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362" documentId="13_ncr:1_{763BBED3-F06A-4836-AF00-44F364ECED7D}" xr6:coauthVersionLast="47" xr6:coauthVersionMax="47" xr10:uidLastSave="{C66A6404-8934-41B2-BEB2-7ACAD7BCF8A4}"/>
  <bookViews>
    <workbookView xWindow="-120" yWindow="-120" windowWidth="19440" windowHeight="104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80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4" l="1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2" i="14"/>
  <c r="A742" i="14"/>
  <c r="B742" i="14"/>
  <c r="C742" i="14"/>
  <c r="D742" i="14"/>
  <c r="F742" i="14"/>
  <c r="I742" i="14"/>
  <c r="J742" i="14"/>
  <c r="K742" i="14"/>
  <c r="L742" i="14"/>
  <c r="M742" i="14"/>
  <c r="N742" i="14"/>
  <c r="O742" i="14"/>
  <c r="P742" i="14"/>
  <c r="Q742" i="14"/>
  <c r="R742" i="14"/>
  <c r="A743" i="14"/>
  <c r="B743" i="14"/>
  <c r="C743" i="14"/>
  <c r="D743" i="14"/>
  <c r="F743" i="14"/>
  <c r="I743" i="14"/>
  <c r="J743" i="14"/>
  <c r="K743" i="14"/>
  <c r="L743" i="14"/>
  <c r="M743" i="14"/>
  <c r="N743" i="14"/>
  <c r="O743" i="14"/>
  <c r="P743" i="14"/>
  <c r="Q743" i="14"/>
  <c r="R743" i="14"/>
  <c r="A744" i="14"/>
  <c r="B744" i="14"/>
  <c r="C744" i="14"/>
  <c r="D744" i="14"/>
  <c r="F744" i="14"/>
  <c r="I744" i="14"/>
  <c r="J744" i="14"/>
  <c r="K744" i="14"/>
  <c r="L744" i="14"/>
  <c r="M744" i="14"/>
  <c r="N744" i="14"/>
  <c r="O744" i="14"/>
  <c r="P744" i="14"/>
  <c r="Q744" i="14"/>
  <c r="R744" i="14"/>
  <c r="A745" i="14"/>
  <c r="B745" i="14"/>
  <c r="C745" i="14"/>
  <c r="D745" i="14"/>
  <c r="F745" i="14"/>
  <c r="I745" i="14"/>
  <c r="J745" i="14"/>
  <c r="K745" i="14"/>
  <c r="L745" i="14"/>
  <c r="M745" i="14"/>
  <c r="N745" i="14"/>
  <c r="O745" i="14"/>
  <c r="P745" i="14"/>
  <c r="Q745" i="14"/>
  <c r="R745" i="14"/>
  <c r="A746" i="14"/>
  <c r="B746" i="14"/>
  <c r="C746" i="14"/>
  <c r="D746" i="14"/>
  <c r="F746" i="14"/>
  <c r="I746" i="14"/>
  <c r="J746" i="14"/>
  <c r="K746" i="14"/>
  <c r="L746" i="14"/>
  <c r="M746" i="14"/>
  <c r="N746" i="14"/>
  <c r="O746" i="14"/>
  <c r="P746" i="14"/>
  <c r="Q746" i="14"/>
  <c r="R746" i="14"/>
  <c r="A747" i="14"/>
  <c r="B747" i="14"/>
  <c r="C747" i="14"/>
  <c r="D747" i="14"/>
  <c r="F747" i="14"/>
  <c r="I747" i="14"/>
  <c r="J747" i="14"/>
  <c r="K747" i="14"/>
  <c r="L747" i="14"/>
  <c r="M747" i="14"/>
  <c r="N747" i="14"/>
  <c r="O747" i="14"/>
  <c r="P747" i="14"/>
  <c r="Q747" i="14"/>
  <c r="R747" i="14"/>
  <c r="A748" i="14"/>
  <c r="B748" i="14"/>
  <c r="C748" i="14"/>
  <c r="D748" i="14"/>
  <c r="F748" i="14"/>
  <c r="I748" i="14"/>
  <c r="J748" i="14"/>
  <c r="K748" i="14"/>
  <c r="L748" i="14"/>
  <c r="M748" i="14"/>
  <c r="N748" i="14"/>
  <c r="O748" i="14"/>
  <c r="P748" i="14"/>
  <c r="Q748" i="14"/>
  <c r="R748" i="14"/>
  <c r="A749" i="14"/>
  <c r="B749" i="14"/>
  <c r="C749" i="14"/>
  <c r="D749" i="14"/>
  <c r="F749" i="14"/>
  <c r="I749" i="14"/>
  <c r="J749" i="14"/>
  <c r="K749" i="14"/>
  <c r="L749" i="14"/>
  <c r="M749" i="14"/>
  <c r="N749" i="14"/>
  <c r="O749" i="14"/>
  <c r="P749" i="14"/>
  <c r="Q749" i="14"/>
  <c r="R749" i="14"/>
  <c r="A750" i="14"/>
  <c r="B750" i="14"/>
  <c r="C750" i="14"/>
  <c r="D750" i="14"/>
  <c r="F750" i="14"/>
  <c r="I750" i="14"/>
  <c r="J750" i="14"/>
  <c r="K750" i="14"/>
  <c r="L750" i="14"/>
  <c r="M750" i="14"/>
  <c r="N750" i="14"/>
  <c r="O750" i="14"/>
  <c r="P750" i="14"/>
  <c r="Q750" i="14"/>
  <c r="R750" i="14"/>
  <c r="A751" i="14"/>
  <c r="B751" i="14"/>
  <c r="C751" i="14"/>
  <c r="D751" i="14"/>
  <c r="F751" i="14"/>
  <c r="I751" i="14"/>
  <c r="J751" i="14"/>
  <c r="K751" i="14"/>
  <c r="L751" i="14"/>
  <c r="M751" i="14"/>
  <c r="N751" i="14"/>
  <c r="O751" i="14"/>
  <c r="P751" i="14"/>
  <c r="Q751" i="14"/>
  <c r="R751" i="14"/>
  <c r="A752" i="14"/>
  <c r="B752" i="14"/>
  <c r="C752" i="14"/>
  <c r="D752" i="14"/>
  <c r="F752" i="14"/>
  <c r="I752" i="14"/>
  <c r="J752" i="14"/>
  <c r="K752" i="14"/>
  <c r="L752" i="14"/>
  <c r="M752" i="14"/>
  <c r="N752" i="14"/>
  <c r="O752" i="14"/>
  <c r="P752" i="14"/>
  <c r="Q752" i="14"/>
  <c r="R752" i="14"/>
  <c r="A753" i="14"/>
  <c r="B753" i="14"/>
  <c r="C753" i="14"/>
  <c r="D753" i="14"/>
  <c r="F753" i="14"/>
  <c r="I753" i="14"/>
  <c r="J753" i="14"/>
  <c r="K753" i="14"/>
  <c r="L753" i="14"/>
  <c r="M753" i="14"/>
  <c r="N753" i="14"/>
  <c r="O753" i="14"/>
  <c r="P753" i="14"/>
  <c r="Q753" i="14"/>
  <c r="R753" i="14"/>
  <c r="A754" i="14"/>
  <c r="B754" i="14"/>
  <c r="C754" i="14"/>
  <c r="D754" i="14"/>
  <c r="F754" i="14"/>
  <c r="I754" i="14"/>
  <c r="J754" i="14"/>
  <c r="K754" i="14"/>
  <c r="L754" i="14"/>
  <c r="M754" i="14"/>
  <c r="N754" i="14"/>
  <c r="O754" i="14"/>
  <c r="P754" i="14"/>
  <c r="Q754" i="14"/>
  <c r="R754" i="14"/>
  <c r="A755" i="14"/>
  <c r="B755" i="14"/>
  <c r="C755" i="14"/>
  <c r="D755" i="14"/>
  <c r="F755" i="14"/>
  <c r="I755" i="14"/>
  <c r="J755" i="14"/>
  <c r="K755" i="14"/>
  <c r="L755" i="14"/>
  <c r="M755" i="14"/>
  <c r="N755" i="14"/>
  <c r="O755" i="14"/>
  <c r="P755" i="14"/>
  <c r="Q755" i="14"/>
  <c r="R755" i="14"/>
  <c r="A756" i="14"/>
  <c r="B756" i="14"/>
  <c r="C756" i="14"/>
  <c r="D756" i="14"/>
  <c r="F756" i="14"/>
  <c r="I756" i="14"/>
  <c r="J756" i="14"/>
  <c r="K756" i="14"/>
  <c r="L756" i="14"/>
  <c r="M756" i="14"/>
  <c r="N756" i="14"/>
  <c r="O756" i="14"/>
  <c r="P756" i="14"/>
  <c r="Q756" i="14"/>
  <c r="R756" i="14"/>
  <c r="A757" i="14"/>
  <c r="B757" i="14"/>
  <c r="C757" i="14"/>
  <c r="D757" i="14"/>
  <c r="F757" i="14"/>
  <c r="I757" i="14"/>
  <c r="J757" i="14"/>
  <c r="K757" i="14"/>
  <c r="L757" i="14"/>
  <c r="M757" i="14"/>
  <c r="N757" i="14"/>
  <c r="O757" i="14"/>
  <c r="P757" i="14"/>
  <c r="Q757" i="14"/>
  <c r="R757" i="14"/>
  <c r="A758" i="14"/>
  <c r="B758" i="14"/>
  <c r="C758" i="14"/>
  <c r="D758" i="14"/>
  <c r="F758" i="14"/>
  <c r="I758" i="14"/>
  <c r="J758" i="14"/>
  <c r="K758" i="14"/>
  <c r="L758" i="14"/>
  <c r="M758" i="14"/>
  <c r="N758" i="14"/>
  <c r="O758" i="14"/>
  <c r="P758" i="14"/>
  <c r="Q758" i="14"/>
  <c r="R758" i="14"/>
  <c r="A759" i="14"/>
  <c r="B759" i="14"/>
  <c r="C759" i="14"/>
  <c r="D759" i="14"/>
  <c r="F759" i="14"/>
  <c r="I759" i="14"/>
  <c r="J759" i="14"/>
  <c r="K759" i="14"/>
  <c r="L759" i="14"/>
  <c r="M759" i="14"/>
  <c r="N759" i="14"/>
  <c r="O759" i="14"/>
  <c r="P759" i="14"/>
  <c r="Q759" i="14"/>
  <c r="R759" i="14"/>
  <c r="A760" i="14"/>
  <c r="B760" i="14"/>
  <c r="C760" i="14"/>
  <c r="D760" i="14"/>
  <c r="F760" i="14"/>
  <c r="I760" i="14"/>
  <c r="J760" i="14"/>
  <c r="K760" i="14"/>
  <c r="L760" i="14"/>
  <c r="M760" i="14"/>
  <c r="N760" i="14"/>
  <c r="O760" i="14"/>
  <c r="P760" i="14"/>
  <c r="Q760" i="14"/>
  <c r="R760" i="14"/>
  <c r="A761" i="14"/>
  <c r="B761" i="14"/>
  <c r="C761" i="14"/>
  <c r="D761" i="14"/>
  <c r="F761" i="14"/>
  <c r="I761" i="14"/>
  <c r="J761" i="14"/>
  <c r="K761" i="14"/>
  <c r="L761" i="14"/>
  <c r="M761" i="14"/>
  <c r="N761" i="14"/>
  <c r="O761" i="14"/>
  <c r="P761" i="14"/>
  <c r="Q761" i="14"/>
  <c r="R761" i="14"/>
  <c r="A762" i="14"/>
  <c r="B762" i="14"/>
  <c r="C762" i="14"/>
  <c r="D762" i="14"/>
  <c r="F762" i="14"/>
  <c r="I762" i="14"/>
  <c r="J762" i="14"/>
  <c r="K762" i="14"/>
  <c r="L762" i="14"/>
  <c r="M762" i="14"/>
  <c r="N762" i="14"/>
  <c r="O762" i="14"/>
  <c r="P762" i="14"/>
  <c r="Q762" i="14"/>
  <c r="R762" i="14"/>
  <c r="A763" i="14"/>
  <c r="B763" i="14"/>
  <c r="C763" i="14"/>
  <c r="D763" i="14"/>
  <c r="F763" i="14"/>
  <c r="I763" i="14"/>
  <c r="J763" i="14"/>
  <c r="K763" i="14"/>
  <c r="L763" i="14"/>
  <c r="M763" i="14"/>
  <c r="N763" i="14"/>
  <c r="O763" i="14"/>
  <c r="P763" i="14"/>
  <c r="Q763" i="14"/>
  <c r="R763" i="14"/>
  <c r="A764" i="14"/>
  <c r="B764" i="14"/>
  <c r="C764" i="14"/>
  <c r="D764" i="14"/>
  <c r="F764" i="14"/>
  <c r="I764" i="14"/>
  <c r="J764" i="14"/>
  <c r="K764" i="14"/>
  <c r="L764" i="14"/>
  <c r="M764" i="14"/>
  <c r="N764" i="14"/>
  <c r="O764" i="14"/>
  <c r="P764" i="14"/>
  <c r="Q764" i="14"/>
  <c r="R764" i="14"/>
  <c r="A765" i="14"/>
  <c r="B765" i="14"/>
  <c r="C765" i="14"/>
  <c r="D765" i="14"/>
  <c r="F765" i="14"/>
  <c r="I765" i="14"/>
  <c r="J765" i="14"/>
  <c r="K765" i="14"/>
  <c r="L765" i="14"/>
  <c r="M765" i="14"/>
  <c r="N765" i="14"/>
  <c r="O765" i="14"/>
  <c r="P765" i="14"/>
  <c r="Q765" i="14"/>
  <c r="R765" i="14"/>
  <c r="A766" i="14"/>
  <c r="B766" i="14"/>
  <c r="C766" i="14"/>
  <c r="D766" i="14"/>
  <c r="F766" i="14"/>
  <c r="I766" i="14"/>
  <c r="J766" i="14"/>
  <c r="K766" i="14"/>
  <c r="L766" i="14"/>
  <c r="M766" i="14"/>
  <c r="N766" i="14"/>
  <c r="O766" i="14"/>
  <c r="P766" i="14"/>
  <c r="Q766" i="14"/>
  <c r="R766" i="14"/>
  <c r="A767" i="14"/>
  <c r="B767" i="14"/>
  <c r="C767" i="14"/>
  <c r="D767" i="14"/>
  <c r="F767" i="14"/>
  <c r="I767" i="14"/>
  <c r="J767" i="14"/>
  <c r="K767" i="14"/>
  <c r="L767" i="14"/>
  <c r="M767" i="14"/>
  <c r="N767" i="14"/>
  <c r="O767" i="14"/>
  <c r="V767" i="14" s="1"/>
  <c r="P767" i="14"/>
  <c r="Q767" i="14"/>
  <c r="R767" i="14"/>
  <c r="A768" i="14"/>
  <c r="B768" i="14"/>
  <c r="C768" i="14"/>
  <c r="D768" i="14"/>
  <c r="F768" i="14"/>
  <c r="I768" i="14"/>
  <c r="J768" i="14"/>
  <c r="K768" i="14"/>
  <c r="L768" i="14"/>
  <c r="M768" i="14"/>
  <c r="N768" i="14"/>
  <c r="O768" i="14"/>
  <c r="P768" i="14"/>
  <c r="Q768" i="14"/>
  <c r="R768" i="14"/>
  <c r="A769" i="14"/>
  <c r="B769" i="14"/>
  <c r="C769" i="14"/>
  <c r="D769" i="14"/>
  <c r="F769" i="14"/>
  <c r="I769" i="14"/>
  <c r="J769" i="14"/>
  <c r="K769" i="14"/>
  <c r="L769" i="14"/>
  <c r="M769" i="14"/>
  <c r="N769" i="14"/>
  <c r="O769" i="14"/>
  <c r="P769" i="14"/>
  <c r="AA769" i="14" s="1"/>
  <c r="Q769" i="14"/>
  <c r="R769" i="14"/>
  <c r="A770" i="14"/>
  <c r="B770" i="14"/>
  <c r="C770" i="14"/>
  <c r="D770" i="14"/>
  <c r="F770" i="14"/>
  <c r="I770" i="14"/>
  <c r="J770" i="14"/>
  <c r="K770" i="14"/>
  <c r="L770" i="14"/>
  <c r="M770" i="14"/>
  <c r="N770" i="14"/>
  <c r="O770" i="14"/>
  <c r="P770" i="14"/>
  <c r="Q770" i="14"/>
  <c r="R770" i="14"/>
  <c r="A771" i="14"/>
  <c r="B771" i="14"/>
  <c r="C771" i="14"/>
  <c r="D771" i="14"/>
  <c r="F771" i="14"/>
  <c r="I771" i="14"/>
  <c r="J771" i="14"/>
  <c r="K771" i="14"/>
  <c r="L771" i="14"/>
  <c r="M771" i="14"/>
  <c r="N771" i="14"/>
  <c r="O771" i="14"/>
  <c r="P771" i="14"/>
  <c r="Q771" i="14"/>
  <c r="R771" i="14"/>
  <c r="A772" i="14"/>
  <c r="B772" i="14"/>
  <c r="C772" i="14"/>
  <c r="D772" i="14"/>
  <c r="F772" i="14"/>
  <c r="I772" i="14"/>
  <c r="J772" i="14"/>
  <c r="K772" i="14"/>
  <c r="L772" i="14"/>
  <c r="M772" i="14"/>
  <c r="N772" i="14"/>
  <c r="O772" i="14"/>
  <c r="P772" i="14"/>
  <c r="Q772" i="14"/>
  <c r="R772" i="14"/>
  <c r="A773" i="14"/>
  <c r="B773" i="14"/>
  <c r="C773" i="14"/>
  <c r="D773" i="14"/>
  <c r="F773" i="14"/>
  <c r="I773" i="14"/>
  <c r="J773" i="14"/>
  <c r="K773" i="14"/>
  <c r="L773" i="14"/>
  <c r="M773" i="14"/>
  <c r="N773" i="14"/>
  <c r="O773" i="14"/>
  <c r="P773" i="14"/>
  <c r="Q773" i="14"/>
  <c r="R773" i="14"/>
  <c r="A774" i="14"/>
  <c r="B774" i="14"/>
  <c r="C774" i="14"/>
  <c r="D774" i="14"/>
  <c r="F774" i="14"/>
  <c r="I774" i="14"/>
  <c r="J774" i="14"/>
  <c r="K774" i="14"/>
  <c r="L774" i="14"/>
  <c r="M774" i="14"/>
  <c r="N774" i="14"/>
  <c r="O774" i="14"/>
  <c r="P774" i="14"/>
  <c r="Q774" i="14"/>
  <c r="R774" i="14"/>
  <c r="A775" i="14"/>
  <c r="B775" i="14"/>
  <c r="C775" i="14"/>
  <c r="D775" i="14"/>
  <c r="F775" i="14"/>
  <c r="I775" i="14"/>
  <c r="J775" i="14"/>
  <c r="K775" i="14"/>
  <c r="L775" i="14"/>
  <c r="M775" i="14"/>
  <c r="N775" i="14"/>
  <c r="O775" i="14"/>
  <c r="AC775" i="14" s="1"/>
  <c r="P775" i="14"/>
  <c r="Q775" i="14"/>
  <c r="R775" i="14"/>
  <c r="A776" i="14"/>
  <c r="B776" i="14"/>
  <c r="C776" i="14"/>
  <c r="D776" i="14"/>
  <c r="F776" i="14"/>
  <c r="I776" i="14"/>
  <c r="J776" i="14"/>
  <c r="K776" i="14"/>
  <c r="L776" i="14"/>
  <c r="M776" i="14"/>
  <c r="N776" i="14"/>
  <c r="O776" i="14"/>
  <c r="P776" i="14"/>
  <c r="Q776" i="14"/>
  <c r="R776" i="14"/>
  <c r="A777" i="14"/>
  <c r="B777" i="14"/>
  <c r="C777" i="14"/>
  <c r="D777" i="14"/>
  <c r="F777" i="14"/>
  <c r="I777" i="14"/>
  <c r="J777" i="14"/>
  <c r="K777" i="14"/>
  <c r="L777" i="14"/>
  <c r="M777" i="14"/>
  <c r="N777" i="14"/>
  <c r="O777" i="14"/>
  <c r="P777" i="14"/>
  <c r="Q777" i="14"/>
  <c r="R777" i="14"/>
  <c r="A778" i="14"/>
  <c r="B778" i="14"/>
  <c r="C778" i="14"/>
  <c r="D778" i="14"/>
  <c r="F778" i="14"/>
  <c r="I778" i="14"/>
  <c r="J778" i="14"/>
  <c r="K778" i="14"/>
  <c r="L778" i="14"/>
  <c r="M778" i="14"/>
  <c r="N778" i="14"/>
  <c r="O778" i="14"/>
  <c r="P778" i="14"/>
  <c r="Q778" i="14"/>
  <c r="R778" i="14"/>
  <c r="A779" i="14"/>
  <c r="B779" i="14"/>
  <c r="C779" i="14"/>
  <c r="D779" i="14"/>
  <c r="F779" i="14"/>
  <c r="I779" i="14"/>
  <c r="J779" i="14"/>
  <c r="K779" i="14"/>
  <c r="L779" i="14"/>
  <c r="M779" i="14"/>
  <c r="N779" i="14"/>
  <c r="O779" i="14"/>
  <c r="P779" i="14"/>
  <c r="Q779" i="14"/>
  <c r="R779" i="14"/>
  <c r="A780" i="14"/>
  <c r="B780" i="14"/>
  <c r="C780" i="14"/>
  <c r="D780" i="14"/>
  <c r="F780" i="14"/>
  <c r="I780" i="14"/>
  <c r="J780" i="14"/>
  <c r="K780" i="14"/>
  <c r="L780" i="14"/>
  <c r="M780" i="14"/>
  <c r="N780" i="14"/>
  <c r="O780" i="14"/>
  <c r="P780" i="14"/>
  <c r="Q780" i="14"/>
  <c r="R780" i="14"/>
  <c r="A781" i="14"/>
  <c r="B781" i="14"/>
  <c r="C781" i="14"/>
  <c r="D781" i="14"/>
  <c r="F781" i="14"/>
  <c r="I781" i="14"/>
  <c r="J781" i="14"/>
  <c r="K781" i="14"/>
  <c r="L781" i="14"/>
  <c r="M781" i="14"/>
  <c r="N781" i="14"/>
  <c r="O781" i="14"/>
  <c r="P781" i="14"/>
  <c r="Q781" i="14"/>
  <c r="R781" i="14"/>
  <c r="A782" i="14"/>
  <c r="B782" i="14"/>
  <c r="C782" i="14"/>
  <c r="D782" i="14"/>
  <c r="F782" i="14"/>
  <c r="I782" i="14"/>
  <c r="J782" i="14"/>
  <c r="K782" i="14"/>
  <c r="L782" i="14"/>
  <c r="M782" i="14"/>
  <c r="N782" i="14"/>
  <c r="O782" i="14"/>
  <c r="P782" i="14"/>
  <c r="Q782" i="14"/>
  <c r="R782" i="14"/>
  <c r="A783" i="14"/>
  <c r="B783" i="14"/>
  <c r="C783" i="14"/>
  <c r="D783" i="14"/>
  <c r="F783" i="14"/>
  <c r="I783" i="14"/>
  <c r="J783" i="14"/>
  <c r="K783" i="14"/>
  <c r="L783" i="14"/>
  <c r="M783" i="14"/>
  <c r="N783" i="14"/>
  <c r="O783" i="14"/>
  <c r="P783" i="14"/>
  <c r="Q783" i="14"/>
  <c r="R783" i="14"/>
  <c r="A784" i="14"/>
  <c r="B784" i="14"/>
  <c r="C784" i="14"/>
  <c r="D784" i="14"/>
  <c r="F784" i="14"/>
  <c r="I784" i="14"/>
  <c r="J784" i="14"/>
  <c r="K784" i="14"/>
  <c r="L784" i="14"/>
  <c r="M784" i="14"/>
  <c r="N784" i="14"/>
  <c r="O784" i="14"/>
  <c r="P784" i="14"/>
  <c r="Q784" i="14"/>
  <c r="R784" i="14"/>
  <c r="A785" i="14"/>
  <c r="B785" i="14"/>
  <c r="C785" i="14"/>
  <c r="D785" i="14"/>
  <c r="F785" i="14"/>
  <c r="I785" i="14"/>
  <c r="J785" i="14"/>
  <c r="K785" i="14"/>
  <c r="L785" i="14"/>
  <c r="M785" i="14"/>
  <c r="N785" i="14"/>
  <c r="O785" i="14"/>
  <c r="P785" i="14"/>
  <c r="Q785" i="14"/>
  <c r="R785" i="14"/>
  <c r="A786" i="14"/>
  <c r="B786" i="14"/>
  <c r="C786" i="14"/>
  <c r="D786" i="14"/>
  <c r="F786" i="14"/>
  <c r="I786" i="14"/>
  <c r="J786" i="14"/>
  <c r="K786" i="14"/>
  <c r="L786" i="14"/>
  <c r="M786" i="14"/>
  <c r="N786" i="14"/>
  <c r="O786" i="14"/>
  <c r="P786" i="14"/>
  <c r="Q786" i="14"/>
  <c r="R786" i="14"/>
  <c r="A787" i="14"/>
  <c r="B787" i="14"/>
  <c r="C787" i="14"/>
  <c r="D787" i="14"/>
  <c r="F787" i="14"/>
  <c r="I787" i="14"/>
  <c r="J787" i="14"/>
  <c r="K787" i="14"/>
  <c r="L787" i="14"/>
  <c r="M787" i="14"/>
  <c r="N787" i="14"/>
  <c r="O787" i="14"/>
  <c r="P787" i="14"/>
  <c r="Q787" i="14"/>
  <c r="R787" i="14"/>
  <c r="A788" i="14"/>
  <c r="B788" i="14"/>
  <c r="C788" i="14"/>
  <c r="D788" i="14"/>
  <c r="F788" i="14"/>
  <c r="I788" i="14"/>
  <c r="J788" i="14"/>
  <c r="K788" i="14"/>
  <c r="L788" i="14"/>
  <c r="M788" i="14"/>
  <c r="N788" i="14"/>
  <c r="O788" i="14"/>
  <c r="P788" i="14"/>
  <c r="Q788" i="14"/>
  <c r="R788" i="14"/>
  <c r="A789" i="14"/>
  <c r="B789" i="14"/>
  <c r="C789" i="14"/>
  <c r="D789" i="14"/>
  <c r="F789" i="14"/>
  <c r="I789" i="14"/>
  <c r="J789" i="14"/>
  <c r="K789" i="14"/>
  <c r="L789" i="14"/>
  <c r="M789" i="14"/>
  <c r="N789" i="14"/>
  <c r="O789" i="14"/>
  <c r="P789" i="14"/>
  <c r="Q789" i="14"/>
  <c r="R789" i="14"/>
  <c r="A790" i="14"/>
  <c r="B790" i="14"/>
  <c r="C790" i="14"/>
  <c r="D790" i="14"/>
  <c r="F790" i="14"/>
  <c r="I790" i="14"/>
  <c r="J790" i="14"/>
  <c r="K790" i="14"/>
  <c r="L790" i="14"/>
  <c r="M790" i="14"/>
  <c r="N790" i="14"/>
  <c r="O790" i="14"/>
  <c r="P790" i="14"/>
  <c r="Q790" i="14"/>
  <c r="R790" i="14"/>
  <c r="A791" i="14"/>
  <c r="B791" i="14"/>
  <c r="C791" i="14"/>
  <c r="D791" i="14"/>
  <c r="F791" i="14"/>
  <c r="I791" i="14"/>
  <c r="J791" i="14"/>
  <c r="K791" i="14"/>
  <c r="L791" i="14"/>
  <c r="M791" i="14"/>
  <c r="N791" i="14"/>
  <c r="O791" i="14"/>
  <c r="P791" i="14"/>
  <c r="Q791" i="14"/>
  <c r="R791" i="14"/>
  <c r="A792" i="14"/>
  <c r="B792" i="14"/>
  <c r="C792" i="14"/>
  <c r="D792" i="14"/>
  <c r="F792" i="14"/>
  <c r="I792" i="14"/>
  <c r="J792" i="14"/>
  <c r="K792" i="14"/>
  <c r="L792" i="14"/>
  <c r="M792" i="14"/>
  <c r="N792" i="14"/>
  <c r="O792" i="14"/>
  <c r="P792" i="14"/>
  <c r="Q792" i="14"/>
  <c r="R792" i="14"/>
  <c r="A793" i="14"/>
  <c r="B793" i="14"/>
  <c r="C793" i="14"/>
  <c r="D793" i="14"/>
  <c r="F793" i="14"/>
  <c r="I793" i="14"/>
  <c r="J793" i="14"/>
  <c r="K793" i="14"/>
  <c r="L793" i="14"/>
  <c r="M793" i="14"/>
  <c r="N793" i="14"/>
  <c r="O793" i="14"/>
  <c r="P793" i="14"/>
  <c r="Q793" i="14"/>
  <c r="R793" i="14"/>
  <c r="A794" i="14"/>
  <c r="B794" i="14"/>
  <c r="C794" i="14"/>
  <c r="D794" i="14"/>
  <c r="F794" i="14"/>
  <c r="I794" i="14"/>
  <c r="J794" i="14"/>
  <c r="K794" i="14"/>
  <c r="L794" i="14"/>
  <c r="M794" i="14"/>
  <c r="N794" i="14"/>
  <c r="O794" i="14"/>
  <c r="P794" i="14"/>
  <c r="Q794" i="14"/>
  <c r="R794" i="14"/>
  <c r="A795" i="14"/>
  <c r="B795" i="14"/>
  <c r="C795" i="14"/>
  <c r="D795" i="14"/>
  <c r="F795" i="14"/>
  <c r="I795" i="14"/>
  <c r="J795" i="14"/>
  <c r="K795" i="14"/>
  <c r="L795" i="14"/>
  <c r="M795" i="14"/>
  <c r="N795" i="14"/>
  <c r="O795" i="14"/>
  <c r="P795" i="14"/>
  <c r="Q795" i="14"/>
  <c r="R795" i="14"/>
  <c r="A796" i="14"/>
  <c r="B796" i="14"/>
  <c r="C796" i="14"/>
  <c r="D796" i="14"/>
  <c r="F796" i="14"/>
  <c r="I796" i="14"/>
  <c r="J796" i="14"/>
  <c r="K796" i="14"/>
  <c r="L796" i="14"/>
  <c r="M796" i="14"/>
  <c r="N796" i="14"/>
  <c r="O796" i="14"/>
  <c r="P796" i="14"/>
  <c r="Q796" i="14"/>
  <c r="R796" i="14"/>
  <c r="A797" i="14"/>
  <c r="B797" i="14"/>
  <c r="C797" i="14"/>
  <c r="D797" i="14"/>
  <c r="F797" i="14"/>
  <c r="I797" i="14"/>
  <c r="J797" i="14"/>
  <c r="K797" i="14"/>
  <c r="L797" i="14"/>
  <c r="M797" i="14"/>
  <c r="N797" i="14"/>
  <c r="O797" i="14"/>
  <c r="P797" i="14"/>
  <c r="Q797" i="14"/>
  <c r="R797" i="14"/>
  <c r="A798" i="14"/>
  <c r="B798" i="14"/>
  <c r="C798" i="14"/>
  <c r="D798" i="14"/>
  <c r="F798" i="14"/>
  <c r="I798" i="14"/>
  <c r="J798" i="14"/>
  <c r="K798" i="14"/>
  <c r="L798" i="14"/>
  <c r="M798" i="14"/>
  <c r="N798" i="14"/>
  <c r="O798" i="14"/>
  <c r="P798" i="14"/>
  <c r="Q798" i="14"/>
  <c r="R798" i="14"/>
  <c r="A799" i="14"/>
  <c r="B799" i="14"/>
  <c r="C799" i="14"/>
  <c r="D799" i="14"/>
  <c r="F799" i="14"/>
  <c r="I799" i="14"/>
  <c r="J799" i="14"/>
  <c r="K799" i="14"/>
  <c r="L799" i="14"/>
  <c r="M799" i="14"/>
  <c r="N799" i="14"/>
  <c r="O799" i="14"/>
  <c r="P799" i="14"/>
  <c r="Q799" i="14"/>
  <c r="R799" i="14"/>
  <c r="A800" i="14"/>
  <c r="B800" i="14"/>
  <c r="C800" i="14"/>
  <c r="D800" i="14"/>
  <c r="F800" i="14"/>
  <c r="I800" i="14"/>
  <c r="J800" i="14"/>
  <c r="K800" i="14"/>
  <c r="L800" i="14"/>
  <c r="M800" i="14"/>
  <c r="N800" i="14"/>
  <c r="O800" i="14"/>
  <c r="AB800" i="14" s="1"/>
  <c r="P800" i="14"/>
  <c r="Q800" i="14"/>
  <c r="R800" i="14"/>
  <c r="A801" i="14"/>
  <c r="B801" i="14"/>
  <c r="C801" i="14"/>
  <c r="D801" i="14"/>
  <c r="F801" i="14"/>
  <c r="I801" i="14"/>
  <c r="J801" i="14"/>
  <c r="K801" i="14"/>
  <c r="L801" i="14"/>
  <c r="M801" i="14"/>
  <c r="N801" i="14"/>
  <c r="O801" i="14"/>
  <c r="P801" i="14"/>
  <c r="Q801" i="14"/>
  <c r="R801" i="14"/>
  <c r="A802" i="14"/>
  <c r="B802" i="14"/>
  <c r="C802" i="14"/>
  <c r="D802" i="14"/>
  <c r="F802" i="14"/>
  <c r="I802" i="14"/>
  <c r="J802" i="14"/>
  <c r="K802" i="14"/>
  <c r="L802" i="14"/>
  <c r="M802" i="14"/>
  <c r="N802" i="14"/>
  <c r="O802" i="14"/>
  <c r="P802" i="14"/>
  <c r="Q802" i="14"/>
  <c r="R802" i="14"/>
  <c r="A803" i="14"/>
  <c r="B803" i="14"/>
  <c r="C803" i="14"/>
  <c r="D803" i="14"/>
  <c r="F803" i="14"/>
  <c r="I803" i="14"/>
  <c r="J803" i="14"/>
  <c r="K803" i="14"/>
  <c r="L803" i="14"/>
  <c r="M803" i="14"/>
  <c r="N803" i="14"/>
  <c r="O803" i="14"/>
  <c r="P803" i="14"/>
  <c r="Q803" i="14"/>
  <c r="R803" i="14"/>
  <c r="A804" i="14"/>
  <c r="B804" i="14"/>
  <c r="C804" i="14"/>
  <c r="D804" i="14"/>
  <c r="F804" i="14"/>
  <c r="I804" i="14"/>
  <c r="J804" i="14"/>
  <c r="K804" i="14"/>
  <c r="L804" i="14"/>
  <c r="M804" i="14"/>
  <c r="N804" i="14"/>
  <c r="O804" i="14"/>
  <c r="P804" i="14"/>
  <c r="Q804" i="14"/>
  <c r="R804" i="14"/>
  <c r="Y804" i="14"/>
  <c r="A805" i="14"/>
  <c r="B805" i="14"/>
  <c r="C805" i="14"/>
  <c r="D805" i="14"/>
  <c r="F805" i="14"/>
  <c r="I805" i="14"/>
  <c r="J805" i="14"/>
  <c r="K805" i="14"/>
  <c r="L805" i="14"/>
  <c r="M805" i="14"/>
  <c r="N805" i="14"/>
  <c r="O805" i="14"/>
  <c r="P805" i="14"/>
  <c r="Q805" i="14"/>
  <c r="R805" i="14"/>
  <c r="A806" i="14"/>
  <c r="B806" i="14"/>
  <c r="C806" i="14"/>
  <c r="D806" i="14"/>
  <c r="F806" i="14"/>
  <c r="I806" i="14"/>
  <c r="J806" i="14"/>
  <c r="K806" i="14"/>
  <c r="L806" i="14"/>
  <c r="M806" i="14"/>
  <c r="N806" i="14"/>
  <c r="O806" i="14"/>
  <c r="P806" i="14"/>
  <c r="T806" i="14" s="1"/>
  <c r="Q806" i="14"/>
  <c r="R806" i="14"/>
  <c r="X806" i="14"/>
  <c r="A807" i="14"/>
  <c r="B807" i="14"/>
  <c r="C807" i="14"/>
  <c r="D807" i="14"/>
  <c r="F807" i="14"/>
  <c r="I807" i="14"/>
  <c r="J807" i="14"/>
  <c r="K807" i="14"/>
  <c r="L807" i="14"/>
  <c r="M807" i="14"/>
  <c r="N807" i="14"/>
  <c r="O807" i="14"/>
  <c r="P807" i="14"/>
  <c r="Q807" i="14"/>
  <c r="R807" i="14"/>
  <c r="A808" i="14"/>
  <c r="B808" i="14"/>
  <c r="C808" i="14"/>
  <c r="D808" i="14"/>
  <c r="F808" i="14"/>
  <c r="I808" i="14"/>
  <c r="J808" i="14"/>
  <c r="K808" i="14"/>
  <c r="L808" i="14"/>
  <c r="M808" i="14"/>
  <c r="N808" i="14"/>
  <c r="O808" i="14"/>
  <c r="P808" i="14"/>
  <c r="AA808" i="14" s="1"/>
  <c r="Q808" i="14"/>
  <c r="R808" i="14"/>
  <c r="A809" i="14"/>
  <c r="B809" i="14"/>
  <c r="C809" i="14"/>
  <c r="D809" i="14"/>
  <c r="F809" i="14"/>
  <c r="I809" i="14"/>
  <c r="J809" i="14"/>
  <c r="K809" i="14"/>
  <c r="L809" i="14"/>
  <c r="M809" i="14"/>
  <c r="N809" i="14"/>
  <c r="O809" i="14"/>
  <c r="P809" i="14"/>
  <c r="Q809" i="14"/>
  <c r="R809" i="14"/>
  <c r="V809" i="14"/>
  <c r="AA809" i="14"/>
  <c r="AD809" i="14"/>
  <c r="A810" i="14"/>
  <c r="B810" i="14"/>
  <c r="C810" i="14"/>
  <c r="D810" i="14"/>
  <c r="F810" i="14"/>
  <c r="I810" i="14"/>
  <c r="J810" i="14"/>
  <c r="K810" i="14"/>
  <c r="L810" i="14"/>
  <c r="M810" i="14"/>
  <c r="N810" i="14"/>
  <c r="O810" i="14"/>
  <c r="P810" i="14"/>
  <c r="Z810" i="14" s="1"/>
  <c r="Q810" i="14"/>
  <c r="R810" i="14"/>
  <c r="A811" i="14"/>
  <c r="B811" i="14"/>
  <c r="C811" i="14"/>
  <c r="D811" i="14"/>
  <c r="F811" i="14"/>
  <c r="I811" i="14"/>
  <c r="J811" i="14"/>
  <c r="K811" i="14"/>
  <c r="L811" i="14"/>
  <c r="M811" i="14"/>
  <c r="N811" i="14"/>
  <c r="O811" i="14"/>
  <c r="P811" i="14"/>
  <c r="AA811" i="14" s="1"/>
  <c r="Q811" i="14"/>
  <c r="R811" i="14"/>
  <c r="A812" i="14"/>
  <c r="B812" i="14"/>
  <c r="C812" i="14"/>
  <c r="D812" i="14"/>
  <c r="F812" i="14"/>
  <c r="I812" i="14"/>
  <c r="J812" i="14"/>
  <c r="K812" i="14"/>
  <c r="L812" i="14"/>
  <c r="M812" i="14"/>
  <c r="N812" i="14"/>
  <c r="O812" i="14"/>
  <c r="P812" i="14"/>
  <c r="Q812" i="14"/>
  <c r="R812" i="14"/>
  <c r="A813" i="14"/>
  <c r="B813" i="14"/>
  <c r="C813" i="14"/>
  <c r="D813" i="14"/>
  <c r="F813" i="14"/>
  <c r="I813" i="14"/>
  <c r="J813" i="14"/>
  <c r="K813" i="14"/>
  <c r="L813" i="14"/>
  <c r="M813" i="14"/>
  <c r="N813" i="14"/>
  <c r="O813" i="14"/>
  <c r="P813" i="14"/>
  <c r="Q813" i="14"/>
  <c r="R813" i="14"/>
  <c r="A814" i="14"/>
  <c r="B814" i="14"/>
  <c r="C814" i="14"/>
  <c r="D814" i="14"/>
  <c r="F814" i="14"/>
  <c r="I814" i="14"/>
  <c r="J814" i="14"/>
  <c r="K814" i="14"/>
  <c r="L814" i="14"/>
  <c r="M814" i="14"/>
  <c r="N814" i="14"/>
  <c r="O814" i="14"/>
  <c r="P814" i="14"/>
  <c r="Q814" i="14"/>
  <c r="R814" i="14"/>
  <c r="A815" i="14"/>
  <c r="B815" i="14"/>
  <c r="C815" i="14"/>
  <c r="D815" i="14"/>
  <c r="F815" i="14"/>
  <c r="I815" i="14"/>
  <c r="J815" i="14"/>
  <c r="K815" i="14"/>
  <c r="L815" i="14"/>
  <c r="M815" i="14"/>
  <c r="N815" i="14"/>
  <c r="O815" i="14"/>
  <c r="P815" i="14"/>
  <c r="Q815" i="14"/>
  <c r="R815" i="14"/>
  <c r="A816" i="14"/>
  <c r="B816" i="14"/>
  <c r="C816" i="14"/>
  <c r="D816" i="14"/>
  <c r="F816" i="14"/>
  <c r="I816" i="14"/>
  <c r="J816" i="14"/>
  <c r="K816" i="14"/>
  <c r="L816" i="14"/>
  <c r="M816" i="14"/>
  <c r="N816" i="14"/>
  <c r="O816" i="14"/>
  <c r="P816" i="14"/>
  <c r="Q816" i="14"/>
  <c r="R816" i="14"/>
  <c r="A817" i="14"/>
  <c r="B817" i="14"/>
  <c r="C817" i="14"/>
  <c r="D817" i="14"/>
  <c r="F817" i="14"/>
  <c r="I817" i="14"/>
  <c r="J817" i="14"/>
  <c r="K817" i="14"/>
  <c r="L817" i="14"/>
  <c r="M817" i="14"/>
  <c r="N817" i="14"/>
  <c r="O817" i="14"/>
  <c r="P817" i="14"/>
  <c r="Q817" i="14"/>
  <c r="R817" i="14"/>
  <c r="A818" i="14"/>
  <c r="B818" i="14"/>
  <c r="C818" i="14"/>
  <c r="D818" i="14"/>
  <c r="F818" i="14"/>
  <c r="I818" i="14"/>
  <c r="J818" i="14"/>
  <c r="K818" i="14"/>
  <c r="L818" i="14"/>
  <c r="M818" i="14"/>
  <c r="N818" i="14"/>
  <c r="O818" i="14"/>
  <c r="P818" i="14"/>
  <c r="Q818" i="14"/>
  <c r="R818" i="14"/>
  <c r="A819" i="14"/>
  <c r="B819" i="14"/>
  <c r="C819" i="14"/>
  <c r="D819" i="14"/>
  <c r="F819" i="14"/>
  <c r="I819" i="14"/>
  <c r="J819" i="14"/>
  <c r="K819" i="14"/>
  <c r="L819" i="14"/>
  <c r="M819" i="14"/>
  <c r="N819" i="14"/>
  <c r="O819" i="14"/>
  <c r="P819" i="14"/>
  <c r="Q819" i="14"/>
  <c r="R819" i="14"/>
  <c r="A820" i="14"/>
  <c r="B820" i="14"/>
  <c r="C820" i="14"/>
  <c r="D820" i="14"/>
  <c r="F820" i="14"/>
  <c r="I820" i="14"/>
  <c r="J820" i="14"/>
  <c r="K820" i="14"/>
  <c r="L820" i="14"/>
  <c r="M820" i="14"/>
  <c r="N820" i="14"/>
  <c r="O820" i="14"/>
  <c r="P820" i="14"/>
  <c r="Q820" i="14"/>
  <c r="R820" i="14"/>
  <c r="A821" i="14"/>
  <c r="B821" i="14"/>
  <c r="C821" i="14"/>
  <c r="D821" i="14"/>
  <c r="F821" i="14"/>
  <c r="I821" i="14"/>
  <c r="J821" i="14"/>
  <c r="K821" i="14"/>
  <c r="L821" i="14"/>
  <c r="M821" i="14"/>
  <c r="N821" i="14"/>
  <c r="O821" i="14"/>
  <c r="P821" i="14"/>
  <c r="Q821" i="14"/>
  <c r="R821" i="14"/>
  <c r="A822" i="14"/>
  <c r="B822" i="14"/>
  <c r="C822" i="14"/>
  <c r="D822" i="14"/>
  <c r="F822" i="14"/>
  <c r="I822" i="14"/>
  <c r="J822" i="14"/>
  <c r="K822" i="14"/>
  <c r="L822" i="14"/>
  <c r="M822" i="14"/>
  <c r="N822" i="14"/>
  <c r="O822" i="14"/>
  <c r="P822" i="14"/>
  <c r="Q822" i="14"/>
  <c r="R822" i="14"/>
  <c r="A823" i="14"/>
  <c r="B823" i="14"/>
  <c r="C823" i="14"/>
  <c r="D823" i="14"/>
  <c r="F823" i="14"/>
  <c r="I823" i="14"/>
  <c r="J823" i="14"/>
  <c r="K823" i="14"/>
  <c r="L823" i="14"/>
  <c r="M823" i="14"/>
  <c r="N823" i="14"/>
  <c r="O823" i="14"/>
  <c r="P823" i="14"/>
  <c r="Q823" i="14"/>
  <c r="R823" i="14"/>
  <c r="A824" i="14"/>
  <c r="B824" i="14"/>
  <c r="C824" i="14"/>
  <c r="D824" i="14"/>
  <c r="F824" i="14"/>
  <c r="I824" i="14"/>
  <c r="J824" i="14"/>
  <c r="K824" i="14"/>
  <c r="L824" i="14"/>
  <c r="M824" i="14"/>
  <c r="N824" i="14"/>
  <c r="O824" i="14"/>
  <c r="P824" i="14"/>
  <c r="Q824" i="14"/>
  <c r="R824" i="14"/>
  <c r="A825" i="14"/>
  <c r="B825" i="14"/>
  <c r="C825" i="14"/>
  <c r="D825" i="14"/>
  <c r="F825" i="14"/>
  <c r="I825" i="14"/>
  <c r="J825" i="14"/>
  <c r="K825" i="14"/>
  <c r="L825" i="14"/>
  <c r="M825" i="14"/>
  <c r="N825" i="14"/>
  <c r="O825" i="14"/>
  <c r="P825" i="14"/>
  <c r="Q825" i="14"/>
  <c r="R825" i="14"/>
  <c r="A826" i="14"/>
  <c r="B826" i="14"/>
  <c r="C826" i="14"/>
  <c r="D826" i="14"/>
  <c r="F826" i="14"/>
  <c r="I826" i="14"/>
  <c r="J826" i="14"/>
  <c r="K826" i="14"/>
  <c r="L826" i="14"/>
  <c r="M826" i="14"/>
  <c r="N826" i="14"/>
  <c r="O826" i="14"/>
  <c r="P826" i="14"/>
  <c r="Q826" i="14"/>
  <c r="R826" i="14"/>
  <c r="A827" i="14"/>
  <c r="B827" i="14"/>
  <c r="C827" i="14"/>
  <c r="D827" i="14"/>
  <c r="F827" i="14"/>
  <c r="I827" i="14"/>
  <c r="J827" i="14"/>
  <c r="K827" i="14"/>
  <c r="L827" i="14"/>
  <c r="M827" i="14"/>
  <c r="N827" i="14"/>
  <c r="O827" i="14"/>
  <c r="P827" i="14"/>
  <c r="Q827" i="14"/>
  <c r="R827" i="14"/>
  <c r="A828" i="14"/>
  <c r="B828" i="14"/>
  <c r="C828" i="14"/>
  <c r="D828" i="14"/>
  <c r="F828" i="14"/>
  <c r="I828" i="14"/>
  <c r="J828" i="14"/>
  <c r="K828" i="14"/>
  <c r="L828" i="14"/>
  <c r="M828" i="14"/>
  <c r="N828" i="14"/>
  <c r="O828" i="14"/>
  <c r="P828" i="14"/>
  <c r="Q828" i="14"/>
  <c r="R828" i="14"/>
  <c r="A829" i="14"/>
  <c r="B829" i="14"/>
  <c r="C829" i="14"/>
  <c r="D829" i="14"/>
  <c r="F829" i="14"/>
  <c r="I829" i="14"/>
  <c r="J829" i="14"/>
  <c r="K829" i="14"/>
  <c r="L829" i="14"/>
  <c r="M829" i="14"/>
  <c r="N829" i="14"/>
  <c r="O829" i="14"/>
  <c r="P829" i="14"/>
  <c r="Q829" i="14"/>
  <c r="R829" i="14"/>
  <c r="AC829" i="14"/>
  <c r="A830" i="14"/>
  <c r="B830" i="14"/>
  <c r="C830" i="14"/>
  <c r="D830" i="14"/>
  <c r="F830" i="14"/>
  <c r="I830" i="14"/>
  <c r="J830" i="14"/>
  <c r="K830" i="14"/>
  <c r="L830" i="14"/>
  <c r="M830" i="14"/>
  <c r="N830" i="14"/>
  <c r="O830" i="14"/>
  <c r="P830" i="14"/>
  <c r="Q830" i="14"/>
  <c r="R830" i="14"/>
  <c r="A831" i="14"/>
  <c r="B831" i="14"/>
  <c r="C831" i="14"/>
  <c r="D831" i="14"/>
  <c r="F831" i="14"/>
  <c r="I831" i="14"/>
  <c r="J831" i="14"/>
  <c r="K831" i="14"/>
  <c r="L831" i="14"/>
  <c r="M831" i="14"/>
  <c r="N831" i="14"/>
  <c r="O831" i="14"/>
  <c r="P831" i="14"/>
  <c r="Q831" i="14"/>
  <c r="R831" i="14"/>
  <c r="A832" i="14"/>
  <c r="B832" i="14"/>
  <c r="C832" i="14"/>
  <c r="D832" i="14"/>
  <c r="F832" i="14"/>
  <c r="I832" i="14"/>
  <c r="J832" i="14"/>
  <c r="K832" i="14"/>
  <c r="L832" i="14"/>
  <c r="M832" i="14"/>
  <c r="N832" i="14"/>
  <c r="O832" i="14"/>
  <c r="P832" i="14"/>
  <c r="Q832" i="14"/>
  <c r="R832" i="14"/>
  <c r="A833" i="14"/>
  <c r="B833" i="14"/>
  <c r="C833" i="14"/>
  <c r="D833" i="14"/>
  <c r="F833" i="14"/>
  <c r="I833" i="14"/>
  <c r="J833" i="14"/>
  <c r="K833" i="14"/>
  <c r="L833" i="14"/>
  <c r="M833" i="14"/>
  <c r="N833" i="14"/>
  <c r="O833" i="14"/>
  <c r="P833" i="14"/>
  <c r="T833" i="14" s="1"/>
  <c r="Q833" i="14"/>
  <c r="R833" i="14"/>
  <c r="A834" i="14"/>
  <c r="B834" i="14"/>
  <c r="C834" i="14"/>
  <c r="D834" i="14"/>
  <c r="F834" i="14"/>
  <c r="I834" i="14"/>
  <c r="J834" i="14"/>
  <c r="K834" i="14"/>
  <c r="L834" i="14"/>
  <c r="M834" i="14"/>
  <c r="N834" i="14"/>
  <c r="O834" i="14"/>
  <c r="P834" i="14"/>
  <c r="Q834" i="14"/>
  <c r="R834" i="14"/>
  <c r="A835" i="14"/>
  <c r="B835" i="14"/>
  <c r="C835" i="14"/>
  <c r="D835" i="14"/>
  <c r="F835" i="14"/>
  <c r="I835" i="14"/>
  <c r="J835" i="14"/>
  <c r="K835" i="14"/>
  <c r="L835" i="14"/>
  <c r="M835" i="14"/>
  <c r="N835" i="14"/>
  <c r="O835" i="14"/>
  <c r="V835" i="14" s="1"/>
  <c r="P835" i="14"/>
  <c r="Q835" i="14"/>
  <c r="R835" i="14"/>
  <c r="A836" i="14"/>
  <c r="B836" i="14"/>
  <c r="C836" i="14"/>
  <c r="D836" i="14"/>
  <c r="F836" i="14"/>
  <c r="I836" i="14"/>
  <c r="J836" i="14"/>
  <c r="K836" i="14"/>
  <c r="L836" i="14"/>
  <c r="M836" i="14"/>
  <c r="N836" i="14"/>
  <c r="O836" i="14"/>
  <c r="P836" i="14"/>
  <c r="Q836" i="14"/>
  <c r="R836" i="14"/>
  <c r="A837" i="14"/>
  <c r="B837" i="14"/>
  <c r="C837" i="14"/>
  <c r="D837" i="14"/>
  <c r="F837" i="14"/>
  <c r="I837" i="14"/>
  <c r="J837" i="14"/>
  <c r="K837" i="14"/>
  <c r="L837" i="14"/>
  <c r="M837" i="14"/>
  <c r="N837" i="14"/>
  <c r="O837" i="14"/>
  <c r="P837" i="14"/>
  <c r="Q837" i="14"/>
  <c r="R837" i="14"/>
  <c r="A838" i="14"/>
  <c r="B838" i="14"/>
  <c r="C838" i="14"/>
  <c r="D838" i="14"/>
  <c r="F838" i="14"/>
  <c r="I838" i="14"/>
  <c r="J838" i="14"/>
  <c r="K838" i="14"/>
  <c r="L838" i="14"/>
  <c r="M838" i="14"/>
  <c r="N838" i="14"/>
  <c r="O838" i="14"/>
  <c r="P838" i="14"/>
  <c r="Q838" i="14"/>
  <c r="R838" i="14"/>
  <c r="A839" i="14"/>
  <c r="B839" i="14"/>
  <c r="C839" i="14"/>
  <c r="D839" i="14"/>
  <c r="F839" i="14"/>
  <c r="I839" i="14"/>
  <c r="J839" i="14"/>
  <c r="K839" i="14"/>
  <c r="L839" i="14"/>
  <c r="M839" i="14"/>
  <c r="N839" i="14"/>
  <c r="O839" i="14"/>
  <c r="P839" i="14"/>
  <c r="Q839" i="14"/>
  <c r="R839" i="14"/>
  <c r="A840" i="14"/>
  <c r="B840" i="14"/>
  <c r="C840" i="14"/>
  <c r="D840" i="14"/>
  <c r="F840" i="14"/>
  <c r="I840" i="14"/>
  <c r="J840" i="14"/>
  <c r="K840" i="14"/>
  <c r="L840" i="14"/>
  <c r="M840" i="14"/>
  <c r="N840" i="14"/>
  <c r="O840" i="14"/>
  <c r="P840" i="14"/>
  <c r="Q840" i="14"/>
  <c r="R840" i="14"/>
  <c r="A841" i="14"/>
  <c r="B841" i="14"/>
  <c r="C841" i="14"/>
  <c r="D841" i="14"/>
  <c r="F841" i="14"/>
  <c r="I841" i="14"/>
  <c r="J841" i="14"/>
  <c r="K841" i="14"/>
  <c r="L841" i="14"/>
  <c r="M841" i="14"/>
  <c r="N841" i="14"/>
  <c r="O841" i="14"/>
  <c r="P841" i="14"/>
  <c r="Q841" i="14"/>
  <c r="R841" i="14"/>
  <c r="A842" i="14"/>
  <c r="B842" i="14"/>
  <c r="C842" i="14"/>
  <c r="D842" i="14"/>
  <c r="F842" i="14"/>
  <c r="I842" i="14"/>
  <c r="J842" i="14"/>
  <c r="K842" i="14"/>
  <c r="L842" i="14"/>
  <c r="M842" i="14"/>
  <c r="N842" i="14"/>
  <c r="O842" i="14"/>
  <c r="P842" i="14"/>
  <c r="Q842" i="14"/>
  <c r="R842" i="14"/>
  <c r="A843" i="14"/>
  <c r="B843" i="14"/>
  <c r="C843" i="14"/>
  <c r="D843" i="14"/>
  <c r="F843" i="14"/>
  <c r="I843" i="14"/>
  <c r="J843" i="14"/>
  <c r="K843" i="14"/>
  <c r="L843" i="14"/>
  <c r="M843" i="14"/>
  <c r="N843" i="14"/>
  <c r="O843" i="14"/>
  <c r="P843" i="14"/>
  <c r="Q843" i="14"/>
  <c r="R843" i="14"/>
  <c r="A844" i="14"/>
  <c r="B844" i="14"/>
  <c r="C844" i="14"/>
  <c r="D844" i="14"/>
  <c r="F844" i="14"/>
  <c r="I844" i="14"/>
  <c r="J844" i="14"/>
  <c r="K844" i="14"/>
  <c r="L844" i="14"/>
  <c r="M844" i="14"/>
  <c r="N844" i="14"/>
  <c r="O844" i="14"/>
  <c r="P844" i="14"/>
  <c r="Q844" i="14"/>
  <c r="R844" i="14"/>
  <c r="A845" i="14"/>
  <c r="B845" i="14"/>
  <c r="C845" i="14"/>
  <c r="D845" i="14"/>
  <c r="F845" i="14"/>
  <c r="I845" i="14"/>
  <c r="J845" i="14"/>
  <c r="K845" i="14"/>
  <c r="L845" i="14"/>
  <c r="M845" i="14"/>
  <c r="N845" i="14"/>
  <c r="O845" i="14"/>
  <c r="P845" i="14"/>
  <c r="Q845" i="14"/>
  <c r="R845" i="14"/>
  <c r="A846" i="14"/>
  <c r="B846" i="14"/>
  <c r="C846" i="14"/>
  <c r="D846" i="14"/>
  <c r="F846" i="14"/>
  <c r="I846" i="14"/>
  <c r="J846" i="14"/>
  <c r="K846" i="14"/>
  <c r="L846" i="14"/>
  <c r="M846" i="14"/>
  <c r="N846" i="14"/>
  <c r="O846" i="14"/>
  <c r="P846" i="14"/>
  <c r="Q846" i="14"/>
  <c r="R846" i="14"/>
  <c r="A847" i="14"/>
  <c r="B847" i="14"/>
  <c r="C847" i="14"/>
  <c r="D847" i="14"/>
  <c r="F847" i="14"/>
  <c r="I847" i="14"/>
  <c r="J847" i="14"/>
  <c r="K847" i="14"/>
  <c r="L847" i="14"/>
  <c r="M847" i="14"/>
  <c r="N847" i="14"/>
  <c r="O847" i="14"/>
  <c r="Y847" i="14" s="1"/>
  <c r="P847" i="14"/>
  <c r="Q847" i="14"/>
  <c r="R847" i="14"/>
  <c r="A848" i="14"/>
  <c r="B848" i="14"/>
  <c r="C848" i="14"/>
  <c r="D848" i="14"/>
  <c r="F848" i="14"/>
  <c r="I848" i="14"/>
  <c r="J848" i="14"/>
  <c r="K848" i="14"/>
  <c r="L848" i="14"/>
  <c r="M848" i="14"/>
  <c r="N848" i="14"/>
  <c r="O848" i="14"/>
  <c r="P848" i="14"/>
  <c r="Q848" i="14"/>
  <c r="R848" i="14"/>
  <c r="A849" i="14"/>
  <c r="B849" i="14"/>
  <c r="C849" i="14"/>
  <c r="D849" i="14"/>
  <c r="F849" i="14"/>
  <c r="I849" i="14"/>
  <c r="J849" i="14"/>
  <c r="K849" i="14"/>
  <c r="L849" i="14"/>
  <c r="M849" i="14"/>
  <c r="N849" i="14"/>
  <c r="O849" i="14"/>
  <c r="P849" i="14"/>
  <c r="Q849" i="14"/>
  <c r="R849" i="14"/>
  <c r="A850" i="14"/>
  <c r="B850" i="14"/>
  <c r="C850" i="14"/>
  <c r="D850" i="14"/>
  <c r="F850" i="14"/>
  <c r="I850" i="14"/>
  <c r="J850" i="14"/>
  <c r="K850" i="14"/>
  <c r="L850" i="14"/>
  <c r="M850" i="14"/>
  <c r="N850" i="14"/>
  <c r="O850" i="14"/>
  <c r="P850" i="14"/>
  <c r="Q850" i="14"/>
  <c r="R850" i="14"/>
  <c r="A851" i="14"/>
  <c r="B851" i="14"/>
  <c r="C851" i="14"/>
  <c r="D851" i="14"/>
  <c r="F851" i="14"/>
  <c r="I851" i="14"/>
  <c r="J851" i="14"/>
  <c r="K851" i="14"/>
  <c r="L851" i="14"/>
  <c r="M851" i="14"/>
  <c r="N851" i="14"/>
  <c r="O851" i="14"/>
  <c r="P851" i="14"/>
  <c r="Q851" i="14"/>
  <c r="R851" i="14"/>
  <c r="A852" i="14"/>
  <c r="B852" i="14"/>
  <c r="C852" i="14"/>
  <c r="D852" i="14"/>
  <c r="F852" i="14"/>
  <c r="I852" i="14"/>
  <c r="J852" i="14"/>
  <c r="K852" i="14"/>
  <c r="L852" i="14"/>
  <c r="M852" i="14"/>
  <c r="N852" i="14"/>
  <c r="O852" i="14"/>
  <c r="P852" i="14"/>
  <c r="Q852" i="14"/>
  <c r="R852" i="14"/>
  <c r="V852" i="14"/>
  <c r="A853" i="14"/>
  <c r="B853" i="14"/>
  <c r="C853" i="14"/>
  <c r="D853" i="14"/>
  <c r="F853" i="14"/>
  <c r="I853" i="14"/>
  <c r="J853" i="14"/>
  <c r="K853" i="14"/>
  <c r="L853" i="14"/>
  <c r="M853" i="14"/>
  <c r="N853" i="14"/>
  <c r="O853" i="14"/>
  <c r="P853" i="14"/>
  <c r="Q853" i="14"/>
  <c r="R853" i="14"/>
  <c r="A854" i="14"/>
  <c r="B854" i="14"/>
  <c r="C854" i="14"/>
  <c r="D854" i="14"/>
  <c r="F854" i="14"/>
  <c r="I854" i="14"/>
  <c r="J854" i="14"/>
  <c r="K854" i="14"/>
  <c r="L854" i="14"/>
  <c r="M854" i="14"/>
  <c r="N854" i="14"/>
  <c r="O854" i="14"/>
  <c r="P854" i="14"/>
  <c r="Q854" i="14"/>
  <c r="R854" i="14"/>
  <c r="A855" i="14"/>
  <c r="B855" i="14"/>
  <c r="C855" i="14"/>
  <c r="D855" i="14"/>
  <c r="F855" i="14"/>
  <c r="I855" i="14"/>
  <c r="J855" i="14"/>
  <c r="K855" i="14"/>
  <c r="L855" i="14"/>
  <c r="M855" i="14"/>
  <c r="N855" i="14"/>
  <c r="O855" i="14"/>
  <c r="P855" i="14"/>
  <c r="Q855" i="14"/>
  <c r="R855" i="14"/>
  <c r="A856" i="14"/>
  <c r="B856" i="14"/>
  <c r="C856" i="14"/>
  <c r="D856" i="14"/>
  <c r="F856" i="14"/>
  <c r="I856" i="14"/>
  <c r="J856" i="14"/>
  <c r="K856" i="14"/>
  <c r="L856" i="14"/>
  <c r="M856" i="14"/>
  <c r="N856" i="14"/>
  <c r="O856" i="14"/>
  <c r="P856" i="14"/>
  <c r="Q856" i="14"/>
  <c r="R856" i="14"/>
  <c r="A857" i="14"/>
  <c r="B857" i="14"/>
  <c r="C857" i="14"/>
  <c r="D857" i="14"/>
  <c r="F857" i="14"/>
  <c r="I857" i="14"/>
  <c r="J857" i="14"/>
  <c r="K857" i="14"/>
  <c r="L857" i="14"/>
  <c r="M857" i="14"/>
  <c r="N857" i="14"/>
  <c r="O857" i="14"/>
  <c r="P857" i="14"/>
  <c r="Q857" i="14"/>
  <c r="R857" i="14"/>
  <c r="A858" i="14"/>
  <c r="B858" i="14"/>
  <c r="C858" i="14"/>
  <c r="D858" i="14"/>
  <c r="F858" i="14"/>
  <c r="I858" i="14"/>
  <c r="J858" i="14"/>
  <c r="K858" i="14"/>
  <c r="L858" i="14"/>
  <c r="M858" i="14"/>
  <c r="N858" i="14"/>
  <c r="O858" i="14"/>
  <c r="P858" i="14"/>
  <c r="Q858" i="14"/>
  <c r="R858" i="14"/>
  <c r="A859" i="14"/>
  <c r="B859" i="14"/>
  <c r="C859" i="14"/>
  <c r="D859" i="14"/>
  <c r="F859" i="14"/>
  <c r="I859" i="14"/>
  <c r="J859" i="14"/>
  <c r="K859" i="14"/>
  <c r="L859" i="14"/>
  <c r="M859" i="14"/>
  <c r="N859" i="14"/>
  <c r="O859" i="14"/>
  <c r="P859" i="14"/>
  <c r="Q859" i="14"/>
  <c r="R859" i="14"/>
  <c r="A860" i="14"/>
  <c r="B860" i="14"/>
  <c r="C860" i="14"/>
  <c r="D860" i="14"/>
  <c r="F860" i="14"/>
  <c r="I860" i="14"/>
  <c r="J860" i="14"/>
  <c r="K860" i="14"/>
  <c r="L860" i="14"/>
  <c r="M860" i="14"/>
  <c r="N860" i="14"/>
  <c r="O860" i="14"/>
  <c r="P860" i="14"/>
  <c r="Q860" i="14"/>
  <c r="R860" i="14"/>
  <c r="A861" i="14"/>
  <c r="B861" i="14"/>
  <c r="C861" i="14"/>
  <c r="D861" i="14"/>
  <c r="F861" i="14"/>
  <c r="I861" i="14"/>
  <c r="J861" i="14"/>
  <c r="K861" i="14"/>
  <c r="L861" i="14"/>
  <c r="M861" i="14"/>
  <c r="N861" i="14"/>
  <c r="O861" i="14"/>
  <c r="P861" i="14"/>
  <c r="Q861" i="14"/>
  <c r="R861" i="14"/>
  <c r="A862" i="14"/>
  <c r="B862" i="14"/>
  <c r="C862" i="14"/>
  <c r="D862" i="14"/>
  <c r="F862" i="14"/>
  <c r="I862" i="14"/>
  <c r="J862" i="14"/>
  <c r="K862" i="14"/>
  <c r="L862" i="14"/>
  <c r="M862" i="14"/>
  <c r="N862" i="14"/>
  <c r="O862" i="14"/>
  <c r="P862" i="14"/>
  <c r="Q862" i="14"/>
  <c r="R862" i="14"/>
  <c r="A863" i="14"/>
  <c r="B863" i="14"/>
  <c r="C863" i="14"/>
  <c r="D863" i="14"/>
  <c r="F863" i="14"/>
  <c r="I863" i="14"/>
  <c r="J863" i="14"/>
  <c r="K863" i="14"/>
  <c r="L863" i="14"/>
  <c r="M863" i="14"/>
  <c r="N863" i="14"/>
  <c r="O863" i="14"/>
  <c r="P863" i="14"/>
  <c r="Q863" i="14"/>
  <c r="R863" i="14"/>
  <c r="A864" i="14"/>
  <c r="B864" i="14"/>
  <c r="C864" i="14"/>
  <c r="D864" i="14"/>
  <c r="F864" i="14"/>
  <c r="I864" i="14"/>
  <c r="J864" i="14"/>
  <c r="K864" i="14"/>
  <c r="L864" i="14"/>
  <c r="M864" i="14"/>
  <c r="N864" i="14"/>
  <c r="O864" i="14"/>
  <c r="P864" i="14"/>
  <c r="Q864" i="14"/>
  <c r="R864" i="14"/>
  <c r="A865" i="14"/>
  <c r="B865" i="14"/>
  <c r="C865" i="14"/>
  <c r="D865" i="14"/>
  <c r="F865" i="14"/>
  <c r="I865" i="14"/>
  <c r="J865" i="14"/>
  <c r="K865" i="14"/>
  <c r="L865" i="14"/>
  <c r="M865" i="14"/>
  <c r="N865" i="14"/>
  <c r="O865" i="14"/>
  <c r="P865" i="14"/>
  <c r="Q865" i="14"/>
  <c r="R865" i="14"/>
  <c r="A866" i="14"/>
  <c r="B866" i="14"/>
  <c r="C866" i="14"/>
  <c r="D866" i="14"/>
  <c r="F866" i="14"/>
  <c r="I866" i="14"/>
  <c r="J866" i="14"/>
  <c r="K866" i="14"/>
  <c r="L866" i="14"/>
  <c r="M866" i="14"/>
  <c r="N866" i="14"/>
  <c r="O866" i="14"/>
  <c r="P866" i="14"/>
  <c r="Q866" i="14"/>
  <c r="R866" i="14"/>
  <c r="A867" i="14"/>
  <c r="B867" i="14"/>
  <c r="C867" i="14"/>
  <c r="D867" i="14"/>
  <c r="F867" i="14"/>
  <c r="I867" i="14"/>
  <c r="J867" i="14"/>
  <c r="K867" i="14"/>
  <c r="L867" i="14"/>
  <c r="M867" i="14"/>
  <c r="N867" i="14"/>
  <c r="O867" i="14"/>
  <c r="P867" i="14"/>
  <c r="Q867" i="14"/>
  <c r="R867" i="14"/>
  <c r="A868" i="14"/>
  <c r="B868" i="14"/>
  <c r="C868" i="14"/>
  <c r="D868" i="14"/>
  <c r="F868" i="14"/>
  <c r="I868" i="14"/>
  <c r="J868" i="14"/>
  <c r="K868" i="14"/>
  <c r="L868" i="14"/>
  <c r="M868" i="14"/>
  <c r="N868" i="14"/>
  <c r="O868" i="14"/>
  <c r="P868" i="14"/>
  <c r="Q868" i="14"/>
  <c r="R868" i="14"/>
  <c r="A869" i="14"/>
  <c r="B869" i="14"/>
  <c r="C869" i="14"/>
  <c r="D869" i="14"/>
  <c r="F869" i="14"/>
  <c r="I869" i="14"/>
  <c r="J869" i="14"/>
  <c r="K869" i="14"/>
  <c r="L869" i="14"/>
  <c r="M869" i="14"/>
  <c r="N869" i="14"/>
  <c r="O869" i="14"/>
  <c r="P869" i="14"/>
  <c r="Q869" i="14"/>
  <c r="R869" i="14"/>
  <c r="A870" i="14"/>
  <c r="B870" i="14"/>
  <c r="C870" i="14"/>
  <c r="D870" i="14"/>
  <c r="F870" i="14"/>
  <c r="I870" i="14"/>
  <c r="J870" i="14"/>
  <c r="K870" i="14"/>
  <c r="L870" i="14"/>
  <c r="M870" i="14"/>
  <c r="N870" i="14"/>
  <c r="O870" i="14"/>
  <c r="P870" i="14"/>
  <c r="Q870" i="14"/>
  <c r="R870" i="14"/>
  <c r="A871" i="14"/>
  <c r="B871" i="14"/>
  <c r="C871" i="14"/>
  <c r="D871" i="14"/>
  <c r="F871" i="14"/>
  <c r="I871" i="14"/>
  <c r="J871" i="14"/>
  <c r="K871" i="14"/>
  <c r="L871" i="14"/>
  <c r="M871" i="14"/>
  <c r="N871" i="14"/>
  <c r="O871" i="14"/>
  <c r="P871" i="14"/>
  <c r="W871" i="14" s="1"/>
  <c r="Q871" i="14"/>
  <c r="R871" i="14"/>
  <c r="A872" i="14"/>
  <c r="B872" i="14"/>
  <c r="C872" i="14"/>
  <c r="D872" i="14"/>
  <c r="F872" i="14"/>
  <c r="I872" i="14"/>
  <c r="J872" i="14"/>
  <c r="K872" i="14"/>
  <c r="L872" i="14"/>
  <c r="M872" i="14"/>
  <c r="N872" i="14"/>
  <c r="O872" i="14"/>
  <c r="P872" i="14"/>
  <c r="Q872" i="14"/>
  <c r="R872" i="14"/>
  <c r="A873" i="14"/>
  <c r="B873" i="14"/>
  <c r="C873" i="14"/>
  <c r="D873" i="14"/>
  <c r="F873" i="14"/>
  <c r="I873" i="14"/>
  <c r="J873" i="14"/>
  <c r="K873" i="14"/>
  <c r="L873" i="14"/>
  <c r="M873" i="14"/>
  <c r="N873" i="14"/>
  <c r="O873" i="14"/>
  <c r="P873" i="14"/>
  <c r="Q873" i="14"/>
  <c r="R873" i="14"/>
  <c r="A874" i="14"/>
  <c r="B874" i="14"/>
  <c r="C874" i="14"/>
  <c r="D874" i="14"/>
  <c r="F874" i="14"/>
  <c r="I874" i="14"/>
  <c r="J874" i="14"/>
  <c r="K874" i="14"/>
  <c r="L874" i="14"/>
  <c r="M874" i="14"/>
  <c r="N874" i="14"/>
  <c r="O874" i="14"/>
  <c r="P874" i="14"/>
  <c r="Q874" i="14"/>
  <c r="R874" i="14"/>
  <c r="A875" i="14"/>
  <c r="B875" i="14"/>
  <c r="C875" i="14"/>
  <c r="D875" i="14"/>
  <c r="F875" i="14"/>
  <c r="I875" i="14"/>
  <c r="J875" i="14"/>
  <c r="K875" i="14"/>
  <c r="L875" i="14"/>
  <c r="M875" i="14"/>
  <c r="N875" i="14"/>
  <c r="O875" i="14"/>
  <c r="P875" i="14"/>
  <c r="Q875" i="14"/>
  <c r="R875" i="14"/>
  <c r="A876" i="14"/>
  <c r="B876" i="14"/>
  <c r="C876" i="14"/>
  <c r="D876" i="14"/>
  <c r="F876" i="14"/>
  <c r="I876" i="14"/>
  <c r="J876" i="14"/>
  <c r="K876" i="14"/>
  <c r="L876" i="14"/>
  <c r="M876" i="14"/>
  <c r="N876" i="14"/>
  <c r="O876" i="14"/>
  <c r="AD876" i="14" s="1"/>
  <c r="P876" i="14"/>
  <c r="Q876" i="14"/>
  <c r="R876" i="14"/>
  <c r="A877" i="14"/>
  <c r="B877" i="14"/>
  <c r="C877" i="14"/>
  <c r="D877" i="14"/>
  <c r="F877" i="14"/>
  <c r="I877" i="14"/>
  <c r="J877" i="14"/>
  <c r="K877" i="14"/>
  <c r="L877" i="14"/>
  <c r="M877" i="14"/>
  <c r="N877" i="14"/>
  <c r="O877" i="14"/>
  <c r="P877" i="14"/>
  <c r="Q877" i="14"/>
  <c r="R877" i="14"/>
  <c r="A878" i="14"/>
  <c r="B878" i="14"/>
  <c r="C878" i="14"/>
  <c r="D878" i="14"/>
  <c r="F878" i="14"/>
  <c r="I878" i="14"/>
  <c r="J878" i="14"/>
  <c r="K878" i="14"/>
  <c r="L878" i="14"/>
  <c r="M878" i="14"/>
  <c r="N878" i="14"/>
  <c r="O878" i="14"/>
  <c r="P878" i="14"/>
  <c r="Q878" i="14"/>
  <c r="R878" i="14"/>
  <c r="A879" i="14"/>
  <c r="B879" i="14"/>
  <c r="C879" i="14"/>
  <c r="D879" i="14"/>
  <c r="F879" i="14"/>
  <c r="I879" i="14"/>
  <c r="J879" i="14"/>
  <c r="K879" i="14"/>
  <c r="L879" i="14"/>
  <c r="M879" i="14"/>
  <c r="N879" i="14"/>
  <c r="O879" i="14"/>
  <c r="P879" i="14"/>
  <c r="Q879" i="14"/>
  <c r="R879" i="14"/>
  <c r="A880" i="14"/>
  <c r="B880" i="14"/>
  <c r="C880" i="14"/>
  <c r="D880" i="14"/>
  <c r="F880" i="14"/>
  <c r="I880" i="14"/>
  <c r="J880" i="14"/>
  <c r="K880" i="14"/>
  <c r="L880" i="14"/>
  <c r="M880" i="14"/>
  <c r="N880" i="14"/>
  <c r="O880" i="14"/>
  <c r="P880" i="14"/>
  <c r="Q880" i="14"/>
  <c r="R880" i="14"/>
  <c r="A881" i="14"/>
  <c r="B881" i="14"/>
  <c r="C881" i="14"/>
  <c r="D881" i="14"/>
  <c r="F881" i="14"/>
  <c r="I881" i="14"/>
  <c r="J881" i="14"/>
  <c r="K881" i="14"/>
  <c r="L881" i="14"/>
  <c r="M881" i="14"/>
  <c r="N881" i="14"/>
  <c r="O881" i="14"/>
  <c r="P881" i="14"/>
  <c r="Q881" i="14"/>
  <c r="R881" i="14"/>
  <c r="A882" i="14"/>
  <c r="B882" i="14"/>
  <c r="C882" i="14"/>
  <c r="D882" i="14"/>
  <c r="F882" i="14"/>
  <c r="I882" i="14"/>
  <c r="J882" i="14"/>
  <c r="K882" i="14"/>
  <c r="L882" i="14"/>
  <c r="M882" i="14"/>
  <c r="N882" i="14"/>
  <c r="O882" i="14"/>
  <c r="P882" i="14"/>
  <c r="Q882" i="14"/>
  <c r="R882" i="14"/>
  <c r="A883" i="14"/>
  <c r="B883" i="14"/>
  <c r="C883" i="14"/>
  <c r="D883" i="14"/>
  <c r="F883" i="14"/>
  <c r="I883" i="14"/>
  <c r="J883" i="14"/>
  <c r="K883" i="14"/>
  <c r="L883" i="14"/>
  <c r="M883" i="14"/>
  <c r="N883" i="14"/>
  <c r="O883" i="14"/>
  <c r="P883" i="14"/>
  <c r="Q883" i="14"/>
  <c r="R883" i="14"/>
  <c r="A884" i="14"/>
  <c r="B884" i="14"/>
  <c r="C884" i="14"/>
  <c r="D884" i="14"/>
  <c r="F884" i="14"/>
  <c r="I884" i="14"/>
  <c r="J884" i="14"/>
  <c r="K884" i="14"/>
  <c r="L884" i="14"/>
  <c r="M884" i="14"/>
  <c r="N884" i="14"/>
  <c r="O884" i="14"/>
  <c r="P884" i="14"/>
  <c r="Q884" i="14"/>
  <c r="R884" i="14"/>
  <c r="U884" i="14"/>
  <c r="A885" i="14"/>
  <c r="B885" i="14"/>
  <c r="C885" i="14"/>
  <c r="D885" i="14"/>
  <c r="F885" i="14"/>
  <c r="I885" i="14"/>
  <c r="J885" i="14"/>
  <c r="K885" i="14"/>
  <c r="L885" i="14"/>
  <c r="M885" i="14"/>
  <c r="N885" i="14"/>
  <c r="O885" i="14"/>
  <c r="P885" i="14"/>
  <c r="Q885" i="14"/>
  <c r="R885" i="14"/>
  <c r="A886" i="14"/>
  <c r="B886" i="14"/>
  <c r="C886" i="14"/>
  <c r="D886" i="14"/>
  <c r="F886" i="14"/>
  <c r="I886" i="14"/>
  <c r="J886" i="14"/>
  <c r="K886" i="14"/>
  <c r="L886" i="14"/>
  <c r="M886" i="14"/>
  <c r="N886" i="14"/>
  <c r="O886" i="14"/>
  <c r="P886" i="14"/>
  <c r="Q886" i="14"/>
  <c r="R886" i="14"/>
  <c r="A887" i="14"/>
  <c r="B887" i="14"/>
  <c r="C887" i="14"/>
  <c r="D887" i="14"/>
  <c r="F887" i="14"/>
  <c r="I887" i="14"/>
  <c r="J887" i="14"/>
  <c r="K887" i="14"/>
  <c r="L887" i="14"/>
  <c r="M887" i="14"/>
  <c r="N887" i="14"/>
  <c r="O887" i="14"/>
  <c r="P887" i="14"/>
  <c r="Q887" i="14"/>
  <c r="R887" i="14"/>
  <c r="A888" i="14"/>
  <c r="B888" i="14"/>
  <c r="C888" i="14"/>
  <c r="D888" i="14"/>
  <c r="F888" i="14"/>
  <c r="I888" i="14"/>
  <c r="J888" i="14"/>
  <c r="K888" i="14"/>
  <c r="L888" i="14"/>
  <c r="M888" i="14"/>
  <c r="N888" i="14"/>
  <c r="O888" i="14"/>
  <c r="P888" i="14"/>
  <c r="Q888" i="14"/>
  <c r="R888" i="14"/>
  <c r="A889" i="14"/>
  <c r="B889" i="14"/>
  <c r="C889" i="14"/>
  <c r="D889" i="14"/>
  <c r="F889" i="14"/>
  <c r="I889" i="14"/>
  <c r="J889" i="14"/>
  <c r="K889" i="14"/>
  <c r="L889" i="14"/>
  <c r="M889" i="14"/>
  <c r="N889" i="14"/>
  <c r="O889" i="14"/>
  <c r="V889" i="14" s="1"/>
  <c r="P889" i="14"/>
  <c r="Q889" i="14"/>
  <c r="R889" i="14"/>
  <c r="A890" i="14"/>
  <c r="B890" i="14"/>
  <c r="C890" i="14"/>
  <c r="D890" i="14"/>
  <c r="F890" i="14"/>
  <c r="I890" i="14"/>
  <c r="J890" i="14"/>
  <c r="K890" i="14"/>
  <c r="L890" i="14"/>
  <c r="M890" i="14"/>
  <c r="N890" i="14"/>
  <c r="O890" i="14"/>
  <c r="P890" i="14"/>
  <c r="Q890" i="14"/>
  <c r="R890" i="14"/>
  <c r="A891" i="14"/>
  <c r="B891" i="14"/>
  <c r="C891" i="14"/>
  <c r="D891" i="14"/>
  <c r="F891" i="14"/>
  <c r="I891" i="14"/>
  <c r="J891" i="14"/>
  <c r="K891" i="14"/>
  <c r="L891" i="14"/>
  <c r="M891" i="14"/>
  <c r="N891" i="14"/>
  <c r="O891" i="14"/>
  <c r="P891" i="14"/>
  <c r="Q891" i="14"/>
  <c r="R891" i="14"/>
  <c r="A892" i="14"/>
  <c r="B892" i="14"/>
  <c r="C892" i="14"/>
  <c r="D892" i="14"/>
  <c r="F892" i="14"/>
  <c r="I892" i="14"/>
  <c r="J892" i="14"/>
  <c r="K892" i="14"/>
  <c r="L892" i="14"/>
  <c r="M892" i="14"/>
  <c r="N892" i="14"/>
  <c r="O892" i="14"/>
  <c r="P892" i="14"/>
  <c r="Q892" i="14"/>
  <c r="R892" i="14"/>
  <c r="A893" i="14"/>
  <c r="B893" i="14"/>
  <c r="C893" i="14"/>
  <c r="D893" i="14"/>
  <c r="F893" i="14"/>
  <c r="I893" i="14"/>
  <c r="J893" i="14"/>
  <c r="K893" i="14"/>
  <c r="L893" i="14"/>
  <c r="M893" i="14"/>
  <c r="N893" i="14"/>
  <c r="O893" i="14"/>
  <c r="P893" i="14"/>
  <c r="Q893" i="14"/>
  <c r="R893" i="14"/>
  <c r="A894" i="14"/>
  <c r="B894" i="14"/>
  <c r="C894" i="14"/>
  <c r="D894" i="14"/>
  <c r="F894" i="14"/>
  <c r="I894" i="14"/>
  <c r="J894" i="14"/>
  <c r="K894" i="14"/>
  <c r="L894" i="14"/>
  <c r="M894" i="14"/>
  <c r="N894" i="14"/>
  <c r="O894" i="14"/>
  <c r="P894" i="14"/>
  <c r="Q894" i="14"/>
  <c r="R894" i="14"/>
  <c r="AB894" i="14"/>
  <c r="A895" i="14"/>
  <c r="B895" i="14"/>
  <c r="C895" i="14"/>
  <c r="D895" i="14"/>
  <c r="F895" i="14"/>
  <c r="I895" i="14"/>
  <c r="J895" i="14"/>
  <c r="K895" i="14"/>
  <c r="L895" i="14"/>
  <c r="M895" i="14"/>
  <c r="N895" i="14"/>
  <c r="O895" i="14"/>
  <c r="P895" i="14"/>
  <c r="Q895" i="14"/>
  <c r="R895" i="14"/>
  <c r="A896" i="14"/>
  <c r="B896" i="14"/>
  <c r="C896" i="14"/>
  <c r="D896" i="14"/>
  <c r="F896" i="14"/>
  <c r="I896" i="14"/>
  <c r="J896" i="14"/>
  <c r="K896" i="14"/>
  <c r="L896" i="14"/>
  <c r="M896" i="14"/>
  <c r="N896" i="14"/>
  <c r="O896" i="14"/>
  <c r="P896" i="14"/>
  <c r="Q896" i="14"/>
  <c r="R896" i="14"/>
  <c r="A897" i="14"/>
  <c r="B897" i="14"/>
  <c r="C897" i="14"/>
  <c r="D897" i="14"/>
  <c r="F897" i="14"/>
  <c r="I897" i="14"/>
  <c r="J897" i="14"/>
  <c r="K897" i="14"/>
  <c r="L897" i="14"/>
  <c r="M897" i="14"/>
  <c r="N897" i="14"/>
  <c r="O897" i="14"/>
  <c r="P897" i="14"/>
  <c r="Q897" i="14"/>
  <c r="R897" i="14"/>
  <c r="A898" i="14"/>
  <c r="B898" i="14"/>
  <c r="C898" i="14"/>
  <c r="D898" i="14"/>
  <c r="F898" i="14"/>
  <c r="I898" i="14"/>
  <c r="J898" i="14"/>
  <c r="K898" i="14"/>
  <c r="L898" i="14"/>
  <c r="M898" i="14"/>
  <c r="N898" i="14"/>
  <c r="O898" i="14"/>
  <c r="P898" i="14"/>
  <c r="Q898" i="14"/>
  <c r="R898" i="14"/>
  <c r="A899" i="14"/>
  <c r="B899" i="14"/>
  <c r="C899" i="14"/>
  <c r="D899" i="14"/>
  <c r="F899" i="14"/>
  <c r="I899" i="14"/>
  <c r="J899" i="14"/>
  <c r="K899" i="14"/>
  <c r="L899" i="14"/>
  <c r="M899" i="14"/>
  <c r="N899" i="14"/>
  <c r="O899" i="14"/>
  <c r="P899" i="14"/>
  <c r="Q899" i="14"/>
  <c r="R899" i="14"/>
  <c r="A900" i="14"/>
  <c r="B900" i="14"/>
  <c r="C900" i="14"/>
  <c r="D900" i="14"/>
  <c r="F900" i="14"/>
  <c r="I900" i="14"/>
  <c r="J900" i="14"/>
  <c r="K900" i="14"/>
  <c r="L900" i="14"/>
  <c r="M900" i="14"/>
  <c r="N900" i="14"/>
  <c r="O900" i="14"/>
  <c r="P900" i="14"/>
  <c r="Q900" i="14"/>
  <c r="R900" i="14"/>
  <c r="A901" i="14"/>
  <c r="B901" i="14"/>
  <c r="C901" i="14"/>
  <c r="D901" i="14"/>
  <c r="F901" i="14"/>
  <c r="I901" i="14"/>
  <c r="J901" i="14"/>
  <c r="K901" i="14"/>
  <c r="L901" i="14"/>
  <c r="M901" i="14"/>
  <c r="N901" i="14"/>
  <c r="O901" i="14"/>
  <c r="P901" i="14"/>
  <c r="Q901" i="14"/>
  <c r="R901" i="14"/>
  <c r="A902" i="14"/>
  <c r="B902" i="14"/>
  <c r="C902" i="14"/>
  <c r="D902" i="14"/>
  <c r="F902" i="14"/>
  <c r="I902" i="14"/>
  <c r="J902" i="14"/>
  <c r="K902" i="14"/>
  <c r="L902" i="14"/>
  <c r="M902" i="14"/>
  <c r="N902" i="14"/>
  <c r="O902" i="14"/>
  <c r="P902" i="14"/>
  <c r="Q902" i="14"/>
  <c r="R902" i="14"/>
  <c r="A903" i="14"/>
  <c r="B903" i="14"/>
  <c r="C903" i="14"/>
  <c r="D903" i="14"/>
  <c r="F903" i="14"/>
  <c r="I903" i="14"/>
  <c r="J903" i="14"/>
  <c r="K903" i="14"/>
  <c r="L903" i="14"/>
  <c r="M903" i="14"/>
  <c r="N903" i="14"/>
  <c r="O903" i="14"/>
  <c r="P903" i="14"/>
  <c r="Q903" i="14"/>
  <c r="R903" i="14"/>
  <c r="A904" i="14"/>
  <c r="B904" i="14"/>
  <c r="C904" i="14"/>
  <c r="D904" i="14"/>
  <c r="F904" i="14"/>
  <c r="I904" i="14"/>
  <c r="J904" i="14"/>
  <c r="K904" i="14"/>
  <c r="L904" i="14"/>
  <c r="M904" i="14"/>
  <c r="N904" i="14"/>
  <c r="O904" i="14"/>
  <c r="P904" i="14"/>
  <c r="Q904" i="14"/>
  <c r="R904" i="14"/>
  <c r="A905" i="14"/>
  <c r="B905" i="14"/>
  <c r="C905" i="14"/>
  <c r="D905" i="14"/>
  <c r="F905" i="14"/>
  <c r="I905" i="14"/>
  <c r="J905" i="14"/>
  <c r="K905" i="14"/>
  <c r="L905" i="14"/>
  <c r="M905" i="14"/>
  <c r="N905" i="14"/>
  <c r="O905" i="14"/>
  <c r="P905" i="14"/>
  <c r="Q905" i="14"/>
  <c r="R905" i="14"/>
  <c r="AE905" i="14"/>
  <c r="A906" i="14"/>
  <c r="B906" i="14"/>
  <c r="C906" i="14"/>
  <c r="D906" i="14"/>
  <c r="F906" i="14"/>
  <c r="I906" i="14"/>
  <c r="J906" i="14"/>
  <c r="K906" i="14"/>
  <c r="L906" i="14"/>
  <c r="M906" i="14"/>
  <c r="N906" i="14"/>
  <c r="O906" i="14"/>
  <c r="P906" i="14"/>
  <c r="Q906" i="14"/>
  <c r="R906" i="14"/>
  <c r="A907" i="14"/>
  <c r="B907" i="14"/>
  <c r="C907" i="14"/>
  <c r="D907" i="14"/>
  <c r="F907" i="14"/>
  <c r="I907" i="14"/>
  <c r="J907" i="14"/>
  <c r="K907" i="14"/>
  <c r="L907" i="14"/>
  <c r="M907" i="14"/>
  <c r="N907" i="14"/>
  <c r="O907" i="14"/>
  <c r="AC907" i="14" s="1"/>
  <c r="P907" i="14"/>
  <c r="Q907" i="14"/>
  <c r="R907" i="14"/>
  <c r="A908" i="14"/>
  <c r="B908" i="14"/>
  <c r="C908" i="14"/>
  <c r="D908" i="14"/>
  <c r="F908" i="14"/>
  <c r="I908" i="14"/>
  <c r="J908" i="14"/>
  <c r="K908" i="14"/>
  <c r="L908" i="14"/>
  <c r="M908" i="14"/>
  <c r="N908" i="14"/>
  <c r="O908" i="14"/>
  <c r="P908" i="14"/>
  <c r="Q908" i="14"/>
  <c r="R908" i="14"/>
  <c r="A909" i="14"/>
  <c r="B909" i="14"/>
  <c r="C909" i="14"/>
  <c r="D909" i="14"/>
  <c r="F909" i="14"/>
  <c r="I909" i="14"/>
  <c r="J909" i="14"/>
  <c r="K909" i="14"/>
  <c r="L909" i="14"/>
  <c r="M909" i="14"/>
  <c r="N909" i="14"/>
  <c r="O909" i="14"/>
  <c r="P909" i="14"/>
  <c r="Q909" i="14"/>
  <c r="R909" i="14"/>
  <c r="A910" i="14"/>
  <c r="B910" i="14"/>
  <c r="C910" i="14"/>
  <c r="D910" i="14"/>
  <c r="F910" i="14"/>
  <c r="I910" i="14"/>
  <c r="J910" i="14"/>
  <c r="K910" i="14"/>
  <c r="L910" i="14"/>
  <c r="M910" i="14"/>
  <c r="N910" i="14"/>
  <c r="O910" i="14"/>
  <c r="P910" i="14"/>
  <c r="Q910" i="14"/>
  <c r="R910" i="14"/>
  <c r="A911" i="14"/>
  <c r="B911" i="14"/>
  <c r="C911" i="14"/>
  <c r="D911" i="14"/>
  <c r="F911" i="14"/>
  <c r="I911" i="14"/>
  <c r="J911" i="14"/>
  <c r="K911" i="14"/>
  <c r="L911" i="14"/>
  <c r="M911" i="14"/>
  <c r="N911" i="14"/>
  <c r="O911" i="14"/>
  <c r="P911" i="14"/>
  <c r="Q911" i="14"/>
  <c r="R911" i="14"/>
  <c r="A912" i="14"/>
  <c r="B912" i="14"/>
  <c r="C912" i="14"/>
  <c r="D912" i="14"/>
  <c r="F912" i="14"/>
  <c r="I912" i="14"/>
  <c r="J912" i="14"/>
  <c r="K912" i="14"/>
  <c r="L912" i="14"/>
  <c r="M912" i="14"/>
  <c r="N912" i="14"/>
  <c r="O912" i="14"/>
  <c r="P912" i="14"/>
  <c r="Q912" i="14"/>
  <c r="R912" i="14"/>
  <c r="A913" i="14"/>
  <c r="B913" i="14"/>
  <c r="C913" i="14"/>
  <c r="D913" i="14"/>
  <c r="F913" i="14"/>
  <c r="I913" i="14"/>
  <c r="J913" i="14"/>
  <c r="K913" i="14"/>
  <c r="L913" i="14"/>
  <c r="M913" i="14"/>
  <c r="N913" i="14"/>
  <c r="O913" i="14"/>
  <c r="P913" i="14"/>
  <c r="Z913" i="14" s="1"/>
  <c r="Q913" i="14"/>
  <c r="R913" i="14"/>
  <c r="A914" i="14"/>
  <c r="B914" i="14"/>
  <c r="C914" i="14"/>
  <c r="D914" i="14"/>
  <c r="F914" i="14"/>
  <c r="I914" i="14"/>
  <c r="J914" i="14"/>
  <c r="K914" i="14"/>
  <c r="L914" i="14"/>
  <c r="M914" i="14"/>
  <c r="N914" i="14"/>
  <c r="O914" i="14"/>
  <c r="P914" i="14"/>
  <c r="Q914" i="14"/>
  <c r="R914" i="14"/>
  <c r="A915" i="14"/>
  <c r="B915" i="14"/>
  <c r="C915" i="14"/>
  <c r="D915" i="14"/>
  <c r="F915" i="14"/>
  <c r="I915" i="14"/>
  <c r="J915" i="14"/>
  <c r="K915" i="14"/>
  <c r="L915" i="14"/>
  <c r="M915" i="14"/>
  <c r="N915" i="14"/>
  <c r="O915" i="14"/>
  <c r="Y915" i="14" s="1"/>
  <c r="P915" i="14"/>
  <c r="Q915" i="14"/>
  <c r="R915" i="14"/>
  <c r="A916" i="14"/>
  <c r="B916" i="14"/>
  <c r="C916" i="14"/>
  <c r="D916" i="14"/>
  <c r="F916" i="14"/>
  <c r="I916" i="14"/>
  <c r="J916" i="14"/>
  <c r="K916" i="14"/>
  <c r="L916" i="14"/>
  <c r="M916" i="14"/>
  <c r="N916" i="14"/>
  <c r="O916" i="14"/>
  <c r="P916" i="14"/>
  <c r="Q916" i="14"/>
  <c r="R916" i="14"/>
  <c r="A917" i="14"/>
  <c r="B917" i="14"/>
  <c r="C917" i="14"/>
  <c r="D917" i="14"/>
  <c r="F917" i="14"/>
  <c r="I917" i="14"/>
  <c r="J917" i="14"/>
  <c r="K917" i="14"/>
  <c r="L917" i="14"/>
  <c r="M917" i="14"/>
  <c r="N917" i="14"/>
  <c r="O917" i="14"/>
  <c r="P917" i="14"/>
  <c r="Q917" i="14"/>
  <c r="R917" i="14"/>
  <c r="A918" i="14"/>
  <c r="B918" i="14"/>
  <c r="C918" i="14"/>
  <c r="D918" i="14"/>
  <c r="F918" i="14"/>
  <c r="I918" i="14"/>
  <c r="J918" i="14"/>
  <c r="K918" i="14"/>
  <c r="L918" i="14"/>
  <c r="M918" i="14"/>
  <c r="N918" i="14"/>
  <c r="O918" i="14"/>
  <c r="P918" i="14"/>
  <c r="Q918" i="14"/>
  <c r="R918" i="14"/>
  <c r="A919" i="14"/>
  <c r="B919" i="14"/>
  <c r="C919" i="14"/>
  <c r="D919" i="14"/>
  <c r="F919" i="14"/>
  <c r="I919" i="14"/>
  <c r="J919" i="14"/>
  <c r="K919" i="14"/>
  <c r="L919" i="14"/>
  <c r="M919" i="14"/>
  <c r="N919" i="14"/>
  <c r="O919" i="14"/>
  <c r="P919" i="14"/>
  <c r="Q919" i="14"/>
  <c r="R919" i="14"/>
  <c r="A920" i="14"/>
  <c r="B920" i="14"/>
  <c r="C920" i="14"/>
  <c r="D920" i="14"/>
  <c r="F920" i="14"/>
  <c r="I920" i="14"/>
  <c r="J920" i="14"/>
  <c r="K920" i="14"/>
  <c r="L920" i="14"/>
  <c r="M920" i="14"/>
  <c r="N920" i="14"/>
  <c r="O920" i="14"/>
  <c r="P920" i="14"/>
  <c r="V920" i="14" s="1"/>
  <c r="Q920" i="14"/>
  <c r="R920" i="14"/>
  <c r="A921" i="14"/>
  <c r="B921" i="14"/>
  <c r="C921" i="14"/>
  <c r="D921" i="14"/>
  <c r="F921" i="14"/>
  <c r="I921" i="14"/>
  <c r="J921" i="14"/>
  <c r="K921" i="14"/>
  <c r="L921" i="14"/>
  <c r="M921" i="14"/>
  <c r="N921" i="14"/>
  <c r="O921" i="14"/>
  <c r="P921" i="14"/>
  <c r="Q921" i="14"/>
  <c r="R921" i="14"/>
  <c r="A922" i="14"/>
  <c r="B922" i="14"/>
  <c r="C922" i="14"/>
  <c r="D922" i="14"/>
  <c r="F922" i="14"/>
  <c r="I922" i="14"/>
  <c r="J922" i="14"/>
  <c r="K922" i="14"/>
  <c r="L922" i="14"/>
  <c r="M922" i="14"/>
  <c r="N922" i="14"/>
  <c r="O922" i="14"/>
  <c r="P922" i="14"/>
  <c r="Q922" i="14"/>
  <c r="R922" i="14"/>
  <c r="A923" i="14"/>
  <c r="B923" i="14"/>
  <c r="C923" i="14"/>
  <c r="D923" i="14"/>
  <c r="F923" i="14"/>
  <c r="I923" i="14"/>
  <c r="J923" i="14"/>
  <c r="K923" i="14"/>
  <c r="L923" i="14"/>
  <c r="M923" i="14"/>
  <c r="N923" i="14"/>
  <c r="O923" i="14"/>
  <c r="P923" i="14"/>
  <c r="Q923" i="14"/>
  <c r="R923" i="14"/>
  <c r="A924" i="14"/>
  <c r="B924" i="14"/>
  <c r="C924" i="14"/>
  <c r="D924" i="14"/>
  <c r="F924" i="14"/>
  <c r="I924" i="14"/>
  <c r="J924" i="14"/>
  <c r="K924" i="14"/>
  <c r="L924" i="14"/>
  <c r="M924" i="14"/>
  <c r="N924" i="14"/>
  <c r="O924" i="14"/>
  <c r="P924" i="14"/>
  <c r="Q924" i="14"/>
  <c r="R924" i="14"/>
  <c r="A925" i="14"/>
  <c r="B925" i="14"/>
  <c r="C925" i="14"/>
  <c r="D925" i="14"/>
  <c r="F925" i="14"/>
  <c r="I925" i="14"/>
  <c r="J925" i="14"/>
  <c r="K925" i="14"/>
  <c r="L925" i="14"/>
  <c r="M925" i="14"/>
  <c r="N925" i="14"/>
  <c r="O925" i="14"/>
  <c r="P925" i="14"/>
  <c r="X925" i="14" s="1"/>
  <c r="Q925" i="14"/>
  <c r="R925" i="14"/>
  <c r="A926" i="14"/>
  <c r="B926" i="14"/>
  <c r="C926" i="14"/>
  <c r="D926" i="14"/>
  <c r="F926" i="14"/>
  <c r="I926" i="14"/>
  <c r="J926" i="14"/>
  <c r="K926" i="14"/>
  <c r="L926" i="14"/>
  <c r="M926" i="14"/>
  <c r="N926" i="14"/>
  <c r="O926" i="14"/>
  <c r="P926" i="14"/>
  <c r="Q926" i="14"/>
  <c r="R926" i="14"/>
  <c r="A927" i="14"/>
  <c r="B927" i="14"/>
  <c r="C927" i="14"/>
  <c r="D927" i="14"/>
  <c r="F927" i="14"/>
  <c r="I927" i="14"/>
  <c r="J927" i="14"/>
  <c r="K927" i="14"/>
  <c r="L927" i="14"/>
  <c r="M927" i="14"/>
  <c r="N927" i="14"/>
  <c r="O927" i="14"/>
  <c r="P927" i="14"/>
  <c r="Q927" i="14"/>
  <c r="R927" i="14"/>
  <c r="A928" i="14"/>
  <c r="B928" i="14"/>
  <c r="C928" i="14"/>
  <c r="D928" i="14"/>
  <c r="F928" i="14"/>
  <c r="I928" i="14"/>
  <c r="J928" i="14"/>
  <c r="K928" i="14"/>
  <c r="L928" i="14"/>
  <c r="M928" i="14"/>
  <c r="N928" i="14"/>
  <c r="O928" i="14"/>
  <c r="P928" i="14"/>
  <c r="Q928" i="14"/>
  <c r="R928" i="14"/>
  <c r="A929" i="14"/>
  <c r="B929" i="14"/>
  <c r="C929" i="14"/>
  <c r="D929" i="14"/>
  <c r="F929" i="14"/>
  <c r="I929" i="14"/>
  <c r="J929" i="14"/>
  <c r="K929" i="14"/>
  <c r="L929" i="14"/>
  <c r="M929" i="14"/>
  <c r="N929" i="14"/>
  <c r="O929" i="14"/>
  <c r="P929" i="14"/>
  <c r="Q929" i="14"/>
  <c r="R929" i="14"/>
  <c r="A930" i="14"/>
  <c r="B930" i="14"/>
  <c r="C930" i="14"/>
  <c r="D930" i="14"/>
  <c r="F930" i="14"/>
  <c r="I930" i="14"/>
  <c r="J930" i="14"/>
  <c r="K930" i="14"/>
  <c r="L930" i="14"/>
  <c r="M930" i="14"/>
  <c r="N930" i="14"/>
  <c r="O930" i="14"/>
  <c r="P930" i="14"/>
  <c r="Q930" i="14"/>
  <c r="R930" i="14"/>
  <c r="A931" i="14"/>
  <c r="B931" i="14"/>
  <c r="C931" i="14"/>
  <c r="D931" i="14"/>
  <c r="F931" i="14"/>
  <c r="I931" i="14"/>
  <c r="J931" i="14"/>
  <c r="K931" i="14"/>
  <c r="L931" i="14"/>
  <c r="M931" i="14"/>
  <c r="N931" i="14"/>
  <c r="O931" i="14"/>
  <c r="P931" i="14"/>
  <c r="Q931" i="14"/>
  <c r="R931" i="14"/>
  <c r="A932" i="14"/>
  <c r="B932" i="14"/>
  <c r="C932" i="14"/>
  <c r="D932" i="14"/>
  <c r="F932" i="14"/>
  <c r="I932" i="14"/>
  <c r="J932" i="14"/>
  <c r="K932" i="14"/>
  <c r="L932" i="14"/>
  <c r="M932" i="14"/>
  <c r="N932" i="14"/>
  <c r="O932" i="14"/>
  <c r="P932" i="14"/>
  <c r="Q932" i="14"/>
  <c r="R932" i="14"/>
  <c r="A933" i="14"/>
  <c r="B933" i="14"/>
  <c r="C933" i="14"/>
  <c r="D933" i="14"/>
  <c r="F933" i="14"/>
  <c r="I933" i="14"/>
  <c r="J933" i="14"/>
  <c r="K933" i="14"/>
  <c r="L933" i="14"/>
  <c r="M933" i="14"/>
  <c r="N933" i="14"/>
  <c r="O933" i="14"/>
  <c r="P933" i="14"/>
  <c r="Q933" i="14"/>
  <c r="R933" i="14"/>
  <c r="A934" i="14"/>
  <c r="B934" i="14"/>
  <c r="C934" i="14"/>
  <c r="D934" i="14"/>
  <c r="F934" i="14"/>
  <c r="I934" i="14"/>
  <c r="J934" i="14"/>
  <c r="K934" i="14"/>
  <c r="L934" i="14"/>
  <c r="M934" i="14"/>
  <c r="N934" i="14"/>
  <c r="O934" i="14"/>
  <c r="P934" i="14"/>
  <c r="Q934" i="14"/>
  <c r="R934" i="14"/>
  <c r="A935" i="14"/>
  <c r="B935" i="14"/>
  <c r="C935" i="14"/>
  <c r="D935" i="14"/>
  <c r="F935" i="14"/>
  <c r="I935" i="14"/>
  <c r="J935" i="14"/>
  <c r="K935" i="14"/>
  <c r="L935" i="14"/>
  <c r="M935" i="14"/>
  <c r="N935" i="14"/>
  <c r="O935" i="14"/>
  <c r="P935" i="14"/>
  <c r="Q935" i="14"/>
  <c r="R935" i="14"/>
  <c r="A936" i="14"/>
  <c r="B936" i="14"/>
  <c r="C936" i="14"/>
  <c r="D936" i="14"/>
  <c r="F936" i="14"/>
  <c r="I936" i="14"/>
  <c r="J936" i="14"/>
  <c r="K936" i="14"/>
  <c r="L936" i="14"/>
  <c r="M936" i="14"/>
  <c r="N936" i="14"/>
  <c r="O936" i="14"/>
  <c r="P936" i="14"/>
  <c r="Q936" i="14"/>
  <c r="R936" i="14"/>
  <c r="AB936" i="14"/>
  <c r="A937" i="14"/>
  <c r="B937" i="14"/>
  <c r="C937" i="14"/>
  <c r="D937" i="14"/>
  <c r="F937" i="14"/>
  <c r="I937" i="14"/>
  <c r="J937" i="14"/>
  <c r="K937" i="14"/>
  <c r="L937" i="14"/>
  <c r="M937" i="14"/>
  <c r="N937" i="14"/>
  <c r="O937" i="14"/>
  <c r="P937" i="14"/>
  <c r="Q937" i="14"/>
  <c r="R937" i="14"/>
  <c r="AB937" i="14"/>
  <c r="A938" i="14"/>
  <c r="B938" i="14"/>
  <c r="C938" i="14"/>
  <c r="D938" i="14"/>
  <c r="F938" i="14"/>
  <c r="I938" i="14"/>
  <c r="J938" i="14"/>
  <c r="K938" i="14"/>
  <c r="L938" i="14"/>
  <c r="M938" i="14"/>
  <c r="N938" i="14"/>
  <c r="O938" i="14"/>
  <c r="P938" i="14"/>
  <c r="Z938" i="14" s="1"/>
  <c r="Q938" i="14"/>
  <c r="R938" i="14"/>
  <c r="T938" i="14"/>
  <c r="A939" i="14"/>
  <c r="B939" i="14"/>
  <c r="C939" i="14"/>
  <c r="D939" i="14"/>
  <c r="F939" i="14"/>
  <c r="I939" i="14"/>
  <c r="J939" i="14"/>
  <c r="K939" i="14"/>
  <c r="L939" i="14"/>
  <c r="M939" i="14"/>
  <c r="N939" i="14"/>
  <c r="O939" i="14"/>
  <c r="P939" i="14"/>
  <c r="Q939" i="14"/>
  <c r="R939" i="14"/>
  <c r="A940" i="14"/>
  <c r="B940" i="14"/>
  <c r="C940" i="14"/>
  <c r="D940" i="14"/>
  <c r="F940" i="14"/>
  <c r="I940" i="14"/>
  <c r="J940" i="14"/>
  <c r="K940" i="14"/>
  <c r="L940" i="14"/>
  <c r="M940" i="14"/>
  <c r="N940" i="14"/>
  <c r="O940" i="14"/>
  <c r="P940" i="14"/>
  <c r="Q940" i="14"/>
  <c r="R940" i="14"/>
  <c r="A941" i="14"/>
  <c r="B941" i="14"/>
  <c r="C941" i="14"/>
  <c r="D941" i="14"/>
  <c r="F941" i="14"/>
  <c r="I941" i="14"/>
  <c r="J941" i="14"/>
  <c r="K941" i="14"/>
  <c r="L941" i="14"/>
  <c r="M941" i="14"/>
  <c r="N941" i="14"/>
  <c r="O941" i="14"/>
  <c r="P941" i="14"/>
  <c r="Q941" i="14"/>
  <c r="R941" i="14"/>
  <c r="AD941" i="14"/>
  <c r="A942" i="14"/>
  <c r="B942" i="14"/>
  <c r="C942" i="14"/>
  <c r="D942" i="14"/>
  <c r="F942" i="14"/>
  <c r="I942" i="14"/>
  <c r="J942" i="14"/>
  <c r="K942" i="14"/>
  <c r="L942" i="14"/>
  <c r="M942" i="14"/>
  <c r="N942" i="14"/>
  <c r="O942" i="14"/>
  <c r="P942" i="14"/>
  <c r="Q942" i="14"/>
  <c r="R942" i="14"/>
  <c r="A943" i="14"/>
  <c r="B943" i="14"/>
  <c r="C943" i="14"/>
  <c r="D943" i="14"/>
  <c r="F943" i="14"/>
  <c r="I943" i="14"/>
  <c r="J943" i="14"/>
  <c r="K943" i="14"/>
  <c r="L943" i="14"/>
  <c r="M943" i="14"/>
  <c r="N943" i="14"/>
  <c r="O943" i="14"/>
  <c r="P943" i="14"/>
  <c r="Q943" i="14"/>
  <c r="R943" i="14"/>
  <c r="A944" i="14"/>
  <c r="B944" i="14"/>
  <c r="C944" i="14"/>
  <c r="D944" i="14"/>
  <c r="F944" i="14"/>
  <c r="I944" i="14"/>
  <c r="J944" i="14"/>
  <c r="K944" i="14"/>
  <c r="L944" i="14"/>
  <c r="M944" i="14"/>
  <c r="N944" i="14"/>
  <c r="O944" i="14"/>
  <c r="P944" i="14"/>
  <c r="Q944" i="14"/>
  <c r="R944" i="14"/>
  <c r="A945" i="14"/>
  <c r="B945" i="14"/>
  <c r="C945" i="14"/>
  <c r="D945" i="14"/>
  <c r="F945" i="14"/>
  <c r="I945" i="14"/>
  <c r="J945" i="14"/>
  <c r="K945" i="14"/>
  <c r="L945" i="14"/>
  <c r="M945" i="14"/>
  <c r="N945" i="14"/>
  <c r="O945" i="14"/>
  <c r="P945" i="14"/>
  <c r="Q945" i="14"/>
  <c r="R945" i="14"/>
  <c r="A946" i="14"/>
  <c r="B946" i="14"/>
  <c r="C946" i="14"/>
  <c r="D946" i="14"/>
  <c r="F946" i="14"/>
  <c r="I946" i="14"/>
  <c r="J946" i="14"/>
  <c r="K946" i="14"/>
  <c r="L946" i="14"/>
  <c r="M946" i="14"/>
  <c r="N946" i="14"/>
  <c r="O946" i="14"/>
  <c r="P946" i="14"/>
  <c r="Q946" i="14"/>
  <c r="R946" i="14"/>
  <c r="A947" i="14"/>
  <c r="B947" i="14"/>
  <c r="C947" i="14"/>
  <c r="D947" i="14"/>
  <c r="F947" i="14"/>
  <c r="I947" i="14"/>
  <c r="J947" i="14"/>
  <c r="K947" i="14"/>
  <c r="L947" i="14"/>
  <c r="M947" i="14"/>
  <c r="N947" i="14"/>
  <c r="O947" i="14"/>
  <c r="P947" i="14"/>
  <c r="Q947" i="14"/>
  <c r="R947" i="14"/>
  <c r="A948" i="14"/>
  <c r="B948" i="14"/>
  <c r="C948" i="14"/>
  <c r="D948" i="14"/>
  <c r="F948" i="14"/>
  <c r="I948" i="14"/>
  <c r="J948" i="14"/>
  <c r="K948" i="14"/>
  <c r="L948" i="14"/>
  <c r="M948" i="14"/>
  <c r="N948" i="14"/>
  <c r="O948" i="14"/>
  <c r="P948" i="14"/>
  <c r="Q948" i="14"/>
  <c r="R948" i="14"/>
  <c r="A949" i="14"/>
  <c r="B949" i="14"/>
  <c r="C949" i="14"/>
  <c r="D949" i="14"/>
  <c r="F949" i="14"/>
  <c r="I949" i="14"/>
  <c r="J949" i="14"/>
  <c r="K949" i="14"/>
  <c r="L949" i="14"/>
  <c r="M949" i="14"/>
  <c r="N949" i="14"/>
  <c r="O949" i="14"/>
  <c r="P949" i="14"/>
  <c r="X949" i="14" s="1"/>
  <c r="Q949" i="14"/>
  <c r="R949" i="14"/>
  <c r="A950" i="14"/>
  <c r="B950" i="14"/>
  <c r="C950" i="14"/>
  <c r="D950" i="14"/>
  <c r="F950" i="14"/>
  <c r="I950" i="14"/>
  <c r="J950" i="14"/>
  <c r="K950" i="14"/>
  <c r="L950" i="14"/>
  <c r="M950" i="14"/>
  <c r="N950" i="14"/>
  <c r="O950" i="14"/>
  <c r="P950" i="14"/>
  <c r="Q950" i="14"/>
  <c r="R950" i="14"/>
  <c r="A951" i="14"/>
  <c r="B951" i="14"/>
  <c r="C951" i="14"/>
  <c r="D951" i="14"/>
  <c r="F951" i="14"/>
  <c r="I951" i="14"/>
  <c r="J951" i="14"/>
  <c r="K951" i="14"/>
  <c r="L951" i="14"/>
  <c r="M951" i="14"/>
  <c r="N951" i="14"/>
  <c r="O951" i="14"/>
  <c r="P951" i="14"/>
  <c r="Q951" i="14"/>
  <c r="R951" i="14"/>
  <c r="A952" i="14"/>
  <c r="B952" i="14"/>
  <c r="C952" i="14"/>
  <c r="D952" i="14"/>
  <c r="F952" i="14"/>
  <c r="I952" i="14"/>
  <c r="J952" i="14"/>
  <c r="K952" i="14"/>
  <c r="L952" i="14"/>
  <c r="M952" i="14"/>
  <c r="N952" i="14"/>
  <c r="O952" i="14"/>
  <c r="AB952" i="14" s="1"/>
  <c r="P952" i="14"/>
  <c r="Q952" i="14"/>
  <c r="R952" i="14"/>
  <c r="A953" i="14"/>
  <c r="B953" i="14"/>
  <c r="C953" i="14"/>
  <c r="D953" i="14"/>
  <c r="F953" i="14"/>
  <c r="I953" i="14"/>
  <c r="J953" i="14"/>
  <c r="K953" i="14"/>
  <c r="L953" i="14"/>
  <c r="M953" i="14"/>
  <c r="N953" i="14"/>
  <c r="O953" i="14"/>
  <c r="P953" i="14"/>
  <c r="Q953" i="14"/>
  <c r="R953" i="14"/>
  <c r="A954" i="14"/>
  <c r="B954" i="14"/>
  <c r="C954" i="14"/>
  <c r="D954" i="14"/>
  <c r="F954" i="14"/>
  <c r="I954" i="14"/>
  <c r="J954" i="14"/>
  <c r="K954" i="14"/>
  <c r="L954" i="14"/>
  <c r="M954" i="14"/>
  <c r="N954" i="14"/>
  <c r="O954" i="14"/>
  <c r="P954" i="14"/>
  <c r="Q954" i="14"/>
  <c r="R954" i="14"/>
  <c r="A955" i="14"/>
  <c r="B955" i="14"/>
  <c r="C955" i="14"/>
  <c r="D955" i="14"/>
  <c r="F955" i="14"/>
  <c r="I955" i="14"/>
  <c r="J955" i="14"/>
  <c r="K955" i="14"/>
  <c r="L955" i="14"/>
  <c r="M955" i="14"/>
  <c r="N955" i="14"/>
  <c r="O955" i="14"/>
  <c r="P955" i="14"/>
  <c r="Q955" i="14"/>
  <c r="R955" i="14"/>
  <c r="A956" i="14"/>
  <c r="B956" i="14"/>
  <c r="C956" i="14"/>
  <c r="D956" i="14"/>
  <c r="F956" i="14"/>
  <c r="I956" i="14"/>
  <c r="J956" i="14"/>
  <c r="K956" i="14"/>
  <c r="L956" i="14"/>
  <c r="M956" i="14"/>
  <c r="N956" i="14"/>
  <c r="O956" i="14"/>
  <c r="T956" i="14" s="1"/>
  <c r="P956" i="14"/>
  <c r="Q956" i="14"/>
  <c r="R956" i="14"/>
  <c r="A957" i="14"/>
  <c r="B957" i="14"/>
  <c r="C957" i="14"/>
  <c r="D957" i="14"/>
  <c r="F957" i="14"/>
  <c r="I957" i="14"/>
  <c r="J957" i="14"/>
  <c r="K957" i="14"/>
  <c r="L957" i="14"/>
  <c r="M957" i="14"/>
  <c r="N957" i="14"/>
  <c r="O957" i="14"/>
  <c r="P957" i="14"/>
  <c r="Q957" i="14"/>
  <c r="R957" i="14"/>
  <c r="A958" i="14"/>
  <c r="B958" i="14"/>
  <c r="C958" i="14"/>
  <c r="D958" i="14"/>
  <c r="F958" i="14"/>
  <c r="I958" i="14"/>
  <c r="J958" i="14"/>
  <c r="K958" i="14"/>
  <c r="L958" i="14"/>
  <c r="M958" i="14"/>
  <c r="N958" i="14"/>
  <c r="O958" i="14"/>
  <c r="P958" i="14"/>
  <c r="Q958" i="14"/>
  <c r="R958" i="14"/>
  <c r="A959" i="14"/>
  <c r="B959" i="14"/>
  <c r="C959" i="14"/>
  <c r="D959" i="14"/>
  <c r="F959" i="14"/>
  <c r="I959" i="14"/>
  <c r="J959" i="14"/>
  <c r="K959" i="14"/>
  <c r="L959" i="14"/>
  <c r="M959" i="14"/>
  <c r="N959" i="14"/>
  <c r="O959" i="14"/>
  <c r="P959" i="14"/>
  <c r="Q959" i="14"/>
  <c r="R959" i="14"/>
  <c r="A960" i="14"/>
  <c r="B960" i="14"/>
  <c r="C960" i="14"/>
  <c r="D960" i="14"/>
  <c r="F960" i="14"/>
  <c r="I960" i="14"/>
  <c r="J960" i="14"/>
  <c r="K960" i="14"/>
  <c r="L960" i="14"/>
  <c r="M960" i="14"/>
  <c r="N960" i="14"/>
  <c r="O960" i="14"/>
  <c r="P960" i="14"/>
  <c r="AC960" i="14" s="1"/>
  <c r="Q960" i="14"/>
  <c r="R960" i="14"/>
  <c r="A961" i="14"/>
  <c r="B961" i="14"/>
  <c r="C961" i="14"/>
  <c r="D961" i="14"/>
  <c r="F961" i="14"/>
  <c r="I961" i="14"/>
  <c r="J961" i="14"/>
  <c r="K961" i="14"/>
  <c r="L961" i="14"/>
  <c r="M961" i="14"/>
  <c r="N961" i="14"/>
  <c r="O961" i="14"/>
  <c r="P961" i="14"/>
  <c r="Q961" i="14"/>
  <c r="R961" i="14"/>
  <c r="A962" i="14"/>
  <c r="B962" i="14"/>
  <c r="C962" i="14"/>
  <c r="D962" i="14"/>
  <c r="F962" i="14"/>
  <c r="I962" i="14"/>
  <c r="J962" i="14"/>
  <c r="K962" i="14"/>
  <c r="L962" i="14"/>
  <c r="M962" i="14"/>
  <c r="N962" i="14"/>
  <c r="O962" i="14"/>
  <c r="P962" i="14"/>
  <c r="Q962" i="14"/>
  <c r="R962" i="14"/>
  <c r="A963" i="14"/>
  <c r="B963" i="14"/>
  <c r="C963" i="14"/>
  <c r="D963" i="14"/>
  <c r="F963" i="14"/>
  <c r="I963" i="14"/>
  <c r="J963" i="14"/>
  <c r="K963" i="14"/>
  <c r="L963" i="14"/>
  <c r="M963" i="14"/>
  <c r="N963" i="14"/>
  <c r="O963" i="14"/>
  <c r="P963" i="14"/>
  <c r="Q963" i="14"/>
  <c r="R963" i="14"/>
  <c r="A964" i="14"/>
  <c r="B964" i="14"/>
  <c r="C964" i="14"/>
  <c r="D964" i="14"/>
  <c r="F964" i="14"/>
  <c r="I964" i="14"/>
  <c r="J964" i="14"/>
  <c r="K964" i="14"/>
  <c r="L964" i="14"/>
  <c r="M964" i="14"/>
  <c r="N964" i="14"/>
  <c r="O964" i="14"/>
  <c r="P964" i="14"/>
  <c r="Q964" i="14"/>
  <c r="R964" i="14"/>
  <c r="A965" i="14"/>
  <c r="B965" i="14"/>
  <c r="C965" i="14"/>
  <c r="D965" i="14"/>
  <c r="F965" i="14"/>
  <c r="I965" i="14"/>
  <c r="J965" i="14"/>
  <c r="K965" i="14"/>
  <c r="L965" i="14"/>
  <c r="M965" i="14"/>
  <c r="N965" i="14"/>
  <c r="O965" i="14"/>
  <c r="P965" i="14"/>
  <c r="Q965" i="14"/>
  <c r="R965" i="14"/>
  <c r="A966" i="14"/>
  <c r="B966" i="14"/>
  <c r="C966" i="14"/>
  <c r="D966" i="14"/>
  <c r="F966" i="14"/>
  <c r="I966" i="14"/>
  <c r="J966" i="14"/>
  <c r="K966" i="14"/>
  <c r="L966" i="14"/>
  <c r="M966" i="14"/>
  <c r="N966" i="14"/>
  <c r="O966" i="14"/>
  <c r="P966" i="14"/>
  <c r="Q966" i="14"/>
  <c r="R966" i="14"/>
  <c r="A967" i="14"/>
  <c r="B967" i="14"/>
  <c r="C967" i="14"/>
  <c r="D967" i="14"/>
  <c r="F967" i="14"/>
  <c r="I967" i="14"/>
  <c r="J967" i="14"/>
  <c r="K967" i="14"/>
  <c r="L967" i="14"/>
  <c r="M967" i="14"/>
  <c r="N967" i="14"/>
  <c r="O967" i="14"/>
  <c r="P967" i="14"/>
  <c r="Q967" i="14"/>
  <c r="R967" i="14"/>
  <c r="A968" i="14"/>
  <c r="B968" i="14"/>
  <c r="C968" i="14"/>
  <c r="D968" i="14"/>
  <c r="F968" i="14"/>
  <c r="I968" i="14"/>
  <c r="J968" i="14"/>
  <c r="K968" i="14"/>
  <c r="L968" i="14"/>
  <c r="M968" i="14"/>
  <c r="N968" i="14"/>
  <c r="O968" i="14"/>
  <c r="P968" i="14"/>
  <c r="Q968" i="14"/>
  <c r="R968" i="14"/>
  <c r="A969" i="14"/>
  <c r="B969" i="14"/>
  <c r="C969" i="14"/>
  <c r="D969" i="14"/>
  <c r="F969" i="14"/>
  <c r="I969" i="14"/>
  <c r="J969" i="14"/>
  <c r="K969" i="14"/>
  <c r="L969" i="14"/>
  <c r="M969" i="14"/>
  <c r="N969" i="14"/>
  <c r="O969" i="14"/>
  <c r="AD969" i="14" s="1"/>
  <c r="P969" i="14"/>
  <c r="Q969" i="14"/>
  <c r="R969" i="14"/>
  <c r="A970" i="14"/>
  <c r="B970" i="14"/>
  <c r="C970" i="14"/>
  <c r="D970" i="14"/>
  <c r="F970" i="14"/>
  <c r="I970" i="14"/>
  <c r="J970" i="14"/>
  <c r="K970" i="14"/>
  <c r="L970" i="14"/>
  <c r="M970" i="14"/>
  <c r="N970" i="14"/>
  <c r="O970" i="14"/>
  <c r="P970" i="14"/>
  <c r="Q970" i="14"/>
  <c r="R970" i="14"/>
  <c r="A971" i="14"/>
  <c r="B971" i="14"/>
  <c r="C971" i="14"/>
  <c r="D971" i="14"/>
  <c r="F971" i="14"/>
  <c r="I971" i="14"/>
  <c r="J971" i="14"/>
  <c r="K971" i="14"/>
  <c r="L971" i="14"/>
  <c r="M971" i="14"/>
  <c r="N971" i="14"/>
  <c r="O971" i="14"/>
  <c r="P971" i="14"/>
  <c r="Q971" i="14"/>
  <c r="R971" i="14"/>
  <c r="A972" i="14"/>
  <c r="B972" i="14"/>
  <c r="C972" i="14"/>
  <c r="D972" i="14"/>
  <c r="F972" i="14"/>
  <c r="I972" i="14"/>
  <c r="J972" i="14"/>
  <c r="K972" i="14"/>
  <c r="L972" i="14"/>
  <c r="M972" i="14"/>
  <c r="N972" i="14"/>
  <c r="O972" i="14"/>
  <c r="P972" i="14"/>
  <c r="Q972" i="14"/>
  <c r="R972" i="14"/>
  <c r="A973" i="14"/>
  <c r="B973" i="14"/>
  <c r="C973" i="14"/>
  <c r="D973" i="14"/>
  <c r="F973" i="14"/>
  <c r="I973" i="14"/>
  <c r="J973" i="14"/>
  <c r="K973" i="14"/>
  <c r="L973" i="14"/>
  <c r="M973" i="14"/>
  <c r="N973" i="14"/>
  <c r="O973" i="14"/>
  <c r="P973" i="14"/>
  <c r="Q973" i="14"/>
  <c r="R973" i="14"/>
  <c r="AC973" i="14"/>
  <c r="A974" i="14"/>
  <c r="B974" i="14"/>
  <c r="C974" i="14"/>
  <c r="D974" i="14"/>
  <c r="F974" i="14"/>
  <c r="I974" i="14"/>
  <c r="J974" i="14"/>
  <c r="K974" i="14"/>
  <c r="L974" i="14"/>
  <c r="M974" i="14"/>
  <c r="N974" i="14"/>
  <c r="O974" i="14"/>
  <c r="P974" i="14"/>
  <c r="Q974" i="14"/>
  <c r="R974" i="14"/>
  <c r="A975" i="14"/>
  <c r="B975" i="14"/>
  <c r="C975" i="14"/>
  <c r="D975" i="14"/>
  <c r="F975" i="14"/>
  <c r="I975" i="14"/>
  <c r="J975" i="14"/>
  <c r="K975" i="14"/>
  <c r="L975" i="14"/>
  <c r="M975" i="14"/>
  <c r="N975" i="14"/>
  <c r="O975" i="14"/>
  <c r="P975" i="14"/>
  <c r="Q975" i="14"/>
  <c r="R975" i="14"/>
  <c r="A976" i="14"/>
  <c r="B976" i="14"/>
  <c r="C976" i="14"/>
  <c r="D976" i="14"/>
  <c r="F976" i="14"/>
  <c r="I976" i="14"/>
  <c r="J976" i="14"/>
  <c r="K976" i="14"/>
  <c r="L976" i="14"/>
  <c r="M976" i="14"/>
  <c r="N976" i="14"/>
  <c r="O976" i="14"/>
  <c r="P976" i="14"/>
  <c r="Q976" i="14"/>
  <c r="R976" i="14"/>
  <c r="A977" i="14"/>
  <c r="B977" i="14"/>
  <c r="C977" i="14"/>
  <c r="D977" i="14"/>
  <c r="F977" i="14"/>
  <c r="I977" i="14"/>
  <c r="J977" i="14"/>
  <c r="K977" i="14"/>
  <c r="L977" i="14"/>
  <c r="M977" i="14"/>
  <c r="N977" i="14"/>
  <c r="O977" i="14"/>
  <c r="P977" i="14"/>
  <c r="Q977" i="14"/>
  <c r="R977" i="14"/>
  <c r="A978" i="14"/>
  <c r="B978" i="14"/>
  <c r="C978" i="14"/>
  <c r="D978" i="14"/>
  <c r="F978" i="14"/>
  <c r="I978" i="14"/>
  <c r="J978" i="14"/>
  <c r="K978" i="14"/>
  <c r="L978" i="14"/>
  <c r="M978" i="14"/>
  <c r="N978" i="14"/>
  <c r="O978" i="14"/>
  <c r="AA978" i="14" s="1"/>
  <c r="P978" i="14"/>
  <c r="Q978" i="14"/>
  <c r="R978" i="14"/>
  <c r="A979" i="14"/>
  <c r="B979" i="14"/>
  <c r="C979" i="14"/>
  <c r="D979" i="14"/>
  <c r="F979" i="14"/>
  <c r="I979" i="14"/>
  <c r="J979" i="14"/>
  <c r="K979" i="14"/>
  <c r="L979" i="14"/>
  <c r="M979" i="14"/>
  <c r="N979" i="14"/>
  <c r="O979" i="14"/>
  <c r="P979" i="14"/>
  <c r="Q979" i="14"/>
  <c r="R979" i="14"/>
  <c r="A980" i="14"/>
  <c r="B980" i="14"/>
  <c r="C980" i="14"/>
  <c r="D980" i="14"/>
  <c r="F980" i="14"/>
  <c r="I980" i="14"/>
  <c r="J980" i="14"/>
  <c r="K980" i="14"/>
  <c r="L980" i="14"/>
  <c r="M980" i="14"/>
  <c r="N980" i="14"/>
  <c r="O980" i="14"/>
  <c r="P980" i="14"/>
  <c r="T980" i="14" s="1"/>
  <c r="Q980" i="14"/>
  <c r="R980" i="14"/>
  <c r="A981" i="14"/>
  <c r="B981" i="14"/>
  <c r="C981" i="14"/>
  <c r="D981" i="14"/>
  <c r="F981" i="14"/>
  <c r="I981" i="14"/>
  <c r="J981" i="14"/>
  <c r="K981" i="14"/>
  <c r="L981" i="14"/>
  <c r="M981" i="14"/>
  <c r="N981" i="14"/>
  <c r="O981" i="14"/>
  <c r="P981" i="14"/>
  <c r="Q981" i="14"/>
  <c r="R981" i="14"/>
  <c r="A982" i="14"/>
  <c r="B982" i="14"/>
  <c r="C982" i="14"/>
  <c r="D982" i="14"/>
  <c r="F982" i="14"/>
  <c r="I982" i="14"/>
  <c r="J982" i="14"/>
  <c r="K982" i="14"/>
  <c r="L982" i="14"/>
  <c r="M982" i="14"/>
  <c r="N982" i="14"/>
  <c r="O982" i="14"/>
  <c r="P982" i="14"/>
  <c r="Q982" i="14"/>
  <c r="R982" i="14"/>
  <c r="A983" i="14"/>
  <c r="B983" i="14"/>
  <c r="C983" i="14"/>
  <c r="D983" i="14"/>
  <c r="F983" i="14"/>
  <c r="I983" i="14"/>
  <c r="J983" i="14"/>
  <c r="K983" i="14"/>
  <c r="L983" i="14"/>
  <c r="M983" i="14"/>
  <c r="N983" i="14"/>
  <c r="O983" i="14"/>
  <c r="P983" i="14"/>
  <c r="Q983" i="14"/>
  <c r="R983" i="14"/>
  <c r="A984" i="14"/>
  <c r="B984" i="14"/>
  <c r="C984" i="14"/>
  <c r="D984" i="14"/>
  <c r="F984" i="14"/>
  <c r="I984" i="14"/>
  <c r="J984" i="14"/>
  <c r="K984" i="14"/>
  <c r="L984" i="14"/>
  <c r="M984" i="14"/>
  <c r="N984" i="14"/>
  <c r="O984" i="14"/>
  <c r="P984" i="14"/>
  <c r="Q984" i="14"/>
  <c r="R984" i="14"/>
  <c r="A985" i="14"/>
  <c r="B985" i="14"/>
  <c r="C985" i="14"/>
  <c r="D985" i="14"/>
  <c r="F985" i="14"/>
  <c r="I985" i="14"/>
  <c r="J985" i="14"/>
  <c r="K985" i="14"/>
  <c r="L985" i="14"/>
  <c r="M985" i="14"/>
  <c r="N985" i="14"/>
  <c r="O985" i="14"/>
  <c r="P985" i="14"/>
  <c r="Q985" i="14"/>
  <c r="R985" i="14"/>
  <c r="A986" i="14"/>
  <c r="B986" i="14"/>
  <c r="C986" i="14"/>
  <c r="D986" i="14"/>
  <c r="F986" i="14"/>
  <c r="I986" i="14"/>
  <c r="J986" i="14"/>
  <c r="K986" i="14"/>
  <c r="L986" i="14"/>
  <c r="M986" i="14"/>
  <c r="N986" i="14"/>
  <c r="O986" i="14"/>
  <c r="AA986" i="14" s="1"/>
  <c r="P986" i="14"/>
  <c r="Q986" i="14"/>
  <c r="R986" i="14"/>
  <c r="A987" i="14"/>
  <c r="B987" i="14"/>
  <c r="C987" i="14"/>
  <c r="D987" i="14"/>
  <c r="F987" i="14"/>
  <c r="I987" i="14"/>
  <c r="J987" i="14"/>
  <c r="K987" i="14"/>
  <c r="L987" i="14"/>
  <c r="M987" i="14"/>
  <c r="N987" i="14"/>
  <c r="O987" i="14"/>
  <c r="P987" i="14"/>
  <c r="X987" i="14" s="1"/>
  <c r="Q987" i="14"/>
  <c r="R987" i="14"/>
  <c r="A988" i="14"/>
  <c r="B988" i="14"/>
  <c r="C988" i="14"/>
  <c r="D988" i="14"/>
  <c r="F988" i="14"/>
  <c r="I988" i="14"/>
  <c r="J988" i="14"/>
  <c r="K988" i="14"/>
  <c r="L988" i="14"/>
  <c r="M988" i="14"/>
  <c r="N988" i="14"/>
  <c r="O988" i="14"/>
  <c r="P988" i="14"/>
  <c r="Q988" i="14"/>
  <c r="R988" i="14"/>
  <c r="A989" i="14"/>
  <c r="B989" i="14"/>
  <c r="C989" i="14"/>
  <c r="D989" i="14"/>
  <c r="F989" i="14"/>
  <c r="I989" i="14"/>
  <c r="J989" i="14"/>
  <c r="K989" i="14"/>
  <c r="L989" i="14"/>
  <c r="M989" i="14"/>
  <c r="N989" i="14"/>
  <c r="O989" i="14"/>
  <c r="AA989" i="14" s="1"/>
  <c r="P989" i="14"/>
  <c r="Q989" i="14"/>
  <c r="R989" i="14"/>
  <c r="A990" i="14"/>
  <c r="B990" i="14"/>
  <c r="C990" i="14"/>
  <c r="D990" i="14"/>
  <c r="F990" i="14"/>
  <c r="I990" i="14"/>
  <c r="J990" i="14"/>
  <c r="K990" i="14"/>
  <c r="L990" i="14"/>
  <c r="M990" i="14"/>
  <c r="N990" i="14"/>
  <c r="O990" i="14"/>
  <c r="AD990" i="14" s="1"/>
  <c r="P990" i="14"/>
  <c r="Q990" i="14"/>
  <c r="R990" i="14"/>
  <c r="A991" i="14"/>
  <c r="B991" i="14"/>
  <c r="C991" i="14"/>
  <c r="D991" i="14"/>
  <c r="F991" i="14"/>
  <c r="I991" i="14"/>
  <c r="J991" i="14"/>
  <c r="K991" i="14"/>
  <c r="L991" i="14"/>
  <c r="M991" i="14"/>
  <c r="N991" i="14"/>
  <c r="O991" i="14"/>
  <c r="P991" i="14"/>
  <c r="Q991" i="14"/>
  <c r="R991" i="14"/>
  <c r="A992" i="14"/>
  <c r="B992" i="14"/>
  <c r="C992" i="14"/>
  <c r="D992" i="14"/>
  <c r="F992" i="14"/>
  <c r="I992" i="14"/>
  <c r="J992" i="14"/>
  <c r="K992" i="14"/>
  <c r="L992" i="14"/>
  <c r="M992" i="14"/>
  <c r="N992" i="14"/>
  <c r="O992" i="14"/>
  <c r="P992" i="14"/>
  <c r="Q992" i="14"/>
  <c r="R992" i="14"/>
  <c r="A993" i="14"/>
  <c r="B993" i="14"/>
  <c r="C993" i="14"/>
  <c r="D993" i="14"/>
  <c r="F993" i="14"/>
  <c r="I993" i="14"/>
  <c r="J993" i="14"/>
  <c r="K993" i="14"/>
  <c r="L993" i="14"/>
  <c r="M993" i="14"/>
  <c r="N993" i="14"/>
  <c r="O993" i="14"/>
  <c r="P993" i="14"/>
  <c r="Q993" i="14"/>
  <c r="R993" i="14"/>
  <c r="A994" i="14"/>
  <c r="B994" i="14"/>
  <c r="C994" i="14"/>
  <c r="D994" i="14"/>
  <c r="F994" i="14"/>
  <c r="I994" i="14"/>
  <c r="J994" i="14"/>
  <c r="K994" i="14"/>
  <c r="L994" i="14"/>
  <c r="M994" i="14"/>
  <c r="N994" i="14"/>
  <c r="O994" i="14"/>
  <c r="P994" i="14"/>
  <c r="Q994" i="14"/>
  <c r="R994" i="14"/>
  <c r="A995" i="14"/>
  <c r="B995" i="14"/>
  <c r="C995" i="14"/>
  <c r="D995" i="14"/>
  <c r="F995" i="14"/>
  <c r="I995" i="14"/>
  <c r="J995" i="14"/>
  <c r="K995" i="14"/>
  <c r="L995" i="14"/>
  <c r="M995" i="14"/>
  <c r="N995" i="14"/>
  <c r="O995" i="14"/>
  <c r="P995" i="14"/>
  <c r="Q995" i="14"/>
  <c r="R995" i="14"/>
  <c r="A996" i="14"/>
  <c r="B996" i="14"/>
  <c r="C996" i="14"/>
  <c r="D996" i="14"/>
  <c r="F996" i="14"/>
  <c r="I996" i="14"/>
  <c r="J996" i="14"/>
  <c r="K996" i="14"/>
  <c r="L996" i="14"/>
  <c r="M996" i="14"/>
  <c r="N996" i="14"/>
  <c r="O996" i="14"/>
  <c r="P996" i="14"/>
  <c r="Q996" i="14"/>
  <c r="R996" i="14"/>
  <c r="A997" i="14"/>
  <c r="B997" i="14"/>
  <c r="C997" i="14"/>
  <c r="D997" i="14"/>
  <c r="F997" i="14"/>
  <c r="I997" i="14"/>
  <c r="J997" i="14"/>
  <c r="K997" i="14"/>
  <c r="L997" i="14"/>
  <c r="M997" i="14"/>
  <c r="N997" i="14"/>
  <c r="O997" i="14"/>
  <c r="P997" i="14"/>
  <c r="Q997" i="14"/>
  <c r="R997" i="14"/>
  <c r="A998" i="14"/>
  <c r="B998" i="14"/>
  <c r="C998" i="14"/>
  <c r="D998" i="14"/>
  <c r="F998" i="14"/>
  <c r="I998" i="14"/>
  <c r="J998" i="14"/>
  <c r="K998" i="14"/>
  <c r="L998" i="14"/>
  <c r="M998" i="14"/>
  <c r="N998" i="14"/>
  <c r="O998" i="14"/>
  <c r="P998" i="14"/>
  <c r="Q998" i="14"/>
  <c r="R998" i="14"/>
  <c r="A999" i="14"/>
  <c r="B999" i="14"/>
  <c r="C999" i="14"/>
  <c r="D999" i="14"/>
  <c r="F999" i="14"/>
  <c r="I999" i="14"/>
  <c r="J999" i="14"/>
  <c r="K999" i="14"/>
  <c r="L999" i="14"/>
  <c r="M999" i="14"/>
  <c r="N999" i="14"/>
  <c r="O999" i="14"/>
  <c r="P999" i="14"/>
  <c r="AC999" i="14" s="1"/>
  <c r="Q999" i="14"/>
  <c r="R999" i="14"/>
  <c r="A1000" i="14"/>
  <c r="B1000" i="14"/>
  <c r="C1000" i="14"/>
  <c r="D1000" i="14"/>
  <c r="F1000" i="14"/>
  <c r="I1000" i="14"/>
  <c r="J1000" i="14"/>
  <c r="K1000" i="14"/>
  <c r="L1000" i="14"/>
  <c r="M1000" i="14"/>
  <c r="N1000" i="14"/>
  <c r="O1000" i="14"/>
  <c r="P1000" i="14"/>
  <c r="Q1000" i="14"/>
  <c r="R1000" i="14"/>
  <c r="A1001" i="14"/>
  <c r="B1001" i="14"/>
  <c r="C1001" i="14"/>
  <c r="D1001" i="14"/>
  <c r="F1001" i="14"/>
  <c r="I1001" i="14"/>
  <c r="J1001" i="14"/>
  <c r="K1001" i="14"/>
  <c r="L1001" i="14"/>
  <c r="M1001" i="14"/>
  <c r="N1001" i="14"/>
  <c r="O1001" i="14"/>
  <c r="P1001" i="14"/>
  <c r="Q1001" i="14"/>
  <c r="R1001" i="14"/>
  <c r="A1002" i="14"/>
  <c r="B1002" i="14"/>
  <c r="C1002" i="14"/>
  <c r="D1002" i="14"/>
  <c r="F1002" i="14"/>
  <c r="I1002" i="14"/>
  <c r="J1002" i="14"/>
  <c r="K1002" i="14"/>
  <c r="L1002" i="14"/>
  <c r="M1002" i="14"/>
  <c r="N1002" i="14"/>
  <c r="O1002" i="14"/>
  <c r="P1002" i="14"/>
  <c r="Q1002" i="14"/>
  <c r="R1002" i="14"/>
  <c r="A1003" i="14"/>
  <c r="B1003" i="14"/>
  <c r="C1003" i="14"/>
  <c r="D1003" i="14"/>
  <c r="F1003" i="14"/>
  <c r="I1003" i="14"/>
  <c r="J1003" i="14"/>
  <c r="K1003" i="14"/>
  <c r="L1003" i="14"/>
  <c r="M1003" i="14"/>
  <c r="N1003" i="14"/>
  <c r="O1003" i="14"/>
  <c r="P1003" i="14"/>
  <c r="Q1003" i="14"/>
  <c r="R1003" i="14"/>
  <c r="A1004" i="14"/>
  <c r="B1004" i="14"/>
  <c r="C1004" i="14"/>
  <c r="D1004" i="14"/>
  <c r="F1004" i="14"/>
  <c r="I1004" i="14"/>
  <c r="J1004" i="14"/>
  <c r="K1004" i="14"/>
  <c r="L1004" i="14"/>
  <c r="M1004" i="14"/>
  <c r="N1004" i="14"/>
  <c r="O1004" i="14"/>
  <c r="P1004" i="14"/>
  <c r="Q1004" i="14"/>
  <c r="R1004" i="14"/>
  <c r="A1005" i="14"/>
  <c r="B1005" i="14"/>
  <c r="C1005" i="14"/>
  <c r="D1005" i="14"/>
  <c r="F1005" i="14"/>
  <c r="I1005" i="14"/>
  <c r="J1005" i="14"/>
  <c r="K1005" i="14"/>
  <c r="L1005" i="14"/>
  <c r="M1005" i="14"/>
  <c r="N1005" i="14"/>
  <c r="O1005" i="14"/>
  <c r="P1005" i="14"/>
  <c r="Q1005" i="14"/>
  <c r="R1005" i="14"/>
  <c r="A1006" i="14"/>
  <c r="B1006" i="14"/>
  <c r="C1006" i="14"/>
  <c r="D1006" i="14"/>
  <c r="F1006" i="14"/>
  <c r="I1006" i="14"/>
  <c r="J1006" i="14"/>
  <c r="K1006" i="14"/>
  <c r="L1006" i="14"/>
  <c r="M1006" i="14"/>
  <c r="N1006" i="14"/>
  <c r="O1006" i="14"/>
  <c r="X1006" i="14" s="1"/>
  <c r="P1006" i="14"/>
  <c r="Q1006" i="14"/>
  <c r="R1006" i="14"/>
  <c r="A1007" i="14"/>
  <c r="B1007" i="14"/>
  <c r="C1007" i="14"/>
  <c r="D1007" i="14"/>
  <c r="F1007" i="14"/>
  <c r="I1007" i="14"/>
  <c r="J1007" i="14"/>
  <c r="K1007" i="14"/>
  <c r="L1007" i="14"/>
  <c r="M1007" i="14"/>
  <c r="N1007" i="14"/>
  <c r="O1007" i="14"/>
  <c r="P1007" i="14"/>
  <c r="Q1007" i="14"/>
  <c r="R1007" i="14"/>
  <c r="A1008" i="14"/>
  <c r="B1008" i="14"/>
  <c r="C1008" i="14"/>
  <c r="D1008" i="14"/>
  <c r="F1008" i="14"/>
  <c r="I1008" i="14"/>
  <c r="J1008" i="14"/>
  <c r="K1008" i="14"/>
  <c r="L1008" i="14"/>
  <c r="M1008" i="14"/>
  <c r="N1008" i="14"/>
  <c r="O1008" i="14"/>
  <c r="P1008" i="14"/>
  <c r="Q1008" i="14"/>
  <c r="R1008" i="14"/>
  <c r="A1009" i="14"/>
  <c r="B1009" i="14"/>
  <c r="C1009" i="14"/>
  <c r="D1009" i="14"/>
  <c r="F1009" i="14"/>
  <c r="I1009" i="14"/>
  <c r="J1009" i="14"/>
  <c r="K1009" i="14"/>
  <c r="L1009" i="14"/>
  <c r="M1009" i="14"/>
  <c r="N1009" i="14"/>
  <c r="O1009" i="14"/>
  <c r="P1009" i="14"/>
  <c r="Q1009" i="14"/>
  <c r="R1009" i="14"/>
  <c r="A1010" i="14"/>
  <c r="B1010" i="14"/>
  <c r="C1010" i="14"/>
  <c r="D1010" i="14"/>
  <c r="F1010" i="14"/>
  <c r="I1010" i="14"/>
  <c r="J1010" i="14"/>
  <c r="K1010" i="14"/>
  <c r="L1010" i="14"/>
  <c r="M1010" i="14"/>
  <c r="N1010" i="14"/>
  <c r="O1010" i="14"/>
  <c r="P1010" i="14"/>
  <c r="Q1010" i="14"/>
  <c r="R1010" i="14"/>
  <c r="A1011" i="14"/>
  <c r="B1011" i="14"/>
  <c r="C1011" i="14"/>
  <c r="D1011" i="14"/>
  <c r="F1011" i="14"/>
  <c r="I1011" i="14"/>
  <c r="J1011" i="14"/>
  <c r="K1011" i="14"/>
  <c r="L1011" i="14"/>
  <c r="M1011" i="14"/>
  <c r="N1011" i="14"/>
  <c r="O1011" i="14"/>
  <c r="P1011" i="14"/>
  <c r="Q1011" i="14"/>
  <c r="R1011" i="14"/>
  <c r="A1012" i="14"/>
  <c r="B1012" i="14"/>
  <c r="C1012" i="14"/>
  <c r="D1012" i="14"/>
  <c r="F1012" i="14"/>
  <c r="I1012" i="14"/>
  <c r="J1012" i="14"/>
  <c r="K1012" i="14"/>
  <c r="L1012" i="14"/>
  <c r="M1012" i="14"/>
  <c r="N1012" i="14"/>
  <c r="O1012" i="14"/>
  <c r="P1012" i="14"/>
  <c r="Q1012" i="14"/>
  <c r="R1012" i="14"/>
  <c r="A1013" i="14"/>
  <c r="B1013" i="14"/>
  <c r="C1013" i="14"/>
  <c r="D1013" i="14"/>
  <c r="F1013" i="14"/>
  <c r="I1013" i="14"/>
  <c r="J1013" i="14"/>
  <c r="K1013" i="14"/>
  <c r="L1013" i="14"/>
  <c r="M1013" i="14"/>
  <c r="N1013" i="14"/>
  <c r="O1013" i="14"/>
  <c r="P1013" i="14"/>
  <c r="Q1013" i="14"/>
  <c r="R1013" i="14"/>
  <c r="A1014" i="14"/>
  <c r="B1014" i="14"/>
  <c r="C1014" i="14"/>
  <c r="D1014" i="14"/>
  <c r="F1014" i="14"/>
  <c r="I1014" i="14"/>
  <c r="J1014" i="14"/>
  <c r="K1014" i="14"/>
  <c r="L1014" i="14"/>
  <c r="M1014" i="14"/>
  <c r="N1014" i="14"/>
  <c r="O1014" i="14"/>
  <c r="P1014" i="14"/>
  <c r="Q1014" i="14"/>
  <c r="R1014" i="14"/>
  <c r="A1015" i="14"/>
  <c r="B1015" i="14"/>
  <c r="C1015" i="14"/>
  <c r="D1015" i="14"/>
  <c r="F1015" i="14"/>
  <c r="I1015" i="14"/>
  <c r="J1015" i="14"/>
  <c r="K1015" i="14"/>
  <c r="L1015" i="14"/>
  <c r="M1015" i="14"/>
  <c r="N1015" i="14"/>
  <c r="O1015" i="14"/>
  <c r="P1015" i="14"/>
  <c r="Q1015" i="14"/>
  <c r="R1015" i="14"/>
  <c r="A1016" i="14"/>
  <c r="B1016" i="14"/>
  <c r="C1016" i="14"/>
  <c r="D1016" i="14"/>
  <c r="F1016" i="14"/>
  <c r="I1016" i="14"/>
  <c r="J1016" i="14"/>
  <c r="K1016" i="14"/>
  <c r="L1016" i="14"/>
  <c r="M1016" i="14"/>
  <c r="N1016" i="14"/>
  <c r="O1016" i="14"/>
  <c r="P1016" i="14"/>
  <c r="Q1016" i="14"/>
  <c r="R1016" i="14"/>
  <c r="A1017" i="14"/>
  <c r="B1017" i="14"/>
  <c r="C1017" i="14"/>
  <c r="D1017" i="14"/>
  <c r="F1017" i="14"/>
  <c r="I1017" i="14"/>
  <c r="J1017" i="14"/>
  <c r="K1017" i="14"/>
  <c r="L1017" i="14"/>
  <c r="M1017" i="14"/>
  <c r="N1017" i="14"/>
  <c r="O1017" i="14"/>
  <c r="P1017" i="14"/>
  <c r="Q1017" i="14"/>
  <c r="R1017" i="14"/>
  <c r="A1018" i="14"/>
  <c r="B1018" i="14"/>
  <c r="C1018" i="14"/>
  <c r="D1018" i="14"/>
  <c r="F1018" i="14"/>
  <c r="I1018" i="14"/>
  <c r="J1018" i="14"/>
  <c r="K1018" i="14"/>
  <c r="L1018" i="14"/>
  <c r="M1018" i="14"/>
  <c r="N1018" i="14"/>
  <c r="O1018" i="14"/>
  <c r="P1018" i="14"/>
  <c r="Q1018" i="14"/>
  <c r="R1018" i="14"/>
  <c r="A1019" i="14"/>
  <c r="B1019" i="14"/>
  <c r="C1019" i="14"/>
  <c r="D1019" i="14"/>
  <c r="F1019" i="14"/>
  <c r="I1019" i="14"/>
  <c r="J1019" i="14"/>
  <c r="K1019" i="14"/>
  <c r="L1019" i="14"/>
  <c r="M1019" i="14"/>
  <c r="N1019" i="14"/>
  <c r="O1019" i="14"/>
  <c r="W1019" i="14" s="1"/>
  <c r="P1019" i="14"/>
  <c r="Q1019" i="14"/>
  <c r="R1019" i="14"/>
  <c r="A1020" i="14"/>
  <c r="B1020" i="14"/>
  <c r="C1020" i="14"/>
  <c r="D1020" i="14"/>
  <c r="F1020" i="14"/>
  <c r="I1020" i="14"/>
  <c r="J1020" i="14"/>
  <c r="K1020" i="14"/>
  <c r="L1020" i="14"/>
  <c r="M1020" i="14"/>
  <c r="N1020" i="14"/>
  <c r="O1020" i="14"/>
  <c r="P1020" i="14"/>
  <c r="Q1020" i="14"/>
  <c r="R1020" i="14"/>
  <c r="A1021" i="14"/>
  <c r="B1021" i="14"/>
  <c r="C1021" i="14"/>
  <c r="D1021" i="14"/>
  <c r="F1021" i="14"/>
  <c r="I1021" i="14"/>
  <c r="J1021" i="14"/>
  <c r="K1021" i="14"/>
  <c r="L1021" i="14"/>
  <c r="M1021" i="14"/>
  <c r="N1021" i="14"/>
  <c r="O1021" i="14"/>
  <c r="P1021" i="14"/>
  <c r="Q1021" i="14"/>
  <c r="R1021" i="14"/>
  <c r="A1022" i="14"/>
  <c r="B1022" i="14"/>
  <c r="C1022" i="14"/>
  <c r="D1022" i="14"/>
  <c r="F1022" i="14"/>
  <c r="I1022" i="14"/>
  <c r="J1022" i="14"/>
  <c r="K1022" i="14"/>
  <c r="L1022" i="14"/>
  <c r="M1022" i="14"/>
  <c r="N1022" i="14"/>
  <c r="O1022" i="14"/>
  <c r="P1022" i="14"/>
  <c r="Q1022" i="14"/>
  <c r="R1022" i="14"/>
  <c r="A1023" i="14"/>
  <c r="B1023" i="14"/>
  <c r="C1023" i="14"/>
  <c r="D1023" i="14"/>
  <c r="F1023" i="14"/>
  <c r="I1023" i="14"/>
  <c r="J1023" i="14"/>
  <c r="K1023" i="14"/>
  <c r="L1023" i="14"/>
  <c r="M1023" i="14"/>
  <c r="N1023" i="14"/>
  <c r="O1023" i="14"/>
  <c r="P1023" i="14"/>
  <c r="Q1023" i="14"/>
  <c r="R1023" i="14"/>
  <c r="A1024" i="14"/>
  <c r="B1024" i="14"/>
  <c r="C1024" i="14"/>
  <c r="D1024" i="14"/>
  <c r="F1024" i="14"/>
  <c r="I1024" i="14"/>
  <c r="J1024" i="14"/>
  <c r="K1024" i="14"/>
  <c r="L1024" i="14"/>
  <c r="M1024" i="14"/>
  <c r="N1024" i="14"/>
  <c r="O1024" i="14"/>
  <c r="P1024" i="14"/>
  <c r="Q1024" i="14"/>
  <c r="R1024" i="14"/>
  <c r="A1025" i="14"/>
  <c r="B1025" i="14"/>
  <c r="C1025" i="14"/>
  <c r="D1025" i="14"/>
  <c r="F1025" i="14"/>
  <c r="I1025" i="14"/>
  <c r="J1025" i="14"/>
  <c r="K1025" i="14"/>
  <c r="L1025" i="14"/>
  <c r="M1025" i="14"/>
  <c r="N1025" i="14"/>
  <c r="O1025" i="14"/>
  <c r="P1025" i="14"/>
  <c r="Q1025" i="14"/>
  <c r="R1025" i="14"/>
  <c r="A1026" i="14"/>
  <c r="B1026" i="14"/>
  <c r="C1026" i="14"/>
  <c r="D1026" i="14"/>
  <c r="F1026" i="14"/>
  <c r="I1026" i="14"/>
  <c r="J1026" i="14"/>
  <c r="K1026" i="14"/>
  <c r="L1026" i="14"/>
  <c r="M1026" i="14"/>
  <c r="N1026" i="14"/>
  <c r="O1026" i="14"/>
  <c r="P1026" i="14"/>
  <c r="Q1026" i="14"/>
  <c r="R1026" i="14"/>
  <c r="A1027" i="14"/>
  <c r="B1027" i="14"/>
  <c r="C1027" i="14"/>
  <c r="D1027" i="14"/>
  <c r="F1027" i="14"/>
  <c r="I1027" i="14"/>
  <c r="J1027" i="14"/>
  <c r="K1027" i="14"/>
  <c r="L1027" i="14"/>
  <c r="M1027" i="14"/>
  <c r="N1027" i="14"/>
  <c r="O1027" i="14"/>
  <c r="P1027" i="14"/>
  <c r="Q1027" i="14"/>
  <c r="R1027" i="14"/>
  <c r="A1028" i="14"/>
  <c r="B1028" i="14"/>
  <c r="C1028" i="14"/>
  <c r="D1028" i="14"/>
  <c r="F1028" i="14"/>
  <c r="I1028" i="14"/>
  <c r="J1028" i="14"/>
  <c r="K1028" i="14"/>
  <c r="L1028" i="14"/>
  <c r="M1028" i="14"/>
  <c r="N1028" i="14"/>
  <c r="O1028" i="14"/>
  <c r="P1028" i="14"/>
  <c r="Q1028" i="14"/>
  <c r="R1028" i="14"/>
  <c r="A1029" i="14"/>
  <c r="B1029" i="14"/>
  <c r="C1029" i="14"/>
  <c r="D1029" i="14"/>
  <c r="F1029" i="14"/>
  <c r="I1029" i="14"/>
  <c r="J1029" i="14"/>
  <c r="K1029" i="14"/>
  <c r="L1029" i="14"/>
  <c r="M1029" i="14"/>
  <c r="N1029" i="14"/>
  <c r="O1029" i="14"/>
  <c r="P1029" i="14"/>
  <c r="AB1029" i="14" s="1"/>
  <c r="Q1029" i="14"/>
  <c r="R1029" i="14"/>
  <c r="A1030" i="14"/>
  <c r="B1030" i="14"/>
  <c r="C1030" i="14"/>
  <c r="D1030" i="14"/>
  <c r="F1030" i="14"/>
  <c r="I1030" i="14"/>
  <c r="J1030" i="14"/>
  <c r="K1030" i="14"/>
  <c r="L1030" i="14"/>
  <c r="M1030" i="14"/>
  <c r="N1030" i="14"/>
  <c r="O1030" i="14"/>
  <c r="P1030" i="14"/>
  <c r="AE1030" i="14" s="1"/>
  <c r="Q1030" i="14"/>
  <c r="R1030" i="14"/>
  <c r="A1031" i="14"/>
  <c r="B1031" i="14"/>
  <c r="C1031" i="14"/>
  <c r="D1031" i="14"/>
  <c r="F1031" i="14"/>
  <c r="I1031" i="14"/>
  <c r="J1031" i="14"/>
  <c r="K1031" i="14"/>
  <c r="L1031" i="14"/>
  <c r="M1031" i="14"/>
  <c r="N1031" i="14"/>
  <c r="O1031" i="14"/>
  <c r="P1031" i="14"/>
  <c r="Q1031" i="14"/>
  <c r="R1031" i="14"/>
  <c r="A1032" i="14"/>
  <c r="B1032" i="14"/>
  <c r="C1032" i="14"/>
  <c r="D1032" i="14"/>
  <c r="F1032" i="14"/>
  <c r="I1032" i="14"/>
  <c r="J1032" i="14"/>
  <c r="K1032" i="14"/>
  <c r="L1032" i="14"/>
  <c r="M1032" i="14"/>
  <c r="N1032" i="14"/>
  <c r="O1032" i="14"/>
  <c r="P1032" i="14"/>
  <c r="Q1032" i="14"/>
  <c r="R1032" i="14"/>
  <c r="A1033" i="14"/>
  <c r="B1033" i="14"/>
  <c r="C1033" i="14"/>
  <c r="D1033" i="14"/>
  <c r="F1033" i="14"/>
  <c r="I1033" i="14"/>
  <c r="J1033" i="14"/>
  <c r="K1033" i="14"/>
  <c r="L1033" i="14"/>
  <c r="M1033" i="14"/>
  <c r="N1033" i="14"/>
  <c r="O1033" i="14"/>
  <c r="P1033" i="14"/>
  <c r="X1033" i="14" s="1"/>
  <c r="Q1033" i="14"/>
  <c r="R1033" i="14"/>
  <c r="A1034" i="14"/>
  <c r="B1034" i="14"/>
  <c r="C1034" i="14"/>
  <c r="D1034" i="14"/>
  <c r="F1034" i="14"/>
  <c r="I1034" i="14"/>
  <c r="J1034" i="14"/>
  <c r="K1034" i="14"/>
  <c r="L1034" i="14"/>
  <c r="M1034" i="14"/>
  <c r="N1034" i="14"/>
  <c r="O1034" i="14"/>
  <c r="P1034" i="14"/>
  <c r="Q1034" i="14"/>
  <c r="R1034" i="14"/>
  <c r="A1035" i="14"/>
  <c r="B1035" i="14"/>
  <c r="C1035" i="14"/>
  <c r="D1035" i="14"/>
  <c r="F1035" i="14"/>
  <c r="I1035" i="14"/>
  <c r="J1035" i="14"/>
  <c r="K1035" i="14"/>
  <c r="L1035" i="14"/>
  <c r="M1035" i="14"/>
  <c r="N1035" i="14"/>
  <c r="O1035" i="14"/>
  <c r="P1035" i="14"/>
  <c r="Q1035" i="14"/>
  <c r="R1035" i="14"/>
  <c r="A1036" i="14"/>
  <c r="B1036" i="14"/>
  <c r="C1036" i="14"/>
  <c r="D1036" i="14"/>
  <c r="F1036" i="14"/>
  <c r="I1036" i="14"/>
  <c r="J1036" i="14"/>
  <c r="K1036" i="14"/>
  <c r="L1036" i="14"/>
  <c r="M1036" i="14"/>
  <c r="N1036" i="14"/>
  <c r="O1036" i="14"/>
  <c r="P1036" i="14"/>
  <c r="Q1036" i="14"/>
  <c r="R1036" i="14"/>
  <c r="A1037" i="14"/>
  <c r="B1037" i="14"/>
  <c r="C1037" i="14"/>
  <c r="D1037" i="14"/>
  <c r="F1037" i="14"/>
  <c r="I1037" i="14"/>
  <c r="J1037" i="14"/>
  <c r="K1037" i="14"/>
  <c r="L1037" i="14"/>
  <c r="M1037" i="14"/>
  <c r="N1037" i="14"/>
  <c r="O1037" i="14"/>
  <c r="P1037" i="14"/>
  <c r="X1037" i="14" s="1"/>
  <c r="Q1037" i="14"/>
  <c r="R1037" i="14"/>
  <c r="A1038" i="14"/>
  <c r="B1038" i="14"/>
  <c r="C1038" i="14"/>
  <c r="D1038" i="14"/>
  <c r="F1038" i="14"/>
  <c r="I1038" i="14"/>
  <c r="J1038" i="14"/>
  <c r="K1038" i="14"/>
  <c r="L1038" i="14"/>
  <c r="M1038" i="14"/>
  <c r="N1038" i="14"/>
  <c r="O1038" i="14"/>
  <c r="P1038" i="14"/>
  <c r="Q1038" i="14"/>
  <c r="R1038" i="14"/>
  <c r="A1039" i="14"/>
  <c r="B1039" i="14"/>
  <c r="C1039" i="14"/>
  <c r="D1039" i="14"/>
  <c r="F1039" i="14"/>
  <c r="I1039" i="14"/>
  <c r="J1039" i="14"/>
  <c r="K1039" i="14"/>
  <c r="L1039" i="14"/>
  <c r="M1039" i="14"/>
  <c r="N1039" i="14"/>
  <c r="O1039" i="14"/>
  <c r="P1039" i="14"/>
  <c r="Q1039" i="14"/>
  <c r="R1039" i="14"/>
  <c r="A1040" i="14"/>
  <c r="B1040" i="14"/>
  <c r="C1040" i="14"/>
  <c r="D1040" i="14"/>
  <c r="F1040" i="14"/>
  <c r="I1040" i="14"/>
  <c r="J1040" i="14"/>
  <c r="K1040" i="14"/>
  <c r="L1040" i="14"/>
  <c r="M1040" i="14"/>
  <c r="N1040" i="14"/>
  <c r="O1040" i="14"/>
  <c r="P1040" i="14"/>
  <c r="Q1040" i="14"/>
  <c r="R1040" i="14"/>
  <c r="A1041" i="14"/>
  <c r="B1041" i="14"/>
  <c r="C1041" i="14"/>
  <c r="D1041" i="14"/>
  <c r="F1041" i="14"/>
  <c r="I1041" i="14"/>
  <c r="J1041" i="14"/>
  <c r="K1041" i="14"/>
  <c r="L1041" i="14"/>
  <c r="M1041" i="14"/>
  <c r="N1041" i="14"/>
  <c r="O1041" i="14"/>
  <c r="P1041" i="14"/>
  <c r="Q1041" i="14"/>
  <c r="R1041" i="14"/>
  <c r="A1042" i="14"/>
  <c r="B1042" i="14"/>
  <c r="C1042" i="14"/>
  <c r="D1042" i="14"/>
  <c r="F1042" i="14"/>
  <c r="I1042" i="14"/>
  <c r="J1042" i="14"/>
  <c r="K1042" i="14"/>
  <c r="L1042" i="14"/>
  <c r="M1042" i="14"/>
  <c r="N1042" i="14"/>
  <c r="O1042" i="14"/>
  <c r="P1042" i="14"/>
  <c r="Q1042" i="14"/>
  <c r="R1042" i="14"/>
  <c r="A1043" i="14"/>
  <c r="B1043" i="14"/>
  <c r="C1043" i="14"/>
  <c r="D1043" i="14"/>
  <c r="F1043" i="14"/>
  <c r="I1043" i="14"/>
  <c r="J1043" i="14"/>
  <c r="K1043" i="14"/>
  <c r="L1043" i="14"/>
  <c r="M1043" i="14"/>
  <c r="N1043" i="14"/>
  <c r="O1043" i="14"/>
  <c r="P1043" i="14"/>
  <c r="Q1043" i="14"/>
  <c r="R1043" i="14"/>
  <c r="A1044" i="14"/>
  <c r="B1044" i="14"/>
  <c r="C1044" i="14"/>
  <c r="D1044" i="14"/>
  <c r="F1044" i="14"/>
  <c r="I1044" i="14"/>
  <c r="J1044" i="14"/>
  <c r="K1044" i="14"/>
  <c r="L1044" i="14"/>
  <c r="M1044" i="14"/>
  <c r="N1044" i="14"/>
  <c r="O1044" i="14"/>
  <c r="P1044" i="14"/>
  <c r="Q1044" i="14"/>
  <c r="R1044" i="14"/>
  <c r="A1045" i="14"/>
  <c r="B1045" i="14"/>
  <c r="C1045" i="14"/>
  <c r="D1045" i="14"/>
  <c r="F1045" i="14"/>
  <c r="I1045" i="14"/>
  <c r="J1045" i="14"/>
  <c r="K1045" i="14"/>
  <c r="L1045" i="14"/>
  <c r="M1045" i="14"/>
  <c r="N1045" i="14"/>
  <c r="O1045" i="14"/>
  <c r="P1045" i="14"/>
  <c r="Q1045" i="14"/>
  <c r="R1045" i="14"/>
  <c r="A1046" i="14"/>
  <c r="B1046" i="14"/>
  <c r="C1046" i="14"/>
  <c r="D1046" i="14"/>
  <c r="F1046" i="14"/>
  <c r="I1046" i="14"/>
  <c r="J1046" i="14"/>
  <c r="K1046" i="14"/>
  <c r="L1046" i="14"/>
  <c r="M1046" i="14"/>
  <c r="N1046" i="14"/>
  <c r="O1046" i="14"/>
  <c r="P1046" i="14"/>
  <c r="Q1046" i="14"/>
  <c r="R1046" i="14"/>
  <c r="A1047" i="14"/>
  <c r="B1047" i="14"/>
  <c r="C1047" i="14"/>
  <c r="D1047" i="14"/>
  <c r="F1047" i="14"/>
  <c r="I1047" i="14"/>
  <c r="J1047" i="14"/>
  <c r="K1047" i="14"/>
  <c r="L1047" i="14"/>
  <c r="M1047" i="14"/>
  <c r="N1047" i="14"/>
  <c r="O1047" i="14"/>
  <c r="P1047" i="14"/>
  <c r="Q1047" i="14"/>
  <c r="R1047" i="14"/>
  <c r="A1048" i="14"/>
  <c r="B1048" i="14"/>
  <c r="C1048" i="14"/>
  <c r="D1048" i="14"/>
  <c r="F1048" i="14"/>
  <c r="I1048" i="14"/>
  <c r="J1048" i="14"/>
  <c r="K1048" i="14"/>
  <c r="L1048" i="14"/>
  <c r="M1048" i="14"/>
  <c r="N1048" i="14"/>
  <c r="O1048" i="14"/>
  <c r="P1048" i="14"/>
  <c r="Q1048" i="14"/>
  <c r="R1048" i="14"/>
  <c r="A1049" i="14"/>
  <c r="B1049" i="14"/>
  <c r="C1049" i="14"/>
  <c r="D1049" i="14"/>
  <c r="F1049" i="14"/>
  <c r="I1049" i="14"/>
  <c r="J1049" i="14"/>
  <c r="K1049" i="14"/>
  <c r="L1049" i="14"/>
  <c r="M1049" i="14"/>
  <c r="N1049" i="14"/>
  <c r="O1049" i="14"/>
  <c r="P1049" i="14"/>
  <c r="Q1049" i="14"/>
  <c r="R1049" i="14"/>
  <c r="A1050" i="14"/>
  <c r="B1050" i="14"/>
  <c r="C1050" i="14"/>
  <c r="D1050" i="14"/>
  <c r="F1050" i="14"/>
  <c r="I1050" i="14"/>
  <c r="J1050" i="14"/>
  <c r="K1050" i="14"/>
  <c r="L1050" i="14"/>
  <c r="M1050" i="14"/>
  <c r="N1050" i="14"/>
  <c r="O1050" i="14"/>
  <c r="P1050" i="14"/>
  <c r="X1050" i="14" s="1"/>
  <c r="Q1050" i="14"/>
  <c r="R1050" i="14"/>
  <c r="A1051" i="14"/>
  <c r="B1051" i="14"/>
  <c r="C1051" i="14"/>
  <c r="D1051" i="14"/>
  <c r="F1051" i="14"/>
  <c r="I1051" i="14"/>
  <c r="J1051" i="14"/>
  <c r="K1051" i="14"/>
  <c r="L1051" i="14"/>
  <c r="M1051" i="14"/>
  <c r="N1051" i="14"/>
  <c r="O1051" i="14"/>
  <c r="P1051" i="14"/>
  <c r="AE1051" i="14" s="1"/>
  <c r="Q1051" i="14"/>
  <c r="R1051" i="14"/>
  <c r="A1052" i="14"/>
  <c r="B1052" i="14"/>
  <c r="C1052" i="14"/>
  <c r="D1052" i="14"/>
  <c r="F1052" i="14"/>
  <c r="I1052" i="14"/>
  <c r="J1052" i="14"/>
  <c r="K1052" i="14"/>
  <c r="L1052" i="14"/>
  <c r="M1052" i="14"/>
  <c r="N1052" i="14"/>
  <c r="O1052" i="14"/>
  <c r="P1052" i="14"/>
  <c r="Q1052" i="14"/>
  <c r="R1052" i="14"/>
  <c r="A1053" i="14"/>
  <c r="B1053" i="14"/>
  <c r="C1053" i="14"/>
  <c r="D1053" i="14"/>
  <c r="F1053" i="14"/>
  <c r="I1053" i="14"/>
  <c r="J1053" i="14"/>
  <c r="K1053" i="14"/>
  <c r="L1053" i="14"/>
  <c r="M1053" i="14"/>
  <c r="N1053" i="14"/>
  <c r="O1053" i="14"/>
  <c r="P1053" i="14"/>
  <c r="Q1053" i="14"/>
  <c r="R1053" i="14"/>
  <c r="Z1053" i="14"/>
  <c r="A1054" i="14"/>
  <c r="B1054" i="14"/>
  <c r="C1054" i="14"/>
  <c r="D1054" i="14"/>
  <c r="F1054" i="14"/>
  <c r="I1054" i="14"/>
  <c r="J1054" i="14"/>
  <c r="K1054" i="14"/>
  <c r="L1054" i="14"/>
  <c r="M1054" i="14"/>
  <c r="N1054" i="14"/>
  <c r="O1054" i="14"/>
  <c r="P1054" i="14"/>
  <c r="X1054" i="14" s="1"/>
  <c r="Q1054" i="14"/>
  <c r="R1054" i="14"/>
  <c r="Y1054" i="14"/>
  <c r="A1055" i="14"/>
  <c r="B1055" i="14"/>
  <c r="C1055" i="14"/>
  <c r="D1055" i="14"/>
  <c r="F1055" i="14"/>
  <c r="I1055" i="14"/>
  <c r="J1055" i="14"/>
  <c r="K1055" i="14"/>
  <c r="L1055" i="14"/>
  <c r="M1055" i="14"/>
  <c r="N1055" i="14"/>
  <c r="O1055" i="14"/>
  <c r="P1055" i="14"/>
  <c r="X1055" i="14" s="1"/>
  <c r="Q1055" i="14"/>
  <c r="R1055" i="14"/>
  <c r="T1055" i="14"/>
  <c r="V1055" i="14"/>
  <c r="A1056" i="14"/>
  <c r="B1056" i="14"/>
  <c r="C1056" i="14"/>
  <c r="D1056" i="14"/>
  <c r="F1056" i="14"/>
  <c r="I1056" i="14"/>
  <c r="J1056" i="14"/>
  <c r="K1056" i="14"/>
  <c r="L1056" i="14"/>
  <c r="M1056" i="14"/>
  <c r="N1056" i="14"/>
  <c r="O1056" i="14"/>
  <c r="P1056" i="14"/>
  <c r="Q1056" i="14"/>
  <c r="R1056" i="14"/>
  <c r="A1057" i="14"/>
  <c r="B1057" i="14"/>
  <c r="C1057" i="14"/>
  <c r="D1057" i="14"/>
  <c r="F1057" i="14"/>
  <c r="I1057" i="14"/>
  <c r="J1057" i="14"/>
  <c r="K1057" i="14"/>
  <c r="L1057" i="14"/>
  <c r="M1057" i="14"/>
  <c r="N1057" i="14"/>
  <c r="O1057" i="14"/>
  <c r="P1057" i="14"/>
  <c r="Q1057" i="14"/>
  <c r="R1057" i="14"/>
  <c r="Y1057" i="14"/>
  <c r="A1058" i="14"/>
  <c r="B1058" i="14"/>
  <c r="C1058" i="14"/>
  <c r="D1058" i="14"/>
  <c r="F1058" i="14"/>
  <c r="I1058" i="14"/>
  <c r="J1058" i="14"/>
  <c r="K1058" i="14"/>
  <c r="L1058" i="14"/>
  <c r="M1058" i="14"/>
  <c r="N1058" i="14"/>
  <c r="O1058" i="14"/>
  <c r="P1058" i="14"/>
  <c r="Q1058" i="14"/>
  <c r="R1058" i="14"/>
  <c r="A1059" i="14"/>
  <c r="B1059" i="14"/>
  <c r="C1059" i="14"/>
  <c r="D1059" i="14"/>
  <c r="F1059" i="14"/>
  <c r="I1059" i="14"/>
  <c r="J1059" i="14"/>
  <c r="K1059" i="14"/>
  <c r="L1059" i="14"/>
  <c r="M1059" i="14"/>
  <c r="N1059" i="14"/>
  <c r="O1059" i="14"/>
  <c r="P1059" i="14"/>
  <c r="Q1059" i="14"/>
  <c r="R1059" i="14"/>
  <c r="A1060" i="14"/>
  <c r="B1060" i="14"/>
  <c r="C1060" i="14"/>
  <c r="D1060" i="14"/>
  <c r="F1060" i="14"/>
  <c r="I1060" i="14"/>
  <c r="J1060" i="14"/>
  <c r="K1060" i="14"/>
  <c r="L1060" i="14"/>
  <c r="M1060" i="14"/>
  <c r="N1060" i="14"/>
  <c r="O1060" i="14"/>
  <c r="P1060" i="14"/>
  <c r="Q1060" i="14"/>
  <c r="R1060" i="14"/>
  <c r="A1061" i="14"/>
  <c r="B1061" i="14"/>
  <c r="C1061" i="14"/>
  <c r="D1061" i="14"/>
  <c r="F1061" i="14"/>
  <c r="I1061" i="14"/>
  <c r="J1061" i="14"/>
  <c r="K1061" i="14"/>
  <c r="L1061" i="14"/>
  <c r="M1061" i="14"/>
  <c r="N1061" i="14"/>
  <c r="O1061" i="14"/>
  <c r="P1061" i="14"/>
  <c r="Q1061" i="14"/>
  <c r="R1061" i="14"/>
  <c r="A1062" i="14"/>
  <c r="B1062" i="14"/>
  <c r="C1062" i="14"/>
  <c r="D1062" i="14"/>
  <c r="F1062" i="14"/>
  <c r="I1062" i="14"/>
  <c r="J1062" i="14"/>
  <c r="K1062" i="14"/>
  <c r="L1062" i="14"/>
  <c r="M1062" i="14"/>
  <c r="N1062" i="14"/>
  <c r="O1062" i="14"/>
  <c r="P1062" i="14"/>
  <c r="Q1062" i="14"/>
  <c r="R1062" i="14"/>
  <c r="A1063" i="14"/>
  <c r="B1063" i="14"/>
  <c r="C1063" i="14"/>
  <c r="D1063" i="14"/>
  <c r="F1063" i="14"/>
  <c r="I1063" i="14"/>
  <c r="J1063" i="14"/>
  <c r="K1063" i="14"/>
  <c r="L1063" i="14"/>
  <c r="M1063" i="14"/>
  <c r="N1063" i="14"/>
  <c r="O1063" i="14"/>
  <c r="P1063" i="14"/>
  <c r="Q1063" i="14"/>
  <c r="R1063" i="14"/>
  <c r="A1064" i="14"/>
  <c r="B1064" i="14"/>
  <c r="C1064" i="14"/>
  <c r="D1064" i="14"/>
  <c r="F1064" i="14"/>
  <c r="I1064" i="14"/>
  <c r="J1064" i="14"/>
  <c r="K1064" i="14"/>
  <c r="L1064" i="14"/>
  <c r="M1064" i="14"/>
  <c r="N1064" i="14"/>
  <c r="O1064" i="14"/>
  <c r="P1064" i="14"/>
  <c r="Q1064" i="14"/>
  <c r="R1064" i="14"/>
  <c r="A1065" i="14"/>
  <c r="B1065" i="14"/>
  <c r="C1065" i="14"/>
  <c r="D1065" i="14"/>
  <c r="F1065" i="14"/>
  <c r="I1065" i="14"/>
  <c r="J1065" i="14"/>
  <c r="K1065" i="14"/>
  <c r="L1065" i="14"/>
  <c r="M1065" i="14"/>
  <c r="N1065" i="14"/>
  <c r="O1065" i="14"/>
  <c r="P1065" i="14"/>
  <c r="Q1065" i="14"/>
  <c r="R1065" i="14"/>
  <c r="A1066" i="14"/>
  <c r="B1066" i="14"/>
  <c r="C1066" i="14"/>
  <c r="D1066" i="14"/>
  <c r="F1066" i="14"/>
  <c r="I1066" i="14"/>
  <c r="J1066" i="14"/>
  <c r="K1066" i="14"/>
  <c r="L1066" i="14"/>
  <c r="M1066" i="14"/>
  <c r="N1066" i="14"/>
  <c r="O1066" i="14"/>
  <c r="P1066" i="14"/>
  <c r="Q1066" i="14"/>
  <c r="R1066" i="14"/>
  <c r="A1067" i="14"/>
  <c r="B1067" i="14"/>
  <c r="C1067" i="14"/>
  <c r="D1067" i="14"/>
  <c r="F1067" i="14"/>
  <c r="I1067" i="14"/>
  <c r="J1067" i="14"/>
  <c r="K1067" i="14"/>
  <c r="L1067" i="14"/>
  <c r="M1067" i="14"/>
  <c r="N1067" i="14"/>
  <c r="O1067" i="14"/>
  <c r="AE1067" i="14" s="1"/>
  <c r="P1067" i="14"/>
  <c r="Q1067" i="14"/>
  <c r="R1067" i="14"/>
  <c r="A1068" i="14"/>
  <c r="B1068" i="14"/>
  <c r="C1068" i="14"/>
  <c r="D1068" i="14"/>
  <c r="F1068" i="14"/>
  <c r="I1068" i="14"/>
  <c r="J1068" i="14"/>
  <c r="K1068" i="14"/>
  <c r="L1068" i="14"/>
  <c r="M1068" i="14"/>
  <c r="N1068" i="14"/>
  <c r="O1068" i="14"/>
  <c r="P1068" i="14"/>
  <c r="Q1068" i="14"/>
  <c r="R1068" i="14"/>
  <c r="A1069" i="14"/>
  <c r="B1069" i="14"/>
  <c r="C1069" i="14"/>
  <c r="D1069" i="14"/>
  <c r="F1069" i="14"/>
  <c r="I1069" i="14"/>
  <c r="J1069" i="14"/>
  <c r="K1069" i="14"/>
  <c r="L1069" i="14"/>
  <c r="M1069" i="14"/>
  <c r="N1069" i="14"/>
  <c r="O1069" i="14"/>
  <c r="P1069" i="14"/>
  <c r="Q1069" i="14"/>
  <c r="R1069" i="14"/>
  <c r="A1070" i="14"/>
  <c r="B1070" i="14"/>
  <c r="C1070" i="14"/>
  <c r="D1070" i="14"/>
  <c r="F1070" i="14"/>
  <c r="I1070" i="14"/>
  <c r="J1070" i="14"/>
  <c r="K1070" i="14"/>
  <c r="L1070" i="14"/>
  <c r="M1070" i="14"/>
  <c r="N1070" i="14"/>
  <c r="O1070" i="14"/>
  <c r="P1070" i="14"/>
  <c r="Q1070" i="14"/>
  <c r="R1070" i="14"/>
  <c r="A1071" i="14"/>
  <c r="B1071" i="14"/>
  <c r="C1071" i="14"/>
  <c r="D1071" i="14"/>
  <c r="F1071" i="14"/>
  <c r="I1071" i="14"/>
  <c r="J1071" i="14"/>
  <c r="K1071" i="14"/>
  <c r="L1071" i="14"/>
  <c r="M1071" i="14"/>
  <c r="N1071" i="14"/>
  <c r="O1071" i="14"/>
  <c r="P1071" i="14"/>
  <c r="Q1071" i="14"/>
  <c r="R1071" i="14"/>
  <c r="A1072" i="14"/>
  <c r="B1072" i="14"/>
  <c r="C1072" i="14"/>
  <c r="D1072" i="14"/>
  <c r="F1072" i="14"/>
  <c r="I1072" i="14"/>
  <c r="J1072" i="14"/>
  <c r="K1072" i="14"/>
  <c r="L1072" i="14"/>
  <c r="M1072" i="14"/>
  <c r="N1072" i="14"/>
  <c r="O1072" i="14"/>
  <c r="P1072" i="14"/>
  <c r="Q1072" i="14"/>
  <c r="R1072" i="14"/>
  <c r="A1073" i="14"/>
  <c r="B1073" i="14"/>
  <c r="C1073" i="14"/>
  <c r="D1073" i="14"/>
  <c r="F1073" i="14"/>
  <c r="I1073" i="14"/>
  <c r="J1073" i="14"/>
  <c r="K1073" i="14"/>
  <c r="L1073" i="14"/>
  <c r="M1073" i="14"/>
  <c r="N1073" i="14"/>
  <c r="O1073" i="14"/>
  <c r="P1073" i="14"/>
  <c r="Q1073" i="14"/>
  <c r="R1073" i="14"/>
  <c r="A1074" i="14"/>
  <c r="B1074" i="14"/>
  <c r="C1074" i="14"/>
  <c r="D1074" i="14"/>
  <c r="F1074" i="14"/>
  <c r="I1074" i="14"/>
  <c r="J1074" i="14"/>
  <c r="K1074" i="14"/>
  <c r="L1074" i="14"/>
  <c r="M1074" i="14"/>
  <c r="N1074" i="14"/>
  <c r="O1074" i="14"/>
  <c r="P1074" i="14"/>
  <c r="Q1074" i="14"/>
  <c r="R1074" i="14"/>
  <c r="A1075" i="14"/>
  <c r="B1075" i="14"/>
  <c r="C1075" i="14"/>
  <c r="D1075" i="14"/>
  <c r="F1075" i="14"/>
  <c r="I1075" i="14"/>
  <c r="J1075" i="14"/>
  <c r="K1075" i="14"/>
  <c r="L1075" i="14"/>
  <c r="M1075" i="14"/>
  <c r="N1075" i="14"/>
  <c r="O1075" i="14"/>
  <c r="P1075" i="14"/>
  <c r="Q1075" i="14"/>
  <c r="R1075" i="14"/>
  <c r="A1076" i="14"/>
  <c r="B1076" i="14"/>
  <c r="C1076" i="14"/>
  <c r="D1076" i="14"/>
  <c r="F1076" i="14"/>
  <c r="I1076" i="14"/>
  <c r="J1076" i="14"/>
  <c r="K1076" i="14"/>
  <c r="L1076" i="14"/>
  <c r="M1076" i="14"/>
  <c r="N1076" i="14"/>
  <c r="O1076" i="14"/>
  <c r="P1076" i="14"/>
  <c r="Q1076" i="14"/>
  <c r="R1076" i="14"/>
  <c r="A1077" i="14"/>
  <c r="B1077" i="14"/>
  <c r="C1077" i="14"/>
  <c r="D1077" i="14"/>
  <c r="F1077" i="14"/>
  <c r="I1077" i="14"/>
  <c r="J1077" i="14"/>
  <c r="K1077" i="14"/>
  <c r="L1077" i="14"/>
  <c r="M1077" i="14"/>
  <c r="N1077" i="14"/>
  <c r="O1077" i="14"/>
  <c r="P1077" i="14"/>
  <c r="Q1077" i="14"/>
  <c r="R1077" i="14"/>
  <c r="A1078" i="14"/>
  <c r="B1078" i="14"/>
  <c r="C1078" i="14"/>
  <c r="D1078" i="14"/>
  <c r="F1078" i="14"/>
  <c r="I1078" i="14"/>
  <c r="J1078" i="14"/>
  <c r="K1078" i="14"/>
  <c r="L1078" i="14"/>
  <c r="M1078" i="14"/>
  <c r="N1078" i="14"/>
  <c r="O1078" i="14"/>
  <c r="P1078" i="14"/>
  <c r="Q1078" i="14"/>
  <c r="R1078" i="14"/>
  <c r="A1079" i="14"/>
  <c r="B1079" i="14"/>
  <c r="C1079" i="14"/>
  <c r="D1079" i="14"/>
  <c r="F1079" i="14"/>
  <c r="I1079" i="14"/>
  <c r="J1079" i="14"/>
  <c r="K1079" i="14"/>
  <c r="L1079" i="14"/>
  <c r="M1079" i="14"/>
  <c r="N1079" i="14"/>
  <c r="O1079" i="14"/>
  <c r="Z1079" i="14" s="1"/>
  <c r="P1079" i="14"/>
  <c r="Q1079" i="14"/>
  <c r="R1079" i="14"/>
  <c r="A1080" i="14"/>
  <c r="B1080" i="14"/>
  <c r="C1080" i="14"/>
  <c r="D1080" i="14"/>
  <c r="F1080" i="14"/>
  <c r="I1080" i="14"/>
  <c r="J1080" i="14"/>
  <c r="K1080" i="14"/>
  <c r="L1080" i="14"/>
  <c r="M1080" i="14"/>
  <c r="N1080" i="14"/>
  <c r="O1080" i="14"/>
  <c r="U1080" i="14" s="1"/>
  <c r="P1080" i="14"/>
  <c r="Q1080" i="14"/>
  <c r="R1080" i="14"/>
  <c r="A1081" i="14"/>
  <c r="B1081" i="14"/>
  <c r="C1081" i="14"/>
  <c r="D1081" i="14"/>
  <c r="F1081" i="14"/>
  <c r="I1081" i="14"/>
  <c r="J1081" i="14"/>
  <c r="K1081" i="14"/>
  <c r="L1081" i="14"/>
  <c r="M1081" i="14"/>
  <c r="N1081" i="14"/>
  <c r="O1081" i="14"/>
  <c r="P1081" i="14"/>
  <c r="Q1081" i="14"/>
  <c r="R1081" i="14"/>
  <c r="A1082" i="14"/>
  <c r="B1082" i="14"/>
  <c r="C1082" i="14"/>
  <c r="D1082" i="14"/>
  <c r="F1082" i="14"/>
  <c r="I1082" i="14"/>
  <c r="J1082" i="14"/>
  <c r="K1082" i="14"/>
  <c r="L1082" i="14"/>
  <c r="M1082" i="14"/>
  <c r="N1082" i="14"/>
  <c r="O1082" i="14"/>
  <c r="P1082" i="14"/>
  <c r="Q1082" i="14"/>
  <c r="R1082" i="14"/>
  <c r="A1083" i="14"/>
  <c r="B1083" i="14"/>
  <c r="C1083" i="14"/>
  <c r="D1083" i="14"/>
  <c r="F1083" i="14"/>
  <c r="I1083" i="14"/>
  <c r="J1083" i="14"/>
  <c r="K1083" i="14"/>
  <c r="L1083" i="14"/>
  <c r="M1083" i="14"/>
  <c r="N1083" i="14"/>
  <c r="O1083" i="14"/>
  <c r="P1083" i="14"/>
  <c r="Q1083" i="14"/>
  <c r="R1083" i="14"/>
  <c r="A1084" i="14"/>
  <c r="B1084" i="14"/>
  <c r="C1084" i="14"/>
  <c r="D1084" i="14"/>
  <c r="F1084" i="14"/>
  <c r="I1084" i="14"/>
  <c r="J1084" i="14"/>
  <c r="K1084" i="14"/>
  <c r="L1084" i="14"/>
  <c r="M1084" i="14"/>
  <c r="N1084" i="14"/>
  <c r="O1084" i="14"/>
  <c r="P1084" i="14"/>
  <c r="Q1084" i="14"/>
  <c r="R1084" i="14"/>
  <c r="A1085" i="14"/>
  <c r="B1085" i="14"/>
  <c r="C1085" i="14"/>
  <c r="D1085" i="14"/>
  <c r="F1085" i="14"/>
  <c r="I1085" i="14"/>
  <c r="J1085" i="14"/>
  <c r="K1085" i="14"/>
  <c r="L1085" i="14"/>
  <c r="M1085" i="14"/>
  <c r="N1085" i="14"/>
  <c r="O1085" i="14"/>
  <c r="P1085" i="14"/>
  <c r="Q1085" i="14"/>
  <c r="R1085" i="14"/>
  <c r="A1086" i="14"/>
  <c r="B1086" i="14"/>
  <c r="C1086" i="14"/>
  <c r="D1086" i="14"/>
  <c r="F1086" i="14"/>
  <c r="I1086" i="14"/>
  <c r="J1086" i="14"/>
  <c r="K1086" i="14"/>
  <c r="L1086" i="14"/>
  <c r="M1086" i="14"/>
  <c r="N1086" i="14"/>
  <c r="O1086" i="14"/>
  <c r="P1086" i="14"/>
  <c r="Q1086" i="14"/>
  <c r="R1086" i="14"/>
  <c r="A1087" i="14"/>
  <c r="B1087" i="14"/>
  <c r="C1087" i="14"/>
  <c r="D1087" i="14"/>
  <c r="F1087" i="14"/>
  <c r="I1087" i="14"/>
  <c r="J1087" i="14"/>
  <c r="K1087" i="14"/>
  <c r="L1087" i="14"/>
  <c r="M1087" i="14"/>
  <c r="N1087" i="14"/>
  <c r="O1087" i="14"/>
  <c r="P1087" i="14"/>
  <c r="Q1087" i="14"/>
  <c r="R1087" i="14"/>
  <c r="A1088" i="14"/>
  <c r="B1088" i="14"/>
  <c r="C1088" i="14"/>
  <c r="D1088" i="14"/>
  <c r="F1088" i="14"/>
  <c r="I1088" i="14"/>
  <c r="J1088" i="14"/>
  <c r="K1088" i="14"/>
  <c r="L1088" i="14"/>
  <c r="M1088" i="14"/>
  <c r="N1088" i="14"/>
  <c r="O1088" i="14"/>
  <c r="P1088" i="14"/>
  <c r="Q1088" i="14"/>
  <c r="R1088" i="14"/>
  <c r="A1089" i="14"/>
  <c r="B1089" i="14"/>
  <c r="C1089" i="14"/>
  <c r="D1089" i="14"/>
  <c r="F1089" i="14"/>
  <c r="I1089" i="14"/>
  <c r="J1089" i="14"/>
  <c r="K1089" i="14"/>
  <c r="L1089" i="14"/>
  <c r="M1089" i="14"/>
  <c r="N1089" i="14"/>
  <c r="O1089" i="14"/>
  <c r="P1089" i="14"/>
  <c r="Q1089" i="14"/>
  <c r="R1089" i="14"/>
  <c r="A1090" i="14"/>
  <c r="B1090" i="14"/>
  <c r="C1090" i="14"/>
  <c r="D1090" i="14"/>
  <c r="F1090" i="14"/>
  <c r="I1090" i="14"/>
  <c r="J1090" i="14"/>
  <c r="K1090" i="14"/>
  <c r="L1090" i="14"/>
  <c r="M1090" i="14"/>
  <c r="N1090" i="14"/>
  <c r="O1090" i="14"/>
  <c r="P1090" i="14"/>
  <c r="Q1090" i="14"/>
  <c r="R1090" i="14"/>
  <c r="A1091" i="14"/>
  <c r="B1091" i="14"/>
  <c r="C1091" i="14"/>
  <c r="D1091" i="14"/>
  <c r="F1091" i="14"/>
  <c r="I1091" i="14"/>
  <c r="J1091" i="14"/>
  <c r="K1091" i="14"/>
  <c r="L1091" i="14"/>
  <c r="M1091" i="14"/>
  <c r="N1091" i="14"/>
  <c r="O1091" i="14"/>
  <c r="P1091" i="14"/>
  <c r="W1091" i="14" s="1"/>
  <c r="Q1091" i="14"/>
  <c r="R1091" i="14"/>
  <c r="A1092" i="14"/>
  <c r="B1092" i="14"/>
  <c r="C1092" i="14"/>
  <c r="D1092" i="14"/>
  <c r="F1092" i="14"/>
  <c r="I1092" i="14"/>
  <c r="J1092" i="14"/>
  <c r="K1092" i="14"/>
  <c r="L1092" i="14"/>
  <c r="M1092" i="14"/>
  <c r="N1092" i="14"/>
  <c r="O1092" i="14"/>
  <c r="AA1092" i="14" s="1"/>
  <c r="P1092" i="14"/>
  <c r="Q1092" i="14"/>
  <c r="R1092" i="14"/>
  <c r="A1093" i="14"/>
  <c r="B1093" i="14"/>
  <c r="C1093" i="14"/>
  <c r="D1093" i="14"/>
  <c r="F1093" i="14"/>
  <c r="I1093" i="14"/>
  <c r="J1093" i="14"/>
  <c r="K1093" i="14"/>
  <c r="L1093" i="14"/>
  <c r="M1093" i="14"/>
  <c r="N1093" i="14"/>
  <c r="O1093" i="14"/>
  <c r="P1093" i="14"/>
  <c r="Q1093" i="14"/>
  <c r="R1093" i="14"/>
  <c r="A1094" i="14"/>
  <c r="B1094" i="14"/>
  <c r="C1094" i="14"/>
  <c r="D1094" i="14"/>
  <c r="F1094" i="14"/>
  <c r="I1094" i="14"/>
  <c r="J1094" i="14"/>
  <c r="K1094" i="14"/>
  <c r="L1094" i="14"/>
  <c r="M1094" i="14"/>
  <c r="N1094" i="14"/>
  <c r="O1094" i="14"/>
  <c r="P1094" i="14"/>
  <c r="Q1094" i="14"/>
  <c r="R1094" i="14"/>
  <c r="A1095" i="14"/>
  <c r="B1095" i="14"/>
  <c r="C1095" i="14"/>
  <c r="D1095" i="14"/>
  <c r="F1095" i="14"/>
  <c r="I1095" i="14"/>
  <c r="J1095" i="14"/>
  <c r="K1095" i="14"/>
  <c r="L1095" i="14"/>
  <c r="M1095" i="14"/>
  <c r="N1095" i="14"/>
  <c r="O1095" i="14"/>
  <c r="P1095" i="14"/>
  <c r="Q1095" i="14"/>
  <c r="R1095" i="14"/>
  <c r="A1096" i="14"/>
  <c r="B1096" i="14"/>
  <c r="C1096" i="14"/>
  <c r="D1096" i="14"/>
  <c r="F1096" i="14"/>
  <c r="I1096" i="14"/>
  <c r="J1096" i="14"/>
  <c r="K1096" i="14"/>
  <c r="L1096" i="14"/>
  <c r="M1096" i="14"/>
  <c r="N1096" i="14"/>
  <c r="O1096" i="14"/>
  <c r="P1096" i="14"/>
  <c r="Q1096" i="14"/>
  <c r="R1096" i="14"/>
  <c r="A1097" i="14"/>
  <c r="B1097" i="14"/>
  <c r="C1097" i="14"/>
  <c r="D1097" i="14"/>
  <c r="F1097" i="14"/>
  <c r="I1097" i="14"/>
  <c r="J1097" i="14"/>
  <c r="K1097" i="14"/>
  <c r="L1097" i="14"/>
  <c r="M1097" i="14"/>
  <c r="N1097" i="14"/>
  <c r="O1097" i="14"/>
  <c r="P1097" i="14"/>
  <c r="Q1097" i="14"/>
  <c r="R1097" i="14"/>
  <c r="Y1097" i="14"/>
  <c r="A1098" i="14"/>
  <c r="B1098" i="14"/>
  <c r="C1098" i="14"/>
  <c r="D1098" i="14"/>
  <c r="F1098" i="14"/>
  <c r="I1098" i="14"/>
  <c r="J1098" i="14"/>
  <c r="K1098" i="14"/>
  <c r="L1098" i="14"/>
  <c r="M1098" i="14"/>
  <c r="N1098" i="14"/>
  <c r="O1098" i="14"/>
  <c r="P1098" i="14"/>
  <c r="Q1098" i="14"/>
  <c r="R1098" i="14"/>
  <c r="A1099" i="14"/>
  <c r="B1099" i="14"/>
  <c r="C1099" i="14"/>
  <c r="D1099" i="14"/>
  <c r="F1099" i="14"/>
  <c r="I1099" i="14"/>
  <c r="J1099" i="14"/>
  <c r="K1099" i="14"/>
  <c r="L1099" i="14"/>
  <c r="M1099" i="14"/>
  <c r="N1099" i="14"/>
  <c r="O1099" i="14"/>
  <c r="P1099" i="14"/>
  <c r="Q1099" i="14"/>
  <c r="R1099" i="14"/>
  <c r="A1100" i="14"/>
  <c r="B1100" i="14"/>
  <c r="C1100" i="14"/>
  <c r="D1100" i="14"/>
  <c r="F1100" i="14"/>
  <c r="I1100" i="14"/>
  <c r="J1100" i="14"/>
  <c r="K1100" i="14"/>
  <c r="L1100" i="14"/>
  <c r="M1100" i="14"/>
  <c r="N1100" i="14"/>
  <c r="O1100" i="14"/>
  <c r="P1100" i="14"/>
  <c r="Q1100" i="14"/>
  <c r="R1100" i="14"/>
  <c r="A1101" i="14"/>
  <c r="B1101" i="14"/>
  <c r="C1101" i="14"/>
  <c r="D1101" i="14"/>
  <c r="F1101" i="14"/>
  <c r="I1101" i="14"/>
  <c r="J1101" i="14"/>
  <c r="K1101" i="14"/>
  <c r="L1101" i="14"/>
  <c r="M1101" i="14"/>
  <c r="N1101" i="14"/>
  <c r="O1101" i="14"/>
  <c r="P1101" i="14"/>
  <c r="Q1101" i="14"/>
  <c r="R1101" i="14"/>
  <c r="A1102" i="14"/>
  <c r="B1102" i="14"/>
  <c r="C1102" i="14"/>
  <c r="D1102" i="14"/>
  <c r="F1102" i="14"/>
  <c r="I1102" i="14"/>
  <c r="J1102" i="14"/>
  <c r="K1102" i="14"/>
  <c r="L1102" i="14"/>
  <c r="M1102" i="14"/>
  <c r="N1102" i="14"/>
  <c r="O1102" i="14"/>
  <c r="P1102" i="14"/>
  <c r="Q1102" i="14"/>
  <c r="R1102" i="14"/>
  <c r="A1103" i="14"/>
  <c r="B1103" i="14"/>
  <c r="C1103" i="14"/>
  <c r="D1103" i="14"/>
  <c r="F1103" i="14"/>
  <c r="I1103" i="14"/>
  <c r="J1103" i="14"/>
  <c r="K1103" i="14"/>
  <c r="L1103" i="14"/>
  <c r="M1103" i="14"/>
  <c r="N1103" i="14"/>
  <c r="O1103" i="14"/>
  <c r="P1103" i="14"/>
  <c r="Q1103" i="14"/>
  <c r="R1103" i="14"/>
  <c r="A1104" i="14"/>
  <c r="B1104" i="14"/>
  <c r="C1104" i="14"/>
  <c r="D1104" i="14"/>
  <c r="F1104" i="14"/>
  <c r="I1104" i="14"/>
  <c r="J1104" i="14"/>
  <c r="K1104" i="14"/>
  <c r="L1104" i="14"/>
  <c r="M1104" i="14"/>
  <c r="N1104" i="14"/>
  <c r="O1104" i="14"/>
  <c r="P1104" i="14"/>
  <c r="Q1104" i="14"/>
  <c r="R1104" i="14"/>
  <c r="A1105" i="14"/>
  <c r="B1105" i="14"/>
  <c r="C1105" i="14"/>
  <c r="D1105" i="14"/>
  <c r="F1105" i="14"/>
  <c r="I1105" i="14"/>
  <c r="J1105" i="14"/>
  <c r="K1105" i="14"/>
  <c r="L1105" i="14"/>
  <c r="M1105" i="14"/>
  <c r="N1105" i="14"/>
  <c r="O1105" i="14"/>
  <c r="AC1105" i="14" s="1"/>
  <c r="P1105" i="14"/>
  <c r="Q1105" i="14"/>
  <c r="R1105" i="14"/>
  <c r="A1106" i="14"/>
  <c r="B1106" i="14"/>
  <c r="C1106" i="14"/>
  <c r="D1106" i="14"/>
  <c r="F1106" i="14"/>
  <c r="I1106" i="14"/>
  <c r="J1106" i="14"/>
  <c r="K1106" i="14"/>
  <c r="L1106" i="14"/>
  <c r="M1106" i="14"/>
  <c r="N1106" i="14"/>
  <c r="O1106" i="14"/>
  <c r="P1106" i="14"/>
  <c r="Q1106" i="14"/>
  <c r="R1106" i="14"/>
  <c r="A1107" i="14"/>
  <c r="B1107" i="14"/>
  <c r="C1107" i="14"/>
  <c r="D1107" i="14"/>
  <c r="F1107" i="14"/>
  <c r="I1107" i="14"/>
  <c r="J1107" i="14"/>
  <c r="K1107" i="14"/>
  <c r="L1107" i="14"/>
  <c r="M1107" i="14"/>
  <c r="N1107" i="14"/>
  <c r="O1107" i="14"/>
  <c r="P1107" i="14"/>
  <c r="Q1107" i="14"/>
  <c r="R1107" i="14"/>
  <c r="A1108" i="14"/>
  <c r="B1108" i="14"/>
  <c r="C1108" i="14"/>
  <c r="D1108" i="14"/>
  <c r="F1108" i="14"/>
  <c r="I1108" i="14"/>
  <c r="J1108" i="14"/>
  <c r="K1108" i="14"/>
  <c r="L1108" i="14"/>
  <c r="M1108" i="14"/>
  <c r="N1108" i="14"/>
  <c r="O1108" i="14"/>
  <c r="P1108" i="14"/>
  <c r="Q1108" i="14"/>
  <c r="R1108" i="14"/>
  <c r="A1109" i="14"/>
  <c r="B1109" i="14"/>
  <c r="C1109" i="14"/>
  <c r="D1109" i="14"/>
  <c r="F1109" i="14"/>
  <c r="I1109" i="14"/>
  <c r="J1109" i="14"/>
  <c r="K1109" i="14"/>
  <c r="L1109" i="14"/>
  <c r="M1109" i="14"/>
  <c r="N1109" i="14"/>
  <c r="O1109" i="14"/>
  <c r="P1109" i="14"/>
  <c r="Q1109" i="14"/>
  <c r="R1109" i="14"/>
  <c r="A1110" i="14"/>
  <c r="B1110" i="14"/>
  <c r="C1110" i="14"/>
  <c r="D1110" i="14"/>
  <c r="F1110" i="14"/>
  <c r="I1110" i="14"/>
  <c r="J1110" i="14"/>
  <c r="K1110" i="14"/>
  <c r="L1110" i="14"/>
  <c r="M1110" i="14"/>
  <c r="N1110" i="14"/>
  <c r="O1110" i="14"/>
  <c r="P1110" i="14"/>
  <c r="Q1110" i="14"/>
  <c r="R1110" i="14"/>
  <c r="A1111" i="14"/>
  <c r="B1111" i="14"/>
  <c r="C1111" i="14"/>
  <c r="D1111" i="14"/>
  <c r="F1111" i="14"/>
  <c r="I1111" i="14"/>
  <c r="J1111" i="14"/>
  <c r="K1111" i="14"/>
  <c r="L1111" i="14"/>
  <c r="M1111" i="14"/>
  <c r="N1111" i="14"/>
  <c r="O1111" i="14"/>
  <c r="P1111" i="14"/>
  <c r="Q1111" i="14"/>
  <c r="R1111" i="14"/>
  <c r="A1112" i="14"/>
  <c r="B1112" i="14"/>
  <c r="C1112" i="14"/>
  <c r="D1112" i="14"/>
  <c r="F1112" i="14"/>
  <c r="I1112" i="14"/>
  <c r="J1112" i="14"/>
  <c r="K1112" i="14"/>
  <c r="L1112" i="14"/>
  <c r="M1112" i="14"/>
  <c r="N1112" i="14"/>
  <c r="O1112" i="14"/>
  <c r="P1112" i="14"/>
  <c r="Q1112" i="14"/>
  <c r="R1112" i="14"/>
  <c r="A1113" i="14"/>
  <c r="B1113" i="14"/>
  <c r="C1113" i="14"/>
  <c r="D1113" i="14"/>
  <c r="F1113" i="14"/>
  <c r="I1113" i="14"/>
  <c r="J1113" i="14"/>
  <c r="K1113" i="14"/>
  <c r="L1113" i="14"/>
  <c r="M1113" i="14"/>
  <c r="N1113" i="14"/>
  <c r="O1113" i="14"/>
  <c r="AA1113" i="14" s="1"/>
  <c r="P1113" i="14"/>
  <c r="Q1113" i="14"/>
  <c r="R1113" i="14"/>
  <c r="A1114" i="14"/>
  <c r="B1114" i="14"/>
  <c r="C1114" i="14"/>
  <c r="D1114" i="14"/>
  <c r="F1114" i="14"/>
  <c r="I1114" i="14"/>
  <c r="J1114" i="14"/>
  <c r="K1114" i="14"/>
  <c r="L1114" i="14"/>
  <c r="M1114" i="14"/>
  <c r="N1114" i="14"/>
  <c r="O1114" i="14"/>
  <c r="P1114" i="14"/>
  <c r="W1114" i="14" s="1"/>
  <c r="Q1114" i="14"/>
  <c r="R1114" i="14"/>
  <c r="A1115" i="14"/>
  <c r="B1115" i="14"/>
  <c r="C1115" i="14"/>
  <c r="D1115" i="14"/>
  <c r="F1115" i="14"/>
  <c r="I1115" i="14"/>
  <c r="J1115" i="14"/>
  <c r="K1115" i="14"/>
  <c r="L1115" i="14"/>
  <c r="M1115" i="14"/>
  <c r="N1115" i="14"/>
  <c r="O1115" i="14"/>
  <c r="P1115" i="14"/>
  <c r="U1115" i="14" s="1"/>
  <c r="Q1115" i="14"/>
  <c r="R1115" i="14"/>
  <c r="A1116" i="14"/>
  <c r="B1116" i="14"/>
  <c r="C1116" i="14"/>
  <c r="D1116" i="14"/>
  <c r="F1116" i="14"/>
  <c r="I1116" i="14"/>
  <c r="J1116" i="14"/>
  <c r="K1116" i="14"/>
  <c r="L1116" i="14"/>
  <c r="M1116" i="14"/>
  <c r="N1116" i="14"/>
  <c r="O1116" i="14"/>
  <c r="P1116" i="14"/>
  <c r="Q1116" i="14"/>
  <c r="R1116" i="14"/>
  <c r="A1117" i="14"/>
  <c r="B1117" i="14"/>
  <c r="C1117" i="14"/>
  <c r="D1117" i="14"/>
  <c r="F1117" i="14"/>
  <c r="I1117" i="14"/>
  <c r="J1117" i="14"/>
  <c r="K1117" i="14"/>
  <c r="L1117" i="14"/>
  <c r="M1117" i="14"/>
  <c r="N1117" i="14"/>
  <c r="O1117" i="14"/>
  <c r="P1117" i="14"/>
  <c r="Q1117" i="14"/>
  <c r="R1117" i="14"/>
  <c r="A1118" i="14"/>
  <c r="B1118" i="14"/>
  <c r="C1118" i="14"/>
  <c r="D1118" i="14"/>
  <c r="F1118" i="14"/>
  <c r="I1118" i="14"/>
  <c r="J1118" i="14"/>
  <c r="K1118" i="14"/>
  <c r="L1118" i="14"/>
  <c r="M1118" i="14"/>
  <c r="N1118" i="14"/>
  <c r="O1118" i="14"/>
  <c r="P1118" i="14"/>
  <c r="Q1118" i="14"/>
  <c r="R1118" i="14"/>
  <c r="A1119" i="14"/>
  <c r="B1119" i="14"/>
  <c r="C1119" i="14"/>
  <c r="D1119" i="14"/>
  <c r="F1119" i="14"/>
  <c r="I1119" i="14"/>
  <c r="J1119" i="14"/>
  <c r="K1119" i="14"/>
  <c r="L1119" i="14"/>
  <c r="M1119" i="14"/>
  <c r="N1119" i="14"/>
  <c r="O1119" i="14"/>
  <c r="P1119" i="14"/>
  <c r="Q1119" i="14"/>
  <c r="R1119" i="14"/>
  <c r="A1120" i="14"/>
  <c r="B1120" i="14"/>
  <c r="C1120" i="14"/>
  <c r="D1120" i="14"/>
  <c r="F1120" i="14"/>
  <c r="I1120" i="14"/>
  <c r="J1120" i="14"/>
  <c r="K1120" i="14"/>
  <c r="L1120" i="14"/>
  <c r="M1120" i="14"/>
  <c r="N1120" i="14"/>
  <c r="O1120" i="14"/>
  <c r="P1120" i="14"/>
  <c r="Q1120" i="14"/>
  <c r="R1120" i="14"/>
  <c r="A1121" i="14"/>
  <c r="B1121" i="14"/>
  <c r="C1121" i="14"/>
  <c r="D1121" i="14"/>
  <c r="F1121" i="14"/>
  <c r="I1121" i="14"/>
  <c r="J1121" i="14"/>
  <c r="K1121" i="14"/>
  <c r="L1121" i="14"/>
  <c r="M1121" i="14"/>
  <c r="N1121" i="14"/>
  <c r="O1121" i="14"/>
  <c r="P1121" i="14"/>
  <c r="Q1121" i="14"/>
  <c r="R1121" i="14"/>
  <c r="A1122" i="14"/>
  <c r="B1122" i="14"/>
  <c r="C1122" i="14"/>
  <c r="D1122" i="14"/>
  <c r="F1122" i="14"/>
  <c r="I1122" i="14"/>
  <c r="J1122" i="14"/>
  <c r="K1122" i="14"/>
  <c r="L1122" i="14"/>
  <c r="M1122" i="14"/>
  <c r="N1122" i="14"/>
  <c r="O1122" i="14"/>
  <c r="P1122" i="14"/>
  <c r="Q1122" i="14"/>
  <c r="R1122" i="14"/>
  <c r="A1123" i="14"/>
  <c r="B1123" i="14"/>
  <c r="C1123" i="14"/>
  <c r="D1123" i="14"/>
  <c r="F1123" i="14"/>
  <c r="I1123" i="14"/>
  <c r="J1123" i="14"/>
  <c r="K1123" i="14"/>
  <c r="L1123" i="14"/>
  <c r="M1123" i="14"/>
  <c r="N1123" i="14"/>
  <c r="O1123" i="14"/>
  <c r="P1123" i="14"/>
  <c r="Q1123" i="14"/>
  <c r="R1123" i="14"/>
  <c r="A1124" i="14"/>
  <c r="B1124" i="14"/>
  <c r="C1124" i="14"/>
  <c r="D1124" i="14"/>
  <c r="F1124" i="14"/>
  <c r="I1124" i="14"/>
  <c r="J1124" i="14"/>
  <c r="K1124" i="14"/>
  <c r="L1124" i="14"/>
  <c r="M1124" i="14"/>
  <c r="N1124" i="14"/>
  <c r="O1124" i="14"/>
  <c r="P1124" i="14"/>
  <c r="Q1124" i="14"/>
  <c r="R1124" i="14"/>
  <c r="A1125" i="14"/>
  <c r="B1125" i="14"/>
  <c r="C1125" i="14"/>
  <c r="D1125" i="14"/>
  <c r="F1125" i="14"/>
  <c r="I1125" i="14"/>
  <c r="J1125" i="14"/>
  <c r="K1125" i="14"/>
  <c r="L1125" i="14"/>
  <c r="M1125" i="14"/>
  <c r="N1125" i="14"/>
  <c r="O1125" i="14"/>
  <c r="P1125" i="14"/>
  <c r="Q1125" i="14"/>
  <c r="R1125" i="14"/>
  <c r="A1126" i="14"/>
  <c r="B1126" i="14"/>
  <c r="C1126" i="14"/>
  <c r="D1126" i="14"/>
  <c r="F1126" i="14"/>
  <c r="I1126" i="14"/>
  <c r="J1126" i="14"/>
  <c r="K1126" i="14"/>
  <c r="L1126" i="14"/>
  <c r="M1126" i="14"/>
  <c r="N1126" i="14"/>
  <c r="O1126" i="14"/>
  <c r="U1126" i="14" s="1"/>
  <c r="P1126" i="14"/>
  <c r="Q1126" i="14"/>
  <c r="R1126" i="14"/>
  <c r="A1127" i="14"/>
  <c r="B1127" i="14"/>
  <c r="C1127" i="14"/>
  <c r="D1127" i="14"/>
  <c r="F1127" i="14"/>
  <c r="I1127" i="14"/>
  <c r="J1127" i="14"/>
  <c r="K1127" i="14"/>
  <c r="L1127" i="14"/>
  <c r="M1127" i="14"/>
  <c r="N1127" i="14"/>
  <c r="O1127" i="14"/>
  <c r="P1127" i="14"/>
  <c r="Q1127" i="14"/>
  <c r="R1127" i="14"/>
  <c r="A1128" i="14"/>
  <c r="B1128" i="14"/>
  <c r="C1128" i="14"/>
  <c r="D1128" i="14"/>
  <c r="F1128" i="14"/>
  <c r="I1128" i="14"/>
  <c r="J1128" i="14"/>
  <c r="K1128" i="14"/>
  <c r="L1128" i="14"/>
  <c r="M1128" i="14"/>
  <c r="N1128" i="14"/>
  <c r="O1128" i="14"/>
  <c r="P1128" i="14"/>
  <c r="Q1128" i="14"/>
  <c r="R1128" i="14"/>
  <c r="A1129" i="14"/>
  <c r="B1129" i="14"/>
  <c r="C1129" i="14"/>
  <c r="D1129" i="14"/>
  <c r="F1129" i="14"/>
  <c r="I1129" i="14"/>
  <c r="J1129" i="14"/>
  <c r="K1129" i="14"/>
  <c r="L1129" i="14"/>
  <c r="M1129" i="14"/>
  <c r="N1129" i="14"/>
  <c r="O1129" i="14"/>
  <c r="P1129" i="14"/>
  <c r="Q1129" i="14"/>
  <c r="R1129" i="14"/>
  <c r="A1130" i="14"/>
  <c r="B1130" i="14"/>
  <c r="C1130" i="14"/>
  <c r="D1130" i="14"/>
  <c r="F1130" i="14"/>
  <c r="I1130" i="14"/>
  <c r="J1130" i="14"/>
  <c r="K1130" i="14"/>
  <c r="L1130" i="14"/>
  <c r="M1130" i="14"/>
  <c r="N1130" i="14"/>
  <c r="O1130" i="14"/>
  <c r="P1130" i="14"/>
  <c r="Q1130" i="14"/>
  <c r="R1130" i="14"/>
  <c r="A1131" i="14"/>
  <c r="B1131" i="14"/>
  <c r="C1131" i="14"/>
  <c r="D1131" i="14"/>
  <c r="F1131" i="14"/>
  <c r="I1131" i="14"/>
  <c r="J1131" i="14"/>
  <c r="K1131" i="14"/>
  <c r="L1131" i="14"/>
  <c r="M1131" i="14"/>
  <c r="N1131" i="14"/>
  <c r="O1131" i="14"/>
  <c r="X1131" i="14" s="1"/>
  <c r="P1131" i="14"/>
  <c r="Q1131" i="14"/>
  <c r="R1131" i="14"/>
  <c r="A1132" i="14"/>
  <c r="B1132" i="14"/>
  <c r="C1132" i="14"/>
  <c r="D1132" i="14"/>
  <c r="F1132" i="14"/>
  <c r="I1132" i="14"/>
  <c r="J1132" i="14"/>
  <c r="K1132" i="14"/>
  <c r="L1132" i="14"/>
  <c r="M1132" i="14"/>
  <c r="N1132" i="14"/>
  <c r="O1132" i="14"/>
  <c r="P1132" i="14"/>
  <c r="Y1132" i="14" s="1"/>
  <c r="Q1132" i="14"/>
  <c r="R1132" i="14"/>
  <c r="A1133" i="14"/>
  <c r="B1133" i="14"/>
  <c r="C1133" i="14"/>
  <c r="D1133" i="14"/>
  <c r="F1133" i="14"/>
  <c r="I1133" i="14"/>
  <c r="J1133" i="14"/>
  <c r="K1133" i="14"/>
  <c r="L1133" i="14"/>
  <c r="M1133" i="14"/>
  <c r="N1133" i="14"/>
  <c r="O1133" i="14"/>
  <c r="P1133" i="14"/>
  <c r="X1133" i="14" s="1"/>
  <c r="Q1133" i="14"/>
  <c r="R1133" i="14"/>
  <c r="A1134" i="14"/>
  <c r="B1134" i="14"/>
  <c r="C1134" i="14"/>
  <c r="D1134" i="14"/>
  <c r="F1134" i="14"/>
  <c r="I1134" i="14"/>
  <c r="J1134" i="14"/>
  <c r="K1134" i="14"/>
  <c r="L1134" i="14"/>
  <c r="M1134" i="14"/>
  <c r="N1134" i="14"/>
  <c r="O1134" i="14"/>
  <c r="P1134" i="14"/>
  <c r="Q1134" i="14"/>
  <c r="R1134" i="14"/>
  <c r="A1135" i="14"/>
  <c r="B1135" i="14"/>
  <c r="C1135" i="14"/>
  <c r="D1135" i="14"/>
  <c r="F1135" i="14"/>
  <c r="I1135" i="14"/>
  <c r="J1135" i="14"/>
  <c r="K1135" i="14"/>
  <c r="L1135" i="14"/>
  <c r="M1135" i="14"/>
  <c r="N1135" i="14"/>
  <c r="O1135" i="14"/>
  <c r="P1135" i="14"/>
  <c r="Q1135" i="14"/>
  <c r="R1135" i="14"/>
  <c r="A1136" i="14"/>
  <c r="B1136" i="14"/>
  <c r="C1136" i="14"/>
  <c r="D1136" i="14"/>
  <c r="F1136" i="14"/>
  <c r="I1136" i="14"/>
  <c r="J1136" i="14"/>
  <c r="K1136" i="14"/>
  <c r="L1136" i="14"/>
  <c r="M1136" i="14"/>
  <c r="N1136" i="14"/>
  <c r="O1136" i="14"/>
  <c r="P1136" i="14"/>
  <c r="Q1136" i="14"/>
  <c r="R1136" i="14"/>
  <c r="A1137" i="14"/>
  <c r="B1137" i="14"/>
  <c r="C1137" i="14"/>
  <c r="D1137" i="14"/>
  <c r="F1137" i="14"/>
  <c r="I1137" i="14"/>
  <c r="J1137" i="14"/>
  <c r="K1137" i="14"/>
  <c r="L1137" i="14"/>
  <c r="M1137" i="14"/>
  <c r="N1137" i="14"/>
  <c r="O1137" i="14"/>
  <c r="P1137" i="14"/>
  <c r="Q1137" i="14"/>
  <c r="R1137" i="14"/>
  <c r="A1138" i="14"/>
  <c r="B1138" i="14"/>
  <c r="C1138" i="14"/>
  <c r="D1138" i="14"/>
  <c r="F1138" i="14"/>
  <c r="I1138" i="14"/>
  <c r="J1138" i="14"/>
  <c r="K1138" i="14"/>
  <c r="L1138" i="14"/>
  <c r="M1138" i="14"/>
  <c r="N1138" i="14"/>
  <c r="O1138" i="14"/>
  <c r="P1138" i="14"/>
  <c r="Q1138" i="14"/>
  <c r="R1138" i="14"/>
  <c r="A1139" i="14"/>
  <c r="B1139" i="14"/>
  <c r="C1139" i="14"/>
  <c r="D1139" i="14"/>
  <c r="F1139" i="14"/>
  <c r="I1139" i="14"/>
  <c r="J1139" i="14"/>
  <c r="K1139" i="14"/>
  <c r="L1139" i="14"/>
  <c r="M1139" i="14"/>
  <c r="N1139" i="14"/>
  <c r="O1139" i="14"/>
  <c r="P1139" i="14"/>
  <c r="Q1139" i="14"/>
  <c r="R1139" i="14"/>
  <c r="A1140" i="14"/>
  <c r="B1140" i="14"/>
  <c r="C1140" i="14"/>
  <c r="D1140" i="14"/>
  <c r="F1140" i="14"/>
  <c r="I1140" i="14"/>
  <c r="J1140" i="14"/>
  <c r="K1140" i="14"/>
  <c r="L1140" i="14"/>
  <c r="M1140" i="14"/>
  <c r="N1140" i="14"/>
  <c r="O1140" i="14"/>
  <c r="P1140" i="14"/>
  <c r="Q1140" i="14"/>
  <c r="R1140" i="14"/>
  <c r="A1141" i="14"/>
  <c r="B1141" i="14"/>
  <c r="C1141" i="14"/>
  <c r="D1141" i="14"/>
  <c r="F1141" i="14"/>
  <c r="I1141" i="14"/>
  <c r="J1141" i="14"/>
  <c r="K1141" i="14"/>
  <c r="L1141" i="14"/>
  <c r="M1141" i="14"/>
  <c r="N1141" i="14"/>
  <c r="O1141" i="14"/>
  <c r="P1141" i="14"/>
  <c r="V1141" i="14" s="1"/>
  <c r="Q1141" i="14"/>
  <c r="R1141" i="14"/>
  <c r="A1142" i="14"/>
  <c r="B1142" i="14"/>
  <c r="C1142" i="14"/>
  <c r="D1142" i="14"/>
  <c r="F1142" i="14"/>
  <c r="I1142" i="14"/>
  <c r="J1142" i="14"/>
  <c r="K1142" i="14"/>
  <c r="L1142" i="14"/>
  <c r="M1142" i="14"/>
  <c r="N1142" i="14"/>
  <c r="O1142" i="14"/>
  <c r="P1142" i="14"/>
  <c r="Q1142" i="14"/>
  <c r="R1142" i="14"/>
  <c r="A1143" i="14"/>
  <c r="B1143" i="14"/>
  <c r="C1143" i="14"/>
  <c r="D1143" i="14"/>
  <c r="F1143" i="14"/>
  <c r="I1143" i="14"/>
  <c r="J1143" i="14"/>
  <c r="K1143" i="14"/>
  <c r="L1143" i="14"/>
  <c r="M1143" i="14"/>
  <c r="N1143" i="14"/>
  <c r="O1143" i="14"/>
  <c r="P1143" i="14"/>
  <c r="Q1143" i="14"/>
  <c r="R1143" i="14"/>
  <c r="A1144" i="14"/>
  <c r="B1144" i="14"/>
  <c r="C1144" i="14"/>
  <c r="D1144" i="14"/>
  <c r="F1144" i="14"/>
  <c r="I1144" i="14"/>
  <c r="J1144" i="14"/>
  <c r="K1144" i="14"/>
  <c r="L1144" i="14"/>
  <c r="M1144" i="14"/>
  <c r="N1144" i="14"/>
  <c r="O1144" i="14"/>
  <c r="P1144" i="14"/>
  <c r="Q1144" i="14"/>
  <c r="R1144" i="14"/>
  <c r="A1145" i="14"/>
  <c r="B1145" i="14"/>
  <c r="C1145" i="14"/>
  <c r="D1145" i="14"/>
  <c r="F1145" i="14"/>
  <c r="I1145" i="14"/>
  <c r="J1145" i="14"/>
  <c r="K1145" i="14"/>
  <c r="L1145" i="14"/>
  <c r="M1145" i="14"/>
  <c r="N1145" i="14"/>
  <c r="O1145" i="14"/>
  <c r="P1145" i="14"/>
  <c r="Q1145" i="14"/>
  <c r="R1145" i="14"/>
  <c r="A1146" i="14"/>
  <c r="B1146" i="14"/>
  <c r="C1146" i="14"/>
  <c r="D1146" i="14"/>
  <c r="F1146" i="14"/>
  <c r="I1146" i="14"/>
  <c r="J1146" i="14"/>
  <c r="K1146" i="14"/>
  <c r="L1146" i="14"/>
  <c r="M1146" i="14"/>
  <c r="N1146" i="14"/>
  <c r="O1146" i="14"/>
  <c r="P1146" i="14"/>
  <c r="Q1146" i="14"/>
  <c r="R1146" i="14"/>
  <c r="A1147" i="14"/>
  <c r="B1147" i="14"/>
  <c r="C1147" i="14"/>
  <c r="D1147" i="14"/>
  <c r="F1147" i="14"/>
  <c r="I1147" i="14"/>
  <c r="J1147" i="14"/>
  <c r="K1147" i="14"/>
  <c r="L1147" i="14"/>
  <c r="M1147" i="14"/>
  <c r="N1147" i="14"/>
  <c r="O1147" i="14"/>
  <c r="Y1147" i="14" s="1"/>
  <c r="P1147" i="14"/>
  <c r="Q1147" i="14"/>
  <c r="R1147" i="14"/>
  <c r="A1148" i="14"/>
  <c r="B1148" i="14"/>
  <c r="C1148" i="14"/>
  <c r="D1148" i="14"/>
  <c r="F1148" i="14"/>
  <c r="I1148" i="14"/>
  <c r="J1148" i="14"/>
  <c r="K1148" i="14"/>
  <c r="L1148" i="14"/>
  <c r="M1148" i="14"/>
  <c r="N1148" i="14"/>
  <c r="O1148" i="14"/>
  <c r="P1148" i="14"/>
  <c r="Q1148" i="14"/>
  <c r="R1148" i="14"/>
  <c r="A1149" i="14"/>
  <c r="B1149" i="14"/>
  <c r="C1149" i="14"/>
  <c r="D1149" i="14"/>
  <c r="F1149" i="14"/>
  <c r="I1149" i="14"/>
  <c r="J1149" i="14"/>
  <c r="K1149" i="14"/>
  <c r="L1149" i="14"/>
  <c r="M1149" i="14"/>
  <c r="N1149" i="14"/>
  <c r="O1149" i="14"/>
  <c r="P1149" i="14"/>
  <c r="Q1149" i="14"/>
  <c r="R1149" i="14"/>
  <c r="A1150" i="14"/>
  <c r="B1150" i="14"/>
  <c r="C1150" i="14"/>
  <c r="D1150" i="14"/>
  <c r="F1150" i="14"/>
  <c r="I1150" i="14"/>
  <c r="J1150" i="14"/>
  <c r="K1150" i="14"/>
  <c r="L1150" i="14"/>
  <c r="M1150" i="14"/>
  <c r="N1150" i="14"/>
  <c r="O1150" i="14"/>
  <c r="P1150" i="14"/>
  <c r="Q1150" i="14"/>
  <c r="R1150" i="14"/>
  <c r="A1151" i="14"/>
  <c r="B1151" i="14"/>
  <c r="C1151" i="14"/>
  <c r="D1151" i="14"/>
  <c r="F1151" i="14"/>
  <c r="I1151" i="14"/>
  <c r="J1151" i="14"/>
  <c r="K1151" i="14"/>
  <c r="L1151" i="14"/>
  <c r="M1151" i="14"/>
  <c r="N1151" i="14"/>
  <c r="O1151" i="14"/>
  <c r="P1151" i="14"/>
  <c r="Q1151" i="14"/>
  <c r="R1151" i="14"/>
  <c r="A1152" i="14"/>
  <c r="B1152" i="14"/>
  <c r="C1152" i="14"/>
  <c r="D1152" i="14"/>
  <c r="F1152" i="14"/>
  <c r="I1152" i="14"/>
  <c r="J1152" i="14"/>
  <c r="K1152" i="14"/>
  <c r="L1152" i="14"/>
  <c r="M1152" i="14"/>
  <c r="N1152" i="14"/>
  <c r="O1152" i="14"/>
  <c r="P1152" i="14"/>
  <c r="Q1152" i="14"/>
  <c r="R1152" i="14"/>
  <c r="A1153" i="14"/>
  <c r="B1153" i="14"/>
  <c r="C1153" i="14"/>
  <c r="D1153" i="14"/>
  <c r="F1153" i="14"/>
  <c r="I1153" i="14"/>
  <c r="J1153" i="14"/>
  <c r="K1153" i="14"/>
  <c r="L1153" i="14"/>
  <c r="M1153" i="14"/>
  <c r="N1153" i="14"/>
  <c r="O1153" i="14"/>
  <c r="P1153" i="14"/>
  <c r="Q1153" i="14"/>
  <c r="R1153" i="14"/>
  <c r="A1154" i="14"/>
  <c r="B1154" i="14"/>
  <c r="C1154" i="14"/>
  <c r="D1154" i="14"/>
  <c r="F1154" i="14"/>
  <c r="I1154" i="14"/>
  <c r="J1154" i="14"/>
  <c r="K1154" i="14"/>
  <c r="L1154" i="14"/>
  <c r="M1154" i="14"/>
  <c r="N1154" i="14"/>
  <c r="O1154" i="14"/>
  <c r="P1154" i="14"/>
  <c r="Q1154" i="14"/>
  <c r="R1154" i="14"/>
  <c r="A1155" i="14"/>
  <c r="B1155" i="14"/>
  <c r="C1155" i="14"/>
  <c r="D1155" i="14"/>
  <c r="F1155" i="14"/>
  <c r="I1155" i="14"/>
  <c r="J1155" i="14"/>
  <c r="K1155" i="14"/>
  <c r="L1155" i="14"/>
  <c r="M1155" i="14"/>
  <c r="N1155" i="14"/>
  <c r="O1155" i="14"/>
  <c r="P1155" i="14"/>
  <c r="Q1155" i="14"/>
  <c r="R1155" i="14"/>
  <c r="A1156" i="14"/>
  <c r="B1156" i="14"/>
  <c r="C1156" i="14"/>
  <c r="D1156" i="14"/>
  <c r="F1156" i="14"/>
  <c r="I1156" i="14"/>
  <c r="J1156" i="14"/>
  <c r="K1156" i="14"/>
  <c r="L1156" i="14"/>
  <c r="M1156" i="14"/>
  <c r="N1156" i="14"/>
  <c r="O1156" i="14"/>
  <c r="P1156" i="14"/>
  <c r="Q1156" i="14"/>
  <c r="R1156" i="14"/>
  <c r="A1157" i="14"/>
  <c r="B1157" i="14"/>
  <c r="C1157" i="14"/>
  <c r="D1157" i="14"/>
  <c r="F1157" i="14"/>
  <c r="I1157" i="14"/>
  <c r="J1157" i="14"/>
  <c r="K1157" i="14"/>
  <c r="L1157" i="14"/>
  <c r="M1157" i="14"/>
  <c r="N1157" i="14"/>
  <c r="O1157" i="14"/>
  <c r="P1157" i="14"/>
  <c r="Q1157" i="14"/>
  <c r="R1157" i="14"/>
  <c r="A1158" i="14"/>
  <c r="B1158" i="14"/>
  <c r="C1158" i="14"/>
  <c r="D1158" i="14"/>
  <c r="F1158" i="14"/>
  <c r="I1158" i="14"/>
  <c r="J1158" i="14"/>
  <c r="K1158" i="14"/>
  <c r="L1158" i="14"/>
  <c r="M1158" i="14"/>
  <c r="N1158" i="14"/>
  <c r="O1158" i="14"/>
  <c r="P1158" i="14"/>
  <c r="Q1158" i="14"/>
  <c r="R1158" i="14"/>
  <c r="A1159" i="14"/>
  <c r="B1159" i="14"/>
  <c r="C1159" i="14"/>
  <c r="D1159" i="14"/>
  <c r="F1159" i="14"/>
  <c r="I1159" i="14"/>
  <c r="J1159" i="14"/>
  <c r="K1159" i="14"/>
  <c r="L1159" i="14"/>
  <c r="M1159" i="14"/>
  <c r="N1159" i="14"/>
  <c r="O1159" i="14"/>
  <c r="P1159" i="14"/>
  <c r="Q1159" i="14"/>
  <c r="R1159" i="14"/>
  <c r="A1160" i="14"/>
  <c r="B1160" i="14"/>
  <c r="C1160" i="14"/>
  <c r="D1160" i="14"/>
  <c r="F1160" i="14"/>
  <c r="I1160" i="14"/>
  <c r="J1160" i="14"/>
  <c r="K1160" i="14"/>
  <c r="L1160" i="14"/>
  <c r="M1160" i="14"/>
  <c r="N1160" i="14"/>
  <c r="O1160" i="14"/>
  <c r="P1160" i="14"/>
  <c r="Q1160" i="14"/>
  <c r="R1160" i="14"/>
  <c r="A1161" i="14"/>
  <c r="B1161" i="14"/>
  <c r="C1161" i="14"/>
  <c r="D1161" i="14"/>
  <c r="F1161" i="14"/>
  <c r="I1161" i="14"/>
  <c r="J1161" i="14"/>
  <c r="K1161" i="14"/>
  <c r="L1161" i="14"/>
  <c r="M1161" i="14"/>
  <c r="N1161" i="14"/>
  <c r="O1161" i="14"/>
  <c r="P1161" i="14"/>
  <c r="Q1161" i="14"/>
  <c r="R1161" i="14"/>
  <c r="A1162" i="14"/>
  <c r="B1162" i="14"/>
  <c r="C1162" i="14"/>
  <c r="D1162" i="14"/>
  <c r="F1162" i="14"/>
  <c r="I1162" i="14"/>
  <c r="J1162" i="14"/>
  <c r="K1162" i="14"/>
  <c r="L1162" i="14"/>
  <c r="M1162" i="14"/>
  <c r="N1162" i="14"/>
  <c r="O1162" i="14"/>
  <c r="P1162" i="14"/>
  <c r="Q1162" i="14"/>
  <c r="R1162" i="14"/>
  <c r="A1163" i="14"/>
  <c r="B1163" i="14"/>
  <c r="C1163" i="14"/>
  <c r="D1163" i="14"/>
  <c r="F1163" i="14"/>
  <c r="I1163" i="14"/>
  <c r="J1163" i="14"/>
  <c r="K1163" i="14"/>
  <c r="L1163" i="14"/>
  <c r="M1163" i="14"/>
  <c r="N1163" i="14"/>
  <c r="O1163" i="14"/>
  <c r="P1163" i="14"/>
  <c r="Q1163" i="14"/>
  <c r="R1163" i="14"/>
  <c r="A1164" i="14"/>
  <c r="B1164" i="14"/>
  <c r="C1164" i="14"/>
  <c r="D1164" i="14"/>
  <c r="F1164" i="14"/>
  <c r="I1164" i="14"/>
  <c r="J1164" i="14"/>
  <c r="K1164" i="14"/>
  <c r="L1164" i="14"/>
  <c r="M1164" i="14"/>
  <c r="N1164" i="14"/>
  <c r="O1164" i="14"/>
  <c r="P1164" i="14"/>
  <c r="Q1164" i="14"/>
  <c r="R1164" i="14"/>
  <c r="A1165" i="14"/>
  <c r="B1165" i="14"/>
  <c r="C1165" i="14"/>
  <c r="D1165" i="14"/>
  <c r="F1165" i="14"/>
  <c r="I1165" i="14"/>
  <c r="J1165" i="14"/>
  <c r="K1165" i="14"/>
  <c r="L1165" i="14"/>
  <c r="M1165" i="14"/>
  <c r="N1165" i="14"/>
  <c r="O1165" i="14"/>
  <c r="P1165" i="14"/>
  <c r="Q1165" i="14"/>
  <c r="R1165" i="14"/>
  <c r="A1166" i="14"/>
  <c r="B1166" i="14"/>
  <c r="C1166" i="14"/>
  <c r="D1166" i="14"/>
  <c r="F1166" i="14"/>
  <c r="I1166" i="14"/>
  <c r="J1166" i="14"/>
  <c r="K1166" i="14"/>
  <c r="L1166" i="14"/>
  <c r="M1166" i="14"/>
  <c r="N1166" i="14"/>
  <c r="O1166" i="14"/>
  <c r="P1166" i="14"/>
  <c r="Q1166" i="14"/>
  <c r="R1166" i="14"/>
  <c r="A1167" i="14"/>
  <c r="B1167" i="14"/>
  <c r="C1167" i="14"/>
  <c r="D1167" i="14"/>
  <c r="F1167" i="14"/>
  <c r="I1167" i="14"/>
  <c r="J1167" i="14"/>
  <c r="K1167" i="14"/>
  <c r="L1167" i="14"/>
  <c r="M1167" i="14"/>
  <c r="N1167" i="14"/>
  <c r="O1167" i="14"/>
  <c r="P1167" i="14"/>
  <c r="Q1167" i="14"/>
  <c r="R1167" i="14"/>
  <c r="A1168" i="14"/>
  <c r="B1168" i="14"/>
  <c r="C1168" i="14"/>
  <c r="D1168" i="14"/>
  <c r="F1168" i="14"/>
  <c r="I1168" i="14"/>
  <c r="J1168" i="14"/>
  <c r="K1168" i="14"/>
  <c r="L1168" i="14"/>
  <c r="M1168" i="14"/>
  <c r="N1168" i="14"/>
  <c r="O1168" i="14"/>
  <c r="P1168" i="14"/>
  <c r="Q1168" i="14"/>
  <c r="R1168" i="14"/>
  <c r="A1169" i="14"/>
  <c r="B1169" i="14"/>
  <c r="C1169" i="14"/>
  <c r="D1169" i="14"/>
  <c r="F1169" i="14"/>
  <c r="I1169" i="14"/>
  <c r="J1169" i="14"/>
  <c r="K1169" i="14"/>
  <c r="L1169" i="14"/>
  <c r="M1169" i="14"/>
  <c r="N1169" i="14"/>
  <c r="O1169" i="14"/>
  <c r="P1169" i="14"/>
  <c r="Q1169" i="14"/>
  <c r="R1169" i="14"/>
  <c r="A1170" i="14"/>
  <c r="B1170" i="14"/>
  <c r="C1170" i="14"/>
  <c r="D1170" i="14"/>
  <c r="F1170" i="14"/>
  <c r="I1170" i="14"/>
  <c r="J1170" i="14"/>
  <c r="K1170" i="14"/>
  <c r="L1170" i="14"/>
  <c r="M1170" i="14"/>
  <c r="N1170" i="14"/>
  <c r="O1170" i="14"/>
  <c r="P1170" i="14"/>
  <c r="Q1170" i="14"/>
  <c r="R1170" i="14"/>
  <c r="A1171" i="14"/>
  <c r="B1171" i="14"/>
  <c r="C1171" i="14"/>
  <c r="D1171" i="14"/>
  <c r="F1171" i="14"/>
  <c r="I1171" i="14"/>
  <c r="J1171" i="14"/>
  <c r="K1171" i="14"/>
  <c r="L1171" i="14"/>
  <c r="M1171" i="14"/>
  <c r="N1171" i="14"/>
  <c r="O1171" i="14"/>
  <c r="P1171" i="14"/>
  <c r="Q1171" i="14"/>
  <c r="R1171" i="14"/>
  <c r="A1172" i="14"/>
  <c r="B1172" i="14"/>
  <c r="C1172" i="14"/>
  <c r="D1172" i="14"/>
  <c r="F1172" i="14"/>
  <c r="I1172" i="14"/>
  <c r="J1172" i="14"/>
  <c r="K1172" i="14"/>
  <c r="L1172" i="14"/>
  <c r="M1172" i="14"/>
  <c r="N1172" i="14"/>
  <c r="O1172" i="14"/>
  <c r="P1172" i="14"/>
  <c r="Q1172" i="14"/>
  <c r="R1172" i="14"/>
  <c r="A1173" i="14"/>
  <c r="B1173" i="14"/>
  <c r="C1173" i="14"/>
  <c r="D1173" i="14"/>
  <c r="F1173" i="14"/>
  <c r="I1173" i="14"/>
  <c r="J1173" i="14"/>
  <c r="K1173" i="14"/>
  <c r="L1173" i="14"/>
  <c r="M1173" i="14"/>
  <c r="N1173" i="14"/>
  <c r="O1173" i="14"/>
  <c r="P1173" i="14"/>
  <c r="Q1173" i="14"/>
  <c r="R1173" i="14"/>
  <c r="A1174" i="14"/>
  <c r="B1174" i="14"/>
  <c r="C1174" i="14"/>
  <c r="D1174" i="14"/>
  <c r="F1174" i="14"/>
  <c r="I1174" i="14"/>
  <c r="J1174" i="14"/>
  <c r="K1174" i="14"/>
  <c r="L1174" i="14"/>
  <c r="M1174" i="14"/>
  <c r="N1174" i="14"/>
  <c r="O1174" i="14"/>
  <c r="P1174" i="14"/>
  <c r="Q1174" i="14"/>
  <c r="R1174" i="14"/>
  <c r="A1175" i="14"/>
  <c r="B1175" i="14"/>
  <c r="C1175" i="14"/>
  <c r="D1175" i="14"/>
  <c r="F1175" i="14"/>
  <c r="I1175" i="14"/>
  <c r="J1175" i="14"/>
  <c r="K1175" i="14"/>
  <c r="L1175" i="14"/>
  <c r="M1175" i="14"/>
  <c r="N1175" i="14"/>
  <c r="O1175" i="14"/>
  <c r="P1175" i="14"/>
  <c r="Q1175" i="14"/>
  <c r="R1175" i="14"/>
  <c r="A1176" i="14"/>
  <c r="B1176" i="14"/>
  <c r="C1176" i="14"/>
  <c r="D1176" i="14"/>
  <c r="F1176" i="14"/>
  <c r="I1176" i="14"/>
  <c r="J1176" i="14"/>
  <c r="K1176" i="14"/>
  <c r="L1176" i="14"/>
  <c r="M1176" i="14"/>
  <c r="N1176" i="14"/>
  <c r="O1176" i="14"/>
  <c r="P1176" i="14"/>
  <c r="Q1176" i="14"/>
  <c r="R1176" i="14"/>
  <c r="A1177" i="14"/>
  <c r="B1177" i="14"/>
  <c r="C1177" i="14"/>
  <c r="D1177" i="14"/>
  <c r="F1177" i="14"/>
  <c r="I1177" i="14"/>
  <c r="J1177" i="14"/>
  <c r="K1177" i="14"/>
  <c r="L1177" i="14"/>
  <c r="M1177" i="14"/>
  <c r="N1177" i="14"/>
  <c r="O1177" i="14"/>
  <c r="P1177" i="14"/>
  <c r="Z1177" i="14" s="1"/>
  <c r="Q1177" i="14"/>
  <c r="R1177" i="14"/>
  <c r="A1178" i="14"/>
  <c r="B1178" i="14"/>
  <c r="C1178" i="14"/>
  <c r="D1178" i="14"/>
  <c r="F1178" i="14"/>
  <c r="I1178" i="14"/>
  <c r="J1178" i="14"/>
  <c r="K1178" i="14"/>
  <c r="L1178" i="14"/>
  <c r="M1178" i="14"/>
  <c r="N1178" i="14"/>
  <c r="O1178" i="14"/>
  <c r="P1178" i="14"/>
  <c r="Q1178" i="14"/>
  <c r="R1178" i="14"/>
  <c r="A1179" i="14"/>
  <c r="B1179" i="14"/>
  <c r="C1179" i="14"/>
  <c r="D1179" i="14"/>
  <c r="F1179" i="14"/>
  <c r="I1179" i="14"/>
  <c r="J1179" i="14"/>
  <c r="K1179" i="14"/>
  <c r="L1179" i="14"/>
  <c r="M1179" i="14"/>
  <c r="N1179" i="14"/>
  <c r="O1179" i="14"/>
  <c r="P1179" i="14"/>
  <c r="Q1179" i="14"/>
  <c r="R1179" i="14"/>
  <c r="A1180" i="14"/>
  <c r="B1180" i="14"/>
  <c r="C1180" i="14"/>
  <c r="D1180" i="14"/>
  <c r="F1180" i="14"/>
  <c r="I1180" i="14"/>
  <c r="J1180" i="14"/>
  <c r="K1180" i="14"/>
  <c r="L1180" i="14"/>
  <c r="M1180" i="14"/>
  <c r="N1180" i="14"/>
  <c r="O1180" i="14"/>
  <c r="P1180" i="14"/>
  <c r="Q1180" i="14"/>
  <c r="R1180" i="14"/>
  <c r="A1181" i="14"/>
  <c r="B1181" i="14"/>
  <c r="C1181" i="14"/>
  <c r="D1181" i="14"/>
  <c r="F1181" i="14"/>
  <c r="I1181" i="14"/>
  <c r="J1181" i="14"/>
  <c r="K1181" i="14"/>
  <c r="L1181" i="14"/>
  <c r="M1181" i="14"/>
  <c r="N1181" i="14"/>
  <c r="O1181" i="14"/>
  <c r="P1181" i="14"/>
  <c r="Q1181" i="14"/>
  <c r="R1181" i="14"/>
  <c r="A1182" i="14"/>
  <c r="B1182" i="14"/>
  <c r="C1182" i="14"/>
  <c r="D1182" i="14"/>
  <c r="F1182" i="14"/>
  <c r="I1182" i="14"/>
  <c r="J1182" i="14"/>
  <c r="K1182" i="14"/>
  <c r="L1182" i="14"/>
  <c r="M1182" i="14"/>
  <c r="N1182" i="14"/>
  <c r="O1182" i="14"/>
  <c r="P1182" i="14"/>
  <c r="Q1182" i="14"/>
  <c r="R1182" i="14"/>
  <c r="A1183" i="14"/>
  <c r="B1183" i="14"/>
  <c r="C1183" i="14"/>
  <c r="D1183" i="14"/>
  <c r="F1183" i="14"/>
  <c r="I1183" i="14"/>
  <c r="J1183" i="14"/>
  <c r="K1183" i="14"/>
  <c r="L1183" i="14"/>
  <c r="M1183" i="14"/>
  <c r="N1183" i="14"/>
  <c r="O1183" i="14"/>
  <c r="P1183" i="14"/>
  <c r="Q1183" i="14"/>
  <c r="R1183" i="14"/>
  <c r="A1184" i="14"/>
  <c r="B1184" i="14"/>
  <c r="C1184" i="14"/>
  <c r="D1184" i="14"/>
  <c r="F1184" i="14"/>
  <c r="I1184" i="14"/>
  <c r="J1184" i="14"/>
  <c r="K1184" i="14"/>
  <c r="L1184" i="14"/>
  <c r="M1184" i="14"/>
  <c r="N1184" i="14"/>
  <c r="O1184" i="14"/>
  <c r="P1184" i="14"/>
  <c r="Q1184" i="14"/>
  <c r="R1184" i="14"/>
  <c r="A1185" i="14"/>
  <c r="B1185" i="14"/>
  <c r="C1185" i="14"/>
  <c r="D1185" i="14"/>
  <c r="F1185" i="14"/>
  <c r="I1185" i="14"/>
  <c r="J1185" i="14"/>
  <c r="K1185" i="14"/>
  <c r="L1185" i="14"/>
  <c r="M1185" i="14"/>
  <c r="N1185" i="14"/>
  <c r="O1185" i="14"/>
  <c r="P1185" i="14"/>
  <c r="AE1185" i="14" s="1"/>
  <c r="Q1185" i="14"/>
  <c r="R1185" i="14"/>
  <c r="A1186" i="14"/>
  <c r="B1186" i="14"/>
  <c r="C1186" i="14"/>
  <c r="D1186" i="14"/>
  <c r="F1186" i="14"/>
  <c r="I1186" i="14"/>
  <c r="J1186" i="14"/>
  <c r="K1186" i="14"/>
  <c r="L1186" i="14"/>
  <c r="M1186" i="14"/>
  <c r="N1186" i="14"/>
  <c r="O1186" i="14"/>
  <c r="P1186" i="14"/>
  <c r="Q1186" i="14"/>
  <c r="R1186" i="14"/>
  <c r="A1187" i="14"/>
  <c r="B1187" i="14"/>
  <c r="C1187" i="14"/>
  <c r="D1187" i="14"/>
  <c r="F1187" i="14"/>
  <c r="I1187" i="14"/>
  <c r="J1187" i="14"/>
  <c r="K1187" i="14"/>
  <c r="L1187" i="14"/>
  <c r="M1187" i="14"/>
  <c r="N1187" i="14"/>
  <c r="O1187" i="14"/>
  <c r="P1187" i="14"/>
  <c r="Q1187" i="14"/>
  <c r="R1187" i="14"/>
  <c r="A1188" i="14"/>
  <c r="B1188" i="14"/>
  <c r="C1188" i="14"/>
  <c r="D1188" i="14"/>
  <c r="F1188" i="14"/>
  <c r="I1188" i="14"/>
  <c r="J1188" i="14"/>
  <c r="K1188" i="14"/>
  <c r="L1188" i="14"/>
  <c r="M1188" i="14"/>
  <c r="N1188" i="14"/>
  <c r="O1188" i="14"/>
  <c r="P1188" i="14"/>
  <c r="Q1188" i="14"/>
  <c r="R1188" i="14"/>
  <c r="A1189" i="14"/>
  <c r="B1189" i="14"/>
  <c r="C1189" i="14"/>
  <c r="D1189" i="14"/>
  <c r="F1189" i="14"/>
  <c r="I1189" i="14"/>
  <c r="J1189" i="14"/>
  <c r="K1189" i="14"/>
  <c r="L1189" i="14"/>
  <c r="M1189" i="14"/>
  <c r="N1189" i="14"/>
  <c r="O1189" i="14"/>
  <c r="P1189" i="14"/>
  <c r="Q1189" i="14"/>
  <c r="R1189" i="14"/>
  <c r="A1190" i="14"/>
  <c r="B1190" i="14"/>
  <c r="C1190" i="14"/>
  <c r="D1190" i="14"/>
  <c r="F1190" i="14"/>
  <c r="I1190" i="14"/>
  <c r="J1190" i="14"/>
  <c r="K1190" i="14"/>
  <c r="L1190" i="14"/>
  <c r="M1190" i="14"/>
  <c r="N1190" i="14"/>
  <c r="O1190" i="14"/>
  <c r="P1190" i="14"/>
  <c r="Q1190" i="14"/>
  <c r="R1190" i="14"/>
  <c r="A1191" i="14"/>
  <c r="B1191" i="14"/>
  <c r="C1191" i="14"/>
  <c r="D1191" i="14"/>
  <c r="F1191" i="14"/>
  <c r="I1191" i="14"/>
  <c r="J1191" i="14"/>
  <c r="K1191" i="14"/>
  <c r="L1191" i="14"/>
  <c r="M1191" i="14"/>
  <c r="N1191" i="14"/>
  <c r="O1191" i="14"/>
  <c r="P1191" i="14"/>
  <c r="Q1191" i="14"/>
  <c r="R1191" i="14"/>
  <c r="A1192" i="14"/>
  <c r="B1192" i="14"/>
  <c r="C1192" i="14"/>
  <c r="D1192" i="14"/>
  <c r="F1192" i="14"/>
  <c r="I1192" i="14"/>
  <c r="J1192" i="14"/>
  <c r="K1192" i="14"/>
  <c r="L1192" i="14"/>
  <c r="M1192" i="14"/>
  <c r="N1192" i="14"/>
  <c r="O1192" i="14"/>
  <c r="P1192" i="14"/>
  <c r="Q1192" i="14"/>
  <c r="R1192" i="14"/>
  <c r="A1193" i="14"/>
  <c r="B1193" i="14"/>
  <c r="C1193" i="14"/>
  <c r="D1193" i="14"/>
  <c r="F1193" i="14"/>
  <c r="I1193" i="14"/>
  <c r="J1193" i="14"/>
  <c r="K1193" i="14"/>
  <c r="L1193" i="14"/>
  <c r="M1193" i="14"/>
  <c r="N1193" i="14"/>
  <c r="O1193" i="14"/>
  <c r="P1193" i="14"/>
  <c r="Q1193" i="14"/>
  <c r="R1193" i="14"/>
  <c r="A1194" i="14"/>
  <c r="B1194" i="14"/>
  <c r="C1194" i="14"/>
  <c r="D1194" i="14"/>
  <c r="F1194" i="14"/>
  <c r="I1194" i="14"/>
  <c r="J1194" i="14"/>
  <c r="K1194" i="14"/>
  <c r="L1194" i="14"/>
  <c r="M1194" i="14"/>
  <c r="N1194" i="14"/>
  <c r="O1194" i="14"/>
  <c r="P1194" i="14"/>
  <c r="Q1194" i="14"/>
  <c r="R1194" i="14"/>
  <c r="A1195" i="14"/>
  <c r="B1195" i="14"/>
  <c r="C1195" i="14"/>
  <c r="D1195" i="14"/>
  <c r="F1195" i="14"/>
  <c r="I1195" i="14"/>
  <c r="J1195" i="14"/>
  <c r="K1195" i="14"/>
  <c r="L1195" i="14"/>
  <c r="M1195" i="14"/>
  <c r="N1195" i="14"/>
  <c r="O1195" i="14"/>
  <c r="P1195" i="14"/>
  <c r="Q1195" i="14"/>
  <c r="R1195" i="14"/>
  <c r="A1196" i="14"/>
  <c r="B1196" i="14"/>
  <c r="C1196" i="14"/>
  <c r="D1196" i="14"/>
  <c r="F1196" i="14"/>
  <c r="I1196" i="14"/>
  <c r="J1196" i="14"/>
  <c r="K1196" i="14"/>
  <c r="L1196" i="14"/>
  <c r="M1196" i="14"/>
  <c r="N1196" i="14"/>
  <c r="O1196" i="14"/>
  <c r="P1196" i="14"/>
  <c r="Q1196" i="14"/>
  <c r="R1196" i="14"/>
  <c r="A1197" i="14"/>
  <c r="B1197" i="14"/>
  <c r="C1197" i="14"/>
  <c r="D1197" i="14"/>
  <c r="F1197" i="14"/>
  <c r="I1197" i="14"/>
  <c r="J1197" i="14"/>
  <c r="K1197" i="14"/>
  <c r="L1197" i="14"/>
  <c r="M1197" i="14"/>
  <c r="N1197" i="14"/>
  <c r="O1197" i="14"/>
  <c r="P1197" i="14"/>
  <c r="Q1197" i="14"/>
  <c r="R1197" i="14"/>
  <c r="A1198" i="14"/>
  <c r="B1198" i="14"/>
  <c r="C1198" i="14"/>
  <c r="D1198" i="14"/>
  <c r="F1198" i="14"/>
  <c r="I1198" i="14"/>
  <c r="J1198" i="14"/>
  <c r="K1198" i="14"/>
  <c r="L1198" i="14"/>
  <c r="M1198" i="14"/>
  <c r="N1198" i="14"/>
  <c r="O1198" i="14"/>
  <c r="P1198" i="14"/>
  <c r="Q1198" i="14"/>
  <c r="R1198" i="14"/>
  <c r="A1199" i="14"/>
  <c r="B1199" i="14"/>
  <c r="C1199" i="14"/>
  <c r="D1199" i="14"/>
  <c r="F1199" i="14"/>
  <c r="I1199" i="14"/>
  <c r="J1199" i="14"/>
  <c r="K1199" i="14"/>
  <c r="L1199" i="14"/>
  <c r="M1199" i="14"/>
  <c r="N1199" i="14"/>
  <c r="O1199" i="14"/>
  <c r="P1199" i="14"/>
  <c r="Q1199" i="14"/>
  <c r="R1199" i="14"/>
  <c r="A1200" i="14"/>
  <c r="B1200" i="14"/>
  <c r="C1200" i="14"/>
  <c r="D1200" i="14"/>
  <c r="F1200" i="14"/>
  <c r="I1200" i="14"/>
  <c r="J1200" i="14"/>
  <c r="K1200" i="14"/>
  <c r="L1200" i="14"/>
  <c r="M1200" i="14"/>
  <c r="N1200" i="14"/>
  <c r="O1200" i="14"/>
  <c r="P1200" i="14"/>
  <c r="Q1200" i="14"/>
  <c r="R1200" i="14"/>
  <c r="A1201" i="14"/>
  <c r="B1201" i="14"/>
  <c r="C1201" i="14"/>
  <c r="D1201" i="14"/>
  <c r="F1201" i="14"/>
  <c r="I1201" i="14"/>
  <c r="J1201" i="14"/>
  <c r="K1201" i="14"/>
  <c r="L1201" i="14"/>
  <c r="M1201" i="14"/>
  <c r="N1201" i="14"/>
  <c r="O1201" i="14"/>
  <c r="P1201" i="14"/>
  <c r="AE1201" i="14" s="1"/>
  <c r="Q1201" i="14"/>
  <c r="R1201" i="14"/>
  <c r="A1202" i="14"/>
  <c r="B1202" i="14"/>
  <c r="C1202" i="14"/>
  <c r="D1202" i="14"/>
  <c r="F1202" i="14"/>
  <c r="I1202" i="14"/>
  <c r="J1202" i="14"/>
  <c r="K1202" i="14"/>
  <c r="L1202" i="14"/>
  <c r="M1202" i="14"/>
  <c r="N1202" i="14"/>
  <c r="O1202" i="14"/>
  <c r="P1202" i="14"/>
  <c r="Q1202" i="14"/>
  <c r="R1202" i="14"/>
  <c r="A1203" i="14"/>
  <c r="B1203" i="14"/>
  <c r="C1203" i="14"/>
  <c r="D1203" i="14"/>
  <c r="F1203" i="14"/>
  <c r="I1203" i="14"/>
  <c r="J1203" i="14"/>
  <c r="K1203" i="14"/>
  <c r="L1203" i="14"/>
  <c r="M1203" i="14"/>
  <c r="N1203" i="14"/>
  <c r="O1203" i="14"/>
  <c r="P1203" i="14"/>
  <c r="Q1203" i="14"/>
  <c r="R1203" i="14"/>
  <c r="A1204" i="14"/>
  <c r="B1204" i="14"/>
  <c r="C1204" i="14"/>
  <c r="D1204" i="14"/>
  <c r="F1204" i="14"/>
  <c r="I1204" i="14"/>
  <c r="J1204" i="14"/>
  <c r="K1204" i="14"/>
  <c r="L1204" i="14"/>
  <c r="M1204" i="14"/>
  <c r="N1204" i="14"/>
  <c r="O1204" i="14"/>
  <c r="P1204" i="14"/>
  <c r="Q1204" i="14"/>
  <c r="R1204" i="14"/>
  <c r="A1205" i="14"/>
  <c r="B1205" i="14"/>
  <c r="C1205" i="14"/>
  <c r="D1205" i="14"/>
  <c r="F1205" i="14"/>
  <c r="I1205" i="14"/>
  <c r="J1205" i="14"/>
  <c r="K1205" i="14"/>
  <c r="L1205" i="14"/>
  <c r="M1205" i="14"/>
  <c r="N1205" i="14"/>
  <c r="O1205" i="14"/>
  <c r="P1205" i="14"/>
  <c r="Q1205" i="14"/>
  <c r="R1205" i="14"/>
  <c r="A1206" i="14"/>
  <c r="B1206" i="14"/>
  <c r="C1206" i="14"/>
  <c r="D1206" i="14"/>
  <c r="F1206" i="14"/>
  <c r="I1206" i="14"/>
  <c r="J1206" i="14"/>
  <c r="K1206" i="14"/>
  <c r="L1206" i="14"/>
  <c r="M1206" i="14"/>
  <c r="N1206" i="14"/>
  <c r="O1206" i="14"/>
  <c r="P1206" i="14"/>
  <c r="Q1206" i="14"/>
  <c r="R1206" i="14"/>
  <c r="A1207" i="14"/>
  <c r="B1207" i="14"/>
  <c r="C1207" i="14"/>
  <c r="D1207" i="14"/>
  <c r="F1207" i="14"/>
  <c r="I1207" i="14"/>
  <c r="J1207" i="14"/>
  <c r="K1207" i="14"/>
  <c r="L1207" i="14"/>
  <c r="M1207" i="14"/>
  <c r="N1207" i="14"/>
  <c r="O1207" i="14"/>
  <c r="P1207" i="14"/>
  <c r="Q1207" i="14"/>
  <c r="R1207" i="14"/>
  <c r="A1208" i="14"/>
  <c r="B1208" i="14"/>
  <c r="C1208" i="14"/>
  <c r="D1208" i="14"/>
  <c r="F1208" i="14"/>
  <c r="I1208" i="14"/>
  <c r="J1208" i="14"/>
  <c r="K1208" i="14"/>
  <c r="L1208" i="14"/>
  <c r="M1208" i="14"/>
  <c r="N1208" i="14"/>
  <c r="O1208" i="14"/>
  <c r="P1208" i="14"/>
  <c r="Q1208" i="14"/>
  <c r="R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AK1122" i="14" l="1"/>
  <c r="AP801" i="14"/>
  <c r="U1102" i="14"/>
  <c r="AA1153" i="14"/>
  <c r="V1145" i="14"/>
  <c r="X1137" i="14"/>
  <c r="AC1119" i="14"/>
  <c r="AA1094" i="14"/>
  <c r="AC1051" i="14"/>
  <c r="X1004" i="14"/>
  <c r="T989" i="14"/>
  <c r="AA882" i="14"/>
  <c r="W858" i="14"/>
  <c r="AC833" i="14"/>
  <c r="AE1069" i="14"/>
  <c r="Y944" i="14"/>
  <c r="AA881" i="14"/>
  <c r="AA1088" i="14"/>
  <c r="Y1080" i="14"/>
  <c r="AD1048" i="14"/>
  <c r="Z973" i="14"/>
  <c r="X934" i="14"/>
  <c r="X902" i="14"/>
  <c r="Y875" i="14"/>
  <c r="Z859" i="14"/>
  <c r="AC804" i="14"/>
  <c r="AD795" i="14"/>
  <c r="W788" i="14"/>
  <c r="AA772" i="14"/>
  <c r="Y771" i="14"/>
  <c r="AA987" i="14"/>
  <c r="X797" i="14"/>
  <c r="AA1127" i="14"/>
  <c r="Z1188" i="14"/>
  <c r="AA1032" i="14"/>
  <c r="AE958" i="14"/>
  <c r="Z944" i="14"/>
  <c r="W938" i="14"/>
  <c r="AA852" i="14"/>
  <c r="AD1127" i="14"/>
  <c r="AD1149" i="14"/>
  <c r="Z1025" i="14"/>
  <c r="Z1009" i="14"/>
  <c r="AA1004" i="14"/>
  <c r="Z976" i="14"/>
  <c r="T940" i="14"/>
  <c r="W854" i="14"/>
  <c r="Z1156" i="14"/>
  <c r="T1097" i="14"/>
  <c r="X1159" i="14"/>
  <c r="U1142" i="14"/>
  <c r="AE1134" i="14"/>
  <c r="X1124" i="14"/>
  <c r="V1108" i="14"/>
  <c r="Y1092" i="14"/>
  <c r="AE1011" i="14"/>
  <c r="AE1010" i="14"/>
  <c r="Z993" i="14"/>
  <c r="T969" i="14"/>
  <c r="AB960" i="14"/>
  <c r="AJ953" i="14"/>
  <c r="Z952" i="14"/>
  <c r="W922" i="14"/>
  <c r="Z856" i="14"/>
  <c r="AA821" i="14"/>
  <c r="AD959" i="14"/>
  <c r="AC916" i="14"/>
  <c r="AE899" i="14"/>
  <c r="AB841" i="14"/>
  <c r="Y761" i="14"/>
  <c r="W1098" i="14"/>
  <c r="V1168" i="14"/>
  <c r="V1161" i="14"/>
  <c r="V1152" i="14"/>
  <c r="Y1123" i="14"/>
  <c r="Y1115" i="14"/>
  <c r="V1097" i="14"/>
  <c r="X1064" i="14"/>
  <c r="AA1029" i="14"/>
  <c r="Z1004" i="14"/>
  <c r="AB981" i="14"/>
  <c r="U971" i="14"/>
  <c r="AA939" i="14"/>
  <c r="X917" i="14"/>
  <c r="Y909" i="14"/>
  <c r="AD900" i="14"/>
  <c r="AI892" i="14"/>
  <c r="X881" i="14"/>
  <c r="X853" i="14"/>
  <c r="Y816" i="14"/>
  <c r="W787" i="14"/>
  <c r="X763" i="14"/>
  <c r="AA1151" i="14"/>
  <c r="AD1147" i="14"/>
  <c r="AB956" i="14"/>
  <c r="AB876" i="14"/>
  <c r="Z1207" i="14"/>
  <c r="W1039" i="14"/>
  <c r="AA1192" i="14"/>
  <c r="X1202" i="14"/>
  <c r="AB1194" i="14"/>
  <c r="AC1187" i="14"/>
  <c r="Y1170" i="14"/>
  <c r="X1155" i="14"/>
  <c r="X1154" i="14"/>
  <c r="T1147" i="14"/>
  <c r="Z1126" i="14"/>
  <c r="Z1125" i="14"/>
  <c r="AA1118" i="14"/>
  <c r="Z1101" i="14"/>
  <c r="AD1092" i="14"/>
  <c r="AA1080" i="14"/>
  <c r="V1076" i="14"/>
  <c r="T994" i="14"/>
  <c r="W964" i="14"/>
  <c r="AE936" i="14"/>
  <c r="T876" i="14"/>
  <c r="Z836" i="14"/>
  <c r="W818" i="14"/>
  <c r="U1180" i="14"/>
  <c r="AD1097" i="14"/>
  <c r="U1067" i="14"/>
  <c r="AB1059" i="14"/>
  <c r="W1043" i="14"/>
  <c r="AD1029" i="14"/>
  <c r="AE1024" i="14"/>
  <c r="AB1015" i="14"/>
  <c r="AC983" i="14"/>
  <c r="U975" i="14"/>
  <c r="T966" i="14"/>
  <c r="AC959" i="14"/>
  <c r="X928" i="14"/>
  <c r="AE827" i="14"/>
  <c r="AE819" i="14"/>
  <c r="AB1199" i="14"/>
  <c r="T1092" i="14"/>
  <c r="AE938" i="14"/>
  <c r="AC913" i="14"/>
  <c r="AD905" i="14"/>
  <c r="X873" i="14"/>
  <c r="W865" i="14"/>
  <c r="AD852" i="14"/>
  <c r="AE820" i="14"/>
  <c r="AB783" i="14"/>
  <c r="X767" i="14"/>
  <c r="Z1206" i="14"/>
  <c r="Z1205" i="14"/>
  <c r="W1197" i="14"/>
  <c r="AC1190" i="14"/>
  <c r="X1173" i="14"/>
  <c r="AA1149" i="14"/>
  <c r="Y1148" i="14"/>
  <c r="AA1093" i="14"/>
  <c r="Y1089" i="14"/>
  <c r="AC1078" i="14"/>
  <c r="V1071" i="14"/>
  <c r="AB1055" i="14"/>
  <c r="AA1045" i="14"/>
  <c r="AB1008" i="14"/>
  <c r="AD998" i="14"/>
  <c r="AE985" i="14"/>
  <c r="AC977" i="14"/>
  <c r="X967" i="14"/>
  <c r="AD956" i="14"/>
  <c r="AB934" i="14"/>
  <c r="V915" i="14"/>
  <c r="AB889" i="14"/>
  <c r="AA878" i="14"/>
  <c r="X876" i="14"/>
  <c r="T831" i="14"/>
  <c r="X800" i="14"/>
  <c r="AR799" i="14"/>
  <c r="AN1150" i="14"/>
  <c r="AN1147" i="14"/>
  <c r="AD1120" i="14"/>
  <c r="X848" i="14"/>
  <c r="AD1198" i="14"/>
  <c r="Y1192" i="14"/>
  <c r="Z1169" i="14"/>
  <c r="AI1154" i="14"/>
  <c r="T1152" i="14"/>
  <c r="V1147" i="14"/>
  <c r="X1145" i="14"/>
  <c r="Z1142" i="14"/>
  <c r="V1139" i="14"/>
  <c r="Z1138" i="14"/>
  <c r="X1130" i="14"/>
  <c r="U1124" i="14"/>
  <c r="V1119" i="14"/>
  <c r="AD1116" i="14"/>
  <c r="U1112" i="14"/>
  <c r="AE1097" i="14"/>
  <c r="Z1097" i="14"/>
  <c r="AC1080" i="14"/>
  <c r="Y1072" i="14"/>
  <c r="AC1061" i="14"/>
  <c r="Y1055" i="14"/>
  <c r="AB1039" i="14"/>
  <c r="W1034" i="14"/>
  <c r="U1033" i="14"/>
  <c r="AD1010" i="14"/>
  <c r="Y995" i="14"/>
  <c r="U983" i="14"/>
  <c r="X947" i="14"/>
  <c r="U939" i="14"/>
  <c r="V908" i="14"/>
  <c r="V898" i="14"/>
  <c r="AA888" i="14"/>
  <c r="W876" i="14"/>
  <c r="AB853" i="14"/>
  <c r="AB838" i="14"/>
  <c r="AC827" i="14"/>
  <c r="AO820" i="14"/>
  <c r="AA806" i="14"/>
  <c r="AA798" i="14"/>
  <c r="Y785" i="14"/>
  <c r="U777" i="14"/>
  <c r="X766" i="14"/>
  <c r="AA763" i="14"/>
  <c r="X761" i="14"/>
  <c r="AB863" i="14"/>
  <c r="AB824" i="14"/>
  <c r="V797" i="14"/>
  <c r="AA779" i="14"/>
  <c r="V1182" i="14"/>
  <c r="AC1180" i="14"/>
  <c r="AA1173" i="14"/>
  <c r="W1164" i="14"/>
  <c r="AL1161" i="14"/>
  <c r="Y1159" i="14"/>
  <c r="AE1147" i="14"/>
  <c r="AK1146" i="14"/>
  <c r="AD1141" i="14"/>
  <c r="Y1124" i="14"/>
  <c r="V1122" i="14"/>
  <c r="AA1108" i="14"/>
  <c r="AD1098" i="14"/>
  <c r="W1092" i="14"/>
  <c r="W1067" i="14"/>
  <c r="AC1063" i="14"/>
  <c r="W1037" i="14"/>
  <c r="V1029" i="14"/>
  <c r="Y1014" i="14"/>
  <c r="U1004" i="14"/>
  <c r="V999" i="14"/>
  <c r="AE998" i="14"/>
  <c r="Y993" i="14"/>
  <c r="W983" i="14"/>
  <c r="U980" i="14"/>
  <c r="X971" i="14"/>
  <c r="T959" i="14"/>
  <c r="AA956" i="14"/>
  <c r="X936" i="14"/>
  <c r="W923" i="14"/>
  <c r="X922" i="14"/>
  <c r="AC892" i="14"/>
  <c r="AB878" i="14"/>
  <c r="AB849" i="14"/>
  <c r="U835" i="14"/>
  <c r="W833" i="14"/>
  <c r="AA820" i="14"/>
  <c r="AB789" i="14"/>
  <c r="AE788" i="14"/>
  <c r="U775" i="14"/>
  <c r="AD763" i="14"/>
  <c r="AE761" i="14"/>
  <c r="U1140" i="14"/>
  <c r="AD1056" i="14"/>
  <c r="AQ1154" i="14"/>
  <c r="AE1125" i="14"/>
  <c r="Z820" i="14"/>
  <c r="AB816" i="14"/>
  <c r="Y790" i="14"/>
  <c r="W763" i="14"/>
  <c r="AB761" i="14"/>
  <c r="AA1121" i="14"/>
  <c r="AB839" i="14"/>
  <c r="AC1056" i="14"/>
  <c r="W1174" i="14"/>
  <c r="X1166" i="14"/>
  <c r="Y1156" i="14"/>
  <c r="X1153" i="14"/>
  <c r="X1109" i="14"/>
  <c r="V1059" i="14"/>
  <c r="X1056" i="14"/>
  <c r="V1050" i="14"/>
  <c r="Z1045" i="14"/>
  <c r="Y1016" i="14"/>
  <c r="AA1002" i="14"/>
  <c r="AB991" i="14"/>
  <c r="Y990" i="14"/>
  <c r="Y987" i="14"/>
  <c r="U977" i="14"/>
  <c r="AE975" i="14"/>
  <c r="Z924" i="14"/>
  <c r="U917" i="14"/>
  <c r="Z915" i="14"/>
  <c r="X909" i="14"/>
  <c r="T904" i="14"/>
  <c r="AA895" i="14"/>
  <c r="U894" i="14"/>
  <c r="AE889" i="14"/>
  <c r="U866" i="14"/>
  <c r="V851" i="14"/>
  <c r="T820" i="14"/>
  <c r="AE811" i="14"/>
  <c r="AC797" i="14"/>
  <c r="U795" i="14"/>
  <c r="AB782" i="14"/>
  <c r="Z1189" i="14"/>
  <c r="AD1106" i="14"/>
  <c r="X1085" i="14"/>
  <c r="AB919" i="14"/>
  <c r="W911" i="14"/>
  <c r="V901" i="14"/>
  <c r="AB1203" i="14"/>
  <c r="AC1195" i="14"/>
  <c r="AD1161" i="14"/>
  <c r="AE1152" i="14"/>
  <c r="AB1147" i="14"/>
  <c r="AB1141" i="14"/>
  <c r="T1135" i="14"/>
  <c r="AE1124" i="14"/>
  <c r="AC1115" i="14"/>
  <c r="W1204" i="14"/>
  <c r="T1197" i="14"/>
  <c r="AE1189" i="14"/>
  <c r="X1180" i="14"/>
  <c r="Y1167" i="14"/>
  <c r="X1161" i="14"/>
  <c r="AA1159" i="14"/>
  <c r="Y1141" i="14"/>
  <c r="X1136" i="14"/>
  <c r="X1128" i="14"/>
  <c r="AB1127" i="14"/>
  <c r="AD1124" i="14"/>
  <c r="AA1120" i="14"/>
  <c r="AA1119" i="14"/>
  <c r="AD1102" i="14"/>
  <c r="Y1100" i="14"/>
  <c r="AC1068" i="14"/>
  <c r="AC1066" i="14"/>
  <c r="U1056" i="14"/>
  <c r="AC1055" i="14"/>
  <c r="U1055" i="14"/>
  <c r="V1028" i="14"/>
  <c r="AB1018" i="14"/>
  <c r="AA1008" i="14"/>
  <c r="V989" i="14"/>
  <c r="AE972" i="14"/>
  <c r="Y958" i="14"/>
  <c r="Y957" i="14"/>
  <c r="Y919" i="14"/>
  <c r="Z911" i="14"/>
  <c r="U886" i="14"/>
  <c r="AC884" i="14"/>
  <c r="X868" i="14"/>
  <c r="Z860" i="14"/>
  <c r="AB859" i="14"/>
  <c r="AA858" i="14"/>
  <c r="X857" i="14"/>
  <c r="AL836" i="14"/>
  <c r="W824" i="14"/>
  <c r="V821" i="14"/>
  <c r="Z814" i="14"/>
  <c r="Z797" i="14"/>
  <c r="V1208" i="14"/>
  <c r="T1132" i="14"/>
  <c r="AC1073" i="14"/>
  <c r="W1147" i="14"/>
  <c r="V1124" i="14"/>
  <c r="Y1119" i="14"/>
  <c r="W998" i="14"/>
  <c r="Y769" i="14"/>
  <c r="S1146" i="14"/>
  <c r="AO800" i="14"/>
  <c r="AI790" i="14"/>
  <c r="S900" i="14"/>
  <c r="T900" i="14" s="1"/>
  <c r="AM883" i="14"/>
  <c r="AN1111" i="14"/>
  <c r="AJ1154" i="14"/>
  <c r="S1151" i="14"/>
  <c r="AI760" i="14"/>
  <c r="T759" i="14"/>
  <c r="AB759" i="14"/>
  <c r="AK1183" i="14"/>
  <c r="AN1151" i="14"/>
  <c r="AG1060" i="14"/>
  <c r="AL811" i="14"/>
  <c r="AP781" i="14"/>
  <c r="AQ771" i="14"/>
  <c r="AH916" i="14"/>
  <c r="AR1115" i="14"/>
  <c r="AM1014" i="14"/>
  <c r="AM913" i="14"/>
  <c r="AH784" i="14"/>
  <c r="AK762" i="14"/>
  <c r="S1154" i="14"/>
  <c r="Y1154" i="14" s="1"/>
  <c r="AO1128" i="14"/>
  <c r="AN1031" i="14"/>
  <c r="AL768" i="14"/>
  <c r="AP1191" i="14"/>
  <c r="AG1180" i="14"/>
  <c r="AH827" i="14"/>
  <c r="AJ1049" i="14"/>
  <c r="V1049" i="14"/>
  <c r="AB1049" i="14"/>
  <c r="AB1035" i="14"/>
  <c r="V1035" i="14"/>
  <c r="AE1035" i="14"/>
  <c r="V1013" i="14"/>
  <c r="W1013" i="14"/>
  <c r="Z1013" i="14"/>
  <c r="T1207" i="14"/>
  <c r="Z1201" i="14"/>
  <c r="AB1189" i="14"/>
  <c r="AA1187" i="14"/>
  <c r="AR1183" i="14"/>
  <c r="Y1178" i="14"/>
  <c r="Y1161" i="14"/>
  <c r="V1154" i="14"/>
  <c r="Z1148" i="14"/>
  <c r="AA1145" i="14"/>
  <c r="AE1142" i="14"/>
  <c r="W1141" i="14"/>
  <c r="Y1139" i="14"/>
  <c r="Y1120" i="14"/>
  <c r="W1119" i="14"/>
  <c r="Y1114" i="14"/>
  <c r="Y1019" i="14"/>
  <c r="X1019" i="14"/>
  <c r="AA1018" i="14"/>
  <c r="T997" i="14"/>
  <c r="U997" i="14"/>
  <c r="AB997" i="14"/>
  <c r="AC997" i="14"/>
  <c r="X948" i="14"/>
  <c r="Y948" i="14"/>
  <c r="Z948" i="14"/>
  <c r="Z899" i="14"/>
  <c r="V899" i="14"/>
  <c r="AA899" i="14"/>
  <c r="AC899" i="14"/>
  <c r="AB867" i="14"/>
  <c r="W844" i="14"/>
  <c r="Z844" i="14"/>
  <c r="W1120" i="14"/>
  <c r="AE1114" i="14"/>
  <c r="AC1109" i="14"/>
  <c r="AA1100" i="14"/>
  <c r="AE1098" i="14"/>
  <c r="AA1095" i="14"/>
  <c r="X1094" i="14"/>
  <c r="AC1086" i="14"/>
  <c r="V1086" i="14"/>
  <c r="V1000" i="14"/>
  <c r="W1000" i="14"/>
  <c r="X1000" i="14"/>
  <c r="AD1000" i="14"/>
  <c r="U965" i="14"/>
  <c r="AA965" i="14"/>
  <c r="AB965" i="14"/>
  <c r="V868" i="14"/>
  <c r="W845" i="14"/>
  <c r="AA845" i="14"/>
  <c r="AE845" i="14"/>
  <c r="AC1201" i="14"/>
  <c r="AD1197" i="14"/>
  <c r="W1189" i="14"/>
  <c r="AD1187" i="14"/>
  <c r="Y1174" i="14"/>
  <c r="W1169" i="14"/>
  <c r="Z1166" i="14"/>
  <c r="AA1155" i="14"/>
  <c r="AB1152" i="14"/>
  <c r="W1148" i="14"/>
  <c r="Y1142" i="14"/>
  <c r="T1141" i="14"/>
  <c r="AA1140" i="14"/>
  <c r="V1120" i="14"/>
  <c r="U1119" i="14"/>
  <c r="AD1114" i="14"/>
  <c r="U1074" i="14"/>
  <c r="Y1074" i="14"/>
  <c r="U1068" i="14"/>
  <c r="W1064" i="14"/>
  <c r="X951" i="14"/>
  <c r="U951" i="14"/>
  <c r="AB951" i="14"/>
  <c r="AD951" i="14"/>
  <c r="AA870" i="14"/>
  <c r="AC870" i="14"/>
  <c r="W861" i="14"/>
  <c r="Z861" i="14"/>
  <c r="AD1155" i="14"/>
  <c r="Z1203" i="14"/>
  <c r="W1201" i="14"/>
  <c r="Y1197" i="14"/>
  <c r="V1190" i="14"/>
  <c r="T1189" i="14"/>
  <c r="V1187" i="14"/>
  <c r="AA1183" i="14"/>
  <c r="U1169" i="14"/>
  <c r="Y1155" i="14"/>
  <c r="Y1152" i="14"/>
  <c r="U1148" i="14"/>
  <c r="W1142" i="14"/>
  <c r="X1140" i="14"/>
  <c r="AB1139" i="14"/>
  <c r="W1126" i="14"/>
  <c r="AA1124" i="14"/>
  <c r="U1120" i="14"/>
  <c r="AE1119" i="14"/>
  <c r="T1116" i="14"/>
  <c r="V1114" i="14"/>
  <c r="Z1108" i="14"/>
  <c r="AA1098" i="14"/>
  <c r="U1066" i="14"/>
  <c r="AE1057" i="14"/>
  <c r="V1057" i="14"/>
  <c r="W1057" i="14"/>
  <c r="AD1057" i="14"/>
  <c r="U1035" i="14"/>
  <c r="X1016" i="14"/>
  <c r="U1013" i="14"/>
  <c r="AA1006" i="14"/>
  <c r="Z1006" i="14"/>
  <c r="Y985" i="14"/>
  <c r="V985" i="14"/>
  <c r="W985" i="14"/>
  <c r="X985" i="14"/>
  <c r="AA985" i="14"/>
  <c r="X941" i="14"/>
  <c r="U941" i="14"/>
  <c r="AA941" i="14"/>
  <c r="AC941" i="14"/>
  <c r="AD904" i="14"/>
  <c r="V904" i="14"/>
  <c r="AC904" i="14"/>
  <c r="AE1148" i="14"/>
  <c r="AC1207" i="14"/>
  <c r="U1201" i="14"/>
  <c r="T1193" i="14"/>
  <c r="Z1191" i="14"/>
  <c r="U1187" i="14"/>
  <c r="T1183" i="14"/>
  <c r="Y1182" i="14"/>
  <c r="Y1160" i="14"/>
  <c r="AA1156" i="14"/>
  <c r="V1155" i="14"/>
  <c r="Z1154" i="14"/>
  <c r="W1152" i="14"/>
  <c r="AE1141" i="14"/>
  <c r="T1139" i="14"/>
  <c r="AB1135" i="14"/>
  <c r="AA1130" i="14"/>
  <c r="Z1128" i="14"/>
  <c r="W1122" i="14"/>
  <c r="AD1119" i="14"/>
  <c r="U1114" i="14"/>
  <c r="AM1077" i="14"/>
  <c r="AH1077" i="14"/>
  <c r="X1059" i="14"/>
  <c r="AD1059" i="14"/>
  <c r="Y1049" i="14"/>
  <c r="AC1043" i="14"/>
  <c r="AE1043" i="14"/>
  <c r="Z968" i="14"/>
  <c r="AA968" i="14"/>
  <c r="AE968" i="14"/>
  <c r="Z893" i="14"/>
  <c r="AD893" i="14"/>
  <c r="AB1204" i="14"/>
  <c r="Z1180" i="14"/>
  <c r="AR1145" i="14"/>
  <c r="Y1135" i="14"/>
  <c r="V1125" i="14"/>
  <c r="AE1120" i="14"/>
  <c r="Z1119" i="14"/>
  <c r="W1109" i="14"/>
  <c r="AA1103" i="14"/>
  <c r="AC1100" i="14"/>
  <c r="AE1092" i="14"/>
  <c r="AC1092" i="14"/>
  <c r="U1086" i="14"/>
  <c r="AO1078" i="14"/>
  <c r="AB1078" i="14"/>
  <c r="AD1078" i="14"/>
  <c r="T1078" i="14"/>
  <c r="V1069" i="14"/>
  <c r="W1069" i="14"/>
  <c r="AD1069" i="14"/>
  <c r="U1069" i="14"/>
  <c r="AE1000" i="14"/>
  <c r="X879" i="14"/>
  <c r="AA879" i="14"/>
  <c r="U872" i="14"/>
  <c r="V872" i="14"/>
  <c r="AC872" i="14"/>
  <c r="AD872" i="14"/>
  <c r="AE1197" i="14"/>
  <c r="AC1169" i="14"/>
  <c r="AC1196" i="14"/>
  <c r="X1184" i="14"/>
  <c r="T1176" i="14"/>
  <c r="AB1174" i="14"/>
  <c r="AG1148" i="14"/>
  <c r="U1128" i="14"/>
  <c r="T1122" i="14"/>
  <c r="Z1120" i="14"/>
  <c r="Y1082" i="14"/>
  <c r="U1082" i="14"/>
  <c r="W1028" i="14"/>
  <c r="X1028" i="14"/>
  <c r="AD996" i="14"/>
  <c r="AE996" i="14"/>
  <c r="U962" i="14"/>
  <c r="W962" i="14"/>
  <c r="AB880" i="14"/>
  <c r="U880" i="14"/>
  <c r="V880" i="14"/>
  <c r="AA880" i="14"/>
  <c r="AE880" i="14"/>
  <c r="X851" i="14"/>
  <c r="AD851" i="14"/>
  <c r="AE851" i="14"/>
  <c r="U1045" i="14"/>
  <c r="AE1034" i="14"/>
  <c r="W1031" i="14"/>
  <c r="V1030" i="14"/>
  <c r="AI1028" i="14"/>
  <c r="U1008" i="14"/>
  <c r="AN997" i="14"/>
  <c r="T995" i="14"/>
  <c r="U989" i="14"/>
  <c r="AB987" i="14"/>
  <c r="V983" i="14"/>
  <c r="Z977" i="14"/>
  <c r="AD968" i="14"/>
  <c r="AG965" i="14"/>
  <c r="AG962" i="14"/>
  <c r="U959" i="14"/>
  <c r="AE952" i="14"/>
  <c r="Y939" i="14"/>
  <c r="AE922" i="14"/>
  <c r="Z900" i="14"/>
  <c r="X893" i="14"/>
  <c r="X889" i="14"/>
  <c r="Y884" i="14"/>
  <c r="AM880" i="14"/>
  <c r="AC876" i="14"/>
  <c r="AA859" i="14"/>
  <c r="AA850" i="14"/>
  <c r="T847" i="14"/>
  <c r="AA843" i="14"/>
  <c r="X835" i="14"/>
  <c r="X821" i="14"/>
  <c r="T797" i="14"/>
  <c r="AA795" i="14"/>
  <c r="Y788" i="14"/>
  <c r="AA784" i="14"/>
  <c r="V781" i="14"/>
  <c r="AA775" i="14"/>
  <c r="T772" i="14"/>
  <c r="Z763" i="14"/>
  <c r="X759" i="14"/>
  <c r="Y1081" i="14"/>
  <c r="V1080" i="14"/>
  <c r="AN1074" i="14"/>
  <c r="AD1067" i="14"/>
  <c r="V1056" i="14"/>
  <c r="W1048" i="14"/>
  <c r="AD1039" i="14"/>
  <c r="V998" i="14"/>
  <c r="AE990" i="14"/>
  <c r="T983" i="14"/>
  <c r="AB971" i="14"/>
  <c r="AE951" i="14"/>
  <c r="V941" i="14"/>
  <c r="T929" i="14"/>
  <c r="AG928" i="14"/>
  <c r="AC925" i="14"/>
  <c r="V922" i="14"/>
  <c r="AC911" i="14"/>
  <c r="AD903" i="14"/>
  <c r="AD899" i="14"/>
  <c r="U889" i="14"/>
  <c r="AD888" i="14"/>
  <c r="Z877" i="14"/>
  <c r="AA876" i="14"/>
  <c r="AD870" i="14"/>
  <c r="X864" i="14"/>
  <c r="U827" i="14"/>
  <c r="W814" i="14"/>
  <c r="Y811" i="14"/>
  <c r="Y801" i="14"/>
  <c r="AE797" i="14"/>
  <c r="U790" i="14"/>
  <c r="AC789" i="14"/>
  <c r="AB778" i="14"/>
  <c r="X777" i="14"/>
  <c r="U763" i="14"/>
  <c r="X762" i="14"/>
  <c r="U760" i="14"/>
  <c r="Y768" i="14"/>
  <c r="AD761" i="14"/>
  <c r="Z1092" i="14"/>
  <c r="AC1091" i="14"/>
  <c r="AC1084" i="14"/>
  <c r="T1080" i="14"/>
  <c r="Y1078" i="14"/>
  <c r="T1056" i="14"/>
  <c r="AD1055" i="14"/>
  <c r="Y1017" i="14"/>
  <c r="AC1008" i="14"/>
  <c r="V1008" i="14"/>
  <c r="W990" i="14"/>
  <c r="AC989" i="14"/>
  <c r="AG988" i="14"/>
  <c r="AE983" i="14"/>
  <c r="AG982" i="14"/>
  <c r="AM980" i="14"/>
  <c r="AD977" i="14"/>
  <c r="V971" i="14"/>
  <c r="AE959" i="14"/>
  <c r="Y959" i="14"/>
  <c r="W951" i="14"/>
  <c r="Z941" i="14"/>
  <c r="AC923" i="14"/>
  <c r="Y920" i="14"/>
  <c r="T919" i="14"/>
  <c r="U916" i="14"/>
  <c r="V911" i="14"/>
  <c r="W909" i="14"/>
  <c r="Z904" i="14"/>
  <c r="Y902" i="14"/>
  <c r="AR900" i="14"/>
  <c r="X899" i="14"/>
  <c r="U887" i="14"/>
  <c r="V884" i="14"/>
  <c r="AA855" i="14"/>
  <c r="T839" i="14"/>
  <c r="AA835" i="14"/>
  <c r="AH830" i="14"/>
  <c r="T829" i="14"/>
  <c r="AH828" i="14"/>
  <c r="AA813" i="14"/>
  <c r="AA797" i="14"/>
  <c r="W794" i="14"/>
  <c r="AM788" i="14"/>
  <c r="Z781" i="14"/>
  <c r="T775" i="14"/>
  <c r="T769" i="14"/>
  <c r="AA761" i="14"/>
  <c r="V759" i="14"/>
  <c r="V1092" i="14"/>
  <c r="AD1080" i="14"/>
  <c r="V1033" i="14"/>
  <c r="AA999" i="14"/>
  <c r="AR993" i="14"/>
  <c r="Z989" i="14"/>
  <c r="Z983" i="14"/>
  <c r="X983" i="14"/>
  <c r="AA973" i="14"/>
  <c r="AA959" i="14"/>
  <c r="X958" i="14"/>
  <c r="AA952" i="14"/>
  <c r="T951" i="14"/>
  <c r="T941" i="14"/>
  <c r="AE940" i="14"/>
  <c r="U925" i="14"/>
  <c r="AA923" i="14"/>
  <c r="V910" i="14"/>
  <c r="AC903" i="14"/>
  <c r="AB902" i="14"/>
  <c r="U899" i="14"/>
  <c r="AB892" i="14"/>
  <c r="AD889" i="14"/>
  <c r="W889" i="14"/>
  <c r="T881" i="14"/>
  <c r="Z878" i="14"/>
  <c r="AE876" i="14"/>
  <c r="AA874" i="14"/>
  <c r="AG873" i="14"/>
  <c r="W870" i="14"/>
  <c r="W840" i="14"/>
  <c r="Y815" i="14"/>
  <c r="W797" i="14"/>
  <c r="AD790" i="14"/>
  <c r="AB777" i="14"/>
  <c r="AE775" i="14"/>
  <c r="AC763" i="14"/>
  <c r="V761" i="14"/>
  <c r="AC759" i="14"/>
  <c r="U1092" i="14"/>
  <c r="X1080" i="14"/>
  <c r="V1078" i="14"/>
  <c r="AE1065" i="14"/>
  <c r="Y1062" i="14"/>
  <c r="AA1055" i="14"/>
  <c r="AA1031" i="14"/>
  <c r="AA1025" i="14"/>
  <c r="X1008" i="14"/>
  <c r="V1004" i="14"/>
  <c r="T999" i="14"/>
  <c r="AM990" i="14"/>
  <c r="X989" i="14"/>
  <c r="AA971" i="14"/>
  <c r="Z970" i="14"/>
  <c r="W959" i="14"/>
  <c r="AB944" i="14"/>
  <c r="X940" i="14"/>
  <c r="Z939" i="14"/>
  <c r="AC928" i="14"/>
  <c r="Z923" i="14"/>
  <c r="AB915" i="14"/>
  <c r="AG909" i="14"/>
  <c r="AE908" i="14"/>
  <c r="AA902" i="14"/>
  <c r="W895" i="14"/>
  <c r="U892" i="14"/>
  <c r="U878" i="14"/>
  <c r="AB842" i="14"/>
  <c r="AE833" i="14"/>
  <c r="AD819" i="14"/>
  <c r="Y808" i="14"/>
  <c r="Z806" i="14"/>
  <c r="AA804" i="14"/>
  <c r="AA789" i="14"/>
  <c r="AA785" i="14"/>
  <c r="AE784" i="14"/>
  <c r="AA781" i="14"/>
  <c r="AB772" i="14"/>
  <c r="AC767" i="14"/>
  <c r="T761" i="14"/>
  <c r="AK1000" i="14"/>
  <c r="AQ1162" i="14"/>
  <c r="AK1152" i="14"/>
  <c r="AG1144" i="14"/>
  <c r="AH1128" i="14"/>
  <c r="AL1124" i="14"/>
  <c r="AP1109" i="14"/>
  <c r="AJ975" i="14"/>
  <c r="AK945" i="14"/>
  <c r="AQ1192" i="14"/>
  <c r="AI1163" i="14"/>
  <c r="AG1157" i="14"/>
  <c r="AL1141" i="14"/>
  <c r="AJ1117" i="14"/>
  <c r="AN1005" i="14"/>
  <c r="AN851" i="14"/>
  <c r="AR788" i="14"/>
  <c r="AN777" i="14"/>
  <c r="AQ1146" i="14"/>
  <c r="AG1200" i="14"/>
  <c r="AM1189" i="14"/>
  <c r="AL1175" i="14"/>
  <c r="AR1137" i="14"/>
  <c r="AI1127" i="14"/>
  <c r="AO1051" i="14"/>
  <c r="AG813" i="14"/>
  <c r="AJ759" i="14"/>
  <c r="AN1208" i="14"/>
  <c r="AJ1201" i="14"/>
  <c r="AH1185" i="14"/>
  <c r="AJ1169" i="14"/>
  <c r="AN1166" i="14"/>
  <c r="AJ1112" i="14"/>
  <c r="AN1101" i="14"/>
  <c r="AR1099" i="14"/>
  <c r="AP1067" i="14"/>
  <c r="AR1058" i="14"/>
  <c r="AH1056" i="14"/>
  <c r="AG1046" i="14"/>
  <c r="AN989" i="14"/>
  <c r="AG876" i="14"/>
  <c r="AI854" i="14"/>
  <c r="AO823" i="14"/>
  <c r="AM1151" i="14"/>
  <c r="AJ1147" i="14"/>
  <c r="AJ1064" i="14"/>
  <c r="AI1063" i="14"/>
  <c r="AL1009" i="14"/>
  <c r="AG925" i="14"/>
  <c r="AK907" i="14"/>
  <c r="AI830" i="14"/>
  <c r="AN780" i="14"/>
  <c r="AO1170" i="14"/>
  <c r="AC1164" i="14"/>
  <c r="U1163" i="14"/>
  <c r="U1158" i="14"/>
  <c r="Y1158" i="14"/>
  <c r="Z1158" i="14"/>
  <c r="U1129" i="14"/>
  <c r="W1129" i="14"/>
  <c r="Y1129" i="14"/>
  <c r="T1111" i="14"/>
  <c r="V1111" i="14"/>
  <c r="X1107" i="14"/>
  <c r="AL1107" i="14"/>
  <c r="W1105" i="14"/>
  <c r="X1105" i="14"/>
  <c r="AB1105" i="14"/>
  <c r="Z1089" i="14"/>
  <c r="AE1089" i="14"/>
  <c r="U1089" i="14"/>
  <c r="AC1089" i="14"/>
  <c r="AD1089" i="14"/>
  <c r="S1085" i="14"/>
  <c r="AA1085" i="14"/>
  <c r="AC1085" i="14"/>
  <c r="T1085" i="14"/>
  <c r="Y1085" i="14"/>
  <c r="AG1053" i="14"/>
  <c r="Y1053" i="14"/>
  <c r="W1053" i="14"/>
  <c r="X1052" i="14"/>
  <c r="W1052" i="14"/>
  <c r="AE1052" i="14"/>
  <c r="V1027" i="14"/>
  <c r="W1027" i="14"/>
  <c r="Y1027" i="14"/>
  <c r="Z1027" i="14"/>
  <c r="Z1015" i="14"/>
  <c r="U1015" i="14"/>
  <c r="V1015" i="14"/>
  <c r="Y1015" i="14"/>
  <c r="AA1015" i="14"/>
  <c r="AL1007" i="14"/>
  <c r="W1007" i="14"/>
  <c r="X1007" i="14"/>
  <c r="AD1007" i="14"/>
  <c r="AE1007" i="14"/>
  <c r="W981" i="14"/>
  <c r="AC981" i="14"/>
  <c r="T981" i="14"/>
  <c r="U981" i="14"/>
  <c r="AA981" i="14"/>
  <c r="W979" i="14"/>
  <c r="AC979" i="14"/>
  <c r="AD979" i="14"/>
  <c r="AB1205" i="14"/>
  <c r="W1203" i="14"/>
  <c r="T1201" i="14"/>
  <c r="AD1200" i="14"/>
  <c r="AC1199" i="14"/>
  <c r="V1197" i="14"/>
  <c r="AB1196" i="14"/>
  <c r="AI1195" i="14"/>
  <c r="AC1193" i="14"/>
  <c r="V1192" i="14"/>
  <c r="AO1191" i="14"/>
  <c r="U1185" i="14"/>
  <c r="AD1183" i="14"/>
  <c r="V1178" i="14"/>
  <c r="AH1177" i="14"/>
  <c r="S1177" i="14"/>
  <c r="Y1175" i="14"/>
  <c r="T1174" i="14"/>
  <c r="U1166" i="14"/>
  <c r="Z1164" i="14"/>
  <c r="Z1162" i="14"/>
  <c r="AE1162" i="14"/>
  <c r="AE1158" i="14"/>
  <c r="AR1153" i="14"/>
  <c r="AJ1151" i="14"/>
  <c r="AB1149" i="14"/>
  <c r="AE1149" i="14"/>
  <c r="T1149" i="14"/>
  <c r="AJ1146" i="14"/>
  <c r="S1145" i="14"/>
  <c r="AC1145" i="14"/>
  <c r="AD1145" i="14"/>
  <c r="AO1139" i="14"/>
  <c r="AE1129" i="14"/>
  <c r="AE1118" i="14"/>
  <c r="W1118" i="14"/>
  <c r="Y1118" i="14"/>
  <c r="U1117" i="14"/>
  <c r="AA1114" i="14"/>
  <c r="AD1111" i="14"/>
  <c r="V1109" i="14"/>
  <c r="AA1105" i="14"/>
  <c r="T1102" i="14"/>
  <c r="AB1085" i="14"/>
  <c r="U1063" i="14"/>
  <c r="Z1062" i="14"/>
  <c r="AE1053" i="14"/>
  <c r="AA1053" i="14"/>
  <c r="Y1009" i="14"/>
  <c r="W846" i="14"/>
  <c r="AA846" i="14"/>
  <c r="AI846" i="14"/>
  <c r="U846" i="14"/>
  <c r="AE773" i="14"/>
  <c r="AD773" i="14"/>
  <c r="AB1183" i="14"/>
  <c r="AG1183" i="14"/>
  <c r="T1181" i="14"/>
  <c r="AC1177" i="14"/>
  <c r="AA1170" i="14"/>
  <c r="X1167" i="14"/>
  <c r="X1164" i="14"/>
  <c r="AB1158" i="14"/>
  <c r="AG1151" i="14"/>
  <c r="Z1149" i="14"/>
  <c r="AG1146" i="14"/>
  <c r="Y1145" i="14"/>
  <c r="S1144" i="14"/>
  <c r="AD1144" i="14" s="1"/>
  <c r="AG1143" i="14"/>
  <c r="W1143" i="14"/>
  <c r="Z1143" i="14"/>
  <c r="AM1139" i="14"/>
  <c r="AG1134" i="14"/>
  <c r="Y1133" i="14"/>
  <c r="AB1129" i="14"/>
  <c r="U1127" i="14"/>
  <c r="AD1126" i="14"/>
  <c r="AD1118" i="14"/>
  <c r="AQ1113" i="14"/>
  <c r="AA1111" i="14"/>
  <c r="Z1106" i="14"/>
  <c r="X1106" i="14"/>
  <c r="Y1106" i="14"/>
  <c r="Z1105" i="14"/>
  <c r="T1103" i="14"/>
  <c r="X1101" i="14"/>
  <c r="AN1100" i="14"/>
  <c r="AK1098" i="14"/>
  <c r="Z1098" i="14"/>
  <c r="W1088" i="14"/>
  <c r="Z1088" i="14"/>
  <c r="AC1088" i="14"/>
  <c r="AD1088" i="14"/>
  <c r="V1088" i="14"/>
  <c r="AH1087" i="14"/>
  <c r="Z1085" i="14"/>
  <c r="X1066" i="14"/>
  <c r="T1066" i="14"/>
  <c r="Z1066" i="14"/>
  <c r="AD1066" i="14"/>
  <c r="AD1053" i="14"/>
  <c r="AN1050" i="14"/>
  <c r="AC1050" i="14"/>
  <c r="AH1050" i="14"/>
  <c r="AD1050" i="14"/>
  <c r="X1020" i="14"/>
  <c r="AA1020" i="14"/>
  <c r="AD1015" i="14"/>
  <c r="AJ1001" i="14"/>
  <c r="AR1001" i="14"/>
  <c r="AB1076" i="14"/>
  <c r="AD1076" i="14"/>
  <c r="T1076" i="14"/>
  <c r="U1076" i="14"/>
  <c r="Z1076" i="14"/>
  <c r="Z1073" i="14"/>
  <c r="AE1073" i="14"/>
  <c r="U1073" i="14"/>
  <c r="W1073" i="14"/>
  <c r="Y1073" i="14"/>
  <c r="V1053" i="14"/>
  <c r="X1046" i="14"/>
  <c r="W1046" i="14"/>
  <c r="AE1046" i="14"/>
  <c r="AH1040" i="14"/>
  <c r="Y1040" i="14"/>
  <c r="AA1027" i="14"/>
  <c r="AO1022" i="14"/>
  <c r="Y1022" i="14"/>
  <c r="T1015" i="14"/>
  <c r="W1002" i="14"/>
  <c r="AC1002" i="14"/>
  <c r="AD1002" i="14"/>
  <c r="T1002" i="14"/>
  <c r="U1002" i="14"/>
  <c r="V1002" i="14"/>
  <c r="Y981" i="14"/>
  <c r="X946" i="14"/>
  <c r="Z946" i="14"/>
  <c r="Y946" i="14"/>
  <c r="AE1205" i="14"/>
  <c r="X1203" i="14"/>
  <c r="Z1199" i="14"/>
  <c r="AA1195" i="14"/>
  <c r="AE1191" i="14"/>
  <c r="AE1188" i="14"/>
  <c r="U1205" i="14"/>
  <c r="AD1204" i="14"/>
  <c r="T1203" i="14"/>
  <c r="X1195" i="14"/>
  <c r="AE1194" i="14"/>
  <c r="U1181" i="14"/>
  <c r="AD1181" i="14"/>
  <c r="AA1163" i="14"/>
  <c r="W1158" i="14"/>
  <c r="U1134" i="14"/>
  <c r="W1134" i="14"/>
  <c r="Y1134" i="14"/>
  <c r="Z1129" i="14"/>
  <c r="Z1111" i="14"/>
  <c r="V1105" i="14"/>
  <c r="V955" i="14"/>
  <c r="W955" i="14"/>
  <c r="X955" i="14"/>
  <c r="AE955" i="14"/>
  <c r="AK955" i="14"/>
  <c r="U921" i="14"/>
  <c r="W921" i="14"/>
  <c r="Y921" i="14"/>
  <c r="Z921" i="14"/>
  <c r="AC921" i="14"/>
  <c r="AA921" i="14"/>
  <c r="AE921" i="14"/>
  <c r="AE1203" i="14"/>
  <c r="W1191" i="14"/>
  <c r="V1186" i="14"/>
  <c r="Y1183" i="14"/>
  <c r="X1177" i="14"/>
  <c r="AA1175" i="14"/>
  <c r="AB1169" i="14"/>
  <c r="T1156" i="14"/>
  <c r="W1156" i="14"/>
  <c r="Y1151" i="14"/>
  <c r="AC1151" i="14"/>
  <c r="AD1151" i="14"/>
  <c r="AC1146" i="14"/>
  <c r="AD1146" i="14"/>
  <c r="W1138" i="14"/>
  <c r="U1138" i="14"/>
  <c r="X1138" i="14"/>
  <c r="Y1137" i="14"/>
  <c r="AA1137" i="14"/>
  <c r="AB1134" i="14"/>
  <c r="T1129" i="14"/>
  <c r="Z1121" i="14"/>
  <c r="AD1113" i="14"/>
  <c r="W1107" i="14"/>
  <c r="U1105" i="14"/>
  <c r="AE1103" i="14"/>
  <c r="X1089" i="14"/>
  <c r="AB1201" i="14"/>
  <c r="AB1197" i="14"/>
  <c r="Z1197" i="14"/>
  <c r="Y1194" i="14"/>
  <c r="U1192" i="14"/>
  <c r="X1185" i="14"/>
  <c r="X1183" i="14"/>
  <c r="U1177" i="14"/>
  <c r="X1175" i="14"/>
  <c r="AE1174" i="14"/>
  <c r="W1162" i="14"/>
  <c r="X1157" i="14"/>
  <c r="AE1156" i="14"/>
  <c r="X1151" i="14"/>
  <c r="V1149" i="14"/>
  <c r="X1146" i="14"/>
  <c r="U1145" i="14"/>
  <c r="AA1144" i="14"/>
  <c r="Z1134" i="14"/>
  <c r="U1118" i="14"/>
  <c r="Y1117" i="14"/>
  <c r="AB1109" i="14"/>
  <c r="AR1109" i="14"/>
  <c r="T1109" i="14"/>
  <c r="AD1109" i="14"/>
  <c r="U1109" i="14"/>
  <c r="AE1109" i="14"/>
  <c r="AA1106" i="14"/>
  <c r="T1105" i="14"/>
  <c r="AB1103" i="14"/>
  <c r="AA1102" i="14"/>
  <c r="X1102" i="14"/>
  <c r="AC1102" i="14"/>
  <c r="AB1095" i="14"/>
  <c r="Y1088" i="14"/>
  <c r="W1086" i="14"/>
  <c r="AA1086" i="14"/>
  <c r="AD1086" i="14"/>
  <c r="T1086" i="14"/>
  <c r="Y1086" i="14"/>
  <c r="Z1086" i="14"/>
  <c r="AE1077" i="14"/>
  <c r="Z1063" i="14"/>
  <c r="V1063" i="14"/>
  <c r="W1063" i="14"/>
  <c r="Y1063" i="14"/>
  <c r="AD1063" i="14"/>
  <c r="U1053" i="14"/>
  <c r="W1049" i="14"/>
  <c r="AA1049" i="14"/>
  <c r="AC1049" i="14"/>
  <c r="T1049" i="14"/>
  <c r="AD1049" i="14"/>
  <c r="U1049" i="14"/>
  <c r="Z1049" i="14"/>
  <c r="X1045" i="14"/>
  <c r="T1045" i="14"/>
  <c r="AC1045" i="14"/>
  <c r="Y1045" i="14"/>
  <c r="AB1045" i="14"/>
  <c r="AD1045" i="14"/>
  <c r="AC1037" i="14"/>
  <c r="AK1037" i="14"/>
  <c r="U1037" i="14"/>
  <c r="V1037" i="14"/>
  <c r="AD1037" i="14"/>
  <c r="AG1017" i="14"/>
  <c r="X1017" i="14"/>
  <c r="AA1017" i="14"/>
  <c r="AO1009" i="14"/>
  <c r="AC1009" i="14"/>
  <c r="U1009" i="14"/>
  <c r="AE1009" i="14"/>
  <c r="V1009" i="14"/>
  <c r="W1009" i="14"/>
  <c r="T1009" i="14"/>
  <c r="AB1009" i="14"/>
  <c r="Y988" i="14"/>
  <c r="V988" i="14"/>
  <c r="W988" i="14"/>
  <c r="AD988" i="14"/>
  <c r="AE988" i="14"/>
  <c r="AE979" i="14"/>
  <c r="V1170" i="14"/>
  <c r="X1170" i="14"/>
  <c r="U1203" i="14"/>
  <c r="Z1208" i="14"/>
  <c r="U1199" i="14"/>
  <c r="AB1198" i="14"/>
  <c r="U1164" i="14"/>
  <c r="Y1149" i="14"/>
  <c r="AA1146" i="14"/>
  <c r="AD1134" i="14"/>
  <c r="AD1121" i="14"/>
  <c r="Z1118" i="14"/>
  <c r="T1113" i="14"/>
  <c r="V1113" i="14"/>
  <c r="AO1107" i="14"/>
  <c r="Z1087" i="14"/>
  <c r="U1087" i="14"/>
  <c r="V1087" i="14"/>
  <c r="AC1075" i="14"/>
  <c r="AA1075" i="14"/>
  <c r="AB1075" i="14"/>
  <c r="X1040" i="14"/>
  <c r="AG1040" i="14"/>
  <c r="AR1003" i="14"/>
  <c r="X1003" i="14"/>
  <c r="Y1003" i="14"/>
  <c r="AE1003" i="14"/>
  <c r="AA1194" i="14"/>
  <c r="AH1187" i="14"/>
  <c r="Z1182" i="14"/>
  <c r="AA1169" i="14"/>
  <c r="AE1169" i="14"/>
  <c r="T1169" i="14"/>
  <c r="Z1168" i="14"/>
  <c r="Y1168" i="14"/>
  <c r="AA1168" i="14"/>
  <c r="X1163" i="14"/>
  <c r="T1158" i="14"/>
  <c r="AA1157" i="14"/>
  <c r="U1150" i="14"/>
  <c r="X1150" i="14"/>
  <c r="AA1150" i="14"/>
  <c r="W1149" i="14"/>
  <c r="Y1146" i="14"/>
  <c r="Z1139" i="14"/>
  <c r="AC1139" i="14"/>
  <c r="AE1139" i="14"/>
  <c r="V1118" i="14"/>
  <c r="AA1112" i="14"/>
  <c r="Y1112" i="14"/>
  <c r="AD1112" i="14"/>
  <c r="Y1111" i="14"/>
  <c r="U1085" i="14"/>
  <c r="AA1207" i="14"/>
  <c r="AC1203" i="14"/>
  <c r="AA1200" i="14"/>
  <c r="AC1205" i="14"/>
  <c r="AO1203" i="14"/>
  <c r="AR1202" i="14"/>
  <c r="AL1198" i="14"/>
  <c r="AA1197" i="14"/>
  <c r="W1194" i="14"/>
  <c r="AB1193" i="14"/>
  <c r="AB1192" i="14"/>
  <c r="AC1189" i="14"/>
  <c r="T1188" i="14"/>
  <c r="X1187" i="14"/>
  <c r="V1183" i="14"/>
  <c r="Z1174" i="14"/>
  <c r="AJ1170" i="14"/>
  <c r="Y1169" i="14"/>
  <c r="AA1161" i="14"/>
  <c r="AB1156" i="14"/>
  <c r="V1151" i="14"/>
  <c r="V1146" i="14"/>
  <c r="X1144" i="14"/>
  <c r="AE1143" i="14"/>
  <c r="AA1142" i="14"/>
  <c r="AM1142" i="14"/>
  <c r="W1139" i="14"/>
  <c r="V1134" i="14"/>
  <c r="AB1132" i="14"/>
  <c r="W1127" i="14"/>
  <c r="Z1127" i="14"/>
  <c r="Z1113" i="14"/>
  <c r="AA1109" i="14"/>
  <c r="T1108" i="14"/>
  <c r="AE1108" i="14"/>
  <c r="T1106" i="14"/>
  <c r="AE1105" i="14"/>
  <c r="Z1103" i="14"/>
  <c r="X1098" i="14"/>
  <c r="V1091" i="14"/>
  <c r="T1090" i="14"/>
  <c r="T1088" i="14"/>
  <c r="AE1087" i="14"/>
  <c r="AD1077" i="14"/>
  <c r="AC1076" i="14"/>
  <c r="V1068" i="14"/>
  <c r="Z1068" i="14"/>
  <c r="AB1066" i="14"/>
  <c r="Z1058" i="14"/>
  <c r="W1050" i="14"/>
  <c r="S1048" i="14"/>
  <c r="AC1048" i="14"/>
  <c r="T1048" i="14"/>
  <c r="AE1048" i="14"/>
  <c r="U1048" i="14"/>
  <c r="V1048" i="14"/>
  <c r="AA1048" i="14"/>
  <c r="AB1048" i="14"/>
  <c r="AC1039" i="14"/>
  <c r="T1039" i="14"/>
  <c r="AE1039" i="14"/>
  <c r="U1039" i="14"/>
  <c r="V1039" i="14"/>
  <c r="X1039" i="14"/>
  <c r="AE1037" i="14"/>
  <c r="Z1035" i="14"/>
  <c r="T1035" i="14"/>
  <c r="AD1035" i="14"/>
  <c r="W1035" i="14"/>
  <c r="AA1035" i="14"/>
  <c r="X1025" i="14"/>
  <c r="Y1025" i="14"/>
  <c r="W1018" i="14"/>
  <c r="V1018" i="14"/>
  <c r="Y1018" i="14"/>
  <c r="AK982" i="14"/>
  <c r="V982" i="14"/>
  <c r="W982" i="14"/>
  <c r="AD982" i="14"/>
  <c r="AE982" i="14"/>
  <c r="U1151" i="14"/>
  <c r="U1146" i="14"/>
  <c r="U1139" i="14"/>
  <c r="T1134" i="14"/>
  <c r="AA1129" i="14"/>
  <c r="AM1114" i="14"/>
  <c r="Z1114" i="14"/>
  <c r="Y1113" i="14"/>
  <c r="V1112" i="14"/>
  <c r="U1111" i="14"/>
  <c r="Z1109" i="14"/>
  <c r="AD1105" i="14"/>
  <c r="Z1104" i="14"/>
  <c r="V1103" i="14"/>
  <c r="U1091" i="14"/>
  <c r="Z1091" i="14"/>
  <c r="AD1091" i="14"/>
  <c r="V1090" i="14"/>
  <c r="Y1087" i="14"/>
  <c r="AN1085" i="14"/>
  <c r="V1082" i="14"/>
  <c r="Z1082" i="14"/>
  <c r="AC1082" i="14"/>
  <c r="T1082" i="14"/>
  <c r="AA1082" i="14"/>
  <c r="Y1076" i="14"/>
  <c r="AD1073" i="14"/>
  <c r="AE1063" i="14"/>
  <c r="Y1043" i="14"/>
  <c r="AD1043" i="14"/>
  <c r="U1043" i="14"/>
  <c r="V1043" i="14"/>
  <c r="X1043" i="14"/>
  <c r="AB1027" i="14"/>
  <c r="AD1009" i="14"/>
  <c r="AB1002" i="14"/>
  <c r="Z1100" i="14"/>
  <c r="Y1099" i="14"/>
  <c r="T1098" i="14"/>
  <c r="Y1071" i="14"/>
  <c r="AE1071" i="14"/>
  <c r="U1071" i="14"/>
  <c r="W1061" i="14"/>
  <c r="AD1061" i="14"/>
  <c r="T1061" i="14"/>
  <c r="U1061" i="14"/>
  <c r="V1061" i="14"/>
  <c r="Y1060" i="14"/>
  <c r="Y1051" i="14"/>
  <c r="AD1051" i="14"/>
  <c r="U1051" i="14"/>
  <c r="V1051" i="14"/>
  <c r="AP1048" i="14"/>
  <c r="AO1048" i="14"/>
  <c r="Y1031" i="14"/>
  <c r="AB1031" i="14"/>
  <c r="AD1031" i="14"/>
  <c r="AE1031" i="14"/>
  <c r="AJ1024" i="14"/>
  <c r="T1024" i="14"/>
  <c r="U1024" i="14"/>
  <c r="X1023" i="14"/>
  <c r="Y1023" i="14"/>
  <c r="X1022" i="14"/>
  <c r="AD1014" i="14"/>
  <c r="AA1014" i="14"/>
  <c r="T991" i="14"/>
  <c r="U991" i="14"/>
  <c r="X991" i="14"/>
  <c r="Z991" i="14"/>
  <c r="AA991" i="14"/>
  <c r="Z972" i="14"/>
  <c r="AD972" i="14"/>
  <c r="AJ972" i="14"/>
  <c r="U943" i="14"/>
  <c r="V943" i="14"/>
  <c r="X943" i="14"/>
  <c r="AD943" i="14"/>
  <c r="AA943" i="14"/>
  <c r="V942" i="14"/>
  <c r="AD942" i="14"/>
  <c r="T932" i="14"/>
  <c r="AD932" i="14"/>
  <c r="X1171" i="14"/>
  <c r="W1166" i="14"/>
  <c r="S1157" i="14"/>
  <c r="Z1135" i="14"/>
  <c r="Z1132" i="14"/>
  <c r="AA1126" i="14"/>
  <c r="AL1105" i="14"/>
  <c r="AA1101" i="14"/>
  <c r="X1100" i="14"/>
  <c r="V1098" i="14"/>
  <c r="X1096" i="14"/>
  <c r="AC1094" i="14"/>
  <c r="AD1093" i="14"/>
  <c r="W1077" i="14"/>
  <c r="X1077" i="14"/>
  <c r="Y1077" i="14"/>
  <c r="AD1071" i="14"/>
  <c r="AB1061" i="14"/>
  <c r="AR1059" i="14"/>
  <c r="AC1059" i="14"/>
  <c r="T1059" i="14"/>
  <c r="U1059" i="14"/>
  <c r="X1051" i="14"/>
  <c r="AE1050" i="14"/>
  <c r="V1045" i="14"/>
  <c r="X1041" i="14"/>
  <c r="W1041" i="14"/>
  <c r="AE1041" i="14"/>
  <c r="V1031" i="14"/>
  <c r="T1029" i="14"/>
  <c r="AE1029" i="14"/>
  <c r="Z1029" i="14"/>
  <c r="X1024" i="14"/>
  <c r="X1014" i="14"/>
  <c r="X1013" i="14"/>
  <c r="Y1013" i="14"/>
  <c r="AI1010" i="14"/>
  <c r="W1010" i="14"/>
  <c r="X1010" i="14"/>
  <c r="V1005" i="14"/>
  <c r="AE1005" i="14"/>
  <c r="Y996" i="14"/>
  <c r="U996" i="14"/>
  <c r="V996" i="14"/>
  <c r="W996" i="14"/>
  <c r="AC996" i="14"/>
  <c r="W987" i="14"/>
  <c r="AC987" i="14"/>
  <c r="AD987" i="14"/>
  <c r="T987" i="14"/>
  <c r="U987" i="14"/>
  <c r="V987" i="14"/>
  <c r="S1180" i="14"/>
  <c r="AD1180" i="14" s="1"/>
  <c r="U1174" i="14"/>
  <c r="AN1173" i="14"/>
  <c r="AC1166" i="14"/>
  <c r="AH1164" i="14"/>
  <c r="U1159" i="14"/>
  <c r="AQ1155" i="14"/>
  <c r="Z1155" i="14"/>
  <c r="AA1154" i="14"/>
  <c r="Z1152" i="14"/>
  <c r="AC1148" i="14"/>
  <c r="AA1148" i="14"/>
  <c r="Z1147" i="14"/>
  <c r="AK1142" i="14"/>
  <c r="Z1141" i="14"/>
  <c r="U1130" i="14"/>
  <c r="Y1128" i="14"/>
  <c r="AA1125" i="14"/>
  <c r="Z1124" i="14"/>
  <c r="T1119" i="14"/>
  <c r="T1115" i="14"/>
  <c r="T1100" i="14"/>
  <c r="U1098" i="14"/>
  <c r="AE1083" i="14"/>
  <c r="AC1083" i="14"/>
  <c r="AD1083" i="14"/>
  <c r="W1071" i="14"/>
  <c r="X1061" i="14"/>
  <c r="X1060" i="14"/>
  <c r="X1057" i="14"/>
  <c r="AC1057" i="14"/>
  <c r="AH1052" i="14"/>
  <c r="W1051" i="14"/>
  <c r="AI1039" i="14"/>
  <c r="AA1033" i="14"/>
  <c r="Y1033" i="14"/>
  <c r="T1031" i="14"/>
  <c r="AM1030" i="14"/>
  <c r="W1024" i="14"/>
  <c r="W1023" i="14"/>
  <c r="AC1015" i="14"/>
  <c r="V1014" i="14"/>
  <c r="AE1013" i="14"/>
  <c r="AB1013" i="14"/>
  <c r="AB1006" i="14"/>
  <c r="AC1006" i="14"/>
  <c r="T1006" i="14"/>
  <c r="U1006" i="14"/>
  <c r="AG1003" i="14"/>
  <c r="AC991" i="14"/>
  <c r="AJ926" i="14"/>
  <c r="V926" i="14"/>
  <c r="Y926" i="14"/>
  <c r="AB926" i="14"/>
  <c r="Z926" i="14"/>
  <c r="AD926" i="14"/>
  <c r="AA977" i="14"/>
  <c r="Y977" i="14"/>
  <c r="W977" i="14"/>
  <c r="AA976" i="14"/>
  <c r="Y975" i="14"/>
  <c r="AE973" i="14"/>
  <c r="T973" i="14"/>
  <c r="Y971" i="14"/>
  <c r="AC968" i="14"/>
  <c r="V968" i="14"/>
  <c r="W965" i="14"/>
  <c r="Z950" i="14"/>
  <c r="T950" i="14"/>
  <c r="U950" i="14"/>
  <c r="X950" i="14"/>
  <c r="AA950" i="14"/>
  <c r="X890" i="14"/>
  <c r="AE890" i="14"/>
  <c r="U890" i="14"/>
  <c r="V890" i="14"/>
  <c r="Z890" i="14"/>
  <c r="AA890" i="14"/>
  <c r="AD890" i="14"/>
  <c r="AB812" i="14"/>
  <c r="V812" i="14"/>
  <c r="Z812" i="14"/>
  <c r="AD812" i="14"/>
  <c r="W812" i="14"/>
  <c r="AE812" i="14"/>
  <c r="Y979" i="14"/>
  <c r="X979" i="14"/>
  <c r="X977" i="14"/>
  <c r="AB973" i="14"/>
  <c r="AC972" i="14"/>
  <c r="U972" i="14"/>
  <c r="AC953" i="14"/>
  <c r="AD953" i="14"/>
  <c r="AE953" i="14"/>
  <c r="U953" i="14"/>
  <c r="V953" i="14"/>
  <c r="X953" i="14"/>
  <c r="T935" i="14"/>
  <c r="AD935" i="14"/>
  <c r="AQ931" i="14"/>
  <c r="U931" i="14"/>
  <c r="V931" i="14"/>
  <c r="X931" i="14"/>
  <c r="AC931" i="14"/>
  <c r="X914" i="14"/>
  <c r="V914" i="14"/>
  <c r="AA914" i="14"/>
  <c r="AE914" i="14"/>
  <c r="AH885" i="14"/>
  <c r="AB885" i="14"/>
  <c r="T885" i="14"/>
  <c r="AC885" i="14"/>
  <c r="V885" i="14"/>
  <c r="AE885" i="14"/>
  <c r="X885" i="14"/>
  <c r="V1072" i="14"/>
  <c r="W1066" i="14"/>
  <c r="U1057" i="14"/>
  <c r="AC1053" i="14"/>
  <c r="T1053" i="14"/>
  <c r="U1050" i="14"/>
  <c r="AI1034" i="14"/>
  <c r="AA1030" i="14"/>
  <c r="U1029" i="14"/>
  <c r="AD1017" i="14"/>
  <c r="AH1016" i="14"/>
  <c r="AD1013" i="14"/>
  <c r="T1013" i="14"/>
  <c r="T1008" i="14"/>
  <c r="T1004" i="14"/>
  <c r="AB999" i="14"/>
  <c r="V991" i="14"/>
  <c r="V990" i="14"/>
  <c r="U985" i="14"/>
  <c r="AD983" i="14"/>
  <c r="AH980" i="14"/>
  <c r="AA979" i="14"/>
  <c r="V977" i="14"/>
  <c r="AQ973" i="14"/>
  <c r="AA972" i="14"/>
  <c r="AC969" i="14"/>
  <c r="AA969" i="14"/>
  <c r="Z969" i="14"/>
  <c r="W968" i="14"/>
  <c r="Y960" i="14"/>
  <c r="V935" i="14"/>
  <c r="V912" i="14"/>
  <c r="AD912" i="14"/>
  <c r="AA885" i="14"/>
  <c r="AA869" i="14"/>
  <c r="Z869" i="14"/>
  <c r="V869" i="14"/>
  <c r="W869" i="14"/>
  <c r="Y869" i="14"/>
  <c r="AD869" i="14"/>
  <c r="AE869" i="14"/>
  <c r="AG862" i="14"/>
  <c r="U862" i="14"/>
  <c r="AE862" i="14"/>
  <c r="V862" i="14"/>
  <c r="Y862" i="14"/>
  <c r="AA862" i="14"/>
  <c r="X862" i="14"/>
  <c r="Z862" i="14"/>
  <c r="AC862" i="14"/>
  <c r="AD862" i="14"/>
  <c r="Z1078" i="14"/>
  <c r="AC1072" i="14"/>
  <c r="AC1069" i="14"/>
  <c r="Z1069" i="14"/>
  <c r="AC1067" i="14"/>
  <c r="Z1067" i="14"/>
  <c r="Y1066" i="14"/>
  <c r="Y1064" i="14"/>
  <c r="AB1053" i="14"/>
  <c r="W1045" i="14"/>
  <c r="AC1035" i="14"/>
  <c r="Y1034" i="14"/>
  <c r="X1030" i="14"/>
  <c r="Y1029" i="14"/>
  <c r="AC1013" i="14"/>
  <c r="U973" i="14"/>
  <c r="AD973" i="14"/>
  <c r="AB969" i="14"/>
  <c r="U968" i="14"/>
  <c r="AA966" i="14"/>
  <c r="T960" i="14"/>
  <c r="AA953" i="14"/>
  <c r="AB950" i="14"/>
  <c r="AE934" i="14"/>
  <c r="T934" i="14"/>
  <c r="W934" i="14"/>
  <c r="Z934" i="14"/>
  <c r="V924" i="14"/>
  <c r="U924" i="14"/>
  <c r="X924" i="14"/>
  <c r="AC924" i="14"/>
  <c r="AC890" i="14"/>
  <c r="AH867" i="14"/>
  <c r="V867" i="14"/>
  <c r="AJ867" i="14"/>
  <c r="AA867" i="14"/>
  <c r="AC867" i="14"/>
  <c r="AE867" i="14"/>
  <c r="T867" i="14"/>
  <c r="U867" i="14"/>
  <c r="W867" i="14"/>
  <c r="X867" i="14"/>
  <c r="AD867" i="14"/>
  <c r="AN837" i="14"/>
  <c r="Y837" i="14"/>
  <c r="T837" i="14"/>
  <c r="V837" i="14"/>
  <c r="AA837" i="14"/>
  <c r="AE837" i="14"/>
  <c r="U1088" i="14"/>
  <c r="Z1080" i="14"/>
  <c r="Z1074" i="14"/>
  <c r="Z1072" i="14"/>
  <c r="Y1069" i="14"/>
  <c r="Y1068" i="14"/>
  <c r="Y1067" i="14"/>
  <c r="V1066" i="14"/>
  <c r="AB1056" i="14"/>
  <c r="Y1056" i="14"/>
  <c r="Z1055" i="14"/>
  <c r="W1055" i="14"/>
  <c r="AE1045" i="14"/>
  <c r="X1034" i="14"/>
  <c r="AQ1031" i="14"/>
  <c r="W1030" i="14"/>
  <c r="W1029" i="14"/>
  <c r="AA1028" i="14"/>
  <c r="Z1017" i="14"/>
  <c r="AG1011" i="14"/>
  <c r="AC1004" i="14"/>
  <c r="Z999" i="14"/>
  <c r="AA997" i="14"/>
  <c r="V997" i="14"/>
  <c r="W994" i="14"/>
  <c r="T993" i="14"/>
  <c r="AB989" i="14"/>
  <c r="AD985" i="14"/>
  <c r="AB983" i="14"/>
  <c r="AB980" i="14"/>
  <c r="V979" i="14"/>
  <c r="AE977" i="14"/>
  <c r="AC975" i="14"/>
  <c r="AA975" i="14"/>
  <c r="T975" i="14"/>
  <c r="Y973" i="14"/>
  <c r="W972" i="14"/>
  <c r="X969" i="14"/>
  <c r="Z966" i="14"/>
  <c r="AE965" i="14"/>
  <c r="Y965" i="14"/>
  <c r="V965" i="14"/>
  <c r="X965" i="14"/>
  <c r="AD965" i="14"/>
  <c r="Z953" i="14"/>
  <c r="Y950" i="14"/>
  <c r="V949" i="14"/>
  <c r="U945" i="14"/>
  <c r="AD894" i="14"/>
  <c r="T894" i="14"/>
  <c r="AE894" i="14"/>
  <c r="V894" i="14"/>
  <c r="AA894" i="14"/>
  <c r="W883" i="14"/>
  <c r="V883" i="14"/>
  <c r="Z883" i="14"/>
  <c r="AD883" i="14"/>
  <c r="AE883" i="14"/>
  <c r="Y882" i="14"/>
  <c r="W882" i="14"/>
  <c r="AC882" i="14"/>
  <c r="AD882" i="14"/>
  <c r="T882" i="14"/>
  <c r="AE882" i="14"/>
  <c r="V882" i="14"/>
  <c r="X882" i="14"/>
  <c r="Z882" i="14"/>
  <c r="AB882" i="14"/>
  <c r="AJ1008" i="14"/>
  <c r="AB1004" i="14"/>
  <c r="AO1004" i="14"/>
  <c r="X999" i="14"/>
  <c r="AG998" i="14"/>
  <c r="Z997" i="14"/>
  <c r="Z995" i="14"/>
  <c r="V994" i="14"/>
  <c r="AC985" i="14"/>
  <c r="AJ985" i="14"/>
  <c r="AA980" i="14"/>
  <c r="U979" i="14"/>
  <c r="AB975" i="14"/>
  <c r="W973" i="14"/>
  <c r="V972" i="14"/>
  <c r="U969" i="14"/>
  <c r="Z961" i="14"/>
  <c r="Y961" i="14"/>
  <c r="W953" i="14"/>
  <c r="AD931" i="14"/>
  <c r="X825" i="14"/>
  <c r="AC825" i="14"/>
  <c r="AE825" i="14"/>
  <c r="V825" i="14"/>
  <c r="AA825" i="14"/>
  <c r="AD825" i="14"/>
  <c r="AL1089" i="14"/>
  <c r="X1086" i="14"/>
  <c r="W1085" i="14"/>
  <c r="AL1084" i="14"/>
  <c r="U1078" i="14"/>
  <c r="X1076" i="14"/>
  <c r="V1073" i="14"/>
  <c r="U1072" i="14"/>
  <c r="V1067" i="14"/>
  <c r="Z1057" i="14"/>
  <c r="AO1043" i="14"/>
  <c r="AG1041" i="14"/>
  <c r="Y1037" i="14"/>
  <c r="AR1035" i="14"/>
  <c r="V1034" i="14"/>
  <c r="U1030" i="14"/>
  <c r="AR1024" i="14"/>
  <c r="AC1018" i="14"/>
  <c r="AA1013" i="14"/>
  <c r="AG1006" i="14"/>
  <c r="X1002" i="14"/>
  <c r="U999" i="14"/>
  <c r="X997" i="14"/>
  <c r="U994" i="14"/>
  <c r="Y986" i="14"/>
  <c r="AH981" i="14"/>
  <c r="Z980" i="14"/>
  <c r="Z975" i="14"/>
  <c r="V973" i="14"/>
  <c r="Z971" i="14"/>
  <c r="AD971" i="14"/>
  <c r="T962" i="14"/>
  <c r="Z958" i="14"/>
  <c r="V958" i="14"/>
  <c r="AB958" i="14"/>
  <c r="W957" i="14"/>
  <c r="Z957" i="14"/>
  <c r="Z931" i="14"/>
  <c r="AD924" i="14"/>
  <c r="T896" i="14"/>
  <c r="U896" i="14"/>
  <c r="AB896" i="14"/>
  <c r="AC896" i="14"/>
  <c r="AK896" i="14"/>
  <c r="Z885" i="14"/>
  <c r="Z963" i="14"/>
  <c r="X957" i="14"/>
  <c r="Y956" i="14"/>
  <c r="AG955" i="14"/>
  <c r="T952" i="14"/>
  <c r="AC950" i="14"/>
  <c r="X944" i="14"/>
  <c r="AB943" i="14"/>
  <c r="AK942" i="14"/>
  <c r="AB941" i="14"/>
  <c r="AB940" i="14"/>
  <c r="W939" i="14"/>
  <c r="Z936" i="14"/>
  <c r="AG926" i="14"/>
  <c r="Y923" i="14"/>
  <c r="T921" i="14"/>
  <c r="AD916" i="14"/>
  <c r="X915" i="14"/>
  <c r="AA913" i="14"/>
  <c r="X911" i="14"/>
  <c r="T909" i="14"/>
  <c r="AM905" i="14"/>
  <c r="U905" i="14"/>
  <c r="U904" i="14"/>
  <c r="Z902" i="14"/>
  <c r="AC894" i="14"/>
  <c r="AA893" i="14"/>
  <c r="T893" i="14"/>
  <c r="T892" i="14"/>
  <c r="AQ890" i="14"/>
  <c r="AC889" i="14"/>
  <c r="T889" i="14"/>
  <c r="AE888" i="14"/>
  <c r="AN883" i="14"/>
  <c r="W881" i="14"/>
  <c r="T880" i="14"/>
  <c r="AE879" i="14"/>
  <c r="X878" i="14"/>
  <c r="AA872" i="14"/>
  <c r="Z870" i="14"/>
  <c r="X869" i="14"/>
  <c r="X859" i="14"/>
  <c r="X849" i="14"/>
  <c r="AA849" i="14"/>
  <c r="AD844" i="14"/>
  <c r="AD813" i="14"/>
  <c r="AE794" i="14"/>
  <c r="T783" i="14"/>
  <c r="U783" i="14"/>
  <c r="X783" i="14"/>
  <c r="AA783" i="14"/>
  <c r="AC783" i="14"/>
  <c r="AC779" i="14"/>
  <c r="AE779" i="14"/>
  <c r="T779" i="14"/>
  <c r="U779" i="14"/>
  <c r="W779" i="14"/>
  <c r="X779" i="14"/>
  <c r="AB779" i="14"/>
  <c r="AJ949" i="14"/>
  <c r="Z945" i="14"/>
  <c r="AE939" i="14"/>
  <c r="T939" i="14"/>
  <c r="W936" i="14"/>
  <c r="AA932" i="14"/>
  <c r="Z929" i="14"/>
  <c r="U923" i="14"/>
  <c r="Z916" i="14"/>
  <c r="T915" i="14"/>
  <c r="Z914" i="14"/>
  <c r="Y913" i="14"/>
  <c r="U911" i="14"/>
  <c r="AD910" i="14"/>
  <c r="AC905" i="14"/>
  <c r="U903" i="14"/>
  <c r="AJ902" i="14"/>
  <c r="W902" i="14"/>
  <c r="AD901" i="14"/>
  <c r="Y893" i="14"/>
  <c r="AA889" i="14"/>
  <c r="Z888" i="14"/>
  <c r="S885" i="14"/>
  <c r="AD880" i="14"/>
  <c r="W879" i="14"/>
  <c r="AE878" i="14"/>
  <c r="T878" i="14"/>
  <c r="Y877" i="14"/>
  <c r="AL874" i="14"/>
  <c r="S873" i="14"/>
  <c r="W873" i="14"/>
  <c r="AE873" i="14"/>
  <c r="AE871" i="14"/>
  <c r="T870" i="14"/>
  <c r="T866" i="14"/>
  <c r="AE865" i="14"/>
  <c r="AA848" i="14"/>
  <c r="W848" i="14"/>
  <c r="Z848" i="14"/>
  <c r="AB840" i="14"/>
  <c r="AC837" i="14"/>
  <c r="Z829" i="14"/>
  <c r="W825" i="14"/>
  <c r="AC813" i="14"/>
  <c r="Z791" i="14"/>
  <c r="AB791" i="14"/>
  <c r="AC774" i="14"/>
  <c r="AD774" i="14"/>
  <c r="W770" i="14"/>
  <c r="Z960" i="14"/>
  <c r="AB959" i="14"/>
  <c r="AM952" i="14"/>
  <c r="AP952" i="14"/>
  <c r="Y951" i="14"/>
  <c r="AC951" i="14"/>
  <c r="AB945" i="14"/>
  <c r="Y941" i="14"/>
  <c r="AC939" i="14"/>
  <c r="AB938" i="14"/>
  <c r="AJ938" i="14"/>
  <c r="AB935" i="14"/>
  <c r="AB932" i="14"/>
  <c r="Z927" i="14"/>
  <c r="X926" i="14"/>
  <c r="AN923" i="14"/>
  <c r="AD922" i="14"/>
  <c r="Z922" i="14"/>
  <c r="Z919" i="14"/>
  <c r="V916" i="14"/>
  <c r="AD914" i="14"/>
  <c r="W913" i="14"/>
  <c r="Y910" i="14"/>
  <c r="Y905" i="14"/>
  <c r="AE902" i="14"/>
  <c r="AQ900" i="14"/>
  <c r="AE900" i="14"/>
  <c r="Y899" i="14"/>
  <c r="Z894" i="14"/>
  <c r="W893" i="14"/>
  <c r="Z889" i="14"/>
  <c r="AG889" i="14"/>
  <c r="Y888" i="14"/>
  <c r="W885" i="14"/>
  <c r="AD878" i="14"/>
  <c r="AE874" i="14"/>
  <c r="AA871" i="14"/>
  <c r="U868" i="14"/>
  <c r="Y868" i="14"/>
  <c r="AD868" i="14"/>
  <c r="X854" i="14"/>
  <c r="AB836" i="14"/>
  <c r="W836" i="14"/>
  <c r="AA836" i="14"/>
  <c r="AD836" i="14"/>
  <c r="W829" i="14"/>
  <c r="AA824" i="14"/>
  <c r="T824" i="14"/>
  <c r="Z824" i="14"/>
  <c r="W813" i="14"/>
  <c r="Y810" i="14"/>
  <c r="AE810" i="14"/>
  <c r="AH810" i="14"/>
  <c r="V807" i="14"/>
  <c r="U804" i="14"/>
  <c r="AB804" i="14"/>
  <c r="Y795" i="14"/>
  <c r="AC795" i="14"/>
  <c r="AE795" i="14"/>
  <c r="AE783" i="14"/>
  <c r="AR771" i="14"/>
  <c r="AA771" i="14"/>
  <c r="AB771" i="14"/>
  <c r="T771" i="14"/>
  <c r="AC771" i="14"/>
  <c r="U771" i="14"/>
  <c r="AD771" i="14"/>
  <c r="V771" i="14"/>
  <c r="AE771" i="14"/>
  <c r="W771" i="14"/>
  <c r="AN771" i="14"/>
  <c r="Z771" i="14"/>
  <c r="Y945" i="14"/>
  <c r="W941" i="14"/>
  <c r="AB939" i="14"/>
  <c r="X935" i="14"/>
  <c r="Z932" i="14"/>
  <c r="AB929" i="14"/>
  <c r="AE923" i="14"/>
  <c r="AA922" i="14"/>
  <c r="AD915" i="14"/>
  <c r="U913" i="14"/>
  <c r="X905" i="14"/>
  <c r="AD902" i="14"/>
  <c r="V893" i="14"/>
  <c r="W888" i="14"/>
  <c r="Y887" i="14"/>
  <c r="X884" i="14"/>
  <c r="AD884" i="14"/>
  <c r="AN880" i="14"/>
  <c r="AC880" i="14"/>
  <c r="AC878" i="14"/>
  <c r="W874" i="14"/>
  <c r="AJ870" i="14"/>
  <c r="T861" i="14"/>
  <c r="U861" i="14"/>
  <c r="AE861" i="14"/>
  <c r="V861" i="14"/>
  <c r="Y861" i="14"/>
  <c r="AA861" i="14"/>
  <c r="W853" i="14"/>
  <c r="Z853" i="14"/>
  <c r="AA853" i="14"/>
  <c r="AC845" i="14"/>
  <c r="T845" i="14"/>
  <c r="U845" i="14"/>
  <c r="X845" i="14"/>
  <c r="AB845" i="14"/>
  <c r="X814" i="14"/>
  <c r="AE814" i="14"/>
  <c r="U813" i="14"/>
  <c r="T802" i="14"/>
  <c r="V802" i="14"/>
  <c r="AA960" i="14"/>
  <c r="V959" i="14"/>
  <c r="Z956" i="14"/>
  <c r="AC952" i="14"/>
  <c r="V951" i="14"/>
  <c r="W949" i="14"/>
  <c r="W945" i="14"/>
  <c r="AE941" i="14"/>
  <c r="AQ939" i="14"/>
  <c r="X938" i="14"/>
  <c r="Y932" i="14"/>
  <c r="Y929" i="14"/>
  <c r="T923" i="14"/>
  <c r="Y922" i="14"/>
  <c r="AN915" i="14"/>
  <c r="W914" i="14"/>
  <c r="AD911" i="14"/>
  <c r="AG911" i="14"/>
  <c r="AC909" i="14"/>
  <c r="AB904" i="14"/>
  <c r="AC902" i="14"/>
  <c r="AA900" i="14"/>
  <c r="W899" i="14"/>
  <c r="AR889" i="14"/>
  <c r="AD885" i="14"/>
  <c r="U885" i="14"/>
  <c r="AE881" i="14"/>
  <c r="W880" i="14"/>
  <c r="AN879" i="14"/>
  <c r="V876" i="14"/>
  <c r="Z876" i="14"/>
  <c r="AA873" i="14"/>
  <c r="AN870" i="14"/>
  <c r="AC868" i="14"/>
  <c r="AO863" i="14"/>
  <c r="AD861" i="14"/>
  <c r="Y858" i="14"/>
  <c r="AC858" i="14"/>
  <c r="AP852" i="14"/>
  <c r="AM852" i="14"/>
  <c r="W852" i="14"/>
  <c r="Y852" i="14"/>
  <c r="AC852" i="14"/>
  <c r="AE852" i="14"/>
  <c r="W849" i="14"/>
  <c r="AB848" i="14"/>
  <c r="AB833" i="14"/>
  <c r="AN833" i="14"/>
  <c r="X831" i="14"/>
  <c r="Y818" i="14"/>
  <c r="W816" i="14"/>
  <c r="Z816" i="14"/>
  <c r="AA816" i="14"/>
  <c r="AE816" i="14"/>
  <c r="Y814" i="14"/>
  <c r="Y809" i="14"/>
  <c r="U809" i="14"/>
  <c r="AI809" i="14"/>
  <c r="W809" i="14"/>
  <c r="X809" i="14"/>
  <c r="AC809" i="14"/>
  <c r="AE809" i="14"/>
  <c r="Z798" i="14"/>
  <c r="AB798" i="14"/>
  <c r="Y786" i="14"/>
  <c r="Z786" i="14"/>
  <c r="AN934" i="14"/>
  <c r="AE913" i="14"/>
  <c r="AL898" i="14"/>
  <c r="AE893" i="14"/>
  <c r="Y878" i="14"/>
  <c r="V878" i="14"/>
  <c r="Y872" i="14"/>
  <c r="T872" i="14"/>
  <c r="AE872" i="14"/>
  <c r="X872" i="14"/>
  <c r="AB872" i="14"/>
  <c r="X870" i="14"/>
  <c r="AB870" i="14"/>
  <c r="U870" i="14"/>
  <c r="AE870" i="14"/>
  <c r="Y870" i="14"/>
  <c r="V866" i="14"/>
  <c r="T863" i="14"/>
  <c r="X863" i="14"/>
  <c r="AC861" i="14"/>
  <c r="AA854" i="14"/>
  <c r="AB844" i="14"/>
  <c r="T844" i="14"/>
  <c r="AE844" i="14"/>
  <c r="V844" i="14"/>
  <c r="X844" i="14"/>
  <c r="AA844" i="14"/>
  <c r="T843" i="14"/>
  <c r="V843" i="14"/>
  <c r="AD843" i="14"/>
  <c r="AD842" i="14"/>
  <c r="Z842" i="14"/>
  <c r="AC842" i="14"/>
  <c r="W841" i="14"/>
  <c r="X841" i="14"/>
  <c r="AC841" i="14"/>
  <c r="AA800" i="14"/>
  <c r="AD800" i="14"/>
  <c r="T800" i="14"/>
  <c r="U800" i="14"/>
  <c r="Z800" i="14"/>
  <c r="AC800" i="14"/>
  <c r="AA791" i="14"/>
  <c r="T785" i="14"/>
  <c r="AC785" i="14"/>
  <c r="U785" i="14"/>
  <c r="AD785" i="14"/>
  <c r="V785" i="14"/>
  <c r="AE785" i="14"/>
  <c r="W785" i="14"/>
  <c r="Z785" i="14"/>
  <c r="AB785" i="14"/>
  <c r="V900" i="14"/>
  <c r="AR871" i="14"/>
  <c r="X871" i="14"/>
  <c r="AG865" i="14"/>
  <c r="S865" i="14"/>
  <c r="AA865" i="14"/>
  <c r="AA840" i="14"/>
  <c r="AE840" i="14"/>
  <c r="V840" i="14"/>
  <c r="Y840" i="14"/>
  <c r="AI829" i="14"/>
  <c r="AB829" i="14"/>
  <c r="V829" i="14"/>
  <c r="AE829" i="14"/>
  <c r="X829" i="14"/>
  <c r="AA829" i="14"/>
  <c r="AD780" i="14"/>
  <c r="V780" i="14"/>
  <c r="AE780" i="14"/>
  <c r="AG776" i="14"/>
  <c r="U776" i="14"/>
  <c r="AC776" i="14"/>
  <c r="AK868" i="14"/>
  <c r="W859" i="14"/>
  <c r="AB854" i="14"/>
  <c r="Z851" i="14"/>
  <c r="AA851" i="14"/>
  <c r="AA847" i="14"/>
  <c r="Y845" i="14"/>
  <c r="X837" i="14"/>
  <c r="Y835" i="14"/>
  <c r="X833" i="14"/>
  <c r="AA827" i="14"/>
  <c r="AR821" i="14"/>
  <c r="T821" i="14"/>
  <c r="Y820" i="14"/>
  <c r="AB814" i="14"/>
  <c r="X813" i="14"/>
  <c r="AB811" i="14"/>
  <c r="AI811" i="14"/>
  <c r="AB806" i="14"/>
  <c r="T804" i="14"/>
  <c r="AJ802" i="14"/>
  <c r="AG800" i="14"/>
  <c r="AD797" i="14"/>
  <c r="U797" i="14"/>
  <c r="AE790" i="14"/>
  <c r="Z790" i="14"/>
  <c r="AA788" i="14"/>
  <c r="Z788" i="14"/>
  <c r="X787" i="14"/>
  <c r="AB784" i="14"/>
  <c r="AD781" i="14"/>
  <c r="AQ779" i="14"/>
  <c r="AD777" i="14"/>
  <c r="AH777" i="14"/>
  <c r="AB775" i="14"/>
  <c r="AQ774" i="14"/>
  <c r="X772" i="14"/>
  <c r="AB769" i="14"/>
  <c r="AD767" i="14"/>
  <c r="Z767" i="14"/>
  <c r="AA766" i="14"/>
  <c r="Y763" i="14"/>
  <c r="Z761" i="14"/>
  <c r="AN759" i="14"/>
  <c r="U759" i="14"/>
  <c r="Z884" i="14"/>
  <c r="AG881" i="14"/>
  <c r="Y876" i="14"/>
  <c r="Z875" i="14"/>
  <c r="AL866" i="14"/>
  <c r="Z852" i="14"/>
  <c r="W851" i="14"/>
  <c r="AE847" i="14"/>
  <c r="AE843" i="14"/>
  <c r="U837" i="14"/>
  <c r="AE836" i="14"/>
  <c r="V833" i="14"/>
  <c r="Y829" i="14"/>
  <c r="Z821" i="14"/>
  <c r="AM815" i="14"/>
  <c r="V813" i="14"/>
  <c r="Z811" i="14"/>
  <c r="AB797" i="14"/>
  <c r="Z795" i="14"/>
  <c r="AG794" i="14"/>
  <c r="AC790" i="14"/>
  <c r="X788" i="14"/>
  <c r="X785" i="14"/>
  <c r="AI783" i="14"/>
  <c r="S780" i="14"/>
  <c r="X780" i="14" s="1"/>
  <c r="AO778" i="14"/>
  <c r="V777" i="14"/>
  <c r="AB776" i="14"/>
  <c r="X775" i="14"/>
  <c r="Z769" i="14"/>
  <c r="X769" i="14"/>
  <c r="Y767" i="14"/>
  <c r="AE763" i="14"/>
  <c r="V763" i="14"/>
  <c r="W761" i="14"/>
  <c r="AD759" i="14"/>
  <c r="T851" i="14"/>
  <c r="AD837" i="14"/>
  <c r="AE830" i="14"/>
  <c r="AE813" i="14"/>
  <c r="W811" i="14"/>
  <c r="V788" i="14"/>
  <c r="T777" i="14"/>
  <c r="W769" i="14"/>
  <c r="T768" i="14"/>
  <c r="U767" i="14"/>
  <c r="Y766" i="14"/>
  <c r="T763" i="14"/>
  <c r="Z760" i="14"/>
  <c r="AA760" i="14"/>
  <c r="T874" i="14"/>
  <c r="T871" i="14"/>
  <c r="AM857" i="14"/>
  <c r="AG840" i="14"/>
  <c r="AM832" i="14"/>
  <c r="AD829" i="14"/>
  <c r="U829" i="14"/>
  <c r="AE824" i="14"/>
  <c r="AB820" i="14"/>
  <c r="AH820" i="14"/>
  <c r="Y797" i="14"/>
  <c r="V795" i="14"/>
  <c r="AA780" i="14"/>
  <c r="AE778" i="14"/>
  <c r="Z776" i="14"/>
  <c r="AC772" i="14"/>
  <c r="AG772" i="14"/>
  <c r="AE769" i="14"/>
  <c r="V769" i="14"/>
  <c r="AB763" i="14"/>
  <c r="Y760" i="14"/>
  <c r="Y759" i="14"/>
  <c r="AA778" i="14"/>
  <c r="AD769" i="14"/>
  <c r="U769" i="14"/>
  <c r="W760" i="14"/>
  <c r="AD839" i="14"/>
  <c r="AC838" i="14"/>
  <c r="AD835" i="14"/>
  <c r="Y833" i="14"/>
  <c r="AJ805" i="14"/>
  <c r="AE781" i="14"/>
  <c r="AG781" i="14"/>
  <c r="W778" i="14"/>
  <c r="AC769" i="14"/>
  <c r="Z768" i="14"/>
  <c r="Z765" i="14"/>
  <c r="V760" i="14"/>
  <c r="V753" i="14"/>
  <c r="AG745" i="14"/>
  <c r="AK751" i="14"/>
  <c r="AJ743" i="14"/>
  <c r="X755" i="14"/>
  <c r="AG756" i="14"/>
  <c r="AD753" i="14"/>
  <c r="AH1183" i="14"/>
  <c r="AR1175" i="14"/>
  <c r="S1170" i="14"/>
  <c r="AD1170" i="14" s="1"/>
  <c r="AM1159" i="14"/>
  <c r="AN1145" i="14"/>
  <c r="AG1136" i="14"/>
  <c r="AP1122" i="14"/>
  <c r="AN1109" i="14"/>
  <c r="AP1106" i="14"/>
  <c r="AK1085" i="14"/>
  <c r="AO1080" i="14"/>
  <c r="AP1066" i="14"/>
  <c r="AK1064" i="14"/>
  <c r="AK1055" i="14"/>
  <c r="AM1048" i="14"/>
  <c r="S982" i="14"/>
  <c r="Y982" i="14" s="1"/>
  <c r="AM965" i="14"/>
  <c r="AR951" i="14"/>
  <c r="AG950" i="14"/>
  <c r="AL916" i="14"/>
  <c r="AG898" i="14"/>
  <c r="AR890" i="14"/>
  <c r="AI870" i="14"/>
  <c r="AL868" i="14"/>
  <c r="AG866" i="14"/>
  <c r="AK852" i="14"/>
  <c r="S852" i="14"/>
  <c r="U852" i="14" s="1"/>
  <c r="AJ838" i="14"/>
  <c r="AP788" i="14"/>
  <c r="S788" i="14"/>
  <c r="U788" i="14" s="1"/>
  <c r="V747" i="14"/>
  <c r="AQ1203" i="14"/>
  <c r="S1194" i="14"/>
  <c r="AD1194" i="14" s="1"/>
  <c r="AR1193" i="14"/>
  <c r="AJ1186" i="14"/>
  <c r="S1183" i="14"/>
  <c r="AQ1170" i="14"/>
  <c r="AH1167" i="14"/>
  <c r="AG1162" i="14"/>
  <c r="AH1159" i="14"/>
  <c r="AN1155" i="14"/>
  <c r="AK1145" i="14"/>
  <c r="AR1143" i="14"/>
  <c r="AL1137" i="14"/>
  <c r="AN1135" i="14"/>
  <c r="AI1132" i="14"/>
  <c r="AN1106" i="14"/>
  <c r="AJ1085" i="14"/>
  <c r="AJ1056" i="14"/>
  <c r="AL1054" i="14"/>
  <c r="AR1051" i="14"/>
  <c r="S1050" i="14"/>
  <c r="AO1049" i="14"/>
  <c r="AN1023" i="14"/>
  <c r="AP1008" i="14"/>
  <c r="AM998" i="14"/>
  <c r="AP987" i="14"/>
  <c r="AK953" i="14"/>
  <c r="AH940" i="14"/>
  <c r="AP925" i="14"/>
  <c r="AP900" i="14"/>
  <c r="S874" i="14"/>
  <c r="V874" i="14" s="1"/>
  <c r="AR873" i="14"/>
  <c r="AR866" i="14"/>
  <c r="AR845" i="14"/>
  <c r="AQ837" i="14"/>
  <c r="AJ835" i="14"/>
  <c r="AG831" i="14"/>
  <c r="AQ795" i="14"/>
  <c r="AK771" i="14"/>
  <c r="AP768" i="14"/>
  <c r="AP759" i="14"/>
  <c r="AI1059" i="14"/>
  <c r="AG1054" i="14"/>
  <c r="AL999" i="14"/>
  <c r="AQ980" i="14"/>
  <c r="AM962" i="14"/>
  <c r="AI953" i="14"/>
  <c r="AO917" i="14"/>
  <c r="AL890" i="14"/>
  <c r="AI868" i="14"/>
  <c r="AM866" i="14"/>
  <c r="AJ847" i="14"/>
  <c r="AP837" i="14"/>
  <c r="AQ811" i="14"/>
  <c r="AJ789" i="14"/>
  <c r="AM768" i="14"/>
  <c r="AB753" i="14"/>
  <c r="AB750" i="14"/>
  <c r="AG742" i="14"/>
  <c r="AL1153" i="14"/>
  <c r="AL1143" i="14"/>
  <c r="S1109" i="14"/>
  <c r="AN1039" i="14"/>
  <c r="AK890" i="14"/>
  <c r="S890" i="14"/>
  <c r="W890" i="14" s="1"/>
  <c r="AP870" i="14"/>
  <c r="S870" i="14"/>
  <c r="V870" i="14" s="1"/>
  <c r="AK837" i="14"/>
  <c r="AR820" i="14"/>
  <c r="AM811" i="14"/>
  <c r="AO1196" i="14"/>
  <c r="AQ1063" i="14"/>
  <c r="AP1194" i="14"/>
  <c r="AN1183" i="14"/>
  <c r="S1175" i="14"/>
  <c r="AM1174" i="14"/>
  <c r="AM1168" i="14"/>
  <c r="AJ1161" i="14"/>
  <c r="S1159" i="14"/>
  <c r="AM1158" i="14"/>
  <c r="AJ1145" i="14"/>
  <c r="AR1141" i="14"/>
  <c r="AI1140" i="14"/>
  <c r="S1137" i="14"/>
  <c r="AM1128" i="14"/>
  <c r="AG1019" i="14"/>
  <c r="S1009" i="14"/>
  <c r="AP981" i="14"/>
  <c r="AK930" i="14"/>
  <c r="AR905" i="14"/>
  <c r="S898" i="14"/>
  <c r="W898" i="14" s="1"/>
  <c r="AR892" i="14"/>
  <c r="AO889" i="14"/>
  <c r="S889" i="14"/>
  <c r="AG883" i="14"/>
  <c r="AN874" i="14"/>
  <c r="S866" i="14"/>
  <c r="W866" i="14" s="1"/>
  <c r="AP857" i="14"/>
  <c r="AH849" i="14"/>
  <c r="AM836" i="14"/>
  <c r="AM830" i="14"/>
  <c r="AJ780" i="14"/>
  <c r="AJ772" i="14"/>
  <c r="AN754" i="14"/>
  <c r="AI752" i="14"/>
  <c r="V751" i="14"/>
  <c r="AN1024" i="14"/>
  <c r="AQ898" i="14"/>
  <c r="AM870" i="14"/>
  <c r="AJ781" i="14"/>
  <c r="AI1202" i="14"/>
  <c r="AP1142" i="14"/>
  <c r="AN1114" i="14"/>
  <c r="AL1097" i="14"/>
  <c r="AM1092" i="14"/>
  <c r="AR1085" i="14"/>
  <c r="AK1083" i="14"/>
  <c r="AG1048" i="14"/>
  <c r="AR1043" i="14"/>
  <c r="AL1024" i="14"/>
  <c r="AO1014" i="14"/>
  <c r="AM1006" i="14"/>
  <c r="AK994" i="14"/>
  <c r="AM977" i="14"/>
  <c r="AK959" i="14"/>
  <c r="AK948" i="14"/>
  <c r="AI935" i="14"/>
  <c r="AL932" i="14"/>
  <c r="AO926" i="14"/>
  <c r="AI924" i="14"/>
  <c r="S915" i="14"/>
  <c r="AM909" i="14"/>
  <c r="AN898" i="14"/>
  <c r="AJ890" i="14"/>
  <c r="AO879" i="14"/>
  <c r="AN872" i="14"/>
  <c r="AK870" i="14"/>
  <c r="AP863" i="14"/>
  <c r="AR830" i="14"/>
  <c r="AP815" i="14"/>
  <c r="AL770" i="14"/>
  <c r="T755" i="14"/>
  <c r="AC753" i="14"/>
  <c r="AD1208" i="14"/>
  <c r="X1207" i="14"/>
  <c r="AP1207" i="14"/>
  <c r="Y1205" i="14"/>
  <c r="AA1204" i="14"/>
  <c r="AB1202" i="14"/>
  <c r="AE1207" i="14"/>
  <c r="W1206" i="14"/>
  <c r="W1205" i="14"/>
  <c r="S1202" i="14"/>
  <c r="AE1202" i="14" s="1"/>
  <c r="U1202" i="14"/>
  <c r="AC1202" i="14"/>
  <c r="W1202" i="14"/>
  <c r="Z1202" i="14"/>
  <c r="Y1201" i="14"/>
  <c r="AA1201" i="14"/>
  <c r="V1201" i="14"/>
  <c r="AD1201" i="14"/>
  <c r="Y1200" i="14"/>
  <c r="AD1207" i="14"/>
  <c r="U1207" i="14"/>
  <c r="V1206" i="14"/>
  <c r="V1205" i="14"/>
  <c r="Y1204" i="14"/>
  <c r="Y1203" i="14"/>
  <c r="AP1203" i="14"/>
  <c r="AA1203" i="14"/>
  <c r="V1203" i="14"/>
  <c r="AD1203" i="14"/>
  <c r="Y1202" i="14"/>
  <c r="X1201" i="14"/>
  <c r="X1200" i="14"/>
  <c r="W1199" i="14"/>
  <c r="V1198" i="14"/>
  <c r="AP1196" i="14"/>
  <c r="U1196" i="14"/>
  <c r="U1195" i="14"/>
  <c r="AO1194" i="14"/>
  <c r="T1194" i="14"/>
  <c r="X1193" i="14"/>
  <c r="T1192" i="14"/>
  <c r="V1189" i="14"/>
  <c r="AD1189" i="14"/>
  <c r="X1189" i="14"/>
  <c r="AG1189" i="14"/>
  <c r="Y1189" i="14"/>
  <c r="AL1189" i="14"/>
  <c r="S1189" i="14"/>
  <c r="AA1189" i="14"/>
  <c r="AN1189" i="14"/>
  <c r="W1188" i="14"/>
  <c r="X1182" i="14"/>
  <c r="AK1182" i="14"/>
  <c r="V1181" i="14"/>
  <c r="Y1176" i="14"/>
  <c r="AJ1175" i="14"/>
  <c r="U1175" i="14"/>
  <c r="AC1175" i="14"/>
  <c r="V1175" i="14"/>
  <c r="AD1175" i="14"/>
  <c r="W1175" i="14"/>
  <c r="AE1175" i="14"/>
  <c r="AM1175" i="14"/>
  <c r="Z1175" i="14"/>
  <c r="AP1175" i="14"/>
  <c r="U1173" i="14"/>
  <c r="AC1173" i="14"/>
  <c r="V1173" i="14"/>
  <c r="AD1173" i="14"/>
  <c r="W1173" i="14"/>
  <c r="AE1173" i="14"/>
  <c r="Y1173" i="14"/>
  <c r="Z1173" i="14"/>
  <c r="T1173" i="14"/>
  <c r="AB1173" i="14"/>
  <c r="AJ1208" i="14"/>
  <c r="AO1208" i="14"/>
  <c r="V1200" i="14"/>
  <c r="T1198" i="14"/>
  <c r="T1196" i="14"/>
  <c r="W1193" i="14"/>
  <c r="W1190" i="14"/>
  <c r="AE1190" i="14"/>
  <c r="Y1190" i="14"/>
  <c r="Z1190" i="14"/>
  <c r="T1190" i="14"/>
  <c r="AB1190" i="14"/>
  <c r="W1185" i="14"/>
  <c r="AA1165" i="14"/>
  <c r="T1165" i="14"/>
  <c r="AB1165" i="14"/>
  <c r="V1165" i="14"/>
  <c r="AD1165" i="14"/>
  <c r="X1165" i="14"/>
  <c r="AG1165" i="14"/>
  <c r="AL974" i="14"/>
  <c r="AA974" i="14"/>
  <c r="Z974" i="14"/>
  <c r="AB974" i="14"/>
  <c r="T974" i="14"/>
  <c r="AC974" i="14"/>
  <c r="U974" i="14"/>
  <c r="AD974" i="14"/>
  <c r="V974" i="14"/>
  <c r="AE974" i="14"/>
  <c r="W974" i="14"/>
  <c r="AH974" i="14"/>
  <c r="AP974" i="14"/>
  <c r="Y1208" i="14"/>
  <c r="T1206" i="14"/>
  <c r="T1208" i="14"/>
  <c r="AB1208" i="14"/>
  <c r="AB1207" i="14"/>
  <c r="AD1206" i="14"/>
  <c r="AD1205" i="14"/>
  <c r="T1205" i="14"/>
  <c r="AR1204" i="14"/>
  <c r="V1204" i="14"/>
  <c r="V1202" i="14"/>
  <c r="T1200" i="14"/>
  <c r="AG1199" i="14"/>
  <c r="T1199" i="14"/>
  <c r="AH1198" i="14"/>
  <c r="AD1195" i="14"/>
  <c r="AP1193" i="14"/>
  <c r="U1193" i="14"/>
  <c r="AH1191" i="14"/>
  <c r="AA1191" i="14"/>
  <c r="V1191" i="14"/>
  <c r="AD1191" i="14"/>
  <c r="X1191" i="14"/>
  <c r="AM1191" i="14"/>
  <c r="AA1190" i="14"/>
  <c r="AH1179" i="14"/>
  <c r="AA1179" i="14"/>
  <c r="T1179" i="14"/>
  <c r="AB1179" i="14"/>
  <c r="X1179" i="14"/>
  <c r="AI1179" i="14"/>
  <c r="AA1172" i="14"/>
  <c r="T1172" i="14"/>
  <c r="AB1172" i="14"/>
  <c r="X1172" i="14"/>
  <c r="AG1172" i="14"/>
  <c r="AP1172" i="14"/>
  <c r="Z1165" i="14"/>
  <c r="AJ1133" i="14"/>
  <c r="AJ1131" i="14"/>
  <c r="Z1131" i="14"/>
  <c r="AA1131" i="14"/>
  <c r="T1131" i="14"/>
  <c r="AB1131" i="14"/>
  <c r="U1131" i="14"/>
  <c r="AC1131" i="14"/>
  <c r="V1131" i="14"/>
  <c r="AD1131" i="14"/>
  <c r="W1131" i="14"/>
  <c r="AE1131" i="14"/>
  <c r="Y1131" i="14"/>
  <c r="AL1208" i="14"/>
  <c r="AK1208" i="14"/>
  <c r="X1208" i="14"/>
  <c r="AI1208" i="14"/>
  <c r="W1208" i="14"/>
  <c r="AB1206" i="14"/>
  <c r="T1204" i="14"/>
  <c r="T1202" i="14"/>
  <c r="AE1199" i="14"/>
  <c r="AI1197" i="14"/>
  <c r="X1197" i="14"/>
  <c r="AQ1195" i="14"/>
  <c r="AK1193" i="14"/>
  <c r="AB1191" i="14"/>
  <c r="X1190" i="14"/>
  <c r="U1189" i="14"/>
  <c r="AI1187" i="14"/>
  <c r="W1187" i="14"/>
  <c r="AE1187" i="14"/>
  <c r="Y1187" i="14"/>
  <c r="Z1187" i="14"/>
  <c r="T1187" i="14"/>
  <c r="AB1187" i="14"/>
  <c r="AK1185" i="14"/>
  <c r="AB1184" i="14"/>
  <c r="U1184" i="14"/>
  <c r="AA1182" i="14"/>
  <c r="U1179" i="14"/>
  <c r="Z1172" i="14"/>
  <c r="AL1110" i="14"/>
  <c r="Z1110" i="14"/>
  <c r="AA1110" i="14"/>
  <c r="T1110" i="14"/>
  <c r="AB1110" i="14"/>
  <c r="U1110" i="14"/>
  <c r="V1110" i="14"/>
  <c r="AD1110" i="14"/>
  <c r="Y1110" i="14"/>
  <c r="AQ1110" i="14"/>
  <c r="W1110" i="14"/>
  <c r="X1110" i="14"/>
  <c r="AE1110" i="14"/>
  <c r="AI1110" i="14"/>
  <c r="AH1196" i="14"/>
  <c r="V1196" i="14"/>
  <c r="AD1196" i="14"/>
  <c r="X1196" i="14"/>
  <c r="AN1196" i="14"/>
  <c r="AA1196" i="14"/>
  <c r="Z1195" i="14"/>
  <c r="T1195" i="14"/>
  <c r="AB1195" i="14"/>
  <c r="W1195" i="14"/>
  <c r="AE1195" i="14"/>
  <c r="AE1193" i="14"/>
  <c r="AK1188" i="14"/>
  <c r="AA1188" i="14"/>
  <c r="V1188" i="14"/>
  <c r="X1188" i="14"/>
  <c r="AP1188" i="14"/>
  <c r="AA1184" i="14"/>
  <c r="AM1181" i="14"/>
  <c r="AA1181" i="14"/>
  <c r="X1181" i="14"/>
  <c r="AM1176" i="14"/>
  <c r="V1176" i="14"/>
  <c r="W1176" i="14"/>
  <c r="AE1176" i="14"/>
  <c r="X1176" i="14"/>
  <c r="AI1176" i="14"/>
  <c r="AL1176" i="14"/>
  <c r="AA1176" i="14"/>
  <c r="AO1176" i="14"/>
  <c r="AO1172" i="14"/>
  <c r="S1171" i="14"/>
  <c r="Z1171" i="14"/>
  <c r="AP1171" i="14"/>
  <c r="AA1171" i="14"/>
  <c r="AQ1171" i="14"/>
  <c r="T1171" i="14"/>
  <c r="AB1171" i="14"/>
  <c r="U1171" i="14"/>
  <c r="AC1171" i="14"/>
  <c r="V1171" i="14"/>
  <c r="AD1171" i="14"/>
  <c r="W1171" i="14"/>
  <c r="AE1171" i="14"/>
  <c r="Y1171" i="14"/>
  <c r="AN1171" i="14"/>
  <c r="AG1207" i="14"/>
  <c r="Y1207" i="14"/>
  <c r="AL1205" i="14"/>
  <c r="X1205" i="14"/>
  <c r="AA1205" i="14"/>
  <c r="AD1202" i="14"/>
  <c r="AB1200" i="14"/>
  <c r="AA1198" i="14"/>
  <c r="AQ1198" i="14"/>
  <c r="U1198" i="14"/>
  <c r="AC1198" i="14"/>
  <c r="W1198" i="14"/>
  <c r="Z1198" i="14"/>
  <c r="Z1196" i="14"/>
  <c r="Y1195" i="14"/>
  <c r="X1194" i="14"/>
  <c r="AJ1194" i="14"/>
  <c r="Z1194" i="14"/>
  <c r="U1194" i="14"/>
  <c r="AC1194" i="14"/>
  <c r="Y1191" i="14"/>
  <c r="U1190" i="14"/>
  <c r="AB1188" i="14"/>
  <c r="U1188" i="14"/>
  <c r="AP1185" i="14"/>
  <c r="AJ1185" i="14"/>
  <c r="AN1185" i="14"/>
  <c r="Y1184" i="14"/>
  <c r="AD1179" i="14"/>
  <c r="AA1178" i="14"/>
  <c r="AQ1178" i="14"/>
  <c r="T1178" i="14"/>
  <c r="AB1178" i="14"/>
  <c r="AR1178" i="14"/>
  <c r="X1178" i="14"/>
  <c r="AG1178" i="14"/>
  <c r="AP1178" i="14"/>
  <c r="Z1176" i="14"/>
  <c r="Z1167" i="14"/>
  <c r="AL1167" i="14"/>
  <c r="S1167" i="14"/>
  <c r="AA1167" i="14"/>
  <c r="AM1167" i="14"/>
  <c r="AO1167" i="14"/>
  <c r="U1167" i="14"/>
  <c r="AC1167" i="14"/>
  <c r="AP1167" i="14"/>
  <c r="AR1167" i="14"/>
  <c r="W1167" i="14"/>
  <c r="AE1167" i="14"/>
  <c r="AJ1167" i="14"/>
  <c r="AH1136" i="14"/>
  <c r="Z1136" i="14"/>
  <c r="AA1136" i="14"/>
  <c r="T1136" i="14"/>
  <c r="AB1136" i="14"/>
  <c r="U1136" i="14"/>
  <c r="V1136" i="14"/>
  <c r="AD1136" i="14"/>
  <c r="W1136" i="14"/>
  <c r="AE1136" i="14"/>
  <c r="Y1136" i="14"/>
  <c r="AG1131" i="14"/>
  <c r="W1123" i="14"/>
  <c r="AE1123" i="14"/>
  <c r="AA1123" i="14"/>
  <c r="AB1123" i="14"/>
  <c r="AC1123" i="14"/>
  <c r="T1123" i="14"/>
  <c r="AD1123" i="14"/>
  <c r="U1123" i="14"/>
  <c r="V1123" i="14"/>
  <c r="X1123" i="14"/>
  <c r="Z1123" i="14"/>
  <c r="AQ1206" i="14"/>
  <c r="X1206" i="14"/>
  <c r="AH1206" i="14"/>
  <c r="U1208" i="14"/>
  <c r="AC1208" i="14"/>
  <c r="S1208" i="14"/>
  <c r="AE1208" i="14" s="1"/>
  <c r="W1207" i="14"/>
  <c r="Y1206" i="14"/>
  <c r="S1199" i="14"/>
  <c r="Y1199" i="14"/>
  <c r="AA1199" i="14"/>
  <c r="V1199" i="14"/>
  <c r="AD1199" i="14"/>
  <c r="Y1198" i="14"/>
  <c r="Y1196" i="14"/>
  <c r="AJ1193" i="14"/>
  <c r="AN1193" i="14"/>
  <c r="AQ1193" i="14"/>
  <c r="AC1185" i="14"/>
  <c r="Y1185" i="14"/>
  <c r="S1185" i="14"/>
  <c r="AA1185" i="14"/>
  <c r="T1185" i="14"/>
  <c r="AB1185" i="14"/>
  <c r="V1185" i="14"/>
  <c r="AD1185" i="14"/>
  <c r="V1184" i="14"/>
  <c r="AB1181" i="14"/>
  <c r="Y1179" i="14"/>
  <c r="Z1178" i="14"/>
  <c r="AK1176" i="14"/>
  <c r="Y1172" i="14"/>
  <c r="Y1165" i="14"/>
  <c r="AM1160" i="14"/>
  <c r="AA1160" i="14"/>
  <c r="T1160" i="14"/>
  <c r="AB1160" i="14"/>
  <c r="V1160" i="14"/>
  <c r="X1160" i="14"/>
  <c r="AM1133" i="14"/>
  <c r="S1133" i="14"/>
  <c r="AA1133" i="14"/>
  <c r="AN1133" i="14"/>
  <c r="AP1133" i="14"/>
  <c r="U1133" i="14"/>
  <c r="AC1133" i="14"/>
  <c r="AR1133" i="14"/>
  <c r="W1133" i="14"/>
  <c r="AE1133" i="14"/>
  <c r="AK1133" i="14"/>
  <c r="AA1206" i="14"/>
  <c r="X1204" i="14"/>
  <c r="AG1204" i="14"/>
  <c r="S1200" i="14"/>
  <c r="AE1200" i="14" s="1"/>
  <c r="U1200" i="14"/>
  <c r="AC1200" i="14"/>
  <c r="W1200" i="14"/>
  <c r="Z1200" i="14"/>
  <c r="AA1208" i="14"/>
  <c r="V1207" i="14"/>
  <c r="Z1204" i="14"/>
  <c r="AA1202" i="14"/>
  <c r="X1199" i="14"/>
  <c r="X1198" i="14"/>
  <c r="W1196" i="14"/>
  <c r="V1195" i="14"/>
  <c r="V1194" i="14"/>
  <c r="Z1193" i="14"/>
  <c r="AI1193" i="14"/>
  <c r="Y1193" i="14"/>
  <c r="S1193" i="14"/>
  <c r="AA1193" i="14"/>
  <c r="V1193" i="14"/>
  <c r="AD1193" i="14"/>
  <c r="T1191" i="14"/>
  <c r="AK1190" i="14"/>
  <c r="Y1188" i="14"/>
  <c r="AG1186" i="14"/>
  <c r="T1186" i="14"/>
  <c r="U1186" i="14"/>
  <c r="W1186" i="14"/>
  <c r="Z1185" i="14"/>
  <c r="T1184" i="14"/>
  <c r="Y1181" i="14"/>
  <c r="V1179" i="14"/>
  <c r="AO1178" i="14"/>
  <c r="AB1176" i="14"/>
  <c r="V1172" i="14"/>
  <c r="AH1171" i="14"/>
  <c r="U1160" i="14"/>
  <c r="AI1206" i="14"/>
  <c r="AH1204" i="14"/>
  <c r="AC1197" i="14"/>
  <c r="U1197" i="14"/>
  <c r="Z1192" i="14"/>
  <c r="AG1191" i="14"/>
  <c r="Z1184" i="14"/>
  <c r="AJ1183" i="14"/>
  <c r="Z1183" i="14"/>
  <c r="AE1182" i="14"/>
  <c r="W1182" i="14"/>
  <c r="Z1181" i="14"/>
  <c r="V1180" i="14"/>
  <c r="Z1179" i="14"/>
  <c r="AD1177" i="14"/>
  <c r="V1177" i="14"/>
  <c r="AC1176" i="14"/>
  <c r="U1176" i="14"/>
  <c r="AB1175" i="14"/>
  <c r="T1175" i="14"/>
  <c r="X1174" i="14"/>
  <c r="AE1170" i="14"/>
  <c r="W1170" i="14"/>
  <c r="AI1170" i="14"/>
  <c r="AE1168" i="14"/>
  <c r="W1168" i="14"/>
  <c r="V1166" i="14"/>
  <c r="V1164" i="14"/>
  <c r="AB1163" i="14"/>
  <c r="T1163" i="14"/>
  <c r="AR1162" i="14"/>
  <c r="AA1162" i="14"/>
  <c r="S1162" i="14"/>
  <c r="AE1161" i="14"/>
  <c r="W1161" i="14"/>
  <c r="Z1160" i="14"/>
  <c r="AO1159" i="14"/>
  <c r="AB1159" i="14"/>
  <c r="T1159" i="14"/>
  <c r="X1158" i="14"/>
  <c r="AB1157" i="14"/>
  <c r="T1157" i="14"/>
  <c r="AH1156" i="14"/>
  <c r="X1156" i="14"/>
  <c r="AP1156" i="14"/>
  <c r="AE1155" i="14"/>
  <c r="W1155" i="14"/>
  <c r="AE1154" i="14"/>
  <c r="W1154" i="14"/>
  <c r="AG1154" i="14"/>
  <c r="AB1153" i="14"/>
  <c r="T1153" i="14"/>
  <c r="AG1152" i="14"/>
  <c r="X1152" i="14"/>
  <c r="S1152" i="14"/>
  <c r="AD1152" i="14" s="1"/>
  <c r="AE1151" i="14"/>
  <c r="W1151" i="14"/>
  <c r="AB1150" i="14"/>
  <c r="T1150" i="14"/>
  <c r="AN1149" i="14"/>
  <c r="X1149" i="14"/>
  <c r="AO1149" i="14"/>
  <c r="AI1147" i="14"/>
  <c r="X1147" i="14"/>
  <c r="AE1146" i="14"/>
  <c r="W1146" i="14"/>
  <c r="AE1145" i="14"/>
  <c r="W1145" i="14"/>
  <c r="AL1145" i="14"/>
  <c r="AB1144" i="14"/>
  <c r="T1144" i="14"/>
  <c r="AA1143" i="14"/>
  <c r="S1143" i="14"/>
  <c r="AR1142" i="14"/>
  <c r="AH1141" i="14"/>
  <c r="X1141" i="14"/>
  <c r="S1141" i="14"/>
  <c r="AB1140" i="14"/>
  <c r="T1140" i="14"/>
  <c r="AR1139" i="14"/>
  <c r="AA1139" i="14"/>
  <c r="AD1138" i="14"/>
  <c r="V1138" i="14"/>
  <c r="AB1137" i="14"/>
  <c r="T1137" i="14"/>
  <c r="AC1135" i="14"/>
  <c r="U1135" i="14"/>
  <c r="X1134" i="14"/>
  <c r="U1132" i="14"/>
  <c r="AL1131" i="14"/>
  <c r="AB1130" i="14"/>
  <c r="T1130" i="14"/>
  <c r="AL1129" i="14"/>
  <c r="X1129" i="14"/>
  <c r="AD1128" i="14"/>
  <c r="V1128" i="14"/>
  <c r="AE1126" i="14"/>
  <c r="V1126" i="14"/>
  <c r="W1125" i="14"/>
  <c r="AG1123" i="14"/>
  <c r="AE1121" i="14"/>
  <c r="T1121" i="14"/>
  <c r="Z1117" i="14"/>
  <c r="U1116" i="14"/>
  <c r="AJ1115" i="14"/>
  <c r="X1115" i="14"/>
  <c r="X1192" i="14"/>
  <c r="AC1182" i="14"/>
  <c r="U1182" i="14"/>
  <c r="AB1180" i="14"/>
  <c r="T1180" i="14"/>
  <c r="AI1178" i="14"/>
  <c r="AB1177" i="14"/>
  <c r="T1177" i="14"/>
  <c r="V1174" i="14"/>
  <c r="AH1172" i="14"/>
  <c r="AC1170" i="14"/>
  <c r="U1170" i="14"/>
  <c r="AC1168" i="14"/>
  <c r="U1168" i="14"/>
  <c r="AG1167" i="14"/>
  <c r="AB1166" i="14"/>
  <c r="T1166" i="14"/>
  <c r="S1165" i="14"/>
  <c r="AB1164" i="14"/>
  <c r="T1164" i="14"/>
  <c r="AQ1163" i="14"/>
  <c r="Z1163" i="14"/>
  <c r="AO1162" i="14"/>
  <c r="Y1162" i="14"/>
  <c r="AC1161" i="14"/>
  <c r="U1161" i="14"/>
  <c r="AL1159" i="14"/>
  <c r="Z1159" i="14"/>
  <c r="V1158" i="14"/>
  <c r="Z1157" i="14"/>
  <c r="V1156" i="14"/>
  <c r="AC1155" i="14"/>
  <c r="U1155" i="14"/>
  <c r="AC1154" i="14"/>
  <c r="U1154" i="14"/>
  <c r="Z1153" i="14"/>
  <c r="Z1150" i="14"/>
  <c r="Z1144" i="14"/>
  <c r="AJ1143" i="14"/>
  <c r="Y1143" i="14"/>
  <c r="Z1140" i="14"/>
  <c r="AB1138" i="14"/>
  <c r="T1138" i="14"/>
  <c r="AQ1137" i="14"/>
  <c r="Z1137" i="14"/>
  <c r="AA1135" i="14"/>
  <c r="AL1133" i="14"/>
  <c r="AA1132" i="14"/>
  <c r="Z1130" i="14"/>
  <c r="AD1129" i="14"/>
  <c r="V1129" i="14"/>
  <c r="AB1128" i="14"/>
  <c r="T1128" i="14"/>
  <c r="AJ1127" i="14"/>
  <c r="X1127" i="14"/>
  <c r="AD1125" i="14"/>
  <c r="U1125" i="14"/>
  <c r="AB1121" i="14"/>
  <c r="X1117" i="14"/>
  <c r="AH1207" i="14"/>
  <c r="AC1206" i="14"/>
  <c r="U1206" i="14"/>
  <c r="AJ1205" i="14"/>
  <c r="AC1204" i="14"/>
  <c r="U1204" i="14"/>
  <c r="AE1192" i="14"/>
  <c r="W1192" i="14"/>
  <c r="AC1191" i="14"/>
  <c r="U1191" i="14"/>
  <c r="AJ1190" i="14"/>
  <c r="AJ1189" i="14"/>
  <c r="AC1188" i="14"/>
  <c r="AE1184" i="14"/>
  <c r="W1184" i="14"/>
  <c r="AE1183" i="14"/>
  <c r="W1183" i="14"/>
  <c r="AB1182" i="14"/>
  <c r="T1182" i="14"/>
  <c r="AE1181" i="14"/>
  <c r="W1181" i="14"/>
  <c r="AA1180" i="14"/>
  <c r="AE1179" i="14"/>
  <c r="W1179" i="14"/>
  <c r="AE1178" i="14"/>
  <c r="W1178" i="14"/>
  <c r="AA1177" i="14"/>
  <c r="AC1174" i="14"/>
  <c r="AE1172" i="14"/>
  <c r="W1172" i="14"/>
  <c r="AB1170" i="14"/>
  <c r="T1170" i="14"/>
  <c r="X1169" i="14"/>
  <c r="AL1169" i="14"/>
  <c r="AB1168" i="14"/>
  <c r="T1168" i="14"/>
  <c r="AD1167" i="14"/>
  <c r="V1167" i="14"/>
  <c r="AA1166" i="14"/>
  <c r="AE1165" i="14"/>
  <c r="W1165" i="14"/>
  <c r="AA1164" i="14"/>
  <c r="AP1163" i="14"/>
  <c r="Y1163" i="14"/>
  <c r="AJ1163" i="14"/>
  <c r="AJ1162" i="14"/>
  <c r="X1162" i="14"/>
  <c r="AI1162" i="14"/>
  <c r="AB1161" i="14"/>
  <c r="T1161" i="14"/>
  <c r="AE1160" i="14"/>
  <c r="W1160" i="14"/>
  <c r="AJ1159" i="14"/>
  <c r="AC1158" i="14"/>
  <c r="Y1157" i="14"/>
  <c r="AC1156" i="14"/>
  <c r="U1156" i="14"/>
  <c r="AB1155" i="14"/>
  <c r="T1155" i="14"/>
  <c r="AR1154" i="14"/>
  <c r="AB1154" i="14"/>
  <c r="T1154" i="14"/>
  <c r="Y1153" i="14"/>
  <c r="AJ1153" i="14"/>
  <c r="AC1152" i="14"/>
  <c r="U1152" i="14"/>
  <c r="AB1151" i="14"/>
  <c r="T1151" i="14"/>
  <c r="Y1150" i="14"/>
  <c r="AJ1150" i="14"/>
  <c r="AC1149" i="14"/>
  <c r="U1149" i="14"/>
  <c r="X1148" i="14"/>
  <c r="AC1147" i="14"/>
  <c r="U1147" i="14"/>
  <c r="AB1146" i="14"/>
  <c r="T1146" i="14"/>
  <c r="AB1145" i="14"/>
  <c r="T1145" i="14"/>
  <c r="Y1144" i="14"/>
  <c r="AK1144" i="14"/>
  <c r="AH1143" i="14"/>
  <c r="X1143" i="14"/>
  <c r="AI1142" i="14"/>
  <c r="X1142" i="14"/>
  <c r="AC1141" i="14"/>
  <c r="U1141" i="14"/>
  <c r="Y1140" i="14"/>
  <c r="AG1139" i="14"/>
  <c r="X1139" i="14"/>
  <c r="AJ1139" i="14"/>
  <c r="AA1138" i="14"/>
  <c r="AN1137" i="14"/>
  <c r="AD1133" i="14"/>
  <c r="V1133" i="14"/>
  <c r="Y1130" i="14"/>
  <c r="AH1130" i="14"/>
  <c r="AC1129" i="14"/>
  <c r="AA1128" i="14"/>
  <c r="S1128" i="14"/>
  <c r="AC1128" i="14" s="1"/>
  <c r="AK1127" i="14"/>
  <c r="Y1127" i="14"/>
  <c r="AC1125" i="14"/>
  <c r="T1125" i="14"/>
  <c r="AI1124" i="14"/>
  <c r="W1124" i="14"/>
  <c r="U1122" i="14"/>
  <c r="AN1122" i="14"/>
  <c r="T1120" i="14"/>
  <c r="AB1120" i="14"/>
  <c r="X1120" i="14"/>
  <c r="AJ1119" i="14"/>
  <c r="X1119" i="14"/>
  <c r="AN1119" i="14"/>
  <c r="Z1115" i="14"/>
  <c r="AH1095" i="14"/>
  <c r="AP1095" i="14"/>
  <c r="Z1095" i="14"/>
  <c r="Z1021" i="14"/>
  <c r="U1021" i="14"/>
  <c r="AC1021" i="14"/>
  <c r="AB1021" i="14"/>
  <c r="AD1021" i="14"/>
  <c r="T1021" i="14"/>
  <c r="AE1021" i="14"/>
  <c r="V1021" i="14"/>
  <c r="W1021" i="14"/>
  <c r="AA1021" i="14"/>
  <c r="X1021" i="14"/>
  <c r="Y1021" i="14"/>
  <c r="AB1125" i="14"/>
  <c r="AL1121" i="14"/>
  <c r="Y1121" i="14"/>
  <c r="U1121" i="14"/>
  <c r="AC1121" i="14"/>
  <c r="X1116" i="14"/>
  <c r="AI1116" i="14"/>
  <c r="Y1096" i="14"/>
  <c r="AA1096" i="14"/>
  <c r="T1096" i="14"/>
  <c r="AC1096" i="14"/>
  <c r="U1096" i="14"/>
  <c r="AD1096" i="14"/>
  <c r="V1096" i="14"/>
  <c r="AE1096" i="14"/>
  <c r="W1096" i="14"/>
  <c r="AM1096" i="14"/>
  <c r="Z1096" i="14"/>
  <c r="AI1203" i="14"/>
  <c r="AK1201" i="14"/>
  <c r="AH1199" i="14"/>
  <c r="AH1194" i="14"/>
  <c r="AC1192" i="14"/>
  <c r="AC1184" i="14"/>
  <c r="AC1183" i="14"/>
  <c r="U1183" i="14"/>
  <c r="AC1181" i="14"/>
  <c r="Y1180" i="14"/>
  <c r="AC1179" i="14"/>
  <c r="AC1178" i="14"/>
  <c r="U1178" i="14"/>
  <c r="Y1177" i="14"/>
  <c r="AI1177" i="14"/>
  <c r="AH1175" i="14"/>
  <c r="AA1174" i="14"/>
  <c r="AC1172" i="14"/>
  <c r="U1172" i="14"/>
  <c r="AR1170" i="14"/>
  <c r="Z1170" i="14"/>
  <c r="AD1169" i="14"/>
  <c r="V1169" i="14"/>
  <c r="AB1167" i="14"/>
  <c r="T1167" i="14"/>
  <c r="Y1166" i="14"/>
  <c r="AJ1166" i="14"/>
  <c r="AC1165" i="14"/>
  <c r="U1165" i="14"/>
  <c r="Y1164" i="14"/>
  <c r="AP1164" i="14"/>
  <c r="AE1163" i="14"/>
  <c r="W1163" i="14"/>
  <c r="AD1162" i="14"/>
  <c r="V1162" i="14"/>
  <c r="Z1161" i="14"/>
  <c r="AC1160" i="14"/>
  <c r="AE1159" i="14"/>
  <c r="W1159" i="14"/>
  <c r="AG1159" i="14"/>
  <c r="AA1158" i="14"/>
  <c r="AE1157" i="14"/>
  <c r="W1157" i="14"/>
  <c r="AP1155" i="14"/>
  <c r="AO1154" i="14"/>
  <c r="AE1153" i="14"/>
  <c r="W1153" i="14"/>
  <c r="AA1152" i="14"/>
  <c r="AL1151" i="14"/>
  <c r="Z1151" i="14"/>
  <c r="AE1150" i="14"/>
  <c r="W1150" i="14"/>
  <c r="V1148" i="14"/>
  <c r="AA1147" i="14"/>
  <c r="AO1146" i="14"/>
  <c r="Z1146" i="14"/>
  <c r="AP1145" i="14"/>
  <c r="Z1145" i="14"/>
  <c r="AE1144" i="14"/>
  <c r="W1144" i="14"/>
  <c r="AD1143" i="14"/>
  <c r="V1143" i="14"/>
  <c r="AD1142" i="14"/>
  <c r="V1142" i="14"/>
  <c r="AA1141" i="14"/>
  <c r="AE1140" i="14"/>
  <c r="W1140" i="14"/>
  <c r="AD1139" i="14"/>
  <c r="Y1138" i="14"/>
  <c r="AI1138" i="14"/>
  <c r="AE1137" i="14"/>
  <c r="W1137" i="14"/>
  <c r="AO1137" i="14"/>
  <c r="AH1135" i="14"/>
  <c r="X1135" i="14"/>
  <c r="AI1135" i="14"/>
  <c r="AA1134" i="14"/>
  <c r="AB1133" i="14"/>
  <c r="T1133" i="14"/>
  <c r="X1132" i="14"/>
  <c r="AE1130" i="14"/>
  <c r="W1130" i="14"/>
  <c r="AJ1128" i="14"/>
  <c r="AE1127" i="14"/>
  <c r="V1127" i="14"/>
  <c r="Y1126" i="14"/>
  <c r="T1126" i="14"/>
  <c r="AB1126" i="14"/>
  <c r="X1121" i="14"/>
  <c r="AB1116" i="14"/>
  <c r="Z1116" i="14"/>
  <c r="AG1107" i="14"/>
  <c r="V1107" i="14"/>
  <c r="AD1107" i="14"/>
  <c r="Z1107" i="14"/>
  <c r="AA1107" i="14"/>
  <c r="S1107" i="14"/>
  <c r="AB1107" i="14"/>
  <c r="T1107" i="14"/>
  <c r="AC1107" i="14"/>
  <c r="U1107" i="14"/>
  <c r="AE1107" i="14"/>
  <c r="Y1107" i="14"/>
  <c r="AR1107" i="14"/>
  <c r="AN1093" i="14"/>
  <c r="Z1093" i="14"/>
  <c r="AN1081" i="14"/>
  <c r="Z1081" i="14"/>
  <c r="AA1081" i="14"/>
  <c r="T1081" i="14"/>
  <c r="AB1081" i="14"/>
  <c r="AD1081" i="14"/>
  <c r="AE1081" i="14"/>
  <c r="U1081" i="14"/>
  <c r="AL1081" i="14"/>
  <c r="V1081" i="14"/>
  <c r="W1081" i="14"/>
  <c r="X1081" i="14"/>
  <c r="AC1081" i="14"/>
  <c r="AA1079" i="14"/>
  <c r="T1079" i="14"/>
  <c r="AB1079" i="14"/>
  <c r="U1079" i="14"/>
  <c r="AC1079" i="14"/>
  <c r="AE1079" i="14"/>
  <c r="AN1079" i="14"/>
  <c r="V1079" i="14"/>
  <c r="W1079" i="14"/>
  <c r="X1079" i="14"/>
  <c r="Y1079" i="14"/>
  <c r="AD1079" i="14"/>
  <c r="AG1065" i="14"/>
  <c r="Y1065" i="14"/>
  <c r="Z1065" i="14"/>
  <c r="AA1065" i="14"/>
  <c r="T1065" i="14"/>
  <c r="AB1065" i="14"/>
  <c r="U1065" i="14"/>
  <c r="AC1065" i="14"/>
  <c r="V1065" i="14"/>
  <c r="W1065" i="14"/>
  <c r="X1065" i="14"/>
  <c r="AD1065" i="14"/>
  <c r="AL1065" i="14"/>
  <c r="AI1047" i="14"/>
  <c r="AL1047" i="14"/>
  <c r="AD1163" i="14"/>
  <c r="V1163" i="14"/>
  <c r="AC1162" i="14"/>
  <c r="U1162" i="14"/>
  <c r="AR1159" i="14"/>
  <c r="AD1159" i="14"/>
  <c r="V1159" i="14"/>
  <c r="AD1157" i="14"/>
  <c r="V1157" i="14"/>
  <c r="AD1153" i="14"/>
  <c r="V1153" i="14"/>
  <c r="V1150" i="14"/>
  <c r="V1144" i="14"/>
  <c r="AC1143" i="14"/>
  <c r="U1143" i="14"/>
  <c r="AD1140" i="14"/>
  <c r="V1140" i="14"/>
  <c r="AD1137" i="14"/>
  <c r="V1137" i="14"/>
  <c r="AE1135" i="14"/>
  <c r="W1135" i="14"/>
  <c r="AE1132" i="14"/>
  <c r="W1132" i="14"/>
  <c r="AD1130" i="14"/>
  <c r="V1130" i="14"/>
  <c r="X1126" i="14"/>
  <c r="AJ1125" i="14"/>
  <c r="X1125" i="14"/>
  <c r="AH1125" i="14"/>
  <c r="W1121" i="14"/>
  <c r="Y1116" i="14"/>
  <c r="AM1104" i="14"/>
  <c r="Y1104" i="14"/>
  <c r="T1042" i="14"/>
  <c r="AB1042" i="14"/>
  <c r="U1042" i="14"/>
  <c r="AC1042" i="14"/>
  <c r="X1042" i="14"/>
  <c r="AH1042" i="14"/>
  <c r="AA1042" i="14"/>
  <c r="Y1042" i="14"/>
  <c r="AL1182" i="14"/>
  <c r="AE1180" i="14"/>
  <c r="W1180" i="14"/>
  <c r="AE1177" i="14"/>
  <c r="W1177" i="14"/>
  <c r="AI1168" i="14"/>
  <c r="X1168" i="14"/>
  <c r="AE1166" i="14"/>
  <c r="AE1164" i="14"/>
  <c r="AC1163" i="14"/>
  <c r="AB1162" i="14"/>
  <c r="T1162" i="14"/>
  <c r="AP1159" i="14"/>
  <c r="AC1159" i="14"/>
  <c r="AC1157" i="14"/>
  <c r="U1157" i="14"/>
  <c r="AH1155" i="14"/>
  <c r="S1155" i="14"/>
  <c r="AC1153" i="14"/>
  <c r="U1153" i="14"/>
  <c r="AC1150" i="14"/>
  <c r="AB1148" i="14"/>
  <c r="T1148" i="14"/>
  <c r="AC1144" i="14"/>
  <c r="U1144" i="14"/>
  <c r="AB1143" i="14"/>
  <c r="T1143" i="14"/>
  <c r="AB1142" i="14"/>
  <c r="T1142" i="14"/>
  <c r="AE1138" i="14"/>
  <c r="AC1137" i="14"/>
  <c r="U1137" i="14"/>
  <c r="AD1135" i="14"/>
  <c r="V1135" i="14"/>
  <c r="Z1133" i="14"/>
  <c r="AD1132" i="14"/>
  <c r="V1132" i="14"/>
  <c r="AE1128" i="14"/>
  <c r="W1128" i="14"/>
  <c r="AG1128" i="14"/>
  <c r="AC1127" i="14"/>
  <c r="T1127" i="14"/>
  <c r="AI1126" i="14"/>
  <c r="Y1125" i="14"/>
  <c r="AI1121" i="14"/>
  <c r="V1121" i="14"/>
  <c r="AC1117" i="14"/>
  <c r="T1117" i="14"/>
  <c r="AB1117" i="14"/>
  <c r="V1117" i="14"/>
  <c r="AD1117" i="14"/>
  <c r="W1117" i="14"/>
  <c r="AE1117" i="14"/>
  <c r="AA1117" i="14"/>
  <c r="V1116" i="14"/>
  <c r="AA1104" i="14"/>
  <c r="S1099" i="14"/>
  <c r="T1099" i="14"/>
  <c r="AB1099" i="14"/>
  <c r="AA1099" i="14"/>
  <c r="AC1099" i="14"/>
  <c r="U1099" i="14"/>
  <c r="AD1099" i="14"/>
  <c r="V1099" i="14"/>
  <c r="AE1099" i="14"/>
  <c r="W1099" i="14"/>
  <c r="AG1099" i="14"/>
  <c r="X1099" i="14"/>
  <c r="AL1099" i="14"/>
  <c r="Z1099" i="14"/>
  <c r="AN1124" i="14"/>
  <c r="AH1122" i="14"/>
  <c r="AB1119" i="14"/>
  <c r="AL1118" i="14"/>
  <c r="X1118" i="14"/>
  <c r="AE1116" i="14"/>
  <c r="W1116" i="14"/>
  <c r="AA1115" i="14"/>
  <c r="AK1114" i="14"/>
  <c r="X1114" i="14"/>
  <c r="AB1113" i="14"/>
  <c r="AE1112" i="14"/>
  <c r="W1112" i="14"/>
  <c r="AB1111" i="14"/>
  <c r="AK1109" i="14"/>
  <c r="AL1109" i="14"/>
  <c r="Y1109" i="14"/>
  <c r="AC1108" i="14"/>
  <c r="AJ1107" i="14"/>
  <c r="AE1106" i="14"/>
  <c r="V1106" i="14"/>
  <c r="AN1105" i="14"/>
  <c r="Y1105" i="14"/>
  <c r="AC1103" i="14"/>
  <c r="AE1102" i="14"/>
  <c r="V1102" i="14"/>
  <c r="AE1100" i="14"/>
  <c r="U1100" i="14"/>
  <c r="AM1099" i="14"/>
  <c r="AC1098" i="14"/>
  <c r="W1097" i="14"/>
  <c r="AE1091" i="14"/>
  <c r="V1089" i="14"/>
  <c r="W1087" i="14"/>
  <c r="AH1082" i="14"/>
  <c r="X1082" i="14"/>
  <c r="AM1082" i="14"/>
  <c r="AK1079" i="14"/>
  <c r="Z1077" i="14"/>
  <c r="AA1077" i="14"/>
  <c r="T1077" i="14"/>
  <c r="AB1077" i="14"/>
  <c r="U1077" i="14"/>
  <c r="AC1077" i="14"/>
  <c r="AM1072" i="14"/>
  <c r="T1072" i="14"/>
  <c r="AB1072" i="14"/>
  <c r="X1072" i="14"/>
  <c r="AO1072" i="14"/>
  <c r="X1069" i="14"/>
  <c r="AN1069" i="14"/>
  <c r="S1054" i="14"/>
  <c r="AA1054" i="14" s="1"/>
  <c r="T1054" i="14"/>
  <c r="AB1054" i="14"/>
  <c r="U1054" i="14"/>
  <c r="AC1054" i="14"/>
  <c r="V1054" i="14"/>
  <c r="AD1054" i="14"/>
  <c r="W1054" i="14"/>
  <c r="AE1054" i="14"/>
  <c r="Z1054" i="14"/>
  <c r="AA1040" i="14"/>
  <c r="T1040" i="14"/>
  <c r="AB1040" i="14"/>
  <c r="U1040" i="14"/>
  <c r="AC1040" i="14"/>
  <c r="V1040" i="14"/>
  <c r="AD1040" i="14"/>
  <c r="W1040" i="14"/>
  <c r="AE1040" i="14"/>
  <c r="W1022" i="14"/>
  <c r="AE1022" i="14"/>
  <c r="AB1022" i="14"/>
  <c r="AC1022" i="14"/>
  <c r="T1022" i="14"/>
  <c r="AD1022" i="14"/>
  <c r="U1022" i="14"/>
  <c r="V1022" i="14"/>
  <c r="AA1022" i="14"/>
  <c r="S1011" i="14"/>
  <c r="AA1011" i="14"/>
  <c r="T1011" i="14"/>
  <c r="AB1011" i="14"/>
  <c r="U1011" i="14"/>
  <c r="AC1011" i="14"/>
  <c r="V1011" i="14"/>
  <c r="AD1011" i="14"/>
  <c r="W1011" i="14"/>
  <c r="X1011" i="14"/>
  <c r="Y1011" i="14"/>
  <c r="Z1011" i="14"/>
  <c r="AO1104" i="14"/>
  <c r="U1104" i="14"/>
  <c r="AC1104" i="14"/>
  <c r="S1101" i="14"/>
  <c r="Y1101" i="14"/>
  <c r="AK1101" i="14"/>
  <c r="AN1095" i="14"/>
  <c r="V1095" i="14"/>
  <c r="AD1095" i="14"/>
  <c r="W1095" i="14"/>
  <c r="AE1095" i="14"/>
  <c r="AL1093" i="14"/>
  <c r="T1093" i="14"/>
  <c r="AB1093" i="14"/>
  <c r="U1093" i="14"/>
  <c r="AC1093" i="14"/>
  <c r="AK1084" i="14"/>
  <c r="X1084" i="14"/>
  <c r="AG1084" i="14"/>
  <c r="AG1075" i="14"/>
  <c r="V1075" i="14"/>
  <c r="AD1075" i="14"/>
  <c r="X1075" i="14"/>
  <c r="AJ1075" i="14"/>
  <c r="Y1075" i="14"/>
  <c r="AK1075" i="14"/>
  <c r="Z1075" i="14"/>
  <c r="AL1075" i="14"/>
  <c r="AP1070" i="14"/>
  <c r="T1070" i="14"/>
  <c r="AB1070" i="14"/>
  <c r="X1070" i="14"/>
  <c r="AG1070" i="14"/>
  <c r="AA1047" i="14"/>
  <c r="T1047" i="14"/>
  <c r="AB1047" i="14"/>
  <c r="U1047" i="14"/>
  <c r="AC1047" i="14"/>
  <c r="V1047" i="14"/>
  <c r="AD1047" i="14"/>
  <c r="W1047" i="14"/>
  <c r="AE1047" i="14"/>
  <c r="Z1047" i="14"/>
  <c r="AA1044" i="14"/>
  <c r="T1044" i="14"/>
  <c r="AB1044" i="14"/>
  <c r="U1044" i="14"/>
  <c r="AC1044" i="14"/>
  <c r="V1044" i="14"/>
  <c r="AD1044" i="14"/>
  <c r="Y1044" i="14"/>
  <c r="AG1038" i="14"/>
  <c r="AI1036" i="14"/>
  <c r="AB1112" i="14"/>
  <c r="T1112" i="14"/>
  <c r="X1108" i="14"/>
  <c r="AI1108" i="14"/>
  <c r="X1104" i="14"/>
  <c r="AH1103" i="14"/>
  <c r="X1103" i="14"/>
  <c r="AH1101" i="14"/>
  <c r="W1101" i="14"/>
  <c r="AB1097" i="14"/>
  <c r="Y1095" i="14"/>
  <c r="Y1094" i="14"/>
  <c r="Z1094" i="14"/>
  <c r="Y1093" i="14"/>
  <c r="AH1090" i="14"/>
  <c r="AD1087" i="14"/>
  <c r="AA1084" i="14"/>
  <c r="Y1083" i="14"/>
  <c r="Z1083" i="14"/>
  <c r="AA1083" i="14"/>
  <c r="T1083" i="14"/>
  <c r="AB1083" i="14"/>
  <c r="W1075" i="14"/>
  <c r="AC1070" i="14"/>
  <c r="AL1044" i="14"/>
  <c r="AA1038" i="14"/>
  <c r="T1038" i="14"/>
  <c r="AB1038" i="14"/>
  <c r="U1038" i="14"/>
  <c r="AC1038" i="14"/>
  <c r="V1038" i="14"/>
  <c r="AD1038" i="14"/>
  <c r="W1038" i="14"/>
  <c r="AE1038" i="14"/>
  <c r="AO1036" i="14"/>
  <c r="AA1036" i="14"/>
  <c r="AB1036" i="14"/>
  <c r="T1036" i="14"/>
  <c r="AC1036" i="14"/>
  <c r="U1036" i="14"/>
  <c r="AD1036" i="14"/>
  <c r="V1036" i="14"/>
  <c r="AE1036" i="14"/>
  <c r="W1036" i="14"/>
  <c r="S1125" i="14"/>
  <c r="AB1124" i="14"/>
  <c r="T1124" i="14"/>
  <c r="AB1118" i="14"/>
  <c r="T1118" i="14"/>
  <c r="AA1116" i="14"/>
  <c r="AE1115" i="14"/>
  <c r="W1115" i="14"/>
  <c r="AB1114" i="14"/>
  <c r="T1114" i="14"/>
  <c r="AI1113" i="14"/>
  <c r="X1113" i="14"/>
  <c r="AN1113" i="14"/>
  <c r="AH1111" i="14"/>
  <c r="X1111" i="14"/>
  <c r="AP1111" i="14"/>
  <c r="AQ1108" i="14"/>
  <c r="Y1108" i="14"/>
  <c r="AM1106" i="14"/>
  <c r="W1104" i="14"/>
  <c r="Y1103" i="14"/>
  <c r="Z1102" i="14"/>
  <c r="AE1101" i="14"/>
  <c r="V1101" i="14"/>
  <c r="AQ1100" i="14"/>
  <c r="Y1098" i="14"/>
  <c r="AN1098" i="14"/>
  <c r="AA1097" i="14"/>
  <c r="X1095" i="14"/>
  <c r="W1094" i="14"/>
  <c r="X1093" i="14"/>
  <c r="Y1091" i="14"/>
  <c r="AJ1091" i="14"/>
  <c r="AA1091" i="14"/>
  <c r="T1091" i="14"/>
  <c r="AB1091" i="14"/>
  <c r="X1088" i="14"/>
  <c r="AM1088" i="14"/>
  <c r="AC1087" i="14"/>
  <c r="Z1084" i="14"/>
  <c r="X1083" i="14"/>
  <c r="V1077" i="14"/>
  <c r="AR1075" i="14"/>
  <c r="U1075" i="14"/>
  <c r="X1073" i="14"/>
  <c r="AL1073" i="14"/>
  <c r="AN1068" i="14"/>
  <c r="T1068" i="14"/>
  <c r="AB1068" i="14"/>
  <c r="X1068" i="14"/>
  <c r="AP1068" i="14"/>
  <c r="AE1044" i="14"/>
  <c r="U1026" i="14"/>
  <c r="T1026" i="14"/>
  <c r="V1026" i="14"/>
  <c r="W1026" i="14"/>
  <c r="AG984" i="14"/>
  <c r="Y984" i="14"/>
  <c r="Z984" i="14"/>
  <c r="S984" i="14"/>
  <c r="AA984" i="14"/>
  <c r="T984" i="14"/>
  <c r="AB984" i="14"/>
  <c r="U984" i="14"/>
  <c r="AC984" i="14"/>
  <c r="V984" i="14"/>
  <c r="AD984" i="14"/>
  <c r="X984" i="14"/>
  <c r="AH984" i="14"/>
  <c r="W984" i="14"/>
  <c r="AE984" i="14"/>
  <c r="AD1115" i="14"/>
  <c r="V1115" i="14"/>
  <c r="AE1113" i="14"/>
  <c r="W1113" i="14"/>
  <c r="Z1112" i="14"/>
  <c r="AE1111" i="14"/>
  <c r="W1111" i="14"/>
  <c r="AN1108" i="14"/>
  <c r="W1108" i="14"/>
  <c r="AG1106" i="14"/>
  <c r="U1106" i="14"/>
  <c r="AC1106" i="14"/>
  <c r="AE1104" i="14"/>
  <c r="V1104" i="14"/>
  <c r="W1103" i="14"/>
  <c r="Y1102" i="14"/>
  <c r="AO1102" i="14"/>
  <c r="AD1101" i="14"/>
  <c r="U1101" i="14"/>
  <c r="AL1100" i="14"/>
  <c r="V1100" i="14"/>
  <c r="AD1100" i="14"/>
  <c r="U1095" i="14"/>
  <c r="V1094" i="14"/>
  <c r="W1093" i="14"/>
  <c r="X1091" i="14"/>
  <c r="AN1089" i="14"/>
  <c r="AA1089" i="14"/>
  <c r="T1089" i="14"/>
  <c r="AB1089" i="14"/>
  <c r="AP1087" i="14"/>
  <c r="Y1084" i="14"/>
  <c r="W1083" i="14"/>
  <c r="AP1075" i="14"/>
  <c r="T1075" i="14"/>
  <c r="Z1070" i="14"/>
  <c r="AM1064" i="14"/>
  <c r="AL1064" i="14"/>
  <c r="AN1064" i="14"/>
  <c r="AO1064" i="14"/>
  <c r="AR1064" i="14"/>
  <c r="T1062" i="14"/>
  <c r="AB1062" i="14"/>
  <c r="U1062" i="14"/>
  <c r="AC1062" i="14"/>
  <c r="X1062" i="14"/>
  <c r="AI1062" i="14"/>
  <c r="AL1052" i="14"/>
  <c r="Z1052" i="14"/>
  <c r="T1052" i="14"/>
  <c r="AB1052" i="14"/>
  <c r="U1052" i="14"/>
  <c r="AC1052" i="14"/>
  <c r="V1052" i="14"/>
  <c r="AD1052" i="14"/>
  <c r="Y1052" i="14"/>
  <c r="Y1047" i="14"/>
  <c r="AA1046" i="14"/>
  <c r="T1046" i="14"/>
  <c r="AB1046" i="14"/>
  <c r="U1046" i="14"/>
  <c r="AC1046" i="14"/>
  <c r="V1046" i="14"/>
  <c r="AD1046" i="14"/>
  <c r="Y1046" i="14"/>
  <c r="AJ1046" i="14"/>
  <c r="X1044" i="14"/>
  <c r="Z1041" i="14"/>
  <c r="AA1041" i="14"/>
  <c r="T1041" i="14"/>
  <c r="AB1041" i="14"/>
  <c r="U1041" i="14"/>
  <c r="AC1041" i="14"/>
  <c r="V1041" i="14"/>
  <c r="AD1041" i="14"/>
  <c r="Y1041" i="14"/>
  <c r="AI1041" i="14"/>
  <c r="AM1038" i="14"/>
  <c r="AJ1032" i="14"/>
  <c r="AL1032" i="14"/>
  <c r="S1032" i="14"/>
  <c r="Z1032" i="14" s="1"/>
  <c r="AC1032" i="14"/>
  <c r="AK1032" i="14"/>
  <c r="AM1032" i="14"/>
  <c r="X1032" i="14"/>
  <c r="AR1032" i="14"/>
  <c r="AB1032" i="14"/>
  <c r="AD1104" i="14"/>
  <c r="T1104" i="14"/>
  <c r="AC1101" i="14"/>
  <c r="T1101" i="14"/>
  <c r="AN1097" i="14"/>
  <c r="U1097" i="14"/>
  <c r="AC1097" i="14"/>
  <c r="T1095" i="14"/>
  <c r="AE1094" i="14"/>
  <c r="U1094" i="14"/>
  <c r="V1093" i="14"/>
  <c r="AN1087" i="14"/>
  <c r="AA1087" i="14"/>
  <c r="T1087" i="14"/>
  <c r="AB1087" i="14"/>
  <c r="AQ1084" i="14"/>
  <c r="U1084" i="14"/>
  <c r="V1083" i="14"/>
  <c r="AN1075" i="14"/>
  <c r="S1075" i="14"/>
  <c r="T1074" i="14"/>
  <c r="AB1074" i="14"/>
  <c r="X1074" i="14"/>
  <c r="AK1074" i="14"/>
  <c r="X1071" i="14"/>
  <c r="AH1071" i="14"/>
  <c r="Y1070" i="14"/>
  <c r="AG1064" i="14"/>
  <c r="Z1064" i="14"/>
  <c r="S1064" i="14"/>
  <c r="AA1064" i="14" s="1"/>
  <c r="T1064" i="14"/>
  <c r="AB1064" i="14"/>
  <c r="U1064" i="14"/>
  <c r="AC1064" i="14"/>
  <c r="V1064" i="14"/>
  <c r="AD1064" i="14"/>
  <c r="AP1060" i="14"/>
  <c r="T1060" i="14"/>
  <c r="AB1060" i="14"/>
  <c r="U1060" i="14"/>
  <c r="AC1060" i="14"/>
  <c r="V1060" i="14"/>
  <c r="AD1060" i="14"/>
  <c r="W1060" i="14"/>
  <c r="AE1060" i="14"/>
  <c r="Z1060" i="14"/>
  <c r="AI1058" i="14"/>
  <c r="T1058" i="14"/>
  <c r="U1058" i="14"/>
  <c r="AP1058" i="14"/>
  <c r="X1047" i="14"/>
  <c r="W1044" i="14"/>
  <c r="Y1038" i="14"/>
  <c r="Y1036" i="14"/>
  <c r="AO1012" i="14"/>
  <c r="W1012" i="14"/>
  <c r="AE1012" i="14"/>
  <c r="AK1116" i="14"/>
  <c r="AB1115" i="14"/>
  <c r="AC1113" i="14"/>
  <c r="U1113" i="14"/>
  <c r="X1112" i="14"/>
  <c r="AG1112" i="14"/>
  <c r="AC1111" i="14"/>
  <c r="AJ1109" i="14"/>
  <c r="AM1109" i="14"/>
  <c r="AD1108" i="14"/>
  <c r="U1108" i="14"/>
  <c r="AH1106" i="14"/>
  <c r="W1106" i="14"/>
  <c r="AD1103" i="14"/>
  <c r="U1103" i="14"/>
  <c r="W1102" i="14"/>
  <c r="AB1101" i="14"/>
  <c r="AI1100" i="14"/>
  <c r="W1100" i="14"/>
  <c r="X1097" i="14"/>
  <c r="AC1095" i="14"/>
  <c r="AD1094" i="14"/>
  <c r="T1094" i="14"/>
  <c r="AE1093" i="14"/>
  <c r="U1090" i="14"/>
  <c r="W1089" i="14"/>
  <c r="X1087" i="14"/>
  <c r="AO1084" i="14"/>
  <c r="T1084" i="14"/>
  <c r="AH1083" i="14"/>
  <c r="U1083" i="14"/>
  <c r="AE1075" i="14"/>
  <c r="AC1074" i="14"/>
  <c r="AC1071" i="14"/>
  <c r="Z1071" i="14"/>
  <c r="U1070" i="14"/>
  <c r="AE1064" i="14"/>
  <c r="V1058" i="14"/>
  <c r="AJ1054" i="14"/>
  <c r="AM1054" i="14"/>
  <c r="AN1040" i="14"/>
  <c r="AM1040" i="14"/>
  <c r="AO1040" i="14"/>
  <c r="AR1040" i="14"/>
  <c r="AL1040" i="14"/>
  <c r="X1038" i="14"/>
  <c r="X1036" i="14"/>
  <c r="AI1011" i="14"/>
  <c r="AO1011" i="14"/>
  <c r="AR1011" i="14"/>
  <c r="AM1011" i="14"/>
  <c r="AJ1011" i="14"/>
  <c r="AN1046" i="14"/>
  <c r="S1041" i="14"/>
  <c r="AQ1026" i="14"/>
  <c r="AA1023" i="14"/>
  <c r="V1023" i="14"/>
  <c r="AD1023" i="14"/>
  <c r="AN1021" i="14"/>
  <c r="V1020" i="14"/>
  <c r="AD1020" i="14"/>
  <c r="W1020" i="14"/>
  <c r="AE1020" i="14"/>
  <c r="Y1020" i="14"/>
  <c r="S1019" i="14"/>
  <c r="Z1019" i="14"/>
  <c r="AA1019" i="14"/>
  <c r="U1019" i="14"/>
  <c r="AC1019" i="14"/>
  <c r="AA1016" i="14"/>
  <c r="T1016" i="14"/>
  <c r="AB1016" i="14"/>
  <c r="V1016" i="14"/>
  <c r="AD1016" i="14"/>
  <c r="T1001" i="14"/>
  <c r="AB1001" i="14"/>
  <c r="U1001" i="14"/>
  <c r="AC1001" i="14"/>
  <c r="V1001" i="14"/>
  <c r="AD1001" i="14"/>
  <c r="W1001" i="14"/>
  <c r="AE1001" i="14"/>
  <c r="X1001" i="14"/>
  <c r="AG1001" i="14"/>
  <c r="AP970" i="14"/>
  <c r="AL970" i="14"/>
  <c r="AJ918" i="14"/>
  <c r="Z918" i="14"/>
  <c r="AB918" i="14"/>
  <c r="X918" i="14"/>
  <c r="AG918" i="14"/>
  <c r="V918" i="14"/>
  <c r="Y918" i="14"/>
  <c r="AD918" i="14"/>
  <c r="AO918" i="14"/>
  <c r="AG906" i="14"/>
  <c r="AA906" i="14"/>
  <c r="T906" i="14"/>
  <c r="AC906" i="14"/>
  <c r="U906" i="14"/>
  <c r="AD906" i="14"/>
  <c r="V906" i="14"/>
  <c r="AE906" i="14"/>
  <c r="W906" i="14"/>
  <c r="AL906" i="14"/>
  <c r="Z906" i="14"/>
  <c r="X906" i="14"/>
  <c r="AB906" i="14"/>
  <c r="Y992" i="14"/>
  <c r="Z992" i="14"/>
  <c r="S992" i="14"/>
  <c r="X992" i="14" s="1"/>
  <c r="AA992" i="14"/>
  <c r="T992" i="14"/>
  <c r="AB992" i="14"/>
  <c r="U992" i="14"/>
  <c r="AC992" i="14"/>
  <c r="V992" i="14"/>
  <c r="AD992" i="14"/>
  <c r="AH992" i="14"/>
  <c r="AH954" i="14"/>
  <c r="AO954" i="14"/>
  <c r="Y954" i="14"/>
  <c r="U933" i="14"/>
  <c r="AC933" i="14"/>
  <c r="W933" i="14"/>
  <c r="AE933" i="14"/>
  <c r="Y933" i="14"/>
  <c r="Z933" i="14"/>
  <c r="AG933" i="14"/>
  <c r="T933" i="14"/>
  <c r="V933" i="14"/>
  <c r="X933" i="14"/>
  <c r="AA933" i="14"/>
  <c r="AD933" i="14"/>
  <c r="AI1084" i="14"/>
  <c r="AG1074" i="14"/>
  <c r="AB1073" i="14"/>
  <c r="T1073" i="14"/>
  <c r="AB1071" i="14"/>
  <c r="T1071" i="14"/>
  <c r="S1070" i="14"/>
  <c r="AA1070" i="14" s="1"/>
  <c r="AB1069" i="14"/>
  <c r="T1069" i="14"/>
  <c r="AB1067" i="14"/>
  <c r="T1067" i="14"/>
  <c r="AB1063" i="14"/>
  <c r="T1063" i="14"/>
  <c r="AP1062" i="14"/>
  <c r="AA1061" i="14"/>
  <c r="AA1059" i="14"/>
  <c r="AB1057" i="14"/>
  <c r="T1057" i="14"/>
  <c r="AP1056" i="14"/>
  <c r="S1056" i="14"/>
  <c r="AA1056" i="14" s="1"/>
  <c r="AB1051" i="14"/>
  <c r="T1051" i="14"/>
  <c r="AQ1050" i="14"/>
  <c r="AB1050" i="14"/>
  <c r="T1050" i="14"/>
  <c r="AK1048" i="14"/>
  <c r="Z1048" i="14"/>
  <c r="AB1043" i="14"/>
  <c r="T1043" i="14"/>
  <c r="AK1042" i="14"/>
  <c r="AA1039" i="14"/>
  <c r="AB1037" i="14"/>
  <c r="T1037" i="14"/>
  <c r="AD1034" i="14"/>
  <c r="U1034" i="14"/>
  <c r="AD1033" i="14"/>
  <c r="T1033" i="14"/>
  <c r="AG1032" i="14"/>
  <c r="V1032" i="14"/>
  <c r="AD1032" i="14"/>
  <c r="Y1032" i="14"/>
  <c r="AD1030" i="14"/>
  <c r="AE1028" i="14"/>
  <c r="U1028" i="14"/>
  <c r="AE1027" i="14"/>
  <c r="T1027" i="14"/>
  <c r="AN1026" i="14"/>
  <c r="W1025" i="14"/>
  <c r="AC1024" i="14"/>
  <c r="S1024" i="14"/>
  <c r="Z1024" i="14" s="1"/>
  <c r="U1023" i="14"/>
  <c r="U1020" i="14"/>
  <c r="V1019" i="14"/>
  <c r="U1018" i="14"/>
  <c r="V1017" i="14"/>
  <c r="AN1016" i="14"/>
  <c r="W1016" i="14"/>
  <c r="AA1012" i="14"/>
  <c r="T1012" i="14"/>
  <c r="AB1012" i="14"/>
  <c r="U1012" i="14"/>
  <c r="AC1012" i="14"/>
  <c r="V1012" i="14"/>
  <c r="AD1012" i="14"/>
  <c r="V1010" i="14"/>
  <c r="V1007" i="14"/>
  <c r="Y1005" i="14"/>
  <c r="Z1005" i="14"/>
  <c r="AA1005" i="14"/>
  <c r="T1005" i="14"/>
  <c r="AB1005" i="14"/>
  <c r="U1005" i="14"/>
  <c r="AC1005" i="14"/>
  <c r="W1003" i="14"/>
  <c r="AA1001" i="14"/>
  <c r="AN986" i="14"/>
  <c r="AA954" i="14"/>
  <c r="AG1090" i="14"/>
  <c r="AI1086" i="14"/>
  <c r="AE1085" i="14"/>
  <c r="AL1085" i="14"/>
  <c r="AE1084" i="14"/>
  <c r="W1084" i="14"/>
  <c r="AE1082" i="14"/>
  <c r="W1082" i="14"/>
  <c r="AG1080" i="14"/>
  <c r="S1080" i="14"/>
  <c r="AB1080" i="14" s="1"/>
  <c r="AG1078" i="14"/>
  <c r="X1078" i="14"/>
  <c r="AI1078" i="14"/>
  <c r="AG1076" i="14"/>
  <c r="AK1076" i="14"/>
  <c r="AE1074" i="14"/>
  <c r="W1074" i="14"/>
  <c r="AA1073" i="14"/>
  <c r="AE1072" i="14"/>
  <c r="W1072" i="14"/>
  <c r="AA1071" i="14"/>
  <c r="AE1070" i="14"/>
  <c r="W1070" i="14"/>
  <c r="AA1069" i="14"/>
  <c r="AE1068" i="14"/>
  <c r="W1068" i="14"/>
  <c r="AA1067" i="14"/>
  <c r="AM1066" i="14"/>
  <c r="AA1063" i="14"/>
  <c r="AE1062" i="14"/>
  <c r="W1062" i="14"/>
  <c r="Z1061" i="14"/>
  <c r="Z1059" i="14"/>
  <c r="W1058" i="14"/>
  <c r="AA1057" i="14"/>
  <c r="AL1056" i="14"/>
  <c r="Z1056" i="14"/>
  <c r="AH1055" i="14"/>
  <c r="AA1051" i="14"/>
  <c r="AP1050" i="14"/>
  <c r="AA1050" i="14"/>
  <c r="AI1049" i="14"/>
  <c r="X1049" i="14"/>
  <c r="AJ1048" i="14"/>
  <c r="Y1048" i="14"/>
  <c r="AA1043" i="14"/>
  <c r="AE1042" i="14"/>
  <c r="W1042" i="14"/>
  <c r="Z1039" i="14"/>
  <c r="AA1037" i="14"/>
  <c r="AK1035" i="14"/>
  <c r="X1035" i="14"/>
  <c r="AG1035" i="14"/>
  <c r="AC1034" i="14"/>
  <c r="AC1033" i="14"/>
  <c r="W1032" i="14"/>
  <c r="X1031" i="14"/>
  <c r="AI1031" i="14"/>
  <c r="AC1030" i="14"/>
  <c r="AD1028" i="14"/>
  <c r="AD1027" i="14"/>
  <c r="AK1026" i="14"/>
  <c r="V1025" i="14"/>
  <c r="AB1024" i="14"/>
  <c r="AE1023" i="14"/>
  <c r="T1023" i="14"/>
  <c r="T1020" i="14"/>
  <c r="T1019" i="14"/>
  <c r="AK1018" i="14"/>
  <c r="T1018" i="14"/>
  <c r="AR1017" i="14"/>
  <c r="AK1016" i="14"/>
  <c r="U1016" i="14"/>
  <c r="AD1005" i="14"/>
  <c r="Z1001" i="14"/>
  <c r="AK1108" i="14"/>
  <c r="AP1101" i="14"/>
  <c r="AJ1098" i="14"/>
  <c r="AK1092" i="14"/>
  <c r="X1092" i="14"/>
  <c r="W1090" i="14"/>
  <c r="AE1088" i="14"/>
  <c r="AE1086" i="14"/>
  <c r="AD1085" i="14"/>
  <c r="V1085" i="14"/>
  <c r="AD1084" i="14"/>
  <c r="V1084" i="14"/>
  <c r="AD1082" i="14"/>
  <c r="AE1080" i="14"/>
  <c r="W1080" i="14"/>
  <c r="AE1078" i="14"/>
  <c r="W1078" i="14"/>
  <c r="AE1076" i="14"/>
  <c r="W1076" i="14"/>
  <c r="AD1074" i="14"/>
  <c r="V1074" i="14"/>
  <c r="AD1072" i="14"/>
  <c r="AD1070" i="14"/>
  <c r="V1070" i="14"/>
  <c r="AD1068" i="14"/>
  <c r="AE1066" i="14"/>
  <c r="AD1062" i="14"/>
  <c r="V1062" i="14"/>
  <c r="Y1061" i="14"/>
  <c r="AP1061" i="14"/>
  <c r="Y1059" i="14"/>
  <c r="AK1056" i="14"/>
  <c r="AE1055" i="14"/>
  <c r="X1053" i="14"/>
  <c r="Z1051" i="14"/>
  <c r="Z1050" i="14"/>
  <c r="AE1049" i="14"/>
  <c r="AH1048" i="14"/>
  <c r="X1048" i="14"/>
  <c r="AG1045" i="14"/>
  <c r="AP1045" i="14"/>
  <c r="Z1043" i="14"/>
  <c r="AD1042" i="14"/>
  <c r="V1042" i="14"/>
  <c r="Y1039" i="14"/>
  <c r="Z1037" i="14"/>
  <c r="Y1035" i="14"/>
  <c r="AA1034" i="14"/>
  <c r="AB1033" i="14"/>
  <c r="U1032" i="14"/>
  <c r="Z1031" i="14"/>
  <c r="AI1029" i="14"/>
  <c r="X1029" i="14"/>
  <c r="AN1029" i="14"/>
  <c r="AC1028" i="14"/>
  <c r="AE1025" i="14"/>
  <c r="T1025" i="14"/>
  <c r="AA1024" i="14"/>
  <c r="AC1023" i="14"/>
  <c r="AG1020" i="14"/>
  <c r="AE1019" i="14"/>
  <c r="AD1018" i="14"/>
  <c r="AH1014" i="14"/>
  <c r="Y1012" i="14"/>
  <c r="X1005" i="14"/>
  <c r="Y1001" i="14"/>
  <c r="AE992" i="14"/>
  <c r="S967" i="14"/>
  <c r="Y967" i="14"/>
  <c r="AM967" i="14"/>
  <c r="AA967" i="14"/>
  <c r="AB967" i="14"/>
  <c r="T967" i="14"/>
  <c r="AC967" i="14"/>
  <c r="U967" i="14"/>
  <c r="AD967" i="14"/>
  <c r="V967" i="14"/>
  <c r="AE967" i="14"/>
  <c r="W967" i="14"/>
  <c r="AG967" i="14"/>
  <c r="Z967" i="14"/>
  <c r="AM947" i="14"/>
  <c r="Y947" i="14"/>
  <c r="Z947" i="14"/>
  <c r="AB947" i="14"/>
  <c r="AC947" i="14"/>
  <c r="T947" i="14"/>
  <c r="AD947" i="14"/>
  <c r="U947" i="14"/>
  <c r="AE947" i="14"/>
  <c r="V947" i="14"/>
  <c r="W947" i="14"/>
  <c r="AA947" i="14"/>
  <c r="AK937" i="14"/>
  <c r="U937" i="14"/>
  <c r="AC937" i="14"/>
  <c r="W937" i="14"/>
  <c r="AE937" i="14"/>
  <c r="Y937" i="14"/>
  <c r="Z937" i="14"/>
  <c r="AH937" i="14"/>
  <c r="T937" i="14"/>
  <c r="V937" i="14"/>
  <c r="X937" i="14"/>
  <c r="AA937" i="14"/>
  <c r="AD937" i="14"/>
  <c r="AQ1051" i="14"/>
  <c r="AH1051" i="14"/>
  <c r="AI1050" i="14"/>
  <c r="Y1050" i="14"/>
  <c r="AJ1050" i="14"/>
  <c r="AO1046" i="14"/>
  <c r="AQ1043" i="14"/>
  <c r="AH1043" i="14"/>
  <c r="AP1037" i="14"/>
  <c r="AI1037" i="14"/>
  <c r="AG1033" i="14"/>
  <c r="AE1032" i="14"/>
  <c r="T1032" i="14"/>
  <c r="Y1030" i="14"/>
  <c r="T1030" i="14"/>
  <c r="AB1030" i="14"/>
  <c r="X1027" i="14"/>
  <c r="AQ1027" i="14"/>
  <c r="AD1025" i="14"/>
  <c r="AP1024" i="14"/>
  <c r="AK1024" i="14"/>
  <c r="AB1023" i="14"/>
  <c r="AC1020" i="14"/>
  <c r="AD1019" i="14"/>
  <c r="AL1017" i="14"/>
  <c r="AE1016" i="14"/>
  <c r="X1015" i="14"/>
  <c r="AL1015" i="14"/>
  <c r="T1014" i="14"/>
  <c r="AB1014" i="14"/>
  <c r="U1014" i="14"/>
  <c r="AC1014" i="14"/>
  <c r="W1014" i="14"/>
  <c r="AE1014" i="14"/>
  <c r="X1012" i="14"/>
  <c r="AQ1010" i="14"/>
  <c r="W1005" i="14"/>
  <c r="AM1003" i="14"/>
  <c r="W992" i="14"/>
  <c r="AK961" i="14"/>
  <c r="AH961" i="14"/>
  <c r="X961" i="14"/>
  <c r="AP961" i="14"/>
  <c r="AB933" i="14"/>
  <c r="T897" i="14"/>
  <c r="AO897" i="14"/>
  <c r="Y897" i="14"/>
  <c r="AR897" i="14"/>
  <c r="AN1073" i="14"/>
  <c r="AN1071" i="14"/>
  <c r="AG1067" i="14"/>
  <c r="X1067" i="14"/>
  <c r="AM1067" i="14"/>
  <c r="AH1063" i="14"/>
  <c r="X1063" i="14"/>
  <c r="AE1061" i="14"/>
  <c r="AE1059" i="14"/>
  <c r="W1059" i="14"/>
  <c r="AN1057" i="14"/>
  <c r="AQ1057" i="14"/>
  <c r="AE1056" i="14"/>
  <c r="W1056" i="14"/>
  <c r="AO1056" i="14"/>
  <c r="AL1046" i="14"/>
  <c r="AO1041" i="14"/>
  <c r="T1034" i="14"/>
  <c r="AB1034" i="14"/>
  <c r="W1033" i="14"/>
  <c r="AE1033" i="14"/>
  <c r="Z1033" i="14"/>
  <c r="Y1028" i="14"/>
  <c r="T1028" i="14"/>
  <c r="AB1028" i="14"/>
  <c r="AB1025" i="14"/>
  <c r="AG1024" i="14"/>
  <c r="V1024" i="14"/>
  <c r="AD1024" i="14"/>
  <c r="Y1024" i="14"/>
  <c r="Z1023" i="14"/>
  <c r="AH1023" i="14"/>
  <c r="AB1020" i="14"/>
  <c r="AB1019" i="14"/>
  <c r="AQ1018" i="14"/>
  <c r="X1018" i="14"/>
  <c r="AI1018" i="14"/>
  <c r="S1017" i="14"/>
  <c r="T1017" i="14"/>
  <c r="AB1017" i="14"/>
  <c r="U1017" i="14"/>
  <c r="AC1017" i="14"/>
  <c r="W1017" i="14"/>
  <c r="AE1017" i="14"/>
  <c r="AC1016" i="14"/>
  <c r="AL1016" i="14"/>
  <c r="AP1016" i="14"/>
  <c r="Y1010" i="14"/>
  <c r="AN1010" i="14"/>
  <c r="AA1010" i="14"/>
  <c r="T1010" i="14"/>
  <c r="AB1010" i="14"/>
  <c r="U1010" i="14"/>
  <c r="AC1010" i="14"/>
  <c r="AG1007" i="14"/>
  <c r="Y1007" i="14"/>
  <c r="Z1007" i="14"/>
  <c r="AA1007" i="14"/>
  <c r="T1007" i="14"/>
  <c r="AB1007" i="14"/>
  <c r="U1007" i="14"/>
  <c r="AC1007" i="14"/>
  <c r="S1003" i="14"/>
  <c r="Z1003" i="14"/>
  <c r="AA1003" i="14"/>
  <c r="T1003" i="14"/>
  <c r="AB1003" i="14"/>
  <c r="U1003" i="14"/>
  <c r="AC1003" i="14"/>
  <c r="V1003" i="14"/>
  <c r="AD1003" i="14"/>
  <c r="AQ986" i="14"/>
  <c r="AK986" i="14"/>
  <c r="X963" i="14"/>
  <c r="AB963" i="14"/>
  <c r="T963" i="14"/>
  <c r="AC963" i="14"/>
  <c r="U963" i="14"/>
  <c r="AD963" i="14"/>
  <c r="V963" i="14"/>
  <c r="AE963" i="14"/>
  <c r="W963" i="14"/>
  <c r="Y963" i="14"/>
  <c r="AA963" i="14"/>
  <c r="Z954" i="14"/>
  <c r="AA995" i="14"/>
  <c r="AA993" i="14"/>
  <c r="AL992" i="14"/>
  <c r="Z986" i="14"/>
  <c r="AI984" i="14"/>
  <c r="Z978" i="14"/>
  <c r="AB966" i="14"/>
  <c r="U964" i="14"/>
  <c r="AC964" i="14"/>
  <c r="S955" i="14"/>
  <c r="Z955" i="14"/>
  <c r="Z949" i="14"/>
  <c r="AA949" i="14"/>
  <c r="V948" i="14"/>
  <c r="AD948" i="14"/>
  <c r="AE948" i="14"/>
  <c r="T946" i="14"/>
  <c r="AB946" i="14"/>
  <c r="U946" i="14"/>
  <c r="AC946" i="14"/>
  <c r="X945" i="14"/>
  <c r="AG945" i="14"/>
  <c r="AQ945" i="14"/>
  <c r="U927" i="14"/>
  <c r="AC927" i="14"/>
  <c r="W927" i="14"/>
  <c r="AE927" i="14"/>
  <c r="X927" i="14"/>
  <c r="AI927" i="14"/>
  <c r="AA927" i="14"/>
  <c r="AH907" i="14"/>
  <c r="V907" i="14"/>
  <c r="AD907" i="14"/>
  <c r="Y907" i="14"/>
  <c r="AM907" i="14"/>
  <c r="Z907" i="14"/>
  <c r="AA907" i="14"/>
  <c r="S907" i="14"/>
  <c r="AB907" i="14"/>
  <c r="U907" i="14"/>
  <c r="AE907" i="14"/>
  <c r="W907" i="14"/>
  <c r="Y817" i="14"/>
  <c r="Z817" i="14"/>
  <c r="T817" i="14"/>
  <c r="AB817" i="14"/>
  <c r="AD817" i="14"/>
  <c r="AE817" i="14"/>
  <c r="U817" i="14"/>
  <c r="AM817" i="14"/>
  <c r="X817" i="14"/>
  <c r="V817" i="14"/>
  <c r="W817" i="14"/>
  <c r="AA817" i="14"/>
  <c r="AC817" i="14"/>
  <c r="AQ976" i="14"/>
  <c r="AG970" i="14"/>
  <c r="S970" i="14"/>
  <c r="X970" i="14" s="1"/>
  <c r="AA970" i="14"/>
  <c r="AG961" i="14"/>
  <c r="AA961" i="14"/>
  <c r="AR954" i="14"/>
  <c r="V954" i="14"/>
  <c r="AD954" i="14"/>
  <c r="T930" i="14"/>
  <c r="V930" i="14"/>
  <c r="W930" i="14"/>
  <c r="AA918" i="14"/>
  <c r="U891" i="14"/>
  <c r="AC891" i="14"/>
  <c r="V891" i="14"/>
  <c r="AD891" i="14"/>
  <c r="W891" i="14"/>
  <c r="AE891" i="14"/>
  <c r="Z891" i="14"/>
  <c r="AA891" i="14"/>
  <c r="T891" i="14"/>
  <c r="Y891" i="14"/>
  <c r="AB891" i="14"/>
  <c r="AL1031" i="14"/>
  <c r="AH1027" i="14"/>
  <c r="AJ1025" i="14"/>
  <c r="AA1009" i="14"/>
  <c r="AM1008" i="14"/>
  <c r="Y1008" i="14"/>
  <c r="AR1008" i="14"/>
  <c r="Z1002" i="14"/>
  <c r="S1001" i="14"/>
  <c r="AC1000" i="14"/>
  <c r="U1000" i="14"/>
  <c r="Y999" i="14"/>
  <c r="AC998" i="14"/>
  <c r="U998" i="14"/>
  <c r="Y997" i="14"/>
  <c r="AB996" i="14"/>
  <c r="T996" i="14"/>
  <c r="AH995" i="14"/>
  <c r="X995" i="14"/>
  <c r="AM995" i="14"/>
  <c r="AJ993" i="14"/>
  <c r="X993" i="14"/>
  <c r="Y991" i="14"/>
  <c r="AC990" i="14"/>
  <c r="U990" i="14"/>
  <c r="Y989" i="14"/>
  <c r="AC988" i="14"/>
  <c r="U988" i="14"/>
  <c r="Z987" i="14"/>
  <c r="AE986" i="14"/>
  <c r="W986" i="14"/>
  <c r="AB985" i="14"/>
  <c r="T985" i="14"/>
  <c r="AQ984" i="14"/>
  <c r="AA983" i="14"/>
  <c r="S983" i="14"/>
  <c r="AR982" i="14"/>
  <c r="AC982" i="14"/>
  <c r="U982" i="14"/>
  <c r="Z981" i="14"/>
  <c r="AJ980" i="14"/>
  <c r="AL980" i="14"/>
  <c r="AB979" i="14"/>
  <c r="T979" i="14"/>
  <c r="AE978" i="14"/>
  <c r="W978" i="14"/>
  <c r="AB977" i="14"/>
  <c r="T977" i="14"/>
  <c r="AG976" i="14"/>
  <c r="W976" i="14"/>
  <c r="AM973" i="14"/>
  <c r="X973" i="14"/>
  <c r="AI973" i="14"/>
  <c r="AC971" i="14"/>
  <c r="T971" i="14"/>
  <c r="W970" i="14"/>
  <c r="AK966" i="14"/>
  <c r="U966" i="14"/>
  <c r="AC966" i="14"/>
  <c r="AC965" i="14"/>
  <c r="T965" i="14"/>
  <c r="AE964" i="14"/>
  <c r="V964" i="14"/>
  <c r="W961" i="14"/>
  <c r="AH960" i="14"/>
  <c r="AD958" i="14"/>
  <c r="T958" i="14"/>
  <c r="AE957" i="14"/>
  <c r="V957" i="14"/>
  <c r="AD955" i="14"/>
  <c r="U955" i="14"/>
  <c r="X954" i="14"/>
  <c r="AO952" i="14"/>
  <c r="AK952" i="14"/>
  <c r="AQ952" i="14"/>
  <c r="AE949" i="14"/>
  <c r="U949" i="14"/>
  <c r="U948" i="14"/>
  <c r="V945" i="14"/>
  <c r="T944" i="14"/>
  <c r="AJ943" i="14"/>
  <c r="T943" i="14"/>
  <c r="AE942" i="14"/>
  <c r="AN938" i="14"/>
  <c r="Y938" i="14"/>
  <c r="AM938" i="14"/>
  <c r="AA938" i="14"/>
  <c r="U938" i="14"/>
  <c r="AC938" i="14"/>
  <c r="AD938" i="14"/>
  <c r="T936" i="14"/>
  <c r="Y934" i="14"/>
  <c r="AA934" i="14"/>
  <c r="AC934" i="14"/>
  <c r="V934" i="14"/>
  <c r="AD934" i="14"/>
  <c r="V932" i="14"/>
  <c r="U929" i="14"/>
  <c r="AC929" i="14"/>
  <c r="V929" i="14"/>
  <c r="AD929" i="14"/>
  <c r="W929" i="14"/>
  <c r="AE929" i="14"/>
  <c r="X929" i="14"/>
  <c r="AL929" i="14"/>
  <c r="AA929" i="14"/>
  <c r="AB927" i="14"/>
  <c r="AH925" i="14"/>
  <c r="Y925" i="14"/>
  <c r="AL925" i="14"/>
  <c r="Z925" i="14"/>
  <c r="AA925" i="14"/>
  <c r="T925" i="14"/>
  <c r="AB925" i="14"/>
  <c r="V925" i="14"/>
  <c r="AD925" i="14"/>
  <c r="W925" i="14"/>
  <c r="AE925" i="14"/>
  <c r="X907" i="14"/>
  <c r="V903" i="14"/>
  <c r="Y903" i="14"/>
  <c r="Z903" i="14"/>
  <c r="AI903" i="14"/>
  <c r="AB1000" i="14"/>
  <c r="T1000" i="14"/>
  <c r="AB998" i="14"/>
  <c r="T998" i="14"/>
  <c r="AA996" i="14"/>
  <c r="AE995" i="14"/>
  <c r="W995" i="14"/>
  <c r="AE993" i="14"/>
  <c r="W993" i="14"/>
  <c r="AB990" i="14"/>
  <c r="T990" i="14"/>
  <c r="AB988" i="14"/>
  <c r="T988" i="14"/>
  <c r="AD986" i="14"/>
  <c r="V986" i="14"/>
  <c r="AP984" i="14"/>
  <c r="AQ982" i="14"/>
  <c r="AB982" i="14"/>
  <c r="T982" i="14"/>
  <c r="AD978" i="14"/>
  <c r="V978" i="14"/>
  <c r="AE976" i="14"/>
  <c r="V976" i="14"/>
  <c r="AE970" i="14"/>
  <c r="V970" i="14"/>
  <c r="AD964" i="14"/>
  <c r="T964" i="14"/>
  <c r="AE961" i="14"/>
  <c r="V961" i="14"/>
  <c r="AE960" i="14"/>
  <c r="AD957" i="14"/>
  <c r="U957" i="14"/>
  <c r="AK956" i="14"/>
  <c r="U956" i="14"/>
  <c r="AC956" i="14"/>
  <c r="AC955" i="14"/>
  <c r="T955" i="14"/>
  <c r="AH952" i="14"/>
  <c r="V952" i="14"/>
  <c r="AD952" i="14"/>
  <c r="AD949" i="14"/>
  <c r="T949" i="14"/>
  <c r="T948" i="14"/>
  <c r="V946" i="14"/>
  <c r="Y927" i="14"/>
  <c r="Z920" i="14"/>
  <c r="AL920" i="14"/>
  <c r="AP920" i="14"/>
  <c r="AB920" i="14"/>
  <c r="X920" i="14"/>
  <c r="AG920" i="14"/>
  <c r="T907" i="14"/>
  <c r="AK901" i="14"/>
  <c r="X901" i="14"/>
  <c r="AI901" i="14"/>
  <c r="W901" i="14"/>
  <c r="Y901" i="14"/>
  <c r="Z901" i="14"/>
  <c r="AA901" i="14"/>
  <c r="AE901" i="14"/>
  <c r="AG1015" i="14"/>
  <c r="AE1008" i="14"/>
  <c r="W1008" i="14"/>
  <c r="AE1006" i="14"/>
  <c r="W1006" i="14"/>
  <c r="AE1004" i="14"/>
  <c r="W1004" i="14"/>
  <c r="AK1002" i="14"/>
  <c r="AA1000" i="14"/>
  <c r="AE999" i="14"/>
  <c r="W999" i="14"/>
  <c r="AA998" i="14"/>
  <c r="AE997" i="14"/>
  <c r="W997" i="14"/>
  <c r="Z996" i="14"/>
  <c r="AD995" i="14"/>
  <c r="V995" i="14"/>
  <c r="AD993" i="14"/>
  <c r="V993" i="14"/>
  <c r="AE991" i="14"/>
  <c r="W991" i="14"/>
  <c r="AA990" i="14"/>
  <c r="AE989" i="14"/>
  <c r="W989" i="14"/>
  <c r="AA988" i="14"/>
  <c r="AI987" i="14"/>
  <c r="AC986" i="14"/>
  <c r="U986" i="14"/>
  <c r="Z985" i="14"/>
  <c r="AN984" i="14"/>
  <c r="AR983" i="14"/>
  <c r="Y983" i="14"/>
  <c r="AN982" i="14"/>
  <c r="AA982" i="14"/>
  <c r="AK981" i="14"/>
  <c r="X981" i="14"/>
  <c r="AE980" i="14"/>
  <c r="W980" i="14"/>
  <c r="Z979" i="14"/>
  <c r="AC978" i="14"/>
  <c r="U978" i="14"/>
  <c r="AD976" i="14"/>
  <c r="U976" i="14"/>
  <c r="V975" i="14"/>
  <c r="AD975" i="14"/>
  <c r="AD970" i="14"/>
  <c r="U970" i="14"/>
  <c r="Y969" i="14"/>
  <c r="AQ969" i="14"/>
  <c r="AH966" i="14"/>
  <c r="W966" i="14"/>
  <c r="AB964" i="14"/>
  <c r="AD961" i="14"/>
  <c r="U961" i="14"/>
  <c r="X960" i="14"/>
  <c r="AA958" i="14"/>
  <c r="AC957" i="14"/>
  <c r="T957" i="14"/>
  <c r="AR956" i="14"/>
  <c r="X956" i="14"/>
  <c r="AB955" i="14"/>
  <c r="AE954" i="14"/>
  <c r="U954" i="14"/>
  <c r="AL952" i="14"/>
  <c r="Y952" i="14"/>
  <c r="AC949" i="14"/>
  <c r="AC948" i="14"/>
  <c r="AE946" i="14"/>
  <c r="AE945" i="14"/>
  <c r="T945" i="14"/>
  <c r="AE944" i="14"/>
  <c r="AC943" i="14"/>
  <c r="AA942" i="14"/>
  <c r="AN942" i="14"/>
  <c r="S940" i="14"/>
  <c r="W940" i="14" s="1"/>
  <c r="Y940" i="14"/>
  <c r="AN940" i="14"/>
  <c r="AA940" i="14"/>
  <c r="U940" i="14"/>
  <c r="AC940" i="14"/>
  <c r="V940" i="14"/>
  <c r="AD940" i="14"/>
  <c r="AG936" i="14"/>
  <c r="AM935" i="14"/>
  <c r="U935" i="14"/>
  <c r="AC935" i="14"/>
  <c r="W935" i="14"/>
  <c r="AE935" i="14"/>
  <c r="Y935" i="14"/>
  <c r="Z935" i="14"/>
  <c r="AP932" i="14"/>
  <c r="T927" i="14"/>
  <c r="AH917" i="14"/>
  <c r="Y917" i="14"/>
  <c r="AK917" i="14"/>
  <c r="Z917" i="14"/>
  <c r="AA917" i="14"/>
  <c r="AP917" i="14"/>
  <c r="T917" i="14"/>
  <c r="AB917" i="14"/>
  <c r="V917" i="14"/>
  <c r="AD917" i="14"/>
  <c r="W917" i="14"/>
  <c r="AE917" i="14"/>
  <c r="Z912" i="14"/>
  <c r="AN912" i="14"/>
  <c r="AQ912" i="14"/>
  <c r="T912" i="14"/>
  <c r="AB912" i="14"/>
  <c r="X912" i="14"/>
  <c r="AG912" i="14"/>
  <c r="Z910" i="14"/>
  <c r="T910" i="14"/>
  <c r="AB910" i="14"/>
  <c r="AO910" i="14"/>
  <c r="U908" i="14"/>
  <c r="AC908" i="14"/>
  <c r="Z908" i="14"/>
  <c r="AA908" i="14"/>
  <c r="AB908" i="14"/>
  <c r="T908" i="14"/>
  <c r="AD908" i="14"/>
  <c r="W908" i="14"/>
  <c r="X908" i="14"/>
  <c r="AP891" i="14"/>
  <c r="AG886" i="14"/>
  <c r="V886" i="14"/>
  <c r="Y886" i="14"/>
  <c r="AC886" i="14"/>
  <c r="AD886" i="14"/>
  <c r="AC1031" i="14"/>
  <c r="U1031" i="14"/>
  <c r="AC1029" i="14"/>
  <c r="AO1028" i="14"/>
  <c r="AC1027" i="14"/>
  <c r="U1027" i="14"/>
  <c r="AC1025" i="14"/>
  <c r="U1025" i="14"/>
  <c r="AE1018" i="14"/>
  <c r="AE1015" i="14"/>
  <c r="W1015" i="14"/>
  <c r="AN1013" i="14"/>
  <c r="AG1009" i="14"/>
  <c r="X1009" i="14"/>
  <c r="AD1008" i="14"/>
  <c r="AD1006" i="14"/>
  <c r="V1006" i="14"/>
  <c r="AD1004" i="14"/>
  <c r="AE1002" i="14"/>
  <c r="Z1000" i="14"/>
  <c r="AD999" i="14"/>
  <c r="Z998" i="14"/>
  <c r="AD997" i="14"/>
  <c r="AC995" i="14"/>
  <c r="U995" i="14"/>
  <c r="AC993" i="14"/>
  <c r="U993" i="14"/>
  <c r="AD991" i="14"/>
  <c r="Z990" i="14"/>
  <c r="AD989" i="14"/>
  <c r="Z988" i="14"/>
  <c r="AE987" i="14"/>
  <c r="AB986" i="14"/>
  <c r="T986" i="14"/>
  <c r="AL985" i="14"/>
  <c r="AO985" i="14"/>
  <c r="AL984" i="14"/>
  <c r="AG983" i="14"/>
  <c r="AJ983" i="14"/>
  <c r="Z982" i="14"/>
  <c r="AE981" i="14"/>
  <c r="AD980" i="14"/>
  <c r="V980" i="14"/>
  <c r="AB978" i="14"/>
  <c r="T978" i="14"/>
  <c r="AP977" i="14"/>
  <c r="AH977" i="14"/>
  <c r="AC976" i="14"/>
  <c r="T976" i="14"/>
  <c r="AR975" i="14"/>
  <c r="X975" i="14"/>
  <c r="S972" i="14"/>
  <c r="Y972" i="14" s="1"/>
  <c r="T972" i="14"/>
  <c r="AB972" i="14"/>
  <c r="AC970" i="14"/>
  <c r="T970" i="14"/>
  <c r="AI969" i="14"/>
  <c r="W969" i="14"/>
  <c r="T968" i="14"/>
  <c r="AB968" i="14"/>
  <c r="AE966" i="14"/>
  <c r="V966" i="14"/>
  <c r="AA964" i="14"/>
  <c r="AP962" i="14"/>
  <c r="V962" i="14"/>
  <c r="AC961" i="14"/>
  <c r="T961" i="14"/>
  <c r="AJ960" i="14"/>
  <c r="V960" i="14"/>
  <c r="X959" i="14"/>
  <c r="Z959" i="14"/>
  <c r="AH958" i="14"/>
  <c r="AB957" i="14"/>
  <c r="AJ956" i="14"/>
  <c r="AA955" i="14"/>
  <c r="AC954" i="14"/>
  <c r="T954" i="14"/>
  <c r="AP953" i="14"/>
  <c r="Y953" i="14"/>
  <c r="T953" i="14"/>
  <c r="AB953" i="14"/>
  <c r="AI952" i="14"/>
  <c r="X952" i="14"/>
  <c r="Z951" i="14"/>
  <c r="AA951" i="14"/>
  <c r="V950" i="14"/>
  <c r="AD950" i="14"/>
  <c r="AE950" i="14"/>
  <c r="AB949" i="14"/>
  <c r="AB948" i="14"/>
  <c r="AD946" i="14"/>
  <c r="AD945" i="14"/>
  <c r="AL944" i="14"/>
  <c r="Y942" i="14"/>
  <c r="Z940" i="14"/>
  <c r="AA935" i="14"/>
  <c r="AL931" i="14"/>
  <c r="W931" i="14"/>
  <c r="AE931" i="14"/>
  <c r="Y931" i="14"/>
  <c r="AA931" i="14"/>
  <c r="T931" i="14"/>
  <c r="AB931" i="14"/>
  <c r="AI920" i="14"/>
  <c r="AI919" i="14"/>
  <c r="U919" i="14"/>
  <c r="AC919" i="14"/>
  <c r="V919" i="14"/>
  <c r="AD919" i="14"/>
  <c r="W919" i="14"/>
  <c r="AE919" i="14"/>
  <c r="X919" i="14"/>
  <c r="AA919" i="14"/>
  <c r="AG917" i="14"/>
  <c r="AA910" i="14"/>
  <c r="X891" i="14"/>
  <c r="AM1000" i="14"/>
  <c r="AN1000" i="14"/>
  <c r="Y998" i="14"/>
  <c r="AB995" i="14"/>
  <c r="AB993" i="14"/>
  <c r="AN992" i="14"/>
  <c r="AJ984" i="14"/>
  <c r="AH982" i="14"/>
  <c r="AM982" i="14"/>
  <c r="AD981" i="14"/>
  <c r="V981" i="14"/>
  <c r="AC980" i="14"/>
  <c r="AB976" i="14"/>
  <c r="AG975" i="14"/>
  <c r="W975" i="14"/>
  <c r="W971" i="14"/>
  <c r="AE971" i="14"/>
  <c r="AB970" i="14"/>
  <c r="AE969" i="14"/>
  <c r="V969" i="14"/>
  <c r="AD966" i="14"/>
  <c r="AI965" i="14"/>
  <c r="Z965" i="14"/>
  <c r="Z964" i="14"/>
  <c r="AJ962" i="14"/>
  <c r="AB961" i="14"/>
  <c r="AD960" i="14"/>
  <c r="U960" i="14"/>
  <c r="U958" i="14"/>
  <c r="AC958" i="14"/>
  <c r="AA957" i="14"/>
  <c r="AE956" i="14"/>
  <c r="V956" i="14"/>
  <c r="Y955" i="14"/>
  <c r="AB954" i="14"/>
  <c r="AG952" i="14"/>
  <c r="U952" i="14"/>
  <c r="Y949" i="14"/>
  <c r="AG949" i="14"/>
  <c r="AA948" i="14"/>
  <c r="AH948" i="14"/>
  <c r="AA946" i="14"/>
  <c r="AH946" i="14"/>
  <c r="AC945" i="14"/>
  <c r="AA944" i="14"/>
  <c r="U944" i="14"/>
  <c r="AC944" i="14"/>
  <c r="V944" i="14"/>
  <c r="AD944" i="14"/>
  <c r="W943" i="14"/>
  <c r="AE943" i="14"/>
  <c r="Y943" i="14"/>
  <c r="Z943" i="14"/>
  <c r="X942" i="14"/>
  <c r="Y936" i="14"/>
  <c r="AA936" i="14"/>
  <c r="U936" i="14"/>
  <c r="AC936" i="14"/>
  <c r="AD936" i="14"/>
  <c r="AJ932" i="14"/>
  <c r="X932" i="14"/>
  <c r="AI932" i="14"/>
  <c r="Y928" i="14"/>
  <c r="Z928" i="14"/>
  <c r="AA928" i="14"/>
  <c r="T928" i="14"/>
  <c r="AB928" i="14"/>
  <c r="V928" i="14"/>
  <c r="AD928" i="14"/>
  <c r="W928" i="14"/>
  <c r="AE928" i="14"/>
  <c r="AD920" i="14"/>
  <c r="AC917" i="14"/>
  <c r="AI912" i="14"/>
  <c r="AN907" i="14"/>
  <c r="AA945" i="14"/>
  <c r="AC942" i="14"/>
  <c r="U942" i="14"/>
  <c r="AB924" i="14"/>
  <c r="AC922" i="14"/>
  <c r="U922" i="14"/>
  <c r="AH920" i="14"/>
  <c r="AB916" i="14"/>
  <c r="T916" i="14"/>
  <c r="AC914" i="14"/>
  <c r="U914" i="14"/>
  <c r="S912" i="14"/>
  <c r="Y912" i="14" s="1"/>
  <c r="AB911" i="14"/>
  <c r="T911" i="14"/>
  <c r="AE909" i="14"/>
  <c r="V909" i="14"/>
  <c r="AJ907" i="14"/>
  <c r="AL905" i="14"/>
  <c r="V905" i="14"/>
  <c r="U897" i="14"/>
  <c r="AC897" i="14"/>
  <c r="V897" i="14"/>
  <c r="AD897" i="14"/>
  <c r="W897" i="14"/>
  <c r="AE897" i="14"/>
  <c r="Z897" i="14"/>
  <c r="AA897" i="14"/>
  <c r="T895" i="14"/>
  <c r="AB895" i="14"/>
  <c r="U895" i="14"/>
  <c r="AC895" i="14"/>
  <c r="V895" i="14"/>
  <c r="AD895" i="14"/>
  <c r="Y895" i="14"/>
  <c r="Z895" i="14"/>
  <c r="AC887" i="14"/>
  <c r="Y864" i="14"/>
  <c r="Z864" i="14"/>
  <c r="AA864" i="14"/>
  <c r="T864" i="14"/>
  <c r="AB864" i="14"/>
  <c r="AC864" i="14"/>
  <c r="V864" i="14"/>
  <c r="AD864" i="14"/>
  <c r="W864" i="14"/>
  <c r="AE864" i="14"/>
  <c r="AJ969" i="14"/>
  <c r="AJ967" i="14"/>
  <c r="AL947" i="14"/>
  <c r="AI943" i="14"/>
  <c r="AB942" i="14"/>
  <c r="T942" i="14"/>
  <c r="AG941" i="14"/>
  <c r="AP941" i="14"/>
  <c r="X939" i="14"/>
  <c r="AO937" i="14"/>
  <c r="AE932" i="14"/>
  <c r="W932" i="14"/>
  <c r="AE926" i="14"/>
  <c r="W926" i="14"/>
  <c r="AA924" i="14"/>
  <c r="AJ923" i="14"/>
  <c r="X923" i="14"/>
  <c r="AM923" i="14"/>
  <c r="AB922" i="14"/>
  <c r="AL921" i="14"/>
  <c r="X921" i="14"/>
  <c r="AO921" i="14"/>
  <c r="AE920" i="14"/>
  <c r="W920" i="14"/>
  <c r="AE918" i="14"/>
  <c r="W918" i="14"/>
  <c r="AA916" i="14"/>
  <c r="AE915" i="14"/>
  <c r="W915" i="14"/>
  <c r="AR915" i="14"/>
  <c r="AB914" i="14"/>
  <c r="T914" i="14"/>
  <c r="AL913" i="14"/>
  <c r="X913" i="14"/>
  <c r="AE912" i="14"/>
  <c r="W912" i="14"/>
  <c r="AA911" i="14"/>
  <c r="AE910" i="14"/>
  <c r="W910" i="14"/>
  <c r="AD909" i="14"/>
  <c r="U909" i="14"/>
  <c r="AG905" i="14"/>
  <c r="AB897" i="14"/>
  <c r="AE895" i="14"/>
  <c r="Z887" i="14"/>
  <c r="AI877" i="14"/>
  <c r="U877" i="14"/>
  <c r="AC877" i="14"/>
  <c r="V877" i="14"/>
  <c r="AD877" i="14"/>
  <c r="X877" i="14"/>
  <c r="S945" i="14"/>
  <c r="Z942" i="14"/>
  <c r="AD939" i="14"/>
  <c r="V939" i="14"/>
  <c r="AC932" i="14"/>
  <c r="AJ931" i="14"/>
  <c r="AN927" i="14"/>
  <c r="AC926" i="14"/>
  <c r="U926" i="14"/>
  <c r="AQ924" i="14"/>
  <c r="Y924" i="14"/>
  <c r="AK924" i="14"/>
  <c r="AD923" i="14"/>
  <c r="V923" i="14"/>
  <c r="AD921" i="14"/>
  <c r="V921" i="14"/>
  <c r="AC920" i="14"/>
  <c r="U920" i="14"/>
  <c r="AC918" i="14"/>
  <c r="U918" i="14"/>
  <c r="AQ916" i="14"/>
  <c r="Y916" i="14"/>
  <c r="AC915" i="14"/>
  <c r="U915" i="14"/>
  <c r="AD913" i="14"/>
  <c r="V913" i="14"/>
  <c r="AC912" i="14"/>
  <c r="U912" i="14"/>
  <c r="Y911" i="14"/>
  <c r="AQ911" i="14"/>
  <c r="AC910" i="14"/>
  <c r="U910" i="14"/>
  <c r="AB909" i="14"/>
  <c r="AQ907" i="14"/>
  <c r="W904" i="14"/>
  <c r="AE904" i="14"/>
  <c r="X904" i="14"/>
  <c r="AH904" i="14"/>
  <c r="AA904" i="14"/>
  <c r="AA903" i="14"/>
  <c r="T903" i="14"/>
  <c r="AB903" i="14"/>
  <c r="W903" i="14"/>
  <c r="AE903" i="14"/>
  <c r="T901" i="14"/>
  <c r="AG900" i="14"/>
  <c r="AB900" i="14"/>
  <c r="AC900" i="14"/>
  <c r="X900" i="14"/>
  <c r="AJ900" i="14"/>
  <c r="Y900" i="14"/>
  <c r="AO900" i="14"/>
  <c r="X897" i="14"/>
  <c r="X895" i="14"/>
  <c r="Y892" i="14"/>
  <c r="AQ892" i="14"/>
  <c r="Z892" i="14"/>
  <c r="AA892" i="14"/>
  <c r="V892" i="14"/>
  <c r="AD892" i="14"/>
  <c r="W892" i="14"/>
  <c r="AE892" i="14"/>
  <c r="U875" i="14"/>
  <c r="AC875" i="14"/>
  <c r="V875" i="14"/>
  <c r="AD875" i="14"/>
  <c r="X875" i="14"/>
  <c r="AI864" i="14"/>
  <c r="Z823" i="14"/>
  <c r="AA823" i="14"/>
  <c r="U823" i="14"/>
  <c r="AC823" i="14"/>
  <c r="AD823" i="14"/>
  <c r="AE823" i="14"/>
  <c r="T823" i="14"/>
  <c r="X823" i="14"/>
  <c r="V823" i="14"/>
  <c r="W823" i="14"/>
  <c r="Y823" i="14"/>
  <c r="AB823" i="14"/>
  <c r="Z803" i="14"/>
  <c r="AA803" i="14"/>
  <c r="T803" i="14"/>
  <c r="AB803" i="14"/>
  <c r="U803" i="14"/>
  <c r="AC803" i="14"/>
  <c r="V803" i="14"/>
  <c r="AD803" i="14"/>
  <c r="W803" i="14"/>
  <c r="AE803" i="14"/>
  <c r="X803" i="14"/>
  <c r="Y803" i="14"/>
  <c r="AP909" i="14"/>
  <c r="AA909" i="14"/>
  <c r="AP907" i="14"/>
  <c r="AO905" i="14"/>
  <c r="AP905" i="14"/>
  <c r="AH860" i="14"/>
  <c r="AE860" i="14"/>
  <c r="AQ860" i="14"/>
  <c r="AB860" i="14"/>
  <c r="AC860" i="14"/>
  <c r="T860" i="14"/>
  <c r="AD860" i="14"/>
  <c r="U860" i="14"/>
  <c r="AJ860" i="14"/>
  <c r="V860" i="14"/>
  <c r="AK860" i="14"/>
  <c r="X860" i="14"/>
  <c r="AM860" i="14"/>
  <c r="Y860" i="14"/>
  <c r="U856" i="14"/>
  <c r="AK856" i="14"/>
  <c r="Y856" i="14"/>
  <c r="U855" i="14"/>
  <c r="W855" i="14"/>
  <c r="Y855" i="14"/>
  <c r="AO850" i="14"/>
  <c r="U850" i="14"/>
  <c r="AG850" i="14"/>
  <c r="W850" i="14"/>
  <c r="AM850" i="14"/>
  <c r="Y850" i="14"/>
  <c r="AK940" i="14"/>
  <c r="AD927" i="14"/>
  <c r="V927" i="14"/>
  <c r="AA926" i="14"/>
  <c r="S926" i="14"/>
  <c r="T926" i="14" s="1"/>
  <c r="AE924" i="14"/>
  <c r="W924" i="14"/>
  <c r="AB923" i="14"/>
  <c r="AK922" i="14"/>
  <c r="AN922" i="14"/>
  <c r="AB921" i="14"/>
  <c r="AA920" i="14"/>
  <c r="AE916" i="14"/>
  <c r="W916" i="14"/>
  <c r="AA915" i="14"/>
  <c r="AK914" i="14"/>
  <c r="AN914" i="14"/>
  <c r="AB913" i="14"/>
  <c r="T913" i="14"/>
  <c r="AA912" i="14"/>
  <c r="AE911" i="14"/>
  <c r="AO909" i="14"/>
  <c r="AN909" i="14"/>
  <c r="Z905" i="14"/>
  <c r="AH905" i="14"/>
  <c r="AA905" i="14"/>
  <c r="T905" i="14"/>
  <c r="AB905" i="14"/>
  <c r="W905" i="14"/>
  <c r="X903" i="14"/>
  <c r="W900" i="14"/>
  <c r="AM896" i="14"/>
  <c r="Z896" i="14"/>
  <c r="AA896" i="14"/>
  <c r="V896" i="14"/>
  <c r="AD896" i="14"/>
  <c r="AE896" i="14"/>
  <c r="Z857" i="14"/>
  <c r="V857" i="14"/>
  <c r="AD857" i="14"/>
  <c r="Y857" i="14"/>
  <c r="AN857" i="14"/>
  <c r="AA857" i="14"/>
  <c r="AB857" i="14"/>
  <c r="S857" i="14"/>
  <c r="AC857" i="14"/>
  <c r="T857" i="14"/>
  <c r="AE857" i="14"/>
  <c r="U857" i="14"/>
  <c r="AJ857" i="14"/>
  <c r="W857" i="14"/>
  <c r="AK857" i="14"/>
  <c r="AL917" i="14"/>
  <c r="S909" i="14"/>
  <c r="Z909" i="14"/>
  <c r="V887" i="14"/>
  <c r="AD887" i="14"/>
  <c r="W887" i="14"/>
  <c r="AE887" i="14"/>
  <c r="X887" i="14"/>
  <c r="AA887" i="14"/>
  <c r="T887" i="14"/>
  <c r="AB887" i="14"/>
  <c r="X832" i="14"/>
  <c r="AG832" i="14"/>
  <c r="AB832" i="14"/>
  <c r="AC832" i="14"/>
  <c r="AD832" i="14"/>
  <c r="Y832" i="14"/>
  <c r="W832" i="14"/>
  <c r="Z832" i="14"/>
  <c r="AA832" i="14"/>
  <c r="AE832" i="14"/>
  <c r="AC898" i="14"/>
  <c r="U898" i="14"/>
  <c r="S886" i="14"/>
  <c r="X886" i="14" s="1"/>
  <c r="AK883" i="14"/>
  <c r="Y883" i="14"/>
  <c r="Z881" i="14"/>
  <c r="Z879" i="14"/>
  <c r="AK874" i="14"/>
  <c r="Z874" i="14"/>
  <c r="AO873" i="14"/>
  <c r="Z873" i="14"/>
  <c r="Z871" i="14"/>
  <c r="Z865" i="14"/>
  <c r="AA863" i="14"/>
  <c r="S860" i="14"/>
  <c r="W860" i="14" s="1"/>
  <c r="AQ858" i="14"/>
  <c r="X858" i="14"/>
  <c r="AB858" i="14"/>
  <c r="W856" i="14"/>
  <c r="AE856" i="14"/>
  <c r="AA856" i="14"/>
  <c r="Z855" i="14"/>
  <c r="V855" i="14"/>
  <c r="AD855" i="14"/>
  <c r="AK850" i="14"/>
  <c r="Z850" i="14"/>
  <c r="AD850" i="14"/>
  <c r="AC847" i="14"/>
  <c r="AE846" i="14"/>
  <c r="T846" i="14"/>
  <c r="AO841" i="14"/>
  <c r="V841" i="14"/>
  <c r="AD841" i="14"/>
  <c r="Z841" i="14"/>
  <c r="AA841" i="14"/>
  <c r="U841" i="14"/>
  <c r="AE841" i="14"/>
  <c r="AH838" i="14"/>
  <c r="X826" i="14"/>
  <c r="AK826" i="14"/>
  <c r="W826" i="14"/>
  <c r="AA826" i="14"/>
  <c r="AG805" i="14"/>
  <c r="AI805" i="14"/>
  <c r="AB899" i="14"/>
  <c r="T899" i="14"/>
  <c r="AR898" i="14"/>
  <c r="AB898" i="14"/>
  <c r="T898" i="14"/>
  <c r="AG895" i="14"/>
  <c r="AH893" i="14"/>
  <c r="AN890" i="14"/>
  <c r="AB890" i="14"/>
  <c r="T890" i="14"/>
  <c r="AK888" i="14"/>
  <c r="X888" i="14"/>
  <c r="AM888" i="14"/>
  <c r="AE886" i="14"/>
  <c r="W886" i="14"/>
  <c r="AE884" i="14"/>
  <c r="AJ883" i="14"/>
  <c r="X883" i="14"/>
  <c r="AK881" i="14"/>
  <c r="Y881" i="14"/>
  <c r="AN881" i="14"/>
  <c r="Y879" i="14"/>
  <c r="AE877" i="14"/>
  <c r="W877" i="14"/>
  <c r="AE875" i="14"/>
  <c r="W875" i="14"/>
  <c r="AJ874" i="14"/>
  <c r="Y874" i="14"/>
  <c r="AM873" i="14"/>
  <c r="Y873" i="14"/>
  <c r="AN873" i="14"/>
  <c r="Y871" i="14"/>
  <c r="AR869" i="14"/>
  <c r="AE868" i="14"/>
  <c r="W868" i="14"/>
  <c r="AG868" i="14"/>
  <c r="Y865" i="14"/>
  <c r="Z863" i="14"/>
  <c r="U859" i="14"/>
  <c r="AC859" i="14"/>
  <c r="Y859" i="14"/>
  <c r="AQ859" i="14"/>
  <c r="Z858" i="14"/>
  <c r="X856" i="14"/>
  <c r="X855" i="14"/>
  <c r="Y854" i="14"/>
  <c r="AD854" i="14"/>
  <c r="Z854" i="14"/>
  <c r="Y853" i="14"/>
  <c r="U853" i="14"/>
  <c r="AC853" i="14"/>
  <c r="X850" i="14"/>
  <c r="Y849" i="14"/>
  <c r="V849" i="14"/>
  <c r="AD849" i="14"/>
  <c r="Z849" i="14"/>
  <c r="Y848" i="14"/>
  <c r="AC848" i="14"/>
  <c r="AB847" i="14"/>
  <c r="AC846" i="14"/>
  <c r="Y842" i="14"/>
  <c r="V842" i="14"/>
  <c r="AE842" i="14"/>
  <c r="W842" i="14"/>
  <c r="AA842" i="14"/>
  <c r="Y841" i="14"/>
  <c r="AE838" i="14"/>
  <c r="AJ828" i="14"/>
  <c r="AP819" i="14"/>
  <c r="Y819" i="14"/>
  <c r="Z819" i="14"/>
  <c r="T819" i="14"/>
  <c r="AB819" i="14"/>
  <c r="U819" i="14"/>
  <c r="AL819" i="14"/>
  <c r="V819" i="14"/>
  <c r="W819" i="14"/>
  <c r="AC819" i="14"/>
  <c r="AR796" i="14"/>
  <c r="AH796" i="14"/>
  <c r="V793" i="14"/>
  <c r="AD793" i="14"/>
  <c r="W793" i="14"/>
  <c r="AE793" i="14"/>
  <c r="AA793" i="14"/>
  <c r="AB793" i="14"/>
  <c r="AC793" i="14"/>
  <c r="T793" i="14"/>
  <c r="U793" i="14"/>
  <c r="X793" i="14"/>
  <c r="Y793" i="14"/>
  <c r="Z793" i="14"/>
  <c r="Y792" i="14"/>
  <c r="Z792" i="14"/>
  <c r="AB792" i="14"/>
  <c r="AC792" i="14"/>
  <c r="T792" i="14"/>
  <c r="AD792" i="14"/>
  <c r="U792" i="14"/>
  <c r="AE792" i="14"/>
  <c r="V792" i="14"/>
  <c r="AA792" i="14"/>
  <c r="AI874" i="14"/>
  <c r="X874" i="14"/>
  <c r="AP865" i="14"/>
  <c r="X865" i="14"/>
  <c r="AJ865" i="14"/>
  <c r="Y863" i="14"/>
  <c r="AB846" i="14"/>
  <c r="U843" i="14"/>
  <c r="AC843" i="14"/>
  <c r="X843" i="14"/>
  <c r="AI828" i="14"/>
  <c r="AC828" i="14"/>
  <c r="AD828" i="14"/>
  <c r="W828" i="14"/>
  <c r="X828" i="14"/>
  <c r="Y828" i="14"/>
  <c r="AB828" i="14"/>
  <c r="AE826" i="14"/>
  <c r="S822" i="14"/>
  <c r="T822" i="14" s="1"/>
  <c r="V822" i="14"/>
  <c r="AD822" i="14"/>
  <c r="W822" i="14"/>
  <c r="AE822" i="14"/>
  <c r="Y822" i="14"/>
  <c r="AB822" i="14"/>
  <c r="AC822" i="14"/>
  <c r="AH822" i="14"/>
  <c r="X822" i="14"/>
  <c r="Z815" i="14"/>
  <c r="AA815" i="14"/>
  <c r="U815" i="14"/>
  <c r="AC815" i="14"/>
  <c r="AB815" i="14"/>
  <c r="AD815" i="14"/>
  <c r="AE815" i="14"/>
  <c r="W815" i="14"/>
  <c r="AH847" i="14"/>
  <c r="V847" i="14"/>
  <c r="AD847" i="14"/>
  <c r="Z847" i="14"/>
  <c r="U839" i="14"/>
  <c r="AC839" i="14"/>
  <c r="V839" i="14"/>
  <c r="AE839" i="14"/>
  <c r="W839" i="14"/>
  <c r="Z839" i="14"/>
  <c r="Z838" i="14"/>
  <c r="Y838" i="14"/>
  <c r="AA838" i="14"/>
  <c r="AD838" i="14"/>
  <c r="AR834" i="14"/>
  <c r="AK834" i="14"/>
  <c r="AQ834" i="14"/>
  <c r="AG830" i="14"/>
  <c r="AA830" i="14"/>
  <c r="AB830" i="14"/>
  <c r="Z830" i="14"/>
  <c r="AC830" i="14"/>
  <c r="AD830" i="14"/>
  <c r="W830" i="14"/>
  <c r="AE828" i="14"/>
  <c r="AB826" i="14"/>
  <c r="AA822" i="14"/>
  <c r="AH818" i="14"/>
  <c r="X818" i="14"/>
  <c r="AN818" i="14"/>
  <c r="AE818" i="14"/>
  <c r="Z818" i="14"/>
  <c r="Y807" i="14"/>
  <c r="Z807" i="14"/>
  <c r="S807" i="14"/>
  <c r="AA807" i="14"/>
  <c r="T807" i="14"/>
  <c r="AB807" i="14"/>
  <c r="U807" i="14"/>
  <c r="AC807" i="14"/>
  <c r="AG807" i="14"/>
  <c r="X807" i="14"/>
  <c r="AK904" i="14"/>
  <c r="AN902" i="14"/>
  <c r="AP902" i="14"/>
  <c r="AC901" i="14"/>
  <c r="U901" i="14"/>
  <c r="Y898" i="14"/>
  <c r="AC893" i="14"/>
  <c r="U893" i="14"/>
  <c r="Y890" i="14"/>
  <c r="AM889" i="14"/>
  <c r="Y889" i="14"/>
  <c r="AN889" i="14"/>
  <c r="AC888" i="14"/>
  <c r="U888" i="14"/>
  <c r="AB886" i="14"/>
  <c r="T886" i="14"/>
  <c r="AQ885" i="14"/>
  <c r="Y885" i="14"/>
  <c r="AN885" i="14"/>
  <c r="AB884" i="14"/>
  <c r="T884" i="14"/>
  <c r="AQ883" i="14"/>
  <c r="AC883" i="14"/>
  <c r="U883" i="14"/>
  <c r="AK882" i="14"/>
  <c r="AD881" i="14"/>
  <c r="V881" i="14"/>
  <c r="Z880" i="14"/>
  <c r="AD879" i="14"/>
  <c r="V879" i="14"/>
  <c r="AB877" i="14"/>
  <c r="T877" i="14"/>
  <c r="AJ876" i="14"/>
  <c r="AK876" i="14"/>
  <c r="AB875" i="14"/>
  <c r="T875" i="14"/>
  <c r="AR874" i="14"/>
  <c r="AD874" i="14"/>
  <c r="AD873" i="14"/>
  <c r="V873" i="14"/>
  <c r="Z872" i="14"/>
  <c r="AD871" i="14"/>
  <c r="V871" i="14"/>
  <c r="AG870" i="14"/>
  <c r="AL870" i="14"/>
  <c r="AC869" i="14"/>
  <c r="U869" i="14"/>
  <c r="AB868" i="14"/>
  <c r="Z867" i="14"/>
  <c r="AD865" i="14"/>
  <c r="V865" i="14"/>
  <c r="AE863" i="14"/>
  <c r="W863" i="14"/>
  <c r="X861" i="14"/>
  <c r="AH861" i="14"/>
  <c r="AJ859" i="14"/>
  <c r="V859" i="14"/>
  <c r="V858" i="14"/>
  <c r="AD856" i="14"/>
  <c r="T856" i="14"/>
  <c r="AE855" i="14"/>
  <c r="T855" i="14"/>
  <c r="U854" i="14"/>
  <c r="V853" i="14"/>
  <c r="AB851" i="14"/>
  <c r="AE850" i="14"/>
  <c r="T850" i="14"/>
  <c r="U849" i="14"/>
  <c r="V848" i="14"/>
  <c r="X847" i="14"/>
  <c r="Y846" i="14"/>
  <c r="AO846" i="14"/>
  <c r="Z846" i="14"/>
  <c r="AD846" i="14"/>
  <c r="Z843" i="14"/>
  <c r="U842" i="14"/>
  <c r="T841" i="14"/>
  <c r="AA839" i="14"/>
  <c r="X838" i="14"/>
  <c r="AH836" i="14"/>
  <c r="AE835" i="14"/>
  <c r="W834" i="14"/>
  <c r="AC831" i="14"/>
  <c r="AA831" i="14"/>
  <c r="U831" i="14"/>
  <c r="AD831" i="14"/>
  <c r="V831" i="14"/>
  <c r="AE831" i="14"/>
  <c r="W831" i="14"/>
  <c r="Z831" i="14"/>
  <c r="Y830" i="14"/>
  <c r="AA828" i="14"/>
  <c r="Z826" i="14"/>
  <c r="Z822" i="14"/>
  <c r="AA819" i="14"/>
  <c r="U818" i="14"/>
  <c r="X815" i="14"/>
  <c r="AE807" i="14"/>
  <c r="Y805" i="14"/>
  <c r="U786" i="14"/>
  <c r="AC786" i="14"/>
  <c r="V786" i="14"/>
  <c r="AD786" i="14"/>
  <c r="AA786" i="14"/>
  <c r="AB786" i="14"/>
  <c r="AE786" i="14"/>
  <c r="T786" i="14"/>
  <c r="X786" i="14"/>
  <c r="AB901" i="14"/>
  <c r="AK898" i="14"/>
  <c r="X898" i="14"/>
  <c r="AB893" i="14"/>
  <c r="AI890" i="14"/>
  <c r="AM890" i="14"/>
  <c r="AB888" i="14"/>
  <c r="T888" i="14"/>
  <c r="AA886" i="14"/>
  <c r="AA884" i="14"/>
  <c r="AP883" i="14"/>
  <c r="AB883" i="14"/>
  <c r="T883" i="14"/>
  <c r="AC881" i="14"/>
  <c r="U881" i="14"/>
  <c r="Y880" i="14"/>
  <c r="AC879" i="14"/>
  <c r="U879" i="14"/>
  <c r="AA877" i="14"/>
  <c r="AA875" i="14"/>
  <c r="AQ874" i="14"/>
  <c r="AC874" i="14"/>
  <c r="U874" i="14"/>
  <c r="AC873" i="14"/>
  <c r="U873" i="14"/>
  <c r="AI872" i="14"/>
  <c r="AC871" i="14"/>
  <c r="U871" i="14"/>
  <c r="AB869" i="14"/>
  <c r="T869" i="14"/>
  <c r="AP868" i="14"/>
  <c r="AA868" i="14"/>
  <c r="S868" i="14"/>
  <c r="T868" i="14" s="1"/>
  <c r="AR867" i="14"/>
  <c r="Y867" i="14"/>
  <c r="AL867" i="14"/>
  <c r="AK866" i="14"/>
  <c r="AI866" i="14"/>
  <c r="AC865" i="14"/>
  <c r="U865" i="14"/>
  <c r="AD863" i="14"/>
  <c r="V863" i="14"/>
  <c r="AE859" i="14"/>
  <c r="T859" i="14"/>
  <c r="AE858" i="14"/>
  <c r="U858" i="14"/>
  <c r="AC856" i="14"/>
  <c r="AC855" i="14"/>
  <c r="AE854" i="14"/>
  <c r="T854" i="14"/>
  <c r="AE853" i="14"/>
  <c r="T853" i="14"/>
  <c r="AG852" i="14"/>
  <c r="X852" i="14"/>
  <c r="AJ852" i="14"/>
  <c r="T852" i="14"/>
  <c r="AB852" i="14"/>
  <c r="AC850" i="14"/>
  <c r="AE849" i="14"/>
  <c r="T849" i="14"/>
  <c r="AE848" i="14"/>
  <c r="T848" i="14"/>
  <c r="AN847" i="14"/>
  <c r="W847" i="14"/>
  <c r="X846" i="14"/>
  <c r="V845" i="14"/>
  <c r="AD845" i="14"/>
  <c r="Z845" i="14"/>
  <c r="Y844" i="14"/>
  <c r="AC844" i="14"/>
  <c r="Y843" i="14"/>
  <c r="T842" i="14"/>
  <c r="AR841" i="14"/>
  <c r="AD840" i="14"/>
  <c r="X840" i="14"/>
  <c r="Y839" i="14"/>
  <c r="W838" i="14"/>
  <c r="AH835" i="14"/>
  <c r="Z834" i="14"/>
  <c r="AB831" i="14"/>
  <c r="X830" i="14"/>
  <c r="Z828" i="14"/>
  <c r="Y826" i="14"/>
  <c r="U822" i="14"/>
  <c r="W821" i="14"/>
  <c r="AE821" i="14"/>
  <c r="AD821" i="14"/>
  <c r="AG821" i="14"/>
  <c r="S821" i="14"/>
  <c r="AJ821" i="14"/>
  <c r="Y821" i="14"/>
  <c r="X819" i="14"/>
  <c r="AB818" i="14"/>
  <c r="V815" i="14"/>
  <c r="AD807" i="14"/>
  <c r="X805" i="14"/>
  <c r="AG799" i="14"/>
  <c r="Z799" i="14"/>
  <c r="AA799" i="14"/>
  <c r="AB799" i="14"/>
  <c r="T799" i="14"/>
  <c r="AC799" i="14"/>
  <c r="U799" i="14"/>
  <c r="AD799" i="14"/>
  <c r="V799" i="14"/>
  <c r="AE799" i="14"/>
  <c r="W799" i="14"/>
  <c r="X799" i="14"/>
  <c r="Y799" i="14"/>
  <c r="AO799" i="14"/>
  <c r="AM796" i="14"/>
  <c r="X792" i="14"/>
  <c r="AG892" i="14"/>
  <c r="Z886" i="14"/>
  <c r="AA883" i="14"/>
  <c r="S883" i="14"/>
  <c r="AB881" i="14"/>
  <c r="AB879" i="14"/>
  <c r="T879" i="14"/>
  <c r="AB874" i="14"/>
  <c r="AB873" i="14"/>
  <c r="T873" i="14"/>
  <c r="AB871" i="14"/>
  <c r="AM868" i="14"/>
  <c r="Z868" i="14"/>
  <c r="AB865" i="14"/>
  <c r="T865" i="14"/>
  <c r="AQ864" i="14"/>
  <c r="AC863" i="14"/>
  <c r="U863" i="14"/>
  <c r="AD859" i="14"/>
  <c r="AD858" i="14"/>
  <c r="AL857" i="14"/>
  <c r="AR857" i="14"/>
  <c r="AB856" i="14"/>
  <c r="AB855" i="14"/>
  <c r="AC854" i="14"/>
  <c r="AD853" i="14"/>
  <c r="U851" i="14"/>
  <c r="AC851" i="14"/>
  <c r="Y851" i="14"/>
  <c r="AB850" i="14"/>
  <c r="AC849" i="14"/>
  <c r="AD848" i="14"/>
  <c r="U847" i="14"/>
  <c r="W843" i="14"/>
  <c r="AH841" i="14"/>
  <c r="X839" i="14"/>
  <c r="AP836" i="14"/>
  <c r="AI836" i="14"/>
  <c r="Y836" i="14"/>
  <c r="AK836" i="14"/>
  <c r="AR836" i="14"/>
  <c r="Z835" i="14"/>
  <c r="AB835" i="14"/>
  <c r="T835" i="14"/>
  <c r="AC835" i="14"/>
  <c r="W835" i="14"/>
  <c r="Y834" i="14"/>
  <c r="Y831" i="14"/>
  <c r="Y827" i="14"/>
  <c r="Z827" i="14"/>
  <c r="T827" i="14"/>
  <c r="AB827" i="14"/>
  <c r="V827" i="14"/>
  <c r="W827" i="14"/>
  <c r="X827" i="14"/>
  <c r="AD827" i="14"/>
  <c r="AI823" i="14"/>
  <c r="AM823" i="14"/>
  <c r="AA818" i="14"/>
  <c r="T815" i="14"/>
  <c r="AL810" i="14"/>
  <c r="AB810" i="14"/>
  <c r="X810" i="14"/>
  <c r="AG810" i="14"/>
  <c r="AO810" i="14"/>
  <c r="AR810" i="14"/>
  <c r="W810" i="14"/>
  <c r="AA810" i="14"/>
  <c r="W807" i="14"/>
  <c r="AI803" i="14"/>
  <c r="Y796" i="14"/>
  <c r="AR782" i="14"/>
  <c r="AI782" i="14"/>
  <c r="AA782" i="14"/>
  <c r="AE782" i="14"/>
  <c r="Z805" i="14"/>
  <c r="AA805" i="14"/>
  <c r="T805" i="14"/>
  <c r="AB805" i="14"/>
  <c r="U805" i="14"/>
  <c r="AC805" i="14"/>
  <c r="V805" i="14"/>
  <c r="AD805" i="14"/>
  <c r="V801" i="14"/>
  <c r="Z801" i="14"/>
  <c r="AA801" i="14"/>
  <c r="AB801" i="14"/>
  <c r="T801" i="14"/>
  <c r="AC801" i="14"/>
  <c r="U801" i="14"/>
  <c r="AD801" i="14"/>
  <c r="W801" i="14"/>
  <c r="AE801" i="14"/>
  <c r="V796" i="14"/>
  <c r="AD796" i="14"/>
  <c r="Z796" i="14"/>
  <c r="AA796" i="14"/>
  <c r="S796" i="14"/>
  <c r="T796" i="14" s="1"/>
  <c r="AB796" i="14"/>
  <c r="AC796" i="14"/>
  <c r="U796" i="14"/>
  <c r="AE796" i="14"/>
  <c r="W796" i="14"/>
  <c r="AO862" i="14"/>
  <c r="AB861" i="14"/>
  <c r="AA860" i="14"/>
  <c r="AI859" i="14"/>
  <c r="AL851" i="14"/>
  <c r="Z840" i="14"/>
  <c r="AB837" i="14"/>
  <c r="S837" i="14"/>
  <c r="AD833" i="14"/>
  <c r="U833" i="14"/>
  <c r="Y825" i="14"/>
  <c r="Z825" i="14"/>
  <c r="T825" i="14"/>
  <c r="AB825" i="14"/>
  <c r="Y824" i="14"/>
  <c r="AM820" i="14"/>
  <c r="X820" i="14"/>
  <c r="AG820" i="14"/>
  <c r="AO812" i="14"/>
  <c r="U812" i="14"/>
  <c r="T811" i="14"/>
  <c r="U811" i="14"/>
  <c r="AC811" i="14"/>
  <c r="V811" i="14"/>
  <c r="AD811" i="14"/>
  <c r="X811" i="14"/>
  <c r="AH811" i="14"/>
  <c r="AR811" i="14"/>
  <c r="AB808" i="14"/>
  <c r="AC808" i="14"/>
  <c r="W808" i="14"/>
  <c r="AE808" i="14"/>
  <c r="X808" i="14"/>
  <c r="AM808" i="14"/>
  <c r="AE805" i="14"/>
  <c r="AH799" i="14"/>
  <c r="AP799" i="14"/>
  <c r="AJ799" i="14"/>
  <c r="Y794" i="14"/>
  <c r="Z794" i="14"/>
  <c r="AA794" i="14"/>
  <c r="S794" i="14"/>
  <c r="X794" i="14" s="1"/>
  <c r="AB794" i="14"/>
  <c r="T794" i="14"/>
  <c r="AC794" i="14"/>
  <c r="U794" i="14"/>
  <c r="AD794" i="14"/>
  <c r="AP793" i="14"/>
  <c r="AH765" i="14"/>
  <c r="AO765" i="14"/>
  <c r="AP765" i="14"/>
  <c r="X765" i="14"/>
  <c r="AI765" i="14"/>
  <c r="AL765" i="14"/>
  <c r="Y765" i="14"/>
  <c r="AK765" i="14"/>
  <c r="AG836" i="14"/>
  <c r="AC836" i="14"/>
  <c r="Z833" i="14"/>
  <c r="AC812" i="14"/>
  <c r="W805" i="14"/>
  <c r="X801" i="14"/>
  <c r="X796" i="14"/>
  <c r="AB862" i="14"/>
  <c r="T862" i="14"/>
  <c r="AG860" i="14"/>
  <c r="AH852" i="14"/>
  <c r="AM848" i="14"/>
  <c r="AB843" i="14"/>
  <c r="AC840" i="14"/>
  <c r="T840" i="14"/>
  <c r="AI838" i="14"/>
  <c r="AJ837" i="14"/>
  <c r="W837" i="14"/>
  <c r="AG837" i="14"/>
  <c r="Z837" i="14"/>
  <c r="X836" i="14"/>
  <c r="AG825" i="14"/>
  <c r="U825" i="14"/>
  <c r="AQ820" i="14"/>
  <c r="W820" i="14"/>
  <c r="X816" i="14"/>
  <c r="AH816" i="14"/>
  <c r="AA814" i="14"/>
  <c r="U814" i="14"/>
  <c r="S813" i="14"/>
  <c r="Y813" i="14"/>
  <c r="Z813" i="14"/>
  <c r="T813" i="14"/>
  <c r="AB813" i="14"/>
  <c r="AL812" i="14"/>
  <c r="AK811" i="14"/>
  <c r="S811" i="14"/>
  <c r="Z808" i="14"/>
  <c r="V794" i="14"/>
  <c r="AR833" i="14"/>
  <c r="AA833" i="14"/>
  <c r="AN830" i="14"/>
  <c r="AQ830" i="14"/>
  <c r="AG824" i="14"/>
  <c r="X824" i="14"/>
  <c r="AL824" i="14"/>
  <c r="AI815" i="14"/>
  <c r="AG812" i="14"/>
  <c r="X812" i="14"/>
  <c r="AJ812" i="14"/>
  <c r="Y812" i="14"/>
  <c r="S812" i="14"/>
  <c r="T812" i="14" s="1"/>
  <c r="AA812" i="14"/>
  <c r="AP812" i="14"/>
  <c r="AK807" i="14"/>
  <c r="Y787" i="14"/>
  <c r="Z787" i="14"/>
  <c r="AA787" i="14"/>
  <c r="AB787" i="14"/>
  <c r="AC787" i="14"/>
  <c r="T787" i="14"/>
  <c r="AD787" i="14"/>
  <c r="U787" i="14"/>
  <c r="AE787" i="14"/>
  <c r="V787" i="14"/>
  <c r="AQ787" i="14"/>
  <c r="AJ786" i="14"/>
  <c r="AI773" i="14"/>
  <c r="Z773" i="14"/>
  <c r="T773" i="14"/>
  <c r="AB773" i="14"/>
  <c r="U773" i="14"/>
  <c r="AC773" i="14"/>
  <c r="Y773" i="14"/>
  <c r="AL773" i="14"/>
  <c r="AG773" i="14"/>
  <c r="V773" i="14"/>
  <c r="W773" i="14"/>
  <c r="X773" i="14"/>
  <c r="AA773" i="14"/>
  <c r="AN791" i="14"/>
  <c r="W791" i="14"/>
  <c r="AE791" i="14"/>
  <c r="S782" i="14"/>
  <c r="T782" i="14" s="1"/>
  <c r="U782" i="14"/>
  <c r="AC782" i="14"/>
  <c r="V782" i="14"/>
  <c r="AD782" i="14"/>
  <c r="Z782" i="14"/>
  <c r="AH774" i="14"/>
  <c r="X774" i="14"/>
  <c r="AJ774" i="14"/>
  <c r="T774" i="14"/>
  <c r="AB774" i="14"/>
  <c r="Y764" i="14"/>
  <c r="AK764" i="14"/>
  <c r="Z764" i="14"/>
  <c r="AQ764" i="14"/>
  <c r="S764" i="14"/>
  <c r="AD764" i="14" s="1"/>
  <c r="AA764" i="14"/>
  <c r="T764" i="14"/>
  <c r="AB764" i="14"/>
  <c r="U764" i="14"/>
  <c r="V764" i="14"/>
  <c r="X764" i="14"/>
  <c r="AH764" i="14"/>
  <c r="AL826" i="14"/>
  <c r="AN816" i="14"/>
  <c r="AJ811" i="14"/>
  <c r="AB809" i="14"/>
  <c r="T809" i="14"/>
  <c r="Y806" i="14"/>
  <c r="Z804" i="14"/>
  <c r="Y800" i="14"/>
  <c r="Y798" i="14"/>
  <c r="AK798" i="14"/>
  <c r="V798" i="14"/>
  <c r="AD798" i="14"/>
  <c r="Y791" i="14"/>
  <c r="V791" i="14"/>
  <c r="Z789" i="14"/>
  <c r="V789" i="14"/>
  <c r="AD789" i="14"/>
  <c r="W789" i="14"/>
  <c r="AE789" i="14"/>
  <c r="AD788" i="14"/>
  <c r="Z784" i="14"/>
  <c r="U784" i="14"/>
  <c r="AC784" i="14"/>
  <c r="V784" i="14"/>
  <c r="AD784" i="14"/>
  <c r="Y783" i="14"/>
  <c r="Z783" i="14"/>
  <c r="V783" i="14"/>
  <c r="AD783" i="14"/>
  <c r="Y782" i="14"/>
  <c r="T781" i="14"/>
  <c r="AB781" i="14"/>
  <c r="U781" i="14"/>
  <c r="AC781" i="14"/>
  <c r="Y781" i="14"/>
  <c r="AI781" i="14"/>
  <c r="AC777" i="14"/>
  <c r="AM776" i="14"/>
  <c r="Y775" i="14"/>
  <c r="Z775" i="14"/>
  <c r="V775" i="14"/>
  <c r="AD775" i="14"/>
  <c r="AA774" i="14"/>
  <c r="X798" i="14"/>
  <c r="AL795" i="14"/>
  <c r="T795" i="14"/>
  <c r="AB795" i="14"/>
  <c r="X791" i="14"/>
  <c r="AK790" i="14"/>
  <c r="AA790" i="14"/>
  <c r="T790" i="14"/>
  <c r="AB790" i="14"/>
  <c r="Y789" i="14"/>
  <c r="Y784" i="14"/>
  <c r="X782" i="14"/>
  <c r="AK780" i="14"/>
  <c r="AR780" i="14"/>
  <c r="AL780" i="14"/>
  <c r="U778" i="14"/>
  <c r="AC778" i="14"/>
  <c r="V778" i="14"/>
  <c r="AD778" i="14"/>
  <c r="Z778" i="14"/>
  <c r="V776" i="14"/>
  <c r="AD776" i="14"/>
  <c r="W776" i="14"/>
  <c r="AE776" i="14"/>
  <c r="AA776" i="14"/>
  <c r="Z774" i="14"/>
  <c r="S832" i="14"/>
  <c r="T832" i="14" s="1"/>
  <c r="AK829" i="14"/>
  <c r="AH829" i="14"/>
  <c r="AD826" i="14"/>
  <c r="AD824" i="14"/>
  <c r="V824" i="14"/>
  <c r="AC821" i="14"/>
  <c r="U821" i="14"/>
  <c r="AD820" i="14"/>
  <c r="V820" i="14"/>
  <c r="AD818" i="14"/>
  <c r="V818" i="14"/>
  <c r="AD816" i="14"/>
  <c r="AD814" i="14"/>
  <c r="V814" i="14"/>
  <c r="AP811" i="14"/>
  <c r="AD810" i="14"/>
  <c r="Z809" i="14"/>
  <c r="AD808" i="14"/>
  <c r="AE806" i="14"/>
  <c r="W806" i="14"/>
  <c r="AN804" i="14"/>
  <c r="X804" i="14"/>
  <c r="AR802" i="14"/>
  <c r="W800" i="14"/>
  <c r="AI798" i="14"/>
  <c r="W798" i="14"/>
  <c r="X795" i="14"/>
  <c r="AM791" i="14"/>
  <c r="U791" i="14"/>
  <c r="X790" i="14"/>
  <c r="X789" i="14"/>
  <c r="AJ788" i="14"/>
  <c r="X784" i="14"/>
  <c r="W783" i="14"/>
  <c r="W782" i="14"/>
  <c r="X781" i="14"/>
  <c r="Z780" i="14"/>
  <c r="AH780" i="14"/>
  <c r="T780" i="14"/>
  <c r="AB780" i="14"/>
  <c r="U780" i="14"/>
  <c r="AC780" i="14"/>
  <c r="Y780" i="14"/>
  <c r="Y779" i="14"/>
  <c r="Z779" i="14"/>
  <c r="V779" i="14"/>
  <c r="AD779" i="14"/>
  <c r="Y778" i="14"/>
  <c r="Y777" i="14"/>
  <c r="AK777" i="14"/>
  <c r="Z777" i="14"/>
  <c r="AA777" i="14"/>
  <c r="W777" i="14"/>
  <c r="AE777" i="14"/>
  <c r="Y776" i="14"/>
  <c r="W775" i="14"/>
  <c r="Y774" i="14"/>
  <c r="AO762" i="14"/>
  <c r="Z762" i="14"/>
  <c r="AA762" i="14"/>
  <c r="T762" i="14"/>
  <c r="AB762" i="14"/>
  <c r="U762" i="14"/>
  <c r="V762" i="14"/>
  <c r="W762" i="14"/>
  <c r="Y762" i="14"/>
  <c r="AC826" i="14"/>
  <c r="AC824" i="14"/>
  <c r="AB821" i="14"/>
  <c r="AC820" i="14"/>
  <c r="AC818" i="14"/>
  <c r="AG817" i="14"/>
  <c r="AC816" i="14"/>
  <c r="AC814" i="14"/>
  <c r="AN811" i="14"/>
  <c r="AC810" i="14"/>
  <c r="AD806" i="14"/>
  <c r="V806" i="14"/>
  <c r="AE804" i="14"/>
  <c r="W804" i="14"/>
  <c r="W802" i="14"/>
  <c r="AE800" i="14"/>
  <c r="AE798" i="14"/>
  <c r="U798" i="14"/>
  <c r="AI795" i="14"/>
  <c r="W795" i="14"/>
  <c r="AG791" i="14"/>
  <c r="T791" i="14"/>
  <c r="W790" i="14"/>
  <c r="U789" i="14"/>
  <c r="AI788" i="14"/>
  <c r="T788" i="14"/>
  <c r="AB788" i="14"/>
  <c r="AC788" i="14"/>
  <c r="AR784" i="14"/>
  <c r="W784" i="14"/>
  <c r="W781" i="14"/>
  <c r="X778" i="14"/>
  <c r="X776" i="14"/>
  <c r="W764" i="14"/>
  <c r="AC806" i="14"/>
  <c r="AD804" i="14"/>
  <c r="AK801" i="14"/>
  <c r="AC798" i="14"/>
  <c r="AJ794" i="14"/>
  <c r="AO794" i="14"/>
  <c r="AH793" i="14"/>
  <c r="AC791" i="14"/>
  <c r="S791" i="14"/>
  <c r="T789" i="14"/>
  <c r="AG786" i="14"/>
  <c r="AO784" i="14"/>
  <c r="AP780" i="14"/>
  <c r="W780" i="14"/>
  <c r="AR774" i="14"/>
  <c r="U774" i="14"/>
  <c r="AG770" i="14"/>
  <c r="T770" i="14"/>
  <c r="U770" i="14"/>
  <c r="V770" i="14"/>
  <c r="Y770" i="14"/>
  <c r="AN781" i="14"/>
  <c r="AD772" i="14"/>
  <c r="V772" i="14"/>
  <c r="AJ770" i="14"/>
  <c r="AA768" i="14"/>
  <c r="AE767" i="14"/>
  <c r="W767" i="14"/>
  <c r="Z766" i="14"/>
  <c r="AN764" i="14"/>
  <c r="AC761" i="14"/>
  <c r="U761" i="14"/>
  <c r="X760" i="14"/>
  <c r="AE759" i="14"/>
  <c r="W759" i="14"/>
  <c r="AH759" i="14"/>
  <c r="AQ750" i="14"/>
  <c r="AG765" i="14"/>
  <c r="S757" i="14"/>
  <c r="AM757" i="14" s="1"/>
  <c r="AM748" i="14"/>
  <c r="AI768" i="14"/>
  <c r="X768" i="14"/>
  <c r="AB767" i="14"/>
  <c r="T767" i="14"/>
  <c r="W766" i="14"/>
  <c r="AE765" i="14"/>
  <c r="W765" i="14"/>
  <c r="U758" i="14"/>
  <c r="AG774" i="14"/>
  <c r="Z772" i="14"/>
  <c r="W768" i="14"/>
  <c r="AA767" i="14"/>
  <c r="V766" i="14"/>
  <c r="AD765" i="14"/>
  <c r="V765" i="14"/>
  <c r="AB760" i="14"/>
  <c r="T760" i="14"/>
  <c r="AQ759" i="14"/>
  <c r="AA759" i="14"/>
  <c r="S759" i="14"/>
  <c r="Z759" i="14" s="1"/>
  <c r="AB758" i="14"/>
  <c r="Y755" i="14"/>
  <c r="T742" i="14"/>
  <c r="AD791" i="14"/>
  <c r="AI787" i="14"/>
  <c r="AR783" i="14"/>
  <c r="AG779" i="14"/>
  <c r="AJ775" i="14"/>
  <c r="AE774" i="14"/>
  <c r="W774" i="14"/>
  <c r="AP772" i="14"/>
  <c r="Y772" i="14"/>
  <c r="AL771" i="14"/>
  <c r="X771" i="14"/>
  <c r="AI771" i="14"/>
  <c r="AG769" i="14"/>
  <c r="S769" i="14"/>
  <c r="V768" i="14"/>
  <c r="U766" i="14"/>
  <c r="AC765" i="14"/>
  <c r="U765" i="14"/>
  <c r="AM763" i="14"/>
  <c r="AJ763" i="14"/>
  <c r="AG761" i="14"/>
  <c r="S761" i="14"/>
  <c r="AA758" i="14"/>
  <c r="AB755" i="14"/>
  <c r="AJ744" i="14"/>
  <c r="U768" i="14"/>
  <c r="AB766" i="14"/>
  <c r="T766" i="14"/>
  <c r="AB765" i="14"/>
  <c r="T765" i="14"/>
  <c r="X758" i="14"/>
  <c r="AA755" i="14"/>
  <c r="AE772" i="14"/>
  <c r="W772" i="14"/>
  <c r="AB768" i="14"/>
  <c r="AM767" i="14"/>
  <c r="AA765" i="14"/>
  <c r="T758" i="14"/>
  <c r="AI756" i="14"/>
  <c r="AE757" i="14"/>
  <c r="AP757" i="14"/>
  <c r="Y757" i="14"/>
  <c r="AL756" i="14"/>
  <c r="Y756" i="14"/>
  <c r="AN748" i="14"/>
  <c r="AH747" i="14"/>
  <c r="Y758" i="14"/>
  <c r="AD757" i="14"/>
  <c r="V757" i="14"/>
  <c r="V756" i="14"/>
  <c r="U753" i="14"/>
  <c r="AA750" i="14"/>
  <c r="AH748" i="14"/>
  <c r="X756" i="14"/>
  <c r="AC757" i="14"/>
  <c r="U757" i="14"/>
  <c r="U756" i="14"/>
  <c r="W757" i="14"/>
  <c r="W758" i="14"/>
  <c r="AB757" i="14"/>
  <c r="T757" i="14"/>
  <c r="AR756" i="14"/>
  <c r="AB756" i="14"/>
  <c r="T756" i="14"/>
  <c r="AE755" i="14"/>
  <c r="W755" i="14"/>
  <c r="S748" i="14"/>
  <c r="Y748" i="14" s="1"/>
  <c r="AN747" i="14"/>
  <c r="AO757" i="14"/>
  <c r="X757" i="14"/>
  <c r="W756" i="14"/>
  <c r="V758" i="14"/>
  <c r="AA757" i="14"/>
  <c r="AP756" i="14"/>
  <c r="AA756" i="14"/>
  <c r="AD755" i="14"/>
  <c r="V755" i="14"/>
  <c r="AE749" i="14"/>
  <c r="AN756" i="14"/>
  <c r="AC755" i="14"/>
  <c r="U755" i="14"/>
  <c r="AH753" i="14"/>
  <c r="X745" i="14"/>
  <c r="AM1101" i="14"/>
  <c r="AO1099" i="14"/>
  <c r="AP1098" i="14"/>
  <c r="AH1097" i="14"/>
  <c r="AH1093" i="14"/>
  <c r="AI1092" i="14"/>
  <c r="AL1092" i="14"/>
  <c r="AG1091" i="14"/>
  <c r="AM1091" i="14"/>
  <c r="AK1090" i="14"/>
  <c r="AJ1090" i="14"/>
  <c r="AP1085" i="14"/>
  <c r="AJ1083" i="14"/>
  <c r="AK1082" i="14"/>
  <c r="AG1082" i="14"/>
  <c r="AH1079" i="14"/>
  <c r="AP1079" i="14"/>
  <c r="AL1077" i="14"/>
  <c r="AI1076" i="14"/>
  <c r="AM1076" i="14"/>
  <c r="AM1075" i="14"/>
  <c r="AP1071" i="14"/>
  <c r="AN1065" i="14"/>
  <c r="AI1065" i="14"/>
  <c r="AG1063" i="14"/>
  <c r="AI1060" i="14"/>
  <c r="AI1057" i="14"/>
  <c r="AM1056" i="14"/>
  <c r="AN1054" i="14"/>
  <c r="AR1050" i="14"/>
  <c r="AG1049" i="14"/>
  <c r="AL1048" i="14"/>
  <c r="AM1046" i="14"/>
  <c r="S1046" i="14"/>
  <c r="Z1046" i="14" s="1"/>
  <c r="AK1045" i="14"/>
  <c r="AJ1041" i="14"/>
  <c r="AP1040" i="14"/>
  <c r="AH1037" i="14"/>
  <c r="AN1037" i="14"/>
  <c r="AH1035" i="14"/>
  <c r="AN1032" i="14"/>
  <c r="AO1030" i="14"/>
  <c r="AR1027" i="14"/>
  <c r="AG1027" i="14"/>
  <c r="AK1027" i="14"/>
  <c r="AI1026" i="14"/>
  <c r="AL1026" i="14"/>
  <c r="AG1025" i="14"/>
  <c r="AM1025" i="14"/>
  <c r="AM1024" i="14"/>
  <c r="AH1019" i="14"/>
  <c r="AK1019" i="14"/>
  <c r="AJ1019" i="14"/>
  <c r="AO1019" i="14"/>
  <c r="AP1011" i="14"/>
  <c r="AR1009" i="14"/>
  <c r="AM1001" i="14"/>
  <c r="AL1001" i="14"/>
  <c r="AO1001" i="14"/>
  <c r="AH1000" i="14"/>
  <c r="AH998" i="14"/>
  <c r="AO998" i="14"/>
  <c r="AL891" i="14"/>
  <c r="AJ891" i="14"/>
  <c r="AK891" i="14"/>
  <c r="AM891" i="14"/>
  <c r="AN891" i="14"/>
  <c r="AQ891" i="14"/>
  <c r="AI891" i="14"/>
  <c r="AH891" i="14"/>
  <c r="AR891" i="14"/>
  <c r="AG1202" i="14"/>
  <c r="AN1158" i="14"/>
  <c r="AK1132" i="14"/>
  <c r="AK1119" i="14"/>
  <c r="AL1117" i="14"/>
  <c r="AH991" i="14"/>
  <c r="AL991" i="14"/>
  <c r="AM1207" i="14"/>
  <c r="AG1194" i="14"/>
  <c r="AG1192" i="14"/>
  <c r="AL1191" i="14"/>
  <c r="AR1186" i="14"/>
  <c r="AQ1177" i="14"/>
  <c r="AJ1176" i="14"/>
  <c r="AN1174" i="14"/>
  <c r="AR1169" i="14"/>
  <c r="AM1166" i="14"/>
  <c r="AO1164" i="14"/>
  <c r="AN1163" i="14"/>
  <c r="AR1161" i="14"/>
  <c r="AO1156" i="14"/>
  <c r="AI1155" i="14"/>
  <c r="AJ1155" i="14"/>
  <c r="AP1153" i="14"/>
  <c r="AH1151" i="14"/>
  <c r="AH1148" i="14"/>
  <c r="AH1147" i="14"/>
  <c r="S1147" i="14"/>
  <c r="AI1146" i="14"/>
  <c r="AQ1144" i="14"/>
  <c r="AN1143" i="14"/>
  <c r="AL1142" i="14"/>
  <c r="AP1141" i="14"/>
  <c r="AH1138" i="14"/>
  <c r="AI1137" i="14"/>
  <c r="AH1127" i="14"/>
  <c r="AN1127" i="14"/>
  <c r="AR1125" i="14"/>
  <c r="AM1122" i="14"/>
  <c r="AG1120" i="14"/>
  <c r="AH1119" i="14"/>
  <c r="AR1117" i="14"/>
  <c r="AG1115" i="14"/>
  <c r="AH1114" i="14"/>
  <c r="AG1114" i="14"/>
  <c r="AO1110" i="14"/>
  <c r="AH1105" i="14"/>
  <c r="AJ1101" i="14"/>
  <c r="AK1100" i="14"/>
  <c r="AM1100" i="14"/>
  <c r="AJ1099" i="14"/>
  <c r="AM1098" i="14"/>
  <c r="AM1095" i="14"/>
  <c r="AR1093" i="14"/>
  <c r="AO1086" i="14"/>
  <c r="AR1083" i="14"/>
  <c r="AG1083" i="14"/>
  <c r="AM1080" i="14"/>
  <c r="AR1077" i="14"/>
  <c r="AM1074" i="14"/>
  <c r="AH1074" i="14"/>
  <c r="AP1063" i="14"/>
  <c r="AI1061" i="14"/>
  <c r="AQ1035" i="14"/>
  <c r="AP1027" i="14"/>
  <c r="AL1023" i="14"/>
  <c r="AG1023" i="14"/>
  <c r="AQ1003" i="14"/>
  <c r="AN1002" i="14"/>
  <c r="AQ1002" i="14"/>
  <c r="AN991" i="14"/>
  <c r="AM978" i="14"/>
  <c r="AR978" i="14"/>
  <c r="AG978" i="14"/>
  <c r="AJ978" i="14"/>
  <c r="AI936" i="14"/>
  <c r="AL936" i="14"/>
  <c r="AM936" i="14"/>
  <c r="AP936" i="14"/>
  <c r="AH936" i="14"/>
  <c r="AO894" i="14"/>
  <c r="AP894" i="14"/>
  <c r="AG894" i="14"/>
  <c r="AM894" i="14"/>
  <c r="AH894" i="14"/>
  <c r="AK844" i="14"/>
  <c r="AI844" i="14"/>
  <c r="AR844" i="14"/>
  <c r="AP844" i="14"/>
  <c r="AG827" i="14"/>
  <c r="S827" i="14"/>
  <c r="AP827" i="14"/>
  <c r="AM827" i="14"/>
  <c r="AH1117" i="14"/>
  <c r="AQ1102" i="14"/>
  <c r="AR1177" i="14"/>
  <c r="S1160" i="14"/>
  <c r="AD1160" i="14" s="1"/>
  <c r="AM1150" i="14"/>
  <c r="AG1208" i="14"/>
  <c r="AO1202" i="14"/>
  <c r="S1191" i="14"/>
  <c r="AG1181" i="14"/>
  <c r="AP1169" i="14"/>
  <c r="AP1161" i="14"/>
  <c r="AN1153" i="14"/>
  <c r="S1153" i="14"/>
  <c r="AQ1152" i="14"/>
  <c r="AO1144" i="14"/>
  <c r="AN1141" i="14"/>
  <c r="AP1125" i="14"/>
  <c r="AP1117" i="14"/>
  <c r="S1112" i="14"/>
  <c r="AC1112" i="14" s="1"/>
  <c r="AP1093" i="14"/>
  <c r="AP1083" i="14"/>
  <c r="AP1077" i="14"/>
  <c r="AM1063" i="14"/>
  <c r="AP1035" i="14"/>
  <c r="AO1027" i="14"/>
  <c r="AR1019" i="14"/>
  <c r="AG1014" i="14"/>
  <c r="AM1009" i="14"/>
  <c r="AJ1009" i="14"/>
  <c r="AI1008" i="14"/>
  <c r="AK1008" i="14"/>
  <c r="AL1008" i="14"/>
  <c r="AN1008" i="14"/>
  <c r="AP1003" i="14"/>
  <c r="AI1002" i="14"/>
  <c r="AL1002" i="14"/>
  <c r="AH987" i="14"/>
  <c r="AR987" i="14"/>
  <c r="S987" i="14"/>
  <c r="AM987" i="14"/>
  <c r="AG987" i="14"/>
  <c r="AQ987" i="14"/>
  <c r="AH978" i="14"/>
  <c r="AM957" i="14"/>
  <c r="AG957" i="14"/>
  <c r="AO957" i="14"/>
  <c r="S950" i="14"/>
  <c r="W950" i="14" s="1"/>
  <c r="AL950" i="14"/>
  <c r="AQ950" i="14"/>
  <c r="AJ950" i="14"/>
  <c r="AI928" i="14"/>
  <c r="AL928" i="14"/>
  <c r="AM928" i="14"/>
  <c r="AP928" i="14"/>
  <c r="AH928" i="14"/>
  <c r="AG899" i="14"/>
  <c r="AI899" i="14"/>
  <c r="AK899" i="14"/>
  <c r="S899" i="14"/>
  <c r="AQ899" i="14"/>
  <c r="AH899" i="14"/>
  <c r="AH855" i="14"/>
  <c r="AN855" i="14"/>
  <c r="AO855" i="14"/>
  <c r="AP855" i="14"/>
  <c r="AM855" i="14"/>
  <c r="AL855" i="14"/>
  <c r="AH853" i="14"/>
  <c r="S853" i="14"/>
  <c r="AP853" i="14"/>
  <c r="AR853" i="14"/>
  <c r="AG853" i="14"/>
  <c r="AI1160" i="14"/>
  <c r="AO1207" i="14"/>
  <c r="AI1201" i="14"/>
  <c r="AG1188" i="14"/>
  <c r="S1168" i="14"/>
  <c r="AD1168" i="14" s="1"/>
  <c r="AR1205" i="14"/>
  <c r="AL1207" i="14"/>
  <c r="AN1205" i="14"/>
  <c r="S1205" i="14"/>
  <c r="AK1191" i="14"/>
  <c r="AP1183" i="14"/>
  <c r="S1181" i="14"/>
  <c r="AP1177" i="14"/>
  <c r="AK1207" i="14"/>
  <c r="S1207" i="14"/>
  <c r="AM1205" i="14"/>
  <c r="AM1204" i="14"/>
  <c r="AG1203" i="14"/>
  <c r="S1203" i="14"/>
  <c r="AM1202" i="14"/>
  <c r="AP1199" i="14"/>
  <c r="AQ1197" i="14"/>
  <c r="AG1197" i="14"/>
  <c r="AJ1196" i="14"/>
  <c r="AG1196" i="14"/>
  <c r="AJ1191" i="14"/>
  <c r="AI1190" i="14"/>
  <c r="AN1190" i="14"/>
  <c r="AP1186" i="14"/>
  <c r="S1186" i="14"/>
  <c r="AD1186" i="14" s="1"/>
  <c r="AR1185" i="14"/>
  <c r="AO1183" i="14"/>
  <c r="AH1178" i="14"/>
  <c r="AN1177" i="14"/>
  <c r="AG1176" i="14"/>
  <c r="S1176" i="14"/>
  <c r="AD1176" i="14" s="1"/>
  <c r="AI1171" i="14"/>
  <c r="AJ1171" i="14"/>
  <c r="AN1169" i="14"/>
  <c r="S1169" i="14"/>
  <c r="AQ1168" i="14"/>
  <c r="AN1167" i="14"/>
  <c r="AG1164" i="14"/>
  <c r="AH1163" i="14"/>
  <c r="S1163" i="14"/>
  <c r="AN1161" i="14"/>
  <c r="S1161" i="14"/>
  <c r="AQ1160" i="14"/>
  <c r="AN1159" i="14"/>
  <c r="AK1154" i="14"/>
  <c r="AK1153" i="14"/>
  <c r="AO1152" i="14"/>
  <c r="AR1151" i="14"/>
  <c r="AL1144" i="14"/>
  <c r="AP1143" i="14"/>
  <c r="AG1142" i="14"/>
  <c r="AM1141" i="14"/>
  <c r="AH1139" i="14"/>
  <c r="AP1135" i="14"/>
  <c r="AH1133" i="14"/>
  <c r="AK1130" i="14"/>
  <c r="AR1128" i="14"/>
  <c r="AN1125" i="14"/>
  <c r="AG1122" i="14"/>
  <c r="AN1117" i="14"/>
  <c r="AO1112" i="14"/>
  <c r="AK1111" i="14"/>
  <c r="AJ1111" i="14"/>
  <c r="AM1108" i="14"/>
  <c r="AN1103" i="14"/>
  <c r="AL1101" i="14"/>
  <c r="AH1098" i="14"/>
  <c r="AG1098" i="14"/>
  <c r="AO1096" i="14"/>
  <c r="AR1091" i="14"/>
  <c r="AH1085" i="14"/>
  <c r="AM1085" i="14"/>
  <c r="AN1083" i="14"/>
  <c r="AH1081" i="14"/>
  <c r="AN1077" i="14"/>
  <c r="S1077" i="14"/>
  <c r="AQ1076" i="14"/>
  <c r="AH1075" i="14"/>
  <c r="AH1064" i="14"/>
  <c r="AL1063" i="14"/>
  <c r="AR1062" i="14"/>
  <c r="AG1051" i="14"/>
  <c r="AK1050" i="14"/>
  <c r="AR1049" i="14"/>
  <c r="AR1048" i="14"/>
  <c r="AN1048" i="14"/>
  <c r="AG1043" i="14"/>
  <c r="AK1040" i="14"/>
  <c r="S1040" i="14"/>
  <c r="Z1040" i="14" s="1"/>
  <c r="AL1036" i="14"/>
  <c r="AO1035" i="14"/>
  <c r="AH1031" i="14"/>
  <c r="AG1028" i="14"/>
  <c r="S1028" i="14"/>
  <c r="Z1028" i="14" s="1"/>
  <c r="AM1027" i="14"/>
  <c r="AR1025" i="14"/>
  <c r="AH1024" i="14"/>
  <c r="AI1024" i="14"/>
  <c r="AQ1019" i="14"/>
  <c r="AM1016" i="14"/>
  <c r="S1016" i="14"/>
  <c r="Z1016" i="14" s="1"/>
  <c r="AN1015" i="14"/>
  <c r="AH1015" i="14"/>
  <c r="AL1010" i="14"/>
  <c r="AK1010" i="14"/>
  <c r="AH1008" i="14"/>
  <c r="AG1008" i="14"/>
  <c r="S1008" i="14"/>
  <c r="Z1008" i="14" s="1"/>
  <c r="AO1006" i="14"/>
  <c r="AG999" i="14"/>
  <c r="AN999" i="14"/>
  <c r="AQ995" i="14"/>
  <c r="AM981" i="14"/>
  <c r="AG981" i="14"/>
  <c r="AQ981" i="14"/>
  <c r="AI981" i="14"/>
  <c r="S981" i="14"/>
  <c r="AL981" i="14"/>
  <c r="AI957" i="14"/>
  <c r="AH1195" i="14"/>
  <c r="AI1102" i="14"/>
  <c r="AQ994" i="14"/>
  <c r="AI994" i="14"/>
  <c r="AN994" i="14"/>
  <c r="AP1202" i="14"/>
  <c r="AH1201" i="14"/>
  <c r="AR1199" i="14"/>
  <c r="AM1196" i="14"/>
  <c r="AQ1186" i="14"/>
  <c r="AI1185" i="14"/>
  <c r="AQ1208" i="14"/>
  <c r="AJ1207" i="14"/>
  <c r="AP1206" i="14"/>
  <c r="AL1202" i="14"/>
  <c r="AQ1201" i="14"/>
  <c r="AO1199" i="14"/>
  <c r="AM1198" i="14"/>
  <c r="AR1194" i="14"/>
  <c r="AH1193" i="14"/>
  <c r="AQ1187" i="14"/>
  <c r="AO1186" i="14"/>
  <c r="AQ1185" i="14"/>
  <c r="S1184" i="14"/>
  <c r="AD1184" i="14" s="1"/>
  <c r="AM1183" i="14"/>
  <c r="AK1177" i="14"/>
  <c r="AR1176" i="14"/>
  <c r="AN1175" i="14"/>
  <c r="AO1173" i="14"/>
  <c r="AK1170" i="14"/>
  <c r="AK1169" i="14"/>
  <c r="AO1168" i="14"/>
  <c r="AO1165" i="14"/>
  <c r="AK1162" i="14"/>
  <c r="AK1161" i="14"/>
  <c r="AO1160" i="14"/>
  <c r="AO1157" i="14"/>
  <c r="AL1152" i="14"/>
  <c r="AP1151" i="14"/>
  <c r="AG1149" i="14"/>
  <c r="AH1145" i="14"/>
  <c r="AO1143" i="14"/>
  <c r="AK1141" i="14"/>
  <c r="AO1131" i="14"/>
  <c r="AP1128" i="14"/>
  <c r="AG1126" i="14"/>
  <c r="AM1125" i="14"/>
  <c r="AQ1124" i="14"/>
  <c r="AM1117" i="14"/>
  <c r="S1117" i="14"/>
  <c r="AH1109" i="14"/>
  <c r="AM1107" i="14"/>
  <c r="AK1106" i="14"/>
  <c r="AJ1106" i="14"/>
  <c r="AR1101" i="14"/>
  <c r="AI1094" i="14"/>
  <c r="AM1093" i="14"/>
  <c r="S1093" i="14"/>
  <c r="AQ1092" i="14"/>
  <c r="AO1091" i="14"/>
  <c r="S1091" i="14"/>
  <c r="AP1090" i="14"/>
  <c r="AM1084" i="14"/>
  <c r="AM1083" i="14"/>
  <c r="AQ1078" i="14"/>
  <c r="AK1077" i="14"/>
  <c r="AO1076" i="14"/>
  <c r="AK1063" i="14"/>
  <c r="AP1059" i="14"/>
  <c r="AR1056" i="14"/>
  <c r="AG1056" i="14"/>
  <c r="AQ1041" i="14"/>
  <c r="AJ1040" i="14"/>
  <c r="AM1035" i="14"/>
  <c r="AH1032" i="14"/>
  <c r="AP1029" i="14"/>
  <c r="AJ1027" i="14"/>
  <c r="S1027" i="14"/>
  <c r="AO1025" i="14"/>
  <c r="S1025" i="14"/>
  <c r="AP1019" i="14"/>
  <c r="AN1018" i="14"/>
  <c r="AJ1017" i="14"/>
  <c r="AM1017" i="14"/>
  <c r="AO1017" i="14"/>
  <c r="AK1011" i="14"/>
  <c r="AQ1011" i="14"/>
  <c r="AH1011" i="14"/>
  <c r="AH1003" i="14"/>
  <c r="AK1003" i="14"/>
  <c r="AI1003" i="14"/>
  <c r="AJ1003" i="14"/>
  <c r="AO1003" i="14"/>
  <c r="AI992" i="14"/>
  <c r="AR992" i="14"/>
  <c r="AJ992" i="14"/>
  <c r="AK992" i="14"/>
  <c r="AM992" i="14"/>
  <c r="AP992" i="14"/>
  <c r="AH990" i="14"/>
  <c r="AG990" i="14"/>
  <c r="AO990" i="14"/>
  <c r="AL983" i="14"/>
  <c r="AI983" i="14"/>
  <c r="AK983" i="14"/>
  <c r="AN983" i="14"/>
  <c r="AP983" i="14"/>
  <c r="AQ983" i="14"/>
  <c r="AH983" i="14"/>
  <c r="AQ1202" i="14"/>
  <c r="AQ1141" i="14"/>
  <c r="AL1125" i="14"/>
  <c r="AR1061" i="14"/>
  <c r="AG1205" i="14"/>
  <c r="AJ1202" i="14"/>
  <c r="AM1201" i="14"/>
  <c r="S1201" i="14"/>
  <c r="AR1200" i="14"/>
  <c r="AO1200" i="14"/>
  <c r="AM1199" i="14"/>
  <c r="AQ1194" i="14"/>
  <c r="AR1191" i="14"/>
  <c r="AN1191" i="14"/>
  <c r="AL1183" i="14"/>
  <c r="AM1180" i="14"/>
  <c r="AJ1177" i="14"/>
  <c r="AQ1176" i="14"/>
  <c r="AL1168" i="14"/>
  <c r="AL1160" i="14"/>
  <c r="AH1153" i="14"/>
  <c r="AO1151" i="14"/>
  <c r="AQ1147" i="14"/>
  <c r="AR1146" i="14"/>
  <c r="AI1144" i="14"/>
  <c r="AM1144" i="14"/>
  <c r="AM1143" i="14"/>
  <c r="AJ1141" i="14"/>
  <c r="AK1135" i="14"/>
  <c r="AK1125" i="14"/>
  <c r="AK1117" i="14"/>
  <c r="AP1114" i="14"/>
  <c r="AM1112" i="14"/>
  <c r="AK1093" i="14"/>
  <c r="AN1092" i="14"/>
  <c r="AL1091" i="14"/>
  <c r="AN1090" i="14"/>
  <c r="AK1087" i="14"/>
  <c r="AL1083" i="14"/>
  <c r="S1083" i="14"/>
  <c r="AN1082" i="14"/>
  <c r="AJ1077" i="14"/>
  <c r="AL1076" i="14"/>
  <c r="AN1070" i="14"/>
  <c r="AR1060" i="14"/>
  <c r="AJ1035" i="14"/>
  <c r="S1035" i="14"/>
  <c r="AI1027" i="14"/>
  <c r="AL1025" i="14"/>
  <c r="AH1022" i="14"/>
  <c r="AG1022" i="14"/>
  <c r="AM1019" i="14"/>
  <c r="S995" i="14"/>
  <c r="AJ995" i="14"/>
  <c r="AO995" i="14"/>
  <c r="AP995" i="14"/>
  <c r="AG995" i="14"/>
  <c r="AR995" i="14"/>
  <c r="AI995" i="14"/>
  <c r="S988" i="14"/>
  <c r="X988" i="14" s="1"/>
  <c r="AO988" i="14"/>
  <c r="AK979" i="14"/>
  <c r="AI979" i="14"/>
  <c r="AQ979" i="14"/>
  <c r="AK951" i="14"/>
  <c r="S951" i="14"/>
  <c r="AL951" i="14"/>
  <c r="AM951" i="14"/>
  <c r="AN951" i="14"/>
  <c r="AP951" i="14"/>
  <c r="AQ951" i="14"/>
  <c r="AI951" i="14"/>
  <c r="AK933" i="14"/>
  <c r="AO933" i="14"/>
  <c r="AP933" i="14"/>
  <c r="AH933" i="14"/>
  <c r="AQ903" i="14"/>
  <c r="AL903" i="14"/>
  <c r="AL875" i="14"/>
  <c r="AI875" i="14"/>
  <c r="AJ875" i="14"/>
  <c r="AK875" i="14"/>
  <c r="AM875" i="14"/>
  <c r="AO875" i="14"/>
  <c r="AP875" i="14"/>
  <c r="AH875" i="14"/>
  <c r="AR875" i="14"/>
  <c r="AG875" i="14"/>
  <c r="S1188" i="14"/>
  <c r="AD1188" i="14" s="1"/>
  <c r="AL1177" i="14"/>
  <c r="AG1168" i="14"/>
  <c r="AG1160" i="14"/>
  <c r="AR1207" i="14"/>
  <c r="AH1202" i="14"/>
  <c r="AK1199" i="14"/>
  <c r="AK1198" i="14"/>
  <c r="AH1186" i="14"/>
  <c r="AH1169" i="14"/>
  <c r="AK1168" i="14"/>
  <c r="AH1161" i="14"/>
  <c r="AK1160" i="14"/>
  <c r="AI1152" i="14"/>
  <c r="AM1152" i="14"/>
  <c r="AP1147" i="14"/>
  <c r="AI1141" i="14"/>
  <c r="S1131" i="14"/>
  <c r="AP1127" i="14"/>
  <c r="AK1124" i="14"/>
  <c r="AM1124" i="14"/>
  <c r="AP1119" i="14"/>
  <c r="AL1113" i="14"/>
  <c r="AH1113" i="14"/>
  <c r="AJ1093" i="14"/>
  <c r="AM1090" i="14"/>
  <c r="AO1065" i="14"/>
  <c r="AO1054" i="14"/>
  <c r="AL1041" i="14"/>
  <c r="AI1035" i="14"/>
  <c r="AP1032" i="14"/>
  <c r="AH1029" i="14"/>
  <c r="AM1022" i="14"/>
  <c r="S1020" i="14"/>
  <c r="Z1020" i="14" s="1"/>
  <c r="AO1020" i="14"/>
  <c r="AI1019" i="14"/>
  <c r="AL1018" i="14"/>
  <c r="AI1016" i="14"/>
  <c r="AR1016" i="14"/>
  <c r="AJ1016" i="14"/>
  <c r="AI1000" i="14"/>
  <c r="AP1000" i="14"/>
  <c r="AR1000" i="14"/>
  <c r="AJ1000" i="14"/>
  <c r="S1000" i="14"/>
  <c r="Y1000" i="14" s="1"/>
  <c r="AL1000" i="14"/>
  <c r="S993" i="14"/>
  <c r="AO993" i="14"/>
  <c r="AG993" i="14"/>
  <c r="AL993" i="14"/>
  <c r="AN979" i="14"/>
  <c r="AJ968" i="14"/>
  <c r="AL968" i="14"/>
  <c r="S968" i="14"/>
  <c r="Y968" i="14" s="1"/>
  <c r="AR968" i="14"/>
  <c r="AI968" i="14"/>
  <c r="AH951" i="14"/>
  <c r="AQ875" i="14"/>
  <c r="AH999" i="14"/>
  <c r="AL987" i="14"/>
  <c r="AI986" i="14"/>
  <c r="AL986" i="14"/>
  <c r="AG985" i="14"/>
  <c r="S985" i="14"/>
  <c r="AP982" i="14"/>
  <c r="AK980" i="14"/>
  <c r="S980" i="14"/>
  <c r="X980" i="14" s="1"/>
  <c r="AI977" i="14"/>
  <c r="AN972" i="14"/>
  <c r="AH968" i="14"/>
  <c r="AL962" i="14"/>
  <c r="S962" i="14"/>
  <c r="X962" i="14" s="1"/>
  <c r="AQ961" i="14"/>
  <c r="S960" i="14"/>
  <c r="W960" i="14" s="1"/>
  <c r="AN956" i="14"/>
  <c r="AO955" i="14"/>
  <c r="AP954" i="14"/>
  <c r="AH953" i="14"/>
  <c r="AG953" i="14"/>
  <c r="AI950" i="14"/>
  <c r="AN945" i="14"/>
  <c r="AP940" i="14"/>
  <c r="AN936" i="14"/>
  <c r="AM932" i="14"/>
  <c r="AR931" i="14"/>
  <c r="AN928" i="14"/>
  <c r="AR918" i="14"/>
  <c r="S918" i="14"/>
  <c r="T918" i="14" s="1"/>
  <c r="AL914" i="14"/>
  <c r="AL912" i="14"/>
  <c r="AN903" i="14"/>
  <c r="AM903" i="14"/>
  <c r="AH902" i="14"/>
  <c r="S902" i="14"/>
  <c r="AL899" i="14"/>
  <c r="AM899" i="14"/>
  <c r="AN899" i="14"/>
  <c r="AP899" i="14"/>
  <c r="AJ899" i="14"/>
  <c r="AH1006" i="14"/>
  <c r="AI997" i="14"/>
  <c r="AK995" i="14"/>
  <c r="AL994" i="14"/>
  <c r="AM993" i="14"/>
  <c r="AO987" i="14"/>
  <c r="AL982" i="14"/>
  <c r="AJ981" i="14"/>
  <c r="AR980" i="14"/>
  <c r="AI980" i="14"/>
  <c r="AP975" i="14"/>
  <c r="AL973" i="14"/>
  <c r="AH972" i="14"/>
  <c r="AP969" i="14"/>
  <c r="AL965" i="14"/>
  <c r="AH962" i="14"/>
  <c r="AN961" i="14"/>
  <c r="AR960" i="14"/>
  <c r="AH956" i="14"/>
  <c r="AI955" i="14"/>
  <c r="AL955" i="14"/>
  <c r="AL954" i="14"/>
  <c r="S954" i="14"/>
  <c r="W954" i="14" s="1"/>
  <c r="AQ953" i="14"/>
  <c r="AJ951" i="14"/>
  <c r="S947" i="14"/>
  <c r="AP946" i="14"/>
  <c r="AI945" i="14"/>
  <c r="S942" i="14"/>
  <c r="W942" i="14" s="1"/>
  <c r="AM940" i="14"/>
  <c r="AQ936" i="14"/>
  <c r="AK932" i="14"/>
  <c r="AN931" i="14"/>
  <c r="S931" i="14"/>
  <c r="AN930" i="14"/>
  <c r="AQ928" i="14"/>
  <c r="AR926" i="14"/>
  <c r="AO925" i="14"/>
  <c r="AP924" i="14"/>
  <c r="AQ920" i="14"/>
  <c r="AP916" i="14"/>
  <c r="AH912" i="14"/>
  <c r="AJ912" i="14"/>
  <c r="AR912" i="14"/>
  <c r="AK912" i="14"/>
  <c r="AH910" i="14"/>
  <c r="AL910" i="14"/>
  <c r="AP904" i="14"/>
  <c r="AN887" i="14"/>
  <c r="AG887" i="14"/>
  <c r="S875" i="14"/>
  <c r="AO975" i="14"/>
  <c r="S975" i="14"/>
  <c r="AN969" i="14"/>
  <c r="AM961" i="14"/>
  <c r="AJ954" i="14"/>
  <c r="AQ948" i="14"/>
  <c r="AQ947" i="14"/>
  <c r="AR943" i="14"/>
  <c r="AR942" i="14"/>
  <c r="AL940" i="14"/>
  <c r="AM931" i="14"/>
  <c r="AN924" i="14"/>
  <c r="AN916" i="14"/>
  <c r="AO878" i="14"/>
  <c r="AH878" i="14"/>
  <c r="AM869" i="14"/>
  <c r="AJ869" i="14"/>
  <c r="AK869" i="14"/>
  <c r="AL869" i="14"/>
  <c r="AN869" i="14"/>
  <c r="AO869" i="14"/>
  <c r="AP869" i="14"/>
  <c r="AI869" i="14"/>
  <c r="S766" i="14"/>
  <c r="AE766" i="14" s="1"/>
  <c r="AG766" i="14"/>
  <c r="AG1016" i="14"/>
  <c r="AN1007" i="14"/>
  <c r="AH1007" i="14"/>
  <c r="AG1000" i="14"/>
  <c r="AG991" i="14"/>
  <c r="AK987" i="14"/>
  <c r="AR985" i="14"/>
  <c r="AR984" i="14"/>
  <c r="AK984" i="14"/>
  <c r="AJ982" i="14"/>
  <c r="AR981" i="14"/>
  <c r="AP980" i="14"/>
  <c r="AM975" i="14"/>
  <c r="AK974" i="14"/>
  <c r="AM974" i="14"/>
  <c r="AG973" i="14"/>
  <c r="AH970" i="14"/>
  <c r="AM969" i="14"/>
  <c r="AQ968" i="14"/>
  <c r="AL966" i="14"/>
  <c r="AN953" i="14"/>
  <c r="AR952" i="14"/>
  <c r="AN952" i="14"/>
  <c r="AN948" i="14"/>
  <c r="AQ943" i="14"/>
  <c r="S938" i="14"/>
  <c r="V938" i="14" s="1"/>
  <c r="AO936" i="14"/>
  <c r="AH932" i="14"/>
  <c r="S932" i="14"/>
  <c r="U932" i="14" s="1"/>
  <c r="AO928" i="14"/>
  <c r="AK925" i="14"/>
  <c r="AL924" i="14"/>
  <c r="AK923" i="14"/>
  <c r="AR923" i="14"/>
  <c r="AO920" i="14"/>
  <c r="AI917" i="14"/>
  <c r="AM916" i="14"/>
  <c r="AL915" i="14"/>
  <c r="AJ915" i="14"/>
  <c r="AM915" i="14"/>
  <c r="AP912" i="14"/>
  <c r="AQ906" i="14"/>
  <c r="AI906" i="14"/>
  <c r="AQ901" i="14"/>
  <c r="AR899" i="14"/>
  <c r="AM882" i="14"/>
  <c r="AJ882" i="14"/>
  <c r="S882" i="14"/>
  <c r="U882" i="14" s="1"/>
  <c r="AQ882" i="14"/>
  <c r="AR882" i="14"/>
  <c r="AI882" i="14"/>
  <c r="AI871" i="14"/>
  <c r="S871" i="14"/>
  <c r="AN871" i="14"/>
  <c r="AP871" i="14"/>
  <c r="AG871" i="14"/>
  <c r="AG869" i="14"/>
  <c r="S869" i="14"/>
  <c r="AI839" i="14"/>
  <c r="S839" i="14"/>
  <c r="AQ839" i="14"/>
  <c r="AR839" i="14"/>
  <c r="AG839" i="14"/>
  <c r="AJ987" i="14"/>
  <c r="AI982" i="14"/>
  <c r="AN981" i="14"/>
  <c r="AN980" i="14"/>
  <c r="AK975" i="14"/>
  <c r="AK969" i="14"/>
  <c r="AN968" i="14"/>
  <c r="AR967" i="14"/>
  <c r="AR962" i="14"/>
  <c r="AI961" i="14"/>
  <c r="AJ961" i="14"/>
  <c r="AG954" i="14"/>
  <c r="AM954" i="14"/>
  <c r="AM953" i="14"/>
  <c r="AR949" i="14"/>
  <c r="AL948" i="14"/>
  <c r="AI947" i="14"/>
  <c r="AJ947" i="14"/>
  <c r="AN943" i="14"/>
  <c r="AI942" i="14"/>
  <c r="AJ942" i="14"/>
  <c r="AI940" i="14"/>
  <c r="AJ940" i="14"/>
  <c r="AL937" i="14"/>
  <c r="AQ932" i="14"/>
  <c r="AI931" i="14"/>
  <c r="AK931" i="14"/>
  <c r="AO929" i="14"/>
  <c r="AQ927" i="14"/>
  <c r="AL923" i="14"/>
  <c r="S923" i="14"/>
  <c r="AM920" i="14"/>
  <c r="AO913" i="14"/>
  <c r="AO912" i="14"/>
  <c r="AJ861" i="14"/>
  <c r="AL861" i="14"/>
  <c r="AN861" i="14"/>
  <c r="AO861" i="14"/>
  <c r="AP861" i="14"/>
  <c r="AR861" i="14"/>
  <c r="AI861" i="14"/>
  <c r="AK843" i="14"/>
  <c r="S843" i="14"/>
  <c r="AI843" i="14"/>
  <c r="AJ924" i="14"/>
  <c r="AM924" i="14"/>
  <c r="S916" i="14"/>
  <c r="X916" i="14" s="1"/>
  <c r="AI916" i="14"/>
  <c r="AK916" i="14"/>
  <c r="AN901" i="14"/>
  <c r="AP901" i="14"/>
  <c r="AN849" i="14"/>
  <c r="AL849" i="14"/>
  <c r="AH806" i="14"/>
  <c r="AN806" i="14"/>
  <c r="AP806" i="14"/>
  <c r="AL806" i="14"/>
  <c r="AG992" i="14"/>
  <c r="AH969" i="14"/>
  <c r="AG969" i="14"/>
  <c r="AO962" i="14"/>
  <c r="AP956" i="14"/>
  <c r="S956" i="14"/>
  <c r="W956" i="14" s="1"/>
  <c r="AQ955" i="14"/>
  <c r="AI948" i="14"/>
  <c r="AP945" i="14"/>
  <c r="AH943" i="14"/>
  <c r="AQ940" i="14"/>
  <c r="AK938" i="14"/>
  <c r="AN932" i="14"/>
  <c r="AH924" i="14"/>
  <c r="S924" i="14"/>
  <c r="T924" i="14" s="1"/>
  <c r="AG913" i="14"/>
  <c r="S913" i="14"/>
  <c r="AM912" i="14"/>
  <c r="S911" i="14"/>
  <c r="AM911" i="14"/>
  <c r="AR902" i="14"/>
  <c r="AO902" i="14"/>
  <c r="AH901" i="14"/>
  <c r="AJ897" i="14"/>
  <c r="S897" i="14"/>
  <c r="AG897" i="14"/>
  <c r="AI884" i="14"/>
  <c r="S884" i="14"/>
  <c r="W884" i="14" s="1"/>
  <c r="AR884" i="14"/>
  <c r="AG884" i="14"/>
  <c r="AJ877" i="14"/>
  <c r="AP877" i="14"/>
  <c r="AQ877" i="14"/>
  <c r="AH877" i="14"/>
  <c r="AN877" i="14"/>
  <c r="AR858" i="14"/>
  <c r="AQ806" i="14"/>
  <c r="AN897" i="14"/>
  <c r="AK884" i="14"/>
  <c r="AL881" i="14"/>
  <c r="S881" i="14"/>
  <c r="AI880" i="14"/>
  <c r="AO876" i="14"/>
  <c r="S876" i="14"/>
  <c r="U876" i="14" s="1"/>
  <c r="AK871" i="14"/>
  <c r="AO868" i="14"/>
  <c r="AK867" i="14"/>
  <c r="AQ866" i="14"/>
  <c r="AO860" i="14"/>
  <c r="AM853" i="14"/>
  <c r="AO852" i="14"/>
  <c r="AI849" i="14"/>
  <c r="AP843" i="14"/>
  <c r="AK839" i="14"/>
  <c r="AP839" i="14"/>
  <c r="AH839" i="14"/>
  <c r="AM838" i="14"/>
  <c r="AN835" i="14"/>
  <c r="AP835" i="14"/>
  <c r="AI835" i="14"/>
  <c r="AR835" i="14"/>
  <c r="AM835" i="14"/>
  <c r="AK827" i="14"/>
  <c r="AL827" i="14"/>
  <c r="AN827" i="14"/>
  <c r="AI827" i="14"/>
  <c r="AR827" i="14"/>
  <c r="AJ827" i="14"/>
  <c r="AJ766" i="14"/>
  <c r="S894" i="14"/>
  <c r="AG891" i="14"/>
  <c r="S887" i="14"/>
  <c r="AJ881" i="14"/>
  <c r="S877" i="14"/>
  <c r="AI876" i="14"/>
  <c r="AI867" i="14"/>
  <c r="AG861" i="14"/>
  <c r="AG855" i="14"/>
  <c r="AL828" i="14"/>
  <c r="AO828" i="14"/>
  <c r="AG828" i="14"/>
  <c r="AQ828" i="14"/>
  <c r="AK828" i="14"/>
  <c r="AJ819" i="14"/>
  <c r="AK813" i="14"/>
  <c r="AR813" i="14"/>
  <c r="AI813" i="14"/>
  <c r="AJ813" i="14"/>
  <c r="AH809" i="14"/>
  <c r="AK809" i="14"/>
  <c r="AP809" i="14"/>
  <c r="S776" i="14"/>
  <c r="T776" i="14" s="1"/>
  <c r="AO776" i="14"/>
  <c r="AI776" i="14"/>
  <c r="AK845" i="14"/>
  <c r="AI845" i="14"/>
  <c r="AL838" i="14"/>
  <c r="AK838" i="14"/>
  <c r="AP838" i="14"/>
  <c r="S838" i="14"/>
  <c r="T838" i="14" s="1"/>
  <c r="AG819" i="14"/>
  <c r="S819" i="14"/>
  <c r="AN819" i="14"/>
  <c r="AH819" i="14"/>
  <c r="AQ819" i="14"/>
  <c r="AH804" i="14"/>
  <c r="AK804" i="14"/>
  <c r="AM804" i="14"/>
  <c r="S804" i="14"/>
  <c r="V804" i="14" s="1"/>
  <c r="AP804" i="14"/>
  <c r="AR804" i="14"/>
  <c r="AJ797" i="14"/>
  <c r="AO797" i="14"/>
  <c r="AI758" i="14"/>
  <c r="AG758" i="14"/>
  <c r="AQ758" i="14"/>
  <c r="AG910" i="14"/>
  <c r="AK909" i="14"/>
  <c r="AI907" i="14"/>
  <c r="AJ905" i="14"/>
  <c r="AI900" i="14"/>
  <c r="AJ898" i="14"/>
  <c r="AM897" i="14"/>
  <c r="AL889" i="14"/>
  <c r="AN888" i="14"/>
  <c r="AP885" i="14"/>
  <c r="AQ884" i="14"/>
  <c r="AI883" i="14"/>
  <c r="AN882" i="14"/>
  <c r="AL873" i="14"/>
  <c r="AM871" i="14"/>
  <c r="AJ868" i="14"/>
  <c r="AP867" i="14"/>
  <c r="AJ866" i="14"/>
  <c r="AK865" i="14"/>
  <c r="AH864" i="14"/>
  <c r="AI860" i="14"/>
  <c r="AO853" i="14"/>
  <c r="AI852" i="14"/>
  <c r="AJ851" i="14"/>
  <c r="AP845" i="14"/>
  <c r="AN842" i="14"/>
  <c r="AJ842" i="14"/>
  <c r="AN839" i="14"/>
  <c r="AG838" i="14"/>
  <c r="AQ835" i="14"/>
  <c r="AH807" i="14"/>
  <c r="AJ807" i="14"/>
  <c r="AR807" i="14"/>
  <c r="AG797" i="14"/>
  <c r="S797" i="14"/>
  <c r="AQ792" i="14"/>
  <c r="AG792" i="14"/>
  <c r="AL792" i="14"/>
  <c r="AO792" i="14"/>
  <c r="AJ758" i="14"/>
  <c r="AI925" i="14"/>
  <c r="AL922" i="14"/>
  <c r="AN920" i="14"/>
  <c r="AJ916" i="14"/>
  <c r="AK915" i="14"/>
  <c r="AI909" i="14"/>
  <c r="AR907" i="14"/>
  <c r="AL907" i="14"/>
  <c r="AH900" i="14"/>
  <c r="AI898" i="14"/>
  <c r="AM898" i="14"/>
  <c r="AL897" i="14"/>
  <c r="AG890" i="14"/>
  <c r="AK889" i="14"/>
  <c r="AO884" i="14"/>
  <c r="AR883" i="14"/>
  <c r="AH883" i="14"/>
  <c r="AL883" i="14"/>
  <c r="AL882" i="14"/>
  <c r="AR881" i="14"/>
  <c r="AM874" i="14"/>
  <c r="AK873" i="14"/>
  <c r="AM872" i="14"/>
  <c r="AL871" i="14"/>
  <c r="AR870" i="14"/>
  <c r="AN867" i="14"/>
  <c r="AI862" i="14"/>
  <c r="AH859" i="14"/>
  <c r="AH857" i="14"/>
  <c r="AL853" i="14"/>
  <c r="AR852" i="14"/>
  <c r="AQ842" i="14"/>
  <c r="AL839" i="14"/>
  <c r="AR838" i="14"/>
  <c r="AM837" i="14"/>
  <c r="AI837" i="14"/>
  <c r="AL837" i="14"/>
  <c r="AH837" i="14"/>
  <c r="AR837" i="14"/>
  <c r="AL835" i="14"/>
  <c r="S835" i="14"/>
  <c r="AR828" i="14"/>
  <c r="AP821" i="14"/>
  <c r="AQ821" i="14"/>
  <c r="AH821" i="14"/>
  <c r="AI821" i="14"/>
  <c r="AK821" i="14"/>
  <c r="AO821" i="14"/>
  <c r="AL800" i="14"/>
  <c r="AN800" i="14"/>
  <c r="AI792" i="14"/>
  <c r="S783" i="14"/>
  <c r="AO783" i="14"/>
  <c r="AI767" i="14"/>
  <c r="AH767" i="14"/>
  <c r="AP767" i="14"/>
  <c r="AR767" i="14"/>
  <c r="AI911" i="14"/>
  <c r="AK897" i="14"/>
  <c r="S891" i="14"/>
  <c r="AJ889" i="14"/>
  <c r="AH886" i="14"/>
  <c r="AM886" i="14"/>
  <c r="AI885" i="14"/>
  <c r="AJ885" i="14"/>
  <c r="AJ884" i="14"/>
  <c r="AO881" i="14"/>
  <c r="AR876" i="14"/>
  <c r="AJ873" i="14"/>
  <c r="AJ871" i="14"/>
  <c r="AR868" i="14"/>
  <c r="AN868" i="14"/>
  <c r="AM867" i="14"/>
  <c r="AH865" i="14"/>
  <c r="S861" i="14"/>
  <c r="AR860" i="14"/>
  <c r="S855" i="14"/>
  <c r="AJ853" i="14"/>
  <c r="AQ852" i="14"/>
  <c r="AN852" i="14"/>
  <c r="AK846" i="14"/>
  <c r="AQ846" i="14"/>
  <c r="AR843" i="14"/>
  <c r="AJ839" i="14"/>
  <c r="AQ838" i="14"/>
  <c r="AK835" i="14"/>
  <c r="AH834" i="14"/>
  <c r="AI834" i="14"/>
  <c r="AN834" i="14"/>
  <c r="AP828" i="14"/>
  <c r="S828" i="14"/>
  <c r="U828" i="14" s="1"/>
  <c r="AQ827" i="14"/>
  <c r="AR826" i="14"/>
  <c r="AJ826" i="14"/>
  <c r="S826" i="14"/>
  <c r="T826" i="14" s="1"/>
  <c r="AM826" i="14"/>
  <c r="AN826" i="14"/>
  <c r="AM881" i="14"/>
  <c r="AQ876" i="14"/>
  <c r="S867" i="14"/>
  <c r="AN838" i="14"/>
  <c r="AG808" i="14"/>
  <c r="AQ808" i="14"/>
  <c r="AJ808" i="14"/>
  <c r="AL808" i="14"/>
  <c r="S808" i="14"/>
  <c r="V808" i="14" s="1"/>
  <c r="AN808" i="14"/>
  <c r="AO808" i="14"/>
  <c r="AH801" i="14"/>
  <c r="AM801" i="14"/>
  <c r="AN801" i="14"/>
  <c r="AM760" i="14"/>
  <c r="AH760" i="14"/>
  <c r="AO760" i="14"/>
  <c r="AQ822" i="14"/>
  <c r="AJ820" i="14"/>
  <c r="S820" i="14"/>
  <c r="U820" i="14" s="1"/>
  <c r="AR819" i="14"/>
  <c r="AI819" i="14"/>
  <c r="AL816" i="14"/>
  <c r="AQ812" i="14"/>
  <c r="AM812" i="14"/>
  <c r="AK810" i="14"/>
  <c r="S810" i="14"/>
  <c r="U810" i="14" s="1"/>
  <c r="AP796" i="14"/>
  <c r="AP791" i="14"/>
  <c r="AH788" i="14"/>
  <c r="AK781" i="14"/>
  <c r="S781" i="14"/>
  <c r="AL776" i="14"/>
  <c r="AL772" i="14"/>
  <c r="AM764" i="14"/>
  <c r="AQ757" i="14"/>
  <c r="AG757" i="14"/>
  <c r="AA742" i="14"/>
  <c r="AI820" i="14"/>
  <c r="AJ810" i="14"/>
  <c r="AN796" i="14"/>
  <c r="AR794" i="14"/>
  <c r="AO791" i="14"/>
  <c r="AH783" i="14"/>
  <c r="AK772" i="14"/>
  <c r="S772" i="14"/>
  <c r="U772" i="14" s="1"/>
  <c r="AH766" i="14"/>
  <c r="AL764" i="14"/>
  <c r="S755" i="14"/>
  <c r="Z755" i="14" s="1"/>
  <c r="AE753" i="14"/>
  <c r="T753" i="14"/>
  <c r="AQ752" i="14"/>
  <c r="S752" i="14"/>
  <c r="AL752" i="14" s="1"/>
  <c r="AO750" i="14"/>
  <c r="V750" i="14"/>
  <c r="AI748" i="14"/>
  <c r="AQ744" i="14"/>
  <c r="Z744" i="14"/>
  <c r="AG752" i="14"/>
  <c r="AK750" i="14"/>
  <c r="X750" i="14"/>
  <c r="AP744" i="14"/>
  <c r="AK796" i="14"/>
  <c r="AN795" i="14"/>
  <c r="AM794" i="14"/>
  <c r="AN793" i="14"/>
  <c r="S792" i="14"/>
  <c r="W792" i="14" s="1"/>
  <c r="AJ791" i="14"/>
  <c r="AQ776" i="14"/>
  <c r="AR772" i="14"/>
  <c r="AI772" i="14"/>
  <c r="AN767" i="14"/>
  <c r="AJ764" i="14"/>
  <c r="AP761" i="14"/>
  <c r="AL757" i="14"/>
  <c r="AK756" i="14"/>
  <c r="S756" i="14"/>
  <c r="Z756" i="14" s="1"/>
  <c r="AR755" i="14"/>
  <c r="AJ750" i="14"/>
  <c r="U750" i="14"/>
  <c r="AO744" i="14"/>
  <c r="W743" i="14"/>
  <c r="AJ836" i="14"/>
  <c r="S836" i="14"/>
  <c r="U836" i="14" s="1"/>
  <c r="AO831" i="14"/>
  <c r="AJ830" i="14"/>
  <c r="S830" i="14"/>
  <c r="U830" i="14" s="1"/>
  <c r="AQ829" i="14"/>
  <c r="AM828" i="14"/>
  <c r="AH826" i="14"/>
  <c r="AH823" i="14"/>
  <c r="AP820" i="14"/>
  <c r="AM819" i="14"/>
  <c r="S817" i="14"/>
  <c r="AK812" i="14"/>
  <c r="AQ810" i="14"/>
  <c r="AM799" i="14"/>
  <c r="S799" i="14"/>
  <c r="AQ798" i="14"/>
  <c r="AJ796" i="14"/>
  <c r="AJ795" i="14"/>
  <c r="AH791" i="14"/>
  <c r="AN788" i="14"/>
  <c r="AI784" i="14"/>
  <c r="S784" i="14"/>
  <c r="T784" i="14" s="1"/>
  <c r="AR781" i="14"/>
  <c r="AQ777" i="14"/>
  <c r="AP776" i="14"/>
  <c r="AO774" i="14"/>
  <c r="S774" i="14"/>
  <c r="V774" i="14" s="1"/>
  <c r="AQ773" i="14"/>
  <c r="AQ772" i="14"/>
  <c r="AH772" i="14"/>
  <c r="AM771" i="14"/>
  <c r="S771" i="14"/>
  <c r="AO770" i="14"/>
  <c r="S770" i="14"/>
  <c r="AE770" i="14" s="1"/>
  <c r="AL769" i="14"/>
  <c r="AK769" i="14"/>
  <c r="AH768" i="14"/>
  <c r="AJ765" i="14"/>
  <c r="S765" i="14"/>
  <c r="AR764" i="14"/>
  <c r="AI764" i="14"/>
  <c r="AL761" i="14"/>
  <c r="AN761" i="14"/>
  <c r="AI759" i="14"/>
  <c r="AK757" i="14"/>
  <c r="AJ756" i="14"/>
  <c r="AJ755" i="14"/>
  <c r="AA754" i="14"/>
  <c r="X752" i="14"/>
  <c r="Z751" i="14"/>
  <c r="AI750" i="14"/>
  <c r="T750" i="14"/>
  <c r="AR748" i="14"/>
  <c r="X748" i="14"/>
  <c r="AI744" i="14"/>
  <c r="AJ757" i="14"/>
  <c r="X753" i="14"/>
  <c r="V752" i="14"/>
  <c r="AI751" i="14"/>
  <c r="AG750" i="14"/>
  <c r="S750" i="14"/>
  <c r="Z750" i="14" s="1"/>
  <c r="AQ748" i="14"/>
  <c r="W748" i="14"/>
  <c r="X744" i="14"/>
  <c r="AQ743" i="14"/>
  <c r="AG835" i="14"/>
  <c r="AJ834" i="14"/>
  <c r="S824" i="14"/>
  <c r="U824" i="14" s="1"/>
  <c r="AL820" i="14"/>
  <c r="AK819" i="14"/>
  <c r="AI812" i="14"/>
  <c r="AM810" i="14"/>
  <c r="AI806" i="14"/>
  <c r="AI796" i="14"/>
  <c r="AG789" i="14"/>
  <c r="AK788" i="14"/>
  <c r="AN787" i="14"/>
  <c r="AO781" i="14"/>
  <c r="AI780" i="14"/>
  <c r="AI777" i="14"/>
  <c r="AN776" i="14"/>
  <c r="AP775" i="14"/>
  <c r="AH773" i="14"/>
  <c r="AN772" i="14"/>
  <c r="AR765" i="14"/>
  <c r="AP764" i="14"/>
  <c r="AG764" i="14"/>
  <c r="AM762" i="14"/>
  <c r="AI757" i="14"/>
  <c r="AQ756" i="14"/>
  <c r="AH756" i="14"/>
  <c r="W753" i="14"/>
  <c r="AD751" i="14"/>
  <c r="AP748" i="14"/>
  <c r="V748" i="14"/>
  <c r="AP743" i="14"/>
  <c r="AQ836" i="14"/>
  <c r="AN836" i="14"/>
  <c r="AK832" i="14"/>
  <c r="AL832" i="14"/>
  <c r="AG829" i="14"/>
  <c r="AK820" i="14"/>
  <c r="AJ818" i="14"/>
  <c r="AH815" i="14"/>
  <c r="AR812" i="14"/>
  <c r="AH812" i="14"/>
  <c r="AG811" i="14"/>
  <c r="AN799" i="14"/>
  <c r="AR791" i="14"/>
  <c r="AO782" i="14"/>
  <c r="AH782" i="14"/>
  <c r="AL781" i="14"/>
  <c r="AK778" i="14"/>
  <c r="AI774" i="14"/>
  <c r="AM772" i="14"/>
  <c r="AJ771" i="14"/>
  <c r="AK770" i="14"/>
  <c r="AQ766" i="14"/>
  <c r="AQ765" i="14"/>
  <c r="AM765" i="14"/>
  <c r="AR759" i="14"/>
  <c r="AR757" i="14"/>
  <c r="AH757" i="14"/>
  <c r="X751" i="14"/>
  <c r="AK749" i="14"/>
  <c r="U748" i="14"/>
  <c r="AN743" i="14"/>
  <c r="AP742" i="14"/>
  <c r="V754" i="14"/>
  <c r="AA753" i="14"/>
  <c r="AP752" i="14"/>
  <c r="U752" i="14"/>
  <c r="AC751" i="14"/>
  <c r="U751" i="14"/>
  <c r="AO749" i="14"/>
  <c r="AD749" i="14"/>
  <c r="V749" i="14"/>
  <c r="AB748" i="14"/>
  <c r="AM747" i="14"/>
  <c r="X747" i="14"/>
  <c r="W746" i="14"/>
  <c r="AH744" i="14"/>
  <c r="AE743" i="14"/>
  <c r="AI742" i="14"/>
  <c r="S742" i="14"/>
  <c r="Y742" i="14" s="1"/>
  <c r="W749" i="14"/>
  <c r="U754" i="14"/>
  <c r="Z753" i="14"/>
  <c r="AO752" i="14"/>
  <c r="AB752" i="14"/>
  <c r="T752" i="14"/>
  <c r="AR751" i="14"/>
  <c r="AB751" i="14"/>
  <c r="T751" i="14"/>
  <c r="W750" i="14"/>
  <c r="AC749" i="14"/>
  <c r="U749" i="14"/>
  <c r="AK748" i="14"/>
  <c r="AA748" i="14"/>
  <c r="AE747" i="14"/>
  <c r="AG744" i="14"/>
  <c r="Z743" i="14"/>
  <c r="AH742" i="14"/>
  <c r="AB754" i="14"/>
  <c r="T754" i="14"/>
  <c r="AP753" i="14"/>
  <c r="AM752" i="14"/>
  <c r="AA752" i="14"/>
  <c r="AQ751" i="14"/>
  <c r="AA751" i="14"/>
  <c r="S751" i="14"/>
  <c r="Y751" i="14" s="1"/>
  <c r="AR750" i="14"/>
  <c r="AB749" i="14"/>
  <c r="T749" i="14"/>
  <c r="AJ748" i="14"/>
  <c r="Z748" i="14"/>
  <c r="AD747" i="14"/>
  <c r="AR742" i="14"/>
  <c r="Z752" i="14"/>
  <c r="AN751" i="14"/>
  <c r="AJ749" i="14"/>
  <c r="AA749" i="14"/>
  <c r="S749" i="14"/>
  <c r="AL749" i="14" s="1"/>
  <c r="W747" i="14"/>
  <c r="AQ742" i="14"/>
  <c r="AK742" i="14"/>
  <c r="Z754" i="14"/>
  <c r="AH752" i="14"/>
  <c r="AJ752" i="14"/>
  <c r="AJ751" i="14"/>
  <c r="AI749" i="14"/>
  <c r="Z749" i="14"/>
  <c r="AR749" i="14"/>
  <c r="AH749" i="14"/>
  <c r="AO742" i="14"/>
  <c r="Z742" i="14"/>
  <c r="AK754" i="14"/>
  <c r="X754" i="14"/>
  <c r="W752" i="14"/>
  <c r="AE751" i="14"/>
  <c r="W751" i="14"/>
  <c r="AG751" i="14"/>
  <c r="AQ749" i="14"/>
  <c r="AG749" i="14"/>
  <c r="X749" i="14"/>
  <c r="AM749" i="14"/>
  <c r="AD748" i="14"/>
  <c r="T748" i="14"/>
  <c r="AI743" i="14"/>
  <c r="S743" i="14"/>
  <c r="Y743" i="14" s="1"/>
  <c r="AN742" i="14"/>
  <c r="X742" i="14"/>
  <c r="W754" i="14"/>
  <c r="AP749" i="14"/>
  <c r="S744" i="14"/>
  <c r="Y744" i="14" s="1"/>
  <c r="AH743" i="14"/>
  <c r="AJ742" i="14"/>
  <c r="W742" i="14"/>
  <c r="AQ1200" i="14"/>
  <c r="AJ1179" i="14"/>
  <c r="AR1179" i="14"/>
  <c r="AK1179" i="14"/>
  <c r="AL1179" i="14"/>
  <c r="AM1179" i="14"/>
  <c r="AH1129" i="14"/>
  <c r="AP1129" i="14"/>
  <c r="AJ1129" i="14"/>
  <c r="AR1129" i="14"/>
  <c r="AK1129" i="14"/>
  <c r="AM1129" i="14"/>
  <c r="AN1129" i="14"/>
  <c r="AO1129" i="14"/>
  <c r="AQ1129" i="14"/>
  <c r="AG1129" i="14"/>
  <c r="AN1207" i="14"/>
  <c r="AI1207" i="14"/>
  <c r="AQ1207" i="14"/>
  <c r="AN1206" i="14"/>
  <c r="AI1205" i="14"/>
  <c r="AP1204" i="14"/>
  <c r="AN1203" i="14"/>
  <c r="AR1201" i="14"/>
  <c r="AL1199" i="14"/>
  <c r="AI1198" i="14"/>
  <c r="AJ1198" i="14"/>
  <c r="AN1197" i="14"/>
  <c r="AK1196" i="14"/>
  <c r="S1196" i="14"/>
  <c r="AE1196" i="14" s="1"/>
  <c r="AG1195" i="14"/>
  <c r="S1195" i="14"/>
  <c r="AM1194" i="14"/>
  <c r="AO1188" i="14"/>
  <c r="AG1187" i="14"/>
  <c r="S1187" i="14"/>
  <c r="AM1186" i="14"/>
  <c r="AQ1184" i="14"/>
  <c r="AG1179" i="14"/>
  <c r="S1179" i="14"/>
  <c r="AJ1178" i="14"/>
  <c r="S1178" i="14"/>
  <c r="AD1178" i="14" s="1"/>
  <c r="AI1172" i="14"/>
  <c r="AQ1172" i="14"/>
  <c r="S1172" i="14"/>
  <c r="AD1172" i="14" s="1"/>
  <c r="AJ1172" i="14"/>
  <c r="AR1172" i="14"/>
  <c r="AK1172" i="14"/>
  <c r="AL1172" i="14"/>
  <c r="AM1172" i="14"/>
  <c r="AN1172" i="14"/>
  <c r="AG1166" i="14"/>
  <c r="AO1166" i="14"/>
  <c r="AH1166" i="14"/>
  <c r="AP1166" i="14"/>
  <c r="AI1166" i="14"/>
  <c r="AQ1166" i="14"/>
  <c r="S1166" i="14"/>
  <c r="AD1166" i="14" s="1"/>
  <c r="AK1166" i="14"/>
  <c r="AL1166" i="14"/>
  <c r="S1149" i="14"/>
  <c r="AI1129" i="14"/>
  <c r="AM1200" i="14"/>
  <c r="AH1200" i="14"/>
  <c r="AP1200" i="14"/>
  <c r="AG1184" i="14"/>
  <c r="AO1197" i="14"/>
  <c r="AH1120" i="14"/>
  <c r="AP1120" i="14"/>
  <c r="AI1120" i="14"/>
  <c r="AQ1120" i="14"/>
  <c r="AK1120" i="14"/>
  <c r="AL1120" i="14"/>
  <c r="AN1120" i="14"/>
  <c r="AM1120" i="14"/>
  <c r="S1120" i="14"/>
  <c r="AC1120" i="14" s="1"/>
  <c r="AO1120" i="14"/>
  <c r="AR1120" i="14"/>
  <c r="AL1201" i="14"/>
  <c r="AG1201" i="14"/>
  <c r="AO1201" i="14"/>
  <c r="AH1189" i="14"/>
  <c r="AP1189" i="14"/>
  <c r="AI1189" i="14"/>
  <c r="AQ1189" i="14"/>
  <c r="AK1189" i="14"/>
  <c r="AN1188" i="14"/>
  <c r="AO1184" i="14"/>
  <c r="AO1181" i="14"/>
  <c r="AP1180" i="14"/>
  <c r="AH1173" i="14"/>
  <c r="AP1173" i="14"/>
  <c r="AI1173" i="14"/>
  <c r="AQ1173" i="14"/>
  <c r="AJ1173" i="14"/>
  <c r="AR1173" i="14"/>
  <c r="AK1173" i="14"/>
  <c r="AL1173" i="14"/>
  <c r="AM1173" i="14"/>
  <c r="AI1156" i="14"/>
  <c r="AQ1156" i="14"/>
  <c r="S1156" i="14"/>
  <c r="AD1156" i="14" s="1"/>
  <c r="AJ1156" i="14"/>
  <c r="AR1156" i="14"/>
  <c r="AK1156" i="14"/>
  <c r="AL1156" i="14"/>
  <c r="AM1156" i="14"/>
  <c r="AN1156" i="14"/>
  <c r="AL1069" i="14"/>
  <c r="AH1069" i="14"/>
  <c r="AQ1069" i="14"/>
  <c r="AI1069" i="14"/>
  <c r="AR1069" i="14"/>
  <c r="AJ1069" i="14"/>
  <c r="AK1069" i="14"/>
  <c r="AM1069" i="14"/>
  <c r="AO1069" i="14"/>
  <c r="AP1069" i="14"/>
  <c r="S1053" i="14"/>
  <c r="AH1053" i="14"/>
  <c r="AP1053" i="14"/>
  <c r="AM1192" i="14"/>
  <c r="AN1192" i="14"/>
  <c r="AH1192" i="14"/>
  <c r="AP1192" i="14"/>
  <c r="AM1140" i="14"/>
  <c r="AH1140" i="14"/>
  <c r="AP1140" i="14"/>
  <c r="AJ1140" i="14"/>
  <c r="S1140" i="14"/>
  <c r="AC1140" i="14" s="1"/>
  <c r="AK1140" i="14"/>
  <c r="AL1140" i="14"/>
  <c r="AN1140" i="14"/>
  <c r="AO1140" i="14"/>
  <c r="AQ1140" i="14"/>
  <c r="AR1134" i="14"/>
  <c r="AJ1195" i="14"/>
  <c r="AR1195" i="14"/>
  <c r="AK1195" i="14"/>
  <c r="AM1195" i="14"/>
  <c r="AJ1187" i="14"/>
  <c r="AR1187" i="14"/>
  <c r="AK1187" i="14"/>
  <c r="AM1187" i="14"/>
  <c r="AG1140" i="14"/>
  <c r="AK1126" i="14"/>
  <c r="AM1126" i="14"/>
  <c r="AN1126" i="14"/>
  <c r="AH1126" i="14"/>
  <c r="AP1126" i="14"/>
  <c r="AJ1126" i="14"/>
  <c r="S1126" i="14"/>
  <c r="AC1126" i="14" s="1"/>
  <c r="AL1126" i="14"/>
  <c r="AO1126" i="14"/>
  <c r="AQ1126" i="14"/>
  <c r="AR1126" i="14"/>
  <c r="AJ1120" i="14"/>
  <c r="AG1094" i="14"/>
  <c r="AL963" i="14"/>
  <c r="AM963" i="14"/>
  <c r="AN963" i="14"/>
  <c r="AH963" i="14"/>
  <c r="AP963" i="14"/>
  <c r="AJ963" i="14"/>
  <c r="AR963" i="14"/>
  <c r="AQ963" i="14"/>
  <c r="AG963" i="14"/>
  <c r="AK963" i="14"/>
  <c r="AO963" i="14"/>
  <c r="AI963" i="14"/>
  <c r="AH1205" i="14"/>
  <c r="AP1205" i="14"/>
  <c r="AK1205" i="14"/>
  <c r="AO1204" i="14"/>
  <c r="AL1203" i="14"/>
  <c r="AR1208" i="14"/>
  <c r="AM1208" i="14"/>
  <c r="AH1208" i="14"/>
  <c r="AP1208" i="14"/>
  <c r="AL1206" i="14"/>
  <c r="AQ1205" i="14"/>
  <c r="AN1204" i="14"/>
  <c r="AK1203" i="14"/>
  <c r="AK1202" i="14"/>
  <c r="AN1202" i="14"/>
  <c r="AP1201" i="14"/>
  <c r="AL1200" i="14"/>
  <c r="AJ1199" i="14"/>
  <c r="AL1197" i="14"/>
  <c r="S1197" i="14"/>
  <c r="AP1195" i="14"/>
  <c r="AI1194" i="14"/>
  <c r="AL1193" i="14"/>
  <c r="AM1193" i="14"/>
  <c r="AG1193" i="14"/>
  <c r="AO1193" i="14"/>
  <c r="AL1192" i="14"/>
  <c r="AQ1190" i="14"/>
  <c r="AM1188" i="14"/>
  <c r="AP1187" i="14"/>
  <c r="AI1186" i="14"/>
  <c r="AL1185" i="14"/>
  <c r="AM1185" i="14"/>
  <c r="AG1185" i="14"/>
  <c r="AO1185" i="14"/>
  <c r="AL1184" i="14"/>
  <c r="AN1182" i="14"/>
  <c r="AN1181" i="14"/>
  <c r="AO1180" i="14"/>
  <c r="AQ1179" i="14"/>
  <c r="AG1173" i="14"/>
  <c r="S1173" i="14"/>
  <c r="AN1157" i="14"/>
  <c r="AH1157" i="14"/>
  <c r="AP1157" i="14"/>
  <c r="AI1157" i="14"/>
  <c r="AQ1157" i="14"/>
  <c r="AJ1157" i="14"/>
  <c r="AR1157" i="14"/>
  <c r="AK1157" i="14"/>
  <c r="AL1157" i="14"/>
  <c r="AM1157" i="14"/>
  <c r="AG1156" i="14"/>
  <c r="AG1150" i="14"/>
  <c r="AO1150" i="14"/>
  <c r="AH1150" i="14"/>
  <c r="AP1150" i="14"/>
  <c r="AI1150" i="14"/>
  <c r="AQ1150" i="14"/>
  <c r="S1150" i="14"/>
  <c r="AD1150" i="14" s="1"/>
  <c r="AK1150" i="14"/>
  <c r="AL1150" i="14"/>
  <c r="AI1136" i="14"/>
  <c r="AQ1136" i="14"/>
  <c r="AL1136" i="14"/>
  <c r="AN1136" i="14"/>
  <c r="AJ1136" i="14"/>
  <c r="S1136" i="14"/>
  <c r="AC1136" i="14" s="1"/>
  <c r="AK1136" i="14"/>
  <c r="AM1136" i="14"/>
  <c r="AO1136" i="14"/>
  <c r="AP1136" i="14"/>
  <c r="AR1136" i="14"/>
  <c r="AH1121" i="14"/>
  <c r="AG1105" i="14"/>
  <c r="AO1105" i="14"/>
  <c r="AI1105" i="14"/>
  <c r="AQ1105" i="14"/>
  <c r="S1105" i="14"/>
  <c r="AG1069" i="14"/>
  <c r="S1069" i="14"/>
  <c r="S1045" i="14"/>
  <c r="AH1045" i="14"/>
  <c r="AI1148" i="14"/>
  <c r="AQ1148" i="14"/>
  <c r="S1148" i="14"/>
  <c r="AD1148" i="14" s="1"/>
  <c r="AJ1148" i="14"/>
  <c r="AR1148" i="14"/>
  <c r="AK1148" i="14"/>
  <c r="AL1148" i="14"/>
  <c r="AM1148" i="14"/>
  <c r="AN1148" i="14"/>
  <c r="AM1206" i="14"/>
  <c r="AN1200" i="14"/>
  <c r="AG1198" i="14"/>
  <c r="AO1198" i="14"/>
  <c r="S1198" i="14"/>
  <c r="AE1198" i="14" s="1"/>
  <c r="AM1197" i="14"/>
  <c r="AO1192" i="14"/>
  <c r="AK1206" i="14"/>
  <c r="AO1205" i="14"/>
  <c r="AN1201" i="14"/>
  <c r="AK1200" i="14"/>
  <c r="AP1198" i="14"/>
  <c r="AJ1197" i="14"/>
  <c r="AR1196" i="14"/>
  <c r="AI1196" i="14"/>
  <c r="AQ1196" i="14"/>
  <c r="AL1196" i="14"/>
  <c r="AO1195" i="14"/>
  <c r="AK1192" i="14"/>
  <c r="S1192" i="14"/>
  <c r="AD1192" i="14" s="1"/>
  <c r="AR1189" i="14"/>
  <c r="AO1187" i="14"/>
  <c r="AK1184" i="14"/>
  <c r="AM1182" i="14"/>
  <c r="AN1180" i="14"/>
  <c r="AP1179" i="14"/>
  <c r="AK1178" i="14"/>
  <c r="AL1178" i="14"/>
  <c r="AM1178" i="14"/>
  <c r="AN1178" i="14"/>
  <c r="AJ1174" i="14"/>
  <c r="AG1130" i="14"/>
  <c r="AO1130" i="14"/>
  <c r="AI1130" i="14"/>
  <c r="AQ1130" i="14"/>
  <c r="S1130" i="14"/>
  <c r="AC1130" i="14" s="1"/>
  <c r="AJ1130" i="14"/>
  <c r="AR1130" i="14"/>
  <c r="AL1130" i="14"/>
  <c r="AM1130" i="14"/>
  <c r="AN1130" i="14"/>
  <c r="AP1130" i="14"/>
  <c r="AG1121" i="14"/>
  <c r="AO1121" i="14"/>
  <c r="S1121" i="14"/>
  <c r="AN1121" i="14"/>
  <c r="AQ1121" i="14"/>
  <c r="S1118" i="14"/>
  <c r="AC1118" i="14" s="1"/>
  <c r="AJ1118" i="14"/>
  <c r="AR1118" i="14"/>
  <c r="AK1118" i="14"/>
  <c r="AM1118" i="14"/>
  <c r="AN1118" i="14"/>
  <c r="AH1118" i="14"/>
  <c r="AP1118" i="14"/>
  <c r="AO1118" i="14"/>
  <c r="AQ1118" i="14"/>
  <c r="AG1118" i="14"/>
  <c r="AM1184" i="14"/>
  <c r="AN1184" i="14"/>
  <c r="AH1184" i="14"/>
  <c r="AP1184" i="14"/>
  <c r="S1094" i="14"/>
  <c r="AB1094" i="14" s="1"/>
  <c r="AJ1094" i="14"/>
  <c r="AR1094" i="14"/>
  <c r="AK1094" i="14"/>
  <c r="AL1094" i="14"/>
  <c r="AM1094" i="14"/>
  <c r="AN1094" i="14"/>
  <c r="AH1094" i="14"/>
  <c r="AP1094" i="14"/>
  <c r="AO1094" i="14"/>
  <c r="AQ1094" i="14"/>
  <c r="AI1204" i="14"/>
  <c r="AQ1204" i="14"/>
  <c r="AL1204" i="14"/>
  <c r="AR1192" i="14"/>
  <c r="AG1190" i="14"/>
  <c r="AO1190" i="14"/>
  <c r="AH1190" i="14"/>
  <c r="AP1190" i="14"/>
  <c r="S1190" i="14"/>
  <c r="AD1190" i="14" s="1"/>
  <c r="AH1149" i="14"/>
  <c r="AP1149" i="14"/>
  <c r="AI1149" i="14"/>
  <c r="AQ1149" i="14"/>
  <c r="AJ1149" i="14"/>
  <c r="AR1149" i="14"/>
  <c r="AK1149" i="14"/>
  <c r="AL1149" i="14"/>
  <c r="AM1149" i="14"/>
  <c r="AJ1206" i="14"/>
  <c r="AK1204" i="14"/>
  <c r="S1204" i="14"/>
  <c r="AE1204" i="14" s="1"/>
  <c r="AH1203" i="14"/>
  <c r="AJ1203" i="14"/>
  <c r="AR1203" i="14"/>
  <c r="AM1203" i="14"/>
  <c r="AJ1200" i="14"/>
  <c r="AN1199" i="14"/>
  <c r="AI1199" i="14"/>
  <c r="AQ1199" i="14"/>
  <c r="AN1198" i="14"/>
  <c r="AN1195" i="14"/>
  <c r="AK1194" i="14"/>
  <c r="AL1194" i="14"/>
  <c r="AN1194" i="14"/>
  <c r="AJ1192" i="14"/>
  <c r="AM1190" i="14"/>
  <c r="AO1189" i="14"/>
  <c r="AH1188" i="14"/>
  <c r="AI1188" i="14"/>
  <c r="AQ1188" i="14"/>
  <c r="AJ1188" i="14"/>
  <c r="AR1188" i="14"/>
  <c r="AL1188" i="14"/>
  <c r="AN1187" i="14"/>
  <c r="AK1186" i="14"/>
  <c r="AL1186" i="14"/>
  <c r="AN1186" i="14"/>
  <c r="AJ1184" i="14"/>
  <c r="AJ1182" i="14"/>
  <c r="AL1181" i="14"/>
  <c r="AH1181" i="14"/>
  <c r="AP1181" i="14"/>
  <c r="AQ1181" i="14"/>
  <c r="AI1181" i="14"/>
  <c r="AJ1181" i="14"/>
  <c r="AR1181" i="14"/>
  <c r="AK1181" i="14"/>
  <c r="AO1179" i="14"/>
  <c r="AG1174" i="14"/>
  <c r="AO1174" i="14"/>
  <c r="AH1174" i="14"/>
  <c r="AP1174" i="14"/>
  <c r="AI1174" i="14"/>
  <c r="AQ1174" i="14"/>
  <c r="S1174" i="14"/>
  <c r="AD1174" i="14" s="1"/>
  <c r="AK1174" i="14"/>
  <c r="AL1174" i="14"/>
  <c r="AI1164" i="14"/>
  <c r="AQ1164" i="14"/>
  <c r="S1164" i="14"/>
  <c r="AD1164" i="14" s="1"/>
  <c r="AJ1164" i="14"/>
  <c r="AR1164" i="14"/>
  <c r="AK1164" i="14"/>
  <c r="AL1164" i="14"/>
  <c r="AM1164" i="14"/>
  <c r="AN1164" i="14"/>
  <c r="AJ1158" i="14"/>
  <c r="AP1148" i="14"/>
  <c r="AG1138" i="14"/>
  <c r="AO1138" i="14"/>
  <c r="S1138" i="14"/>
  <c r="AC1138" i="14" s="1"/>
  <c r="AJ1138" i="14"/>
  <c r="AR1138" i="14"/>
  <c r="AL1138" i="14"/>
  <c r="AK1138" i="14"/>
  <c r="AM1138" i="14"/>
  <c r="AN1138" i="14"/>
  <c r="AP1138" i="14"/>
  <c r="AQ1138" i="14"/>
  <c r="AI1118" i="14"/>
  <c r="AH1088" i="14"/>
  <c r="AP1088" i="14"/>
  <c r="AI1088" i="14"/>
  <c r="AQ1088" i="14"/>
  <c r="AJ1088" i="14"/>
  <c r="AR1088" i="14"/>
  <c r="AK1088" i="14"/>
  <c r="AL1088" i="14"/>
  <c r="AN1088" i="14"/>
  <c r="AO1088" i="14"/>
  <c r="AH1073" i="14"/>
  <c r="AK1134" i="14"/>
  <c r="AN1134" i="14"/>
  <c r="AH1134" i="14"/>
  <c r="AP1134" i="14"/>
  <c r="AI1134" i="14"/>
  <c r="AJ1134" i="14"/>
  <c r="S1134" i="14"/>
  <c r="AC1134" i="14" s="1"/>
  <c r="AL1134" i="14"/>
  <c r="AM1134" i="14"/>
  <c r="AO1134" i="14"/>
  <c r="AQ1134" i="14"/>
  <c r="AR1184" i="14"/>
  <c r="AG1206" i="14"/>
  <c r="AO1206" i="14"/>
  <c r="S1206" i="14"/>
  <c r="AE1206" i="14" s="1"/>
  <c r="AJ1204" i="14"/>
  <c r="AI1200" i="14"/>
  <c r="AR1197" i="14"/>
  <c r="AH1197" i="14"/>
  <c r="AP1197" i="14"/>
  <c r="AK1197" i="14"/>
  <c r="AL1195" i="14"/>
  <c r="AI1192" i="14"/>
  <c r="AL1190" i="14"/>
  <c r="AL1187" i="14"/>
  <c r="AI1184" i="14"/>
  <c r="AG1182" i="14"/>
  <c r="AO1182" i="14"/>
  <c r="AP1182" i="14"/>
  <c r="AH1182" i="14"/>
  <c r="AI1182" i="14"/>
  <c r="AQ1182" i="14"/>
  <c r="S1182" i="14"/>
  <c r="AD1182" i="14" s="1"/>
  <c r="AH1180" i="14"/>
  <c r="AI1180" i="14"/>
  <c r="AQ1180" i="14"/>
  <c r="AR1180" i="14"/>
  <c r="AJ1180" i="14"/>
  <c r="AK1180" i="14"/>
  <c r="AL1180" i="14"/>
  <c r="AN1179" i="14"/>
  <c r="AN1165" i="14"/>
  <c r="AH1165" i="14"/>
  <c r="AP1165" i="14"/>
  <c r="AI1165" i="14"/>
  <c r="AQ1165" i="14"/>
  <c r="AJ1165" i="14"/>
  <c r="AR1165" i="14"/>
  <c r="AK1165" i="14"/>
  <c r="AL1165" i="14"/>
  <c r="AM1165" i="14"/>
  <c r="AG1158" i="14"/>
  <c r="AO1158" i="14"/>
  <c r="AH1158" i="14"/>
  <c r="AP1158" i="14"/>
  <c r="AI1158" i="14"/>
  <c r="AQ1158" i="14"/>
  <c r="S1158" i="14"/>
  <c r="AD1158" i="14" s="1"/>
  <c r="AK1158" i="14"/>
  <c r="AL1158" i="14"/>
  <c r="AO1148" i="14"/>
  <c r="AR1140" i="14"/>
  <c r="AN1123" i="14"/>
  <c r="AH1123" i="14"/>
  <c r="AP1123" i="14"/>
  <c r="AI1123" i="14"/>
  <c r="AQ1123" i="14"/>
  <c r="AK1123" i="14"/>
  <c r="AJ1123" i="14"/>
  <c r="AL1123" i="14"/>
  <c r="S1123" i="14"/>
  <c r="AM1123" i="14"/>
  <c r="AO1123" i="14"/>
  <c r="AR1123" i="14"/>
  <c r="AG1088" i="14"/>
  <c r="S1088" i="14"/>
  <c r="AB1088" i="14" s="1"/>
  <c r="AG1073" i="14"/>
  <c r="AO1073" i="14"/>
  <c r="S1073" i="14"/>
  <c r="AK1175" i="14"/>
  <c r="AO1171" i="14"/>
  <c r="AG1171" i="14"/>
  <c r="AP1170" i="14"/>
  <c r="AH1170" i="14"/>
  <c r="AQ1169" i="14"/>
  <c r="AI1169" i="14"/>
  <c r="AR1168" i="14"/>
  <c r="AJ1168" i="14"/>
  <c r="AK1167" i="14"/>
  <c r="AO1163" i="14"/>
  <c r="AG1163" i="14"/>
  <c r="AP1162" i="14"/>
  <c r="AH1162" i="14"/>
  <c r="AQ1161" i="14"/>
  <c r="AI1161" i="14"/>
  <c r="AR1160" i="14"/>
  <c r="AJ1160" i="14"/>
  <c r="AK1159" i="14"/>
  <c r="AO1155" i="14"/>
  <c r="AG1155" i="14"/>
  <c r="AP1154" i="14"/>
  <c r="AH1154" i="14"/>
  <c r="AQ1153" i="14"/>
  <c r="AI1153" i="14"/>
  <c r="AR1152" i="14"/>
  <c r="AJ1152" i="14"/>
  <c r="AK1151" i="14"/>
  <c r="AO1147" i="14"/>
  <c r="AG1147" i="14"/>
  <c r="AP1146" i="14"/>
  <c r="AH1146" i="14"/>
  <c r="AQ1145" i="14"/>
  <c r="AI1145" i="14"/>
  <c r="AR1144" i="14"/>
  <c r="AJ1144" i="14"/>
  <c r="AK1143" i="14"/>
  <c r="AJ1142" i="14"/>
  <c r="S1142" i="14"/>
  <c r="AC1142" i="14" s="1"/>
  <c r="AL1139" i="14"/>
  <c r="S1139" i="14"/>
  <c r="AJ1137" i="14"/>
  <c r="AL1135" i="14"/>
  <c r="AQ1132" i="14"/>
  <c r="AR1131" i="14"/>
  <c r="S1129" i="14"/>
  <c r="AQ1127" i="14"/>
  <c r="AI1119" i="14"/>
  <c r="AQ1119" i="14"/>
  <c r="S1119" i="14"/>
  <c r="AL1119" i="14"/>
  <c r="AG1119" i="14"/>
  <c r="AO1119" i="14"/>
  <c r="AQ1116" i="14"/>
  <c r="AO1115" i="14"/>
  <c r="S1115" i="14"/>
  <c r="AR1112" i="14"/>
  <c r="AL1108" i="14"/>
  <c r="AG1108" i="14"/>
  <c r="AO1108" i="14"/>
  <c r="S1108" i="14"/>
  <c r="AB1108" i="14" s="1"/>
  <c r="AI1095" i="14"/>
  <c r="AQ1095" i="14"/>
  <c r="S1095" i="14"/>
  <c r="AJ1095" i="14"/>
  <c r="AR1095" i="14"/>
  <c r="AK1095" i="14"/>
  <c r="AL1095" i="14"/>
  <c r="AG1095" i="14"/>
  <c r="AO1095" i="14"/>
  <c r="AH1089" i="14"/>
  <c r="AG1081" i="14"/>
  <c r="AO1081" i="14"/>
  <c r="S1081" i="14"/>
  <c r="AK1070" i="14"/>
  <c r="AH1070" i="14"/>
  <c r="AQ1070" i="14"/>
  <c r="AI1070" i="14"/>
  <c r="AR1070" i="14"/>
  <c r="AJ1070" i="14"/>
  <c r="AL1070" i="14"/>
  <c r="AM1070" i="14"/>
  <c r="AO1070" i="14"/>
  <c r="AG1066" i="14"/>
  <c r="AO1066" i="14"/>
  <c r="AH1066" i="14"/>
  <c r="AQ1066" i="14"/>
  <c r="AI1066" i="14"/>
  <c r="AR1066" i="14"/>
  <c r="AJ1066" i="14"/>
  <c r="S1066" i="14"/>
  <c r="AA1066" i="14" s="1"/>
  <c r="AK1066" i="14"/>
  <c r="AL1066" i="14"/>
  <c r="AN1066" i="14"/>
  <c r="AG1058" i="14"/>
  <c r="AO1058" i="14"/>
  <c r="AJ1058" i="14"/>
  <c r="S1058" i="14"/>
  <c r="AA1058" i="14" s="1"/>
  <c r="AK1058" i="14"/>
  <c r="AL1058" i="14"/>
  <c r="AM1058" i="14"/>
  <c r="AN1058" i="14"/>
  <c r="AH1058" i="14"/>
  <c r="AQ1058" i="14"/>
  <c r="AG1055" i="14"/>
  <c r="AO1055" i="14"/>
  <c r="S1055" i="14"/>
  <c r="AL1055" i="14"/>
  <c r="AM1055" i="14"/>
  <c r="AN1055" i="14"/>
  <c r="AP1055" i="14"/>
  <c r="AQ1055" i="14"/>
  <c r="AI1055" i="14"/>
  <c r="AG1047" i="14"/>
  <c r="AO1047" i="14"/>
  <c r="AH1047" i="14"/>
  <c r="AP1047" i="14"/>
  <c r="S1047" i="14"/>
  <c r="AM1047" i="14"/>
  <c r="AN1047" i="14"/>
  <c r="AQ1047" i="14"/>
  <c r="AK1047" i="14"/>
  <c r="AL1042" i="14"/>
  <c r="AM1042" i="14"/>
  <c r="AG1042" i="14"/>
  <c r="AO1042" i="14"/>
  <c r="S1042" i="14"/>
  <c r="Z1042" i="14" s="1"/>
  <c r="AJ1042" i="14"/>
  <c r="AR1042" i="14"/>
  <c r="AN1042" i="14"/>
  <c r="AP1042" i="14"/>
  <c r="AQ1042" i="14"/>
  <c r="AI1042" i="14"/>
  <c r="AH1038" i="14"/>
  <c r="AP1038" i="14"/>
  <c r="AI1038" i="14"/>
  <c r="AQ1038" i="14"/>
  <c r="AK1038" i="14"/>
  <c r="AL1038" i="14"/>
  <c r="AN1038" i="14"/>
  <c r="S1038" i="14"/>
  <c r="Z1038" i="14" s="1"/>
  <c r="AO1038" i="14"/>
  <c r="AR1038" i="14"/>
  <c r="AJ1038" i="14"/>
  <c r="AM1033" i="14"/>
  <c r="AN1033" i="14"/>
  <c r="AH1033" i="14"/>
  <c r="AP1033" i="14"/>
  <c r="AI1033" i="14"/>
  <c r="AQ1033" i="14"/>
  <c r="AK1033" i="14"/>
  <c r="AJ1033" i="14"/>
  <c r="AL1033" i="14"/>
  <c r="S1033" i="14"/>
  <c r="AO1033" i="14"/>
  <c r="AR1033" i="14"/>
  <c r="AG1170" i="14"/>
  <c r="AN1132" i="14"/>
  <c r="AN1116" i="14"/>
  <c r="AL1115" i="14"/>
  <c r="AP1103" i="14"/>
  <c r="S1102" i="14"/>
  <c r="AB1102" i="14" s="1"/>
  <c r="AJ1102" i="14"/>
  <c r="AR1102" i="14"/>
  <c r="AK1102" i="14"/>
  <c r="AL1102" i="14"/>
  <c r="AM1102" i="14"/>
  <c r="AN1102" i="14"/>
  <c r="AH1102" i="14"/>
  <c r="AP1102" i="14"/>
  <c r="AH1096" i="14"/>
  <c r="AP1096" i="14"/>
  <c r="AI1096" i="14"/>
  <c r="AQ1096" i="14"/>
  <c r="S1096" i="14"/>
  <c r="AB1096" i="14" s="1"/>
  <c r="AJ1096" i="14"/>
  <c r="AR1096" i="14"/>
  <c r="AK1096" i="14"/>
  <c r="AL1096" i="14"/>
  <c r="AN1096" i="14"/>
  <c r="AG1089" i="14"/>
  <c r="AO1089" i="14"/>
  <c r="AI1089" i="14"/>
  <c r="AQ1089" i="14"/>
  <c r="S1089" i="14"/>
  <c r="AQ1086" i="14"/>
  <c r="AN1059" i="14"/>
  <c r="S1059" i="14"/>
  <c r="AJ1059" i="14"/>
  <c r="AK1059" i="14"/>
  <c r="AL1059" i="14"/>
  <c r="AM1059" i="14"/>
  <c r="AO1059" i="14"/>
  <c r="AH1059" i="14"/>
  <c r="AQ1059" i="14"/>
  <c r="S1013" i="14"/>
  <c r="AK1013" i="14"/>
  <c r="AG1013" i="14"/>
  <c r="AO1013" i="14"/>
  <c r="AH1013" i="14"/>
  <c r="AP1013" i="14"/>
  <c r="AR1206" i="14"/>
  <c r="AR1198" i="14"/>
  <c r="AQ1191" i="14"/>
  <c r="AI1191" i="14"/>
  <c r="AR1190" i="14"/>
  <c r="AQ1183" i="14"/>
  <c r="AI1183" i="14"/>
  <c r="AR1182" i="14"/>
  <c r="AO1177" i="14"/>
  <c r="AG1177" i="14"/>
  <c r="AP1176" i="14"/>
  <c r="AH1176" i="14"/>
  <c r="AQ1175" i="14"/>
  <c r="AI1175" i="14"/>
  <c r="AR1174" i="14"/>
  <c r="AM1171" i="14"/>
  <c r="AN1170" i="14"/>
  <c r="AO1169" i="14"/>
  <c r="AG1169" i="14"/>
  <c r="AP1168" i="14"/>
  <c r="AH1168" i="14"/>
  <c r="AQ1167" i="14"/>
  <c r="AI1167" i="14"/>
  <c r="AR1166" i="14"/>
  <c r="AM1163" i="14"/>
  <c r="AN1162" i="14"/>
  <c r="AO1161" i="14"/>
  <c r="AG1161" i="14"/>
  <c r="AP1160" i="14"/>
  <c r="AH1160" i="14"/>
  <c r="AQ1159" i="14"/>
  <c r="AI1159" i="14"/>
  <c r="AR1158" i="14"/>
  <c r="AM1155" i="14"/>
  <c r="AN1154" i="14"/>
  <c r="AO1153" i="14"/>
  <c r="AG1153" i="14"/>
  <c r="AP1152" i="14"/>
  <c r="AH1152" i="14"/>
  <c r="AQ1151" i="14"/>
  <c r="AI1151" i="14"/>
  <c r="AR1150" i="14"/>
  <c r="AM1147" i="14"/>
  <c r="AN1146" i="14"/>
  <c r="AO1145" i="14"/>
  <c r="AG1145" i="14"/>
  <c r="AP1144" i="14"/>
  <c r="AH1144" i="14"/>
  <c r="AQ1143" i="14"/>
  <c r="AI1143" i="14"/>
  <c r="AQ1142" i="14"/>
  <c r="AH1142" i="14"/>
  <c r="AG1141" i="14"/>
  <c r="AO1141" i="14"/>
  <c r="AG1137" i="14"/>
  <c r="AH1137" i="14"/>
  <c r="AP1137" i="14"/>
  <c r="AK1137" i="14"/>
  <c r="AM1137" i="14"/>
  <c r="AJ1135" i="14"/>
  <c r="AL1132" i="14"/>
  <c r="AM1131" i="14"/>
  <c r="AI1128" i="14"/>
  <c r="AQ1128" i="14"/>
  <c r="AK1128" i="14"/>
  <c r="AL1128" i="14"/>
  <c r="AN1128" i="14"/>
  <c r="AM1116" i="14"/>
  <c r="AJ1103" i="14"/>
  <c r="AG1102" i="14"/>
  <c r="AG1096" i="14"/>
  <c r="S1078" i="14"/>
  <c r="AA1078" i="14" s="1"/>
  <c r="AJ1078" i="14"/>
  <c r="AR1078" i="14"/>
  <c r="AK1078" i="14"/>
  <c r="AL1078" i="14"/>
  <c r="AM1078" i="14"/>
  <c r="AN1078" i="14"/>
  <c r="AH1078" i="14"/>
  <c r="AP1078" i="14"/>
  <c r="AK1071" i="14"/>
  <c r="AN1067" i="14"/>
  <c r="AH1067" i="14"/>
  <c r="AQ1067" i="14"/>
  <c r="AI1067" i="14"/>
  <c r="AR1067" i="14"/>
  <c r="S1067" i="14"/>
  <c r="AJ1067" i="14"/>
  <c r="AK1067" i="14"/>
  <c r="AL1067" i="14"/>
  <c r="AO1067" i="14"/>
  <c r="AM1060" i="14"/>
  <c r="S1060" i="14"/>
  <c r="AA1060" i="14" s="1"/>
  <c r="AJ1060" i="14"/>
  <c r="AK1060" i="14"/>
  <c r="AL1060" i="14"/>
  <c r="AN1060" i="14"/>
  <c r="AO1060" i="14"/>
  <c r="AH1060" i="14"/>
  <c r="AQ1060" i="14"/>
  <c r="AG1059" i="14"/>
  <c r="AJ1052" i="14"/>
  <c r="AR1052" i="14"/>
  <c r="AK1052" i="14"/>
  <c r="AM1052" i="14"/>
  <c r="AN1052" i="14"/>
  <c r="AO1052" i="14"/>
  <c r="AP1052" i="14"/>
  <c r="AQ1052" i="14"/>
  <c r="AG1052" i="14"/>
  <c r="AI1052" i="14"/>
  <c r="AL1171" i="14"/>
  <c r="AM1170" i="14"/>
  <c r="AL1163" i="14"/>
  <c r="AM1162" i="14"/>
  <c r="AL1155" i="14"/>
  <c r="AM1154" i="14"/>
  <c r="AL1147" i="14"/>
  <c r="AM1146" i="14"/>
  <c r="AN1139" i="14"/>
  <c r="AI1139" i="14"/>
  <c r="AQ1139" i="14"/>
  <c r="AK1139" i="14"/>
  <c r="S1135" i="14"/>
  <c r="AG1135" i="14"/>
  <c r="AO1135" i="14"/>
  <c r="AM1132" i="14"/>
  <c r="AL1116" i="14"/>
  <c r="AG1116" i="14"/>
  <c r="AO1116" i="14"/>
  <c r="S1116" i="14"/>
  <c r="AC1116" i="14" s="1"/>
  <c r="AM1115" i="14"/>
  <c r="AN1115" i="14"/>
  <c r="AH1115" i="14"/>
  <c r="AP1115" i="14"/>
  <c r="AI1115" i="14"/>
  <c r="AQ1115" i="14"/>
  <c r="AK1115" i="14"/>
  <c r="AI1103" i="14"/>
  <c r="AQ1103" i="14"/>
  <c r="S1103" i="14"/>
  <c r="AK1103" i="14"/>
  <c r="AL1103" i="14"/>
  <c r="AG1103" i="14"/>
  <c r="AO1103" i="14"/>
  <c r="S1086" i="14"/>
  <c r="AB1086" i="14" s="1"/>
  <c r="AJ1086" i="14"/>
  <c r="AR1086" i="14"/>
  <c r="AK1086" i="14"/>
  <c r="AL1086" i="14"/>
  <c r="AM1086" i="14"/>
  <c r="AN1086" i="14"/>
  <c r="AH1086" i="14"/>
  <c r="AP1086" i="14"/>
  <c r="AI1071" i="14"/>
  <c r="AQ1071" i="14"/>
  <c r="S1071" i="14"/>
  <c r="AJ1071" i="14"/>
  <c r="AR1071" i="14"/>
  <c r="AL1071" i="14"/>
  <c r="AG1071" i="14"/>
  <c r="AO1071" i="14"/>
  <c r="AL1061" i="14"/>
  <c r="S1061" i="14"/>
  <c r="AJ1061" i="14"/>
  <c r="AK1061" i="14"/>
  <c r="AM1061" i="14"/>
  <c r="AN1061" i="14"/>
  <c r="AO1061" i="14"/>
  <c r="AH1061" i="14"/>
  <c r="AQ1061" i="14"/>
  <c r="AJ1044" i="14"/>
  <c r="AR1044" i="14"/>
  <c r="AK1044" i="14"/>
  <c r="AM1044" i="14"/>
  <c r="AN1044" i="14"/>
  <c r="AO1044" i="14"/>
  <c r="AP1044" i="14"/>
  <c r="AQ1044" i="14"/>
  <c r="AG1044" i="14"/>
  <c r="AI1044" i="14"/>
  <c r="AN1176" i="14"/>
  <c r="AO1175" i="14"/>
  <c r="AG1175" i="14"/>
  <c r="AK1171" i="14"/>
  <c r="AL1170" i="14"/>
  <c r="AM1169" i="14"/>
  <c r="AN1168" i="14"/>
  <c r="AK1163" i="14"/>
  <c r="AL1162" i="14"/>
  <c r="AM1161" i="14"/>
  <c r="AN1160" i="14"/>
  <c r="AK1155" i="14"/>
  <c r="AL1154" i="14"/>
  <c r="AM1153" i="14"/>
  <c r="AN1152" i="14"/>
  <c r="AK1147" i="14"/>
  <c r="AL1146" i="14"/>
  <c r="AM1145" i="14"/>
  <c r="AN1144" i="14"/>
  <c r="AO1142" i="14"/>
  <c r="AG1132" i="14"/>
  <c r="AO1132" i="14"/>
  <c r="S1132" i="14"/>
  <c r="AC1132" i="14" s="1"/>
  <c r="AG1113" i="14"/>
  <c r="AO1113" i="14"/>
  <c r="S1113" i="14"/>
  <c r="AH1112" i="14"/>
  <c r="AP1112" i="14"/>
  <c r="AI1112" i="14"/>
  <c r="AQ1112" i="14"/>
  <c r="AK1112" i="14"/>
  <c r="AL1112" i="14"/>
  <c r="AN1112" i="14"/>
  <c r="S1110" i="14"/>
  <c r="AC1110" i="14" s="1"/>
  <c r="AJ1110" i="14"/>
  <c r="AR1110" i="14"/>
  <c r="AK1110" i="14"/>
  <c r="AM1110" i="14"/>
  <c r="AN1110" i="14"/>
  <c r="AH1110" i="14"/>
  <c r="AP1110" i="14"/>
  <c r="AH1104" i="14"/>
  <c r="AP1104" i="14"/>
  <c r="AI1104" i="14"/>
  <c r="AQ1104" i="14"/>
  <c r="S1104" i="14"/>
  <c r="AB1104" i="14" s="1"/>
  <c r="AJ1104" i="14"/>
  <c r="AR1104" i="14"/>
  <c r="AK1104" i="14"/>
  <c r="AL1104" i="14"/>
  <c r="AN1104" i="14"/>
  <c r="AG1097" i="14"/>
  <c r="AO1097" i="14"/>
  <c r="AI1097" i="14"/>
  <c r="AQ1097" i="14"/>
  <c r="S1097" i="14"/>
  <c r="AG1086" i="14"/>
  <c r="AI1079" i="14"/>
  <c r="AQ1079" i="14"/>
  <c r="S1079" i="14"/>
  <c r="AJ1079" i="14"/>
  <c r="AR1079" i="14"/>
  <c r="AL1079" i="14"/>
  <c r="AG1079" i="14"/>
  <c r="AO1079" i="14"/>
  <c r="AH1072" i="14"/>
  <c r="AP1072" i="14"/>
  <c r="AI1072" i="14"/>
  <c r="AQ1072" i="14"/>
  <c r="AJ1072" i="14"/>
  <c r="AR1072" i="14"/>
  <c r="AK1072" i="14"/>
  <c r="AL1072" i="14"/>
  <c r="AN1072" i="14"/>
  <c r="AM1068" i="14"/>
  <c r="AH1068" i="14"/>
  <c r="AQ1068" i="14"/>
  <c r="AI1068" i="14"/>
  <c r="AR1068" i="14"/>
  <c r="AJ1068" i="14"/>
  <c r="AK1068" i="14"/>
  <c r="AL1068" i="14"/>
  <c r="AO1068" i="14"/>
  <c r="AK1062" i="14"/>
  <c r="S1062" i="14"/>
  <c r="AA1062" i="14" s="1"/>
  <c r="AJ1062" i="14"/>
  <c r="AL1062" i="14"/>
  <c r="AM1062" i="14"/>
  <c r="AN1062" i="14"/>
  <c r="AO1062" i="14"/>
  <c r="AH1062" i="14"/>
  <c r="AQ1062" i="14"/>
  <c r="AG1061" i="14"/>
  <c r="AH1044" i="14"/>
  <c r="AG1039" i="14"/>
  <c r="AO1039" i="14"/>
  <c r="AH1039" i="14"/>
  <c r="AP1039" i="14"/>
  <c r="S1039" i="14"/>
  <c r="AK1039" i="14"/>
  <c r="AM1039" i="14"/>
  <c r="AQ1039" i="14"/>
  <c r="AL1039" i="14"/>
  <c r="AJ996" i="14"/>
  <c r="AR996" i="14"/>
  <c r="AK996" i="14"/>
  <c r="AL996" i="14"/>
  <c r="AM996" i="14"/>
  <c r="AN996" i="14"/>
  <c r="AH996" i="14"/>
  <c r="AP996" i="14"/>
  <c r="AI996" i="14"/>
  <c r="AQ996" i="14"/>
  <c r="AG996" i="14"/>
  <c r="AM1177" i="14"/>
  <c r="AR1171" i="14"/>
  <c r="AR1163" i="14"/>
  <c r="AR1155" i="14"/>
  <c r="AR1147" i="14"/>
  <c r="AN1142" i="14"/>
  <c r="AP1139" i="14"/>
  <c r="AQ1135" i="14"/>
  <c r="AN1131" i="14"/>
  <c r="AH1131" i="14"/>
  <c r="AP1131" i="14"/>
  <c r="AI1131" i="14"/>
  <c r="AQ1131" i="14"/>
  <c r="AK1131" i="14"/>
  <c r="S1127" i="14"/>
  <c r="AL1127" i="14"/>
  <c r="AG1127" i="14"/>
  <c r="AO1127" i="14"/>
  <c r="AG1124" i="14"/>
  <c r="AO1124" i="14"/>
  <c r="S1124" i="14"/>
  <c r="AC1124" i="14" s="1"/>
  <c r="AI1111" i="14"/>
  <c r="AQ1111" i="14"/>
  <c r="S1111" i="14"/>
  <c r="AL1111" i="14"/>
  <c r="AG1111" i="14"/>
  <c r="AO1111" i="14"/>
  <c r="AG1110" i="14"/>
  <c r="AG1104" i="14"/>
  <c r="AI1087" i="14"/>
  <c r="AQ1087" i="14"/>
  <c r="S1087" i="14"/>
  <c r="AJ1087" i="14"/>
  <c r="AR1087" i="14"/>
  <c r="AL1087" i="14"/>
  <c r="AG1087" i="14"/>
  <c r="AO1087" i="14"/>
  <c r="AH1080" i="14"/>
  <c r="AP1080" i="14"/>
  <c r="AI1080" i="14"/>
  <c r="AQ1080" i="14"/>
  <c r="AJ1080" i="14"/>
  <c r="AR1080" i="14"/>
  <c r="AK1080" i="14"/>
  <c r="AL1080" i="14"/>
  <c r="AN1080" i="14"/>
  <c r="AG1072" i="14"/>
  <c r="S1072" i="14"/>
  <c r="AA1072" i="14" s="1"/>
  <c r="AG1068" i="14"/>
  <c r="S1068" i="14"/>
  <c r="AA1068" i="14" s="1"/>
  <c r="AG1062" i="14"/>
  <c r="AG1057" i="14"/>
  <c r="AR1057" i="14"/>
  <c r="S1057" i="14"/>
  <c r="AK1053" i="14"/>
  <c r="AL1034" i="14"/>
  <c r="AM1034" i="14"/>
  <c r="AG1034" i="14"/>
  <c r="AO1034" i="14"/>
  <c r="AH1034" i="14"/>
  <c r="AP1034" i="14"/>
  <c r="S1034" i="14"/>
  <c r="Z1034" i="14" s="1"/>
  <c r="AJ1034" i="14"/>
  <c r="AR1034" i="14"/>
  <c r="AK1034" i="14"/>
  <c r="AN1034" i="14"/>
  <c r="AQ1034" i="14"/>
  <c r="AO996" i="14"/>
  <c r="AQ1133" i="14"/>
  <c r="AI1133" i="14"/>
  <c r="AR1132" i="14"/>
  <c r="AJ1132" i="14"/>
  <c r="AQ1125" i="14"/>
  <c r="AI1125" i="14"/>
  <c r="AR1124" i="14"/>
  <c r="AJ1124" i="14"/>
  <c r="AL1122" i="14"/>
  <c r="AM1121" i="14"/>
  <c r="AQ1117" i="14"/>
  <c r="AI1117" i="14"/>
  <c r="AR1116" i="14"/>
  <c r="AJ1116" i="14"/>
  <c r="AL1114" i="14"/>
  <c r="AM1113" i="14"/>
  <c r="AQ1109" i="14"/>
  <c r="AI1109" i="14"/>
  <c r="AR1108" i="14"/>
  <c r="AJ1108" i="14"/>
  <c r="AK1107" i="14"/>
  <c r="AL1106" i="14"/>
  <c r="AM1105" i="14"/>
  <c r="AQ1101" i="14"/>
  <c r="AI1101" i="14"/>
  <c r="AR1100" i="14"/>
  <c r="AJ1100" i="14"/>
  <c r="S1100" i="14"/>
  <c r="AB1100" i="14" s="1"/>
  <c r="AK1099" i="14"/>
  <c r="AL1098" i="14"/>
  <c r="AM1097" i="14"/>
  <c r="AQ1093" i="14"/>
  <c r="AI1093" i="14"/>
  <c r="AR1092" i="14"/>
  <c r="AJ1092" i="14"/>
  <c r="S1092" i="14"/>
  <c r="AB1092" i="14" s="1"/>
  <c r="AK1091" i="14"/>
  <c r="AL1090" i="14"/>
  <c r="AM1089" i="14"/>
  <c r="AQ1085" i="14"/>
  <c r="AI1085" i="14"/>
  <c r="AR1084" i="14"/>
  <c r="AJ1084" i="14"/>
  <c r="S1084" i="14"/>
  <c r="AB1084" i="14" s="1"/>
  <c r="AL1082" i="14"/>
  <c r="AM1081" i="14"/>
  <c r="AQ1077" i="14"/>
  <c r="AI1077" i="14"/>
  <c r="AR1076" i="14"/>
  <c r="AJ1076" i="14"/>
  <c r="S1076" i="14"/>
  <c r="AA1076" i="14" s="1"/>
  <c r="AL1074" i="14"/>
  <c r="AM1073" i="14"/>
  <c r="AM1065" i="14"/>
  <c r="AO1057" i="14"/>
  <c r="AJ1055" i="14"/>
  <c r="AP1051" i="14"/>
  <c r="AM1049" i="14"/>
  <c r="AN1049" i="14"/>
  <c r="AH1049" i="14"/>
  <c r="AP1049" i="14"/>
  <c r="AJ1047" i="14"/>
  <c r="AP1043" i="14"/>
  <c r="AJ1039" i="14"/>
  <c r="S1029" i="14"/>
  <c r="AK1029" i="14"/>
  <c r="AM1029" i="14"/>
  <c r="AG1029" i="14"/>
  <c r="AO1029" i="14"/>
  <c r="AI1021" i="14"/>
  <c r="S996" i="14"/>
  <c r="X996" i="14" s="1"/>
  <c r="AI989" i="14"/>
  <c r="AJ1036" i="14"/>
  <c r="AR1036" i="14"/>
  <c r="AK1036" i="14"/>
  <c r="AM1036" i="14"/>
  <c r="AN1036" i="14"/>
  <c r="AH1036" i="14"/>
  <c r="AP1036" i="14"/>
  <c r="AH1030" i="14"/>
  <c r="AP1030" i="14"/>
  <c r="AI1030" i="14"/>
  <c r="AQ1030" i="14"/>
  <c r="S1030" i="14"/>
  <c r="Z1030" i="14" s="1"/>
  <c r="AJ1030" i="14"/>
  <c r="AR1030" i="14"/>
  <c r="AK1030" i="14"/>
  <c r="AL1030" i="14"/>
  <c r="AN1030" i="14"/>
  <c r="S1021" i="14"/>
  <c r="AK1021" i="14"/>
  <c r="AG1021" i="14"/>
  <c r="AO1021" i="14"/>
  <c r="AH1021" i="14"/>
  <c r="AP1021" i="14"/>
  <c r="AJ1004" i="14"/>
  <c r="AR1004" i="14"/>
  <c r="AK1004" i="14"/>
  <c r="AL1004" i="14"/>
  <c r="AM1004" i="14"/>
  <c r="AN1004" i="14"/>
  <c r="AH1004" i="14"/>
  <c r="AP1004" i="14"/>
  <c r="AI1004" i="14"/>
  <c r="AQ1004" i="14"/>
  <c r="S989" i="14"/>
  <c r="AK989" i="14"/>
  <c r="AG989" i="14"/>
  <c r="AO989" i="14"/>
  <c r="AH989" i="14"/>
  <c r="AP989" i="14"/>
  <c r="AL971" i="14"/>
  <c r="AM971" i="14"/>
  <c r="AH971" i="14"/>
  <c r="AP971" i="14"/>
  <c r="AJ971" i="14"/>
  <c r="AR971" i="14"/>
  <c r="AO971" i="14"/>
  <c r="AQ971" i="14"/>
  <c r="AG971" i="14"/>
  <c r="AK971" i="14"/>
  <c r="AN971" i="14"/>
  <c r="AM1135" i="14"/>
  <c r="AO1133" i="14"/>
  <c r="AG1133" i="14"/>
  <c r="AP1132" i="14"/>
  <c r="AH1132" i="14"/>
  <c r="AM1127" i="14"/>
  <c r="AO1125" i="14"/>
  <c r="AG1125" i="14"/>
  <c r="AP1124" i="14"/>
  <c r="AH1124" i="14"/>
  <c r="AR1122" i="14"/>
  <c r="AJ1122" i="14"/>
  <c r="S1122" i="14"/>
  <c r="AD1122" i="14" s="1"/>
  <c r="AK1121" i="14"/>
  <c r="AM1119" i="14"/>
  <c r="AO1117" i="14"/>
  <c r="AG1117" i="14"/>
  <c r="AP1116" i="14"/>
  <c r="AH1116" i="14"/>
  <c r="AR1114" i="14"/>
  <c r="AJ1114" i="14"/>
  <c r="S1114" i="14"/>
  <c r="AC1114" i="14" s="1"/>
  <c r="AK1113" i="14"/>
  <c r="AM1111" i="14"/>
  <c r="AO1109" i="14"/>
  <c r="AG1109" i="14"/>
  <c r="AP1108" i="14"/>
  <c r="AH1108" i="14"/>
  <c r="AQ1107" i="14"/>
  <c r="AI1107" i="14"/>
  <c r="AR1106" i="14"/>
  <c r="S1106" i="14"/>
  <c r="AB1106" i="14" s="1"/>
  <c r="AK1105" i="14"/>
  <c r="AM1103" i="14"/>
  <c r="AO1101" i="14"/>
  <c r="AG1101" i="14"/>
  <c r="AP1100" i="14"/>
  <c r="AH1100" i="14"/>
  <c r="AQ1099" i="14"/>
  <c r="AI1099" i="14"/>
  <c r="AR1098" i="14"/>
  <c r="S1098" i="14"/>
  <c r="AB1098" i="14" s="1"/>
  <c r="AK1097" i="14"/>
  <c r="AO1093" i="14"/>
  <c r="AG1093" i="14"/>
  <c r="AP1092" i="14"/>
  <c r="AH1092" i="14"/>
  <c r="AQ1091" i="14"/>
  <c r="AI1091" i="14"/>
  <c r="AR1090" i="14"/>
  <c r="S1090" i="14"/>
  <c r="AB1090" i="14" s="1"/>
  <c r="AK1089" i="14"/>
  <c r="AM1087" i="14"/>
  <c r="AO1085" i="14"/>
  <c r="AG1085" i="14"/>
  <c r="AP1084" i="14"/>
  <c r="AH1084" i="14"/>
  <c r="AQ1083" i="14"/>
  <c r="AI1083" i="14"/>
  <c r="AR1082" i="14"/>
  <c r="AJ1082" i="14"/>
  <c r="S1082" i="14"/>
  <c r="AB1082" i="14" s="1"/>
  <c r="AK1081" i="14"/>
  <c r="AM1079" i="14"/>
  <c r="AO1077" i="14"/>
  <c r="AG1077" i="14"/>
  <c r="AP1076" i="14"/>
  <c r="AH1076" i="14"/>
  <c r="AQ1075" i="14"/>
  <c r="AI1075" i="14"/>
  <c r="AR1074" i="14"/>
  <c r="AJ1074" i="14"/>
  <c r="S1074" i="14"/>
  <c r="AA1074" i="14" s="1"/>
  <c r="AK1073" i="14"/>
  <c r="AM1071" i="14"/>
  <c r="AK1065" i="14"/>
  <c r="S1065" i="14"/>
  <c r="AJ1063" i="14"/>
  <c r="AR1063" i="14"/>
  <c r="AL1057" i="14"/>
  <c r="AO1053" i="14"/>
  <c r="S1052" i="14"/>
  <c r="AA1052" i="14" s="1"/>
  <c r="AM1051" i="14"/>
  <c r="AQ1049" i="14"/>
  <c r="AO1045" i="14"/>
  <c r="S1044" i="14"/>
  <c r="Z1044" i="14" s="1"/>
  <c r="AM1043" i="14"/>
  <c r="S1037" i="14"/>
  <c r="AM1037" i="14"/>
  <c r="AG1037" i="14"/>
  <c r="AO1037" i="14"/>
  <c r="AG1036" i="14"/>
  <c r="S1036" i="14"/>
  <c r="Z1036" i="14" s="1"/>
  <c r="AG1030" i="14"/>
  <c r="AG1004" i="14"/>
  <c r="S1004" i="14"/>
  <c r="Y1004" i="14" s="1"/>
  <c r="AI971" i="14"/>
  <c r="AQ1122" i="14"/>
  <c r="AI1122" i="14"/>
  <c r="AR1121" i="14"/>
  <c r="AJ1121" i="14"/>
  <c r="AQ1114" i="14"/>
  <c r="AI1114" i="14"/>
  <c r="AR1113" i="14"/>
  <c r="AJ1113" i="14"/>
  <c r="AP1107" i="14"/>
  <c r="AH1107" i="14"/>
  <c r="AQ1106" i="14"/>
  <c r="AI1106" i="14"/>
  <c r="AR1105" i="14"/>
  <c r="AJ1105" i="14"/>
  <c r="AO1100" i="14"/>
  <c r="AG1100" i="14"/>
  <c r="AP1099" i="14"/>
  <c r="AH1099" i="14"/>
  <c r="AQ1098" i="14"/>
  <c r="AI1098" i="14"/>
  <c r="AR1097" i="14"/>
  <c r="AJ1097" i="14"/>
  <c r="AO1092" i="14"/>
  <c r="AG1092" i="14"/>
  <c r="AP1091" i="14"/>
  <c r="AH1091" i="14"/>
  <c r="AQ1090" i="14"/>
  <c r="AI1090" i="14"/>
  <c r="AR1089" i="14"/>
  <c r="AJ1089" i="14"/>
  <c r="AQ1082" i="14"/>
  <c r="AI1082" i="14"/>
  <c r="AR1081" i="14"/>
  <c r="AJ1081" i="14"/>
  <c r="AQ1074" i="14"/>
  <c r="AI1074" i="14"/>
  <c r="AR1073" i="14"/>
  <c r="AJ1073" i="14"/>
  <c r="AJ1065" i="14"/>
  <c r="S1063" i="14"/>
  <c r="AK1057" i="14"/>
  <c r="AH1054" i="14"/>
  <c r="AP1054" i="14"/>
  <c r="AI1054" i="14"/>
  <c r="AQ1054" i="14"/>
  <c r="AK1054" i="14"/>
  <c r="AN1053" i="14"/>
  <c r="AJ1051" i="14"/>
  <c r="S1051" i="14"/>
  <c r="AH1046" i="14"/>
  <c r="AP1046" i="14"/>
  <c r="AI1046" i="14"/>
  <c r="AQ1046" i="14"/>
  <c r="AK1046" i="14"/>
  <c r="AN1045" i="14"/>
  <c r="AJ1043" i="14"/>
  <c r="S1043" i="14"/>
  <c r="AM1041" i="14"/>
  <c r="AN1041" i="14"/>
  <c r="AH1041" i="14"/>
  <c r="AP1041" i="14"/>
  <c r="AK1041" i="14"/>
  <c r="AJ1012" i="14"/>
  <c r="AR1012" i="14"/>
  <c r="AK1012" i="14"/>
  <c r="AL1012" i="14"/>
  <c r="AM1012" i="14"/>
  <c r="AN1012" i="14"/>
  <c r="AH1012" i="14"/>
  <c r="AP1012" i="14"/>
  <c r="AI1012" i="14"/>
  <c r="AQ1012" i="14"/>
  <c r="S997" i="14"/>
  <c r="AK997" i="14"/>
  <c r="AG997" i="14"/>
  <c r="AO997" i="14"/>
  <c r="AH997" i="14"/>
  <c r="AP997" i="14"/>
  <c r="AN1084" i="14"/>
  <c r="AO1083" i="14"/>
  <c r="AP1082" i="14"/>
  <c r="AQ1081" i="14"/>
  <c r="AI1081" i="14"/>
  <c r="AN1076" i="14"/>
  <c r="AO1075" i="14"/>
  <c r="AP1074" i="14"/>
  <c r="AQ1073" i="14"/>
  <c r="AI1073" i="14"/>
  <c r="AR1065" i="14"/>
  <c r="AP1064" i="14"/>
  <c r="AI1064" i="14"/>
  <c r="AQ1064" i="14"/>
  <c r="AO1063" i="14"/>
  <c r="AJ1057" i="14"/>
  <c r="AN1056" i="14"/>
  <c r="AI1056" i="14"/>
  <c r="AQ1056" i="14"/>
  <c r="AM1053" i="14"/>
  <c r="AI1051" i="14"/>
  <c r="AL1050" i="14"/>
  <c r="AM1050" i="14"/>
  <c r="AG1050" i="14"/>
  <c r="AO1050" i="14"/>
  <c r="AL1049" i="14"/>
  <c r="AM1045" i="14"/>
  <c r="AI1043" i="14"/>
  <c r="AG1031" i="14"/>
  <c r="AO1031" i="14"/>
  <c r="S1031" i="14"/>
  <c r="AK1031" i="14"/>
  <c r="AM1031" i="14"/>
  <c r="AQ1028" i="14"/>
  <c r="AG1012" i="14"/>
  <c r="S1012" i="14"/>
  <c r="Z1012" i="14" s="1"/>
  <c r="AI1005" i="14"/>
  <c r="AK964" i="14"/>
  <c r="AL964" i="14"/>
  <c r="AG964" i="14"/>
  <c r="AO964" i="14"/>
  <c r="AI964" i="14"/>
  <c r="AQ964" i="14"/>
  <c r="AM964" i="14"/>
  <c r="S964" i="14"/>
  <c r="AN964" i="14"/>
  <c r="AP964" i="14"/>
  <c r="AR964" i="14"/>
  <c r="AH964" i="14"/>
  <c r="AJ964" i="14"/>
  <c r="AR1135" i="14"/>
  <c r="AR1127" i="14"/>
  <c r="AO1122" i="14"/>
  <c r="AP1121" i="14"/>
  <c r="AR1119" i="14"/>
  <c r="AO1114" i="14"/>
  <c r="AP1113" i="14"/>
  <c r="AR1111" i="14"/>
  <c r="AN1107" i="14"/>
  <c r="AO1106" i="14"/>
  <c r="AP1105" i="14"/>
  <c r="AR1103" i="14"/>
  <c r="AN1099" i="14"/>
  <c r="AO1098" i="14"/>
  <c r="AP1097" i="14"/>
  <c r="AN1091" i="14"/>
  <c r="AO1090" i="14"/>
  <c r="AP1089" i="14"/>
  <c r="AO1082" i="14"/>
  <c r="AP1081" i="14"/>
  <c r="AO1074" i="14"/>
  <c r="AP1073" i="14"/>
  <c r="AQ1065" i="14"/>
  <c r="AH1065" i="14"/>
  <c r="AP1065" i="14"/>
  <c r="AN1063" i="14"/>
  <c r="AR1054" i="14"/>
  <c r="AK1049" i="14"/>
  <c r="S1049" i="14"/>
  <c r="AR1046" i="14"/>
  <c r="AR1041" i="14"/>
  <c r="AJ1020" i="14"/>
  <c r="AR1020" i="14"/>
  <c r="AK1020" i="14"/>
  <c r="AL1020" i="14"/>
  <c r="AM1020" i="14"/>
  <c r="AN1020" i="14"/>
  <c r="AH1020" i="14"/>
  <c r="AP1020" i="14"/>
  <c r="AI1020" i="14"/>
  <c r="AQ1020" i="14"/>
  <c r="S1005" i="14"/>
  <c r="AK1005" i="14"/>
  <c r="AG1005" i="14"/>
  <c r="AO1005" i="14"/>
  <c r="AH1005" i="14"/>
  <c r="AP1005" i="14"/>
  <c r="AJ988" i="14"/>
  <c r="AR988" i="14"/>
  <c r="AK988" i="14"/>
  <c r="AL988" i="14"/>
  <c r="AM988" i="14"/>
  <c r="AN988" i="14"/>
  <c r="AH988" i="14"/>
  <c r="AP988" i="14"/>
  <c r="AI988" i="14"/>
  <c r="AQ988" i="14"/>
  <c r="AM1057" i="14"/>
  <c r="AH1057" i="14"/>
  <c r="AP1057" i="14"/>
  <c r="AI1053" i="14"/>
  <c r="AQ1053" i="14"/>
  <c r="AJ1053" i="14"/>
  <c r="AR1053" i="14"/>
  <c r="AL1053" i="14"/>
  <c r="AK1051" i="14"/>
  <c r="AL1051" i="14"/>
  <c r="AN1051" i="14"/>
  <c r="AI1045" i="14"/>
  <c r="AQ1045" i="14"/>
  <c r="AJ1045" i="14"/>
  <c r="AR1045" i="14"/>
  <c r="AL1045" i="14"/>
  <c r="AK1043" i="14"/>
  <c r="AL1043" i="14"/>
  <c r="AN1043" i="14"/>
  <c r="AQ1036" i="14"/>
  <c r="AJ1028" i="14"/>
  <c r="AR1028" i="14"/>
  <c r="AK1028" i="14"/>
  <c r="AL1028" i="14"/>
  <c r="AM1028" i="14"/>
  <c r="AN1028" i="14"/>
  <c r="AH1028" i="14"/>
  <c r="AP1028" i="14"/>
  <c r="AI1013" i="14"/>
  <c r="AN944" i="14"/>
  <c r="S944" i="14"/>
  <c r="W944" i="14" s="1"/>
  <c r="AJ944" i="14"/>
  <c r="AK944" i="14"/>
  <c r="AM944" i="14"/>
  <c r="AO944" i="14"/>
  <c r="AP944" i="14"/>
  <c r="AQ944" i="14"/>
  <c r="AG944" i="14"/>
  <c r="AR944" i="14"/>
  <c r="AI944" i="14"/>
  <c r="AH944" i="14"/>
  <c r="AH976" i="14"/>
  <c r="AP976" i="14"/>
  <c r="AK976" i="14"/>
  <c r="AM976" i="14"/>
  <c r="AH959" i="14"/>
  <c r="AP959" i="14"/>
  <c r="AI959" i="14"/>
  <c r="AQ959" i="14"/>
  <c r="S959" i="14"/>
  <c r="AJ959" i="14"/>
  <c r="AR959" i="14"/>
  <c r="AL959" i="14"/>
  <c r="AN959" i="14"/>
  <c r="AI958" i="14"/>
  <c r="AQ958" i="14"/>
  <c r="S958" i="14"/>
  <c r="W958" i="14" s="1"/>
  <c r="AJ958" i="14"/>
  <c r="AR958" i="14"/>
  <c r="AK958" i="14"/>
  <c r="AG958" i="14"/>
  <c r="AO958" i="14"/>
  <c r="AH934" i="14"/>
  <c r="AP934" i="14"/>
  <c r="AI934" i="14"/>
  <c r="AQ934" i="14"/>
  <c r="AK934" i="14"/>
  <c r="AL934" i="14"/>
  <c r="AM934" i="14"/>
  <c r="S934" i="14"/>
  <c r="U934" i="14" s="1"/>
  <c r="AO934" i="14"/>
  <c r="AR934" i="14"/>
  <c r="AJ934" i="14"/>
  <c r="AR1026" i="14"/>
  <c r="AJ1026" i="14"/>
  <c r="S1026" i="14"/>
  <c r="Z1026" i="14" s="1"/>
  <c r="AK1025" i="14"/>
  <c r="AM1023" i="14"/>
  <c r="AN1022" i="14"/>
  <c r="AR1018" i="14"/>
  <c r="AJ1018" i="14"/>
  <c r="S1018" i="14"/>
  <c r="Z1018" i="14" s="1"/>
  <c r="AK1017" i="14"/>
  <c r="AM1015" i="14"/>
  <c r="AN1014" i="14"/>
  <c r="AR1010" i="14"/>
  <c r="AJ1010" i="14"/>
  <c r="S1010" i="14"/>
  <c r="Z1010" i="14" s="1"/>
  <c r="AK1009" i="14"/>
  <c r="AM1007" i="14"/>
  <c r="AN1006" i="14"/>
  <c r="AR1002" i="14"/>
  <c r="AJ1002" i="14"/>
  <c r="S1002" i="14"/>
  <c r="Y1002" i="14" s="1"/>
  <c r="AK1001" i="14"/>
  <c r="AM999" i="14"/>
  <c r="AN998" i="14"/>
  <c r="AR994" i="14"/>
  <c r="AJ994" i="14"/>
  <c r="S994" i="14"/>
  <c r="AK993" i="14"/>
  <c r="AM991" i="14"/>
  <c r="AN990" i="14"/>
  <c r="AR986" i="14"/>
  <c r="AJ986" i="14"/>
  <c r="S986" i="14"/>
  <c r="X986" i="14" s="1"/>
  <c r="AK985" i="14"/>
  <c r="AO979" i="14"/>
  <c r="AN978" i="14"/>
  <c r="AI978" i="14"/>
  <c r="AQ978" i="14"/>
  <c r="AK978" i="14"/>
  <c r="AN977" i="14"/>
  <c r="AR976" i="14"/>
  <c r="AK972" i="14"/>
  <c r="AL972" i="14"/>
  <c r="AG972" i="14"/>
  <c r="AO972" i="14"/>
  <c r="AI972" i="14"/>
  <c r="AQ972" i="14"/>
  <c r="AO970" i="14"/>
  <c r="AO967" i="14"/>
  <c r="AG960" i="14"/>
  <c r="AO960" i="14"/>
  <c r="AI960" i="14"/>
  <c r="AQ960" i="14"/>
  <c r="AG959" i="14"/>
  <c r="AG934" i="14"/>
  <c r="AP1026" i="14"/>
  <c r="AH1026" i="14"/>
  <c r="AQ1025" i="14"/>
  <c r="AI1025" i="14"/>
  <c r="AK1023" i="14"/>
  <c r="AL1022" i="14"/>
  <c r="AM1021" i="14"/>
  <c r="AP1018" i="14"/>
  <c r="AH1018" i="14"/>
  <c r="AQ1017" i="14"/>
  <c r="AI1017" i="14"/>
  <c r="AK1015" i="14"/>
  <c r="AL1014" i="14"/>
  <c r="AM1013" i="14"/>
  <c r="AP1010" i="14"/>
  <c r="AH1010" i="14"/>
  <c r="AQ1009" i="14"/>
  <c r="AI1009" i="14"/>
  <c r="AK1007" i="14"/>
  <c r="AL1006" i="14"/>
  <c r="AM1005" i="14"/>
  <c r="AP1002" i="14"/>
  <c r="AH1002" i="14"/>
  <c r="AQ1001" i="14"/>
  <c r="AI1001" i="14"/>
  <c r="AK999" i="14"/>
  <c r="AL998" i="14"/>
  <c r="AM997" i="14"/>
  <c r="AP994" i="14"/>
  <c r="AH994" i="14"/>
  <c r="AQ993" i="14"/>
  <c r="AI993" i="14"/>
  <c r="AK991" i="14"/>
  <c r="AL990" i="14"/>
  <c r="AM989" i="14"/>
  <c r="AP986" i="14"/>
  <c r="AH986" i="14"/>
  <c r="AQ985" i="14"/>
  <c r="AI985" i="14"/>
  <c r="AG980" i="14"/>
  <c r="AO980" i="14"/>
  <c r="AL979" i="14"/>
  <c r="AP978" i="14"/>
  <c r="AK977" i="14"/>
  <c r="AO976" i="14"/>
  <c r="AN974" i="14"/>
  <c r="AO973" i="14"/>
  <c r="AR972" i="14"/>
  <c r="S971" i="14"/>
  <c r="AJ970" i="14"/>
  <c r="AG968" i="14"/>
  <c r="AO968" i="14"/>
  <c r="AK967" i="14"/>
  <c r="AP966" i="14"/>
  <c r="AQ965" i="14"/>
  <c r="S963" i="14"/>
  <c r="AK908" i="14"/>
  <c r="AN908" i="14"/>
  <c r="AH908" i="14"/>
  <c r="AR908" i="14"/>
  <c r="AI908" i="14"/>
  <c r="S908" i="14"/>
  <c r="Y908" i="14" s="1"/>
  <c r="AJ908" i="14"/>
  <c r="AL908" i="14"/>
  <c r="AM908" i="14"/>
  <c r="AO908" i="14"/>
  <c r="AP908" i="14"/>
  <c r="AG908" i="14"/>
  <c r="AR1055" i="14"/>
  <c r="AQ1048" i="14"/>
  <c r="AI1048" i="14"/>
  <c r="AR1047" i="14"/>
  <c r="AQ1040" i="14"/>
  <c r="AI1040" i="14"/>
  <c r="AR1039" i="14"/>
  <c r="AL1037" i="14"/>
  <c r="AN1035" i="14"/>
  <c r="AQ1032" i="14"/>
  <c r="AI1032" i="14"/>
  <c r="AR1031" i="14"/>
  <c r="AJ1031" i="14"/>
  <c r="AL1029" i="14"/>
  <c r="AN1027" i="14"/>
  <c r="AO1026" i="14"/>
  <c r="AG1026" i="14"/>
  <c r="AP1025" i="14"/>
  <c r="AH1025" i="14"/>
  <c r="AQ1024" i="14"/>
  <c r="AR1023" i="14"/>
  <c r="AJ1023" i="14"/>
  <c r="S1023" i="14"/>
  <c r="AK1022" i="14"/>
  <c r="AL1021" i="14"/>
  <c r="AN1019" i="14"/>
  <c r="AO1018" i="14"/>
  <c r="AG1018" i="14"/>
  <c r="AP1017" i="14"/>
  <c r="AH1017" i="14"/>
  <c r="AQ1016" i="14"/>
  <c r="AR1015" i="14"/>
  <c r="AJ1015" i="14"/>
  <c r="S1015" i="14"/>
  <c r="AK1014" i="14"/>
  <c r="AL1013" i="14"/>
  <c r="AN1011" i="14"/>
  <c r="AO1010" i="14"/>
  <c r="AG1010" i="14"/>
  <c r="AP1009" i="14"/>
  <c r="AH1009" i="14"/>
  <c r="AQ1008" i="14"/>
  <c r="AR1007" i="14"/>
  <c r="AJ1007" i="14"/>
  <c r="S1007" i="14"/>
  <c r="AK1006" i="14"/>
  <c r="AL1005" i="14"/>
  <c r="AN1003" i="14"/>
  <c r="AO1002" i="14"/>
  <c r="AG1002" i="14"/>
  <c r="AP1001" i="14"/>
  <c r="AH1001" i="14"/>
  <c r="AQ1000" i="14"/>
  <c r="AR999" i="14"/>
  <c r="AJ999" i="14"/>
  <c r="S999" i="14"/>
  <c r="AK998" i="14"/>
  <c r="AL997" i="14"/>
  <c r="AN995" i="14"/>
  <c r="AO994" i="14"/>
  <c r="AG994" i="14"/>
  <c r="AP993" i="14"/>
  <c r="AH993" i="14"/>
  <c r="AQ992" i="14"/>
  <c r="AR991" i="14"/>
  <c r="AJ991" i="14"/>
  <c r="S991" i="14"/>
  <c r="AK990" i="14"/>
  <c r="AL989" i="14"/>
  <c r="AN987" i="14"/>
  <c r="AO986" i="14"/>
  <c r="AG986" i="14"/>
  <c r="AP985" i="14"/>
  <c r="AH985" i="14"/>
  <c r="AO984" i="14"/>
  <c r="AO983" i="14"/>
  <c r="AO982" i="14"/>
  <c r="AO981" i="14"/>
  <c r="AO978" i="14"/>
  <c r="AJ977" i="14"/>
  <c r="AN976" i="14"/>
  <c r="AH975" i="14"/>
  <c r="AI975" i="14"/>
  <c r="AQ975" i="14"/>
  <c r="AL975" i="14"/>
  <c r="AN975" i="14"/>
  <c r="AP972" i="14"/>
  <c r="AN966" i="14"/>
  <c r="AO965" i="14"/>
  <c r="AQ957" i="14"/>
  <c r="AG935" i="14"/>
  <c r="AO935" i="14"/>
  <c r="AH935" i="14"/>
  <c r="AP935" i="14"/>
  <c r="S935" i="14"/>
  <c r="AK935" i="14"/>
  <c r="AL935" i="14"/>
  <c r="AN935" i="14"/>
  <c r="AQ935" i="14"/>
  <c r="AR935" i="14"/>
  <c r="AJ935" i="14"/>
  <c r="AQ908" i="14"/>
  <c r="AQ1023" i="14"/>
  <c r="AI1023" i="14"/>
  <c r="AR1022" i="14"/>
  <c r="AJ1022" i="14"/>
  <c r="S1022" i="14"/>
  <c r="Z1022" i="14" s="1"/>
  <c r="AQ1015" i="14"/>
  <c r="AI1015" i="14"/>
  <c r="AR1014" i="14"/>
  <c r="AJ1014" i="14"/>
  <c r="S1014" i="14"/>
  <c r="Z1014" i="14" s="1"/>
  <c r="AQ1007" i="14"/>
  <c r="AI1007" i="14"/>
  <c r="AR1006" i="14"/>
  <c r="AJ1006" i="14"/>
  <c r="S1006" i="14"/>
  <c r="Y1006" i="14" s="1"/>
  <c r="AQ999" i="14"/>
  <c r="AI999" i="14"/>
  <c r="AR998" i="14"/>
  <c r="AJ998" i="14"/>
  <c r="S998" i="14"/>
  <c r="X998" i="14" s="1"/>
  <c r="AQ991" i="14"/>
  <c r="AI991" i="14"/>
  <c r="AR990" i="14"/>
  <c r="AJ990" i="14"/>
  <c r="S990" i="14"/>
  <c r="X990" i="14" s="1"/>
  <c r="AM979" i="14"/>
  <c r="AH979" i="14"/>
  <c r="AP979" i="14"/>
  <c r="AJ979" i="14"/>
  <c r="AR979" i="14"/>
  <c r="AG977" i="14"/>
  <c r="AO977" i="14"/>
  <c r="S977" i="14"/>
  <c r="AL977" i="14"/>
  <c r="AL976" i="14"/>
  <c r="S976" i="14"/>
  <c r="X976" i="14" s="1"/>
  <c r="AM970" i="14"/>
  <c r="AN970" i="14"/>
  <c r="AI970" i="14"/>
  <c r="AQ970" i="14"/>
  <c r="AK970" i="14"/>
  <c r="AH967" i="14"/>
  <c r="AP967" i="14"/>
  <c r="AI967" i="14"/>
  <c r="AQ967" i="14"/>
  <c r="AL967" i="14"/>
  <c r="AN967" i="14"/>
  <c r="AP958" i="14"/>
  <c r="AJ946" i="14"/>
  <c r="S946" i="14"/>
  <c r="W946" i="14" s="1"/>
  <c r="AM946" i="14"/>
  <c r="AN946" i="14"/>
  <c r="AO946" i="14"/>
  <c r="AG946" i="14"/>
  <c r="AR946" i="14"/>
  <c r="AR1037" i="14"/>
  <c r="AJ1037" i="14"/>
  <c r="AL1035" i="14"/>
  <c r="AO1032" i="14"/>
  <c r="AP1031" i="14"/>
  <c r="AR1029" i="14"/>
  <c r="AJ1029" i="14"/>
  <c r="AL1027" i="14"/>
  <c r="AM1026" i="14"/>
  <c r="AN1025" i="14"/>
  <c r="AO1024" i="14"/>
  <c r="AP1023" i="14"/>
  <c r="AQ1022" i="14"/>
  <c r="AI1022" i="14"/>
  <c r="AR1021" i="14"/>
  <c r="AJ1021" i="14"/>
  <c r="AL1019" i="14"/>
  <c r="AM1018" i="14"/>
  <c r="AN1017" i="14"/>
  <c r="AO1016" i="14"/>
  <c r="AP1015" i="14"/>
  <c r="AQ1014" i="14"/>
  <c r="AI1014" i="14"/>
  <c r="AR1013" i="14"/>
  <c r="AJ1013" i="14"/>
  <c r="AL1011" i="14"/>
  <c r="AM1010" i="14"/>
  <c r="AN1009" i="14"/>
  <c r="AO1008" i="14"/>
  <c r="AP1007" i="14"/>
  <c r="AQ1006" i="14"/>
  <c r="AI1006" i="14"/>
  <c r="AR1005" i="14"/>
  <c r="AJ1005" i="14"/>
  <c r="AL1003" i="14"/>
  <c r="AM1002" i="14"/>
  <c r="AN1001" i="14"/>
  <c r="AO1000" i="14"/>
  <c r="AP999" i="14"/>
  <c r="AQ998" i="14"/>
  <c r="AI998" i="14"/>
  <c r="AR997" i="14"/>
  <c r="AJ997" i="14"/>
  <c r="AL995" i="14"/>
  <c r="AM994" i="14"/>
  <c r="AN993" i="14"/>
  <c r="AO992" i="14"/>
  <c r="AP991" i="14"/>
  <c r="AQ990" i="14"/>
  <c r="AI990" i="14"/>
  <c r="AR989" i="14"/>
  <c r="AJ989" i="14"/>
  <c r="AM986" i="14"/>
  <c r="AN985" i="14"/>
  <c r="AM984" i="14"/>
  <c r="AM983" i="14"/>
  <c r="AG979" i="14"/>
  <c r="S979" i="14"/>
  <c r="AL978" i="14"/>
  <c r="S978" i="14"/>
  <c r="Y978" i="14" s="1"/>
  <c r="AJ976" i="14"/>
  <c r="AI974" i="14"/>
  <c r="AQ974" i="14"/>
  <c r="S974" i="14"/>
  <c r="Y974" i="14" s="1"/>
  <c r="AJ974" i="14"/>
  <c r="AR974" i="14"/>
  <c r="AG974" i="14"/>
  <c r="AO974" i="14"/>
  <c r="S973" i="14"/>
  <c r="AJ973" i="14"/>
  <c r="AR973" i="14"/>
  <c r="AK973" i="14"/>
  <c r="AN973" i="14"/>
  <c r="AH973" i="14"/>
  <c r="AP973" i="14"/>
  <c r="AM972" i="14"/>
  <c r="AM966" i="14"/>
  <c r="AN960" i="14"/>
  <c r="AO959" i="14"/>
  <c r="AN958" i="14"/>
  <c r="AQ1037" i="14"/>
  <c r="AQ1029" i="14"/>
  <c r="AO1023" i="14"/>
  <c r="AP1022" i="14"/>
  <c r="AQ1021" i="14"/>
  <c r="AO1015" i="14"/>
  <c r="AP1014" i="14"/>
  <c r="AQ1013" i="14"/>
  <c r="AO1007" i="14"/>
  <c r="AP1006" i="14"/>
  <c r="AQ1005" i="14"/>
  <c r="AO999" i="14"/>
  <c r="AP998" i="14"/>
  <c r="AQ997" i="14"/>
  <c r="AO991" i="14"/>
  <c r="AP990" i="14"/>
  <c r="AQ989" i="14"/>
  <c r="AM985" i="14"/>
  <c r="AQ977" i="14"/>
  <c r="AI976" i="14"/>
  <c r="AR970" i="14"/>
  <c r="AI966" i="14"/>
  <c r="AQ966" i="14"/>
  <c r="S966" i="14"/>
  <c r="Y966" i="14" s="1"/>
  <c r="AJ966" i="14"/>
  <c r="AR966" i="14"/>
  <c r="AG966" i="14"/>
  <c r="AO966" i="14"/>
  <c r="S965" i="14"/>
  <c r="AJ965" i="14"/>
  <c r="AR965" i="14"/>
  <c r="AK965" i="14"/>
  <c r="AN965" i="14"/>
  <c r="AH965" i="14"/>
  <c r="AP965" i="14"/>
  <c r="AL960" i="14"/>
  <c r="AM959" i="14"/>
  <c r="AL958" i="14"/>
  <c r="AM958" i="14"/>
  <c r="S957" i="14"/>
  <c r="AJ957" i="14"/>
  <c r="AR957" i="14"/>
  <c r="AK957" i="14"/>
  <c r="AL957" i="14"/>
  <c r="AN957" i="14"/>
  <c r="AH957" i="14"/>
  <c r="AP957" i="14"/>
  <c r="AI949" i="14"/>
  <c r="AQ949" i="14"/>
  <c r="AN949" i="14"/>
  <c r="S949" i="14"/>
  <c r="AK949" i="14"/>
  <c r="AL949" i="14"/>
  <c r="AM949" i="14"/>
  <c r="AO949" i="14"/>
  <c r="AP949" i="14"/>
  <c r="AH949" i="14"/>
  <c r="AI941" i="14"/>
  <c r="AQ941" i="14"/>
  <c r="AM941" i="14"/>
  <c r="AN941" i="14"/>
  <c r="AH941" i="14"/>
  <c r="AJ941" i="14"/>
  <c r="S941" i="14"/>
  <c r="AK941" i="14"/>
  <c r="AL941" i="14"/>
  <c r="AO941" i="14"/>
  <c r="AR941" i="14"/>
  <c r="AG939" i="14"/>
  <c r="AO939" i="14"/>
  <c r="AI939" i="14"/>
  <c r="AJ939" i="14"/>
  <c r="AL939" i="14"/>
  <c r="S939" i="14"/>
  <c r="AM939" i="14"/>
  <c r="AN939" i="14"/>
  <c r="AR939" i="14"/>
  <c r="AG919" i="14"/>
  <c r="AO919" i="14"/>
  <c r="AH919" i="14"/>
  <c r="AP919" i="14"/>
  <c r="S919" i="14"/>
  <c r="AJ919" i="14"/>
  <c r="AR919" i="14"/>
  <c r="AK919" i="14"/>
  <c r="AL919" i="14"/>
  <c r="AM919" i="14"/>
  <c r="AL969" i="14"/>
  <c r="AM968" i="14"/>
  <c r="AK962" i="14"/>
  <c r="AL961" i="14"/>
  <c r="AM960" i="14"/>
  <c r="AQ956" i="14"/>
  <c r="AI956" i="14"/>
  <c r="AR955" i="14"/>
  <c r="AJ955" i="14"/>
  <c r="AK954" i="14"/>
  <c r="AL953" i="14"/>
  <c r="AK950" i="14"/>
  <c r="AP948" i="14"/>
  <c r="AL946" i="14"/>
  <c r="AI946" i="14"/>
  <c r="AQ946" i="14"/>
  <c r="AO945" i="14"/>
  <c r="AP943" i="14"/>
  <c r="AP937" i="14"/>
  <c r="AG922" i="14"/>
  <c r="AO922" i="14"/>
  <c r="S922" i="14"/>
  <c r="T922" i="14" s="1"/>
  <c r="S893" i="14"/>
  <c r="AG893" i="14"/>
  <c r="AO893" i="14"/>
  <c r="AI893" i="14"/>
  <c r="AN893" i="14"/>
  <c r="AP893" i="14"/>
  <c r="AQ893" i="14"/>
  <c r="AR977" i="14"/>
  <c r="AR969" i="14"/>
  <c r="S969" i="14"/>
  <c r="AK968" i="14"/>
  <c r="AQ962" i="14"/>
  <c r="AI962" i="14"/>
  <c r="AR961" i="14"/>
  <c r="S961" i="14"/>
  <c r="AK960" i="14"/>
  <c r="AO956" i="14"/>
  <c r="AG956" i="14"/>
  <c r="AP955" i="14"/>
  <c r="AH955" i="14"/>
  <c r="AQ954" i="14"/>
  <c r="AI954" i="14"/>
  <c r="AR953" i="14"/>
  <c r="S953" i="14"/>
  <c r="AJ952" i="14"/>
  <c r="S952" i="14"/>
  <c r="W952" i="14" s="1"/>
  <c r="AR950" i="14"/>
  <c r="AM948" i="14"/>
  <c r="AR947" i="14"/>
  <c r="AG947" i="14"/>
  <c r="AK947" i="14"/>
  <c r="AH947" i="14"/>
  <c r="AP947" i="14"/>
  <c r="AL945" i="14"/>
  <c r="AM943" i="14"/>
  <c r="S943" i="14"/>
  <c r="AG942" i="14"/>
  <c r="AH942" i="14"/>
  <c r="AP942" i="14"/>
  <c r="AL942" i="14"/>
  <c r="AM942" i="14"/>
  <c r="AG938" i="14"/>
  <c r="AL938" i="14"/>
  <c r="AH938" i="14"/>
  <c r="AP938" i="14"/>
  <c r="AI938" i="14"/>
  <c r="AQ938" i="14"/>
  <c r="AI933" i="14"/>
  <c r="AQ933" i="14"/>
  <c r="S933" i="14"/>
  <c r="AJ933" i="14"/>
  <c r="AR933" i="14"/>
  <c r="AL933" i="14"/>
  <c r="AM933" i="14"/>
  <c r="AN933" i="14"/>
  <c r="AG914" i="14"/>
  <c r="AO914" i="14"/>
  <c r="S914" i="14"/>
  <c r="Y914" i="14" s="1"/>
  <c r="AH950" i="14"/>
  <c r="AP950" i="14"/>
  <c r="AM929" i="14"/>
  <c r="AN929" i="14"/>
  <c r="AH929" i="14"/>
  <c r="AP929" i="14"/>
  <c r="AI929" i="14"/>
  <c r="AQ929" i="14"/>
  <c r="AJ929" i="14"/>
  <c r="AR929" i="14"/>
  <c r="AK929" i="14"/>
  <c r="AM956" i="14"/>
  <c r="AN955" i="14"/>
  <c r="AO950" i="14"/>
  <c r="AO947" i="14"/>
  <c r="AQ942" i="14"/>
  <c r="AR938" i="14"/>
  <c r="AM937" i="14"/>
  <c r="AN937" i="14"/>
  <c r="AI937" i="14"/>
  <c r="AQ937" i="14"/>
  <c r="AJ937" i="14"/>
  <c r="AR937" i="14"/>
  <c r="AG929" i="14"/>
  <c r="S929" i="14"/>
  <c r="AH926" i="14"/>
  <c r="AP926" i="14"/>
  <c r="AI926" i="14"/>
  <c r="AQ926" i="14"/>
  <c r="AK926" i="14"/>
  <c r="AL926" i="14"/>
  <c r="AM926" i="14"/>
  <c r="AN926" i="14"/>
  <c r="S895" i="14"/>
  <c r="AL895" i="14"/>
  <c r="AN895" i="14"/>
  <c r="AO895" i="14"/>
  <c r="AO969" i="14"/>
  <c r="AP968" i="14"/>
  <c r="AN962" i="14"/>
  <c r="AO961" i="14"/>
  <c r="AP960" i="14"/>
  <c r="AL956" i="14"/>
  <c r="AM955" i="14"/>
  <c r="AN954" i="14"/>
  <c r="AO953" i="14"/>
  <c r="AG951" i="14"/>
  <c r="AO951" i="14"/>
  <c r="AN950" i="14"/>
  <c r="AJ948" i="14"/>
  <c r="AN947" i="14"/>
  <c r="AK946" i="14"/>
  <c r="AH945" i="14"/>
  <c r="AM945" i="14"/>
  <c r="AJ945" i="14"/>
  <c r="AR945" i="14"/>
  <c r="AO942" i="14"/>
  <c r="AO938" i="14"/>
  <c r="AG937" i="14"/>
  <c r="S937" i="14"/>
  <c r="AL930" i="14"/>
  <c r="AG927" i="14"/>
  <c r="AO927" i="14"/>
  <c r="AH927" i="14"/>
  <c r="AP927" i="14"/>
  <c r="S927" i="14"/>
  <c r="AJ927" i="14"/>
  <c r="AR927" i="14"/>
  <c r="AK927" i="14"/>
  <c r="AL927" i="14"/>
  <c r="AM927" i="14"/>
  <c r="AM921" i="14"/>
  <c r="AN921" i="14"/>
  <c r="AH921" i="14"/>
  <c r="AP921" i="14"/>
  <c r="AI921" i="14"/>
  <c r="AQ921" i="14"/>
  <c r="AJ921" i="14"/>
  <c r="AR921" i="14"/>
  <c r="AK921" i="14"/>
  <c r="AQ919" i="14"/>
  <c r="AM950" i="14"/>
  <c r="S948" i="14"/>
  <c r="W948" i="14" s="1"/>
  <c r="AG948" i="14"/>
  <c r="AO948" i="14"/>
  <c r="AG943" i="14"/>
  <c r="AO943" i="14"/>
  <c r="AK943" i="14"/>
  <c r="AL943" i="14"/>
  <c r="AK939" i="14"/>
  <c r="AG930" i="14"/>
  <c r="AO930" i="14"/>
  <c r="S930" i="14"/>
  <c r="U930" i="14" s="1"/>
  <c r="AJ930" i="14"/>
  <c r="AR930" i="14"/>
  <c r="AG921" i="14"/>
  <c r="S921" i="14"/>
  <c r="AN919" i="14"/>
  <c r="AH918" i="14"/>
  <c r="AP918" i="14"/>
  <c r="AI918" i="14"/>
  <c r="AQ918" i="14"/>
  <c r="AK918" i="14"/>
  <c r="AL918" i="14"/>
  <c r="AM918" i="14"/>
  <c r="AN918" i="14"/>
  <c r="AQ923" i="14"/>
  <c r="AI923" i="14"/>
  <c r="AR922" i="14"/>
  <c r="AJ922" i="14"/>
  <c r="AQ915" i="14"/>
  <c r="AI915" i="14"/>
  <c r="AR914" i="14"/>
  <c r="AJ914" i="14"/>
  <c r="AK913" i="14"/>
  <c r="AL911" i="14"/>
  <c r="AK910" i="14"/>
  <c r="S910" i="14"/>
  <c r="X910" i="14" s="1"/>
  <c r="AK906" i="14"/>
  <c r="S906" i="14"/>
  <c r="Y906" i="14" s="1"/>
  <c r="AN904" i="14"/>
  <c r="AG896" i="14"/>
  <c r="AO896" i="14"/>
  <c r="AH896" i="14"/>
  <c r="AP896" i="14"/>
  <c r="AI896" i="14"/>
  <c r="AQ896" i="14"/>
  <c r="S896" i="14"/>
  <c r="X896" i="14" s="1"/>
  <c r="AJ896" i="14"/>
  <c r="AR896" i="14"/>
  <c r="AL896" i="14"/>
  <c r="AK892" i="14"/>
  <c r="AL892" i="14"/>
  <c r="AM892" i="14"/>
  <c r="AN892" i="14"/>
  <c r="AH892" i="14"/>
  <c r="AP892" i="14"/>
  <c r="AP886" i="14"/>
  <c r="AG880" i="14"/>
  <c r="AO880" i="14"/>
  <c r="AH880" i="14"/>
  <c r="AP880" i="14"/>
  <c r="S880" i="14"/>
  <c r="X880" i="14" s="1"/>
  <c r="AJ880" i="14"/>
  <c r="AR880" i="14"/>
  <c r="AK880" i="14"/>
  <c r="AL880" i="14"/>
  <c r="S862" i="14"/>
  <c r="W862" i="14" s="1"/>
  <c r="AH862" i="14"/>
  <c r="AQ862" i="14"/>
  <c r="AM862" i="14"/>
  <c r="AN862" i="14"/>
  <c r="AO940" i="14"/>
  <c r="AG940" i="14"/>
  <c r="AP939" i="14"/>
  <c r="AH939" i="14"/>
  <c r="AK936" i="14"/>
  <c r="AO932" i="14"/>
  <c r="AG932" i="14"/>
  <c r="AP931" i="14"/>
  <c r="AH931" i="14"/>
  <c r="AQ930" i="14"/>
  <c r="AI930" i="14"/>
  <c r="AK928" i="14"/>
  <c r="AN925" i="14"/>
  <c r="AO924" i="14"/>
  <c r="AG924" i="14"/>
  <c r="AP923" i="14"/>
  <c r="AH923" i="14"/>
  <c r="AQ922" i="14"/>
  <c r="AI922" i="14"/>
  <c r="AK920" i="14"/>
  <c r="AN917" i="14"/>
  <c r="AO916" i="14"/>
  <c r="AG916" i="14"/>
  <c r="AP915" i="14"/>
  <c r="AH915" i="14"/>
  <c r="AQ914" i="14"/>
  <c r="AI914" i="14"/>
  <c r="AR913" i="14"/>
  <c r="AJ913" i="14"/>
  <c r="AK911" i="14"/>
  <c r="AJ910" i="14"/>
  <c r="AQ909" i="14"/>
  <c r="AH909" i="14"/>
  <c r="AJ909" i="14"/>
  <c r="AR909" i="14"/>
  <c r="AJ906" i="14"/>
  <c r="AN905" i="14"/>
  <c r="AI905" i="14"/>
  <c r="AQ905" i="14"/>
  <c r="AM904" i="14"/>
  <c r="AO903" i="14"/>
  <c r="AG902" i="14"/>
  <c r="AI902" i="14"/>
  <c r="AQ902" i="14"/>
  <c r="AK902" i="14"/>
  <c r="AL902" i="14"/>
  <c r="AO901" i="14"/>
  <c r="AO887" i="14"/>
  <c r="AO886" i="14"/>
  <c r="AK863" i="14"/>
  <c r="AH863" i="14"/>
  <c r="AQ863" i="14"/>
  <c r="AI863" i="14"/>
  <c r="AR863" i="14"/>
  <c r="AJ863" i="14"/>
  <c r="AL863" i="14"/>
  <c r="AM863" i="14"/>
  <c r="AN863" i="14"/>
  <c r="AR936" i="14"/>
  <c r="AJ936" i="14"/>
  <c r="S936" i="14"/>
  <c r="V936" i="14" s="1"/>
  <c r="AO931" i="14"/>
  <c r="AG931" i="14"/>
  <c r="AP930" i="14"/>
  <c r="AH930" i="14"/>
  <c r="AR928" i="14"/>
  <c r="AJ928" i="14"/>
  <c r="S928" i="14"/>
  <c r="U928" i="14" s="1"/>
  <c r="AM925" i="14"/>
  <c r="AO923" i="14"/>
  <c r="AG923" i="14"/>
  <c r="AP922" i="14"/>
  <c r="AH922" i="14"/>
  <c r="AR920" i="14"/>
  <c r="AJ920" i="14"/>
  <c r="S920" i="14"/>
  <c r="T920" i="14" s="1"/>
  <c r="AM917" i="14"/>
  <c r="AO915" i="14"/>
  <c r="AG915" i="14"/>
  <c r="AP914" i="14"/>
  <c r="AH914" i="14"/>
  <c r="AQ913" i="14"/>
  <c r="AI913" i="14"/>
  <c r="AJ911" i="14"/>
  <c r="AR910" i="14"/>
  <c r="AL904" i="14"/>
  <c r="AK900" i="14"/>
  <c r="AM900" i="14"/>
  <c r="AN900" i="14"/>
  <c r="AP878" i="14"/>
  <c r="AG872" i="14"/>
  <c r="AO872" i="14"/>
  <c r="AH872" i="14"/>
  <c r="AP872" i="14"/>
  <c r="S872" i="14"/>
  <c r="W872" i="14" s="1"/>
  <c r="AJ872" i="14"/>
  <c r="AR872" i="14"/>
  <c r="AK872" i="14"/>
  <c r="AL872" i="14"/>
  <c r="AG863" i="14"/>
  <c r="S863" i="14"/>
  <c r="AP913" i="14"/>
  <c r="AH913" i="14"/>
  <c r="AR911" i="14"/>
  <c r="AP910" i="14"/>
  <c r="AI910" i="14"/>
  <c r="AQ910" i="14"/>
  <c r="AR906" i="14"/>
  <c r="AM906" i="14"/>
  <c r="AH906" i="14"/>
  <c r="AP906" i="14"/>
  <c r="AL887" i="14"/>
  <c r="AH887" i="14"/>
  <c r="AP887" i="14"/>
  <c r="AI887" i="14"/>
  <c r="AQ887" i="14"/>
  <c r="AJ887" i="14"/>
  <c r="AR887" i="14"/>
  <c r="AK887" i="14"/>
  <c r="AM887" i="14"/>
  <c r="AI886" i="14"/>
  <c r="AQ886" i="14"/>
  <c r="AJ886" i="14"/>
  <c r="AR886" i="14"/>
  <c r="AK886" i="14"/>
  <c r="AL886" i="14"/>
  <c r="AN886" i="14"/>
  <c r="AJ864" i="14"/>
  <c r="AR864" i="14"/>
  <c r="AK864" i="14"/>
  <c r="AL864" i="14"/>
  <c r="AM864" i="14"/>
  <c r="AN864" i="14"/>
  <c r="AO864" i="14"/>
  <c r="AG864" i="14"/>
  <c r="AP864" i="14"/>
  <c r="AL854" i="14"/>
  <c r="AM854" i="14"/>
  <c r="AH854" i="14"/>
  <c r="AP854" i="14"/>
  <c r="AJ854" i="14"/>
  <c r="AR854" i="14"/>
  <c r="AK854" i="14"/>
  <c r="AN854" i="14"/>
  <c r="AO854" i="14"/>
  <c r="AQ854" i="14"/>
  <c r="AH911" i="14"/>
  <c r="AP911" i="14"/>
  <c r="AG904" i="14"/>
  <c r="AO904" i="14"/>
  <c r="AI904" i="14"/>
  <c r="AQ904" i="14"/>
  <c r="S904" i="14"/>
  <c r="Y904" i="14" s="1"/>
  <c r="AJ904" i="14"/>
  <c r="AR904" i="14"/>
  <c r="AI878" i="14"/>
  <c r="AQ878" i="14"/>
  <c r="AJ878" i="14"/>
  <c r="AR878" i="14"/>
  <c r="AK878" i="14"/>
  <c r="AL878" i="14"/>
  <c r="AM878" i="14"/>
  <c r="AN878" i="14"/>
  <c r="AG854" i="14"/>
  <c r="S854" i="14"/>
  <c r="V854" i="14" s="1"/>
  <c r="AJ848" i="14"/>
  <c r="AR848" i="14"/>
  <c r="AK848" i="14"/>
  <c r="AL848" i="14"/>
  <c r="AN848" i="14"/>
  <c r="AH848" i="14"/>
  <c r="AP848" i="14"/>
  <c r="AO848" i="14"/>
  <c r="AQ848" i="14"/>
  <c r="AG848" i="14"/>
  <c r="S840" i="14"/>
  <c r="U840" i="14" s="1"/>
  <c r="AH840" i="14"/>
  <c r="AQ840" i="14"/>
  <c r="AI840" i="14"/>
  <c r="AK840" i="14"/>
  <c r="AL840" i="14"/>
  <c r="AM840" i="14"/>
  <c r="AO840" i="14"/>
  <c r="AN840" i="14"/>
  <c r="AP840" i="14"/>
  <c r="AM930" i="14"/>
  <c r="AR925" i="14"/>
  <c r="AJ925" i="14"/>
  <c r="S925" i="14"/>
  <c r="AM922" i="14"/>
  <c r="AR917" i="14"/>
  <c r="AJ917" i="14"/>
  <c r="S917" i="14"/>
  <c r="AM914" i="14"/>
  <c r="AN913" i="14"/>
  <c r="AO911" i="14"/>
  <c r="AN910" i="14"/>
  <c r="AO906" i="14"/>
  <c r="AH903" i="14"/>
  <c r="AP903" i="14"/>
  <c r="AJ903" i="14"/>
  <c r="AR903" i="14"/>
  <c r="AK903" i="14"/>
  <c r="AJ901" i="14"/>
  <c r="AR901" i="14"/>
  <c r="AL901" i="14"/>
  <c r="AM901" i="14"/>
  <c r="AO892" i="14"/>
  <c r="S892" i="14"/>
  <c r="X892" i="14" s="1"/>
  <c r="AG888" i="14"/>
  <c r="AO888" i="14"/>
  <c r="AH888" i="14"/>
  <c r="AP888" i="14"/>
  <c r="AI888" i="14"/>
  <c r="AQ888" i="14"/>
  <c r="S888" i="14"/>
  <c r="V888" i="14" s="1"/>
  <c r="AJ888" i="14"/>
  <c r="AR888" i="14"/>
  <c r="AL888" i="14"/>
  <c r="AH879" i="14"/>
  <c r="AP879" i="14"/>
  <c r="AI879" i="14"/>
  <c r="AQ879" i="14"/>
  <c r="AJ879" i="14"/>
  <c r="AR879" i="14"/>
  <c r="AK879" i="14"/>
  <c r="AL879" i="14"/>
  <c r="AM879" i="14"/>
  <c r="AG878" i="14"/>
  <c r="S878" i="14"/>
  <c r="W878" i="14" s="1"/>
  <c r="AH858" i="14"/>
  <c r="AP858" i="14"/>
  <c r="AN858" i="14"/>
  <c r="AI858" i="14"/>
  <c r="AJ858" i="14"/>
  <c r="S858" i="14"/>
  <c r="T858" i="14" s="1"/>
  <c r="AK858" i="14"/>
  <c r="AL858" i="14"/>
  <c r="AM858" i="14"/>
  <c r="AO858" i="14"/>
  <c r="AJ856" i="14"/>
  <c r="AR856" i="14"/>
  <c r="AH856" i="14"/>
  <c r="AP856" i="14"/>
  <c r="AL856" i="14"/>
  <c r="AM856" i="14"/>
  <c r="AN856" i="14"/>
  <c r="AO856" i="14"/>
  <c r="AQ856" i="14"/>
  <c r="AG856" i="14"/>
  <c r="AI848" i="14"/>
  <c r="AR948" i="14"/>
  <c r="AR940" i="14"/>
  <c r="AR932" i="14"/>
  <c r="AQ925" i="14"/>
  <c r="AR924" i="14"/>
  <c r="AQ917" i="14"/>
  <c r="AR916" i="14"/>
  <c r="AN911" i="14"/>
  <c r="AM910" i="14"/>
  <c r="AL909" i="14"/>
  <c r="AG907" i="14"/>
  <c r="AO907" i="14"/>
  <c r="AN906" i="14"/>
  <c r="AK905" i="14"/>
  <c r="S905" i="14"/>
  <c r="AG903" i="14"/>
  <c r="S903" i="14"/>
  <c r="AM902" i="14"/>
  <c r="AG901" i="14"/>
  <c r="S901" i="14"/>
  <c r="AL900" i="14"/>
  <c r="AN896" i="14"/>
  <c r="AH895" i="14"/>
  <c r="AP895" i="14"/>
  <c r="AI895" i="14"/>
  <c r="AQ895" i="14"/>
  <c r="AJ895" i="14"/>
  <c r="AR895" i="14"/>
  <c r="AK895" i="14"/>
  <c r="AM895" i="14"/>
  <c r="AI894" i="14"/>
  <c r="AQ894" i="14"/>
  <c r="AJ894" i="14"/>
  <c r="AR894" i="14"/>
  <c r="AK894" i="14"/>
  <c r="AL894" i="14"/>
  <c r="AN894" i="14"/>
  <c r="AJ893" i="14"/>
  <c r="AJ892" i="14"/>
  <c r="AG879" i="14"/>
  <c r="S879" i="14"/>
  <c r="AP862" i="14"/>
  <c r="AG858" i="14"/>
  <c r="AI856" i="14"/>
  <c r="AO885" i="14"/>
  <c r="AG885" i="14"/>
  <c r="AP884" i="14"/>
  <c r="AH884" i="14"/>
  <c r="AO877" i="14"/>
  <c r="AG877" i="14"/>
  <c r="AP876" i="14"/>
  <c r="AH876" i="14"/>
  <c r="AR865" i="14"/>
  <c r="S864" i="14"/>
  <c r="U864" i="14" s="1"/>
  <c r="AR859" i="14"/>
  <c r="S856" i="14"/>
  <c r="V856" i="14" s="1"/>
  <c r="AH850" i="14"/>
  <c r="AP850" i="14"/>
  <c r="AI850" i="14"/>
  <c r="AQ850" i="14"/>
  <c r="S850" i="14"/>
  <c r="V850" i="14" s="1"/>
  <c r="AJ850" i="14"/>
  <c r="AR850" i="14"/>
  <c r="AL850" i="14"/>
  <c r="AN850" i="14"/>
  <c r="S849" i="14"/>
  <c r="AJ849" i="14"/>
  <c r="AR849" i="14"/>
  <c r="AK849" i="14"/>
  <c r="AM849" i="14"/>
  <c r="AG849" i="14"/>
  <c r="AO849" i="14"/>
  <c r="S848" i="14"/>
  <c r="U848" i="14" s="1"/>
  <c r="AK847" i="14"/>
  <c r="S841" i="14"/>
  <c r="AK841" i="14"/>
  <c r="AL841" i="14"/>
  <c r="AM841" i="14"/>
  <c r="AN841" i="14"/>
  <c r="AG841" i="14"/>
  <c r="AP841" i="14"/>
  <c r="AI865" i="14"/>
  <c r="AQ865" i="14"/>
  <c r="AG859" i="14"/>
  <c r="AO859" i="14"/>
  <c r="AM859" i="14"/>
  <c r="AG851" i="14"/>
  <c r="AO851" i="14"/>
  <c r="AH851" i="14"/>
  <c r="AP851" i="14"/>
  <c r="AI851" i="14"/>
  <c r="AQ851" i="14"/>
  <c r="AK851" i="14"/>
  <c r="AM851" i="14"/>
  <c r="AL847" i="14"/>
  <c r="AM847" i="14"/>
  <c r="AG847" i="14"/>
  <c r="AO847" i="14"/>
  <c r="AL846" i="14"/>
  <c r="AM846" i="14"/>
  <c r="AN846" i="14"/>
  <c r="AH846" i="14"/>
  <c r="AP846" i="14"/>
  <c r="AJ846" i="14"/>
  <c r="AR846" i="14"/>
  <c r="AM845" i="14"/>
  <c r="AL845" i="14"/>
  <c r="AN845" i="14"/>
  <c r="AO845" i="14"/>
  <c r="AH845" i="14"/>
  <c r="AQ845" i="14"/>
  <c r="AJ845" i="14"/>
  <c r="AN844" i="14"/>
  <c r="AL844" i="14"/>
  <c r="AM844" i="14"/>
  <c r="AO844" i="14"/>
  <c r="AH844" i="14"/>
  <c r="AQ844" i="14"/>
  <c r="S844" i="14"/>
  <c r="U844" i="14" s="1"/>
  <c r="AJ844" i="14"/>
  <c r="AH842" i="14"/>
  <c r="AP842" i="14"/>
  <c r="AK842" i="14"/>
  <c r="AL842" i="14"/>
  <c r="AM842" i="14"/>
  <c r="AO842" i="14"/>
  <c r="AI842" i="14"/>
  <c r="AR842" i="14"/>
  <c r="AG833" i="14"/>
  <c r="AJ833" i="14"/>
  <c r="AK833" i="14"/>
  <c r="S833" i="14"/>
  <c r="AL833" i="14"/>
  <c r="AM833" i="14"/>
  <c r="AO833" i="14"/>
  <c r="AO899" i="14"/>
  <c r="AP898" i="14"/>
  <c r="AH898" i="14"/>
  <c r="AQ897" i="14"/>
  <c r="AI897" i="14"/>
  <c r="AM893" i="14"/>
  <c r="AO891" i="14"/>
  <c r="AP890" i="14"/>
  <c r="AH890" i="14"/>
  <c r="AQ889" i="14"/>
  <c r="AI889" i="14"/>
  <c r="AM885" i="14"/>
  <c r="AN884" i="14"/>
  <c r="AO883" i="14"/>
  <c r="AP882" i="14"/>
  <c r="AH882" i="14"/>
  <c r="AQ881" i="14"/>
  <c r="AI881" i="14"/>
  <c r="AM877" i="14"/>
  <c r="AN876" i="14"/>
  <c r="AP874" i="14"/>
  <c r="AH874" i="14"/>
  <c r="AQ873" i="14"/>
  <c r="AI873" i="14"/>
  <c r="AH866" i="14"/>
  <c r="AP866" i="14"/>
  <c r="AO865" i="14"/>
  <c r="AK862" i="14"/>
  <c r="AN860" i="14"/>
  <c r="AL860" i="14"/>
  <c r="AP859" i="14"/>
  <c r="AJ855" i="14"/>
  <c r="AG846" i="14"/>
  <c r="S846" i="14"/>
  <c r="V846" i="14" s="1"/>
  <c r="AG845" i="14"/>
  <c r="S845" i="14"/>
  <c r="AG844" i="14"/>
  <c r="AG843" i="14"/>
  <c r="AO843" i="14"/>
  <c r="AL843" i="14"/>
  <c r="AM843" i="14"/>
  <c r="AN843" i="14"/>
  <c r="AH843" i="14"/>
  <c r="AQ843" i="14"/>
  <c r="AJ843" i="14"/>
  <c r="AG842" i="14"/>
  <c r="S842" i="14"/>
  <c r="X842" i="14" s="1"/>
  <c r="AO898" i="14"/>
  <c r="AP897" i="14"/>
  <c r="AH897" i="14"/>
  <c r="AL893" i="14"/>
  <c r="AO890" i="14"/>
  <c r="AP889" i="14"/>
  <c r="AH889" i="14"/>
  <c r="AL885" i="14"/>
  <c r="AM884" i="14"/>
  <c r="AO882" i="14"/>
  <c r="AG882" i="14"/>
  <c r="AP881" i="14"/>
  <c r="AH881" i="14"/>
  <c r="AQ880" i="14"/>
  <c r="AL877" i="14"/>
  <c r="AM876" i="14"/>
  <c r="AN875" i="14"/>
  <c r="AO874" i="14"/>
  <c r="AG874" i="14"/>
  <c r="AP873" i="14"/>
  <c r="AH873" i="14"/>
  <c r="AQ872" i="14"/>
  <c r="AQ871" i="14"/>
  <c r="AH871" i="14"/>
  <c r="AQ870" i="14"/>
  <c r="AH870" i="14"/>
  <c r="AQ869" i="14"/>
  <c r="AH869" i="14"/>
  <c r="AQ868" i="14"/>
  <c r="AH868" i="14"/>
  <c r="AQ867" i="14"/>
  <c r="AO866" i="14"/>
  <c r="AN865" i="14"/>
  <c r="AJ862" i="14"/>
  <c r="AQ861" i="14"/>
  <c r="AM861" i="14"/>
  <c r="AK861" i="14"/>
  <c r="AP860" i="14"/>
  <c r="AN859" i="14"/>
  <c r="AI857" i="14"/>
  <c r="AQ831" i="14"/>
  <c r="S825" i="14"/>
  <c r="AK825" i="14"/>
  <c r="AL825" i="14"/>
  <c r="AM825" i="14"/>
  <c r="AN825" i="14"/>
  <c r="AO825" i="14"/>
  <c r="AK893" i="14"/>
  <c r="AK885" i="14"/>
  <c r="AL884" i="14"/>
  <c r="AK877" i="14"/>
  <c r="AL876" i="14"/>
  <c r="AG867" i="14"/>
  <c r="AO867" i="14"/>
  <c r="AN866" i="14"/>
  <c r="AM865" i="14"/>
  <c r="AR862" i="14"/>
  <c r="AL859" i="14"/>
  <c r="AG857" i="14"/>
  <c r="AO857" i="14"/>
  <c r="AR855" i="14"/>
  <c r="AK855" i="14"/>
  <c r="AI855" i="14"/>
  <c r="AQ855" i="14"/>
  <c r="AR847" i="14"/>
  <c r="AG814" i="14"/>
  <c r="AO814" i="14"/>
  <c r="AH814" i="14"/>
  <c r="AI814" i="14"/>
  <c r="AJ814" i="14"/>
  <c r="S814" i="14"/>
  <c r="T814" i="14" s="1"/>
  <c r="AN814" i="14"/>
  <c r="AP814" i="14"/>
  <c r="AQ814" i="14"/>
  <c r="AR814" i="14"/>
  <c r="S803" i="14"/>
  <c r="AG803" i="14"/>
  <c r="AO803" i="14"/>
  <c r="AK803" i="14"/>
  <c r="AL803" i="14"/>
  <c r="AN803" i="14"/>
  <c r="AQ803" i="14"/>
  <c r="AR893" i="14"/>
  <c r="AR885" i="14"/>
  <c r="AR877" i="14"/>
  <c r="AO871" i="14"/>
  <c r="AO870" i="14"/>
  <c r="AL865" i="14"/>
  <c r="AL862" i="14"/>
  <c r="AK859" i="14"/>
  <c r="S859" i="14"/>
  <c r="AR851" i="14"/>
  <c r="S851" i="14"/>
  <c r="AP849" i="14"/>
  <c r="AP847" i="14"/>
  <c r="S847" i="14"/>
  <c r="S831" i="14"/>
  <c r="AH831" i="14"/>
  <c r="AI831" i="14"/>
  <c r="AL831" i="14"/>
  <c r="AM831" i="14"/>
  <c r="AN831" i="14"/>
  <c r="AP831" i="14"/>
  <c r="AK853" i="14"/>
  <c r="AL852" i="14"/>
  <c r="AQ847" i="14"/>
  <c r="AI847" i="14"/>
  <c r="AI841" i="14"/>
  <c r="AQ841" i="14"/>
  <c r="AM839" i="14"/>
  <c r="AJ829" i="14"/>
  <c r="S829" i="14"/>
  <c r="AH824" i="14"/>
  <c r="AI824" i="14"/>
  <c r="AQ824" i="14"/>
  <c r="AJ824" i="14"/>
  <c r="AR824" i="14"/>
  <c r="AK824" i="14"/>
  <c r="AN823" i="14"/>
  <c r="AR822" i="14"/>
  <c r="AG822" i="14"/>
  <c r="AK822" i="14"/>
  <c r="AL822" i="14"/>
  <c r="AM822" i="14"/>
  <c r="AG818" i="14"/>
  <c r="AO818" i="14"/>
  <c r="AI818" i="14"/>
  <c r="AQ818" i="14"/>
  <c r="AK817" i="14"/>
  <c r="AH817" i="14"/>
  <c r="AP817" i="14"/>
  <c r="AI817" i="14"/>
  <c r="AQ817" i="14"/>
  <c r="AJ817" i="14"/>
  <c r="AR817" i="14"/>
  <c r="AL817" i="14"/>
  <c r="AO815" i="14"/>
  <c r="AH805" i="14"/>
  <c r="AP805" i="14"/>
  <c r="AK805" i="14"/>
  <c r="AN805" i="14"/>
  <c r="S805" i="14"/>
  <c r="AL805" i="14"/>
  <c r="AM805" i="14"/>
  <c r="AO805" i="14"/>
  <c r="AR805" i="14"/>
  <c r="AJ787" i="14"/>
  <c r="AI816" i="14"/>
  <c r="AQ816" i="14"/>
  <c r="AJ816" i="14"/>
  <c r="AR816" i="14"/>
  <c r="AK816" i="14"/>
  <c r="AM816" i="14"/>
  <c r="S787" i="14"/>
  <c r="AK787" i="14"/>
  <c r="AL787" i="14"/>
  <c r="AG787" i="14"/>
  <c r="AO787" i="14"/>
  <c r="AL785" i="14"/>
  <c r="AM785" i="14"/>
  <c r="AN785" i="14"/>
  <c r="AG785" i="14"/>
  <c r="AO785" i="14"/>
  <c r="AI785" i="14"/>
  <c r="AQ785" i="14"/>
  <c r="AJ785" i="14"/>
  <c r="AR785" i="14"/>
  <c r="AP785" i="14"/>
  <c r="AH785" i="14"/>
  <c r="AQ853" i="14"/>
  <c r="AI853" i="14"/>
  <c r="AG834" i="14"/>
  <c r="AO834" i="14"/>
  <c r="AH832" i="14"/>
  <c r="AI832" i="14"/>
  <c r="AQ832" i="14"/>
  <c r="AJ832" i="14"/>
  <c r="AR832" i="14"/>
  <c r="AR829" i="14"/>
  <c r="AP822" i="14"/>
  <c r="AR818" i="14"/>
  <c r="AG816" i="14"/>
  <c r="S816" i="14"/>
  <c r="T816" i="14" s="1"/>
  <c r="AL813" i="14"/>
  <c r="AM813" i="14"/>
  <c r="AN813" i="14"/>
  <c r="AH813" i="14"/>
  <c r="AP813" i="14"/>
  <c r="AK785" i="14"/>
  <c r="AL829" i="14"/>
  <c r="AM829" i="14"/>
  <c r="AP824" i="14"/>
  <c r="AJ823" i="14"/>
  <c r="AR823" i="14"/>
  <c r="AK823" i="14"/>
  <c r="AL823" i="14"/>
  <c r="AO822" i="14"/>
  <c r="AJ815" i="14"/>
  <c r="AR815" i="14"/>
  <c r="AK815" i="14"/>
  <c r="AL815" i="14"/>
  <c r="AN815" i="14"/>
  <c r="AP832" i="14"/>
  <c r="AK830" i="14"/>
  <c r="AL830" i="14"/>
  <c r="AP829" i="14"/>
  <c r="AO824" i="14"/>
  <c r="AG823" i="14"/>
  <c r="S823" i="14"/>
  <c r="AN822" i="14"/>
  <c r="AM818" i="14"/>
  <c r="S818" i="14"/>
  <c r="T818" i="14" s="1"/>
  <c r="AG815" i="14"/>
  <c r="S815" i="14"/>
  <c r="AK802" i="14"/>
  <c r="AN802" i="14"/>
  <c r="AH802" i="14"/>
  <c r="AP802" i="14"/>
  <c r="AI802" i="14"/>
  <c r="AQ802" i="14"/>
  <c r="AL802" i="14"/>
  <c r="S802" i="14"/>
  <c r="U802" i="14" s="1"/>
  <c r="AM802" i="14"/>
  <c r="AO802" i="14"/>
  <c r="S800" i="14"/>
  <c r="V800" i="14" s="1"/>
  <c r="AQ800" i="14"/>
  <c r="AI800" i="14"/>
  <c r="AN853" i="14"/>
  <c r="AM834" i="14"/>
  <c r="AO832" i="14"/>
  <c r="AP830" i="14"/>
  <c r="AO829" i="14"/>
  <c r="AG826" i="14"/>
  <c r="AO826" i="14"/>
  <c r="AI826" i="14"/>
  <c r="AQ826" i="14"/>
  <c r="AN824" i="14"/>
  <c r="AQ823" i="14"/>
  <c r="AJ822" i="14"/>
  <c r="AL818" i="14"/>
  <c r="AO817" i="14"/>
  <c r="AP816" i="14"/>
  <c r="AQ813" i="14"/>
  <c r="AG802" i="14"/>
  <c r="AL793" i="14"/>
  <c r="AM793" i="14"/>
  <c r="AG793" i="14"/>
  <c r="AO793" i="14"/>
  <c r="AI793" i="14"/>
  <c r="AQ793" i="14"/>
  <c r="S793" i="14"/>
  <c r="AJ793" i="14"/>
  <c r="AR793" i="14"/>
  <c r="AK793" i="14"/>
  <c r="AQ857" i="14"/>
  <c r="AQ849" i="14"/>
  <c r="AJ841" i="14"/>
  <c r="AJ840" i="14"/>
  <c r="AR840" i="14"/>
  <c r="AO839" i="14"/>
  <c r="AO838" i="14"/>
  <c r="AO837" i="14"/>
  <c r="AO836" i="14"/>
  <c r="AL834" i="14"/>
  <c r="S834" i="14"/>
  <c r="AC834" i="14" s="1"/>
  <c r="AH833" i="14"/>
  <c r="AP833" i="14"/>
  <c r="AI833" i="14"/>
  <c r="AQ833" i="14"/>
  <c r="AN832" i="14"/>
  <c r="AJ831" i="14"/>
  <c r="AR831" i="14"/>
  <c r="AK831" i="14"/>
  <c r="AO830" i="14"/>
  <c r="AN829" i="14"/>
  <c r="AH825" i="14"/>
  <c r="AP825" i="14"/>
  <c r="AI825" i="14"/>
  <c r="AQ825" i="14"/>
  <c r="AJ825" i="14"/>
  <c r="AR825" i="14"/>
  <c r="AM824" i="14"/>
  <c r="AP823" i="14"/>
  <c r="AI822" i="14"/>
  <c r="AL821" i="14"/>
  <c r="AM821" i="14"/>
  <c r="AN821" i="14"/>
  <c r="AK818" i="14"/>
  <c r="AN817" i="14"/>
  <c r="AO816" i="14"/>
  <c r="AQ815" i="14"/>
  <c r="AK814" i="14"/>
  <c r="AO813" i="14"/>
  <c r="AG809" i="14"/>
  <c r="AO809" i="14"/>
  <c r="S809" i="14"/>
  <c r="AJ809" i="14"/>
  <c r="AR809" i="14"/>
  <c r="AL809" i="14"/>
  <c r="AM809" i="14"/>
  <c r="AN809" i="14"/>
  <c r="AQ809" i="14"/>
  <c r="AQ805" i="14"/>
  <c r="AK786" i="14"/>
  <c r="AL786" i="14"/>
  <c r="AM786" i="14"/>
  <c r="AN786" i="14"/>
  <c r="AH786" i="14"/>
  <c r="AP786" i="14"/>
  <c r="AI786" i="14"/>
  <c r="AQ786" i="14"/>
  <c r="AG775" i="14"/>
  <c r="AQ775" i="14"/>
  <c r="AH775" i="14"/>
  <c r="AR775" i="14"/>
  <c r="AI775" i="14"/>
  <c r="S775" i="14"/>
  <c r="AM775" i="14"/>
  <c r="AN807" i="14"/>
  <c r="AI807" i="14"/>
  <c r="AQ807" i="14"/>
  <c r="AL807" i="14"/>
  <c r="AL801" i="14"/>
  <c r="AG801" i="14"/>
  <c r="AO801" i="14"/>
  <c r="AI801" i="14"/>
  <c r="AQ801" i="14"/>
  <c r="S801" i="14"/>
  <c r="AJ801" i="14"/>
  <c r="AR801" i="14"/>
  <c r="AM800" i="14"/>
  <c r="AH800" i="14"/>
  <c r="AP800" i="14"/>
  <c r="AJ800" i="14"/>
  <c r="AR800" i="14"/>
  <c r="AK800" i="14"/>
  <c r="AR797" i="14"/>
  <c r="S795" i="14"/>
  <c r="AK795" i="14"/>
  <c r="AG795" i="14"/>
  <c r="AO795" i="14"/>
  <c r="AK794" i="14"/>
  <c r="AL794" i="14"/>
  <c r="AN794" i="14"/>
  <c r="AH794" i="14"/>
  <c r="AP794" i="14"/>
  <c r="AI794" i="14"/>
  <c r="AQ794" i="14"/>
  <c r="AM792" i="14"/>
  <c r="AN792" i="14"/>
  <c r="AH792" i="14"/>
  <c r="AP792" i="14"/>
  <c r="AJ792" i="14"/>
  <c r="AR792" i="14"/>
  <c r="AK792" i="14"/>
  <c r="AR789" i="14"/>
  <c r="AG778" i="14"/>
  <c r="AP778" i="14"/>
  <c r="AH778" i="14"/>
  <c r="AR778" i="14"/>
  <c r="AJ778" i="14"/>
  <c r="S778" i="14"/>
  <c r="T778" i="14" s="1"/>
  <c r="AL778" i="14"/>
  <c r="AQ790" i="14"/>
  <c r="AO789" i="14"/>
  <c r="S789" i="14"/>
  <c r="AM814" i="14"/>
  <c r="AN810" i="14"/>
  <c r="AI810" i="14"/>
  <c r="AI808" i="14"/>
  <c r="AP807" i="14"/>
  <c r="AK806" i="14"/>
  <c r="AJ804" i="14"/>
  <c r="AN798" i="14"/>
  <c r="AL797" i="14"/>
  <c r="AN790" i="14"/>
  <c r="AL789" i="14"/>
  <c r="AO835" i="14"/>
  <c r="AP834" i="14"/>
  <c r="AN828" i="14"/>
  <c r="AO827" i="14"/>
  <c r="AP826" i="14"/>
  <c r="AN820" i="14"/>
  <c r="AO819" i="14"/>
  <c r="AP818" i="14"/>
  <c r="AL814" i="14"/>
  <c r="AN812" i="14"/>
  <c r="AO811" i="14"/>
  <c r="AP810" i="14"/>
  <c r="AR808" i="14"/>
  <c r="AH808" i="14"/>
  <c r="AP808" i="14"/>
  <c r="AK808" i="14"/>
  <c r="AO807" i="14"/>
  <c r="AJ806" i="14"/>
  <c r="AJ798" i="14"/>
  <c r="AJ790" i="14"/>
  <c r="AR786" i="14"/>
  <c r="S786" i="14"/>
  <c r="W786" i="14" s="1"/>
  <c r="AH779" i="14"/>
  <c r="AP779" i="14"/>
  <c r="AI779" i="14"/>
  <c r="AR779" i="14"/>
  <c r="AJ779" i="14"/>
  <c r="S779" i="14"/>
  <c r="AK779" i="14"/>
  <c r="AL779" i="14"/>
  <c r="AM779" i="14"/>
  <c r="AN779" i="14"/>
  <c r="AO779" i="14"/>
  <c r="AM807" i="14"/>
  <c r="AG806" i="14"/>
  <c r="AO806" i="14"/>
  <c r="S806" i="14"/>
  <c r="U806" i="14" s="1"/>
  <c r="AI804" i="14"/>
  <c r="AQ804" i="14"/>
  <c r="AL804" i="14"/>
  <c r="AG804" i="14"/>
  <c r="AO804" i="14"/>
  <c r="AJ803" i="14"/>
  <c r="AG798" i="14"/>
  <c r="AO798" i="14"/>
  <c r="AH798" i="14"/>
  <c r="AP798" i="14"/>
  <c r="S798" i="14"/>
  <c r="T798" i="14" s="1"/>
  <c r="AL798" i="14"/>
  <c r="AH797" i="14"/>
  <c r="AP797" i="14"/>
  <c r="AI797" i="14"/>
  <c r="AQ797" i="14"/>
  <c r="AK797" i="14"/>
  <c r="AM797" i="14"/>
  <c r="AN797" i="14"/>
  <c r="AG790" i="14"/>
  <c r="AO790" i="14"/>
  <c r="AH790" i="14"/>
  <c r="AP790" i="14"/>
  <c r="S790" i="14"/>
  <c r="V790" i="14" s="1"/>
  <c r="AL790" i="14"/>
  <c r="AH789" i="14"/>
  <c r="AP789" i="14"/>
  <c r="AI789" i="14"/>
  <c r="AQ789" i="14"/>
  <c r="AK789" i="14"/>
  <c r="AM789" i="14"/>
  <c r="AN789" i="14"/>
  <c r="AO786" i="14"/>
  <c r="AM806" i="14"/>
  <c r="AP803" i="14"/>
  <c r="AH803" i="14"/>
  <c r="AL799" i="14"/>
  <c r="AM798" i="14"/>
  <c r="AO796" i="14"/>
  <c r="AG796" i="14"/>
  <c r="AP795" i="14"/>
  <c r="AH795" i="14"/>
  <c r="AL791" i="14"/>
  <c r="AM790" i="14"/>
  <c r="AO788" i="14"/>
  <c r="AG788" i="14"/>
  <c r="AP787" i="14"/>
  <c r="AH787" i="14"/>
  <c r="AQ784" i="14"/>
  <c r="AQ783" i="14"/>
  <c r="AQ782" i="14"/>
  <c r="AQ781" i="14"/>
  <c r="AH781" i="14"/>
  <c r="AQ780" i="14"/>
  <c r="AN778" i="14"/>
  <c r="AM777" i="14"/>
  <c r="AH776" i="14"/>
  <c r="AJ776" i="14"/>
  <c r="AR776" i="14"/>
  <c r="AK776" i="14"/>
  <c r="AO775" i="14"/>
  <c r="AN774" i="14"/>
  <c r="AK773" i="14"/>
  <c r="AH771" i="14"/>
  <c r="AN770" i="14"/>
  <c r="AO768" i="14"/>
  <c r="AJ767" i="14"/>
  <c r="S767" i="14"/>
  <c r="AI766" i="14"/>
  <c r="AL763" i="14"/>
  <c r="AN762" i="14"/>
  <c r="AO761" i="14"/>
  <c r="AQ760" i="14"/>
  <c r="AK759" i="14"/>
  <c r="AO758" i="14"/>
  <c r="AN755" i="14"/>
  <c r="AO754" i="14"/>
  <c r="AO753" i="14"/>
  <c r="AO745" i="14"/>
  <c r="AK799" i="14"/>
  <c r="AK791" i="14"/>
  <c r="AP784" i="14"/>
  <c r="AG784" i="14"/>
  <c r="AK784" i="14"/>
  <c r="AP783" i="14"/>
  <c r="AG783" i="14"/>
  <c r="AL783" i="14"/>
  <c r="AP782" i="14"/>
  <c r="AG782" i="14"/>
  <c r="AM782" i="14"/>
  <c r="AG780" i="14"/>
  <c r="AO780" i="14"/>
  <c r="AM778" i="14"/>
  <c r="AL777" i="14"/>
  <c r="AN775" i="14"/>
  <c r="AK774" i="14"/>
  <c r="AJ773" i="14"/>
  <c r="S773" i="14"/>
  <c r="AG771" i="14"/>
  <c r="AO771" i="14"/>
  <c r="AM770" i="14"/>
  <c r="AH769" i="14"/>
  <c r="AI769" i="14"/>
  <c r="AQ769" i="14"/>
  <c r="AJ769" i="14"/>
  <c r="AR769" i="14"/>
  <c r="AN768" i="14"/>
  <c r="AR766" i="14"/>
  <c r="AH763" i="14"/>
  <c r="AP760" i="14"/>
  <c r="AG759" i="14"/>
  <c r="AO759" i="14"/>
  <c r="AK758" i="14"/>
  <c r="S758" i="14"/>
  <c r="Z758" i="14" s="1"/>
  <c r="AL766" i="14"/>
  <c r="AM766" i="14"/>
  <c r="AG763" i="14"/>
  <c r="AO763" i="14"/>
  <c r="AI763" i="14"/>
  <c r="AQ763" i="14"/>
  <c r="AK763" i="14"/>
  <c r="AH762" i="14"/>
  <c r="AP762" i="14"/>
  <c r="AI762" i="14"/>
  <c r="AQ762" i="14"/>
  <c r="AJ762" i="14"/>
  <c r="AR762" i="14"/>
  <c r="AL762" i="14"/>
  <c r="AH754" i="14"/>
  <c r="AP754" i="14"/>
  <c r="AI754" i="14"/>
  <c r="AQ754" i="14"/>
  <c r="AJ754" i="14"/>
  <c r="AR754" i="14"/>
  <c r="AM754" i="14"/>
  <c r="AI753" i="14"/>
  <c r="AQ753" i="14"/>
  <c r="AJ753" i="14"/>
  <c r="AR753" i="14"/>
  <c r="AK753" i="14"/>
  <c r="AM753" i="14"/>
  <c r="AN753" i="14"/>
  <c r="AR806" i="14"/>
  <c r="AM803" i="14"/>
  <c r="AQ799" i="14"/>
  <c r="AI799" i="14"/>
  <c r="AR798" i="14"/>
  <c r="AL796" i="14"/>
  <c r="AM795" i="14"/>
  <c r="AQ791" i="14"/>
  <c r="AI791" i="14"/>
  <c r="AR790" i="14"/>
  <c r="AL788" i="14"/>
  <c r="AM787" i="14"/>
  <c r="S785" i="14"/>
  <c r="AN784" i="14"/>
  <c r="AN783" i="14"/>
  <c r="AN782" i="14"/>
  <c r="AM781" i="14"/>
  <c r="AM780" i="14"/>
  <c r="AR773" i="14"/>
  <c r="AP769" i="14"/>
  <c r="AQ767" i="14"/>
  <c r="AG767" i="14"/>
  <c r="AK767" i="14"/>
  <c r="AL767" i="14"/>
  <c r="AP766" i="14"/>
  <c r="AG762" i="14"/>
  <c r="S762" i="14"/>
  <c r="AD762" i="14" s="1"/>
  <c r="AH761" i="14"/>
  <c r="AI761" i="14"/>
  <c r="AQ761" i="14"/>
  <c r="AJ761" i="14"/>
  <c r="AR761" i="14"/>
  <c r="AK761" i="14"/>
  <c r="AM761" i="14"/>
  <c r="AG755" i="14"/>
  <c r="AO755" i="14"/>
  <c r="AH755" i="14"/>
  <c r="AP755" i="14"/>
  <c r="AI755" i="14"/>
  <c r="AQ755" i="14"/>
  <c r="AK755" i="14"/>
  <c r="AL755" i="14"/>
  <c r="AG754" i="14"/>
  <c r="S754" i="14"/>
  <c r="Y754" i="14" s="1"/>
  <c r="AG753" i="14"/>
  <c r="S753" i="14"/>
  <c r="Y753" i="14" s="1"/>
  <c r="AH746" i="14"/>
  <c r="AM784" i="14"/>
  <c r="AM783" i="14"/>
  <c r="AL782" i="14"/>
  <c r="AJ777" i="14"/>
  <c r="AR777" i="14"/>
  <c r="AM773" i="14"/>
  <c r="AN773" i="14"/>
  <c r="AO769" i="14"/>
  <c r="AO766" i="14"/>
  <c r="AL758" i="14"/>
  <c r="AN758" i="14"/>
  <c r="AH758" i="14"/>
  <c r="AP758" i="14"/>
  <c r="X746" i="14"/>
  <c r="AG746" i="14"/>
  <c r="AO746" i="14"/>
  <c r="Z746" i="14"/>
  <c r="S746" i="14"/>
  <c r="AL746" i="14" s="1"/>
  <c r="AA746" i="14"/>
  <c r="T746" i="14"/>
  <c r="AB746" i="14"/>
  <c r="U746" i="14"/>
  <c r="V746" i="14"/>
  <c r="AL784" i="14"/>
  <c r="AK783" i="14"/>
  <c r="AK782" i="14"/>
  <c r="AP777" i="14"/>
  <c r="AG777" i="14"/>
  <c r="S777" i="14"/>
  <c r="AL774" i="14"/>
  <c r="AM774" i="14"/>
  <c r="AP773" i="14"/>
  <c r="AH770" i="14"/>
  <c r="AP770" i="14"/>
  <c r="AI770" i="14"/>
  <c r="AQ770" i="14"/>
  <c r="AN769" i="14"/>
  <c r="AJ768" i="14"/>
  <c r="AR768" i="14"/>
  <c r="AK768" i="14"/>
  <c r="AO767" i="14"/>
  <c r="AN766" i="14"/>
  <c r="AR763" i="14"/>
  <c r="AJ760" i="14"/>
  <c r="AR760" i="14"/>
  <c r="AK760" i="14"/>
  <c r="AL760" i="14"/>
  <c r="AN760" i="14"/>
  <c r="AH745" i="14"/>
  <c r="AP745" i="14"/>
  <c r="AI745" i="14"/>
  <c r="AQ745" i="14"/>
  <c r="AJ745" i="14"/>
  <c r="AR745" i="14"/>
  <c r="AK745" i="14"/>
  <c r="AM745" i="14"/>
  <c r="W745" i="14"/>
  <c r="AE745" i="14"/>
  <c r="AN745" i="14"/>
  <c r="AR803" i="14"/>
  <c r="AQ796" i="14"/>
  <c r="AR795" i="14"/>
  <c r="AQ788" i="14"/>
  <c r="AR787" i="14"/>
  <c r="AJ784" i="14"/>
  <c r="AJ783" i="14"/>
  <c r="AJ782" i="14"/>
  <c r="AI778" i="14"/>
  <c r="AQ778" i="14"/>
  <c r="AO777" i="14"/>
  <c r="AK775" i="14"/>
  <c r="AL775" i="14"/>
  <c r="AP774" i="14"/>
  <c r="AO773" i="14"/>
  <c r="AR770" i="14"/>
  <c r="AM769" i="14"/>
  <c r="AQ768" i="14"/>
  <c r="AG768" i="14"/>
  <c r="S768" i="14"/>
  <c r="AE768" i="14" s="1"/>
  <c r="AK766" i="14"/>
  <c r="AN763" i="14"/>
  <c r="S763" i="14"/>
  <c r="AG760" i="14"/>
  <c r="S760" i="14"/>
  <c r="AR758" i="14"/>
  <c r="AN746" i="14"/>
  <c r="Z745" i="14"/>
  <c r="AP751" i="14"/>
  <c r="AH751" i="14"/>
  <c r="AC747" i="14"/>
  <c r="U747" i="14"/>
  <c r="AM746" i="14"/>
  <c r="AN752" i="14"/>
  <c r="AO751" i="14"/>
  <c r="AP750" i="14"/>
  <c r="AH750" i="14"/>
  <c r="AK747" i="14"/>
  <c r="AB747" i="14"/>
  <c r="T747" i="14"/>
  <c r="AD745" i="14"/>
  <c r="V745" i="14"/>
  <c r="AN744" i="14"/>
  <c r="W744" i="14"/>
  <c r="AO743" i="14"/>
  <c r="AG743" i="14"/>
  <c r="X743" i="14"/>
  <c r="AR747" i="14"/>
  <c r="AJ747" i="14"/>
  <c r="AA747" i="14"/>
  <c r="S747" i="14"/>
  <c r="Y747" i="14" s="1"/>
  <c r="AK746" i="14"/>
  <c r="AC745" i="14"/>
  <c r="U745" i="14"/>
  <c r="AM744" i="14"/>
  <c r="V744" i="14"/>
  <c r="AM751" i="14"/>
  <c r="AN750" i="14"/>
  <c r="AQ747" i="14"/>
  <c r="AI747" i="14"/>
  <c r="Z747" i="14"/>
  <c r="AR746" i="14"/>
  <c r="AJ746" i="14"/>
  <c r="AB745" i="14"/>
  <c r="T745" i="14"/>
  <c r="U744" i="14"/>
  <c r="AM743" i="14"/>
  <c r="AD743" i="14"/>
  <c r="V743" i="14"/>
  <c r="AO772" i="14"/>
  <c r="AP771" i="14"/>
  <c r="AN765" i="14"/>
  <c r="AO764" i="14"/>
  <c r="AP763" i="14"/>
  <c r="AL759" i="14"/>
  <c r="AN757" i="14"/>
  <c r="AO756" i="14"/>
  <c r="AK752" i="14"/>
  <c r="AN749" i="14"/>
  <c r="AO748" i="14"/>
  <c r="AG748" i="14"/>
  <c r="AP747" i="14"/>
  <c r="AQ746" i="14"/>
  <c r="AI746" i="14"/>
  <c r="AA745" i="14"/>
  <c r="S745" i="14"/>
  <c r="Y745" i="14" s="1"/>
  <c r="AK744" i="14"/>
  <c r="AB744" i="14"/>
  <c r="T744" i="14"/>
  <c r="AC743" i="14"/>
  <c r="U743" i="14"/>
  <c r="AM742" i="14"/>
  <c r="V742" i="14"/>
  <c r="AR752" i="14"/>
  <c r="AO747" i="14"/>
  <c r="AG747" i="14"/>
  <c r="AP746" i="14"/>
  <c r="AR744" i="14"/>
  <c r="AA744" i="14"/>
  <c r="AK743" i="14"/>
  <c r="AB743" i="14"/>
  <c r="T743" i="14"/>
  <c r="U742" i="14"/>
  <c r="AR743" i="14"/>
  <c r="AA743" i="14"/>
  <c r="AB742" i="14"/>
  <c r="R741" i="14"/>
  <c r="Q741" i="14"/>
  <c r="P741" i="14"/>
  <c r="O741" i="14"/>
  <c r="N741" i="14"/>
  <c r="M741" i="14"/>
  <c r="L741" i="14"/>
  <c r="K741" i="14"/>
  <c r="J741" i="14"/>
  <c r="I741" i="14"/>
  <c r="F741" i="14"/>
  <c r="D741" i="14"/>
  <c r="C741" i="14"/>
  <c r="B741" i="14"/>
  <c r="A741" i="14"/>
  <c r="R740" i="14"/>
  <c r="Q740" i="14"/>
  <c r="P740" i="14"/>
  <c r="O740" i="14"/>
  <c r="N740" i="14"/>
  <c r="M740" i="14"/>
  <c r="L740" i="14"/>
  <c r="K740" i="14"/>
  <c r="J740" i="14"/>
  <c r="I740" i="14"/>
  <c r="F740" i="14"/>
  <c r="D740" i="14"/>
  <c r="C740" i="14"/>
  <c r="B740" i="14"/>
  <c r="A740" i="14"/>
  <c r="R739" i="14"/>
  <c r="Q739" i="14"/>
  <c r="P739" i="14"/>
  <c r="O739" i="14"/>
  <c r="N739" i="14"/>
  <c r="M739" i="14"/>
  <c r="L739" i="14"/>
  <c r="K739" i="14"/>
  <c r="J739" i="14"/>
  <c r="I739" i="14"/>
  <c r="F739" i="14"/>
  <c r="D739" i="14"/>
  <c r="C739" i="14"/>
  <c r="B739" i="14"/>
  <c r="A739" i="14"/>
  <c r="R738" i="14"/>
  <c r="Q738" i="14"/>
  <c r="P738" i="14"/>
  <c r="O738" i="14"/>
  <c r="N738" i="14"/>
  <c r="M738" i="14"/>
  <c r="L738" i="14"/>
  <c r="K738" i="14"/>
  <c r="J738" i="14"/>
  <c r="I738" i="14"/>
  <c r="F738" i="14"/>
  <c r="D738" i="14"/>
  <c r="C738" i="14"/>
  <c r="B738" i="14"/>
  <c r="A738" i="14"/>
  <c r="R737" i="14"/>
  <c r="Q737" i="14"/>
  <c r="P737" i="14"/>
  <c r="O737" i="14"/>
  <c r="N737" i="14"/>
  <c r="M737" i="14"/>
  <c r="L737" i="14"/>
  <c r="K737" i="14"/>
  <c r="J737" i="14"/>
  <c r="I737" i="14"/>
  <c r="F737" i="14"/>
  <c r="D737" i="14"/>
  <c r="C737" i="14"/>
  <c r="B737" i="14"/>
  <c r="A737" i="14"/>
  <c r="R736" i="14"/>
  <c r="Q736" i="14"/>
  <c r="P736" i="14"/>
  <c r="O736" i="14"/>
  <c r="N736" i="14"/>
  <c r="M736" i="14"/>
  <c r="L736" i="14"/>
  <c r="K736" i="14"/>
  <c r="J736" i="14"/>
  <c r="I736" i="14"/>
  <c r="F736" i="14"/>
  <c r="D736" i="14"/>
  <c r="C736" i="14"/>
  <c r="B736" i="14"/>
  <c r="A736" i="14"/>
  <c r="R735" i="14"/>
  <c r="Q735" i="14"/>
  <c r="P735" i="14"/>
  <c r="O735" i="14"/>
  <c r="N735" i="14"/>
  <c r="M735" i="14"/>
  <c r="L735" i="14"/>
  <c r="K735" i="14"/>
  <c r="J735" i="14"/>
  <c r="I735" i="14"/>
  <c r="F735" i="14"/>
  <c r="D735" i="14"/>
  <c r="C735" i="14"/>
  <c r="B735" i="14"/>
  <c r="A735" i="14"/>
  <c r="R734" i="14"/>
  <c r="Q734" i="14"/>
  <c r="P734" i="14"/>
  <c r="O734" i="14"/>
  <c r="N734" i="14"/>
  <c r="M734" i="14"/>
  <c r="L734" i="14"/>
  <c r="K734" i="14"/>
  <c r="J734" i="14"/>
  <c r="I734" i="14"/>
  <c r="F734" i="14"/>
  <c r="D734" i="14"/>
  <c r="C734" i="14"/>
  <c r="B734" i="14"/>
  <c r="A734" i="14"/>
  <c r="R733" i="14"/>
  <c r="Q733" i="14"/>
  <c r="P733" i="14"/>
  <c r="O733" i="14"/>
  <c r="N733" i="14"/>
  <c r="M733" i="14"/>
  <c r="L733" i="14"/>
  <c r="K733" i="14"/>
  <c r="J733" i="14"/>
  <c r="I733" i="14"/>
  <c r="F733" i="14"/>
  <c r="D733" i="14"/>
  <c r="C733" i="14"/>
  <c r="B733" i="14"/>
  <c r="A733" i="14"/>
  <c r="R732" i="14"/>
  <c r="Q732" i="14"/>
  <c r="P732" i="14"/>
  <c r="O732" i="14"/>
  <c r="N732" i="14"/>
  <c r="M732" i="14"/>
  <c r="L732" i="14"/>
  <c r="K732" i="14"/>
  <c r="J732" i="14"/>
  <c r="I732" i="14"/>
  <c r="F732" i="14"/>
  <c r="D732" i="14"/>
  <c r="C732" i="14"/>
  <c r="B732" i="14"/>
  <c r="A732" i="14"/>
  <c r="R731" i="14"/>
  <c r="Q731" i="14"/>
  <c r="P731" i="14"/>
  <c r="O731" i="14"/>
  <c r="N731" i="14"/>
  <c r="M731" i="14"/>
  <c r="L731" i="14"/>
  <c r="K731" i="14"/>
  <c r="J731" i="14"/>
  <c r="I731" i="14"/>
  <c r="F731" i="14"/>
  <c r="D731" i="14"/>
  <c r="C731" i="14"/>
  <c r="B731" i="14"/>
  <c r="A731" i="14"/>
  <c r="R730" i="14"/>
  <c r="Q730" i="14"/>
  <c r="P730" i="14"/>
  <c r="O730" i="14"/>
  <c r="N730" i="14"/>
  <c r="M730" i="14"/>
  <c r="L730" i="14"/>
  <c r="K730" i="14"/>
  <c r="J730" i="14"/>
  <c r="I730" i="14"/>
  <c r="F730" i="14"/>
  <c r="D730" i="14"/>
  <c r="C730" i="14"/>
  <c r="B730" i="14"/>
  <c r="A730" i="14"/>
  <c r="R729" i="14"/>
  <c r="Q729" i="14"/>
  <c r="P729" i="14"/>
  <c r="O729" i="14"/>
  <c r="N729" i="14"/>
  <c r="M729" i="14"/>
  <c r="L729" i="14"/>
  <c r="K729" i="14"/>
  <c r="J729" i="14"/>
  <c r="I729" i="14"/>
  <c r="F729" i="14"/>
  <c r="D729" i="14"/>
  <c r="C729" i="14"/>
  <c r="B729" i="14"/>
  <c r="A729" i="14"/>
  <c r="R728" i="14"/>
  <c r="Q728" i="14"/>
  <c r="P728" i="14"/>
  <c r="O728" i="14"/>
  <c r="N728" i="14"/>
  <c r="M728" i="14"/>
  <c r="L728" i="14"/>
  <c r="K728" i="14"/>
  <c r="J728" i="14"/>
  <c r="I728" i="14"/>
  <c r="F728" i="14"/>
  <c r="D728" i="14"/>
  <c r="C728" i="14"/>
  <c r="B728" i="14"/>
  <c r="A728" i="14"/>
  <c r="R727" i="14"/>
  <c r="Q727" i="14"/>
  <c r="P727" i="14"/>
  <c r="O727" i="14"/>
  <c r="N727" i="14"/>
  <c r="M727" i="14"/>
  <c r="L727" i="14"/>
  <c r="K727" i="14"/>
  <c r="J727" i="14"/>
  <c r="I727" i="14"/>
  <c r="F727" i="14"/>
  <c r="D727" i="14"/>
  <c r="C727" i="14"/>
  <c r="B727" i="14"/>
  <c r="A727" i="14"/>
  <c r="R726" i="14"/>
  <c r="Q726" i="14"/>
  <c r="P726" i="14"/>
  <c r="O726" i="14"/>
  <c r="N726" i="14"/>
  <c r="M726" i="14"/>
  <c r="L726" i="14"/>
  <c r="K726" i="14"/>
  <c r="J726" i="14"/>
  <c r="I726" i="14"/>
  <c r="F726" i="14"/>
  <c r="D726" i="14"/>
  <c r="C726" i="14"/>
  <c r="B726" i="14"/>
  <c r="A726" i="14"/>
  <c r="R725" i="14"/>
  <c r="Q725" i="14"/>
  <c r="P725" i="14"/>
  <c r="O725" i="14"/>
  <c r="N725" i="14"/>
  <c r="M725" i="14"/>
  <c r="L725" i="14"/>
  <c r="K725" i="14"/>
  <c r="J725" i="14"/>
  <c r="I725" i="14"/>
  <c r="F725" i="14"/>
  <c r="D725" i="14"/>
  <c r="C725" i="14"/>
  <c r="B725" i="14"/>
  <c r="A725" i="14"/>
  <c r="R724" i="14"/>
  <c r="Q724" i="14"/>
  <c r="P724" i="14"/>
  <c r="O724" i="14"/>
  <c r="N724" i="14"/>
  <c r="M724" i="14"/>
  <c r="L724" i="14"/>
  <c r="K724" i="14"/>
  <c r="J724" i="14"/>
  <c r="I724" i="14"/>
  <c r="F724" i="14"/>
  <c r="D724" i="14"/>
  <c r="C724" i="14"/>
  <c r="B724" i="14"/>
  <c r="A724" i="14"/>
  <c r="R723" i="14"/>
  <c r="Q723" i="14"/>
  <c r="P723" i="14"/>
  <c r="O723" i="14"/>
  <c r="N723" i="14"/>
  <c r="M723" i="14"/>
  <c r="L723" i="14"/>
  <c r="K723" i="14"/>
  <c r="J723" i="14"/>
  <c r="I723" i="14"/>
  <c r="F723" i="14"/>
  <c r="D723" i="14"/>
  <c r="C723" i="14"/>
  <c r="B723" i="14"/>
  <c r="A723" i="14"/>
  <c r="R722" i="14"/>
  <c r="Q722" i="14"/>
  <c r="P722" i="14"/>
  <c r="O722" i="14"/>
  <c r="N722" i="14"/>
  <c r="M722" i="14"/>
  <c r="L722" i="14"/>
  <c r="K722" i="14"/>
  <c r="J722" i="14"/>
  <c r="I722" i="14"/>
  <c r="F722" i="14"/>
  <c r="D722" i="14"/>
  <c r="C722" i="14"/>
  <c r="B722" i="14"/>
  <c r="A722" i="14"/>
  <c r="R721" i="14"/>
  <c r="Q721" i="14"/>
  <c r="P721" i="14"/>
  <c r="O721" i="14"/>
  <c r="N721" i="14"/>
  <c r="M721" i="14"/>
  <c r="L721" i="14"/>
  <c r="K721" i="14"/>
  <c r="J721" i="14"/>
  <c r="I721" i="14"/>
  <c r="F721" i="14"/>
  <c r="D721" i="14"/>
  <c r="C721" i="14"/>
  <c r="B721" i="14"/>
  <c r="A721" i="14"/>
  <c r="R720" i="14"/>
  <c r="Q720" i="14"/>
  <c r="P720" i="14"/>
  <c r="O720" i="14"/>
  <c r="N720" i="14"/>
  <c r="M720" i="14"/>
  <c r="L720" i="14"/>
  <c r="K720" i="14"/>
  <c r="J720" i="14"/>
  <c r="I720" i="14"/>
  <c r="F720" i="14"/>
  <c r="D720" i="14"/>
  <c r="C720" i="14"/>
  <c r="B720" i="14"/>
  <c r="A720" i="14"/>
  <c r="R719" i="14"/>
  <c r="Q719" i="14"/>
  <c r="P719" i="14"/>
  <c r="O719" i="14"/>
  <c r="N719" i="14"/>
  <c r="M719" i="14"/>
  <c r="L719" i="14"/>
  <c r="K719" i="14"/>
  <c r="J719" i="14"/>
  <c r="I719" i="14"/>
  <c r="F719" i="14"/>
  <c r="D719" i="14"/>
  <c r="C719" i="14"/>
  <c r="B719" i="14"/>
  <c r="A719" i="14"/>
  <c r="R718" i="14"/>
  <c r="Q718" i="14"/>
  <c r="P718" i="14"/>
  <c r="O718" i="14"/>
  <c r="N718" i="14"/>
  <c r="M718" i="14"/>
  <c r="L718" i="14"/>
  <c r="K718" i="14"/>
  <c r="J718" i="14"/>
  <c r="I718" i="14"/>
  <c r="F718" i="14"/>
  <c r="D718" i="14"/>
  <c r="C718" i="14"/>
  <c r="B718" i="14"/>
  <c r="A718" i="14"/>
  <c r="R717" i="14"/>
  <c r="Q717" i="14"/>
  <c r="P717" i="14"/>
  <c r="O717" i="14"/>
  <c r="N717" i="14"/>
  <c r="M717" i="14"/>
  <c r="L717" i="14"/>
  <c r="K717" i="14"/>
  <c r="J717" i="14"/>
  <c r="I717" i="14"/>
  <c r="F717" i="14"/>
  <c r="D717" i="14"/>
  <c r="C717" i="14"/>
  <c r="B717" i="14"/>
  <c r="A717" i="14"/>
  <c r="R716" i="14"/>
  <c r="Q716" i="14"/>
  <c r="P716" i="14"/>
  <c r="O716" i="14"/>
  <c r="N716" i="14"/>
  <c r="M716" i="14"/>
  <c r="L716" i="14"/>
  <c r="K716" i="14"/>
  <c r="J716" i="14"/>
  <c r="I716" i="14"/>
  <c r="F716" i="14"/>
  <c r="D716" i="14"/>
  <c r="C716" i="14"/>
  <c r="B716" i="14"/>
  <c r="A716" i="14"/>
  <c r="R715" i="14"/>
  <c r="Q715" i="14"/>
  <c r="P715" i="14"/>
  <c r="O715" i="14"/>
  <c r="N715" i="14"/>
  <c r="M715" i="14"/>
  <c r="L715" i="14"/>
  <c r="K715" i="14"/>
  <c r="J715" i="14"/>
  <c r="I715" i="14"/>
  <c r="F715" i="14"/>
  <c r="D715" i="14"/>
  <c r="C715" i="14"/>
  <c r="B715" i="14"/>
  <c r="A715" i="14"/>
  <c r="R714" i="14"/>
  <c r="Q714" i="14"/>
  <c r="P714" i="14"/>
  <c r="O714" i="14"/>
  <c r="N714" i="14"/>
  <c r="M714" i="14"/>
  <c r="L714" i="14"/>
  <c r="K714" i="14"/>
  <c r="J714" i="14"/>
  <c r="I714" i="14"/>
  <c r="F714" i="14"/>
  <c r="D714" i="14"/>
  <c r="C714" i="14"/>
  <c r="B714" i="14"/>
  <c r="A714" i="14"/>
  <c r="R713" i="14"/>
  <c r="Q713" i="14"/>
  <c r="P713" i="14"/>
  <c r="O713" i="14"/>
  <c r="N713" i="14"/>
  <c r="M713" i="14"/>
  <c r="L713" i="14"/>
  <c r="K713" i="14"/>
  <c r="J713" i="14"/>
  <c r="I713" i="14"/>
  <c r="F713" i="14"/>
  <c r="D713" i="14"/>
  <c r="C713" i="14"/>
  <c r="B713" i="14"/>
  <c r="A713" i="14"/>
  <c r="R712" i="14"/>
  <c r="Q712" i="14"/>
  <c r="P712" i="14"/>
  <c r="O712" i="14"/>
  <c r="N712" i="14"/>
  <c r="M712" i="14"/>
  <c r="L712" i="14"/>
  <c r="K712" i="14"/>
  <c r="J712" i="14"/>
  <c r="I712" i="14"/>
  <c r="F712" i="14"/>
  <c r="D712" i="14"/>
  <c r="C712" i="14"/>
  <c r="B712" i="14"/>
  <c r="A712" i="14"/>
  <c r="R711" i="14"/>
  <c r="Q711" i="14"/>
  <c r="P711" i="14"/>
  <c r="O711" i="14"/>
  <c r="N711" i="14"/>
  <c r="M711" i="14"/>
  <c r="L711" i="14"/>
  <c r="K711" i="14"/>
  <c r="J711" i="14"/>
  <c r="I711" i="14"/>
  <c r="F711" i="14"/>
  <c r="D711" i="14"/>
  <c r="C711" i="14"/>
  <c r="B711" i="14"/>
  <c r="A711" i="14"/>
  <c r="R710" i="14"/>
  <c r="Q710" i="14"/>
  <c r="P710" i="14"/>
  <c r="O710" i="14"/>
  <c r="N710" i="14"/>
  <c r="M710" i="14"/>
  <c r="L710" i="14"/>
  <c r="K710" i="14"/>
  <c r="J710" i="14"/>
  <c r="I710" i="14"/>
  <c r="F710" i="14"/>
  <c r="D710" i="14"/>
  <c r="C710" i="14"/>
  <c r="B710" i="14"/>
  <c r="A710" i="14"/>
  <c r="R709" i="14"/>
  <c r="Q709" i="14"/>
  <c r="P709" i="14"/>
  <c r="O709" i="14"/>
  <c r="N709" i="14"/>
  <c r="M709" i="14"/>
  <c r="L709" i="14"/>
  <c r="K709" i="14"/>
  <c r="J709" i="14"/>
  <c r="I709" i="14"/>
  <c r="F709" i="14"/>
  <c r="D709" i="14"/>
  <c r="C709" i="14"/>
  <c r="B709" i="14"/>
  <c r="A709" i="14"/>
  <c r="R708" i="14"/>
  <c r="Q708" i="14"/>
  <c r="P708" i="14"/>
  <c r="O708" i="14"/>
  <c r="N708" i="14"/>
  <c r="M708" i="14"/>
  <c r="L708" i="14"/>
  <c r="K708" i="14"/>
  <c r="J708" i="14"/>
  <c r="I708" i="14"/>
  <c r="F708" i="14"/>
  <c r="D708" i="14"/>
  <c r="C708" i="14"/>
  <c r="B708" i="14"/>
  <c r="A708" i="14"/>
  <c r="R707" i="14"/>
  <c r="Q707" i="14"/>
  <c r="P707" i="14"/>
  <c r="O707" i="14"/>
  <c r="N707" i="14"/>
  <c r="M707" i="14"/>
  <c r="L707" i="14"/>
  <c r="K707" i="14"/>
  <c r="J707" i="14"/>
  <c r="I707" i="14"/>
  <c r="F707" i="14"/>
  <c r="D707" i="14"/>
  <c r="C707" i="14"/>
  <c r="B707" i="14"/>
  <c r="A707" i="14"/>
  <c r="R706" i="14"/>
  <c r="Q706" i="14"/>
  <c r="P706" i="14"/>
  <c r="O706" i="14"/>
  <c r="N706" i="14"/>
  <c r="M706" i="14"/>
  <c r="L706" i="14"/>
  <c r="K706" i="14"/>
  <c r="J706" i="14"/>
  <c r="I706" i="14"/>
  <c r="F706" i="14"/>
  <c r="D706" i="14"/>
  <c r="C706" i="14"/>
  <c r="B706" i="14"/>
  <c r="A706" i="14"/>
  <c r="R705" i="14"/>
  <c r="Q705" i="14"/>
  <c r="P705" i="14"/>
  <c r="O705" i="14"/>
  <c r="N705" i="14"/>
  <c r="M705" i="14"/>
  <c r="L705" i="14"/>
  <c r="K705" i="14"/>
  <c r="J705" i="14"/>
  <c r="I705" i="14"/>
  <c r="F705" i="14"/>
  <c r="D705" i="14"/>
  <c r="C705" i="14"/>
  <c r="B705" i="14"/>
  <c r="A705" i="14"/>
  <c r="R704" i="14"/>
  <c r="Q704" i="14"/>
  <c r="P704" i="14"/>
  <c r="O704" i="14"/>
  <c r="N704" i="14"/>
  <c r="M704" i="14"/>
  <c r="L704" i="14"/>
  <c r="K704" i="14"/>
  <c r="J704" i="14"/>
  <c r="I704" i="14"/>
  <c r="F704" i="14"/>
  <c r="D704" i="14"/>
  <c r="C704" i="14"/>
  <c r="B704" i="14"/>
  <c r="A704" i="14"/>
  <c r="R703" i="14"/>
  <c r="Q703" i="14"/>
  <c r="P703" i="14"/>
  <c r="O703" i="14"/>
  <c r="N703" i="14"/>
  <c r="M703" i="14"/>
  <c r="L703" i="14"/>
  <c r="K703" i="14"/>
  <c r="J703" i="14"/>
  <c r="I703" i="14"/>
  <c r="F703" i="14"/>
  <c r="D703" i="14"/>
  <c r="C703" i="14"/>
  <c r="B703" i="14"/>
  <c r="A703" i="14"/>
  <c r="R702" i="14"/>
  <c r="Q702" i="14"/>
  <c r="P702" i="14"/>
  <c r="O702" i="14"/>
  <c r="N702" i="14"/>
  <c r="M702" i="14"/>
  <c r="L702" i="14"/>
  <c r="K702" i="14"/>
  <c r="J702" i="14"/>
  <c r="I702" i="14"/>
  <c r="F702" i="14"/>
  <c r="D702" i="14"/>
  <c r="C702" i="14"/>
  <c r="B702" i="14"/>
  <c r="A702" i="14"/>
  <c r="R701" i="14"/>
  <c r="Q701" i="14"/>
  <c r="P701" i="14"/>
  <c r="O701" i="14"/>
  <c r="N701" i="14"/>
  <c r="M701" i="14"/>
  <c r="L701" i="14"/>
  <c r="K701" i="14"/>
  <c r="J701" i="14"/>
  <c r="I701" i="14"/>
  <c r="F701" i="14"/>
  <c r="D701" i="14"/>
  <c r="C701" i="14"/>
  <c r="B701" i="14"/>
  <c r="A701" i="14"/>
  <c r="R700" i="14"/>
  <c r="Q700" i="14"/>
  <c r="P700" i="14"/>
  <c r="O700" i="14"/>
  <c r="N700" i="14"/>
  <c r="M700" i="14"/>
  <c r="L700" i="14"/>
  <c r="K700" i="14"/>
  <c r="J700" i="14"/>
  <c r="I700" i="14"/>
  <c r="F700" i="14"/>
  <c r="D700" i="14"/>
  <c r="C700" i="14"/>
  <c r="B700" i="14"/>
  <c r="A700" i="14"/>
  <c r="R699" i="14"/>
  <c r="Q699" i="14"/>
  <c r="P699" i="14"/>
  <c r="O699" i="14"/>
  <c r="N699" i="14"/>
  <c r="M699" i="14"/>
  <c r="L699" i="14"/>
  <c r="K699" i="14"/>
  <c r="J699" i="14"/>
  <c r="I699" i="14"/>
  <c r="F699" i="14"/>
  <c r="D699" i="14"/>
  <c r="C699" i="14"/>
  <c r="B699" i="14"/>
  <c r="A699" i="14"/>
  <c r="R698" i="14"/>
  <c r="Q698" i="14"/>
  <c r="P698" i="14"/>
  <c r="O698" i="14"/>
  <c r="N698" i="14"/>
  <c r="M698" i="14"/>
  <c r="L698" i="14"/>
  <c r="K698" i="14"/>
  <c r="J698" i="14"/>
  <c r="I698" i="14"/>
  <c r="F698" i="14"/>
  <c r="D698" i="14"/>
  <c r="C698" i="14"/>
  <c r="B698" i="14"/>
  <c r="A698" i="14"/>
  <c r="R697" i="14"/>
  <c r="Q697" i="14"/>
  <c r="P697" i="14"/>
  <c r="O697" i="14"/>
  <c r="N697" i="14"/>
  <c r="M697" i="14"/>
  <c r="L697" i="14"/>
  <c r="K697" i="14"/>
  <c r="J697" i="14"/>
  <c r="I697" i="14"/>
  <c r="F697" i="14"/>
  <c r="D697" i="14"/>
  <c r="C697" i="14"/>
  <c r="B697" i="14"/>
  <c r="A697" i="14"/>
  <c r="R696" i="14"/>
  <c r="Q696" i="14"/>
  <c r="P696" i="14"/>
  <c r="O696" i="14"/>
  <c r="N696" i="14"/>
  <c r="M696" i="14"/>
  <c r="L696" i="14"/>
  <c r="K696" i="14"/>
  <c r="J696" i="14"/>
  <c r="I696" i="14"/>
  <c r="F696" i="14"/>
  <c r="D696" i="14"/>
  <c r="C696" i="14"/>
  <c r="B696" i="14"/>
  <c r="A696" i="14"/>
  <c r="R695" i="14"/>
  <c r="Q695" i="14"/>
  <c r="P695" i="14"/>
  <c r="O695" i="14"/>
  <c r="N695" i="14"/>
  <c r="M695" i="14"/>
  <c r="L695" i="14"/>
  <c r="K695" i="14"/>
  <c r="J695" i="14"/>
  <c r="I695" i="14"/>
  <c r="F695" i="14"/>
  <c r="D695" i="14"/>
  <c r="C695" i="14"/>
  <c r="B695" i="14"/>
  <c r="A695" i="14"/>
  <c r="R694" i="14"/>
  <c r="Q694" i="14"/>
  <c r="P694" i="14"/>
  <c r="O694" i="14"/>
  <c r="N694" i="14"/>
  <c r="M694" i="14"/>
  <c r="L694" i="14"/>
  <c r="K694" i="14"/>
  <c r="J694" i="14"/>
  <c r="I694" i="14"/>
  <c r="F694" i="14"/>
  <c r="D694" i="14"/>
  <c r="C694" i="14"/>
  <c r="B694" i="14"/>
  <c r="A694" i="14"/>
  <c r="R693" i="14"/>
  <c r="Q693" i="14"/>
  <c r="P693" i="14"/>
  <c r="O693" i="14"/>
  <c r="N693" i="14"/>
  <c r="M693" i="14"/>
  <c r="L693" i="14"/>
  <c r="K693" i="14"/>
  <c r="J693" i="14"/>
  <c r="I693" i="14"/>
  <c r="F693" i="14"/>
  <c r="D693" i="14"/>
  <c r="C693" i="14"/>
  <c r="B693" i="14"/>
  <c r="A693" i="14"/>
  <c r="R692" i="14"/>
  <c r="Q692" i="14"/>
  <c r="P692" i="14"/>
  <c r="O692" i="14"/>
  <c r="N692" i="14"/>
  <c r="M692" i="14"/>
  <c r="L692" i="14"/>
  <c r="K692" i="14"/>
  <c r="J692" i="14"/>
  <c r="I692" i="14"/>
  <c r="F692" i="14"/>
  <c r="D692" i="14"/>
  <c r="C692" i="14"/>
  <c r="B692" i="14"/>
  <c r="A692" i="14"/>
  <c r="R691" i="14"/>
  <c r="Q691" i="14"/>
  <c r="P691" i="14"/>
  <c r="O691" i="14"/>
  <c r="N691" i="14"/>
  <c r="M691" i="14"/>
  <c r="L691" i="14"/>
  <c r="K691" i="14"/>
  <c r="J691" i="14"/>
  <c r="I691" i="14"/>
  <c r="F691" i="14"/>
  <c r="D691" i="14"/>
  <c r="C691" i="14"/>
  <c r="B691" i="14"/>
  <c r="A691" i="14"/>
  <c r="R690" i="14"/>
  <c r="Q690" i="14"/>
  <c r="P690" i="14"/>
  <c r="O690" i="14"/>
  <c r="N690" i="14"/>
  <c r="M690" i="14"/>
  <c r="L690" i="14"/>
  <c r="K690" i="14"/>
  <c r="J690" i="14"/>
  <c r="I690" i="14"/>
  <c r="F690" i="14"/>
  <c r="D690" i="14"/>
  <c r="C690" i="14"/>
  <c r="B690" i="14"/>
  <c r="A690" i="14"/>
  <c r="R689" i="14"/>
  <c r="Q689" i="14"/>
  <c r="P689" i="14"/>
  <c r="O689" i="14"/>
  <c r="N689" i="14"/>
  <c r="M689" i="14"/>
  <c r="L689" i="14"/>
  <c r="K689" i="14"/>
  <c r="J689" i="14"/>
  <c r="I689" i="14"/>
  <c r="F689" i="14"/>
  <c r="D689" i="14"/>
  <c r="C689" i="14"/>
  <c r="B689" i="14"/>
  <c r="A689" i="14"/>
  <c r="R688" i="14"/>
  <c r="Q688" i="14"/>
  <c r="P688" i="14"/>
  <c r="O688" i="14"/>
  <c r="N688" i="14"/>
  <c r="M688" i="14"/>
  <c r="L688" i="14"/>
  <c r="K688" i="14"/>
  <c r="J688" i="14"/>
  <c r="I688" i="14"/>
  <c r="F688" i="14"/>
  <c r="D688" i="14"/>
  <c r="C688" i="14"/>
  <c r="B688" i="14"/>
  <c r="A688" i="14"/>
  <c r="R687" i="14"/>
  <c r="Q687" i="14"/>
  <c r="P687" i="14"/>
  <c r="O687" i="14"/>
  <c r="N687" i="14"/>
  <c r="M687" i="14"/>
  <c r="L687" i="14"/>
  <c r="K687" i="14"/>
  <c r="J687" i="14"/>
  <c r="I687" i="14"/>
  <c r="F687" i="14"/>
  <c r="D687" i="14"/>
  <c r="C687" i="14"/>
  <c r="B687" i="14"/>
  <c r="A687" i="14"/>
  <c r="R686" i="14"/>
  <c r="Q686" i="14"/>
  <c r="P686" i="14"/>
  <c r="O686" i="14"/>
  <c r="N686" i="14"/>
  <c r="M686" i="14"/>
  <c r="L686" i="14"/>
  <c r="K686" i="14"/>
  <c r="J686" i="14"/>
  <c r="I686" i="14"/>
  <c r="F686" i="14"/>
  <c r="D686" i="14"/>
  <c r="C686" i="14"/>
  <c r="B686" i="14"/>
  <c r="A686" i="14"/>
  <c r="R685" i="14"/>
  <c r="Q685" i="14"/>
  <c r="P685" i="14"/>
  <c r="O685" i="14"/>
  <c r="N685" i="14"/>
  <c r="M685" i="14"/>
  <c r="L685" i="14"/>
  <c r="K685" i="14"/>
  <c r="J685" i="14"/>
  <c r="I685" i="14"/>
  <c r="F685" i="14"/>
  <c r="D685" i="14"/>
  <c r="C685" i="14"/>
  <c r="B685" i="14"/>
  <c r="A685" i="14"/>
  <c r="R684" i="14"/>
  <c r="Q684" i="14"/>
  <c r="P684" i="14"/>
  <c r="O684" i="14"/>
  <c r="N684" i="14"/>
  <c r="M684" i="14"/>
  <c r="L684" i="14"/>
  <c r="K684" i="14"/>
  <c r="J684" i="14"/>
  <c r="I684" i="14"/>
  <c r="F684" i="14"/>
  <c r="D684" i="14"/>
  <c r="C684" i="14"/>
  <c r="B684" i="14"/>
  <c r="A684" i="14"/>
  <c r="R683" i="14"/>
  <c r="Q683" i="14"/>
  <c r="P683" i="14"/>
  <c r="O683" i="14"/>
  <c r="N683" i="14"/>
  <c r="M683" i="14"/>
  <c r="L683" i="14"/>
  <c r="K683" i="14"/>
  <c r="J683" i="14"/>
  <c r="I683" i="14"/>
  <c r="F683" i="14"/>
  <c r="D683" i="14"/>
  <c r="C683" i="14"/>
  <c r="B683" i="14"/>
  <c r="A683" i="14"/>
  <c r="R682" i="14"/>
  <c r="Q682" i="14"/>
  <c r="P682" i="14"/>
  <c r="O682" i="14"/>
  <c r="N682" i="14"/>
  <c r="M682" i="14"/>
  <c r="L682" i="14"/>
  <c r="K682" i="14"/>
  <c r="J682" i="14"/>
  <c r="I682" i="14"/>
  <c r="F682" i="14"/>
  <c r="D682" i="14"/>
  <c r="C682" i="14"/>
  <c r="B682" i="14"/>
  <c r="A682" i="14"/>
  <c r="R681" i="14"/>
  <c r="Q681" i="14"/>
  <c r="P681" i="14"/>
  <c r="O681" i="14"/>
  <c r="N681" i="14"/>
  <c r="M681" i="14"/>
  <c r="L681" i="14"/>
  <c r="K681" i="14"/>
  <c r="J681" i="14"/>
  <c r="I681" i="14"/>
  <c r="F681" i="14"/>
  <c r="D681" i="14"/>
  <c r="C681" i="14"/>
  <c r="B681" i="14"/>
  <c r="A681" i="14"/>
  <c r="R680" i="14"/>
  <c r="Q680" i="14"/>
  <c r="P680" i="14"/>
  <c r="O680" i="14"/>
  <c r="N680" i="14"/>
  <c r="M680" i="14"/>
  <c r="L680" i="14"/>
  <c r="K680" i="14"/>
  <c r="J680" i="14"/>
  <c r="I680" i="14"/>
  <c r="F680" i="14"/>
  <c r="D680" i="14"/>
  <c r="C680" i="14"/>
  <c r="B680" i="14"/>
  <c r="A680" i="14"/>
  <c r="R679" i="14"/>
  <c r="Q679" i="14"/>
  <c r="P679" i="14"/>
  <c r="O679" i="14"/>
  <c r="N679" i="14"/>
  <c r="M679" i="14"/>
  <c r="L679" i="14"/>
  <c r="K679" i="14"/>
  <c r="J679" i="14"/>
  <c r="I679" i="14"/>
  <c r="F679" i="14"/>
  <c r="D679" i="14"/>
  <c r="C679" i="14"/>
  <c r="B679" i="14"/>
  <c r="A679" i="14"/>
  <c r="R678" i="14"/>
  <c r="Q678" i="14"/>
  <c r="P678" i="14"/>
  <c r="O678" i="14"/>
  <c r="N678" i="14"/>
  <c r="M678" i="14"/>
  <c r="L678" i="14"/>
  <c r="K678" i="14"/>
  <c r="J678" i="14"/>
  <c r="I678" i="14"/>
  <c r="F678" i="14"/>
  <c r="D678" i="14"/>
  <c r="C678" i="14"/>
  <c r="B678" i="14"/>
  <c r="A678" i="14"/>
  <c r="R677" i="14"/>
  <c r="Q677" i="14"/>
  <c r="P677" i="14"/>
  <c r="O677" i="14"/>
  <c r="N677" i="14"/>
  <c r="M677" i="14"/>
  <c r="L677" i="14"/>
  <c r="K677" i="14"/>
  <c r="J677" i="14"/>
  <c r="I677" i="14"/>
  <c r="F677" i="14"/>
  <c r="D677" i="14"/>
  <c r="C677" i="14"/>
  <c r="B677" i="14"/>
  <c r="A677" i="14"/>
  <c r="R676" i="14"/>
  <c r="Q676" i="14"/>
  <c r="P676" i="14"/>
  <c r="O676" i="14"/>
  <c r="N676" i="14"/>
  <c r="M676" i="14"/>
  <c r="L676" i="14"/>
  <c r="K676" i="14"/>
  <c r="J676" i="14"/>
  <c r="I676" i="14"/>
  <c r="F676" i="14"/>
  <c r="D676" i="14"/>
  <c r="C676" i="14"/>
  <c r="B676" i="14"/>
  <c r="A676" i="14"/>
  <c r="R675" i="14"/>
  <c r="Q675" i="14"/>
  <c r="P675" i="14"/>
  <c r="O675" i="14"/>
  <c r="N675" i="14"/>
  <c r="M675" i="14"/>
  <c r="L675" i="14"/>
  <c r="K675" i="14"/>
  <c r="J675" i="14"/>
  <c r="I675" i="14"/>
  <c r="F675" i="14"/>
  <c r="D675" i="14"/>
  <c r="C675" i="14"/>
  <c r="B675" i="14"/>
  <c r="A675" i="14"/>
  <c r="R674" i="14"/>
  <c r="Q674" i="14"/>
  <c r="P674" i="14"/>
  <c r="O674" i="14"/>
  <c r="N674" i="14"/>
  <c r="M674" i="14"/>
  <c r="L674" i="14"/>
  <c r="K674" i="14"/>
  <c r="J674" i="14"/>
  <c r="I674" i="14"/>
  <c r="F674" i="14"/>
  <c r="D674" i="14"/>
  <c r="C674" i="14"/>
  <c r="B674" i="14"/>
  <c r="A674" i="14"/>
  <c r="R673" i="14"/>
  <c r="Q673" i="14"/>
  <c r="P673" i="14"/>
  <c r="O673" i="14"/>
  <c r="N673" i="14"/>
  <c r="M673" i="14"/>
  <c r="L673" i="14"/>
  <c r="K673" i="14"/>
  <c r="J673" i="14"/>
  <c r="I673" i="14"/>
  <c r="F673" i="14"/>
  <c r="D673" i="14"/>
  <c r="C673" i="14"/>
  <c r="B673" i="14"/>
  <c r="A673" i="14"/>
  <c r="R672" i="14"/>
  <c r="Q672" i="14"/>
  <c r="P672" i="14"/>
  <c r="O672" i="14"/>
  <c r="N672" i="14"/>
  <c r="M672" i="14"/>
  <c r="L672" i="14"/>
  <c r="K672" i="14"/>
  <c r="J672" i="14"/>
  <c r="I672" i="14"/>
  <c r="F672" i="14"/>
  <c r="D672" i="14"/>
  <c r="C672" i="14"/>
  <c r="B672" i="14"/>
  <c r="A672" i="14"/>
  <c r="R671" i="14"/>
  <c r="Q671" i="14"/>
  <c r="P671" i="14"/>
  <c r="O671" i="14"/>
  <c r="N671" i="14"/>
  <c r="M671" i="14"/>
  <c r="L671" i="14"/>
  <c r="K671" i="14"/>
  <c r="J671" i="14"/>
  <c r="I671" i="14"/>
  <c r="F671" i="14"/>
  <c r="D671" i="14"/>
  <c r="C671" i="14"/>
  <c r="B671" i="14"/>
  <c r="A671" i="14"/>
  <c r="R670" i="14"/>
  <c r="Q670" i="14"/>
  <c r="P670" i="14"/>
  <c r="O670" i="14"/>
  <c r="N670" i="14"/>
  <c r="M670" i="14"/>
  <c r="L670" i="14"/>
  <c r="K670" i="14"/>
  <c r="J670" i="14"/>
  <c r="I670" i="14"/>
  <c r="F670" i="14"/>
  <c r="D670" i="14"/>
  <c r="C670" i="14"/>
  <c r="B670" i="14"/>
  <c r="A670" i="14"/>
  <c r="R669" i="14"/>
  <c r="Q669" i="14"/>
  <c r="P669" i="14"/>
  <c r="O669" i="14"/>
  <c r="N669" i="14"/>
  <c r="M669" i="14"/>
  <c r="L669" i="14"/>
  <c r="K669" i="14"/>
  <c r="J669" i="14"/>
  <c r="I669" i="14"/>
  <c r="F669" i="14"/>
  <c r="D669" i="14"/>
  <c r="C669" i="14"/>
  <c r="B669" i="14"/>
  <c r="A669" i="14"/>
  <c r="R668" i="14"/>
  <c r="Q668" i="14"/>
  <c r="P668" i="14"/>
  <c r="O668" i="14"/>
  <c r="N668" i="14"/>
  <c r="M668" i="14"/>
  <c r="L668" i="14"/>
  <c r="K668" i="14"/>
  <c r="J668" i="14"/>
  <c r="I668" i="14"/>
  <c r="F668" i="14"/>
  <c r="D668" i="14"/>
  <c r="C668" i="14"/>
  <c r="B668" i="14"/>
  <c r="A668" i="14"/>
  <c r="R667" i="14"/>
  <c r="Q667" i="14"/>
  <c r="P667" i="14"/>
  <c r="O667" i="14"/>
  <c r="N667" i="14"/>
  <c r="M667" i="14"/>
  <c r="L667" i="14"/>
  <c r="K667" i="14"/>
  <c r="J667" i="14"/>
  <c r="I667" i="14"/>
  <c r="F667" i="14"/>
  <c r="D667" i="14"/>
  <c r="C667" i="14"/>
  <c r="B667" i="14"/>
  <c r="A667" i="14"/>
  <c r="R666" i="14"/>
  <c r="Q666" i="14"/>
  <c r="P666" i="14"/>
  <c r="O666" i="14"/>
  <c r="N666" i="14"/>
  <c r="M666" i="14"/>
  <c r="L666" i="14"/>
  <c r="K666" i="14"/>
  <c r="J666" i="14"/>
  <c r="I666" i="14"/>
  <c r="F666" i="14"/>
  <c r="D666" i="14"/>
  <c r="C666" i="14"/>
  <c r="B666" i="14"/>
  <c r="A666" i="14"/>
  <c r="R665" i="14"/>
  <c r="Q665" i="14"/>
  <c r="P665" i="14"/>
  <c r="O665" i="14"/>
  <c r="N665" i="14"/>
  <c r="M665" i="14"/>
  <c r="L665" i="14"/>
  <c r="K665" i="14"/>
  <c r="J665" i="14"/>
  <c r="I665" i="14"/>
  <c r="F665" i="14"/>
  <c r="D665" i="14"/>
  <c r="C665" i="14"/>
  <c r="B665" i="14"/>
  <c r="A665" i="14"/>
  <c r="R664" i="14"/>
  <c r="Q664" i="14"/>
  <c r="P664" i="14"/>
  <c r="O664" i="14"/>
  <c r="N664" i="14"/>
  <c r="M664" i="14"/>
  <c r="L664" i="14"/>
  <c r="K664" i="14"/>
  <c r="J664" i="14"/>
  <c r="I664" i="14"/>
  <c r="F664" i="14"/>
  <c r="D664" i="14"/>
  <c r="C664" i="14"/>
  <c r="B664" i="14"/>
  <c r="A664" i="14"/>
  <c r="R663" i="14"/>
  <c r="Q663" i="14"/>
  <c r="P663" i="14"/>
  <c r="O663" i="14"/>
  <c r="N663" i="14"/>
  <c r="M663" i="14"/>
  <c r="L663" i="14"/>
  <c r="K663" i="14"/>
  <c r="J663" i="14"/>
  <c r="I663" i="14"/>
  <c r="F663" i="14"/>
  <c r="D663" i="14"/>
  <c r="C663" i="14"/>
  <c r="B663" i="14"/>
  <c r="A663" i="14"/>
  <c r="R662" i="14"/>
  <c r="Q662" i="14"/>
  <c r="P662" i="14"/>
  <c r="O662" i="14"/>
  <c r="N662" i="14"/>
  <c r="M662" i="14"/>
  <c r="L662" i="14"/>
  <c r="K662" i="14"/>
  <c r="J662" i="14"/>
  <c r="I662" i="14"/>
  <c r="F662" i="14"/>
  <c r="D662" i="14"/>
  <c r="C662" i="14"/>
  <c r="B662" i="14"/>
  <c r="A662" i="14"/>
  <c r="R661" i="14"/>
  <c r="Q661" i="14"/>
  <c r="P661" i="14"/>
  <c r="O661" i="14"/>
  <c r="N661" i="14"/>
  <c r="M661" i="14"/>
  <c r="L661" i="14"/>
  <c r="K661" i="14"/>
  <c r="J661" i="14"/>
  <c r="I661" i="14"/>
  <c r="F661" i="14"/>
  <c r="D661" i="14"/>
  <c r="C661" i="14"/>
  <c r="B661" i="14"/>
  <c r="A661" i="14"/>
  <c r="R660" i="14"/>
  <c r="Q660" i="14"/>
  <c r="P660" i="14"/>
  <c r="O660" i="14"/>
  <c r="N660" i="14"/>
  <c r="M660" i="14"/>
  <c r="L660" i="14"/>
  <c r="K660" i="14"/>
  <c r="J660" i="14"/>
  <c r="I660" i="14"/>
  <c r="F660" i="14"/>
  <c r="D660" i="14"/>
  <c r="C660" i="14"/>
  <c r="B660" i="14"/>
  <c r="A660" i="14"/>
  <c r="R659" i="14"/>
  <c r="Q659" i="14"/>
  <c r="P659" i="14"/>
  <c r="O659" i="14"/>
  <c r="N659" i="14"/>
  <c r="M659" i="14"/>
  <c r="L659" i="14"/>
  <c r="K659" i="14"/>
  <c r="J659" i="14"/>
  <c r="I659" i="14"/>
  <c r="F659" i="14"/>
  <c r="D659" i="14"/>
  <c r="C659" i="14"/>
  <c r="B659" i="14"/>
  <c r="A659" i="14"/>
  <c r="R658" i="14"/>
  <c r="Q658" i="14"/>
  <c r="P658" i="14"/>
  <c r="O658" i="14"/>
  <c r="N658" i="14"/>
  <c r="M658" i="14"/>
  <c r="L658" i="14"/>
  <c r="K658" i="14"/>
  <c r="J658" i="14"/>
  <c r="I658" i="14"/>
  <c r="F658" i="14"/>
  <c r="D658" i="14"/>
  <c r="C658" i="14"/>
  <c r="B658" i="14"/>
  <c r="A658" i="14"/>
  <c r="R657" i="14"/>
  <c r="Q657" i="14"/>
  <c r="P657" i="14"/>
  <c r="O657" i="14"/>
  <c r="N657" i="14"/>
  <c r="M657" i="14"/>
  <c r="L657" i="14"/>
  <c r="K657" i="14"/>
  <c r="J657" i="14"/>
  <c r="I657" i="14"/>
  <c r="F657" i="14"/>
  <c r="D657" i="14"/>
  <c r="C657" i="14"/>
  <c r="B657" i="14"/>
  <c r="A657" i="14"/>
  <c r="R656" i="14"/>
  <c r="Q656" i="14"/>
  <c r="P656" i="14"/>
  <c r="O656" i="14"/>
  <c r="N656" i="14"/>
  <c r="M656" i="14"/>
  <c r="L656" i="14"/>
  <c r="K656" i="14"/>
  <c r="J656" i="14"/>
  <c r="I656" i="14"/>
  <c r="F656" i="14"/>
  <c r="D656" i="14"/>
  <c r="C656" i="14"/>
  <c r="B656" i="14"/>
  <c r="A656" i="14"/>
  <c r="R655" i="14"/>
  <c r="Q655" i="14"/>
  <c r="P655" i="14"/>
  <c r="O655" i="14"/>
  <c r="N655" i="14"/>
  <c r="M655" i="14"/>
  <c r="L655" i="14"/>
  <c r="K655" i="14"/>
  <c r="J655" i="14"/>
  <c r="I655" i="14"/>
  <c r="F655" i="14"/>
  <c r="D655" i="14"/>
  <c r="C655" i="14"/>
  <c r="B655" i="14"/>
  <c r="A655" i="14"/>
  <c r="R654" i="14"/>
  <c r="Q654" i="14"/>
  <c r="P654" i="14"/>
  <c r="O654" i="14"/>
  <c r="N654" i="14"/>
  <c r="M654" i="14"/>
  <c r="L654" i="14"/>
  <c r="K654" i="14"/>
  <c r="J654" i="14"/>
  <c r="I654" i="14"/>
  <c r="F654" i="14"/>
  <c r="D654" i="14"/>
  <c r="C654" i="14"/>
  <c r="B654" i="14"/>
  <c r="A654" i="14"/>
  <c r="R653" i="14"/>
  <c r="Q653" i="14"/>
  <c r="P653" i="14"/>
  <c r="O653" i="14"/>
  <c r="N653" i="14"/>
  <c r="M653" i="14"/>
  <c r="L653" i="14"/>
  <c r="K653" i="14"/>
  <c r="J653" i="14"/>
  <c r="I653" i="14"/>
  <c r="F653" i="14"/>
  <c r="D653" i="14"/>
  <c r="C653" i="14"/>
  <c r="B653" i="14"/>
  <c r="A653" i="14"/>
  <c r="R652" i="14"/>
  <c r="Q652" i="14"/>
  <c r="P652" i="14"/>
  <c r="O652" i="14"/>
  <c r="N652" i="14"/>
  <c r="M652" i="14"/>
  <c r="L652" i="14"/>
  <c r="K652" i="14"/>
  <c r="J652" i="14"/>
  <c r="I652" i="14"/>
  <c r="F652" i="14"/>
  <c r="D652" i="14"/>
  <c r="C652" i="14"/>
  <c r="B652" i="14"/>
  <c r="A652" i="14"/>
  <c r="R651" i="14"/>
  <c r="Q651" i="14"/>
  <c r="P651" i="14"/>
  <c r="O651" i="14"/>
  <c r="N651" i="14"/>
  <c r="M651" i="14"/>
  <c r="L651" i="14"/>
  <c r="K651" i="14"/>
  <c r="J651" i="14"/>
  <c r="I651" i="14"/>
  <c r="F651" i="14"/>
  <c r="D651" i="14"/>
  <c r="C651" i="14"/>
  <c r="B651" i="14"/>
  <c r="A651" i="14"/>
  <c r="R650" i="14"/>
  <c r="Q650" i="14"/>
  <c r="P650" i="14"/>
  <c r="O650" i="14"/>
  <c r="N650" i="14"/>
  <c r="M650" i="14"/>
  <c r="L650" i="14"/>
  <c r="K650" i="14"/>
  <c r="J650" i="14"/>
  <c r="I650" i="14"/>
  <c r="F650" i="14"/>
  <c r="D650" i="14"/>
  <c r="C650" i="14"/>
  <c r="B650" i="14"/>
  <c r="A650" i="14"/>
  <c r="R649" i="14"/>
  <c r="Q649" i="14"/>
  <c r="P649" i="14"/>
  <c r="O649" i="14"/>
  <c r="N649" i="14"/>
  <c r="M649" i="14"/>
  <c r="L649" i="14"/>
  <c r="K649" i="14"/>
  <c r="J649" i="14"/>
  <c r="I649" i="14"/>
  <c r="F649" i="14"/>
  <c r="D649" i="14"/>
  <c r="C649" i="14"/>
  <c r="B649" i="14"/>
  <c r="A649" i="14"/>
  <c r="R648" i="14"/>
  <c r="Q648" i="14"/>
  <c r="P648" i="14"/>
  <c r="O648" i="14"/>
  <c r="N648" i="14"/>
  <c r="M648" i="14"/>
  <c r="L648" i="14"/>
  <c r="K648" i="14"/>
  <c r="J648" i="14"/>
  <c r="I648" i="14"/>
  <c r="F648" i="14"/>
  <c r="D648" i="14"/>
  <c r="C648" i="14"/>
  <c r="B648" i="14"/>
  <c r="A648" i="14"/>
  <c r="R647" i="14"/>
  <c r="Q647" i="14"/>
  <c r="P647" i="14"/>
  <c r="O647" i="14"/>
  <c r="N647" i="14"/>
  <c r="M647" i="14"/>
  <c r="L647" i="14"/>
  <c r="K647" i="14"/>
  <c r="J647" i="14"/>
  <c r="I647" i="14"/>
  <c r="F647" i="14"/>
  <c r="D647" i="14"/>
  <c r="C647" i="14"/>
  <c r="B647" i="14"/>
  <c r="A647" i="14"/>
  <c r="R646" i="14"/>
  <c r="Q646" i="14"/>
  <c r="P646" i="14"/>
  <c r="O646" i="14"/>
  <c r="N646" i="14"/>
  <c r="M646" i="14"/>
  <c r="L646" i="14"/>
  <c r="K646" i="14"/>
  <c r="J646" i="14"/>
  <c r="I646" i="14"/>
  <c r="F646" i="14"/>
  <c r="D646" i="14"/>
  <c r="C646" i="14"/>
  <c r="B646" i="14"/>
  <c r="A646" i="14"/>
  <c r="R645" i="14"/>
  <c r="Q645" i="14"/>
  <c r="P645" i="14"/>
  <c r="O645" i="14"/>
  <c r="N645" i="14"/>
  <c r="M645" i="14"/>
  <c r="L645" i="14"/>
  <c r="K645" i="14"/>
  <c r="J645" i="14"/>
  <c r="I645" i="14"/>
  <c r="F645" i="14"/>
  <c r="D645" i="14"/>
  <c r="C645" i="14"/>
  <c r="B645" i="14"/>
  <c r="A645" i="14"/>
  <c r="R644" i="14"/>
  <c r="Q644" i="14"/>
  <c r="P644" i="14"/>
  <c r="O644" i="14"/>
  <c r="N644" i="14"/>
  <c r="M644" i="14"/>
  <c r="L644" i="14"/>
  <c r="K644" i="14"/>
  <c r="J644" i="14"/>
  <c r="I644" i="14"/>
  <c r="F644" i="14"/>
  <c r="D644" i="14"/>
  <c r="C644" i="14"/>
  <c r="B644" i="14"/>
  <c r="A644" i="14"/>
  <c r="R643" i="14"/>
  <c r="Q643" i="14"/>
  <c r="P643" i="14"/>
  <c r="O643" i="14"/>
  <c r="N643" i="14"/>
  <c r="M643" i="14"/>
  <c r="L643" i="14"/>
  <c r="K643" i="14"/>
  <c r="J643" i="14"/>
  <c r="I643" i="14"/>
  <c r="F643" i="14"/>
  <c r="D643" i="14"/>
  <c r="C643" i="14"/>
  <c r="B643" i="14"/>
  <c r="A643" i="14"/>
  <c r="R642" i="14"/>
  <c r="Q642" i="14"/>
  <c r="P642" i="14"/>
  <c r="O642" i="14"/>
  <c r="N642" i="14"/>
  <c r="M642" i="14"/>
  <c r="L642" i="14"/>
  <c r="K642" i="14"/>
  <c r="J642" i="14"/>
  <c r="I642" i="14"/>
  <c r="F642" i="14"/>
  <c r="D642" i="14"/>
  <c r="C642" i="14"/>
  <c r="B642" i="14"/>
  <c r="A642" i="14"/>
  <c r="R641" i="14"/>
  <c r="Q641" i="14"/>
  <c r="P641" i="14"/>
  <c r="O641" i="14"/>
  <c r="N641" i="14"/>
  <c r="M641" i="14"/>
  <c r="L641" i="14"/>
  <c r="K641" i="14"/>
  <c r="J641" i="14"/>
  <c r="I641" i="14"/>
  <c r="F641" i="14"/>
  <c r="D641" i="14"/>
  <c r="C641" i="14"/>
  <c r="B641" i="14"/>
  <c r="A641" i="14"/>
  <c r="R640" i="14"/>
  <c r="Q640" i="14"/>
  <c r="P640" i="14"/>
  <c r="O640" i="14"/>
  <c r="N640" i="14"/>
  <c r="M640" i="14"/>
  <c r="L640" i="14"/>
  <c r="K640" i="14"/>
  <c r="J640" i="14"/>
  <c r="I640" i="14"/>
  <c r="F640" i="14"/>
  <c r="D640" i="14"/>
  <c r="C640" i="14"/>
  <c r="B640" i="14"/>
  <c r="A640" i="14"/>
  <c r="R639" i="14"/>
  <c r="Q639" i="14"/>
  <c r="P639" i="14"/>
  <c r="O639" i="14"/>
  <c r="N639" i="14"/>
  <c r="M639" i="14"/>
  <c r="L639" i="14"/>
  <c r="K639" i="14"/>
  <c r="J639" i="14"/>
  <c r="I639" i="14"/>
  <c r="F639" i="14"/>
  <c r="D639" i="14"/>
  <c r="C639" i="14"/>
  <c r="B639" i="14"/>
  <c r="A639" i="14"/>
  <c r="R638" i="14"/>
  <c r="Q638" i="14"/>
  <c r="P638" i="14"/>
  <c r="O638" i="14"/>
  <c r="N638" i="14"/>
  <c r="M638" i="14"/>
  <c r="L638" i="14"/>
  <c r="K638" i="14"/>
  <c r="J638" i="14"/>
  <c r="I638" i="14"/>
  <c r="F638" i="14"/>
  <c r="D638" i="14"/>
  <c r="C638" i="14"/>
  <c r="B638" i="14"/>
  <c r="A638" i="14"/>
  <c r="R637" i="14"/>
  <c r="Q637" i="14"/>
  <c r="P637" i="14"/>
  <c r="O637" i="14"/>
  <c r="N637" i="14"/>
  <c r="M637" i="14"/>
  <c r="L637" i="14"/>
  <c r="K637" i="14"/>
  <c r="J637" i="14"/>
  <c r="I637" i="14"/>
  <c r="F637" i="14"/>
  <c r="D637" i="14"/>
  <c r="C637" i="14"/>
  <c r="B637" i="14"/>
  <c r="A637" i="14"/>
  <c r="R636" i="14"/>
  <c r="Q636" i="14"/>
  <c r="P636" i="14"/>
  <c r="O636" i="14"/>
  <c r="N636" i="14"/>
  <c r="M636" i="14"/>
  <c r="L636" i="14"/>
  <c r="K636" i="14"/>
  <c r="J636" i="14"/>
  <c r="I636" i="14"/>
  <c r="F636" i="14"/>
  <c r="D636" i="14"/>
  <c r="C636" i="14"/>
  <c r="B636" i="14"/>
  <c r="A636" i="14"/>
  <c r="R635" i="14"/>
  <c r="Q635" i="14"/>
  <c r="P635" i="14"/>
  <c r="O635" i="14"/>
  <c r="N635" i="14"/>
  <c r="M635" i="14"/>
  <c r="L635" i="14"/>
  <c r="K635" i="14"/>
  <c r="J635" i="14"/>
  <c r="I635" i="14"/>
  <c r="F635" i="14"/>
  <c r="D635" i="14"/>
  <c r="C635" i="14"/>
  <c r="B635" i="14"/>
  <c r="A635" i="14"/>
  <c r="R634" i="14"/>
  <c r="Q634" i="14"/>
  <c r="P634" i="14"/>
  <c r="O634" i="14"/>
  <c r="N634" i="14"/>
  <c r="M634" i="14"/>
  <c r="L634" i="14"/>
  <c r="K634" i="14"/>
  <c r="J634" i="14"/>
  <c r="I634" i="14"/>
  <c r="F634" i="14"/>
  <c r="D634" i="14"/>
  <c r="C634" i="14"/>
  <c r="B634" i="14"/>
  <c r="A634" i="14"/>
  <c r="R633" i="14"/>
  <c r="Q633" i="14"/>
  <c r="P633" i="14"/>
  <c r="O633" i="14"/>
  <c r="N633" i="14"/>
  <c r="M633" i="14"/>
  <c r="L633" i="14"/>
  <c r="K633" i="14"/>
  <c r="J633" i="14"/>
  <c r="I633" i="14"/>
  <c r="F633" i="14"/>
  <c r="D633" i="14"/>
  <c r="C633" i="14"/>
  <c r="B633" i="14"/>
  <c r="A633" i="14"/>
  <c r="R632" i="14"/>
  <c r="Q632" i="14"/>
  <c r="P632" i="14"/>
  <c r="O632" i="14"/>
  <c r="N632" i="14"/>
  <c r="M632" i="14"/>
  <c r="L632" i="14"/>
  <c r="K632" i="14"/>
  <c r="J632" i="14"/>
  <c r="I632" i="14"/>
  <c r="F632" i="14"/>
  <c r="D632" i="14"/>
  <c r="C632" i="14"/>
  <c r="B632" i="14"/>
  <c r="A632" i="14"/>
  <c r="R631" i="14"/>
  <c r="Q631" i="14"/>
  <c r="P631" i="14"/>
  <c r="O631" i="14"/>
  <c r="N631" i="14"/>
  <c r="M631" i="14"/>
  <c r="L631" i="14"/>
  <c r="K631" i="14"/>
  <c r="J631" i="14"/>
  <c r="I631" i="14"/>
  <c r="F631" i="14"/>
  <c r="D631" i="14"/>
  <c r="C631" i="14"/>
  <c r="B631" i="14"/>
  <c r="A631" i="14"/>
  <c r="R630" i="14"/>
  <c r="Q630" i="14"/>
  <c r="P630" i="14"/>
  <c r="O630" i="14"/>
  <c r="N630" i="14"/>
  <c r="M630" i="14"/>
  <c r="L630" i="14"/>
  <c r="K630" i="14"/>
  <c r="J630" i="14"/>
  <c r="I630" i="14"/>
  <c r="F630" i="14"/>
  <c r="D630" i="14"/>
  <c r="C630" i="14"/>
  <c r="B630" i="14"/>
  <c r="A630" i="14"/>
  <c r="R629" i="14"/>
  <c r="Q629" i="14"/>
  <c r="P629" i="14"/>
  <c r="O629" i="14"/>
  <c r="N629" i="14"/>
  <c r="M629" i="14"/>
  <c r="L629" i="14"/>
  <c r="K629" i="14"/>
  <c r="J629" i="14"/>
  <c r="I629" i="14"/>
  <c r="F629" i="14"/>
  <c r="D629" i="14"/>
  <c r="C629" i="14"/>
  <c r="B629" i="14"/>
  <c r="A629" i="14"/>
  <c r="R628" i="14"/>
  <c r="Q628" i="14"/>
  <c r="P628" i="14"/>
  <c r="O628" i="14"/>
  <c r="N628" i="14"/>
  <c r="M628" i="14"/>
  <c r="L628" i="14"/>
  <c r="K628" i="14"/>
  <c r="J628" i="14"/>
  <c r="I628" i="14"/>
  <c r="F628" i="14"/>
  <c r="D628" i="14"/>
  <c r="C628" i="14"/>
  <c r="B628" i="14"/>
  <c r="A628" i="14"/>
  <c r="R627" i="14"/>
  <c r="Q627" i="14"/>
  <c r="P627" i="14"/>
  <c r="O627" i="14"/>
  <c r="N627" i="14"/>
  <c r="M627" i="14"/>
  <c r="L627" i="14"/>
  <c r="K627" i="14"/>
  <c r="J627" i="14"/>
  <c r="I627" i="14"/>
  <c r="F627" i="14"/>
  <c r="D627" i="14"/>
  <c r="C627" i="14"/>
  <c r="B627" i="14"/>
  <c r="A627" i="14"/>
  <c r="R626" i="14"/>
  <c r="Q626" i="14"/>
  <c r="P626" i="14"/>
  <c r="O626" i="14"/>
  <c r="N626" i="14"/>
  <c r="M626" i="14"/>
  <c r="L626" i="14"/>
  <c r="K626" i="14"/>
  <c r="J626" i="14"/>
  <c r="I626" i="14"/>
  <c r="F626" i="14"/>
  <c r="D626" i="14"/>
  <c r="C626" i="14"/>
  <c r="B626" i="14"/>
  <c r="A626" i="14"/>
  <c r="R625" i="14"/>
  <c r="Q625" i="14"/>
  <c r="P625" i="14"/>
  <c r="O625" i="14"/>
  <c r="N625" i="14"/>
  <c r="M625" i="14"/>
  <c r="L625" i="14"/>
  <c r="K625" i="14"/>
  <c r="J625" i="14"/>
  <c r="I625" i="14"/>
  <c r="F625" i="14"/>
  <c r="D625" i="14"/>
  <c r="C625" i="14"/>
  <c r="B625" i="14"/>
  <c r="A625" i="14"/>
  <c r="R624" i="14"/>
  <c r="Q624" i="14"/>
  <c r="P624" i="14"/>
  <c r="O624" i="14"/>
  <c r="N624" i="14"/>
  <c r="M624" i="14"/>
  <c r="L624" i="14"/>
  <c r="K624" i="14"/>
  <c r="J624" i="14"/>
  <c r="I624" i="14"/>
  <c r="F624" i="14"/>
  <c r="D624" i="14"/>
  <c r="C624" i="14"/>
  <c r="B624" i="14"/>
  <c r="A624" i="14"/>
  <c r="R623" i="14"/>
  <c r="Q623" i="14"/>
  <c r="P623" i="14"/>
  <c r="O623" i="14"/>
  <c r="N623" i="14"/>
  <c r="M623" i="14"/>
  <c r="L623" i="14"/>
  <c r="K623" i="14"/>
  <c r="J623" i="14"/>
  <c r="I623" i="14"/>
  <c r="F623" i="14"/>
  <c r="D623" i="14"/>
  <c r="C623" i="14"/>
  <c r="B623" i="14"/>
  <c r="A623" i="14"/>
  <c r="R622" i="14"/>
  <c r="Q622" i="14"/>
  <c r="P622" i="14"/>
  <c r="O622" i="14"/>
  <c r="N622" i="14"/>
  <c r="M622" i="14"/>
  <c r="L622" i="14"/>
  <c r="K622" i="14"/>
  <c r="J622" i="14"/>
  <c r="I622" i="14"/>
  <c r="F622" i="14"/>
  <c r="D622" i="14"/>
  <c r="C622" i="14"/>
  <c r="B622" i="14"/>
  <c r="A622" i="14"/>
  <c r="R621" i="14"/>
  <c r="Q621" i="14"/>
  <c r="P621" i="14"/>
  <c r="O621" i="14"/>
  <c r="N621" i="14"/>
  <c r="M621" i="14"/>
  <c r="L621" i="14"/>
  <c r="K621" i="14"/>
  <c r="J621" i="14"/>
  <c r="I621" i="14"/>
  <c r="F621" i="14"/>
  <c r="D621" i="14"/>
  <c r="C621" i="14"/>
  <c r="B621" i="14"/>
  <c r="A621" i="14"/>
  <c r="R620" i="14"/>
  <c r="Q620" i="14"/>
  <c r="P620" i="14"/>
  <c r="O620" i="14"/>
  <c r="N620" i="14"/>
  <c r="M620" i="14"/>
  <c r="L620" i="14"/>
  <c r="K620" i="14"/>
  <c r="J620" i="14"/>
  <c r="I620" i="14"/>
  <c r="F620" i="14"/>
  <c r="D620" i="14"/>
  <c r="C620" i="14"/>
  <c r="B620" i="14"/>
  <c r="A620" i="14"/>
  <c r="R619" i="14"/>
  <c r="Q619" i="14"/>
  <c r="P619" i="14"/>
  <c r="O619" i="14"/>
  <c r="N619" i="14"/>
  <c r="M619" i="14"/>
  <c r="L619" i="14"/>
  <c r="K619" i="14"/>
  <c r="J619" i="14"/>
  <c r="I619" i="14"/>
  <c r="F619" i="14"/>
  <c r="D619" i="14"/>
  <c r="C619" i="14"/>
  <c r="B619" i="14"/>
  <c r="A619" i="14"/>
  <c r="R618" i="14"/>
  <c r="Q618" i="14"/>
  <c r="P618" i="14"/>
  <c r="O618" i="14"/>
  <c r="N618" i="14"/>
  <c r="M618" i="14"/>
  <c r="L618" i="14"/>
  <c r="K618" i="14"/>
  <c r="J618" i="14"/>
  <c r="I618" i="14"/>
  <c r="F618" i="14"/>
  <c r="D618" i="14"/>
  <c r="C618" i="14"/>
  <c r="B618" i="14"/>
  <c r="A618" i="14"/>
  <c r="R617" i="14"/>
  <c r="Q617" i="14"/>
  <c r="P617" i="14"/>
  <c r="O617" i="14"/>
  <c r="N617" i="14"/>
  <c r="M617" i="14"/>
  <c r="L617" i="14"/>
  <c r="K617" i="14"/>
  <c r="J617" i="14"/>
  <c r="I617" i="14"/>
  <c r="F617" i="14"/>
  <c r="D617" i="14"/>
  <c r="C617" i="14"/>
  <c r="B617" i="14"/>
  <c r="A617" i="14"/>
  <c r="R616" i="14"/>
  <c r="Q616" i="14"/>
  <c r="P616" i="14"/>
  <c r="O616" i="14"/>
  <c r="N616" i="14"/>
  <c r="M616" i="14"/>
  <c r="L616" i="14"/>
  <c r="K616" i="14"/>
  <c r="J616" i="14"/>
  <c r="I616" i="14"/>
  <c r="F616" i="14"/>
  <c r="D616" i="14"/>
  <c r="C616" i="14"/>
  <c r="B616" i="14"/>
  <c r="A616" i="14"/>
  <c r="R615" i="14"/>
  <c r="Q615" i="14"/>
  <c r="P615" i="14"/>
  <c r="O615" i="14"/>
  <c r="N615" i="14"/>
  <c r="M615" i="14"/>
  <c r="L615" i="14"/>
  <c r="K615" i="14"/>
  <c r="J615" i="14"/>
  <c r="I615" i="14"/>
  <c r="F615" i="14"/>
  <c r="D615" i="14"/>
  <c r="C615" i="14"/>
  <c r="B615" i="14"/>
  <c r="A615" i="14"/>
  <c r="R614" i="14"/>
  <c r="Q614" i="14"/>
  <c r="P614" i="14"/>
  <c r="O614" i="14"/>
  <c r="N614" i="14"/>
  <c r="M614" i="14"/>
  <c r="L614" i="14"/>
  <c r="K614" i="14"/>
  <c r="J614" i="14"/>
  <c r="I614" i="14"/>
  <c r="F614" i="14"/>
  <c r="D614" i="14"/>
  <c r="C614" i="14"/>
  <c r="B614" i="14"/>
  <c r="A614" i="14"/>
  <c r="R613" i="14"/>
  <c r="Q613" i="14"/>
  <c r="P613" i="14"/>
  <c r="O613" i="14"/>
  <c r="N613" i="14"/>
  <c r="M613" i="14"/>
  <c r="L613" i="14"/>
  <c r="K613" i="14"/>
  <c r="J613" i="14"/>
  <c r="I613" i="14"/>
  <c r="F613" i="14"/>
  <c r="D613" i="14"/>
  <c r="C613" i="14"/>
  <c r="B613" i="14"/>
  <c r="A613" i="14"/>
  <c r="R612" i="14"/>
  <c r="Q612" i="14"/>
  <c r="P612" i="14"/>
  <c r="O612" i="14"/>
  <c r="N612" i="14"/>
  <c r="M612" i="14"/>
  <c r="L612" i="14"/>
  <c r="K612" i="14"/>
  <c r="J612" i="14"/>
  <c r="I612" i="14"/>
  <c r="F612" i="14"/>
  <c r="D612" i="14"/>
  <c r="C612" i="14"/>
  <c r="B612" i="14"/>
  <c r="A612" i="14"/>
  <c r="R611" i="14"/>
  <c r="Q611" i="14"/>
  <c r="P611" i="14"/>
  <c r="O611" i="14"/>
  <c r="N611" i="14"/>
  <c r="M611" i="14"/>
  <c r="L611" i="14"/>
  <c r="K611" i="14"/>
  <c r="J611" i="14"/>
  <c r="I611" i="14"/>
  <c r="F611" i="14"/>
  <c r="D611" i="14"/>
  <c r="C611" i="14"/>
  <c r="B611" i="14"/>
  <c r="A611" i="14"/>
  <c r="R610" i="14"/>
  <c r="Q610" i="14"/>
  <c r="P610" i="14"/>
  <c r="O610" i="14"/>
  <c r="N610" i="14"/>
  <c r="M610" i="14"/>
  <c r="L610" i="14"/>
  <c r="K610" i="14"/>
  <c r="J610" i="14"/>
  <c r="I610" i="14"/>
  <c r="F610" i="14"/>
  <c r="D610" i="14"/>
  <c r="C610" i="14"/>
  <c r="B610" i="14"/>
  <c r="A610" i="14"/>
  <c r="R609" i="14"/>
  <c r="Q609" i="14"/>
  <c r="P609" i="14"/>
  <c r="O609" i="14"/>
  <c r="N609" i="14"/>
  <c r="M609" i="14"/>
  <c r="L609" i="14"/>
  <c r="K609" i="14"/>
  <c r="J609" i="14"/>
  <c r="I609" i="14"/>
  <c r="F609" i="14"/>
  <c r="D609" i="14"/>
  <c r="C609" i="14"/>
  <c r="B609" i="14"/>
  <c r="A609" i="14"/>
  <c r="R608" i="14"/>
  <c r="Q608" i="14"/>
  <c r="P608" i="14"/>
  <c r="O608" i="14"/>
  <c r="N608" i="14"/>
  <c r="M608" i="14"/>
  <c r="L608" i="14"/>
  <c r="K608" i="14"/>
  <c r="J608" i="14"/>
  <c r="I608" i="14"/>
  <c r="F608" i="14"/>
  <c r="D608" i="14"/>
  <c r="C608" i="14"/>
  <c r="B608" i="14"/>
  <c r="A608" i="14"/>
  <c r="R607" i="14"/>
  <c r="Q607" i="14"/>
  <c r="P607" i="14"/>
  <c r="O607" i="14"/>
  <c r="N607" i="14"/>
  <c r="M607" i="14"/>
  <c r="L607" i="14"/>
  <c r="K607" i="14"/>
  <c r="J607" i="14"/>
  <c r="I607" i="14"/>
  <c r="F607" i="14"/>
  <c r="D607" i="14"/>
  <c r="C607" i="14"/>
  <c r="B607" i="14"/>
  <c r="A607" i="14"/>
  <c r="R606" i="14"/>
  <c r="Q606" i="14"/>
  <c r="P606" i="14"/>
  <c r="O606" i="14"/>
  <c r="N606" i="14"/>
  <c r="M606" i="14"/>
  <c r="L606" i="14"/>
  <c r="K606" i="14"/>
  <c r="J606" i="14"/>
  <c r="I606" i="14"/>
  <c r="F606" i="14"/>
  <c r="D606" i="14"/>
  <c r="C606" i="14"/>
  <c r="B606" i="14"/>
  <c r="A606" i="14"/>
  <c r="R605" i="14"/>
  <c r="Q605" i="14"/>
  <c r="P605" i="14"/>
  <c r="O605" i="14"/>
  <c r="N605" i="14"/>
  <c r="M605" i="14"/>
  <c r="L605" i="14"/>
  <c r="K605" i="14"/>
  <c r="J605" i="14"/>
  <c r="I605" i="14"/>
  <c r="F605" i="14"/>
  <c r="D605" i="14"/>
  <c r="C605" i="14"/>
  <c r="B605" i="14"/>
  <c r="A605" i="14"/>
  <c r="R604" i="14"/>
  <c r="Q604" i="14"/>
  <c r="P604" i="14"/>
  <c r="O604" i="14"/>
  <c r="N604" i="14"/>
  <c r="M604" i="14"/>
  <c r="L604" i="14"/>
  <c r="K604" i="14"/>
  <c r="J604" i="14"/>
  <c r="I604" i="14"/>
  <c r="F604" i="14"/>
  <c r="D604" i="14"/>
  <c r="C604" i="14"/>
  <c r="B604" i="14"/>
  <c r="A604" i="14"/>
  <c r="R603" i="14"/>
  <c r="Q603" i="14"/>
  <c r="P603" i="14"/>
  <c r="O603" i="14"/>
  <c r="N603" i="14"/>
  <c r="M603" i="14"/>
  <c r="L603" i="14"/>
  <c r="K603" i="14"/>
  <c r="J603" i="14"/>
  <c r="I603" i="14"/>
  <c r="F603" i="14"/>
  <c r="D603" i="14"/>
  <c r="C603" i="14"/>
  <c r="B603" i="14"/>
  <c r="A603" i="14"/>
  <c r="R602" i="14"/>
  <c r="Q602" i="14"/>
  <c r="P602" i="14"/>
  <c r="O602" i="14"/>
  <c r="N602" i="14"/>
  <c r="M602" i="14"/>
  <c r="L602" i="14"/>
  <c r="K602" i="14"/>
  <c r="J602" i="14"/>
  <c r="I602" i="14"/>
  <c r="F602" i="14"/>
  <c r="D602" i="14"/>
  <c r="C602" i="14"/>
  <c r="B602" i="14"/>
  <c r="A602" i="14"/>
  <c r="R601" i="14"/>
  <c r="Q601" i="14"/>
  <c r="P601" i="14"/>
  <c r="O601" i="14"/>
  <c r="N601" i="14"/>
  <c r="M601" i="14"/>
  <c r="L601" i="14"/>
  <c r="K601" i="14"/>
  <c r="J601" i="14"/>
  <c r="I601" i="14"/>
  <c r="F601" i="14"/>
  <c r="D601" i="14"/>
  <c r="C601" i="14"/>
  <c r="B601" i="14"/>
  <c r="A601" i="14"/>
  <c r="R600" i="14"/>
  <c r="Q600" i="14"/>
  <c r="P600" i="14"/>
  <c r="O600" i="14"/>
  <c r="N600" i="14"/>
  <c r="M600" i="14"/>
  <c r="L600" i="14"/>
  <c r="K600" i="14"/>
  <c r="J600" i="14"/>
  <c r="I600" i="14"/>
  <c r="F600" i="14"/>
  <c r="D600" i="14"/>
  <c r="C600" i="14"/>
  <c r="B600" i="14"/>
  <c r="A600" i="14"/>
  <c r="R599" i="14"/>
  <c r="Q599" i="14"/>
  <c r="P599" i="14"/>
  <c r="O599" i="14"/>
  <c r="N599" i="14"/>
  <c r="M599" i="14"/>
  <c r="L599" i="14"/>
  <c r="K599" i="14"/>
  <c r="J599" i="14"/>
  <c r="I599" i="14"/>
  <c r="F599" i="14"/>
  <c r="D599" i="14"/>
  <c r="C599" i="14"/>
  <c r="B599" i="14"/>
  <c r="A599" i="14"/>
  <c r="R598" i="14"/>
  <c r="Q598" i="14"/>
  <c r="P598" i="14"/>
  <c r="O598" i="14"/>
  <c r="N598" i="14"/>
  <c r="M598" i="14"/>
  <c r="L598" i="14"/>
  <c r="K598" i="14"/>
  <c r="J598" i="14"/>
  <c r="I598" i="14"/>
  <c r="F598" i="14"/>
  <c r="D598" i="14"/>
  <c r="C598" i="14"/>
  <c r="B598" i="14"/>
  <c r="A598" i="14"/>
  <c r="R597" i="14"/>
  <c r="Q597" i="14"/>
  <c r="P597" i="14"/>
  <c r="O597" i="14"/>
  <c r="N597" i="14"/>
  <c r="M597" i="14"/>
  <c r="L597" i="14"/>
  <c r="K597" i="14"/>
  <c r="J597" i="14"/>
  <c r="I597" i="14"/>
  <c r="F597" i="14"/>
  <c r="D597" i="14"/>
  <c r="C597" i="14"/>
  <c r="B597" i="14"/>
  <c r="A597" i="14"/>
  <c r="R596" i="14"/>
  <c r="Q596" i="14"/>
  <c r="P596" i="14"/>
  <c r="O596" i="14"/>
  <c r="N596" i="14"/>
  <c r="M596" i="14"/>
  <c r="L596" i="14"/>
  <c r="K596" i="14"/>
  <c r="J596" i="14"/>
  <c r="I596" i="14"/>
  <c r="F596" i="14"/>
  <c r="D596" i="14"/>
  <c r="C596" i="14"/>
  <c r="B596" i="14"/>
  <c r="A596" i="14"/>
  <c r="R595" i="14"/>
  <c r="Q595" i="14"/>
  <c r="P595" i="14"/>
  <c r="O595" i="14"/>
  <c r="N595" i="14"/>
  <c r="M595" i="14"/>
  <c r="L595" i="14"/>
  <c r="K595" i="14"/>
  <c r="J595" i="14"/>
  <c r="I595" i="14"/>
  <c r="F595" i="14"/>
  <c r="D595" i="14"/>
  <c r="C595" i="14"/>
  <c r="B595" i="14"/>
  <c r="A595" i="14"/>
  <c r="R594" i="14"/>
  <c r="Q594" i="14"/>
  <c r="P594" i="14"/>
  <c r="O594" i="14"/>
  <c r="N594" i="14"/>
  <c r="M594" i="14"/>
  <c r="L594" i="14"/>
  <c r="K594" i="14"/>
  <c r="J594" i="14"/>
  <c r="I594" i="14"/>
  <c r="F594" i="14"/>
  <c r="D594" i="14"/>
  <c r="C594" i="14"/>
  <c r="B594" i="14"/>
  <c r="A594" i="14"/>
  <c r="R593" i="14"/>
  <c r="Q593" i="14"/>
  <c r="P593" i="14"/>
  <c r="O593" i="14"/>
  <c r="N593" i="14"/>
  <c r="M593" i="14"/>
  <c r="L593" i="14"/>
  <c r="K593" i="14"/>
  <c r="J593" i="14"/>
  <c r="I593" i="14"/>
  <c r="F593" i="14"/>
  <c r="D593" i="14"/>
  <c r="C593" i="14"/>
  <c r="B593" i="14"/>
  <c r="A593" i="14"/>
  <c r="R592" i="14"/>
  <c r="Q592" i="14"/>
  <c r="P592" i="14"/>
  <c r="O592" i="14"/>
  <c r="N592" i="14"/>
  <c r="M592" i="14"/>
  <c r="L592" i="14"/>
  <c r="K592" i="14"/>
  <c r="J592" i="14"/>
  <c r="I592" i="14"/>
  <c r="F592" i="14"/>
  <c r="D592" i="14"/>
  <c r="C592" i="14"/>
  <c r="B592" i="14"/>
  <c r="A592" i="14"/>
  <c r="R591" i="14"/>
  <c r="Q591" i="14"/>
  <c r="P591" i="14"/>
  <c r="O591" i="14"/>
  <c r="N591" i="14"/>
  <c r="M591" i="14"/>
  <c r="L591" i="14"/>
  <c r="K591" i="14"/>
  <c r="J591" i="14"/>
  <c r="I591" i="14"/>
  <c r="F591" i="14"/>
  <c r="D591" i="14"/>
  <c r="C591" i="14"/>
  <c r="B591" i="14"/>
  <c r="A591" i="14"/>
  <c r="R590" i="14"/>
  <c r="Q590" i="14"/>
  <c r="P590" i="14"/>
  <c r="O590" i="14"/>
  <c r="N590" i="14"/>
  <c r="M590" i="14"/>
  <c r="L590" i="14"/>
  <c r="K590" i="14"/>
  <c r="J590" i="14"/>
  <c r="I590" i="14"/>
  <c r="F590" i="14"/>
  <c r="D590" i="14"/>
  <c r="C590" i="14"/>
  <c r="B590" i="14"/>
  <c r="A590" i="14"/>
  <c r="R589" i="14"/>
  <c r="Q589" i="14"/>
  <c r="P589" i="14"/>
  <c r="O589" i="14"/>
  <c r="N589" i="14"/>
  <c r="M589" i="14"/>
  <c r="L589" i="14"/>
  <c r="K589" i="14"/>
  <c r="J589" i="14"/>
  <c r="I589" i="14"/>
  <c r="F589" i="14"/>
  <c r="D589" i="14"/>
  <c r="C589" i="14"/>
  <c r="B589" i="14"/>
  <c r="A589" i="14"/>
  <c r="R588" i="14"/>
  <c r="Q588" i="14"/>
  <c r="P588" i="14"/>
  <c r="O588" i="14"/>
  <c r="N588" i="14"/>
  <c r="M588" i="14"/>
  <c r="L588" i="14"/>
  <c r="K588" i="14"/>
  <c r="J588" i="14"/>
  <c r="I588" i="14"/>
  <c r="F588" i="14"/>
  <c r="D588" i="14"/>
  <c r="C588" i="14"/>
  <c r="B588" i="14"/>
  <c r="A588" i="14"/>
  <c r="R587" i="14"/>
  <c r="Q587" i="14"/>
  <c r="P587" i="14"/>
  <c r="O587" i="14"/>
  <c r="N587" i="14"/>
  <c r="M587" i="14"/>
  <c r="L587" i="14"/>
  <c r="K587" i="14"/>
  <c r="J587" i="14"/>
  <c r="I587" i="14"/>
  <c r="F587" i="14"/>
  <c r="D587" i="14"/>
  <c r="C587" i="14"/>
  <c r="B587" i="14"/>
  <c r="A587" i="14"/>
  <c r="R586" i="14"/>
  <c r="Q586" i="14"/>
  <c r="P586" i="14"/>
  <c r="O586" i="14"/>
  <c r="N586" i="14"/>
  <c r="M586" i="14"/>
  <c r="L586" i="14"/>
  <c r="K586" i="14"/>
  <c r="J586" i="14"/>
  <c r="I586" i="14"/>
  <c r="F586" i="14"/>
  <c r="D586" i="14"/>
  <c r="C586" i="14"/>
  <c r="B586" i="14"/>
  <c r="A586" i="14"/>
  <c r="R585" i="14"/>
  <c r="Q585" i="14"/>
  <c r="P585" i="14"/>
  <c r="O585" i="14"/>
  <c r="N585" i="14"/>
  <c r="M585" i="14"/>
  <c r="L585" i="14"/>
  <c r="K585" i="14"/>
  <c r="J585" i="14"/>
  <c r="I585" i="14"/>
  <c r="F585" i="14"/>
  <c r="D585" i="14"/>
  <c r="C585" i="14"/>
  <c r="B585" i="14"/>
  <c r="A585" i="14"/>
  <c r="R584" i="14"/>
  <c r="Q584" i="14"/>
  <c r="P584" i="14"/>
  <c r="O584" i="14"/>
  <c r="N584" i="14"/>
  <c r="M584" i="14"/>
  <c r="L584" i="14"/>
  <c r="K584" i="14"/>
  <c r="J584" i="14"/>
  <c r="I584" i="14"/>
  <c r="F584" i="14"/>
  <c r="D584" i="14"/>
  <c r="C584" i="14"/>
  <c r="B584" i="14"/>
  <c r="A584" i="14"/>
  <c r="R583" i="14"/>
  <c r="Q583" i="14"/>
  <c r="P583" i="14"/>
  <c r="O583" i="14"/>
  <c r="N583" i="14"/>
  <c r="M583" i="14"/>
  <c r="L583" i="14"/>
  <c r="K583" i="14"/>
  <c r="J583" i="14"/>
  <c r="I583" i="14"/>
  <c r="F583" i="14"/>
  <c r="D583" i="14"/>
  <c r="C583" i="14"/>
  <c r="B583" i="14"/>
  <c r="A583" i="14"/>
  <c r="R582" i="14"/>
  <c r="Q582" i="14"/>
  <c r="P582" i="14"/>
  <c r="O582" i="14"/>
  <c r="N582" i="14"/>
  <c r="M582" i="14"/>
  <c r="L582" i="14"/>
  <c r="K582" i="14"/>
  <c r="J582" i="14"/>
  <c r="I582" i="14"/>
  <c r="F582" i="14"/>
  <c r="D582" i="14"/>
  <c r="C582" i="14"/>
  <c r="B582" i="14"/>
  <c r="A582" i="14"/>
  <c r="R581" i="14"/>
  <c r="Q581" i="14"/>
  <c r="P581" i="14"/>
  <c r="O581" i="14"/>
  <c r="N581" i="14"/>
  <c r="M581" i="14"/>
  <c r="L581" i="14"/>
  <c r="K581" i="14"/>
  <c r="J581" i="14"/>
  <c r="I581" i="14"/>
  <c r="F581" i="14"/>
  <c r="D581" i="14"/>
  <c r="C581" i="14"/>
  <c r="B581" i="14"/>
  <c r="A581" i="14"/>
  <c r="R580" i="14"/>
  <c r="Q580" i="14"/>
  <c r="P580" i="14"/>
  <c r="O580" i="14"/>
  <c r="N580" i="14"/>
  <c r="M580" i="14"/>
  <c r="L580" i="14"/>
  <c r="K580" i="14"/>
  <c r="J580" i="14"/>
  <c r="I580" i="14"/>
  <c r="F580" i="14"/>
  <c r="D580" i="14"/>
  <c r="C580" i="14"/>
  <c r="B580" i="14"/>
  <c r="A580" i="14"/>
  <c r="R579" i="14"/>
  <c r="Q579" i="14"/>
  <c r="P579" i="14"/>
  <c r="O579" i="14"/>
  <c r="N579" i="14"/>
  <c r="M579" i="14"/>
  <c r="L579" i="14"/>
  <c r="K579" i="14"/>
  <c r="J579" i="14"/>
  <c r="I579" i="14"/>
  <c r="F579" i="14"/>
  <c r="D579" i="14"/>
  <c r="C579" i="14"/>
  <c r="B579" i="14"/>
  <c r="A579" i="14"/>
  <c r="R578" i="14"/>
  <c r="Q578" i="14"/>
  <c r="P578" i="14"/>
  <c r="O578" i="14"/>
  <c r="N578" i="14"/>
  <c r="M578" i="14"/>
  <c r="L578" i="14"/>
  <c r="K578" i="14"/>
  <c r="J578" i="14"/>
  <c r="I578" i="14"/>
  <c r="F578" i="14"/>
  <c r="D578" i="14"/>
  <c r="C578" i="14"/>
  <c r="B578" i="14"/>
  <c r="A578" i="14"/>
  <c r="R577" i="14"/>
  <c r="Q577" i="14"/>
  <c r="P577" i="14"/>
  <c r="O577" i="14"/>
  <c r="N577" i="14"/>
  <c r="M577" i="14"/>
  <c r="L577" i="14"/>
  <c r="K577" i="14"/>
  <c r="J577" i="14"/>
  <c r="I577" i="14"/>
  <c r="F577" i="14"/>
  <c r="D577" i="14"/>
  <c r="C577" i="14"/>
  <c r="B577" i="14"/>
  <c r="A577" i="14"/>
  <c r="R576" i="14"/>
  <c r="Q576" i="14"/>
  <c r="P576" i="14"/>
  <c r="O576" i="14"/>
  <c r="N576" i="14"/>
  <c r="M576" i="14"/>
  <c r="L576" i="14"/>
  <c r="K576" i="14"/>
  <c r="J576" i="14"/>
  <c r="I576" i="14"/>
  <c r="F576" i="14"/>
  <c r="D576" i="14"/>
  <c r="C576" i="14"/>
  <c r="B576" i="14"/>
  <c r="A576" i="14"/>
  <c r="R575" i="14"/>
  <c r="Q575" i="14"/>
  <c r="P575" i="14"/>
  <c r="O575" i="14"/>
  <c r="N575" i="14"/>
  <c r="M575" i="14"/>
  <c r="L575" i="14"/>
  <c r="K575" i="14"/>
  <c r="J575" i="14"/>
  <c r="I575" i="14"/>
  <c r="F575" i="14"/>
  <c r="D575" i="14"/>
  <c r="C575" i="14"/>
  <c r="B575" i="14"/>
  <c r="A575" i="14"/>
  <c r="R574" i="14"/>
  <c r="Q574" i="14"/>
  <c r="P574" i="14"/>
  <c r="O574" i="14"/>
  <c r="N574" i="14"/>
  <c r="M574" i="14"/>
  <c r="L574" i="14"/>
  <c r="K574" i="14"/>
  <c r="J574" i="14"/>
  <c r="I574" i="14"/>
  <c r="F574" i="14"/>
  <c r="D574" i="14"/>
  <c r="C574" i="14"/>
  <c r="B574" i="14"/>
  <c r="A574" i="14"/>
  <c r="R573" i="14"/>
  <c r="Q573" i="14"/>
  <c r="P573" i="14"/>
  <c r="O573" i="14"/>
  <c r="N573" i="14"/>
  <c r="M573" i="14"/>
  <c r="L573" i="14"/>
  <c r="K573" i="14"/>
  <c r="J573" i="14"/>
  <c r="I573" i="14"/>
  <c r="F573" i="14"/>
  <c r="D573" i="14"/>
  <c r="C573" i="14"/>
  <c r="B573" i="14"/>
  <c r="A573" i="14"/>
  <c r="R572" i="14"/>
  <c r="Q572" i="14"/>
  <c r="P572" i="14"/>
  <c r="O572" i="14"/>
  <c r="N572" i="14"/>
  <c r="M572" i="14"/>
  <c r="L572" i="14"/>
  <c r="K572" i="14"/>
  <c r="J572" i="14"/>
  <c r="I572" i="14"/>
  <c r="F572" i="14"/>
  <c r="D572" i="14"/>
  <c r="C572" i="14"/>
  <c r="B572" i="14"/>
  <c r="A572" i="14"/>
  <c r="R571" i="14"/>
  <c r="Q571" i="14"/>
  <c r="P571" i="14"/>
  <c r="O571" i="14"/>
  <c r="N571" i="14"/>
  <c r="M571" i="14"/>
  <c r="L571" i="14"/>
  <c r="K571" i="14"/>
  <c r="J571" i="14"/>
  <c r="I571" i="14"/>
  <c r="F571" i="14"/>
  <c r="D571" i="14"/>
  <c r="C571" i="14"/>
  <c r="B571" i="14"/>
  <c r="A571" i="14"/>
  <c r="R570" i="14"/>
  <c r="Q570" i="14"/>
  <c r="P570" i="14"/>
  <c r="O570" i="14"/>
  <c r="N570" i="14"/>
  <c r="M570" i="14"/>
  <c r="L570" i="14"/>
  <c r="K570" i="14"/>
  <c r="J570" i="14"/>
  <c r="I570" i="14"/>
  <c r="F570" i="14"/>
  <c r="D570" i="14"/>
  <c r="C570" i="14"/>
  <c r="B570" i="14"/>
  <c r="A570" i="14"/>
  <c r="R569" i="14"/>
  <c r="Q569" i="14"/>
  <c r="P569" i="14"/>
  <c r="O569" i="14"/>
  <c r="N569" i="14"/>
  <c r="M569" i="14"/>
  <c r="L569" i="14"/>
  <c r="K569" i="14"/>
  <c r="J569" i="14"/>
  <c r="I569" i="14"/>
  <c r="F569" i="14"/>
  <c r="D569" i="14"/>
  <c r="C569" i="14"/>
  <c r="B569" i="14"/>
  <c r="A569" i="14"/>
  <c r="R568" i="14"/>
  <c r="Q568" i="14"/>
  <c r="P568" i="14"/>
  <c r="O568" i="14"/>
  <c r="N568" i="14"/>
  <c r="M568" i="14"/>
  <c r="L568" i="14"/>
  <c r="K568" i="14"/>
  <c r="J568" i="14"/>
  <c r="I568" i="14"/>
  <c r="F568" i="14"/>
  <c r="D568" i="14"/>
  <c r="C568" i="14"/>
  <c r="B568" i="14"/>
  <c r="A568" i="14"/>
  <c r="R567" i="14"/>
  <c r="Q567" i="14"/>
  <c r="P567" i="14"/>
  <c r="O567" i="14"/>
  <c r="N567" i="14"/>
  <c r="M567" i="14"/>
  <c r="L567" i="14"/>
  <c r="K567" i="14"/>
  <c r="J567" i="14"/>
  <c r="I567" i="14"/>
  <c r="F567" i="14"/>
  <c r="D567" i="14"/>
  <c r="C567" i="14"/>
  <c r="B567" i="14"/>
  <c r="A567" i="14"/>
  <c r="R566" i="14"/>
  <c r="Q566" i="14"/>
  <c r="P566" i="14"/>
  <c r="O566" i="14"/>
  <c r="N566" i="14"/>
  <c r="M566" i="14"/>
  <c r="L566" i="14"/>
  <c r="K566" i="14"/>
  <c r="J566" i="14"/>
  <c r="I566" i="14"/>
  <c r="F566" i="14"/>
  <c r="D566" i="14"/>
  <c r="C566" i="14"/>
  <c r="B566" i="14"/>
  <c r="A566" i="14"/>
  <c r="R565" i="14"/>
  <c r="Q565" i="14"/>
  <c r="P565" i="14"/>
  <c r="O565" i="14"/>
  <c r="N565" i="14"/>
  <c r="M565" i="14"/>
  <c r="L565" i="14"/>
  <c r="K565" i="14"/>
  <c r="J565" i="14"/>
  <c r="I565" i="14"/>
  <c r="F565" i="14"/>
  <c r="D565" i="14"/>
  <c r="C565" i="14"/>
  <c r="B565" i="14"/>
  <c r="A565" i="14"/>
  <c r="R564" i="14"/>
  <c r="Q564" i="14"/>
  <c r="P564" i="14"/>
  <c r="O564" i="14"/>
  <c r="N564" i="14"/>
  <c r="M564" i="14"/>
  <c r="L564" i="14"/>
  <c r="K564" i="14"/>
  <c r="J564" i="14"/>
  <c r="I564" i="14"/>
  <c r="F564" i="14"/>
  <c r="D564" i="14"/>
  <c r="C564" i="14"/>
  <c r="B564" i="14"/>
  <c r="A564" i="14"/>
  <c r="R563" i="14"/>
  <c r="Q563" i="14"/>
  <c r="P563" i="14"/>
  <c r="O563" i="14"/>
  <c r="N563" i="14"/>
  <c r="M563" i="14"/>
  <c r="L563" i="14"/>
  <c r="K563" i="14"/>
  <c r="J563" i="14"/>
  <c r="I563" i="14"/>
  <c r="F563" i="14"/>
  <c r="D563" i="14"/>
  <c r="C563" i="14"/>
  <c r="B563" i="14"/>
  <c r="A563" i="14"/>
  <c r="R562" i="14"/>
  <c r="Q562" i="14"/>
  <c r="P562" i="14"/>
  <c r="O562" i="14"/>
  <c r="N562" i="14"/>
  <c r="M562" i="14"/>
  <c r="L562" i="14"/>
  <c r="K562" i="14"/>
  <c r="J562" i="14"/>
  <c r="I562" i="14"/>
  <c r="F562" i="14"/>
  <c r="D562" i="14"/>
  <c r="C562" i="14"/>
  <c r="B562" i="14"/>
  <c r="A562" i="14"/>
  <c r="R561" i="14"/>
  <c r="Q561" i="14"/>
  <c r="P561" i="14"/>
  <c r="O561" i="14"/>
  <c r="N561" i="14"/>
  <c r="M561" i="14"/>
  <c r="L561" i="14"/>
  <c r="K561" i="14"/>
  <c r="J561" i="14"/>
  <c r="I561" i="14"/>
  <c r="F561" i="14"/>
  <c r="D561" i="14"/>
  <c r="C561" i="14"/>
  <c r="B561" i="14"/>
  <c r="A561" i="14"/>
  <c r="R560" i="14"/>
  <c r="Q560" i="14"/>
  <c r="P560" i="14"/>
  <c r="O560" i="14"/>
  <c r="N560" i="14"/>
  <c r="M560" i="14"/>
  <c r="L560" i="14"/>
  <c r="K560" i="14"/>
  <c r="J560" i="14"/>
  <c r="I560" i="14"/>
  <c r="F560" i="14"/>
  <c r="D560" i="14"/>
  <c r="C560" i="14"/>
  <c r="B560" i="14"/>
  <c r="A560" i="14"/>
  <c r="R559" i="14"/>
  <c r="Q559" i="14"/>
  <c r="P559" i="14"/>
  <c r="O559" i="14"/>
  <c r="N559" i="14"/>
  <c r="M559" i="14"/>
  <c r="L559" i="14"/>
  <c r="K559" i="14"/>
  <c r="J559" i="14"/>
  <c r="I559" i="14"/>
  <c r="F559" i="14"/>
  <c r="D559" i="14"/>
  <c r="C559" i="14"/>
  <c r="B559" i="14"/>
  <c r="A559" i="14"/>
  <c r="R558" i="14"/>
  <c r="Q558" i="14"/>
  <c r="P558" i="14"/>
  <c r="O558" i="14"/>
  <c r="N558" i="14"/>
  <c r="M558" i="14"/>
  <c r="L558" i="14"/>
  <c r="K558" i="14"/>
  <c r="J558" i="14"/>
  <c r="I558" i="14"/>
  <c r="F558" i="14"/>
  <c r="D558" i="14"/>
  <c r="C558" i="14"/>
  <c r="B558" i="14"/>
  <c r="A558" i="14"/>
  <c r="R557" i="14"/>
  <c r="Q557" i="14"/>
  <c r="P557" i="14"/>
  <c r="O557" i="14"/>
  <c r="N557" i="14"/>
  <c r="M557" i="14"/>
  <c r="L557" i="14"/>
  <c r="K557" i="14"/>
  <c r="J557" i="14"/>
  <c r="I557" i="14"/>
  <c r="F557" i="14"/>
  <c r="D557" i="14"/>
  <c r="C557" i="14"/>
  <c r="B557" i="14"/>
  <c r="A557" i="14"/>
  <c r="R556" i="14"/>
  <c r="Q556" i="14"/>
  <c r="P556" i="14"/>
  <c r="O556" i="14"/>
  <c r="N556" i="14"/>
  <c r="M556" i="14"/>
  <c r="L556" i="14"/>
  <c r="K556" i="14"/>
  <c r="J556" i="14"/>
  <c r="I556" i="14"/>
  <c r="F556" i="14"/>
  <c r="D556" i="14"/>
  <c r="C556" i="14"/>
  <c r="B556" i="14"/>
  <c r="A556" i="14"/>
  <c r="R555" i="14"/>
  <c r="Q555" i="14"/>
  <c r="P555" i="14"/>
  <c r="O555" i="14"/>
  <c r="N555" i="14"/>
  <c r="M555" i="14"/>
  <c r="L555" i="14"/>
  <c r="K555" i="14"/>
  <c r="J555" i="14"/>
  <c r="I555" i="14"/>
  <c r="F555" i="14"/>
  <c r="D555" i="14"/>
  <c r="C555" i="14"/>
  <c r="B555" i="14"/>
  <c r="A555" i="14"/>
  <c r="R554" i="14"/>
  <c r="Q554" i="14"/>
  <c r="P554" i="14"/>
  <c r="O554" i="14"/>
  <c r="N554" i="14"/>
  <c r="M554" i="14"/>
  <c r="L554" i="14"/>
  <c r="K554" i="14"/>
  <c r="J554" i="14"/>
  <c r="I554" i="14"/>
  <c r="F554" i="14"/>
  <c r="D554" i="14"/>
  <c r="C554" i="14"/>
  <c r="B554" i="14"/>
  <c r="A554" i="14"/>
  <c r="R553" i="14"/>
  <c r="Q553" i="14"/>
  <c r="P553" i="14"/>
  <c r="O553" i="14"/>
  <c r="N553" i="14"/>
  <c r="M553" i="14"/>
  <c r="L553" i="14"/>
  <c r="K553" i="14"/>
  <c r="J553" i="14"/>
  <c r="I553" i="14"/>
  <c r="F553" i="14"/>
  <c r="D553" i="14"/>
  <c r="C553" i="14"/>
  <c r="B553" i="14"/>
  <c r="A553" i="14"/>
  <c r="R552" i="14"/>
  <c r="Q552" i="14"/>
  <c r="P552" i="14"/>
  <c r="O552" i="14"/>
  <c r="N552" i="14"/>
  <c r="M552" i="14"/>
  <c r="L552" i="14"/>
  <c r="K552" i="14"/>
  <c r="J552" i="14"/>
  <c r="I552" i="14"/>
  <c r="F552" i="14"/>
  <c r="D552" i="14"/>
  <c r="C552" i="14"/>
  <c r="B552" i="14"/>
  <c r="A552" i="14"/>
  <c r="R551" i="14"/>
  <c r="Q551" i="14"/>
  <c r="P551" i="14"/>
  <c r="O551" i="14"/>
  <c r="N551" i="14"/>
  <c r="M551" i="14"/>
  <c r="L551" i="14"/>
  <c r="K551" i="14"/>
  <c r="J551" i="14"/>
  <c r="I551" i="14"/>
  <c r="F551" i="14"/>
  <c r="D551" i="14"/>
  <c r="C551" i="14"/>
  <c r="B551" i="14"/>
  <c r="A551" i="14"/>
  <c r="R550" i="14"/>
  <c r="Q550" i="14"/>
  <c r="P550" i="14"/>
  <c r="O550" i="14"/>
  <c r="N550" i="14"/>
  <c r="M550" i="14"/>
  <c r="L550" i="14"/>
  <c r="K550" i="14"/>
  <c r="J550" i="14"/>
  <c r="I550" i="14"/>
  <c r="F550" i="14"/>
  <c r="D550" i="14"/>
  <c r="C550" i="14"/>
  <c r="B550" i="14"/>
  <c r="A550" i="14"/>
  <c r="R549" i="14"/>
  <c r="Q549" i="14"/>
  <c r="P549" i="14"/>
  <c r="O549" i="14"/>
  <c r="N549" i="14"/>
  <c r="M549" i="14"/>
  <c r="L549" i="14"/>
  <c r="K549" i="14"/>
  <c r="J549" i="14"/>
  <c r="I549" i="14"/>
  <c r="F549" i="14"/>
  <c r="D549" i="14"/>
  <c r="C549" i="14"/>
  <c r="B549" i="14"/>
  <c r="A549" i="14"/>
  <c r="R548" i="14"/>
  <c r="Q548" i="14"/>
  <c r="P548" i="14"/>
  <c r="O548" i="14"/>
  <c r="N548" i="14"/>
  <c r="M548" i="14"/>
  <c r="L548" i="14"/>
  <c r="K548" i="14"/>
  <c r="J548" i="14"/>
  <c r="I548" i="14"/>
  <c r="F548" i="14"/>
  <c r="D548" i="14"/>
  <c r="C548" i="14"/>
  <c r="B548" i="14"/>
  <c r="A548" i="14"/>
  <c r="R547" i="14"/>
  <c r="Q547" i="14"/>
  <c r="P547" i="14"/>
  <c r="O547" i="14"/>
  <c r="N547" i="14"/>
  <c r="M547" i="14"/>
  <c r="L547" i="14"/>
  <c r="K547" i="14"/>
  <c r="J547" i="14"/>
  <c r="I547" i="14"/>
  <c r="F547" i="14"/>
  <c r="D547" i="14"/>
  <c r="C547" i="14"/>
  <c r="B547" i="14"/>
  <c r="A547" i="14"/>
  <c r="R546" i="14"/>
  <c r="Q546" i="14"/>
  <c r="P546" i="14"/>
  <c r="O546" i="14"/>
  <c r="N546" i="14"/>
  <c r="M546" i="14"/>
  <c r="L546" i="14"/>
  <c r="K546" i="14"/>
  <c r="J546" i="14"/>
  <c r="I546" i="14"/>
  <c r="F546" i="14"/>
  <c r="D546" i="14"/>
  <c r="C546" i="14"/>
  <c r="B546" i="14"/>
  <c r="A546" i="14"/>
  <c r="R545" i="14"/>
  <c r="Q545" i="14"/>
  <c r="P545" i="14"/>
  <c r="O545" i="14"/>
  <c r="N545" i="14"/>
  <c r="M545" i="14"/>
  <c r="L545" i="14"/>
  <c r="K545" i="14"/>
  <c r="J545" i="14"/>
  <c r="I545" i="14"/>
  <c r="F545" i="14"/>
  <c r="D545" i="14"/>
  <c r="C545" i="14"/>
  <c r="B545" i="14"/>
  <c r="A545" i="14"/>
  <c r="R544" i="14"/>
  <c r="Q544" i="14"/>
  <c r="P544" i="14"/>
  <c r="O544" i="14"/>
  <c r="N544" i="14"/>
  <c r="M544" i="14"/>
  <c r="L544" i="14"/>
  <c r="K544" i="14"/>
  <c r="J544" i="14"/>
  <c r="I544" i="14"/>
  <c r="F544" i="14"/>
  <c r="D544" i="14"/>
  <c r="C544" i="14"/>
  <c r="B544" i="14"/>
  <c r="A544" i="14"/>
  <c r="R543" i="14"/>
  <c r="Q543" i="14"/>
  <c r="P543" i="14"/>
  <c r="O543" i="14"/>
  <c r="N543" i="14"/>
  <c r="M543" i="14"/>
  <c r="L543" i="14"/>
  <c r="K543" i="14"/>
  <c r="J543" i="14"/>
  <c r="I543" i="14"/>
  <c r="F543" i="14"/>
  <c r="D543" i="14"/>
  <c r="C543" i="14"/>
  <c r="B543" i="14"/>
  <c r="A543" i="14"/>
  <c r="R542" i="14"/>
  <c r="Q542" i="14"/>
  <c r="P542" i="14"/>
  <c r="O542" i="14"/>
  <c r="N542" i="14"/>
  <c r="M542" i="14"/>
  <c r="L542" i="14"/>
  <c r="K542" i="14"/>
  <c r="J542" i="14"/>
  <c r="I542" i="14"/>
  <c r="F542" i="14"/>
  <c r="D542" i="14"/>
  <c r="C542" i="14"/>
  <c r="B542" i="14"/>
  <c r="A542" i="14"/>
  <c r="R541" i="14"/>
  <c r="Q541" i="14"/>
  <c r="P541" i="14"/>
  <c r="O541" i="14"/>
  <c r="N541" i="14"/>
  <c r="M541" i="14"/>
  <c r="L541" i="14"/>
  <c r="K541" i="14"/>
  <c r="J541" i="14"/>
  <c r="I541" i="14"/>
  <c r="F541" i="14"/>
  <c r="D541" i="14"/>
  <c r="C541" i="14"/>
  <c r="B541" i="14"/>
  <c r="A541" i="14"/>
  <c r="R540" i="14"/>
  <c r="Q540" i="14"/>
  <c r="P540" i="14"/>
  <c r="O540" i="14"/>
  <c r="N540" i="14"/>
  <c r="M540" i="14"/>
  <c r="L540" i="14"/>
  <c r="K540" i="14"/>
  <c r="J540" i="14"/>
  <c r="I540" i="14"/>
  <c r="F540" i="14"/>
  <c r="D540" i="14"/>
  <c r="C540" i="14"/>
  <c r="B540" i="14"/>
  <c r="A540" i="14"/>
  <c r="R539" i="14"/>
  <c r="Q539" i="14"/>
  <c r="P539" i="14"/>
  <c r="O539" i="14"/>
  <c r="N539" i="14"/>
  <c r="M539" i="14"/>
  <c r="L539" i="14"/>
  <c r="K539" i="14"/>
  <c r="J539" i="14"/>
  <c r="I539" i="14"/>
  <c r="F539" i="14"/>
  <c r="D539" i="14"/>
  <c r="C539" i="14"/>
  <c r="B539" i="14"/>
  <c r="A539" i="14"/>
  <c r="R538" i="14"/>
  <c r="Q538" i="14"/>
  <c r="P538" i="14"/>
  <c r="O538" i="14"/>
  <c r="N538" i="14"/>
  <c r="M538" i="14"/>
  <c r="L538" i="14"/>
  <c r="K538" i="14"/>
  <c r="J538" i="14"/>
  <c r="I538" i="14"/>
  <c r="F538" i="14"/>
  <c r="D538" i="14"/>
  <c r="C538" i="14"/>
  <c r="B538" i="14"/>
  <c r="A538" i="14"/>
  <c r="R537" i="14"/>
  <c r="Q537" i="14"/>
  <c r="P537" i="14"/>
  <c r="O537" i="14"/>
  <c r="N537" i="14"/>
  <c r="M537" i="14"/>
  <c r="L537" i="14"/>
  <c r="K537" i="14"/>
  <c r="J537" i="14"/>
  <c r="I537" i="14"/>
  <c r="F537" i="14"/>
  <c r="D537" i="14"/>
  <c r="C537" i="14"/>
  <c r="B537" i="14"/>
  <c r="A537" i="14"/>
  <c r="R536" i="14"/>
  <c r="Q536" i="14"/>
  <c r="P536" i="14"/>
  <c r="O536" i="14"/>
  <c r="N536" i="14"/>
  <c r="M536" i="14"/>
  <c r="L536" i="14"/>
  <c r="K536" i="14"/>
  <c r="J536" i="14"/>
  <c r="I536" i="14"/>
  <c r="F536" i="14"/>
  <c r="D536" i="14"/>
  <c r="C536" i="14"/>
  <c r="B536" i="14"/>
  <c r="A536" i="14"/>
  <c r="R535" i="14"/>
  <c r="Q535" i="14"/>
  <c r="P535" i="14"/>
  <c r="O535" i="14"/>
  <c r="N535" i="14"/>
  <c r="M535" i="14"/>
  <c r="L535" i="14"/>
  <c r="K535" i="14"/>
  <c r="J535" i="14"/>
  <c r="I535" i="14"/>
  <c r="F535" i="14"/>
  <c r="D535" i="14"/>
  <c r="C535" i="14"/>
  <c r="B535" i="14"/>
  <c r="A535" i="14"/>
  <c r="R534" i="14"/>
  <c r="Q534" i="14"/>
  <c r="P534" i="14"/>
  <c r="O534" i="14"/>
  <c r="N534" i="14"/>
  <c r="M534" i="14"/>
  <c r="L534" i="14"/>
  <c r="K534" i="14"/>
  <c r="J534" i="14"/>
  <c r="I534" i="14"/>
  <c r="F534" i="14"/>
  <c r="D534" i="14"/>
  <c r="C534" i="14"/>
  <c r="B534" i="14"/>
  <c r="A534" i="14"/>
  <c r="R533" i="14"/>
  <c r="Q533" i="14"/>
  <c r="P533" i="14"/>
  <c r="O533" i="14"/>
  <c r="N533" i="14"/>
  <c r="M533" i="14"/>
  <c r="L533" i="14"/>
  <c r="K533" i="14"/>
  <c r="J533" i="14"/>
  <c r="I533" i="14"/>
  <c r="F533" i="14"/>
  <c r="D533" i="14"/>
  <c r="C533" i="14"/>
  <c r="B533" i="14"/>
  <c r="A533" i="14"/>
  <c r="R532" i="14"/>
  <c r="Q532" i="14"/>
  <c r="P532" i="14"/>
  <c r="O532" i="14"/>
  <c r="N532" i="14"/>
  <c r="M532" i="14"/>
  <c r="L532" i="14"/>
  <c r="K532" i="14"/>
  <c r="J532" i="14"/>
  <c r="I532" i="14"/>
  <c r="F532" i="14"/>
  <c r="D532" i="14"/>
  <c r="C532" i="14"/>
  <c r="B532" i="14"/>
  <c r="A532" i="14"/>
  <c r="R531" i="14"/>
  <c r="Q531" i="14"/>
  <c r="P531" i="14"/>
  <c r="O531" i="14"/>
  <c r="N531" i="14"/>
  <c r="M531" i="14"/>
  <c r="L531" i="14"/>
  <c r="K531" i="14"/>
  <c r="J531" i="14"/>
  <c r="I531" i="14"/>
  <c r="F531" i="14"/>
  <c r="D531" i="14"/>
  <c r="C531" i="14"/>
  <c r="B531" i="14"/>
  <c r="A531" i="14"/>
  <c r="R530" i="14"/>
  <c r="Q530" i="14"/>
  <c r="P530" i="14"/>
  <c r="O530" i="14"/>
  <c r="N530" i="14"/>
  <c r="M530" i="14"/>
  <c r="L530" i="14"/>
  <c r="K530" i="14"/>
  <c r="J530" i="14"/>
  <c r="I530" i="14"/>
  <c r="F530" i="14"/>
  <c r="D530" i="14"/>
  <c r="C530" i="14"/>
  <c r="B530" i="14"/>
  <c r="A530" i="14"/>
  <c r="R529" i="14"/>
  <c r="Q529" i="14"/>
  <c r="P529" i="14"/>
  <c r="O529" i="14"/>
  <c r="N529" i="14"/>
  <c r="M529" i="14"/>
  <c r="L529" i="14"/>
  <c r="K529" i="14"/>
  <c r="J529" i="14"/>
  <c r="I529" i="14"/>
  <c r="F529" i="14"/>
  <c r="D529" i="14"/>
  <c r="C529" i="14"/>
  <c r="B529" i="14"/>
  <c r="A529" i="14"/>
  <c r="R528" i="14"/>
  <c r="Q528" i="14"/>
  <c r="P528" i="14"/>
  <c r="O528" i="14"/>
  <c r="N528" i="14"/>
  <c r="M528" i="14"/>
  <c r="L528" i="14"/>
  <c r="K528" i="14"/>
  <c r="J528" i="14"/>
  <c r="I528" i="14"/>
  <c r="F528" i="14"/>
  <c r="D528" i="14"/>
  <c r="C528" i="14"/>
  <c r="B528" i="14"/>
  <c r="A528" i="14"/>
  <c r="R527" i="14"/>
  <c r="Q527" i="14"/>
  <c r="P527" i="14"/>
  <c r="O527" i="14"/>
  <c r="N527" i="14"/>
  <c r="M527" i="14"/>
  <c r="L527" i="14"/>
  <c r="K527" i="14"/>
  <c r="J527" i="14"/>
  <c r="I527" i="14"/>
  <c r="F527" i="14"/>
  <c r="D527" i="14"/>
  <c r="C527" i="14"/>
  <c r="B527" i="14"/>
  <c r="A527" i="14"/>
  <c r="R526" i="14"/>
  <c r="Q526" i="14"/>
  <c r="P526" i="14"/>
  <c r="O526" i="14"/>
  <c r="N526" i="14"/>
  <c r="M526" i="14"/>
  <c r="L526" i="14"/>
  <c r="K526" i="14"/>
  <c r="J526" i="14"/>
  <c r="I526" i="14"/>
  <c r="F526" i="14"/>
  <c r="D526" i="14"/>
  <c r="C526" i="14"/>
  <c r="B526" i="14"/>
  <c r="A526" i="14"/>
  <c r="R525" i="14"/>
  <c r="Q525" i="14"/>
  <c r="P525" i="14"/>
  <c r="O525" i="14"/>
  <c r="N525" i="14"/>
  <c r="M525" i="14"/>
  <c r="L525" i="14"/>
  <c r="K525" i="14"/>
  <c r="J525" i="14"/>
  <c r="I525" i="14"/>
  <c r="F525" i="14"/>
  <c r="D525" i="14"/>
  <c r="C525" i="14"/>
  <c r="B525" i="14"/>
  <c r="A525" i="14"/>
  <c r="R524" i="14"/>
  <c r="Q524" i="14"/>
  <c r="P524" i="14"/>
  <c r="O524" i="14"/>
  <c r="N524" i="14"/>
  <c r="M524" i="14"/>
  <c r="L524" i="14"/>
  <c r="K524" i="14"/>
  <c r="J524" i="14"/>
  <c r="I524" i="14"/>
  <c r="F524" i="14"/>
  <c r="D524" i="14"/>
  <c r="C524" i="14"/>
  <c r="B524" i="14"/>
  <c r="A524" i="14"/>
  <c r="R523" i="14"/>
  <c r="Q523" i="14"/>
  <c r="P523" i="14"/>
  <c r="O523" i="14"/>
  <c r="N523" i="14"/>
  <c r="M523" i="14"/>
  <c r="L523" i="14"/>
  <c r="K523" i="14"/>
  <c r="J523" i="14"/>
  <c r="I523" i="14"/>
  <c r="F523" i="14"/>
  <c r="D523" i="14"/>
  <c r="C523" i="14"/>
  <c r="B523" i="14"/>
  <c r="A523" i="14"/>
  <c r="R522" i="14"/>
  <c r="Q522" i="14"/>
  <c r="P522" i="14"/>
  <c r="O522" i="14"/>
  <c r="N522" i="14"/>
  <c r="M522" i="14"/>
  <c r="L522" i="14"/>
  <c r="K522" i="14"/>
  <c r="J522" i="14"/>
  <c r="I522" i="14"/>
  <c r="F522" i="14"/>
  <c r="D522" i="14"/>
  <c r="C522" i="14"/>
  <c r="B522" i="14"/>
  <c r="A522" i="14"/>
  <c r="R521" i="14"/>
  <c r="Q521" i="14"/>
  <c r="P521" i="14"/>
  <c r="O521" i="14"/>
  <c r="N521" i="14"/>
  <c r="M521" i="14"/>
  <c r="L521" i="14"/>
  <c r="K521" i="14"/>
  <c r="J521" i="14"/>
  <c r="I521" i="14"/>
  <c r="F521" i="14"/>
  <c r="D521" i="14"/>
  <c r="C521" i="14"/>
  <c r="B521" i="14"/>
  <c r="A521" i="14"/>
  <c r="R520" i="14"/>
  <c r="Q520" i="14"/>
  <c r="P520" i="14"/>
  <c r="O520" i="14"/>
  <c r="N520" i="14"/>
  <c r="M520" i="14"/>
  <c r="L520" i="14"/>
  <c r="K520" i="14"/>
  <c r="J520" i="14"/>
  <c r="I520" i="14"/>
  <c r="F520" i="14"/>
  <c r="D520" i="14"/>
  <c r="C520" i="14"/>
  <c r="B520" i="14"/>
  <c r="A520" i="14"/>
  <c r="R519" i="14"/>
  <c r="Q519" i="14"/>
  <c r="P519" i="14"/>
  <c r="O519" i="14"/>
  <c r="N519" i="14"/>
  <c r="M519" i="14"/>
  <c r="L519" i="14"/>
  <c r="K519" i="14"/>
  <c r="J519" i="14"/>
  <c r="I519" i="14"/>
  <c r="F519" i="14"/>
  <c r="D519" i="14"/>
  <c r="C519" i="14"/>
  <c r="B519" i="14"/>
  <c r="A519" i="14"/>
  <c r="R518" i="14"/>
  <c r="Q518" i="14"/>
  <c r="P518" i="14"/>
  <c r="O518" i="14"/>
  <c r="N518" i="14"/>
  <c r="M518" i="14"/>
  <c r="L518" i="14"/>
  <c r="K518" i="14"/>
  <c r="J518" i="14"/>
  <c r="I518" i="14"/>
  <c r="F518" i="14"/>
  <c r="D518" i="14"/>
  <c r="C518" i="14"/>
  <c r="B518" i="14"/>
  <c r="A518" i="14"/>
  <c r="R517" i="14"/>
  <c r="Q517" i="14"/>
  <c r="P517" i="14"/>
  <c r="O517" i="14"/>
  <c r="N517" i="14"/>
  <c r="M517" i="14"/>
  <c r="L517" i="14"/>
  <c r="K517" i="14"/>
  <c r="J517" i="14"/>
  <c r="I517" i="14"/>
  <c r="F517" i="14"/>
  <c r="D517" i="14"/>
  <c r="C517" i="14"/>
  <c r="B517" i="14"/>
  <c r="A517" i="14"/>
  <c r="R516" i="14"/>
  <c r="Q516" i="14"/>
  <c r="P516" i="14"/>
  <c r="O516" i="14"/>
  <c r="N516" i="14"/>
  <c r="M516" i="14"/>
  <c r="L516" i="14"/>
  <c r="K516" i="14"/>
  <c r="J516" i="14"/>
  <c r="I516" i="14"/>
  <c r="F516" i="14"/>
  <c r="D516" i="14"/>
  <c r="C516" i="14"/>
  <c r="B516" i="14"/>
  <c r="A516" i="14"/>
  <c r="R515" i="14"/>
  <c r="Q515" i="14"/>
  <c r="P515" i="14"/>
  <c r="O515" i="14"/>
  <c r="N515" i="14"/>
  <c r="M515" i="14"/>
  <c r="L515" i="14"/>
  <c r="K515" i="14"/>
  <c r="J515" i="14"/>
  <c r="I515" i="14"/>
  <c r="F515" i="14"/>
  <c r="D515" i="14"/>
  <c r="C515" i="14"/>
  <c r="B515" i="14"/>
  <c r="A515" i="14"/>
  <c r="R514" i="14"/>
  <c r="Q514" i="14"/>
  <c r="P514" i="14"/>
  <c r="O514" i="14"/>
  <c r="N514" i="14"/>
  <c r="M514" i="14"/>
  <c r="L514" i="14"/>
  <c r="K514" i="14"/>
  <c r="J514" i="14"/>
  <c r="I514" i="14"/>
  <c r="F514" i="14"/>
  <c r="D514" i="14"/>
  <c r="C514" i="14"/>
  <c r="B514" i="14"/>
  <c r="A514" i="14"/>
  <c r="R513" i="14"/>
  <c r="Q513" i="14"/>
  <c r="P513" i="14"/>
  <c r="O513" i="14"/>
  <c r="N513" i="14"/>
  <c r="M513" i="14"/>
  <c r="L513" i="14"/>
  <c r="K513" i="14"/>
  <c r="J513" i="14"/>
  <c r="I513" i="14"/>
  <c r="F513" i="14"/>
  <c r="D513" i="14"/>
  <c r="C513" i="14"/>
  <c r="B513" i="14"/>
  <c r="A513" i="14"/>
  <c r="R512" i="14"/>
  <c r="Q512" i="14"/>
  <c r="P512" i="14"/>
  <c r="O512" i="14"/>
  <c r="N512" i="14"/>
  <c r="M512" i="14"/>
  <c r="L512" i="14"/>
  <c r="K512" i="14"/>
  <c r="J512" i="14"/>
  <c r="I512" i="14"/>
  <c r="F512" i="14"/>
  <c r="D512" i="14"/>
  <c r="C512" i="14"/>
  <c r="B512" i="14"/>
  <c r="A512" i="14"/>
  <c r="R511" i="14"/>
  <c r="Q511" i="14"/>
  <c r="P511" i="14"/>
  <c r="O511" i="14"/>
  <c r="N511" i="14"/>
  <c r="M511" i="14"/>
  <c r="L511" i="14"/>
  <c r="K511" i="14"/>
  <c r="J511" i="14"/>
  <c r="I511" i="14"/>
  <c r="F511" i="14"/>
  <c r="D511" i="14"/>
  <c r="C511" i="14"/>
  <c r="B511" i="14"/>
  <c r="A511" i="14"/>
  <c r="R510" i="14"/>
  <c r="Q510" i="14"/>
  <c r="P510" i="14"/>
  <c r="O510" i="14"/>
  <c r="N510" i="14"/>
  <c r="M510" i="14"/>
  <c r="L510" i="14"/>
  <c r="K510" i="14"/>
  <c r="J510" i="14"/>
  <c r="I510" i="14"/>
  <c r="F510" i="14"/>
  <c r="D510" i="14"/>
  <c r="C510" i="14"/>
  <c r="B510" i="14"/>
  <c r="A510" i="14"/>
  <c r="R509" i="14"/>
  <c r="Q509" i="14"/>
  <c r="P509" i="14"/>
  <c r="O509" i="14"/>
  <c r="N509" i="14"/>
  <c r="M509" i="14"/>
  <c r="L509" i="14"/>
  <c r="K509" i="14"/>
  <c r="J509" i="14"/>
  <c r="I509" i="14"/>
  <c r="F509" i="14"/>
  <c r="D509" i="14"/>
  <c r="C509" i="14"/>
  <c r="B509" i="14"/>
  <c r="A509" i="14"/>
  <c r="R508" i="14"/>
  <c r="Q508" i="14"/>
  <c r="P508" i="14"/>
  <c r="O508" i="14"/>
  <c r="N508" i="14"/>
  <c r="M508" i="14"/>
  <c r="L508" i="14"/>
  <c r="K508" i="14"/>
  <c r="J508" i="14"/>
  <c r="I508" i="14"/>
  <c r="F508" i="14"/>
  <c r="D508" i="14"/>
  <c r="C508" i="14"/>
  <c r="B508" i="14"/>
  <c r="A508" i="14"/>
  <c r="R507" i="14"/>
  <c r="Q507" i="14"/>
  <c r="P507" i="14"/>
  <c r="O507" i="14"/>
  <c r="N507" i="14"/>
  <c r="M507" i="14"/>
  <c r="L507" i="14"/>
  <c r="K507" i="14"/>
  <c r="J507" i="14"/>
  <c r="I507" i="14"/>
  <c r="F507" i="14"/>
  <c r="D507" i="14"/>
  <c r="C507" i="14"/>
  <c r="B507" i="14"/>
  <c r="A507" i="14"/>
  <c r="R506" i="14"/>
  <c r="Q506" i="14"/>
  <c r="P506" i="14"/>
  <c r="O506" i="14"/>
  <c r="N506" i="14"/>
  <c r="M506" i="14"/>
  <c r="L506" i="14"/>
  <c r="K506" i="14"/>
  <c r="J506" i="14"/>
  <c r="I506" i="14"/>
  <c r="F506" i="14"/>
  <c r="D506" i="14"/>
  <c r="C506" i="14"/>
  <c r="B506" i="14"/>
  <c r="A506" i="14"/>
  <c r="R505" i="14"/>
  <c r="Q505" i="14"/>
  <c r="P505" i="14"/>
  <c r="O505" i="14"/>
  <c r="N505" i="14"/>
  <c r="M505" i="14"/>
  <c r="L505" i="14"/>
  <c r="K505" i="14"/>
  <c r="J505" i="14"/>
  <c r="I505" i="14"/>
  <c r="F505" i="14"/>
  <c r="D505" i="14"/>
  <c r="C505" i="14"/>
  <c r="B505" i="14"/>
  <c r="A505" i="14"/>
  <c r="R504" i="14"/>
  <c r="Q504" i="14"/>
  <c r="P504" i="14"/>
  <c r="O504" i="14"/>
  <c r="N504" i="14"/>
  <c r="M504" i="14"/>
  <c r="L504" i="14"/>
  <c r="K504" i="14"/>
  <c r="J504" i="14"/>
  <c r="I504" i="14"/>
  <c r="F504" i="14"/>
  <c r="D504" i="14"/>
  <c r="C504" i="14"/>
  <c r="B504" i="14"/>
  <c r="A504" i="14"/>
  <c r="R503" i="14"/>
  <c r="Q503" i="14"/>
  <c r="P503" i="14"/>
  <c r="O503" i="14"/>
  <c r="N503" i="14"/>
  <c r="M503" i="14"/>
  <c r="L503" i="14"/>
  <c r="K503" i="14"/>
  <c r="J503" i="14"/>
  <c r="I503" i="14"/>
  <c r="F503" i="14"/>
  <c r="D503" i="14"/>
  <c r="C503" i="14"/>
  <c r="B503" i="14"/>
  <c r="A503" i="14"/>
  <c r="R502" i="14"/>
  <c r="Q502" i="14"/>
  <c r="P502" i="14"/>
  <c r="O502" i="14"/>
  <c r="N502" i="14"/>
  <c r="M502" i="14"/>
  <c r="L502" i="14"/>
  <c r="K502" i="14"/>
  <c r="J502" i="14"/>
  <c r="I502" i="14"/>
  <c r="F502" i="14"/>
  <c r="D502" i="14"/>
  <c r="C502" i="14"/>
  <c r="B502" i="14"/>
  <c r="A502" i="14"/>
  <c r="R501" i="14"/>
  <c r="Q501" i="14"/>
  <c r="P501" i="14"/>
  <c r="O501" i="14"/>
  <c r="N501" i="14"/>
  <c r="M501" i="14"/>
  <c r="L501" i="14"/>
  <c r="K501" i="14"/>
  <c r="J501" i="14"/>
  <c r="I501" i="14"/>
  <c r="F501" i="14"/>
  <c r="D501" i="14"/>
  <c r="C501" i="14"/>
  <c r="B501" i="14"/>
  <c r="A501" i="14"/>
  <c r="R500" i="14"/>
  <c r="Q500" i="14"/>
  <c r="P500" i="14"/>
  <c r="O500" i="14"/>
  <c r="N500" i="14"/>
  <c r="M500" i="14"/>
  <c r="L500" i="14"/>
  <c r="K500" i="14"/>
  <c r="J500" i="14"/>
  <c r="I500" i="14"/>
  <c r="F500" i="14"/>
  <c r="D500" i="14"/>
  <c r="C500" i="14"/>
  <c r="B500" i="14"/>
  <c r="A500" i="14"/>
  <c r="R499" i="14"/>
  <c r="Q499" i="14"/>
  <c r="P499" i="14"/>
  <c r="O499" i="14"/>
  <c r="N499" i="14"/>
  <c r="M499" i="14"/>
  <c r="L499" i="14"/>
  <c r="K499" i="14"/>
  <c r="J499" i="14"/>
  <c r="I499" i="14"/>
  <c r="F499" i="14"/>
  <c r="D499" i="14"/>
  <c r="C499" i="14"/>
  <c r="B499" i="14"/>
  <c r="A499" i="14"/>
  <c r="R498" i="14"/>
  <c r="Q498" i="14"/>
  <c r="P498" i="14"/>
  <c r="O498" i="14"/>
  <c r="N498" i="14"/>
  <c r="M498" i="14"/>
  <c r="L498" i="14"/>
  <c r="K498" i="14"/>
  <c r="J498" i="14"/>
  <c r="I498" i="14"/>
  <c r="F498" i="14"/>
  <c r="D498" i="14"/>
  <c r="C498" i="14"/>
  <c r="B498" i="14"/>
  <c r="A498" i="14"/>
  <c r="R497" i="14"/>
  <c r="Q497" i="14"/>
  <c r="P497" i="14"/>
  <c r="O497" i="14"/>
  <c r="N497" i="14"/>
  <c r="M497" i="14"/>
  <c r="L497" i="14"/>
  <c r="K497" i="14"/>
  <c r="J497" i="14"/>
  <c r="I497" i="14"/>
  <c r="F497" i="14"/>
  <c r="D497" i="14"/>
  <c r="C497" i="14"/>
  <c r="B497" i="14"/>
  <c r="A497" i="14"/>
  <c r="R496" i="14"/>
  <c r="Q496" i="14"/>
  <c r="P496" i="14"/>
  <c r="O496" i="14"/>
  <c r="N496" i="14"/>
  <c r="M496" i="14"/>
  <c r="L496" i="14"/>
  <c r="K496" i="14"/>
  <c r="J496" i="14"/>
  <c r="I496" i="14"/>
  <c r="F496" i="14"/>
  <c r="D496" i="14"/>
  <c r="C496" i="14"/>
  <c r="B496" i="14"/>
  <c r="A496" i="14"/>
  <c r="R495" i="14"/>
  <c r="Q495" i="14"/>
  <c r="P495" i="14"/>
  <c r="O495" i="14"/>
  <c r="N495" i="14"/>
  <c r="M495" i="14"/>
  <c r="L495" i="14"/>
  <c r="K495" i="14"/>
  <c r="J495" i="14"/>
  <c r="I495" i="14"/>
  <c r="F495" i="14"/>
  <c r="D495" i="14"/>
  <c r="C495" i="14"/>
  <c r="B495" i="14"/>
  <c r="A495" i="14"/>
  <c r="R494" i="14"/>
  <c r="Q494" i="14"/>
  <c r="P494" i="14"/>
  <c r="O494" i="14"/>
  <c r="N494" i="14"/>
  <c r="M494" i="14"/>
  <c r="L494" i="14"/>
  <c r="K494" i="14"/>
  <c r="J494" i="14"/>
  <c r="I494" i="14"/>
  <c r="F494" i="14"/>
  <c r="D494" i="14"/>
  <c r="C494" i="14"/>
  <c r="B494" i="14"/>
  <c r="A494" i="14"/>
  <c r="R493" i="14"/>
  <c r="Q493" i="14"/>
  <c r="P493" i="14"/>
  <c r="O493" i="14"/>
  <c r="N493" i="14"/>
  <c r="M493" i="14"/>
  <c r="L493" i="14"/>
  <c r="K493" i="14"/>
  <c r="J493" i="14"/>
  <c r="I493" i="14"/>
  <c r="F493" i="14"/>
  <c r="D493" i="14"/>
  <c r="C493" i="14"/>
  <c r="B493" i="14"/>
  <c r="A493" i="14"/>
  <c r="R492" i="14"/>
  <c r="Q492" i="14"/>
  <c r="P492" i="14"/>
  <c r="O492" i="14"/>
  <c r="N492" i="14"/>
  <c r="M492" i="14"/>
  <c r="L492" i="14"/>
  <c r="K492" i="14"/>
  <c r="J492" i="14"/>
  <c r="I492" i="14"/>
  <c r="F492" i="14"/>
  <c r="D492" i="14"/>
  <c r="C492" i="14"/>
  <c r="B492" i="14"/>
  <c r="A492" i="14"/>
  <c r="R491" i="14"/>
  <c r="Q491" i="14"/>
  <c r="P491" i="14"/>
  <c r="O491" i="14"/>
  <c r="N491" i="14"/>
  <c r="M491" i="14"/>
  <c r="L491" i="14"/>
  <c r="K491" i="14"/>
  <c r="J491" i="14"/>
  <c r="I491" i="14"/>
  <c r="F491" i="14"/>
  <c r="D491" i="14"/>
  <c r="C491" i="14"/>
  <c r="B491" i="14"/>
  <c r="A491" i="14"/>
  <c r="R490" i="14"/>
  <c r="Q490" i="14"/>
  <c r="P490" i="14"/>
  <c r="O490" i="14"/>
  <c r="N490" i="14"/>
  <c r="M490" i="14"/>
  <c r="L490" i="14"/>
  <c r="K490" i="14"/>
  <c r="J490" i="14"/>
  <c r="I490" i="14"/>
  <c r="F490" i="14"/>
  <c r="D490" i="14"/>
  <c r="C490" i="14"/>
  <c r="B490" i="14"/>
  <c r="A490" i="14"/>
  <c r="R489" i="14"/>
  <c r="Q489" i="14"/>
  <c r="P489" i="14"/>
  <c r="O489" i="14"/>
  <c r="N489" i="14"/>
  <c r="M489" i="14"/>
  <c r="L489" i="14"/>
  <c r="K489" i="14"/>
  <c r="J489" i="14"/>
  <c r="I489" i="14"/>
  <c r="F489" i="14"/>
  <c r="D489" i="14"/>
  <c r="C489" i="14"/>
  <c r="B489" i="14"/>
  <c r="A489" i="14"/>
  <c r="R488" i="14"/>
  <c r="Q488" i="14"/>
  <c r="P488" i="14"/>
  <c r="O488" i="14"/>
  <c r="N488" i="14"/>
  <c r="M488" i="14"/>
  <c r="L488" i="14"/>
  <c r="K488" i="14"/>
  <c r="J488" i="14"/>
  <c r="I488" i="14"/>
  <c r="F488" i="14"/>
  <c r="D488" i="14"/>
  <c r="C488" i="14"/>
  <c r="B488" i="14"/>
  <c r="A488" i="14"/>
  <c r="R487" i="14"/>
  <c r="Q487" i="14"/>
  <c r="P487" i="14"/>
  <c r="O487" i="14"/>
  <c r="N487" i="14"/>
  <c r="M487" i="14"/>
  <c r="L487" i="14"/>
  <c r="K487" i="14"/>
  <c r="J487" i="14"/>
  <c r="I487" i="14"/>
  <c r="F487" i="14"/>
  <c r="D487" i="14"/>
  <c r="C487" i="14"/>
  <c r="B487" i="14"/>
  <c r="A487" i="14"/>
  <c r="R486" i="14"/>
  <c r="Q486" i="14"/>
  <c r="P486" i="14"/>
  <c r="O486" i="14"/>
  <c r="N486" i="14"/>
  <c r="M486" i="14"/>
  <c r="L486" i="14"/>
  <c r="K486" i="14"/>
  <c r="J486" i="14"/>
  <c r="I486" i="14"/>
  <c r="F486" i="14"/>
  <c r="D486" i="14"/>
  <c r="C486" i="14"/>
  <c r="B486" i="14"/>
  <c r="A486" i="14"/>
  <c r="R485" i="14"/>
  <c r="Q485" i="14"/>
  <c r="P485" i="14"/>
  <c r="O485" i="14"/>
  <c r="N485" i="14"/>
  <c r="M485" i="14"/>
  <c r="L485" i="14"/>
  <c r="K485" i="14"/>
  <c r="J485" i="14"/>
  <c r="I485" i="14"/>
  <c r="F485" i="14"/>
  <c r="D485" i="14"/>
  <c r="C485" i="14"/>
  <c r="B485" i="14"/>
  <c r="A485" i="14"/>
  <c r="R484" i="14"/>
  <c r="Q484" i="14"/>
  <c r="P484" i="14"/>
  <c r="O484" i="14"/>
  <c r="N484" i="14"/>
  <c r="M484" i="14"/>
  <c r="L484" i="14"/>
  <c r="K484" i="14"/>
  <c r="J484" i="14"/>
  <c r="I484" i="14"/>
  <c r="F484" i="14"/>
  <c r="D484" i="14"/>
  <c r="C484" i="14"/>
  <c r="B484" i="14"/>
  <c r="A484" i="14"/>
  <c r="R483" i="14"/>
  <c r="Q483" i="14"/>
  <c r="P483" i="14"/>
  <c r="O483" i="14"/>
  <c r="N483" i="14"/>
  <c r="M483" i="14"/>
  <c r="L483" i="14"/>
  <c r="K483" i="14"/>
  <c r="J483" i="14"/>
  <c r="I483" i="14"/>
  <c r="F483" i="14"/>
  <c r="D483" i="14"/>
  <c r="C483" i="14"/>
  <c r="B483" i="14"/>
  <c r="A483" i="14"/>
  <c r="R482" i="14"/>
  <c r="Q482" i="14"/>
  <c r="P482" i="14"/>
  <c r="O482" i="14"/>
  <c r="N482" i="14"/>
  <c r="M482" i="14"/>
  <c r="L482" i="14"/>
  <c r="K482" i="14"/>
  <c r="J482" i="14"/>
  <c r="I482" i="14"/>
  <c r="F482" i="14"/>
  <c r="D482" i="14"/>
  <c r="C482" i="14"/>
  <c r="B482" i="14"/>
  <c r="A482" i="14"/>
  <c r="R481" i="14"/>
  <c r="Q481" i="14"/>
  <c r="P481" i="14"/>
  <c r="O481" i="14"/>
  <c r="N481" i="14"/>
  <c r="M481" i="14"/>
  <c r="L481" i="14"/>
  <c r="K481" i="14"/>
  <c r="J481" i="14"/>
  <c r="I481" i="14"/>
  <c r="F481" i="14"/>
  <c r="D481" i="14"/>
  <c r="C481" i="14"/>
  <c r="B481" i="14"/>
  <c r="A481" i="14"/>
  <c r="R480" i="14"/>
  <c r="Q480" i="14"/>
  <c r="P480" i="14"/>
  <c r="O480" i="14"/>
  <c r="N480" i="14"/>
  <c r="M480" i="14"/>
  <c r="L480" i="14"/>
  <c r="K480" i="14"/>
  <c r="J480" i="14"/>
  <c r="I480" i="14"/>
  <c r="F480" i="14"/>
  <c r="D480" i="14"/>
  <c r="C480" i="14"/>
  <c r="B480" i="14"/>
  <c r="A480" i="14"/>
  <c r="R479" i="14"/>
  <c r="Q479" i="14"/>
  <c r="P479" i="14"/>
  <c r="O479" i="14"/>
  <c r="N479" i="14"/>
  <c r="M479" i="14"/>
  <c r="L479" i="14"/>
  <c r="K479" i="14"/>
  <c r="J479" i="14"/>
  <c r="I479" i="14"/>
  <c r="F479" i="14"/>
  <c r="D479" i="14"/>
  <c r="C479" i="14"/>
  <c r="B479" i="14"/>
  <c r="A479" i="14"/>
  <c r="R478" i="14"/>
  <c r="Q478" i="14"/>
  <c r="P478" i="14"/>
  <c r="O478" i="14"/>
  <c r="N478" i="14"/>
  <c r="M478" i="14"/>
  <c r="L478" i="14"/>
  <c r="K478" i="14"/>
  <c r="J478" i="14"/>
  <c r="I478" i="14"/>
  <c r="F478" i="14"/>
  <c r="D478" i="14"/>
  <c r="C478" i="14"/>
  <c r="B478" i="14"/>
  <c r="A478" i="14"/>
  <c r="R477" i="14"/>
  <c r="Q477" i="14"/>
  <c r="P477" i="14"/>
  <c r="O477" i="14"/>
  <c r="N477" i="14"/>
  <c r="M477" i="14"/>
  <c r="L477" i="14"/>
  <c r="K477" i="14"/>
  <c r="J477" i="14"/>
  <c r="I477" i="14"/>
  <c r="F477" i="14"/>
  <c r="D477" i="14"/>
  <c r="C477" i="14"/>
  <c r="B477" i="14"/>
  <c r="A477" i="14"/>
  <c r="R476" i="14"/>
  <c r="Q476" i="14"/>
  <c r="P476" i="14"/>
  <c r="O476" i="14"/>
  <c r="N476" i="14"/>
  <c r="M476" i="14"/>
  <c r="L476" i="14"/>
  <c r="K476" i="14"/>
  <c r="J476" i="14"/>
  <c r="I476" i="14"/>
  <c r="F476" i="14"/>
  <c r="D476" i="14"/>
  <c r="C476" i="14"/>
  <c r="B476" i="14"/>
  <c r="A476" i="14"/>
  <c r="R475" i="14"/>
  <c r="Q475" i="14"/>
  <c r="P475" i="14"/>
  <c r="O475" i="14"/>
  <c r="N475" i="14"/>
  <c r="M475" i="14"/>
  <c r="L475" i="14"/>
  <c r="K475" i="14"/>
  <c r="J475" i="14"/>
  <c r="I475" i="14"/>
  <c r="F475" i="14"/>
  <c r="D475" i="14"/>
  <c r="C475" i="14"/>
  <c r="B475" i="14"/>
  <c r="A475" i="14"/>
  <c r="R474" i="14"/>
  <c r="Q474" i="14"/>
  <c r="P474" i="14"/>
  <c r="O474" i="14"/>
  <c r="N474" i="14"/>
  <c r="M474" i="14"/>
  <c r="L474" i="14"/>
  <c r="K474" i="14"/>
  <c r="J474" i="14"/>
  <c r="I474" i="14"/>
  <c r="F474" i="14"/>
  <c r="D474" i="14"/>
  <c r="C474" i="14"/>
  <c r="B474" i="14"/>
  <c r="A474" i="14"/>
  <c r="R473" i="14"/>
  <c r="Q473" i="14"/>
  <c r="P473" i="14"/>
  <c r="O473" i="14"/>
  <c r="N473" i="14"/>
  <c r="M473" i="14"/>
  <c r="L473" i="14"/>
  <c r="K473" i="14"/>
  <c r="J473" i="14"/>
  <c r="I473" i="14"/>
  <c r="F473" i="14"/>
  <c r="D473" i="14"/>
  <c r="C473" i="14"/>
  <c r="B473" i="14"/>
  <c r="A473" i="14"/>
  <c r="R472" i="14"/>
  <c r="Q472" i="14"/>
  <c r="P472" i="14"/>
  <c r="O472" i="14"/>
  <c r="N472" i="14"/>
  <c r="M472" i="14"/>
  <c r="L472" i="14"/>
  <c r="K472" i="14"/>
  <c r="J472" i="14"/>
  <c r="I472" i="14"/>
  <c r="F472" i="14"/>
  <c r="D472" i="14"/>
  <c r="C472" i="14"/>
  <c r="B472" i="14"/>
  <c r="A472" i="14"/>
  <c r="R471" i="14"/>
  <c r="Q471" i="14"/>
  <c r="P471" i="14"/>
  <c r="O471" i="14"/>
  <c r="N471" i="14"/>
  <c r="M471" i="14"/>
  <c r="L471" i="14"/>
  <c r="K471" i="14"/>
  <c r="J471" i="14"/>
  <c r="I471" i="14"/>
  <c r="F471" i="14"/>
  <c r="D471" i="14"/>
  <c r="C471" i="14"/>
  <c r="B471" i="14"/>
  <c r="A471" i="14"/>
  <c r="R470" i="14"/>
  <c r="Q470" i="14"/>
  <c r="P470" i="14"/>
  <c r="O470" i="14"/>
  <c r="N470" i="14"/>
  <c r="M470" i="14"/>
  <c r="L470" i="14"/>
  <c r="K470" i="14"/>
  <c r="J470" i="14"/>
  <c r="I470" i="14"/>
  <c r="F470" i="14"/>
  <c r="D470" i="14"/>
  <c r="C470" i="14"/>
  <c r="B470" i="14"/>
  <c r="A470" i="14"/>
  <c r="R469" i="14"/>
  <c r="Q469" i="14"/>
  <c r="P469" i="14"/>
  <c r="O469" i="14"/>
  <c r="N469" i="14"/>
  <c r="M469" i="14"/>
  <c r="L469" i="14"/>
  <c r="K469" i="14"/>
  <c r="J469" i="14"/>
  <c r="I469" i="14"/>
  <c r="F469" i="14"/>
  <c r="D469" i="14"/>
  <c r="C469" i="14"/>
  <c r="B469" i="14"/>
  <c r="A469" i="14"/>
  <c r="R468" i="14"/>
  <c r="Q468" i="14"/>
  <c r="P468" i="14"/>
  <c r="O468" i="14"/>
  <c r="N468" i="14"/>
  <c r="M468" i="14"/>
  <c r="L468" i="14"/>
  <c r="K468" i="14"/>
  <c r="J468" i="14"/>
  <c r="I468" i="14"/>
  <c r="F468" i="14"/>
  <c r="D468" i="14"/>
  <c r="C468" i="14"/>
  <c r="B468" i="14"/>
  <c r="A468" i="14"/>
  <c r="R467" i="14"/>
  <c r="Q467" i="14"/>
  <c r="P467" i="14"/>
  <c r="O467" i="14"/>
  <c r="N467" i="14"/>
  <c r="M467" i="14"/>
  <c r="L467" i="14"/>
  <c r="K467" i="14"/>
  <c r="J467" i="14"/>
  <c r="I467" i="14"/>
  <c r="F467" i="14"/>
  <c r="D467" i="14"/>
  <c r="C467" i="14"/>
  <c r="B467" i="14"/>
  <c r="A467" i="14"/>
  <c r="R466" i="14"/>
  <c r="Q466" i="14"/>
  <c r="P466" i="14"/>
  <c r="O466" i="14"/>
  <c r="N466" i="14"/>
  <c r="M466" i="14"/>
  <c r="L466" i="14"/>
  <c r="K466" i="14"/>
  <c r="J466" i="14"/>
  <c r="I466" i="14"/>
  <c r="F466" i="14"/>
  <c r="D466" i="14"/>
  <c r="C466" i="14"/>
  <c r="B466" i="14"/>
  <c r="A466" i="14"/>
  <c r="R465" i="14"/>
  <c r="Q465" i="14"/>
  <c r="P465" i="14"/>
  <c r="O465" i="14"/>
  <c r="N465" i="14"/>
  <c r="M465" i="14"/>
  <c r="L465" i="14"/>
  <c r="K465" i="14"/>
  <c r="J465" i="14"/>
  <c r="I465" i="14"/>
  <c r="F465" i="14"/>
  <c r="D465" i="14"/>
  <c r="C465" i="14"/>
  <c r="B465" i="14"/>
  <c r="A465" i="14"/>
  <c r="R464" i="14"/>
  <c r="Q464" i="14"/>
  <c r="P464" i="14"/>
  <c r="O464" i="14"/>
  <c r="N464" i="14"/>
  <c r="M464" i="14"/>
  <c r="L464" i="14"/>
  <c r="K464" i="14"/>
  <c r="J464" i="14"/>
  <c r="I464" i="14"/>
  <c r="F464" i="14"/>
  <c r="D464" i="14"/>
  <c r="C464" i="14"/>
  <c r="B464" i="14"/>
  <c r="A464" i="14"/>
  <c r="R463" i="14"/>
  <c r="Q463" i="14"/>
  <c r="P463" i="14"/>
  <c r="O463" i="14"/>
  <c r="N463" i="14"/>
  <c r="M463" i="14"/>
  <c r="L463" i="14"/>
  <c r="K463" i="14"/>
  <c r="J463" i="14"/>
  <c r="I463" i="14"/>
  <c r="F463" i="14"/>
  <c r="D463" i="14"/>
  <c r="C463" i="14"/>
  <c r="B463" i="14"/>
  <c r="A463" i="14"/>
  <c r="R462" i="14"/>
  <c r="Q462" i="14"/>
  <c r="P462" i="14"/>
  <c r="O462" i="14"/>
  <c r="N462" i="14"/>
  <c r="M462" i="14"/>
  <c r="L462" i="14"/>
  <c r="K462" i="14"/>
  <c r="J462" i="14"/>
  <c r="I462" i="14"/>
  <c r="F462" i="14"/>
  <c r="D462" i="14"/>
  <c r="C462" i="14"/>
  <c r="B462" i="14"/>
  <c r="A462" i="14"/>
  <c r="R461" i="14"/>
  <c r="Q461" i="14"/>
  <c r="P461" i="14"/>
  <c r="O461" i="14"/>
  <c r="N461" i="14"/>
  <c r="M461" i="14"/>
  <c r="L461" i="14"/>
  <c r="K461" i="14"/>
  <c r="J461" i="14"/>
  <c r="I461" i="14"/>
  <c r="F461" i="14"/>
  <c r="D461" i="14"/>
  <c r="C461" i="14"/>
  <c r="B461" i="14"/>
  <c r="A461" i="14"/>
  <c r="R460" i="14"/>
  <c r="Q460" i="14"/>
  <c r="P460" i="14"/>
  <c r="O460" i="14"/>
  <c r="N460" i="14"/>
  <c r="M460" i="14"/>
  <c r="L460" i="14"/>
  <c r="K460" i="14"/>
  <c r="J460" i="14"/>
  <c r="I460" i="14"/>
  <c r="F460" i="14"/>
  <c r="D460" i="14"/>
  <c r="C460" i="14"/>
  <c r="B460" i="14"/>
  <c r="A460" i="14"/>
  <c r="R459" i="14"/>
  <c r="Q459" i="14"/>
  <c r="P459" i="14"/>
  <c r="O459" i="14"/>
  <c r="N459" i="14"/>
  <c r="M459" i="14"/>
  <c r="L459" i="14"/>
  <c r="K459" i="14"/>
  <c r="J459" i="14"/>
  <c r="I459" i="14"/>
  <c r="F459" i="14"/>
  <c r="D459" i="14"/>
  <c r="C459" i="14"/>
  <c r="B459" i="14"/>
  <c r="A459" i="14"/>
  <c r="R458" i="14"/>
  <c r="Q458" i="14"/>
  <c r="P458" i="14"/>
  <c r="O458" i="14"/>
  <c r="N458" i="14"/>
  <c r="M458" i="14"/>
  <c r="L458" i="14"/>
  <c r="K458" i="14"/>
  <c r="J458" i="14"/>
  <c r="I458" i="14"/>
  <c r="F458" i="14"/>
  <c r="D458" i="14"/>
  <c r="C458" i="14"/>
  <c r="B458" i="14"/>
  <c r="A458" i="14"/>
  <c r="R457" i="14"/>
  <c r="Q457" i="14"/>
  <c r="P457" i="14"/>
  <c r="O457" i="14"/>
  <c r="N457" i="14"/>
  <c r="M457" i="14"/>
  <c r="L457" i="14"/>
  <c r="K457" i="14"/>
  <c r="J457" i="14"/>
  <c r="I457" i="14"/>
  <c r="F457" i="14"/>
  <c r="D457" i="14"/>
  <c r="C457" i="14"/>
  <c r="B457" i="14"/>
  <c r="A457" i="14"/>
  <c r="R456" i="14"/>
  <c r="Q456" i="14"/>
  <c r="P456" i="14"/>
  <c r="O456" i="14"/>
  <c r="N456" i="14"/>
  <c r="M456" i="14"/>
  <c r="L456" i="14"/>
  <c r="K456" i="14"/>
  <c r="J456" i="14"/>
  <c r="I456" i="14"/>
  <c r="F456" i="14"/>
  <c r="D456" i="14"/>
  <c r="C456" i="14"/>
  <c r="B456" i="14"/>
  <c r="A456" i="14"/>
  <c r="R455" i="14"/>
  <c r="Q455" i="14"/>
  <c r="P455" i="14"/>
  <c r="O455" i="14"/>
  <c r="N455" i="14"/>
  <c r="M455" i="14"/>
  <c r="L455" i="14"/>
  <c r="K455" i="14"/>
  <c r="J455" i="14"/>
  <c r="I455" i="14"/>
  <c r="F455" i="14"/>
  <c r="D455" i="14"/>
  <c r="C455" i="14"/>
  <c r="B455" i="14"/>
  <c r="A455" i="14"/>
  <c r="R454" i="14"/>
  <c r="Q454" i="14"/>
  <c r="P454" i="14"/>
  <c r="O454" i="14"/>
  <c r="N454" i="14"/>
  <c r="M454" i="14"/>
  <c r="L454" i="14"/>
  <c r="K454" i="14"/>
  <c r="J454" i="14"/>
  <c r="I454" i="14"/>
  <c r="F454" i="14"/>
  <c r="D454" i="14"/>
  <c r="C454" i="14"/>
  <c r="B454" i="14"/>
  <c r="A454" i="14"/>
  <c r="R453" i="14"/>
  <c r="Q453" i="14"/>
  <c r="P453" i="14"/>
  <c r="O453" i="14"/>
  <c r="N453" i="14"/>
  <c r="M453" i="14"/>
  <c r="L453" i="14"/>
  <c r="K453" i="14"/>
  <c r="J453" i="14"/>
  <c r="I453" i="14"/>
  <c r="F453" i="14"/>
  <c r="D453" i="14"/>
  <c r="C453" i="14"/>
  <c r="B453" i="14"/>
  <c r="A453" i="14"/>
  <c r="R452" i="14"/>
  <c r="Q452" i="14"/>
  <c r="P452" i="14"/>
  <c r="O452" i="14"/>
  <c r="N452" i="14"/>
  <c r="M452" i="14"/>
  <c r="L452" i="14"/>
  <c r="K452" i="14"/>
  <c r="J452" i="14"/>
  <c r="I452" i="14"/>
  <c r="F452" i="14"/>
  <c r="D452" i="14"/>
  <c r="C452" i="14"/>
  <c r="B452" i="14"/>
  <c r="A452" i="14"/>
  <c r="R451" i="14"/>
  <c r="Q451" i="14"/>
  <c r="P451" i="14"/>
  <c r="O451" i="14"/>
  <c r="N451" i="14"/>
  <c r="M451" i="14"/>
  <c r="L451" i="14"/>
  <c r="K451" i="14"/>
  <c r="J451" i="14"/>
  <c r="I451" i="14"/>
  <c r="F451" i="14"/>
  <c r="D451" i="14"/>
  <c r="C451" i="14"/>
  <c r="B451" i="14"/>
  <c r="A451" i="14"/>
  <c r="R450" i="14"/>
  <c r="Q450" i="14"/>
  <c r="P450" i="14"/>
  <c r="O450" i="14"/>
  <c r="N450" i="14"/>
  <c r="M450" i="14"/>
  <c r="L450" i="14"/>
  <c r="K450" i="14"/>
  <c r="J450" i="14"/>
  <c r="I450" i="14"/>
  <c r="F450" i="14"/>
  <c r="D450" i="14"/>
  <c r="C450" i="14"/>
  <c r="B450" i="14"/>
  <c r="A450" i="14"/>
  <c r="R449" i="14"/>
  <c r="Q449" i="14"/>
  <c r="P449" i="14"/>
  <c r="O449" i="14"/>
  <c r="N449" i="14"/>
  <c r="M449" i="14"/>
  <c r="L449" i="14"/>
  <c r="K449" i="14"/>
  <c r="J449" i="14"/>
  <c r="I449" i="14"/>
  <c r="F449" i="14"/>
  <c r="D449" i="14"/>
  <c r="C449" i="14"/>
  <c r="B449" i="14"/>
  <c r="A449" i="14"/>
  <c r="R448" i="14"/>
  <c r="Q448" i="14"/>
  <c r="P448" i="14"/>
  <c r="O448" i="14"/>
  <c r="N448" i="14"/>
  <c r="M448" i="14"/>
  <c r="L448" i="14"/>
  <c r="K448" i="14"/>
  <c r="J448" i="14"/>
  <c r="I448" i="14"/>
  <c r="F448" i="14"/>
  <c r="D448" i="14"/>
  <c r="C448" i="14"/>
  <c r="B448" i="14"/>
  <c r="A448" i="14"/>
  <c r="R447" i="14"/>
  <c r="Q447" i="14"/>
  <c r="P447" i="14"/>
  <c r="O447" i="14"/>
  <c r="N447" i="14"/>
  <c r="M447" i="14"/>
  <c r="L447" i="14"/>
  <c r="K447" i="14"/>
  <c r="J447" i="14"/>
  <c r="I447" i="14"/>
  <c r="F447" i="14"/>
  <c r="D447" i="14"/>
  <c r="C447" i="14"/>
  <c r="B447" i="14"/>
  <c r="A447" i="14"/>
  <c r="R446" i="14"/>
  <c r="Q446" i="14"/>
  <c r="P446" i="14"/>
  <c r="O446" i="14"/>
  <c r="N446" i="14"/>
  <c r="M446" i="14"/>
  <c r="L446" i="14"/>
  <c r="K446" i="14"/>
  <c r="J446" i="14"/>
  <c r="I446" i="14"/>
  <c r="F446" i="14"/>
  <c r="D446" i="14"/>
  <c r="C446" i="14"/>
  <c r="B446" i="14"/>
  <c r="A446" i="14"/>
  <c r="R445" i="14"/>
  <c r="Q445" i="14"/>
  <c r="P445" i="14"/>
  <c r="O445" i="14"/>
  <c r="N445" i="14"/>
  <c r="M445" i="14"/>
  <c r="L445" i="14"/>
  <c r="K445" i="14"/>
  <c r="J445" i="14"/>
  <c r="I445" i="14"/>
  <c r="F445" i="14"/>
  <c r="D445" i="14"/>
  <c r="C445" i="14"/>
  <c r="B445" i="14"/>
  <c r="A445" i="14"/>
  <c r="R444" i="14"/>
  <c r="Q444" i="14"/>
  <c r="P444" i="14"/>
  <c r="O444" i="14"/>
  <c r="N444" i="14"/>
  <c r="M444" i="14"/>
  <c r="L444" i="14"/>
  <c r="K444" i="14"/>
  <c r="J444" i="14"/>
  <c r="I444" i="14"/>
  <c r="F444" i="14"/>
  <c r="D444" i="14"/>
  <c r="C444" i="14"/>
  <c r="B444" i="14"/>
  <c r="A444" i="14"/>
  <c r="R443" i="14"/>
  <c r="Q443" i="14"/>
  <c r="P443" i="14"/>
  <c r="O443" i="14"/>
  <c r="N443" i="14"/>
  <c r="M443" i="14"/>
  <c r="L443" i="14"/>
  <c r="K443" i="14"/>
  <c r="J443" i="14"/>
  <c r="I443" i="14"/>
  <c r="F443" i="14"/>
  <c r="D443" i="14"/>
  <c r="C443" i="14"/>
  <c r="B443" i="14"/>
  <c r="A443" i="14"/>
  <c r="R442" i="14"/>
  <c r="Q442" i="14"/>
  <c r="P442" i="14"/>
  <c r="O442" i="14"/>
  <c r="N442" i="14"/>
  <c r="M442" i="14"/>
  <c r="L442" i="14"/>
  <c r="K442" i="14"/>
  <c r="J442" i="14"/>
  <c r="I442" i="14"/>
  <c r="F442" i="14"/>
  <c r="D442" i="14"/>
  <c r="C442" i="14"/>
  <c r="B442" i="14"/>
  <c r="A442" i="14"/>
  <c r="R441" i="14"/>
  <c r="Q441" i="14"/>
  <c r="P441" i="14"/>
  <c r="O441" i="14"/>
  <c r="N441" i="14"/>
  <c r="M441" i="14"/>
  <c r="L441" i="14"/>
  <c r="K441" i="14"/>
  <c r="J441" i="14"/>
  <c r="I441" i="14"/>
  <c r="F441" i="14"/>
  <c r="D441" i="14"/>
  <c r="C441" i="14"/>
  <c r="B441" i="14"/>
  <c r="A441" i="14"/>
  <c r="R440" i="14"/>
  <c r="Q440" i="14"/>
  <c r="P440" i="14"/>
  <c r="O440" i="14"/>
  <c r="N440" i="14"/>
  <c r="M440" i="14"/>
  <c r="L440" i="14"/>
  <c r="K440" i="14"/>
  <c r="J440" i="14"/>
  <c r="I440" i="14"/>
  <c r="F440" i="14"/>
  <c r="D440" i="14"/>
  <c r="C440" i="14"/>
  <c r="B440" i="14"/>
  <c r="A440" i="14"/>
  <c r="R439" i="14"/>
  <c r="Q439" i="14"/>
  <c r="P439" i="14"/>
  <c r="O439" i="14"/>
  <c r="N439" i="14"/>
  <c r="M439" i="14"/>
  <c r="L439" i="14"/>
  <c r="K439" i="14"/>
  <c r="J439" i="14"/>
  <c r="I439" i="14"/>
  <c r="F439" i="14"/>
  <c r="D439" i="14"/>
  <c r="C439" i="14"/>
  <c r="B439" i="14"/>
  <c r="A439" i="14"/>
  <c r="R438" i="14"/>
  <c r="Q438" i="14"/>
  <c r="P438" i="14"/>
  <c r="O438" i="14"/>
  <c r="N438" i="14"/>
  <c r="M438" i="14"/>
  <c r="L438" i="14"/>
  <c r="K438" i="14"/>
  <c r="J438" i="14"/>
  <c r="I438" i="14"/>
  <c r="F438" i="14"/>
  <c r="D438" i="14"/>
  <c r="C438" i="14"/>
  <c r="B438" i="14"/>
  <c r="A438" i="14"/>
  <c r="R437" i="14"/>
  <c r="Q437" i="14"/>
  <c r="P437" i="14"/>
  <c r="O437" i="14"/>
  <c r="N437" i="14"/>
  <c r="M437" i="14"/>
  <c r="L437" i="14"/>
  <c r="K437" i="14"/>
  <c r="J437" i="14"/>
  <c r="I437" i="14"/>
  <c r="F437" i="14"/>
  <c r="D437" i="14"/>
  <c r="C437" i="14"/>
  <c r="B437" i="14"/>
  <c r="A437" i="14"/>
  <c r="R436" i="14"/>
  <c r="Q436" i="14"/>
  <c r="P436" i="14"/>
  <c r="O436" i="14"/>
  <c r="N436" i="14"/>
  <c r="M436" i="14"/>
  <c r="L436" i="14"/>
  <c r="K436" i="14"/>
  <c r="J436" i="14"/>
  <c r="I436" i="14"/>
  <c r="F436" i="14"/>
  <c r="D436" i="14"/>
  <c r="C436" i="14"/>
  <c r="B436" i="14"/>
  <c r="A436" i="14"/>
  <c r="R435" i="14"/>
  <c r="Q435" i="14"/>
  <c r="P435" i="14"/>
  <c r="O435" i="14"/>
  <c r="N435" i="14"/>
  <c r="M435" i="14"/>
  <c r="L435" i="14"/>
  <c r="K435" i="14"/>
  <c r="J435" i="14"/>
  <c r="I435" i="14"/>
  <c r="F435" i="14"/>
  <c r="D435" i="14"/>
  <c r="C435" i="14"/>
  <c r="B435" i="14"/>
  <c r="A435" i="14"/>
  <c r="R434" i="14"/>
  <c r="Q434" i="14"/>
  <c r="P434" i="14"/>
  <c r="O434" i="14"/>
  <c r="N434" i="14"/>
  <c r="M434" i="14"/>
  <c r="L434" i="14"/>
  <c r="K434" i="14"/>
  <c r="J434" i="14"/>
  <c r="I434" i="14"/>
  <c r="F434" i="14"/>
  <c r="D434" i="14"/>
  <c r="C434" i="14"/>
  <c r="B434" i="14"/>
  <c r="A434" i="14"/>
  <c r="R433" i="14"/>
  <c r="Q433" i="14"/>
  <c r="P433" i="14"/>
  <c r="O433" i="14"/>
  <c r="N433" i="14"/>
  <c r="M433" i="14"/>
  <c r="L433" i="14"/>
  <c r="K433" i="14"/>
  <c r="J433" i="14"/>
  <c r="I433" i="14"/>
  <c r="F433" i="14"/>
  <c r="D433" i="14"/>
  <c r="C433" i="14"/>
  <c r="B433" i="14"/>
  <c r="A433" i="14"/>
  <c r="R432" i="14"/>
  <c r="Q432" i="14"/>
  <c r="P432" i="14"/>
  <c r="O432" i="14"/>
  <c r="N432" i="14"/>
  <c r="M432" i="14"/>
  <c r="L432" i="14"/>
  <c r="K432" i="14"/>
  <c r="J432" i="14"/>
  <c r="I432" i="14"/>
  <c r="F432" i="14"/>
  <c r="D432" i="14"/>
  <c r="C432" i="14"/>
  <c r="B432" i="14"/>
  <c r="A432" i="14"/>
  <c r="R431" i="14"/>
  <c r="Q431" i="14"/>
  <c r="P431" i="14"/>
  <c r="O431" i="14"/>
  <c r="N431" i="14"/>
  <c r="M431" i="14"/>
  <c r="L431" i="14"/>
  <c r="K431" i="14"/>
  <c r="J431" i="14"/>
  <c r="I431" i="14"/>
  <c r="F431" i="14"/>
  <c r="D431" i="14"/>
  <c r="C431" i="14"/>
  <c r="B431" i="14"/>
  <c r="A431" i="14"/>
  <c r="R430" i="14"/>
  <c r="Q430" i="14"/>
  <c r="P430" i="14"/>
  <c r="O430" i="14"/>
  <c r="N430" i="14"/>
  <c r="M430" i="14"/>
  <c r="L430" i="14"/>
  <c r="K430" i="14"/>
  <c r="J430" i="14"/>
  <c r="I430" i="14"/>
  <c r="F430" i="14"/>
  <c r="D430" i="14"/>
  <c r="C430" i="14"/>
  <c r="B430" i="14"/>
  <c r="A430" i="14"/>
  <c r="R429" i="14"/>
  <c r="Q429" i="14"/>
  <c r="P429" i="14"/>
  <c r="O429" i="14"/>
  <c r="N429" i="14"/>
  <c r="M429" i="14"/>
  <c r="L429" i="14"/>
  <c r="K429" i="14"/>
  <c r="J429" i="14"/>
  <c r="I429" i="14"/>
  <c r="F429" i="14"/>
  <c r="D429" i="14"/>
  <c r="C429" i="14"/>
  <c r="B429" i="14"/>
  <c r="A429" i="14"/>
  <c r="R428" i="14"/>
  <c r="Q428" i="14"/>
  <c r="P428" i="14"/>
  <c r="O428" i="14"/>
  <c r="N428" i="14"/>
  <c r="M428" i="14"/>
  <c r="L428" i="14"/>
  <c r="K428" i="14"/>
  <c r="J428" i="14"/>
  <c r="I428" i="14"/>
  <c r="F428" i="14"/>
  <c r="D428" i="14"/>
  <c r="C428" i="14"/>
  <c r="B428" i="14"/>
  <c r="A428" i="14"/>
  <c r="R427" i="14"/>
  <c r="Q427" i="14"/>
  <c r="P427" i="14"/>
  <c r="O427" i="14"/>
  <c r="N427" i="14"/>
  <c r="M427" i="14"/>
  <c r="L427" i="14"/>
  <c r="K427" i="14"/>
  <c r="J427" i="14"/>
  <c r="I427" i="14"/>
  <c r="F427" i="14"/>
  <c r="D427" i="14"/>
  <c r="C427" i="14"/>
  <c r="B427" i="14"/>
  <c r="A427" i="14"/>
  <c r="R426" i="14"/>
  <c r="Q426" i="14"/>
  <c r="P426" i="14"/>
  <c r="O426" i="14"/>
  <c r="N426" i="14"/>
  <c r="M426" i="14"/>
  <c r="L426" i="14"/>
  <c r="K426" i="14"/>
  <c r="J426" i="14"/>
  <c r="I426" i="14"/>
  <c r="F426" i="14"/>
  <c r="D426" i="14"/>
  <c r="C426" i="14"/>
  <c r="B426" i="14"/>
  <c r="A426" i="14"/>
  <c r="R425" i="14"/>
  <c r="Q425" i="14"/>
  <c r="P425" i="14"/>
  <c r="O425" i="14"/>
  <c r="N425" i="14"/>
  <c r="M425" i="14"/>
  <c r="L425" i="14"/>
  <c r="K425" i="14"/>
  <c r="J425" i="14"/>
  <c r="I425" i="14"/>
  <c r="F425" i="14"/>
  <c r="D425" i="14"/>
  <c r="C425" i="14"/>
  <c r="B425" i="14"/>
  <c r="A425" i="14"/>
  <c r="R424" i="14"/>
  <c r="Q424" i="14"/>
  <c r="P424" i="14"/>
  <c r="O424" i="14"/>
  <c r="N424" i="14"/>
  <c r="M424" i="14"/>
  <c r="L424" i="14"/>
  <c r="K424" i="14"/>
  <c r="J424" i="14"/>
  <c r="I424" i="14"/>
  <c r="F424" i="14"/>
  <c r="D424" i="14"/>
  <c r="C424" i="14"/>
  <c r="B424" i="14"/>
  <c r="A424" i="14"/>
  <c r="R423" i="14"/>
  <c r="Q423" i="14"/>
  <c r="P423" i="14"/>
  <c r="O423" i="14"/>
  <c r="N423" i="14"/>
  <c r="M423" i="14"/>
  <c r="L423" i="14"/>
  <c r="K423" i="14"/>
  <c r="J423" i="14"/>
  <c r="I423" i="14"/>
  <c r="F423" i="14"/>
  <c r="D423" i="14"/>
  <c r="C423" i="14"/>
  <c r="B423" i="14"/>
  <c r="A423" i="14"/>
  <c r="R422" i="14"/>
  <c r="Q422" i="14"/>
  <c r="P422" i="14"/>
  <c r="O422" i="14"/>
  <c r="N422" i="14"/>
  <c r="M422" i="14"/>
  <c r="L422" i="14"/>
  <c r="K422" i="14"/>
  <c r="J422" i="14"/>
  <c r="I422" i="14"/>
  <c r="F422" i="14"/>
  <c r="D422" i="14"/>
  <c r="C422" i="14"/>
  <c r="B422" i="14"/>
  <c r="A422" i="14"/>
  <c r="R421" i="14"/>
  <c r="Q421" i="14"/>
  <c r="P421" i="14"/>
  <c r="O421" i="14"/>
  <c r="N421" i="14"/>
  <c r="M421" i="14"/>
  <c r="L421" i="14"/>
  <c r="K421" i="14"/>
  <c r="J421" i="14"/>
  <c r="I421" i="14"/>
  <c r="F421" i="14"/>
  <c r="D421" i="14"/>
  <c r="C421" i="14"/>
  <c r="B421" i="14"/>
  <c r="A421" i="14"/>
  <c r="R420" i="14"/>
  <c r="Q420" i="14"/>
  <c r="P420" i="14"/>
  <c r="O420" i="14"/>
  <c r="N420" i="14"/>
  <c r="M420" i="14"/>
  <c r="L420" i="14"/>
  <c r="K420" i="14"/>
  <c r="J420" i="14"/>
  <c r="I420" i="14"/>
  <c r="F420" i="14"/>
  <c r="D420" i="14"/>
  <c r="C420" i="14"/>
  <c r="B420" i="14"/>
  <c r="A420" i="14"/>
  <c r="R419" i="14"/>
  <c r="Q419" i="14"/>
  <c r="P419" i="14"/>
  <c r="O419" i="14"/>
  <c r="N419" i="14"/>
  <c r="M419" i="14"/>
  <c r="L419" i="14"/>
  <c r="K419" i="14"/>
  <c r="J419" i="14"/>
  <c r="I419" i="14"/>
  <c r="F419" i="14"/>
  <c r="D419" i="14"/>
  <c r="C419" i="14"/>
  <c r="B419" i="14"/>
  <c r="A419" i="14"/>
  <c r="R418" i="14"/>
  <c r="Q418" i="14"/>
  <c r="P418" i="14"/>
  <c r="O418" i="14"/>
  <c r="N418" i="14"/>
  <c r="M418" i="14"/>
  <c r="L418" i="14"/>
  <c r="K418" i="14"/>
  <c r="J418" i="14"/>
  <c r="I418" i="14"/>
  <c r="F418" i="14"/>
  <c r="D418" i="14"/>
  <c r="C418" i="14"/>
  <c r="B418" i="14"/>
  <c r="A418" i="14"/>
  <c r="R417" i="14"/>
  <c r="Q417" i="14"/>
  <c r="P417" i="14"/>
  <c r="O417" i="14"/>
  <c r="N417" i="14"/>
  <c r="M417" i="14"/>
  <c r="L417" i="14"/>
  <c r="K417" i="14"/>
  <c r="J417" i="14"/>
  <c r="I417" i="14"/>
  <c r="F417" i="14"/>
  <c r="D417" i="14"/>
  <c r="C417" i="14"/>
  <c r="B417" i="14"/>
  <c r="A417" i="14"/>
  <c r="R416" i="14"/>
  <c r="Q416" i="14"/>
  <c r="P416" i="14"/>
  <c r="O416" i="14"/>
  <c r="N416" i="14"/>
  <c r="M416" i="14"/>
  <c r="L416" i="14"/>
  <c r="K416" i="14"/>
  <c r="J416" i="14"/>
  <c r="I416" i="14"/>
  <c r="F416" i="14"/>
  <c r="D416" i="14"/>
  <c r="C416" i="14"/>
  <c r="B416" i="14"/>
  <c r="A416" i="14"/>
  <c r="R415" i="14"/>
  <c r="Q415" i="14"/>
  <c r="P415" i="14"/>
  <c r="O415" i="14"/>
  <c r="N415" i="14"/>
  <c r="M415" i="14"/>
  <c r="L415" i="14"/>
  <c r="K415" i="14"/>
  <c r="J415" i="14"/>
  <c r="I415" i="14"/>
  <c r="F415" i="14"/>
  <c r="D415" i="14"/>
  <c r="C415" i="14"/>
  <c r="B415" i="14"/>
  <c r="A415" i="14"/>
  <c r="R414" i="14"/>
  <c r="Q414" i="14"/>
  <c r="P414" i="14"/>
  <c r="O414" i="14"/>
  <c r="N414" i="14"/>
  <c r="M414" i="14"/>
  <c r="L414" i="14"/>
  <c r="K414" i="14"/>
  <c r="J414" i="14"/>
  <c r="I414" i="14"/>
  <c r="F414" i="14"/>
  <c r="D414" i="14"/>
  <c r="C414" i="14"/>
  <c r="B414" i="14"/>
  <c r="A414" i="14"/>
  <c r="R413" i="14"/>
  <c r="Q413" i="14"/>
  <c r="P413" i="14"/>
  <c r="O413" i="14"/>
  <c r="N413" i="14"/>
  <c r="M413" i="14"/>
  <c r="L413" i="14"/>
  <c r="K413" i="14"/>
  <c r="J413" i="14"/>
  <c r="I413" i="14"/>
  <c r="F413" i="14"/>
  <c r="D413" i="14"/>
  <c r="C413" i="14"/>
  <c r="B413" i="14"/>
  <c r="A413" i="14"/>
  <c r="R412" i="14"/>
  <c r="Q412" i="14"/>
  <c r="P412" i="14"/>
  <c r="O412" i="14"/>
  <c r="N412" i="14"/>
  <c r="M412" i="14"/>
  <c r="L412" i="14"/>
  <c r="K412" i="14"/>
  <c r="J412" i="14"/>
  <c r="I412" i="14"/>
  <c r="F412" i="14"/>
  <c r="D412" i="14"/>
  <c r="C412" i="14"/>
  <c r="B412" i="14"/>
  <c r="A412" i="14"/>
  <c r="R411" i="14"/>
  <c r="Q411" i="14"/>
  <c r="P411" i="14"/>
  <c r="O411" i="14"/>
  <c r="N411" i="14"/>
  <c r="M411" i="14"/>
  <c r="L411" i="14"/>
  <c r="K411" i="14"/>
  <c r="J411" i="14"/>
  <c r="I411" i="14"/>
  <c r="F411" i="14"/>
  <c r="D411" i="14"/>
  <c r="C411" i="14"/>
  <c r="B411" i="14"/>
  <c r="A411" i="14"/>
  <c r="R410" i="14"/>
  <c r="Q410" i="14"/>
  <c r="P410" i="14"/>
  <c r="O410" i="14"/>
  <c r="N410" i="14"/>
  <c r="M410" i="14"/>
  <c r="L410" i="14"/>
  <c r="K410" i="14"/>
  <c r="J410" i="14"/>
  <c r="I410" i="14"/>
  <c r="F410" i="14"/>
  <c r="D410" i="14"/>
  <c r="C410" i="14"/>
  <c r="B410" i="14"/>
  <c r="A410" i="14"/>
  <c r="R409" i="14"/>
  <c r="Q409" i="14"/>
  <c r="P409" i="14"/>
  <c r="O409" i="14"/>
  <c r="N409" i="14"/>
  <c r="M409" i="14"/>
  <c r="L409" i="14"/>
  <c r="K409" i="14"/>
  <c r="J409" i="14"/>
  <c r="I409" i="14"/>
  <c r="F409" i="14"/>
  <c r="D409" i="14"/>
  <c r="C409" i="14"/>
  <c r="B409" i="14"/>
  <c r="A409" i="14"/>
  <c r="R408" i="14"/>
  <c r="Q408" i="14"/>
  <c r="P408" i="14"/>
  <c r="O408" i="14"/>
  <c r="N408" i="14"/>
  <c r="M408" i="14"/>
  <c r="L408" i="14"/>
  <c r="K408" i="14"/>
  <c r="J408" i="14"/>
  <c r="I408" i="14"/>
  <c r="F408" i="14"/>
  <c r="D408" i="14"/>
  <c r="C408" i="14"/>
  <c r="B408" i="14"/>
  <c r="A408" i="14"/>
  <c r="R407" i="14"/>
  <c r="Q407" i="14"/>
  <c r="P407" i="14"/>
  <c r="O407" i="14"/>
  <c r="N407" i="14"/>
  <c r="M407" i="14"/>
  <c r="L407" i="14"/>
  <c r="K407" i="14"/>
  <c r="J407" i="14"/>
  <c r="I407" i="14"/>
  <c r="F407" i="14"/>
  <c r="D407" i="14"/>
  <c r="C407" i="14"/>
  <c r="B407" i="14"/>
  <c r="A407" i="14"/>
  <c r="R406" i="14"/>
  <c r="Q406" i="14"/>
  <c r="P406" i="14"/>
  <c r="O406" i="14"/>
  <c r="N406" i="14"/>
  <c r="M406" i="14"/>
  <c r="L406" i="14"/>
  <c r="K406" i="14"/>
  <c r="J406" i="14"/>
  <c r="I406" i="14"/>
  <c r="F406" i="14"/>
  <c r="D406" i="14"/>
  <c r="C406" i="14"/>
  <c r="B406" i="14"/>
  <c r="A406" i="14"/>
  <c r="R405" i="14"/>
  <c r="Q405" i="14"/>
  <c r="P405" i="14"/>
  <c r="O405" i="14"/>
  <c r="N405" i="14"/>
  <c r="M405" i="14"/>
  <c r="L405" i="14"/>
  <c r="K405" i="14"/>
  <c r="J405" i="14"/>
  <c r="I405" i="14"/>
  <c r="F405" i="14"/>
  <c r="D405" i="14"/>
  <c r="C405" i="14"/>
  <c r="B405" i="14"/>
  <c r="A405" i="14"/>
  <c r="R404" i="14"/>
  <c r="Q404" i="14"/>
  <c r="P404" i="14"/>
  <c r="O404" i="14"/>
  <c r="N404" i="14"/>
  <c r="M404" i="14"/>
  <c r="L404" i="14"/>
  <c r="K404" i="14"/>
  <c r="J404" i="14"/>
  <c r="I404" i="14"/>
  <c r="F404" i="14"/>
  <c r="D404" i="14"/>
  <c r="C404" i="14"/>
  <c r="B404" i="14"/>
  <c r="A404" i="14"/>
  <c r="R403" i="14"/>
  <c r="Q403" i="14"/>
  <c r="P403" i="14"/>
  <c r="O403" i="14"/>
  <c r="N403" i="14"/>
  <c r="M403" i="14"/>
  <c r="L403" i="14"/>
  <c r="K403" i="14"/>
  <c r="J403" i="14"/>
  <c r="I403" i="14"/>
  <c r="F403" i="14"/>
  <c r="D403" i="14"/>
  <c r="C403" i="14"/>
  <c r="B403" i="14"/>
  <c r="A403" i="14"/>
  <c r="R402" i="14"/>
  <c r="Q402" i="14"/>
  <c r="P402" i="14"/>
  <c r="O402" i="14"/>
  <c r="N402" i="14"/>
  <c r="M402" i="14"/>
  <c r="L402" i="14"/>
  <c r="K402" i="14"/>
  <c r="J402" i="14"/>
  <c r="I402" i="14"/>
  <c r="F402" i="14"/>
  <c r="D402" i="14"/>
  <c r="C402" i="14"/>
  <c r="B402" i="14"/>
  <c r="A402" i="14"/>
  <c r="R401" i="14"/>
  <c r="Q401" i="14"/>
  <c r="P401" i="14"/>
  <c r="O401" i="14"/>
  <c r="N401" i="14"/>
  <c r="M401" i="14"/>
  <c r="L401" i="14"/>
  <c r="K401" i="14"/>
  <c r="J401" i="14"/>
  <c r="I401" i="14"/>
  <c r="F401" i="14"/>
  <c r="D401" i="14"/>
  <c r="C401" i="14"/>
  <c r="B401" i="14"/>
  <c r="A401" i="14"/>
  <c r="R400" i="14"/>
  <c r="Q400" i="14"/>
  <c r="P400" i="14"/>
  <c r="O400" i="14"/>
  <c r="N400" i="14"/>
  <c r="M400" i="14"/>
  <c r="L400" i="14"/>
  <c r="K400" i="14"/>
  <c r="J400" i="14"/>
  <c r="I400" i="14"/>
  <c r="F400" i="14"/>
  <c r="D400" i="14"/>
  <c r="C400" i="14"/>
  <c r="B400" i="14"/>
  <c r="A400" i="14"/>
  <c r="R399" i="14"/>
  <c r="Q399" i="14"/>
  <c r="P399" i="14"/>
  <c r="O399" i="14"/>
  <c r="N399" i="14"/>
  <c r="M399" i="14"/>
  <c r="L399" i="14"/>
  <c r="K399" i="14"/>
  <c r="J399" i="14"/>
  <c r="I399" i="14"/>
  <c r="F399" i="14"/>
  <c r="D399" i="14"/>
  <c r="C399" i="14"/>
  <c r="B399" i="14"/>
  <c r="A399" i="14"/>
  <c r="R398" i="14"/>
  <c r="Q398" i="14"/>
  <c r="P398" i="14"/>
  <c r="O398" i="14"/>
  <c r="N398" i="14"/>
  <c r="M398" i="14"/>
  <c r="L398" i="14"/>
  <c r="K398" i="14"/>
  <c r="J398" i="14"/>
  <c r="I398" i="14"/>
  <c r="F398" i="14"/>
  <c r="D398" i="14"/>
  <c r="C398" i="14"/>
  <c r="B398" i="14"/>
  <c r="A398" i="14"/>
  <c r="R397" i="14"/>
  <c r="Q397" i="14"/>
  <c r="P397" i="14"/>
  <c r="O397" i="14"/>
  <c r="N397" i="14"/>
  <c r="M397" i="14"/>
  <c r="L397" i="14"/>
  <c r="K397" i="14"/>
  <c r="J397" i="14"/>
  <c r="I397" i="14"/>
  <c r="F397" i="14"/>
  <c r="D397" i="14"/>
  <c r="C397" i="14"/>
  <c r="B397" i="14"/>
  <c r="A397" i="14"/>
  <c r="R396" i="14"/>
  <c r="Q396" i="14"/>
  <c r="P396" i="14"/>
  <c r="O396" i="14"/>
  <c r="N396" i="14"/>
  <c r="M396" i="14"/>
  <c r="L396" i="14"/>
  <c r="K396" i="14"/>
  <c r="J396" i="14"/>
  <c r="I396" i="14"/>
  <c r="F396" i="14"/>
  <c r="D396" i="14"/>
  <c r="C396" i="14"/>
  <c r="B396" i="14"/>
  <c r="A396" i="14"/>
  <c r="R395" i="14"/>
  <c r="Q395" i="14"/>
  <c r="P395" i="14"/>
  <c r="O395" i="14"/>
  <c r="N395" i="14"/>
  <c r="M395" i="14"/>
  <c r="L395" i="14"/>
  <c r="K395" i="14"/>
  <c r="J395" i="14"/>
  <c r="I395" i="14"/>
  <c r="F395" i="14"/>
  <c r="D395" i="14"/>
  <c r="C395" i="14"/>
  <c r="B395" i="14"/>
  <c r="A395" i="14"/>
  <c r="R394" i="14"/>
  <c r="Q394" i="14"/>
  <c r="P394" i="14"/>
  <c r="O394" i="14"/>
  <c r="N394" i="14"/>
  <c r="M394" i="14"/>
  <c r="L394" i="14"/>
  <c r="K394" i="14"/>
  <c r="J394" i="14"/>
  <c r="I394" i="14"/>
  <c r="F394" i="14"/>
  <c r="D394" i="14"/>
  <c r="C394" i="14"/>
  <c r="B394" i="14"/>
  <c r="A394" i="14"/>
  <c r="R393" i="14"/>
  <c r="Q393" i="14"/>
  <c r="P393" i="14"/>
  <c r="O393" i="14"/>
  <c r="N393" i="14"/>
  <c r="M393" i="14"/>
  <c r="L393" i="14"/>
  <c r="K393" i="14"/>
  <c r="J393" i="14"/>
  <c r="I393" i="14"/>
  <c r="F393" i="14"/>
  <c r="D393" i="14"/>
  <c r="C393" i="14"/>
  <c r="B393" i="14"/>
  <c r="A393" i="14"/>
  <c r="R392" i="14"/>
  <c r="Q392" i="14"/>
  <c r="P392" i="14"/>
  <c r="O392" i="14"/>
  <c r="N392" i="14"/>
  <c r="M392" i="14"/>
  <c r="L392" i="14"/>
  <c r="K392" i="14"/>
  <c r="J392" i="14"/>
  <c r="I392" i="14"/>
  <c r="F392" i="14"/>
  <c r="D392" i="14"/>
  <c r="C392" i="14"/>
  <c r="B392" i="14"/>
  <c r="A392" i="14"/>
  <c r="R391" i="14"/>
  <c r="Q391" i="14"/>
  <c r="P391" i="14"/>
  <c r="O391" i="14"/>
  <c r="N391" i="14"/>
  <c r="M391" i="14"/>
  <c r="L391" i="14"/>
  <c r="K391" i="14"/>
  <c r="J391" i="14"/>
  <c r="I391" i="14"/>
  <c r="F391" i="14"/>
  <c r="D391" i="14"/>
  <c r="C391" i="14"/>
  <c r="B391" i="14"/>
  <c r="A391" i="14"/>
  <c r="R390" i="14"/>
  <c r="Q390" i="14"/>
  <c r="P390" i="14"/>
  <c r="O390" i="14"/>
  <c r="N390" i="14"/>
  <c r="M390" i="14"/>
  <c r="L390" i="14"/>
  <c r="K390" i="14"/>
  <c r="J390" i="14"/>
  <c r="I390" i="14"/>
  <c r="F390" i="14"/>
  <c r="D390" i="14"/>
  <c r="C390" i="14"/>
  <c r="B390" i="14"/>
  <c r="A390" i="14"/>
  <c r="R389" i="14"/>
  <c r="Q389" i="14"/>
  <c r="P389" i="14"/>
  <c r="O389" i="14"/>
  <c r="N389" i="14"/>
  <c r="M389" i="14"/>
  <c r="L389" i="14"/>
  <c r="K389" i="14"/>
  <c r="J389" i="14"/>
  <c r="I389" i="14"/>
  <c r="F389" i="14"/>
  <c r="D389" i="14"/>
  <c r="C389" i="14"/>
  <c r="B389" i="14"/>
  <c r="A389" i="14"/>
  <c r="R388" i="14"/>
  <c r="Q388" i="14"/>
  <c r="P388" i="14"/>
  <c r="O388" i="14"/>
  <c r="N388" i="14"/>
  <c r="M388" i="14"/>
  <c r="L388" i="14"/>
  <c r="K388" i="14"/>
  <c r="J388" i="14"/>
  <c r="I388" i="14"/>
  <c r="F388" i="14"/>
  <c r="D388" i="14"/>
  <c r="C388" i="14"/>
  <c r="B388" i="14"/>
  <c r="A388" i="14"/>
  <c r="R387" i="14"/>
  <c r="Q387" i="14"/>
  <c r="P387" i="14"/>
  <c r="O387" i="14"/>
  <c r="N387" i="14"/>
  <c r="M387" i="14"/>
  <c r="L387" i="14"/>
  <c r="K387" i="14"/>
  <c r="J387" i="14"/>
  <c r="I387" i="14"/>
  <c r="F387" i="14"/>
  <c r="D387" i="14"/>
  <c r="C387" i="14"/>
  <c r="B387" i="14"/>
  <c r="A387" i="14"/>
  <c r="R386" i="14"/>
  <c r="Q386" i="14"/>
  <c r="P386" i="14"/>
  <c r="O386" i="14"/>
  <c r="N386" i="14"/>
  <c r="M386" i="14"/>
  <c r="L386" i="14"/>
  <c r="K386" i="14"/>
  <c r="J386" i="14"/>
  <c r="I386" i="14"/>
  <c r="F386" i="14"/>
  <c r="D386" i="14"/>
  <c r="C386" i="14"/>
  <c r="B386" i="14"/>
  <c r="A386" i="14"/>
  <c r="R385" i="14"/>
  <c r="Q385" i="14"/>
  <c r="P385" i="14"/>
  <c r="O385" i="14"/>
  <c r="N385" i="14"/>
  <c r="M385" i="14"/>
  <c r="L385" i="14"/>
  <c r="K385" i="14"/>
  <c r="J385" i="14"/>
  <c r="I385" i="14"/>
  <c r="F385" i="14"/>
  <c r="D385" i="14"/>
  <c r="C385" i="14"/>
  <c r="B385" i="14"/>
  <c r="A385" i="14"/>
  <c r="R384" i="14"/>
  <c r="Q384" i="14"/>
  <c r="P384" i="14"/>
  <c r="O384" i="14"/>
  <c r="N384" i="14"/>
  <c r="M384" i="14"/>
  <c r="L384" i="14"/>
  <c r="K384" i="14"/>
  <c r="J384" i="14"/>
  <c r="I384" i="14"/>
  <c r="F384" i="14"/>
  <c r="D384" i="14"/>
  <c r="C384" i="14"/>
  <c r="B384" i="14"/>
  <c r="A384" i="14"/>
  <c r="R383" i="14"/>
  <c r="Q383" i="14"/>
  <c r="P383" i="14"/>
  <c r="O383" i="14"/>
  <c r="N383" i="14"/>
  <c r="M383" i="14"/>
  <c r="L383" i="14"/>
  <c r="K383" i="14"/>
  <c r="J383" i="14"/>
  <c r="I383" i="14"/>
  <c r="F383" i="14"/>
  <c r="D383" i="14"/>
  <c r="C383" i="14"/>
  <c r="B383" i="14"/>
  <c r="A383" i="14"/>
  <c r="R382" i="14"/>
  <c r="Q382" i="14"/>
  <c r="P382" i="14"/>
  <c r="O382" i="14"/>
  <c r="N382" i="14"/>
  <c r="M382" i="14"/>
  <c r="L382" i="14"/>
  <c r="K382" i="14"/>
  <c r="J382" i="14"/>
  <c r="I382" i="14"/>
  <c r="F382" i="14"/>
  <c r="D382" i="14"/>
  <c r="C382" i="14"/>
  <c r="B382" i="14"/>
  <c r="A382" i="14"/>
  <c r="R381" i="14"/>
  <c r="Q381" i="14"/>
  <c r="P381" i="14"/>
  <c r="O381" i="14"/>
  <c r="N381" i="14"/>
  <c r="M381" i="14"/>
  <c r="L381" i="14"/>
  <c r="K381" i="14"/>
  <c r="J381" i="14"/>
  <c r="I381" i="14"/>
  <c r="F381" i="14"/>
  <c r="D381" i="14"/>
  <c r="C381" i="14"/>
  <c r="B381" i="14"/>
  <c r="A381" i="14"/>
  <c r="R380" i="14"/>
  <c r="Q380" i="14"/>
  <c r="P380" i="14"/>
  <c r="O380" i="14"/>
  <c r="N380" i="14"/>
  <c r="M380" i="14"/>
  <c r="L380" i="14"/>
  <c r="K380" i="14"/>
  <c r="J380" i="14"/>
  <c r="I380" i="14"/>
  <c r="F380" i="14"/>
  <c r="D380" i="14"/>
  <c r="C380" i="14"/>
  <c r="B380" i="14"/>
  <c r="A380" i="14"/>
  <c r="R379" i="14"/>
  <c r="Q379" i="14"/>
  <c r="P379" i="14"/>
  <c r="O379" i="14"/>
  <c r="N379" i="14"/>
  <c r="M379" i="14"/>
  <c r="L379" i="14"/>
  <c r="K379" i="14"/>
  <c r="J379" i="14"/>
  <c r="I379" i="14"/>
  <c r="F379" i="14"/>
  <c r="D379" i="14"/>
  <c r="C379" i="14"/>
  <c r="B379" i="14"/>
  <c r="A379" i="14"/>
  <c r="R378" i="14"/>
  <c r="Q378" i="14"/>
  <c r="P378" i="14"/>
  <c r="O378" i="14"/>
  <c r="N378" i="14"/>
  <c r="M378" i="14"/>
  <c r="L378" i="14"/>
  <c r="K378" i="14"/>
  <c r="J378" i="14"/>
  <c r="I378" i="14"/>
  <c r="F378" i="14"/>
  <c r="D378" i="14"/>
  <c r="C378" i="14"/>
  <c r="B378" i="14"/>
  <c r="A378" i="14"/>
  <c r="R377" i="14"/>
  <c r="Q377" i="14"/>
  <c r="P377" i="14"/>
  <c r="O377" i="14"/>
  <c r="N377" i="14"/>
  <c r="M377" i="14"/>
  <c r="L377" i="14"/>
  <c r="K377" i="14"/>
  <c r="J377" i="14"/>
  <c r="I377" i="14"/>
  <c r="F377" i="14"/>
  <c r="D377" i="14"/>
  <c r="C377" i="14"/>
  <c r="B377" i="14"/>
  <c r="A377" i="14"/>
  <c r="R376" i="14"/>
  <c r="Q376" i="14"/>
  <c r="P376" i="14"/>
  <c r="O376" i="14"/>
  <c r="N376" i="14"/>
  <c r="M376" i="14"/>
  <c r="L376" i="14"/>
  <c r="K376" i="14"/>
  <c r="J376" i="14"/>
  <c r="I376" i="14"/>
  <c r="F376" i="14"/>
  <c r="D376" i="14"/>
  <c r="C376" i="14"/>
  <c r="B376" i="14"/>
  <c r="A376" i="14"/>
  <c r="R375" i="14"/>
  <c r="Q375" i="14"/>
  <c r="P375" i="14"/>
  <c r="O375" i="14"/>
  <c r="N375" i="14"/>
  <c r="M375" i="14"/>
  <c r="L375" i="14"/>
  <c r="K375" i="14"/>
  <c r="J375" i="14"/>
  <c r="I375" i="14"/>
  <c r="F375" i="14"/>
  <c r="D375" i="14"/>
  <c r="C375" i="14"/>
  <c r="B375" i="14"/>
  <c r="A375" i="14"/>
  <c r="R374" i="14"/>
  <c r="Q374" i="14"/>
  <c r="P374" i="14"/>
  <c r="O374" i="14"/>
  <c r="N374" i="14"/>
  <c r="M374" i="14"/>
  <c r="L374" i="14"/>
  <c r="K374" i="14"/>
  <c r="J374" i="14"/>
  <c r="I374" i="14"/>
  <c r="F374" i="14"/>
  <c r="D374" i="14"/>
  <c r="C374" i="14"/>
  <c r="B374" i="14"/>
  <c r="A374" i="14"/>
  <c r="R373" i="14"/>
  <c r="Q373" i="14"/>
  <c r="P373" i="14"/>
  <c r="O373" i="14"/>
  <c r="N373" i="14"/>
  <c r="M373" i="14"/>
  <c r="L373" i="14"/>
  <c r="K373" i="14"/>
  <c r="J373" i="14"/>
  <c r="I373" i="14"/>
  <c r="F373" i="14"/>
  <c r="D373" i="14"/>
  <c r="C373" i="14"/>
  <c r="B373" i="14"/>
  <c r="A373" i="14"/>
  <c r="R372" i="14"/>
  <c r="Q372" i="14"/>
  <c r="P372" i="14"/>
  <c r="O372" i="14"/>
  <c r="N372" i="14"/>
  <c r="M372" i="14"/>
  <c r="L372" i="14"/>
  <c r="K372" i="14"/>
  <c r="J372" i="14"/>
  <c r="I372" i="14"/>
  <c r="F372" i="14"/>
  <c r="D372" i="14"/>
  <c r="C372" i="14"/>
  <c r="B372" i="14"/>
  <c r="A372" i="14"/>
  <c r="R371" i="14"/>
  <c r="Q371" i="14"/>
  <c r="P371" i="14"/>
  <c r="O371" i="14"/>
  <c r="N371" i="14"/>
  <c r="M371" i="14"/>
  <c r="L371" i="14"/>
  <c r="K371" i="14"/>
  <c r="J371" i="14"/>
  <c r="I371" i="14"/>
  <c r="F371" i="14"/>
  <c r="D371" i="14"/>
  <c r="C371" i="14"/>
  <c r="B371" i="14"/>
  <c r="A371" i="14"/>
  <c r="R370" i="14"/>
  <c r="Q370" i="14"/>
  <c r="P370" i="14"/>
  <c r="O370" i="14"/>
  <c r="N370" i="14"/>
  <c r="M370" i="14"/>
  <c r="L370" i="14"/>
  <c r="K370" i="14"/>
  <c r="J370" i="14"/>
  <c r="I370" i="14"/>
  <c r="F370" i="14"/>
  <c r="D370" i="14"/>
  <c r="C370" i="14"/>
  <c r="B370" i="14"/>
  <c r="A370" i="14"/>
  <c r="R369" i="14"/>
  <c r="Q369" i="14"/>
  <c r="P369" i="14"/>
  <c r="O369" i="14"/>
  <c r="N369" i="14"/>
  <c r="M369" i="14"/>
  <c r="L369" i="14"/>
  <c r="K369" i="14"/>
  <c r="J369" i="14"/>
  <c r="I369" i="14"/>
  <c r="F369" i="14"/>
  <c r="D369" i="14"/>
  <c r="C369" i="14"/>
  <c r="B369" i="14"/>
  <c r="A369" i="14"/>
  <c r="R368" i="14"/>
  <c r="Q368" i="14"/>
  <c r="P368" i="14"/>
  <c r="O368" i="14"/>
  <c r="N368" i="14"/>
  <c r="M368" i="14"/>
  <c r="L368" i="14"/>
  <c r="K368" i="14"/>
  <c r="J368" i="14"/>
  <c r="I368" i="14"/>
  <c r="F368" i="14"/>
  <c r="D368" i="14"/>
  <c r="C368" i="14"/>
  <c r="B368" i="14"/>
  <c r="A368" i="14"/>
  <c r="R367" i="14"/>
  <c r="Q367" i="14"/>
  <c r="P367" i="14"/>
  <c r="O367" i="14"/>
  <c r="N367" i="14"/>
  <c r="M367" i="14"/>
  <c r="L367" i="14"/>
  <c r="K367" i="14"/>
  <c r="J367" i="14"/>
  <c r="I367" i="14"/>
  <c r="F367" i="14"/>
  <c r="D367" i="14"/>
  <c r="C367" i="14"/>
  <c r="B367" i="14"/>
  <c r="A367" i="14"/>
  <c r="R366" i="14"/>
  <c r="Q366" i="14"/>
  <c r="P366" i="14"/>
  <c r="O366" i="14"/>
  <c r="N366" i="14"/>
  <c r="M366" i="14"/>
  <c r="L366" i="14"/>
  <c r="K366" i="14"/>
  <c r="J366" i="14"/>
  <c r="I366" i="14"/>
  <c r="F366" i="14"/>
  <c r="D366" i="14"/>
  <c r="C366" i="14"/>
  <c r="B366" i="14"/>
  <c r="A366" i="14"/>
  <c r="R365" i="14"/>
  <c r="Q365" i="14"/>
  <c r="P365" i="14"/>
  <c r="O365" i="14"/>
  <c r="N365" i="14"/>
  <c r="M365" i="14"/>
  <c r="L365" i="14"/>
  <c r="K365" i="14"/>
  <c r="J365" i="14"/>
  <c r="I365" i="14"/>
  <c r="F365" i="14"/>
  <c r="D365" i="14"/>
  <c r="C365" i="14"/>
  <c r="B365" i="14"/>
  <c r="A365" i="14"/>
  <c r="R364" i="14"/>
  <c r="Q364" i="14"/>
  <c r="P364" i="14"/>
  <c r="O364" i="14"/>
  <c r="N364" i="14"/>
  <c r="M364" i="14"/>
  <c r="L364" i="14"/>
  <c r="K364" i="14"/>
  <c r="J364" i="14"/>
  <c r="I364" i="14"/>
  <c r="F364" i="14"/>
  <c r="D364" i="14"/>
  <c r="C364" i="14"/>
  <c r="B364" i="14"/>
  <c r="A364" i="14"/>
  <c r="R363" i="14"/>
  <c r="Q363" i="14"/>
  <c r="P363" i="14"/>
  <c r="O363" i="14"/>
  <c r="N363" i="14"/>
  <c r="M363" i="14"/>
  <c r="L363" i="14"/>
  <c r="K363" i="14"/>
  <c r="J363" i="14"/>
  <c r="I363" i="14"/>
  <c r="F363" i="14"/>
  <c r="D363" i="14"/>
  <c r="C363" i="14"/>
  <c r="B363" i="14"/>
  <c r="A363" i="14"/>
  <c r="R362" i="14"/>
  <c r="Q362" i="14"/>
  <c r="P362" i="14"/>
  <c r="O362" i="14"/>
  <c r="N362" i="14"/>
  <c r="M362" i="14"/>
  <c r="L362" i="14"/>
  <c r="K362" i="14"/>
  <c r="J362" i="14"/>
  <c r="I362" i="14"/>
  <c r="F362" i="14"/>
  <c r="D362" i="14"/>
  <c r="C362" i="14"/>
  <c r="B362" i="14"/>
  <c r="A362" i="14"/>
  <c r="R361" i="14"/>
  <c r="Q361" i="14"/>
  <c r="P361" i="14"/>
  <c r="O361" i="14"/>
  <c r="N361" i="14"/>
  <c r="M361" i="14"/>
  <c r="L361" i="14"/>
  <c r="K361" i="14"/>
  <c r="J361" i="14"/>
  <c r="I361" i="14"/>
  <c r="F361" i="14"/>
  <c r="D361" i="14"/>
  <c r="C361" i="14"/>
  <c r="B361" i="14"/>
  <c r="A361" i="14"/>
  <c r="R360" i="14"/>
  <c r="Q360" i="14"/>
  <c r="P360" i="14"/>
  <c r="O360" i="14"/>
  <c r="N360" i="14"/>
  <c r="M360" i="14"/>
  <c r="L360" i="14"/>
  <c r="K360" i="14"/>
  <c r="J360" i="14"/>
  <c r="I360" i="14"/>
  <c r="F360" i="14"/>
  <c r="D360" i="14"/>
  <c r="C360" i="14"/>
  <c r="B360" i="14"/>
  <c r="A360" i="14"/>
  <c r="R359" i="14"/>
  <c r="Q359" i="14"/>
  <c r="P359" i="14"/>
  <c r="O359" i="14"/>
  <c r="N359" i="14"/>
  <c r="M359" i="14"/>
  <c r="L359" i="14"/>
  <c r="K359" i="14"/>
  <c r="J359" i="14"/>
  <c r="I359" i="14"/>
  <c r="F359" i="14"/>
  <c r="D359" i="14"/>
  <c r="C359" i="14"/>
  <c r="B359" i="14"/>
  <c r="A359" i="14"/>
  <c r="R358" i="14"/>
  <c r="Q358" i="14"/>
  <c r="P358" i="14"/>
  <c r="O358" i="14"/>
  <c r="N358" i="14"/>
  <c r="M358" i="14"/>
  <c r="L358" i="14"/>
  <c r="K358" i="14"/>
  <c r="J358" i="14"/>
  <c r="I358" i="14"/>
  <c r="F358" i="14"/>
  <c r="D358" i="14"/>
  <c r="C358" i="14"/>
  <c r="B358" i="14"/>
  <c r="A358" i="14"/>
  <c r="R357" i="14"/>
  <c r="Q357" i="14"/>
  <c r="P357" i="14"/>
  <c r="O357" i="14"/>
  <c r="N357" i="14"/>
  <c r="M357" i="14"/>
  <c r="L357" i="14"/>
  <c r="K357" i="14"/>
  <c r="J357" i="14"/>
  <c r="I357" i="14"/>
  <c r="F357" i="14"/>
  <c r="D357" i="14"/>
  <c r="C357" i="14"/>
  <c r="B357" i="14"/>
  <c r="A357" i="14"/>
  <c r="R356" i="14"/>
  <c r="Q356" i="14"/>
  <c r="P356" i="14"/>
  <c r="O356" i="14"/>
  <c r="N356" i="14"/>
  <c r="M356" i="14"/>
  <c r="L356" i="14"/>
  <c r="K356" i="14"/>
  <c r="J356" i="14"/>
  <c r="I356" i="14"/>
  <c r="F356" i="14"/>
  <c r="D356" i="14"/>
  <c r="C356" i="14"/>
  <c r="B356" i="14"/>
  <c r="A356" i="14"/>
  <c r="R355" i="14"/>
  <c r="Q355" i="14"/>
  <c r="P355" i="14"/>
  <c r="O355" i="14"/>
  <c r="N355" i="14"/>
  <c r="M355" i="14"/>
  <c r="L355" i="14"/>
  <c r="K355" i="14"/>
  <c r="J355" i="14"/>
  <c r="I355" i="14"/>
  <c r="F355" i="14"/>
  <c r="D355" i="14"/>
  <c r="C355" i="14"/>
  <c r="B355" i="14"/>
  <c r="A355" i="14"/>
  <c r="R354" i="14"/>
  <c r="Q354" i="14"/>
  <c r="P354" i="14"/>
  <c r="O354" i="14"/>
  <c r="N354" i="14"/>
  <c r="M354" i="14"/>
  <c r="L354" i="14"/>
  <c r="K354" i="14"/>
  <c r="J354" i="14"/>
  <c r="I354" i="14"/>
  <c r="F354" i="14"/>
  <c r="D354" i="14"/>
  <c r="C354" i="14"/>
  <c r="B354" i="14"/>
  <c r="A354" i="14"/>
  <c r="R353" i="14"/>
  <c r="Q353" i="14"/>
  <c r="P353" i="14"/>
  <c r="O353" i="14"/>
  <c r="N353" i="14"/>
  <c r="M353" i="14"/>
  <c r="L353" i="14"/>
  <c r="K353" i="14"/>
  <c r="J353" i="14"/>
  <c r="I353" i="14"/>
  <c r="F353" i="14"/>
  <c r="D353" i="14"/>
  <c r="C353" i="14"/>
  <c r="B353" i="14"/>
  <c r="A353" i="14"/>
  <c r="R352" i="14"/>
  <c r="Q352" i="14"/>
  <c r="P352" i="14"/>
  <c r="O352" i="14"/>
  <c r="N352" i="14"/>
  <c r="M352" i="14"/>
  <c r="L352" i="14"/>
  <c r="K352" i="14"/>
  <c r="J352" i="14"/>
  <c r="I352" i="14"/>
  <c r="F352" i="14"/>
  <c r="D352" i="14"/>
  <c r="C352" i="14"/>
  <c r="B352" i="14"/>
  <c r="A352" i="14"/>
  <c r="R351" i="14"/>
  <c r="Q351" i="14"/>
  <c r="P351" i="14"/>
  <c r="O351" i="14"/>
  <c r="N351" i="14"/>
  <c r="M351" i="14"/>
  <c r="L351" i="14"/>
  <c r="K351" i="14"/>
  <c r="J351" i="14"/>
  <c r="I351" i="14"/>
  <c r="F351" i="14"/>
  <c r="D351" i="14"/>
  <c r="C351" i="14"/>
  <c r="B351" i="14"/>
  <c r="A351" i="14"/>
  <c r="R350" i="14"/>
  <c r="Q350" i="14"/>
  <c r="P350" i="14"/>
  <c r="O350" i="14"/>
  <c r="N350" i="14"/>
  <c r="M350" i="14"/>
  <c r="L350" i="14"/>
  <c r="K350" i="14"/>
  <c r="J350" i="14"/>
  <c r="I350" i="14"/>
  <c r="F350" i="14"/>
  <c r="D350" i="14"/>
  <c r="C350" i="14"/>
  <c r="B350" i="14"/>
  <c r="A350" i="14"/>
  <c r="R349" i="14"/>
  <c r="Q349" i="14"/>
  <c r="P349" i="14"/>
  <c r="O349" i="14"/>
  <c r="N349" i="14"/>
  <c r="M349" i="14"/>
  <c r="L349" i="14"/>
  <c r="K349" i="14"/>
  <c r="J349" i="14"/>
  <c r="I349" i="14"/>
  <c r="F349" i="14"/>
  <c r="D349" i="14"/>
  <c r="C349" i="14"/>
  <c r="B349" i="14"/>
  <c r="A349" i="14"/>
  <c r="R348" i="14"/>
  <c r="Q348" i="14"/>
  <c r="P348" i="14"/>
  <c r="O348" i="14"/>
  <c r="N348" i="14"/>
  <c r="M348" i="14"/>
  <c r="L348" i="14"/>
  <c r="K348" i="14"/>
  <c r="J348" i="14"/>
  <c r="I348" i="14"/>
  <c r="F348" i="14"/>
  <c r="D348" i="14"/>
  <c r="C348" i="14"/>
  <c r="B348" i="14"/>
  <c r="A348" i="14"/>
  <c r="R347" i="14"/>
  <c r="Q347" i="14"/>
  <c r="P347" i="14"/>
  <c r="O347" i="14"/>
  <c r="N347" i="14"/>
  <c r="M347" i="14"/>
  <c r="L347" i="14"/>
  <c r="K347" i="14"/>
  <c r="J347" i="14"/>
  <c r="I347" i="14"/>
  <c r="F347" i="14"/>
  <c r="D347" i="14"/>
  <c r="C347" i="14"/>
  <c r="B347" i="14"/>
  <c r="A347" i="14"/>
  <c r="R346" i="14"/>
  <c r="Q346" i="14"/>
  <c r="P346" i="14"/>
  <c r="O346" i="14"/>
  <c r="N346" i="14"/>
  <c r="M346" i="14"/>
  <c r="L346" i="14"/>
  <c r="K346" i="14"/>
  <c r="J346" i="14"/>
  <c r="I346" i="14"/>
  <c r="F346" i="14"/>
  <c r="D346" i="14"/>
  <c r="C346" i="14"/>
  <c r="B346" i="14"/>
  <c r="A346" i="14"/>
  <c r="R345" i="14"/>
  <c r="Q345" i="14"/>
  <c r="P345" i="14"/>
  <c r="O345" i="14"/>
  <c r="N345" i="14"/>
  <c r="M345" i="14"/>
  <c r="L345" i="14"/>
  <c r="K345" i="14"/>
  <c r="J345" i="14"/>
  <c r="I345" i="14"/>
  <c r="F345" i="14"/>
  <c r="D345" i="14"/>
  <c r="C345" i="14"/>
  <c r="B345" i="14"/>
  <c r="A345" i="14"/>
  <c r="R344" i="14"/>
  <c r="Q344" i="14"/>
  <c r="P344" i="14"/>
  <c r="O344" i="14"/>
  <c r="N344" i="14"/>
  <c r="M344" i="14"/>
  <c r="L344" i="14"/>
  <c r="K344" i="14"/>
  <c r="J344" i="14"/>
  <c r="I344" i="14"/>
  <c r="F344" i="14"/>
  <c r="D344" i="14"/>
  <c r="C344" i="14"/>
  <c r="B344" i="14"/>
  <c r="A344" i="14"/>
  <c r="R343" i="14"/>
  <c r="Q343" i="14"/>
  <c r="P343" i="14"/>
  <c r="O343" i="14"/>
  <c r="N343" i="14"/>
  <c r="M343" i="14"/>
  <c r="L343" i="14"/>
  <c r="K343" i="14"/>
  <c r="J343" i="14"/>
  <c r="I343" i="14"/>
  <c r="F343" i="14"/>
  <c r="D343" i="14"/>
  <c r="C343" i="14"/>
  <c r="B343" i="14"/>
  <c r="A343" i="14"/>
  <c r="R342" i="14"/>
  <c r="Q342" i="14"/>
  <c r="P342" i="14"/>
  <c r="O342" i="14"/>
  <c r="N342" i="14"/>
  <c r="M342" i="14"/>
  <c r="L342" i="14"/>
  <c r="K342" i="14"/>
  <c r="J342" i="14"/>
  <c r="I342" i="14"/>
  <c r="F342" i="14"/>
  <c r="D342" i="14"/>
  <c r="C342" i="14"/>
  <c r="B342" i="14"/>
  <c r="A342" i="14"/>
  <c r="R341" i="14"/>
  <c r="Q341" i="14"/>
  <c r="P341" i="14"/>
  <c r="O341" i="14"/>
  <c r="N341" i="14"/>
  <c r="M341" i="14"/>
  <c r="L341" i="14"/>
  <c r="K341" i="14"/>
  <c r="J341" i="14"/>
  <c r="I341" i="14"/>
  <c r="F341" i="14"/>
  <c r="D341" i="14"/>
  <c r="C341" i="14"/>
  <c r="B341" i="14"/>
  <c r="A341" i="14"/>
  <c r="R340" i="14"/>
  <c r="Q340" i="14"/>
  <c r="P340" i="14"/>
  <c r="O340" i="14"/>
  <c r="N340" i="14"/>
  <c r="M340" i="14"/>
  <c r="L340" i="14"/>
  <c r="K340" i="14"/>
  <c r="J340" i="14"/>
  <c r="I340" i="14"/>
  <c r="F340" i="14"/>
  <c r="D340" i="14"/>
  <c r="C340" i="14"/>
  <c r="B340" i="14"/>
  <c r="A340" i="14"/>
  <c r="R339" i="14"/>
  <c r="Q339" i="14"/>
  <c r="P339" i="14"/>
  <c r="O339" i="14"/>
  <c r="N339" i="14"/>
  <c r="M339" i="14"/>
  <c r="L339" i="14"/>
  <c r="K339" i="14"/>
  <c r="J339" i="14"/>
  <c r="I339" i="14"/>
  <c r="F339" i="14"/>
  <c r="D339" i="14"/>
  <c r="C339" i="14"/>
  <c r="B339" i="14"/>
  <c r="A339" i="14"/>
  <c r="R338" i="14"/>
  <c r="Q338" i="14"/>
  <c r="P338" i="14"/>
  <c r="O338" i="14"/>
  <c r="N338" i="14"/>
  <c r="M338" i="14"/>
  <c r="L338" i="14"/>
  <c r="K338" i="14"/>
  <c r="J338" i="14"/>
  <c r="I338" i="14"/>
  <c r="F338" i="14"/>
  <c r="D338" i="14"/>
  <c r="C338" i="14"/>
  <c r="B338" i="14"/>
  <c r="A338" i="14"/>
  <c r="R337" i="14"/>
  <c r="Q337" i="14"/>
  <c r="P337" i="14"/>
  <c r="O337" i="14"/>
  <c r="N337" i="14"/>
  <c r="M337" i="14"/>
  <c r="L337" i="14"/>
  <c r="K337" i="14"/>
  <c r="J337" i="14"/>
  <c r="I337" i="14"/>
  <c r="F337" i="14"/>
  <c r="D337" i="14"/>
  <c r="C337" i="14"/>
  <c r="B337" i="14"/>
  <c r="A337" i="14"/>
  <c r="R336" i="14"/>
  <c r="Q336" i="14"/>
  <c r="P336" i="14"/>
  <c r="O336" i="14"/>
  <c r="N336" i="14"/>
  <c r="M336" i="14"/>
  <c r="L336" i="14"/>
  <c r="K336" i="14"/>
  <c r="J336" i="14"/>
  <c r="I336" i="14"/>
  <c r="F336" i="14"/>
  <c r="D336" i="14"/>
  <c r="C336" i="14"/>
  <c r="B336" i="14"/>
  <c r="A336" i="14"/>
  <c r="R335" i="14"/>
  <c r="Q335" i="14"/>
  <c r="P335" i="14"/>
  <c r="O335" i="14"/>
  <c r="N335" i="14"/>
  <c r="M335" i="14"/>
  <c r="L335" i="14"/>
  <c r="K335" i="14"/>
  <c r="J335" i="14"/>
  <c r="I335" i="14"/>
  <c r="F335" i="14"/>
  <c r="D335" i="14"/>
  <c r="C335" i="14"/>
  <c r="B335" i="14"/>
  <c r="A335" i="14"/>
  <c r="R334" i="14"/>
  <c r="Q334" i="14"/>
  <c r="P334" i="14"/>
  <c r="O334" i="14"/>
  <c r="N334" i="14"/>
  <c r="M334" i="14"/>
  <c r="L334" i="14"/>
  <c r="K334" i="14"/>
  <c r="J334" i="14"/>
  <c r="I334" i="14"/>
  <c r="F334" i="14"/>
  <c r="D334" i="14"/>
  <c r="C334" i="14"/>
  <c r="B334" i="14"/>
  <c r="A334" i="14"/>
  <c r="R333" i="14"/>
  <c r="Q333" i="14"/>
  <c r="P333" i="14"/>
  <c r="O333" i="14"/>
  <c r="N333" i="14"/>
  <c r="M333" i="14"/>
  <c r="L333" i="14"/>
  <c r="K333" i="14"/>
  <c r="J333" i="14"/>
  <c r="I333" i="14"/>
  <c r="F333" i="14"/>
  <c r="D333" i="14"/>
  <c r="C333" i="14"/>
  <c r="B333" i="14"/>
  <c r="A333" i="14"/>
  <c r="R332" i="14"/>
  <c r="Q332" i="14"/>
  <c r="P332" i="14"/>
  <c r="O332" i="14"/>
  <c r="N332" i="14"/>
  <c r="M332" i="14"/>
  <c r="L332" i="14"/>
  <c r="K332" i="14"/>
  <c r="J332" i="14"/>
  <c r="I332" i="14"/>
  <c r="F332" i="14"/>
  <c r="D332" i="14"/>
  <c r="C332" i="14"/>
  <c r="B332" i="14"/>
  <c r="A332" i="14"/>
  <c r="R331" i="14"/>
  <c r="Q331" i="14"/>
  <c r="P331" i="14"/>
  <c r="O331" i="14"/>
  <c r="N331" i="14"/>
  <c r="M331" i="14"/>
  <c r="L331" i="14"/>
  <c r="K331" i="14"/>
  <c r="J331" i="14"/>
  <c r="I331" i="14"/>
  <c r="F331" i="14"/>
  <c r="D331" i="14"/>
  <c r="C331" i="14"/>
  <c r="B331" i="14"/>
  <c r="A331" i="14"/>
  <c r="R330" i="14"/>
  <c r="Q330" i="14"/>
  <c r="P330" i="14"/>
  <c r="O330" i="14"/>
  <c r="N330" i="14"/>
  <c r="M330" i="14"/>
  <c r="L330" i="14"/>
  <c r="K330" i="14"/>
  <c r="J330" i="14"/>
  <c r="I330" i="14"/>
  <c r="F330" i="14"/>
  <c r="D330" i="14"/>
  <c r="C330" i="14"/>
  <c r="B330" i="14"/>
  <c r="A330" i="14"/>
  <c r="R329" i="14"/>
  <c r="Q329" i="14"/>
  <c r="P329" i="14"/>
  <c r="O329" i="14"/>
  <c r="N329" i="14"/>
  <c r="M329" i="14"/>
  <c r="L329" i="14"/>
  <c r="K329" i="14"/>
  <c r="J329" i="14"/>
  <c r="I329" i="14"/>
  <c r="F329" i="14"/>
  <c r="D329" i="14"/>
  <c r="C329" i="14"/>
  <c r="B329" i="14"/>
  <c r="A329" i="14"/>
  <c r="R328" i="14"/>
  <c r="Q328" i="14"/>
  <c r="P328" i="14"/>
  <c r="O328" i="14"/>
  <c r="N328" i="14"/>
  <c r="M328" i="14"/>
  <c r="L328" i="14"/>
  <c r="K328" i="14"/>
  <c r="J328" i="14"/>
  <c r="I328" i="14"/>
  <c r="F328" i="14"/>
  <c r="D328" i="14"/>
  <c r="C328" i="14"/>
  <c r="B328" i="14"/>
  <c r="A328" i="14"/>
  <c r="R327" i="14"/>
  <c r="Q327" i="14"/>
  <c r="P327" i="14"/>
  <c r="O327" i="14"/>
  <c r="N327" i="14"/>
  <c r="M327" i="14"/>
  <c r="L327" i="14"/>
  <c r="K327" i="14"/>
  <c r="J327" i="14"/>
  <c r="I327" i="14"/>
  <c r="F327" i="14"/>
  <c r="D327" i="14"/>
  <c r="C327" i="14"/>
  <c r="B327" i="14"/>
  <c r="A327" i="14"/>
  <c r="R326" i="14"/>
  <c r="Q326" i="14"/>
  <c r="P326" i="14"/>
  <c r="O326" i="14"/>
  <c r="N326" i="14"/>
  <c r="M326" i="14"/>
  <c r="L326" i="14"/>
  <c r="K326" i="14"/>
  <c r="J326" i="14"/>
  <c r="I326" i="14"/>
  <c r="F326" i="14"/>
  <c r="D326" i="14"/>
  <c r="C326" i="14"/>
  <c r="B326" i="14"/>
  <c r="A326" i="14"/>
  <c r="R325" i="14"/>
  <c r="Q325" i="14"/>
  <c r="P325" i="14"/>
  <c r="O325" i="14"/>
  <c r="N325" i="14"/>
  <c r="M325" i="14"/>
  <c r="L325" i="14"/>
  <c r="K325" i="14"/>
  <c r="J325" i="14"/>
  <c r="I325" i="14"/>
  <c r="F325" i="14"/>
  <c r="D325" i="14"/>
  <c r="C325" i="14"/>
  <c r="B325" i="14"/>
  <c r="A325" i="14"/>
  <c r="R324" i="14"/>
  <c r="Q324" i="14"/>
  <c r="P324" i="14"/>
  <c r="O324" i="14"/>
  <c r="N324" i="14"/>
  <c r="M324" i="14"/>
  <c r="L324" i="14"/>
  <c r="K324" i="14"/>
  <c r="J324" i="14"/>
  <c r="I324" i="14"/>
  <c r="F324" i="14"/>
  <c r="D324" i="14"/>
  <c r="C324" i="14"/>
  <c r="B324" i="14"/>
  <c r="A324" i="14"/>
  <c r="R323" i="14"/>
  <c r="Q323" i="14"/>
  <c r="P323" i="14"/>
  <c r="O323" i="14"/>
  <c r="N323" i="14"/>
  <c r="M323" i="14"/>
  <c r="L323" i="14"/>
  <c r="K323" i="14"/>
  <c r="J323" i="14"/>
  <c r="I323" i="14"/>
  <c r="F323" i="14"/>
  <c r="D323" i="14"/>
  <c r="C323" i="14"/>
  <c r="B323" i="14"/>
  <c r="A323" i="14"/>
  <c r="R322" i="14"/>
  <c r="Q322" i="14"/>
  <c r="P322" i="14"/>
  <c r="O322" i="14"/>
  <c r="N322" i="14"/>
  <c r="M322" i="14"/>
  <c r="L322" i="14"/>
  <c r="K322" i="14"/>
  <c r="J322" i="14"/>
  <c r="I322" i="14"/>
  <c r="F322" i="14"/>
  <c r="D322" i="14"/>
  <c r="C322" i="14"/>
  <c r="B322" i="14"/>
  <c r="A322" i="14"/>
  <c r="R321" i="14"/>
  <c r="Q321" i="14"/>
  <c r="P321" i="14"/>
  <c r="O321" i="14"/>
  <c r="N321" i="14"/>
  <c r="M321" i="14"/>
  <c r="L321" i="14"/>
  <c r="K321" i="14"/>
  <c r="J321" i="14"/>
  <c r="I321" i="14"/>
  <c r="F321" i="14"/>
  <c r="D321" i="14"/>
  <c r="C321" i="14"/>
  <c r="B321" i="14"/>
  <c r="A321" i="14"/>
  <c r="R320" i="14"/>
  <c r="Q320" i="14"/>
  <c r="P320" i="14"/>
  <c r="O320" i="14"/>
  <c r="N320" i="14"/>
  <c r="M320" i="14"/>
  <c r="L320" i="14"/>
  <c r="K320" i="14"/>
  <c r="J320" i="14"/>
  <c r="I320" i="14"/>
  <c r="F320" i="14"/>
  <c r="D320" i="14"/>
  <c r="C320" i="14"/>
  <c r="B320" i="14"/>
  <c r="A320" i="14"/>
  <c r="R319" i="14"/>
  <c r="Q319" i="14"/>
  <c r="P319" i="14"/>
  <c r="O319" i="14"/>
  <c r="N319" i="14"/>
  <c r="M319" i="14"/>
  <c r="L319" i="14"/>
  <c r="K319" i="14"/>
  <c r="J319" i="14"/>
  <c r="I319" i="14"/>
  <c r="F319" i="14"/>
  <c r="D319" i="14"/>
  <c r="C319" i="14"/>
  <c r="B319" i="14"/>
  <c r="A319" i="14"/>
  <c r="R318" i="14"/>
  <c r="Q318" i="14"/>
  <c r="P318" i="14"/>
  <c r="O318" i="14"/>
  <c r="N318" i="14"/>
  <c r="M318" i="14"/>
  <c r="L318" i="14"/>
  <c r="K318" i="14"/>
  <c r="J318" i="14"/>
  <c r="I318" i="14"/>
  <c r="F318" i="14"/>
  <c r="D318" i="14"/>
  <c r="C318" i="14"/>
  <c r="B318" i="14"/>
  <c r="A318" i="14"/>
  <c r="R317" i="14"/>
  <c r="Q317" i="14"/>
  <c r="P317" i="14"/>
  <c r="O317" i="14"/>
  <c r="N317" i="14"/>
  <c r="M317" i="14"/>
  <c r="L317" i="14"/>
  <c r="K317" i="14"/>
  <c r="J317" i="14"/>
  <c r="I317" i="14"/>
  <c r="F317" i="14"/>
  <c r="D317" i="14"/>
  <c r="C317" i="14"/>
  <c r="B317" i="14"/>
  <c r="A317" i="14"/>
  <c r="R316" i="14"/>
  <c r="Q316" i="14"/>
  <c r="P316" i="14"/>
  <c r="O316" i="14"/>
  <c r="N316" i="14"/>
  <c r="M316" i="14"/>
  <c r="L316" i="14"/>
  <c r="K316" i="14"/>
  <c r="J316" i="14"/>
  <c r="I316" i="14"/>
  <c r="F316" i="14"/>
  <c r="D316" i="14"/>
  <c r="C316" i="14"/>
  <c r="B316" i="14"/>
  <c r="A316" i="14"/>
  <c r="R315" i="14"/>
  <c r="Q315" i="14"/>
  <c r="P315" i="14"/>
  <c r="O315" i="14"/>
  <c r="N315" i="14"/>
  <c r="M315" i="14"/>
  <c r="L315" i="14"/>
  <c r="K315" i="14"/>
  <c r="J315" i="14"/>
  <c r="I315" i="14"/>
  <c r="F315" i="14"/>
  <c r="D315" i="14"/>
  <c r="C315" i="14"/>
  <c r="B315" i="14"/>
  <c r="A315" i="14"/>
  <c r="R314" i="14"/>
  <c r="Q314" i="14"/>
  <c r="P314" i="14"/>
  <c r="O314" i="14"/>
  <c r="N314" i="14"/>
  <c r="M314" i="14"/>
  <c r="L314" i="14"/>
  <c r="K314" i="14"/>
  <c r="J314" i="14"/>
  <c r="I314" i="14"/>
  <c r="F314" i="14"/>
  <c r="D314" i="14"/>
  <c r="C314" i="14"/>
  <c r="B314" i="14"/>
  <c r="A314" i="14"/>
  <c r="R313" i="14"/>
  <c r="Q313" i="14"/>
  <c r="P313" i="14"/>
  <c r="O313" i="14"/>
  <c r="N313" i="14"/>
  <c r="M313" i="14"/>
  <c r="L313" i="14"/>
  <c r="K313" i="14"/>
  <c r="J313" i="14"/>
  <c r="I313" i="14"/>
  <c r="F313" i="14"/>
  <c r="D313" i="14"/>
  <c r="C313" i="14"/>
  <c r="B313" i="14"/>
  <c r="A313" i="14"/>
  <c r="R312" i="14"/>
  <c r="Q312" i="14"/>
  <c r="P312" i="14"/>
  <c r="O312" i="14"/>
  <c r="N312" i="14"/>
  <c r="M312" i="14"/>
  <c r="L312" i="14"/>
  <c r="K312" i="14"/>
  <c r="J312" i="14"/>
  <c r="I312" i="14"/>
  <c r="F312" i="14"/>
  <c r="D312" i="14"/>
  <c r="C312" i="14"/>
  <c r="B312" i="14"/>
  <c r="A312" i="14"/>
  <c r="R311" i="14"/>
  <c r="Q311" i="14"/>
  <c r="P311" i="14"/>
  <c r="O311" i="14"/>
  <c r="N311" i="14"/>
  <c r="M311" i="14"/>
  <c r="L311" i="14"/>
  <c r="K311" i="14"/>
  <c r="J311" i="14"/>
  <c r="I311" i="14"/>
  <c r="F311" i="14"/>
  <c r="D311" i="14"/>
  <c r="C311" i="14"/>
  <c r="B311" i="14"/>
  <c r="A311" i="14"/>
  <c r="R310" i="14"/>
  <c r="Q310" i="14"/>
  <c r="P310" i="14"/>
  <c r="O310" i="14"/>
  <c r="N310" i="14"/>
  <c r="M310" i="14"/>
  <c r="L310" i="14"/>
  <c r="K310" i="14"/>
  <c r="J310" i="14"/>
  <c r="I310" i="14"/>
  <c r="F310" i="14"/>
  <c r="D310" i="14"/>
  <c r="C310" i="14"/>
  <c r="B310" i="14"/>
  <c r="A310" i="14"/>
  <c r="R309" i="14"/>
  <c r="Q309" i="14"/>
  <c r="P309" i="14"/>
  <c r="O309" i="14"/>
  <c r="N309" i="14"/>
  <c r="M309" i="14"/>
  <c r="L309" i="14"/>
  <c r="K309" i="14"/>
  <c r="J309" i="14"/>
  <c r="I309" i="14"/>
  <c r="F309" i="14"/>
  <c r="D309" i="14"/>
  <c r="C309" i="14"/>
  <c r="B309" i="14"/>
  <c r="A309" i="14"/>
  <c r="R308" i="14"/>
  <c r="Q308" i="14"/>
  <c r="P308" i="14"/>
  <c r="O308" i="14"/>
  <c r="N308" i="14"/>
  <c r="M308" i="14"/>
  <c r="L308" i="14"/>
  <c r="K308" i="14"/>
  <c r="J308" i="14"/>
  <c r="I308" i="14"/>
  <c r="F308" i="14"/>
  <c r="D308" i="14"/>
  <c r="C308" i="14"/>
  <c r="B308" i="14"/>
  <c r="A308" i="14"/>
  <c r="R307" i="14"/>
  <c r="Q307" i="14"/>
  <c r="P307" i="14"/>
  <c r="O307" i="14"/>
  <c r="N307" i="14"/>
  <c r="M307" i="14"/>
  <c r="L307" i="14"/>
  <c r="K307" i="14"/>
  <c r="J307" i="14"/>
  <c r="I307" i="14"/>
  <c r="F307" i="14"/>
  <c r="D307" i="14"/>
  <c r="C307" i="14"/>
  <c r="B307" i="14"/>
  <c r="A307" i="14"/>
  <c r="R306" i="14"/>
  <c r="Q306" i="14"/>
  <c r="P306" i="14"/>
  <c r="O306" i="14"/>
  <c r="N306" i="14"/>
  <c r="M306" i="14"/>
  <c r="L306" i="14"/>
  <c r="K306" i="14"/>
  <c r="J306" i="14"/>
  <c r="I306" i="14"/>
  <c r="F306" i="14"/>
  <c r="D306" i="14"/>
  <c r="C306" i="14"/>
  <c r="B306" i="14"/>
  <c r="A306" i="14"/>
  <c r="R305" i="14"/>
  <c r="Q305" i="14"/>
  <c r="P305" i="14"/>
  <c r="O305" i="14"/>
  <c r="N305" i="14"/>
  <c r="M305" i="14"/>
  <c r="L305" i="14"/>
  <c r="K305" i="14"/>
  <c r="J305" i="14"/>
  <c r="I305" i="14"/>
  <c r="F305" i="14"/>
  <c r="D305" i="14"/>
  <c r="C305" i="14"/>
  <c r="B305" i="14"/>
  <c r="A305" i="14"/>
  <c r="R304" i="14"/>
  <c r="Q304" i="14"/>
  <c r="P304" i="14"/>
  <c r="O304" i="14"/>
  <c r="N304" i="14"/>
  <c r="M304" i="14"/>
  <c r="L304" i="14"/>
  <c r="K304" i="14"/>
  <c r="J304" i="14"/>
  <c r="I304" i="14"/>
  <c r="F304" i="14"/>
  <c r="D304" i="14"/>
  <c r="C304" i="14"/>
  <c r="B304" i="14"/>
  <c r="A304" i="14"/>
  <c r="R303" i="14"/>
  <c r="Q303" i="14"/>
  <c r="P303" i="14"/>
  <c r="O303" i="14"/>
  <c r="N303" i="14"/>
  <c r="M303" i="14"/>
  <c r="L303" i="14"/>
  <c r="K303" i="14"/>
  <c r="J303" i="14"/>
  <c r="I303" i="14"/>
  <c r="F303" i="14"/>
  <c r="D303" i="14"/>
  <c r="C303" i="14"/>
  <c r="B303" i="14"/>
  <c r="A303" i="14"/>
  <c r="R302" i="14"/>
  <c r="Q302" i="14"/>
  <c r="P302" i="14"/>
  <c r="O302" i="14"/>
  <c r="N302" i="14"/>
  <c r="M302" i="14"/>
  <c r="L302" i="14"/>
  <c r="K302" i="14"/>
  <c r="J302" i="14"/>
  <c r="I302" i="14"/>
  <c r="F302" i="14"/>
  <c r="D302" i="14"/>
  <c r="C302" i="14"/>
  <c r="B302" i="14"/>
  <c r="A302" i="14"/>
  <c r="R301" i="14"/>
  <c r="Q301" i="14"/>
  <c r="P301" i="14"/>
  <c r="O301" i="14"/>
  <c r="N301" i="14"/>
  <c r="M301" i="14"/>
  <c r="L301" i="14"/>
  <c r="K301" i="14"/>
  <c r="J301" i="14"/>
  <c r="I301" i="14"/>
  <c r="F301" i="14"/>
  <c r="D301" i="14"/>
  <c r="C301" i="14"/>
  <c r="B301" i="14"/>
  <c r="A301" i="14"/>
  <c r="R300" i="14"/>
  <c r="Q300" i="14"/>
  <c r="P300" i="14"/>
  <c r="O300" i="14"/>
  <c r="N300" i="14"/>
  <c r="M300" i="14"/>
  <c r="L300" i="14"/>
  <c r="K300" i="14"/>
  <c r="J300" i="14"/>
  <c r="I300" i="14"/>
  <c r="F300" i="14"/>
  <c r="D300" i="14"/>
  <c r="C300" i="14"/>
  <c r="B300" i="14"/>
  <c r="A300" i="14"/>
  <c r="R299" i="14"/>
  <c r="Q299" i="14"/>
  <c r="P299" i="14"/>
  <c r="O299" i="14"/>
  <c r="N299" i="14"/>
  <c r="M299" i="14"/>
  <c r="L299" i="14"/>
  <c r="K299" i="14"/>
  <c r="J299" i="14"/>
  <c r="I299" i="14"/>
  <c r="F299" i="14"/>
  <c r="D299" i="14"/>
  <c r="C299" i="14"/>
  <c r="B299" i="14"/>
  <c r="A299" i="14"/>
  <c r="R298" i="14"/>
  <c r="Q298" i="14"/>
  <c r="P298" i="14"/>
  <c r="O298" i="14"/>
  <c r="N298" i="14"/>
  <c r="M298" i="14"/>
  <c r="L298" i="14"/>
  <c r="K298" i="14"/>
  <c r="J298" i="14"/>
  <c r="I298" i="14"/>
  <c r="F298" i="14"/>
  <c r="D298" i="14"/>
  <c r="C298" i="14"/>
  <c r="B298" i="14"/>
  <c r="A298" i="14"/>
  <c r="R297" i="14"/>
  <c r="Q297" i="14"/>
  <c r="P297" i="14"/>
  <c r="O297" i="14"/>
  <c r="N297" i="14"/>
  <c r="M297" i="14"/>
  <c r="L297" i="14"/>
  <c r="K297" i="14"/>
  <c r="J297" i="14"/>
  <c r="I297" i="14"/>
  <c r="F297" i="14"/>
  <c r="D297" i="14"/>
  <c r="C297" i="14"/>
  <c r="B297" i="14"/>
  <c r="A297" i="14"/>
  <c r="R296" i="14"/>
  <c r="Q296" i="14"/>
  <c r="P296" i="14"/>
  <c r="O296" i="14"/>
  <c r="N296" i="14"/>
  <c r="M296" i="14"/>
  <c r="L296" i="14"/>
  <c r="K296" i="14"/>
  <c r="J296" i="14"/>
  <c r="I296" i="14"/>
  <c r="F296" i="14"/>
  <c r="D296" i="14"/>
  <c r="C296" i="14"/>
  <c r="B296" i="14"/>
  <c r="A296" i="14"/>
  <c r="R295" i="14"/>
  <c r="Q295" i="14"/>
  <c r="P295" i="14"/>
  <c r="O295" i="14"/>
  <c r="N295" i="14"/>
  <c r="M295" i="14"/>
  <c r="L295" i="14"/>
  <c r="K295" i="14"/>
  <c r="J295" i="14"/>
  <c r="I295" i="14"/>
  <c r="F295" i="14"/>
  <c r="D295" i="14"/>
  <c r="C295" i="14"/>
  <c r="B295" i="14"/>
  <c r="A295" i="14"/>
  <c r="R294" i="14"/>
  <c r="Q294" i="14"/>
  <c r="P294" i="14"/>
  <c r="O294" i="14"/>
  <c r="N294" i="14"/>
  <c r="M294" i="14"/>
  <c r="L294" i="14"/>
  <c r="K294" i="14"/>
  <c r="J294" i="14"/>
  <c r="I294" i="14"/>
  <c r="F294" i="14"/>
  <c r="D294" i="14"/>
  <c r="C294" i="14"/>
  <c r="B294" i="14"/>
  <c r="A294" i="14"/>
  <c r="R293" i="14"/>
  <c r="Q293" i="14"/>
  <c r="P293" i="14"/>
  <c r="O293" i="14"/>
  <c r="N293" i="14"/>
  <c r="M293" i="14"/>
  <c r="L293" i="14"/>
  <c r="K293" i="14"/>
  <c r="J293" i="14"/>
  <c r="I293" i="14"/>
  <c r="F293" i="14"/>
  <c r="D293" i="14"/>
  <c r="C293" i="14"/>
  <c r="B293" i="14"/>
  <c r="A293" i="14"/>
  <c r="R292" i="14"/>
  <c r="Q292" i="14"/>
  <c r="P292" i="14"/>
  <c r="O292" i="14"/>
  <c r="N292" i="14"/>
  <c r="M292" i="14"/>
  <c r="L292" i="14"/>
  <c r="K292" i="14"/>
  <c r="J292" i="14"/>
  <c r="I292" i="14"/>
  <c r="F292" i="14"/>
  <c r="D292" i="14"/>
  <c r="C292" i="14"/>
  <c r="B292" i="14"/>
  <c r="A292" i="14"/>
  <c r="R291" i="14"/>
  <c r="Q291" i="14"/>
  <c r="P291" i="14"/>
  <c r="O291" i="14"/>
  <c r="N291" i="14"/>
  <c r="M291" i="14"/>
  <c r="L291" i="14"/>
  <c r="K291" i="14"/>
  <c r="J291" i="14"/>
  <c r="I291" i="14"/>
  <c r="F291" i="14"/>
  <c r="D291" i="14"/>
  <c r="C291" i="14"/>
  <c r="B291" i="14"/>
  <c r="A291" i="14"/>
  <c r="R290" i="14"/>
  <c r="Q290" i="14"/>
  <c r="P290" i="14"/>
  <c r="O290" i="14"/>
  <c r="N290" i="14"/>
  <c r="M290" i="14"/>
  <c r="L290" i="14"/>
  <c r="K290" i="14"/>
  <c r="J290" i="14"/>
  <c r="I290" i="14"/>
  <c r="F290" i="14"/>
  <c r="D290" i="14"/>
  <c r="C290" i="14"/>
  <c r="B290" i="14"/>
  <c r="A290" i="14"/>
  <c r="R289" i="14"/>
  <c r="Q289" i="14"/>
  <c r="P289" i="14"/>
  <c r="O289" i="14"/>
  <c r="N289" i="14"/>
  <c r="M289" i="14"/>
  <c r="L289" i="14"/>
  <c r="K289" i="14"/>
  <c r="J289" i="14"/>
  <c r="I289" i="14"/>
  <c r="F289" i="14"/>
  <c r="D289" i="14"/>
  <c r="C289" i="14"/>
  <c r="B289" i="14"/>
  <c r="A289" i="14"/>
  <c r="R288" i="14"/>
  <c r="Q288" i="14"/>
  <c r="P288" i="14"/>
  <c r="O288" i="14"/>
  <c r="N288" i="14"/>
  <c r="M288" i="14"/>
  <c r="L288" i="14"/>
  <c r="K288" i="14"/>
  <c r="J288" i="14"/>
  <c r="I288" i="14"/>
  <c r="F288" i="14"/>
  <c r="D288" i="14"/>
  <c r="C288" i="14"/>
  <c r="B288" i="14"/>
  <c r="A288" i="14"/>
  <c r="R287" i="14"/>
  <c r="Q287" i="14"/>
  <c r="P287" i="14"/>
  <c r="O287" i="14"/>
  <c r="N287" i="14"/>
  <c r="M287" i="14"/>
  <c r="L287" i="14"/>
  <c r="K287" i="14"/>
  <c r="J287" i="14"/>
  <c r="I287" i="14"/>
  <c r="F287" i="14"/>
  <c r="D287" i="14"/>
  <c r="C287" i="14"/>
  <c r="B287" i="14"/>
  <c r="A287" i="14"/>
  <c r="R286" i="14"/>
  <c r="Q286" i="14"/>
  <c r="P286" i="14"/>
  <c r="O286" i="14"/>
  <c r="N286" i="14"/>
  <c r="M286" i="14"/>
  <c r="L286" i="14"/>
  <c r="K286" i="14"/>
  <c r="J286" i="14"/>
  <c r="I286" i="14"/>
  <c r="F286" i="14"/>
  <c r="D286" i="14"/>
  <c r="C286" i="14"/>
  <c r="B286" i="14"/>
  <c r="A286" i="14"/>
  <c r="R285" i="14"/>
  <c r="Q285" i="14"/>
  <c r="P285" i="14"/>
  <c r="O285" i="14"/>
  <c r="N285" i="14"/>
  <c r="M285" i="14"/>
  <c r="L285" i="14"/>
  <c r="K285" i="14"/>
  <c r="J285" i="14"/>
  <c r="I285" i="14"/>
  <c r="F285" i="14"/>
  <c r="D285" i="14"/>
  <c r="C285" i="14"/>
  <c r="B285" i="14"/>
  <c r="A285" i="14"/>
  <c r="R284" i="14"/>
  <c r="Q284" i="14"/>
  <c r="P284" i="14"/>
  <c r="O284" i="14"/>
  <c r="N284" i="14"/>
  <c r="M284" i="14"/>
  <c r="L284" i="14"/>
  <c r="K284" i="14"/>
  <c r="J284" i="14"/>
  <c r="I284" i="14"/>
  <c r="F284" i="14"/>
  <c r="D284" i="14"/>
  <c r="C284" i="14"/>
  <c r="B284" i="14"/>
  <c r="A284" i="14"/>
  <c r="R283" i="14"/>
  <c r="Q283" i="14"/>
  <c r="P283" i="14"/>
  <c r="O283" i="14"/>
  <c r="N283" i="14"/>
  <c r="M283" i="14"/>
  <c r="L283" i="14"/>
  <c r="K283" i="14"/>
  <c r="J283" i="14"/>
  <c r="I283" i="14"/>
  <c r="F283" i="14"/>
  <c r="D283" i="14"/>
  <c r="C283" i="14"/>
  <c r="B283" i="14"/>
  <c r="A283" i="14"/>
  <c r="R282" i="14"/>
  <c r="Q282" i="14"/>
  <c r="P282" i="14"/>
  <c r="O282" i="14"/>
  <c r="N282" i="14"/>
  <c r="M282" i="14"/>
  <c r="L282" i="14"/>
  <c r="K282" i="14"/>
  <c r="J282" i="14"/>
  <c r="I282" i="14"/>
  <c r="F282" i="14"/>
  <c r="D282" i="14"/>
  <c r="C282" i="14"/>
  <c r="B282" i="14"/>
  <c r="A282" i="14"/>
  <c r="R281" i="14"/>
  <c r="Q281" i="14"/>
  <c r="P281" i="14"/>
  <c r="O281" i="14"/>
  <c r="N281" i="14"/>
  <c r="M281" i="14"/>
  <c r="L281" i="14"/>
  <c r="K281" i="14"/>
  <c r="J281" i="14"/>
  <c r="I281" i="14"/>
  <c r="F281" i="14"/>
  <c r="D281" i="14"/>
  <c r="C281" i="14"/>
  <c r="B281" i="14"/>
  <c r="A281" i="14"/>
  <c r="R280" i="14"/>
  <c r="Q280" i="14"/>
  <c r="P280" i="14"/>
  <c r="O280" i="14"/>
  <c r="N280" i="14"/>
  <c r="M280" i="14"/>
  <c r="L280" i="14"/>
  <c r="K280" i="14"/>
  <c r="J280" i="14"/>
  <c r="I280" i="14"/>
  <c r="F280" i="14"/>
  <c r="D280" i="14"/>
  <c r="C280" i="14"/>
  <c r="B280" i="14"/>
  <c r="A280" i="14"/>
  <c r="R279" i="14"/>
  <c r="Q279" i="14"/>
  <c r="P279" i="14"/>
  <c r="O279" i="14"/>
  <c r="N279" i="14"/>
  <c r="M279" i="14"/>
  <c r="L279" i="14"/>
  <c r="K279" i="14"/>
  <c r="J279" i="14"/>
  <c r="I279" i="14"/>
  <c r="F279" i="14"/>
  <c r="D279" i="14"/>
  <c r="C279" i="14"/>
  <c r="B279" i="14"/>
  <c r="A279" i="14"/>
  <c r="R278" i="14"/>
  <c r="Q278" i="14"/>
  <c r="P278" i="14"/>
  <c r="O278" i="14"/>
  <c r="N278" i="14"/>
  <c r="M278" i="14"/>
  <c r="L278" i="14"/>
  <c r="K278" i="14"/>
  <c r="J278" i="14"/>
  <c r="I278" i="14"/>
  <c r="F278" i="14"/>
  <c r="D278" i="14"/>
  <c r="C278" i="14"/>
  <c r="B278" i="14"/>
  <c r="A278" i="14"/>
  <c r="R277" i="14"/>
  <c r="Q277" i="14"/>
  <c r="P277" i="14"/>
  <c r="O277" i="14"/>
  <c r="N277" i="14"/>
  <c r="M277" i="14"/>
  <c r="L277" i="14"/>
  <c r="K277" i="14"/>
  <c r="J277" i="14"/>
  <c r="I277" i="14"/>
  <c r="F277" i="14"/>
  <c r="D277" i="14"/>
  <c r="C277" i="14"/>
  <c r="B277" i="14"/>
  <c r="A277" i="14"/>
  <c r="R276" i="14"/>
  <c r="Q276" i="14"/>
  <c r="P276" i="14"/>
  <c r="O276" i="14"/>
  <c r="N276" i="14"/>
  <c r="M276" i="14"/>
  <c r="L276" i="14"/>
  <c r="K276" i="14"/>
  <c r="J276" i="14"/>
  <c r="I276" i="14"/>
  <c r="F276" i="14"/>
  <c r="D276" i="14"/>
  <c r="C276" i="14"/>
  <c r="B276" i="14"/>
  <c r="A276" i="14"/>
  <c r="R275" i="14"/>
  <c r="Q275" i="14"/>
  <c r="P275" i="14"/>
  <c r="O275" i="14"/>
  <c r="N275" i="14"/>
  <c r="M275" i="14"/>
  <c r="L275" i="14"/>
  <c r="K275" i="14"/>
  <c r="J275" i="14"/>
  <c r="I275" i="14"/>
  <c r="F275" i="14"/>
  <c r="D275" i="14"/>
  <c r="C275" i="14"/>
  <c r="B275" i="14"/>
  <c r="A275" i="14"/>
  <c r="R274" i="14"/>
  <c r="Q274" i="14"/>
  <c r="P274" i="14"/>
  <c r="O274" i="14"/>
  <c r="N274" i="14"/>
  <c r="M274" i="14"/>
  <c r="L274" i="14"/>
  <c r="K274" i="14"/>
  <c r="J274" i="14"/>
  <c r="I274" i="14"/>
  <c r="F274" i="14"/>
  <c r="D274" i="14"/>
  <c r="C274" i="14"/>
  <c r="B274" i="14"/>
  <c r="A274" i="14"/>
  <c r="R273" i="14"/>
  <c r="Q273" i="14"/>
  <c r="P273" i="14"/>
  <c r="O273" i="14"/>
  <c r="N273" i="14"/>
  <c r="M273" i="14"/>
  <c r="L273" i="14"/>
  <c r="K273" i="14"/>
  <c r="J273" i="14"/>
  <c r="I273" i="14"/>
  <c r="F273" i="14"/>
  <c r="D273" i="14"/>
  <c r="C273" i="14"/>
  <c r="B273" i="14"/>
  <c r="A273" i="14"/>
  <c r="R272" i="14"/>
  <c r="Q272" i="14"/>
  <c r="P272" i="14"/>
  <c r="O272" i="14"/>
  <c r="N272" i="14"/>
  <c r="M272" i="14"/>
  <c r="L272" i="14"/>
  <c r="K272" i="14"/>
  <c r="J272" i="14"/>
  <c r="I272" i="14"/>
  <c r="F272" i="14"/>
  <c r="D272" i="14"/>
  <c r="C272" i="14"/>
  <c r="B272" i="14"/>
  <c r="A272" i="14"/>
  <c r="R271" i="14"/>
  <c r="Q271" i="14"/>
  <c r="P271" i="14"/>
  <c r="O271" i="14"/>
  <c r="N271" i="14"/>
  <c r="M271" i="14"/>
  <c r="L271" i="14"/>
  <c r="K271" i="14"/>
  <c r="J271" i="14"/>
  <c r="I271" i="14"/>
  <c r="F271" i="14"/>
  <c r="D271" i="14"/>
  <c r="C271" i="14"/>
  <c r="B271" i="14"/>
  <c r="A271" i="14"/>
  <c r="R270" i="14"/>
  <c r="Q270" i="14"/>
  <c r="P270" i="14"/>
  <c r="O270" i="14"/>
  <c r="N270" i="14"/>
  <c r="M270" i="14"/>
  <c r="L270" i="14"/>
  <c r="K270" i="14"/>
  <c r="J270" i="14"/>
  <c r="I270" i="14"/>
  <c r="F270" i="14"/>
  <c r="D270" i="14"/>
  <c r="C270" i="14"/>
  <c r="B270" i="14"/>
  <c r="A270" i="14"/>
  <c r="R269" i="14"/>
  <c r="Q269" i="14"/>
  <c r="P269" i="14"/>
  <c r="O269" i="14"/>
  <c r="N269" i="14"/>
  <c r="M269" i="14"/>
  <c r="L269" i="14"/>
  <c r="K269" i="14"/>
  <c r="J269" i="14"/>
  <c r="I269" i="14"/>
  <c r="F269" i="14"/>
  <c r="D269" i="14"/>
  <c r="C269" i="14"/>
  <c r="B269" i="14"/>
  <c r="A269" i="14"/>
  <c r="R268" i="14"/>
  <c r="Q268" i="14"/>
  <c r="P268" i="14"/>
  <c r="O268" i="14"/>
  <c r="N268" i="14"/>
  <c r="M268" i="14"/>
  <c r="L268" i="14"/>
  <c r="K268" i="14"/>
  <c r="J268" i="14"/>
  <c r="I268" i="14"/>
  <c r="F268" i="14"/>
  <c r="D268" i="14"/>
  <c r="C268" i="14"/>
  <c r="B268" i="14"/>
  <c r="A268" i="14"/>
  <c r="R267" i="14"/>
  <c r="Q267" i="14"/>
  <c r="P267" i="14"/>
  <c r="O267" i="14"/>
  <c r="N267" i="14"/>
  <c r="M267" i="14"/>
  <c r="L267" i="14"/>
  <c r="K267" i="14"/>
  <c r="J267" i="14"/>
  <c r="I267" i="14"/>
  <c r="F267" i="14"/>
  <c r="D267" i="14"/>
  <c r="C267" i="14"/>
  <c r="B267" i="14"/>
  <c r="A267" i="14"/>
  <c r="R266" i="14"/>
  <c r="Q266" i="14"/>
  <c r="P266" i="14"/>
  <c r="O266" i="14"/>
  <c r="N266" i="14"/>
  <c r="M266" i="14"/>
  <c r="L266" i="14"/>
  <c r="K266" i="14"/>
  <c r="J266" i="14"/>
  <c r="I266" i="14"/>
  <c r="F266" i="14"/>
  <c r="D266" i="14"/>
  <c r="C266" i="14"/>
  <c r="B266" i="14"/>
  <c r="A266" i="14"/>
  <c r="R265" i="14"/>
  <c r="Q265" i="14"/>
  <c r="P265" i="14"/>
  <c r="O265" i="14"/>
  <c r="N265" i="14"/>
  <c r="M265" i="14"/>
  <c r="L265" i="14"/>
  <c r="K265" i="14"/>
  <c r="J265" i="14"/>
  <c r="I265" i="14"/>
  <c r="F265" i="14"/>
  <c r="D265" i="14"/>
  <c r="C265" i="14"/>
  <c r="B265" i="14"/>
  <c r="A265" i="14"/>
  <c r="R264" i="14"/>
  <c r="Q264" i="14"/>
  <c r="P264" i="14"/>
  <c r="O264" i="14"/>
  <c r="N264" i="14"/>
  <c r="M264" i="14"/>
  <c r="L264" i="14"/>
  <c r="K264" i="14"/>
  <c r="J264" i="14"/>
  <c r="I264" i="14"/>
  <c r="F264" i="14"/>
  <c r="D264" i="14"/>
  <c r="C264" i="14"/>
  <c r="B264" i="14"/>
  <c r="A264" i="14"/>
  <c r="R263" i="14"/>
  <c r="Q263" i="14"/>
  <c r="P263" i="14"/>
  <c r="O263" i="14"/>
  <c r="N263" i="14"/>
  <c r="M263" i="14"/>
  <c r="L263" i="14"/>
  <c r="K263" i="14"/>
  <c r="J263" i="14"/>
  <c r="I263" i="14"/>
  <c r="F263" i="14"/>
  <c r="D263" i="14"/>
  <c r="C263" i="14"/>
  <c r="B263" i="14"/>
  <c r="A263" i="14"/>
  <c r="R262" i="14"/>
  <c r="Q262" i="14"/>
  <c r="P262" i="14"/>
  <c r="O262" i="14"/>
  <c r="N262" i="14"/>
  <c r="M262" i="14"/>
  <c r="L262" i="14"/>
  <c r="K262" i="14"/>
  <c r="J262" i="14"/>
  <c r="I262" i="14"/>
  <c r="F262" i="14"/>
  <c r="D262" i="14"/>
  <c r="C262" i="14"/>
  <c r="B262" i="14"/>
  <c r="A262" i="14"/>
  <c r="R261" i="14"/>
  <c r="Q261" i="14"/>
  <c r="P261" i="14"/>
  <c r="O261" i="14"/>
  <c r="N261" i="14"/>
  <c r="M261" i="14"/>
  <c r="L261" i="14"/>
  <c r="K261" i="14"/>
  <c r="J261" i="14"/>
  <c r="I261" i="14"/>
  <c r="F261" i="14"/>
  <c r="D261" i="14"/>
  <c r="C261" i="14"/>
  <c r="B261" i="14"/>
  <c r="A261" i="14"/>
  <c r="R260" i="14"/>
  <c r="Q260" i="14"/>
  <c r="P260" i="14"/>
  <c r="O260" i="14"/>
  <c r="N260" i="14"/>
  <c r="M260" i="14"/>
  <c r="L260" i="14"/>
  <c r="K260" i="14"/>
  <c r="J260" i="14"/>
  <c r="I260" i="14"/>
  <c r="F260" i="14"/>
  <c r="D260" i="14"/>
  <c r="C260" i="14"/>
  <c r="B260" i="14"/>
  <c r="A260" i="14"/>
  <c r="R259" i="14"/>
  <c r="Q259" i="14"/>
  <c r="P259" i="14"/>
  <c r="O259" i="14"/>
  <c r="N259" i="14"/>
  <c r="M259" i="14"/>
  <c r="L259" i="14"/>
  <c r="K259" i="14"/>
  <c r="J259" i="14"/>
  <c r="I259" i="14"/>
  <c r="F259" i="14"/>
  <c r="D259" i="14"/>
  <c r="C259" i="14"/>
  <c r="B259" i="14"/>
  <c r="A259" i="14"/>
  <c r="R258" i="14"/>
  <c r="Q258" i="14"/>
  <c r="P258" i="14"/>
  <c r="O258" i="14"/>
  <c r="N258" i="14"/>
  <c r="M258" i="14"/>
  <c r="L258" i="14"/>
  <c r="K258" i="14"/>
  <c r="J258" i="14"/>
  <c r="I258" i="14"/>
  <c r="F258" i="14"/>
  <c r="D258" i="14"/>
  <c r="C258" i="14"/>
  <c r="B258" i="14"/>
  <c r="A258" i="14"/>
  <c r="R257" i="14"/>
  <c r="Q257" i="14"/>
  <c r="P257" i="14"/>
  <c r="O257" i="14"/>
  <c r="N257" i="14"/>
  <c r="M257" i="14"/>
  <c r="L257" i="14"/>
  <c r="K257" i="14"/>
  <c r="J257" i="14"/>
  <c r="I257" i="14"/>
  <c r="F257" i="14"/>
  <c r="D257" i="14"/>
  <c r="C257" i="14"/>
  <c r="B257" i="14"/>
  <c r="A257" i="14"/>
  <c r="R256" i="14"/>
  <c r="Q256" i="14"/>
  <c r="P256" i="14"/>
  <c r="O256" i="14"/>
  <c r="N256" i="14"/>
  <c r="M256" i="14"/>
  <c r="L256" i="14"/>
  <c r="K256" i="14"/>
  <c r="J256" i="14"/>
  <c r="I256" i="14"/>
  <c r="F256" i="14"/>
  <c r="D256" i="14"/>
  <c r="C256" i="14"/>
  <c r="B256" i="14"/>
  <c r="A256" i="14"/>
  <c r="R255" i="14"/>
  <c r="Q255" i="14"/>
  <c r="P255" i="14"/>
  <c r="O255" i="14"/>
  <c r="N255" i="14"/>
  <c r="M255" i="14"/>
  <c r="L255" i="14"/>
  <c r="K255" i="14"/>
  <c r="J255" i="14"/>
  <c r="I255" i="14"/>
  <c r="F255" i="14"/>
  <c r="D255" i="14"/>
  <c r="C255" i="14"/>
  <c r="B255" i="14"/>
  <c r="A255" i="14"/>
  <c r="R254" i="14"/>
  <c r="Q254" i="14"/>
  <c r="P254" i="14"/>
  <c r="O254" i="14"/>
  <c r="N254" i="14"/>
  <c r="M254" i="14"/>
  <c r="L254" i="14"/>
  <c r="K254" i="14"/>
  <c r="J254" i="14"/>
  <c r="I254" i="14"/>
  <c r="F254" i="14"/>
  <c r="D254" i="14"/>
  <c r="C254" i="14"/>
  <c r="B254" i="14"/>
  <c r="A254" i="14"/>
  <c r="R253" i="14"/>
  <c r="Q253" i="14"/>
  <c r="P253" i="14"/>
  <c r="O253" i="14"/>
  <c r="N253" i="14"/>
  <c r="M253" i="14"/>
  <c r="L253" i="14"/>
  <c r="K253" i="14"/>
  <c r="J253" i="14"/>
  <c r="I253" i="14"/>
  <c r="F253" i="14"/>
  <c r="D253" i="14"/>
  <c r="C253" i="14"/>
  <c r="B253" i="14"/>
  <c r="A253" i="14"/>
  <c r="R252" i="14"/>
  <c r="Q252" i="14"/>
  <c r="P252" i="14"/>
  <c r="O252" i="14"/>
  <c r="N252" i="14"/>
  <c r="M252" i="14"/>
  <c r="L252" i="14"/>
  <c r="K252" i="14"/>
  <c r="J252" i="14"/>
  <c r="I252" i="14"/>
  <c r="F252" i="14"/>
  <c r="D252" i="14"/>
  <c r="C252" i="14"/>
  <c r="B252" i="14"/>
  <c r="A252" i="14"/>
  <c r="R251" i="14"/>
  <c r="Q251" i="14"/>
  <c r="P251" i="14"/>
  <c r="O251" i="14"/>
  <c r="N251" i="14"/>
  <c r="M251" i="14"/>
  <c r="L251" i="14"/>
  <c r="K251" i="14"/>
  <c r="J251" i="14"/>
  <c r="I251" i="14"/>
  <c r="F251" i="14"/>
  <c r="D251" i="14"/>
  <c r="C251" i="14"/>
  <c r="B251" i="14"/>
  <c r="A251" i="14"/>
  <c r="R250" i="14"/>
  <c r="Q250" i="14"/>
  <c r="P250" i="14"/>
  <c r="O250" i="14"/>
  <c r="N250" i="14"/>
  <c r="M250" i="14"/>
  <c r="L250" i="14"/>
  <c r="K250" i="14"/>
  <c r="J250" i="14"/>
  <c r="I250" i="14"/>
  <c r="F250" i="14"/>
  <c r="D250" i="14"/>
  <c r="C250" i="14"/>
  <c r="B250" i="14"/>
  <c r="A250" i="14"/>
  <c r="R249" i="14"/>
  <c r="Q249" i="14"/>
  <c r="P249" i="14"/>
  <c r="O249" i="14"/>
  <c r="N249" i="14"/>
  <c r="M249" i="14"/>
  <c r="L249" i="14"/>
  <c r="K249" i="14"/>
  <c r="J249" i="14"/>
  <c r="I249" i="14"/>
  <c r="F249" i="14"/>
  <c r="D249" i="14"/>
  <c r="C249" i="14"/>
  <c r="B249" i="14"/>
  <c r="A249" i="14"/>
  <c r="R248" i="14"/>
  <c r="Q248" i="14"/>
  <c r="P248" i="14"/>
  <c r="O248" i="14"/>
  <c r="N248" i="14"/>
  <c r="M248" i="14"/>
  <c r="L248" i="14"/>
  <c r="K248" i="14"/>
  <c r="J248" i="14"/>
  <c r="I248" i="14"/>
  <c r="F248" i="14"/>
  <c r="D248" i="14"/>
  <c r="C248" i="14"/>
  <c r="B248" i="14"/>
  <c r="A248" i="14"/>
  <c r="R247" i="14"/>
  <c r="Q247" i="14"/>
  <c r="P247" i="14"/>
  <c r="O247" i="14"/>
  <c r="N247" i="14"/>
  <c r="M247" i="14"/>
  <c r="L247" i="14"/>
  <c r="K247" i="14"/>
  <c r="J247" i="14"/>
  <c r="I247" i="14"/>
  <c r="F247" i="14"/>
  <c r="D247" i="14"/>
  <c r="C247" i="14"/>
  <c r="B247" i="14"/>
  <c r="A247" i="14"/>
  <c r="R246" i="14"/>
  <c r="Q246" i="14"/>
  <c r="P246" i="14"/>
  <c r="O246" i="14"/>
  <c r="N246" i="14"/>
  <c r="M246" i="14"/>
  <c r="L246" i="14"/>
  <c r="K246" i="14"/>
  <c r="J246" i="14"/>
  <c r="I246" i="14"/>
  <c r="F246" i="14"/>
  <c r="D246" i="14"/>
  <c r="C246" i="14"/>
  <c r="B246" i="14"/>
  <c r="A246" i="14"/>
  <c r="R245" i="14"/>
  <c r="Q245" i="14"/>
  <c r="P245" i="14"/>
  <c r="O245" i="14"/>
  <c r="N245" i="14"/>
  <c r="M245" i="14"/>
  <c r="L245" i="14"/>
  <c r="K245" i="14"/>
  <c r="J245" i="14"/>
  <c r="I245" i="14"/>
  <c r="F245" i="14"/>
  <c r="D245" i="14"/>
  <c r="C245" i="14"/>
  <c r="B245" i="14"/>
  <c r="A245" i="14"/>
  <c r="R244" i="14"/>
  <c r="Q244" i="14"/>
  <c r="P244" i="14"/>
  <c r="O244" i="14"/>
  <c r="N244" i="14"/>
  <c r="M244" i="14"/>
  <c r="L244" i="14"/>
  <c r="K244" i="14"/>
  <c r="J244" i="14"/>
  <c r="I244" i="14"/>
  <c r="F244" i="14"/>
  <c r="D244" i="14"/>
  <c r="C244" i="14"/>
  <c r="B244" i="14"/>
  <c r="A244" i="14"/>
  <c r="R243" i="14"/>
  <c r="Q243" i="14"/>
  <c r="P243" i="14"/>
  <c r="O243" i="14"/>
  <c r="N243" i="14"/>
  <c r="M243" i="14"/>
  <c r="L243" i="14"/>
  <c r="K243" i="14"/>
  <c r="J243" i="14"/>
  <c r="I243" i="14"/>
  <c r="F243" i="14"/>
  <c r="D243" i="14"/>
  <c r="C243" i="14"/>
  <c r="B243" i="14"/>
  <c r="A243" i="14"/>
  <c r="R242" i="14"/>
  <c r="Q242" i="14"/>
  <c r="P242" i="14"/>
  <c r="O242" i="14"/>
  <c r="N242" i="14"/>
  <c r="M242" i="14"/>
  <c r="L242" i="14"/>
  <c r="K242" i="14"/>
  <c r="J242" i="14"/>
  <c r="I242" i="14"/>
  <c r="F242" i="14"/>
  <c r="D242" i="14"/>
  <c r="C242" i="14"/>
  <c r="B242" i="14"/>
  <c r="A242" i="14"/>
  <c r="R241" i="14"/>
  <c r="Q241" i="14"/>
  <c r="P241" i="14"/>
  <c r="O241" i="14"/>
  <c r="N241" i="14"/>
  <c r="M241" i="14"/>
  <c r="L241" i="14"/>
  <c r="K241" i="14"/>
  <c r="J241" i="14"/>
  <c r="I241" i="14"/>
  <c r="F241" i="14"/>
  <c r="D241" i="14"/>
  <c r="C241" i="14"/>
  <c r="B241" i="14"/>
  <c r="A241" i="14"/>
  <c r="R240" i="14"/>
  <c r="Q240" i="14"/>
  <c r="P240" i="14"/>
  <c r="O240" i="14"/>
  <c r="N240" i="14"/>
  <c r="M240" i="14"/>
  <c r="L240" i="14"/>
  <c r="K240" i="14"/>
  <c r="J240" i="14"/>
  <c r="I240" i="14"/>
  <c r="F240" i="14"/>
  <c r="D240" i="14"/>
  <c r="C240" i="14"/>
  <c r="B240" i="14"/>
  <c r="A240" i="14"/>
  <c r="R239" i="14"/>
  <c r="Q239" i="14"/>
  <c r="P239" i="14"/>
  <c r="O239" i="14"/>
  <c r="N239" i="14"/>
  <c r="M239" i="14"/>
  <c r="L239" i="14"/>
  <c r="K239" i="14"/>
  <c r="J239" i="14"/>
  <c r="I239" i="14"/>
  <c r="F239" i="14"/>
  <c r="D239" i="14"/>
  <c r="C239" i="14"/>
  <c r="B239" i="14"/>
  <c r="A239" i="14"/>
  <c r="R238" i="14"/>
  <c r="Q238" i="14"/>
  <c r="P238" i="14"/>
  <c r="O238" i="14"/>
  <c r="N238" i="14"/>
  <c r="M238" i="14"/>
  <c r="L238" i="14"/>
  <c r="K238" i="14"/>
  <c r="J238" i="14"/>
  <c r="I238" i="14"/>
  <c r="F238" i="14"/>
  <c r="D238" i="14"/>
  <c r="C238" i="14"/>
  <c r="B238" i="14"/>
  <c r="A238" i="14"/>
  <c r="R237" i="14"/>
  <c r="Q237" i="14"/>
  <c r="P237" i="14"/>
  <c r="O237" i="14"/>
  <c r="N237" i="14"/>
  <c r="M237" i="14"/>
  <c r="L237" i="14"/>
  <c r="K237" i="14"/>
  <c r="J237" i="14"/>
  <c r="I237" i="14"/>
  <c r="F237" i="14"/>
  <c r="D237" i="14"/>
  <c r="C237" i="14"/>
  <c r="B237" i="14"/>
  <c r="A237" i="14"/>
  <c r="R236" i="14"/>
  <c r="Q236" i="14"/>
  <c r="P236" i="14"/>
  <c r="O236" i="14"/>
  <c r="N236" i="14"/>
  <c r="M236" i="14"/>
  <c r="L236" i="14"/>
  <c r="K236" i="14"/>
  <c r="J236" i="14"/>
  <c r="I236" i="14"/>
  <c r="F236" i="14"/>
  <c r="D236" i="14"/>
  <c r="C236" i="14"/>
  <c r="B236" i="14"/>
  <c r="A236" i="14"/>
  <c r="R235" i="14"/>
  <c r="Q235" i="14"/>
  <c r="P235" i="14"/>
  <c r="O235" i="14"/>
  <c r="N235" i="14"/>
  <c r="M235" i="14"/>
  <c r="L235" i="14"/>
  <c r="K235" i="14"/>
  <c r="J235" i="14"/>
  <c r="I235" i="14"/>
  <c r="F235" i="14"/>
  <c r="D235" i="14"/>
  <c r="C235" i="14"/>
  <c r="B235" i="14"/>
  <c r="A235" i="14"/>
  <c r="R234" i="14"/>
  <c r="Q234" i="14"/>
  <c r="P234" i="14"/>
  <c r="O234" i="14"/>
  <c r="N234" i="14"/>
  <c r="M234" i="14"/>
  <c r="L234" i="14"/>
  <c r="K234" i="14"/>
  <c r="J234" i="14"/>
  <c r="I234" i="14"/>
  <c r="F234" i="14"/>
  <c r="D234" i="14"/>
  <c r="C234" i="14"/>
  <c r="B234" i="14"/>
  <c r="A234" i="14"/>
  <c r="R233" i="14"/>
  <c r="Q233" i="14"/>
  <c r="P233" i="14"/>
  <c r="O233" i="14"/>
  <c r="N233" i="14"/>
  <c r="M233" i="14"/>
  <c r="L233" i="14"/>
  <c r="K233" i="14"/>
  <c r="J233" i="14"/>
  <c r="I233" i="14"/>
  <c r="F233" i="14"/>
  <c r="D233" i="14"/>
  <c r="C233" i="14"/>
  <c r="B233" i="14"/>
  <c r="A233" i="14"/>
  <c r="R232" i="14"/>
  <c r="Q232" i="14"/>
  <c r="P232" i="14"/>
  <c r="O232" i="14"/>
  <c r="N232" i="14"/>
  <c r="M232" i="14"/>
  <c r="L232" i="14"/>
  <c r="K232" i="14"/>
  <c r="J232" i="14"/>
  <c r="I232" i="14"/>
  <c r="F232" i="14"/>
  <c r="D232" i="14"/>
  <c r="C232" i="14"/>
  <c r="B232" i="14"/>
  <c r="A232" i="14"/>
  <c r="R231" i="14"/>
  <c r="Q231" i="14"/>
  <c r="P231" i="14"/>
  <c r="O231" i="14"/>
  <c r="N231" i="14"/>
  <c r="M231" i="14"/>
  <c r="L231" i="14"/>
  <c r="K231" i="14"/>
  <c r="J231" i="14"/>
  <c r="I231" i="14"/>
  <c r="F231" i="14"/>
  <c r="D231" i="14"/>
  <c r="C231" i="14"/>
  <c r="B231" i="14"/>
  <c r="A231" i="14"/>
  <c r="R230" i="14"/>
  <c r="Q230" i="14"/>
  <c r="P230" i="14"/>
  <c r="O230" i="14"/>
  <c r="N230" i="14"/>
  <c r="M230" i="14"/>
  <c r="L230" i="14"/>
  <c r="K230" i="14"/>
  <c r="J230" i="14"/>
  <c r="I230" i="14"/>
  <c r="F230" i="14"/>
  <c r="D230" i="14"/>
  <c r="C230" i="14"/>
  <c r="B230" i="14"/>
  <c r="A230" i="14"/>
  <c r="R229" i="14"/>
  <c r="Q229" i="14"/>
  <c r="P229" i="14"/>
  <c r="O229" i="14"/>
  <c r="N229" i="14"/>
  <c r="M229" i="14"/>
  <c r="L229" i="14"/>
  <c r="K229" i="14"/>
  <c r="J229" i="14"/>
  <c r="I229" i="14"/>
  <c r="F229" i="14"/>
  <c r="D229" i="14"/>
  <c r="C229" i="14"/>
  <c r="B229" i="14"/>
  <c r="A229" i="14"/>
  <c r="R228" i="14"/>
  <c r="Q228" i="14"/>
  <c r="P228" i="14"/>
  <c r="O228" i="14"/>
  <c r="N228" i="14"/>
  <c r="M228" i="14"/>
  <c r="L228" i="14"/>
  <c r="K228" i="14"/>
  <c r="J228" i="14"/>
  <c r="I228" i="14"/>
  <c r="F228" i="14"/>
  <c r="D228" i="14"/>
  <c r="C228" i="14"/>
  <c r="B228" i="14"/>
  <c r="A228" i="14"/>
  <c r="R227" i="14"/>
  <c r="Q227" i="14"/>
  <c r="P227" i="14"/>
  <c r="O227" i="14"/>
  <c r="N227" i="14"/>
  <c r="M227" i="14"/>
  <c r="L227" i="14"/>
  <c r="K227" i="14"/>
  <c r="J227" i="14"/>
  <c r="I227" i="14"/>
  <c r="F227" i="14"/>
  <c r="D227" i="14"/>
  <c r="C227" i="14"/>
  <c r="B227" i="14"/>
  <c r="A227" i="14"/>
  <c r="R226" i="14"/>
  <c r="Q226" i="14"/>
  <c r="P226" i="14"/>
  <c r="O226" i="14"/>
  <c r="N226" i="14"/>
  <c r="M226" i="14"/>
  <c r="L226" i="14"/>
  <c r="K226" i="14"/>
  <c r="J226" i="14"/>
  <c r="I226" i="14"/>
  <c r="F226" i="14"/>
  <c r="D226" i="14"/>
  <c r="C226" i="14"/>
  <c r="B226" i="14"/>
  <c r="A226" i="14"/>
  <c r="R225" i="14"/>
  <c r="Q225" i="14"/>
  <c r="P225" i="14"/>
  <c r="O225" i="14"/>
  <c r="N225" i="14"/>
  <c r="M225" i="14"/>
  <c r="L225" i="14"/>
  <c r="K225" i="14"/>
  <c r="J225" i="14"/>
  <c r="I225" i="14"/>
  <c r="F225" i="14"/>
  <c r="D225" i="14"/>
  <c r="C225" i="14"/>
  <c r="B225" i="14"/>
  <c r="A225" i="14"/>
  <c r="R224" i="14"/>
  <c r="Q224" i="14"/>
  <c r="P224" i="14"/>
  <c r="O224" i="14"/>
  <c r="N224" i="14"/>
  <c r="M224" i="14"/>
  <c r="L224" i="14"/>
  <c r="K224" i="14"/>
  <c r="J224" i="14"/>
  <c r="I224" i="14"/>
  <c r="F224" i="14"/>
  <c r="D224" i="14"/>
  <c r="C224" i="14"/>
  <c r="B224" i="14"/>
  <c r="A224" i="14"/>
  <c r="R223" i="14"/>
  <c r="Q223" i="14"/>
  <c r="P223" i="14"/>
  <c r="O223" i="14"/>
  <c r="N223" i="14"/>
  <c r="M223" i="14"/>
  <c r="L223" i="14"/>
  <c r="K223" i="14"/>
  <c r="J223" i="14"/>
  <c r="I223" i="14"/>
  <c r="F223" i="14"/>
  <c r="D223" i="14"/>
  <c r="C223" i="14"/>
  <c r="B223" i="14"/>
  <c r="A223" i="14"/>
  <c r="R222" i="14"/>
  <c r="Q222" i="14"/>
  <c r="P222" i="14"/>
  <c r="O222" i="14"/>
  <c r="N222" i="14"/>
  <c r="M222" i="14"/>
  <c r="L222" i="14"/>
  <c r="K222" i="14"/>
  <c r="J222" i="14"/>
  <c r="I222" i="14"/>
  <c r="F222" i="14"/>
  <c r="D222" i="14"/>
  <c r="C222" i="14"/>
  <c r="B222" i="14"/>
  <c r="A222" i="14"/>
  <c r="R221" i="14"/>
  <c r="Q221" i="14"/>
  <c r="P221" i="14"/>
  <c r="O221" i="14"/>
  <c r="N221" i="14"/>
  <c r="M221" i="14"/>
  <c r="L221" i="14"/>
  <c r="K221" i="14"/>
  <c r="J221" i="14"/>
  <c r="I221" i="14"/>
  <c r="F221" i="14"/>
  <c r="D221" i="14"/>
  <c r="C221" i="14"/>
  <c r="B221" i="14"/>
  <c r="A221" i="14"/>
  <c r="R220" i="14"/>
  <c r="Q220" i="14"/>
  <c r="P220" i="14"/>
  <c r="O220" i="14"/>
  <c r="N220" i="14"/>
  <c r="M220" i="14"/>
  <c r="L220" i="14"/>
  <c r="K220" i="14"/>
  <c r="J220" i="14"/>
  <c r="I220" i="14"/>
  <c r="F220" i="14"/>
  <c r="D220" i="14"/>
  <c r="C220" i="14"/>
  <c r="B220" i="14"/>
  <c r="A220" i="14"/>
  <c r="R219" i="14"/>
  <c r="Q219" i="14"/>
  <c r="P219" i="14"/>
  <c r="O219" i="14"/>
  <c r="N219" i="14"/>
  <c r="M219" i="14"/>
  <c r="L219" i="14"/>
  <c r="K219" i="14"/>
  <c r="J219" i="14"/>
  <c r="I219" i="14"/>
  <c r="F219" i="14"/>
  <c r="D219" i="14"/>
  <c r="C219" i="14"/>
  <c r="B219" i="14"/>
  <c r="A219" i="14"/>
  <c r="R218" i="14"/>
  <c r="Q218" i="14"/>
  <c r="P218" i="14"/>
  <c r="O218" i="14"/>
  <c r="N218" i="14"/>
  <c r="M218" i="14"/>
  <c r="L218" i="14"/>
  <c r="K218" i="14"/>
  <c r="J218" i="14"/>
  <c r="I218" i="14"/>
  <c r="F218" i="14"/>
  <c r="D218" i="14"/>
  <c r="C218" i="14"/>
  <c r="B218" i="14"/>
  <c r="A218" i="14"/>
  <c r="R217" i="14"/>
  <c r="Q217" i="14"/>
  <c r="P217" i="14"/>
  <c r="O217" i="14"/>
  <c r="N217" i="14"/>
  <c r="M217" i="14"/>
  <c r="L217" i="14"/>
  <c r="K217" i="14"/>
  <c r="J217" i="14"/>
  <c r="I217" i="14"/>
  <c r="F217" i="14"/>
  <c r="D217" i="14"/>
  <c r="C217" i="14"/>
  <c r="B217" i="14"/>
  <c r="A217" i="14"/>
  <c r="R216" i="14"/>
  <c r="Q216" i="14"/>
  <c r="P216" i="14"/>
  <c r="O216" i="14"/>
  <c r="N216" i="14"/>
  <c r="M216" i="14"/>
  <c r="L216" i="14"/>
  <c r="K216" i="14"/>
  <c r="J216" i="14"/>
  <c r="I216" i="14"/>
  <c r="F216" i="14"/>
  <c r="D216" i="14"/>
  <c r="C216" i="14"/>
  <c r="B216" i="14"/>
  <c r="A216" i="14"/>
  <c r="R215" i="14"/>
  <c r="Q215" i="14"/>
  <c r="P215" i="14"/>
  <c r="O215" i="14"/>
  <c r="N215" i="14"/>
  <c r="M215" i="14"/>
  <c r="L215" i="14"/>
  <c r="K215" i="14"/>
  <c r="J215" i="14"/>
  <c r="I215" i="14"/>
  <c r="F215" i="14"/>
  <c r="D215" i="14"/>
  <c r="C215" i="14"/>
  <c r="B215" i="14"/>
  <c r="A215" i="14"/>
  <c r="R214" i="14"/>
  <c r="Q214" i="14"/>
  <c r="P214" i="14"/>
  <c r="O214" i="14"/>
  <c r="N214" i="14"/>
  <c r="M214" i="14"/>
  <c r="L214" i="14"/>
  <c r="K214" i="14"/>
  <c r="J214" i="14"/>
  <c r="I214" i="14"/>
  <c r="F214" i="14"/>
  <c r="D214" i="14"/>
  <c r="C214" i="14"/>
  <c r="B214" i="14"/>
  <c r="A214" i="14"/>
  <c r="R213" i="14"/>
  <c r="Q213" i="14"/>
  <c r="P213" i="14"/>
  <c r="O213" i="14"/>
  <c r="N213" i="14"/>
  <c r="M213" i="14"/>
  <c r="L213" i="14"/>
  <c r="K213" i="14"/>
  <c r="J213" i="14"/>
  <c r="I213" i="14"/>
  <c r="F213" i="14"/>
  <c r="D213" i="14"/>
  <c r="C213" i="14"/>
  <c r="B213" i="14"/>
  <c r="A213" i="14"/>
  <c r="R212" i="14"/>
  <c r="Q212" i="14"/>
  <c r="P212" i="14"/>
  <c r="O212" i="14"/>
  <c r="N212" i="14"/>
  <c r="M212" i="14"/>
  <c r="L212" i="14"/>
  <c r="K212" i="14"/>
  <c r="J212" i="14"/>
  <c r="I212" i="14"/>
  <c r="F212" i="14"/>
  <c r="D212" i="14"/>
  <c r="C212" i="14"/>
  <c r="B212" i="14"/>
  <c r="A212" i="14"/>
  <c r="R211" i="14"/>
  <c r="Q211" i="14"/>
  <c r="P211" i="14"/>
  <c r="O211" i="14"/>
  <c r="N211" i="14"/>
  <c r="M211" i="14"/>
  <c r="L211" i="14"/>
  <c r="K211" i="14"/>
  <c r="J211" i="14"/>
  <c r="I211" i="14"/>
  <c r="F211" i="14"/>
  <c r="D211" i="14"/>
  <c r="C211" i="14"/>
  <c r="B211" i="14"/>
  <c r="A211" i="14"/>
  <c r="R210" i="14"/>
  <c r="Q210" i="14"/>
  <c r="P210" i="14"/>
  <c r="O210" i="14"/>
  <c r="N210" i="14"/>
  <c r="M210" i="14"/>
  <c r="L210" i="14"/>
  <c r="K210" i="14"/>
  <c r="J210" i="14"/>
  <c r="I210" i="14"/>
  <c r="F210" i="14"/>
  <c r="D210" i="14"/>
  <c r="C210" i="14"/>
  <c r="B210" i="14"/>
  <c r="A210" i="14"/>
  <c r="R209" i="14"/>
  <c r="Q209" i="14"/>
  <c r="P209" i="14"/>
  <c r="O209" i="14"/>
  <c r="N209" i="14"/>
  <c r="M209" i="14"/>
  <c r="L209" i="14"/>
  <c r="K209" i="14"/>
  <c r="J209" i="14"/>
  <c r="I209" i="14"/>
  <c r="F209" i="14"/>
  <c r="D209" i="14"/>
  <c r="C209" i="14"/>
  <c r="B209" i="14"/>
  <c r="A209" i="14"/>
  <c r="R208" i="14"/>
  <c r="Q208" i="14"/>
  <c r="P208" i="14"/>
  <c r="O208" i="14"/>
  <c r="N208" i="14"/>
  <c r="M208" i="14"/>
  <c r="L208" i="14"/>
  <c r="K208" i="14"/>
  <c r="J208" i="14"/>
  <c r="I208" i="14"/>
  <c r="F208" i="14"/>
  <c r="D208" i="14"/>
  <c r="C208" i="14"/>
  <c r="B208" i="14"/>
  <c r="A208" i="14"/>
  <c r="R207" i="14"/>
  <c r="Q207" i="14"/>
  <c r="P207" i="14"/>
  <c r="O207" i="14"/>
  <c r="N207" i="14"/>
  <c r="M207" i="14"/>
  <c r="L207" i="14"/>
  <c r="K207" i="14"/>
  <c r="J207" i="14"/>
  <c r="I207" i="14"/>
  <c r="F207" i="14"/>
  <c r="D207" i="14"/>
  <c r="C207" i="14"/>
  <c r="B207" i="14"/>
  <c r="A207" i="14"/>
  <c r="R206" i="14"/>
  <c r="Q206" i="14"/>
  <c r="P206" i="14"/>
  <c r="O206" i="14"/>
  <c r="N206" i="14"/>
  <c r="M206" i="14"/>
  <c r="L206" i="14"/>
  <c r="K206" i="14"/>
  <c r="J206" i="14"/>
  <c r="I206" i="14"/>
  <c r="F206" i="14"/>
  <c r="D206" i="14"/>
  <c r="C206" i="14"/>
  <c r="B206" i="14"/>
  <c r="A206" i="14"/>
  <c r="R205" i="14"/>
  <c r="Q205" i="14"/>
  <c r="P205" i="14"/>
  <c r="O205" i="14"/>
  <c r="N205" i="14"/>
  <c r="M205" i="14"/>
  <c r="L205" i="14"/>
  <c r="K205" i="14"/>
  <c r="J205" i="14"/>
  <c r="I205" i="14"/>
  <c r="F205" i="14"/>
  <c r="D205" i="14"/>
  <c r="C205" i="14"/>
  <c r="B205" i="14"/>
  <c r="A205" i="14"/>
  <c r="R204" i="14"/>
  <c r="Q204" i="14"/>
  <c r="P204" i="14"/>
  <c r="O204" i="14"/>
  <c r="N204" i="14"/>
  <c r="M204" i="14"/>
  <c r="L204" i="14"/>
  <c r="K204" i="14"/>
  <c r="J204" i="14"/>
  <c r="I204" i="14"/>
  <c r="F204" i="14"/>
  <c r="D204" i="14"/>
  <c r="C204" i="14"/>
  <c r="B204" i="14"/>
  <c r="A204" i="14"/>
  <c r="R203" i="14"/>
  <c r="Q203" i="14"/>
  <c r="P203" i="14"/>
  <c r="O203" i="14"/>
  <c r="N203" i="14"/>
  <c r="M203" i="14"/>
  <c r="L203" i="14"/>
  <c r="K203" i="14"/>
  <c r="J203" i="14"/>
  <c r="I203" i="14"/>
  <c r="F203" i="14"/>
  <c r="D203" i="14"/>
  <c r="C203" i="14"/>
  <c r="B203" i="14"/>
  <c r="A203" i="14"/>
  <c r="R202" i="14"/>
  <c r="Q202" i="14"/>
  <c r="P202" i="14"/>
  <c r="O202" i="14"/>
  <c r="N202" i="14"/>
  <c r="M202" i="14"/>
  <c r="L202" i="14"/>
  <c r="K202" i="14"/>
  <c r="J202" i="14"/>
  <c r="I202" i="14"/>
  <c r="F202" i="14"/>
  <c r="D202" i="14"/>
  <c r="C202" i="14"/>
  <c r="B202" i="14"/>
  <c r="A202" i="14"/>
  <c r="R201" i="14"/>
  <c r="Q201" i="14"/>
  <c r="P201" i="14"/>
  <c r="O201" i="14"/>
  <c r="N201" i="14"/>
  <c r="M201" i="14"/>
  <c r="L201" i="14"/>
  <c r="K201" i="14"/>
  <c r="J201" i="14"/>
  <c r="I201" i="14"/>
  <c r="F201" i="14"/>
  <c r="D201" i="14"/>
  <c r="C201" i="14"/>
  <c r="B201" i="14"/>
  <c r="A201" i="14"/>
  <c r="R200" i="14"/>
  <c r="Q200" i="14"/>
  <c r="P200" i="14"/>
  <c r="O200" i="14"/>
  <c r="N200" i="14"/>
  <c r="M200" i="14"/>
  <c r="L200" i="14"/>
  <c r="K200" i="14"/>
  <c r="J200" i="14"/>
  <c r="I200" i="14"/>
  <c r="F200" i="14"/>
  <c r="D200" i="14"/>
  <c r="C200" i="14"/>
  <c r="B200" i="14"/>
  <c r="A200" i="14"/>
  <c r="R199" i="14"/>
  <c r="Q199" i="14"/>
  <c r="P199" i="14"/>
  <c r="O199" i="14"/>
  <c r="N199" i="14"/>
  <c r="M199" i="14"/>
  <c r="L199" i="14"/>
  <c r="K199" i="14"/>
  <c r="J199" i="14"/>
  <c r="I199" i="14"/>
  <c r="F199" i="14"/>
  <c r="D199" i="14"/>
  <c r="C199" i="14"/>
  <c r="B199" i="14"/>
  <c r="A199" i="14"/>
  <c r="R198" i="14"/>
  <c r="Q198" i="14"/>
  <c r="P198" i="14"/>
  <c r="O198" i="14"/>
  <c r="N198" i="14"/>
  <c r="M198" i="14"/>
  <c r="L198" i="14"/>
  <c r="K198" i="14"/>
  <c r="J198" i="14"/>
  <c r="I198" i="14"/>
  <c r="F198" i="14"/>
  <c r="D198" i="14"/>
  <c r="C198" i="14"/>
  <c r="B198" i="14"/>
  <c r="A198" i="14"/>
  <c r="R197" i="14"/>
  <c r="Q197" i="14"/>
  <c r="P197" i="14"/>
  <c r="O197" i="14"/>
  <c r="N197" i="14"/>
  <c r="M197" i="14"/>
  <c r="L197" i="14"/>
  <c r="K197" i="14"/>
  <c r="J197" i="14"/>
  <c r="I197" i="14"/>
  <c r="F197" i="14"/>
  <c r="D197" i="14"/>
  <c r="C197" i="14"/>
  <c r="B197" i="14"/>
  <c r="A197" i="14"/>
  <c r="R196" i="14"/>
  <c r="Q196" i="14"/>
  <c r="P196" i="14"/>
  <c r="O196" i="14"/>
  <c r="N196" i="14"/>
  <c r="M196" i="14"/>
  <c r="L196" i="14"/>
  <c r="K196" i="14"/>
  <c r="J196" i="14"/>
  <c r="I196" i="14"/>
  <c r="F196" i="14"/>
  <c r="D196" i="14"/>
  <c r="C196" i="14"/>
  <c r="B196" i="14"/>
  <c r="A196" i="14"/>
  <c r="R195" i="14"/>
  <c r="Q195" i="14"/>
  <c r="P195" i="14"/>
  <c r="O195" i="14"/>
  <c r="N195" i="14"/>
  <c r="M195" i="14"/>
  <c r="L195" i="14"/>
  <c r="K195" i="14"/>
  <c r="J195" i="14"/>
  <c r="I195" i="14"/>
  <c r="F195" i="14"/>
  <c r="D195" i="14"/>
  <c r="C195" i="14"/>
  <c r="B195" i="14"/>
  <c r="A195" i="14"/>
  <c r="R194" i="14"/>
  <c r="Q194" i="14"/>
  <c r="P194" i="14"/>
  <c r="O194" i="14"/>
  <c r="N194" i="14"/>
  <c r="M194" i="14"/>
  <c r="L194" i="14"/>
  <c r="K194" i="14"/>
  <c r="J194" i="14"/>
  <c r="I194" i="14"/>
  <c r="F194" i="14"/>
  <c r="D194" i="14"/>
  <c r="C194" i="14"/>
  <c r="B194" i="14"/>
  <c r="A194" i="14"/>
  <c r="R193" i="14"/>
  <c r="Q193" i="14"/>
  <c r="P193" i="14"/>
  <c r="O193" i="14"/>
  <c r="N193" i="14"/>
  <c r="M193" i="14"/>
  <c r="L193" i="14"/>
  <c r="K193" i="14"/>
  <c r="J193" i="14"/>
  <c r="I193" i="14"/>
  <c r="F193" i="14"/>
  <c r="D193" i="14"/>
  <c r="C193" i="14"/>
  <c r="B193" i="14"/>
  <c r="A193" i="14"/>
  <c r="R192" i="14"/>
  <c r="Q192" i="14"/>
  <c r="P192" i="14"/>
  <c r="O192" i="14"/>
  <c r="N192" i="14"/>
  <c r="M192" i="14"/>
  <c r="L192" i="14"/>
  <c r="K192" i="14"/>
  <c r="J192" i="14"/>
  <c r="I192" i="14"/>
  <c r="F192" i="14"/>
  <c r="D192" i="14"/>
  <c r="C192" i="14"/>
  <c r="B192" i="14"/>
  <c r="A192" i="14"/>
  <c r="R191" i="14"/>
  <c r="Q191" i="14"/>
  <c r="P191" i="14"/>
  <c r="O191" i="14"/>
  <c r="N191" i="14"/>
  <c r="M191" i="14"/>
  <c r="L191" i="14"/>
  <c r="K191" i="14"/>
  <c r="J191" i="14"/>
  <c r="I191" i="14"/>
  <c r="F191" i="14"/>
  <c r="D191" i="14"/>
  <c r="C191" i="14"/>
  <c r="B191" i="14"/>
  <c r="A191" i="14"/>
  <c r="R190" i="14"/>
  <c r="Q190" i="14"/>
  <c r="P190" i="14"/>
  <c r="O190" i="14"/>
  <c r="N190" i="14"/>
  <c r="M190" i="14"/>
  <c r="L190" i="14"/>
  <c r="K190" i="14"/>
  <c r="J190" i="14"/>
  <c r="I190" i="14"/>
  <c r="F190" i="14"/>
  <c r="D190" i="14"/>
  <c r="C190" i="14"/>
  <c r="B190" i="14"/>
  <c r="A190" i="14"/>
  <c r="R189" i="14"/>
  <c r="Q189" i="14"/>
  <c r="P189" i="14"/>
  <c r="O189" i="14"/>
  <c r="N189" i="14"/>
  <c r="M189" i="14"/>
  <c r="L189" i="14"/>
  <c r="K189" i="14"/>
  <c r="J189" i="14"/>
  <c r="I189" i="14"/>
  <c r="F189" i="14"/>
  <c r="D189" i="14"/>
  <c r="C189" i="14"/>
  <c r="B189" i="14"/>
  <c r="A189" i="14"/>
  <c r="R188" i="14"/>
  <c r="Q188" i="14"/>
  <c r="P188" i="14"/>
  <c r="O188" i="14"/>
  <c r="N188" i="14"/>
  <c r="M188" i="14"/>
  <c r="L188" i="14"/>
  <c r="K188" i="14"/>
  <c r="J188" i="14"/>
  <c r="I188" i="14"/>
  <c r="F188" i="14"/>
  <c r="D188" i="14"/>
  <c r="C188" i="14"/>
  <c r="B188" i="14"/>
  <c r="A188" i="14"/>
  <c r="R187" i="14"/>
  <c r="Q187" i="14"/>
  <c r="P187" i="14"/>
  <c r="O187" i="14"/>
  <c r="N187" i="14"/>
  <c r="M187" i="14"/>
  <c r="L187" i="14"/>
  <c r="K187" i="14"/>
  <c r="J187" i="14"/>
  <c r="I187" i="14"/>
  <c r="F187" i="14"/>
  <c r="D187" i="14"/>
  <c r="C187" i="14"/>
  <c r="B187" i="14"/>
  <c r="A187" i="14"/>
  <c r="R186" i="14"/>
  <c r="Q186" i="14"/>
  <c r="P186" i="14"/>
  <c r="O186" i="14"/>
  <c r="N186" i="14"/>
  <c r="M186" i="14"/>
  <c r="L186" i="14"/>
  <c r="K186" i="14"/>
  <c r="J186" i="14"/>
  <c r="I186" i="14"/>
  <c r="F186" i="14"/>
  <c r="D186" i="14"/>
  <c r="C186" i="14"/>
  <c r="B186" i="14"/>
  <c r="A186" i="14"/>
  <c r="R185" i="14"/>
  <c r="Q185" i="14"/>
  <c r="P185" i="14"/>
  <c r="O185" i="14"/>
  <c r="N185" i="14"/>
  <c r="M185" i="14"/>
  <c r="L185" i="14"/>
  <c r="K185" i="14"/>
  <c r="J185" i="14"/>
  <c r="I185" i="14"/>
  <c r="F185" i="14"/>
  <c r="D185" i="14"/>
  <c r="C185" i="14"/>
  <c r="B185" i="14"/>
  <c r="A185" i="14"/>
  <c r="R184" i="14"/>
  <c r="Q184" i="14"/>
  <c r="P184" i="14"/>
  <c r="O184" i="14"/>
  <c r="N184" i="14"/>
  <c r="M184" i="14"/>
  <c r="L184" i="14"/>
  <c r="K184" i="14"/>
  <c r="J184" i="14"/>
  <c r="I184" i="14"/>
  <c r="F184" i="14"/>
  <c r="D184" i="14"/>
  <c r="C184" i="14"/>
  <c r="B184" i="14"/>
  <c r="A184" i="14"/>
  <c r="R183" i="14"/>
  <c r="Q183" i="14"/>
  <c r="P183" i="14"/>
  <c r="O183" i="14"/>
  <c r="N183" i="14"/>
  <c r="M183" i="14"/>
  <c r="L183" i="14"/>
  <c r="K183" i="14"/>
  <c r="J183" i="14"/>
  <c r="I183" i="14"/>
  <c r="F183" i="14"/>
  <c r="D183" i="14"/>
  <c r="C183" i="14"/>
  <c r="B183" i="14"/>
  <c r="A183" i="14"/>
  <c r="R182" i="14"/>
  <c r="Q182" i="14"/>
  <c r="P182" i="14"/>
  <c r="O182" i="14"/>
  <c r="N182" i="14"/>
  <c r="M182" i="14"/>
  <c r="L182" i="14"/>
  <c r="K182" i="14"/>
  <c r="J182" i="14"/>
  <c r="I182" i="14"/>
  <c r="F182" i="14"/>
  <c r="D182" i="14"/>
  <c r="C182" i="14"/>
  <c r="B182" i="14"/>
  <c r="A182" i="14"/>
  <c r="R181" i="14"/>
  <c r="Q181" i="14"/>
  <c r="P181" i="14"/>
  <c r="O181" i="14"/>
  <c r="N181" i="14"/>
  <c r="M181" i="14"/>
  <c r="L181" i="14"/>
  <c r="K181" i="14"/>
  <c r="J181" i="14"/>
  <c r="I181" i="14"/>
  <c r="F181" i="14"/>
  <c r="D181" i="14"/>
  <c r="C181" i="14"/>
  <c r="B181" i="14"/>
  <c r="A181" i="14"/>
  <c r="R180" i="14"/>
  <c r="Q180" i="14"/>
  <c r="P180" i="14"/>
  <c r="O180" i="14"/>
  <c r="N180" i="14"/>
  <c r="M180" i="14"/>
  <c r="L180" i="14"/>
  <c r="K180" i="14"/>
  <c r="J180" i="14"/>
  <c r="I180" i="14"/>
  <c r="F180" i="14"/>
  <c r="D180" i="14"/>
  <c r="C180" i="14"/>
  <c r="B180" i="14"/>
  <c r="A180" i="14"/>
  <c r="R179" i="14"/>
  <c r="Q179" i="14"/>
  <c r="P179" i="14"/>
  <c r="O179" i="14"/>
  <c r="N179" i="14"/>
  <c r="M179" i="14"/>
  <c r="L179" i="14"/>
  <c r="K179" i="14"/>
  <c r="J179" i="14"/>
  <c r="I179" i="14"/>
  <c r="F179" i="14"/>
  <c r="D179" i="14"/>
  <c r="C179" i="14"/>
  <c r="B179" i="14"/>
  <c r="A179" i="14"/>
  <c r="R178" i="14"/>
  <c r="Q178" i="14"/>
  <c r="P178" i="14"/>
  <c r="O178" i="14"/>
  <c r="N178" i="14"/>
  <c r="M178" i="14"/>
  <c r="L178" i="14"/>
  <c r="K178" i="14"/>
  <c r="J178" i="14"/>
  <c r="I178" i="14"/>
  <c r="F178" i="14"/>
  <c r="D178" i="14"/>
  <c r="C178" i="14"/>
  <c r="B178" i="14"/>
  <c r="A178" i="14"/>
  <c r="R177" i="14"/>
  <c r="Q177" i="14"/>
  <c r="P177" i="14"/>
  <c r="O177" i="14"/>
  <c r="N177" i="14"/>
  <c r="M177" i="14"/>
  <c r="L177" i="14"/>
  <c r="K177" i="14"/>
  <c r="J177" i="14"/>
  <c r="I177" i="14"/>
  <c r="F177" i="14"/>
  <c r="D177" i="14"/>
  <c r="C177" i="14"/>
  <c r="B177" i="14"/>
  <c r="A177" i="14"/>
  <c r="R176" i="14"/>
  <c r="Q176" i="14"/>
  <c r="P176" i="14"/>
  <c r="O176" i="14"/>
  <c r="N176" i="14"/>
  <c r="M176" i="14"/>
  <c r="L176" i="14"/>
  <c r="K176" i="14"/>
  <c r="J176" i="14"/>
  <c r="I176" i="14"/>
  <c r="F176" i="14"/>
  <c r="D176" i="14"/>
  <c r="C176" i="14"/>
  <c r="B176" i="14"/>
  <c r="A176" i="14"/>
  <c r="R175" i="14"/>
  <c r="Q175" i="14"/>
  <c r="P175" i="14"/>
  <c r="O175" i="14"/>
  <c r="N175" i="14"/>
  <c r="M175" i="14"/>
  <c r="L175" i="14"/>
  <c r="K175" i="14"/>
  <c r="J175" i="14"/>
  <c r="I175" i="14"/>
  <c r="F175" i="14"/>
  <c r="D175" i="14"/>
  <c r="C175" i="14"/>
  <c r="B175" i="14"/>
  <c r="A175" i="14"/>
  <c r="R174" i="14"/>
  <c r="Q174" i="14"/>
  <c r="P174" i="14"/>
  <c r="O174" i="14"/>
  <c r="N174" i="14"/>
  <c r="M174" i="14"/>
  <c r="L174" i="14"/>
  <c r="K174" i="14"/>
  <c r="J174" i="14"/>
  <c r="I174" i="14"/>
  <c r="F174" i="14"/>
  <c r="D174" i="14"/>
  <c r="C174" i="14"/>
  <c r="B174" i="14"/>
  <c r="A174" i="14"/>
  <c r="R173" i="14"/>
  <c r="Q173" i="14"/>
  <c r="P173" i="14"/>
  <c r="O173" i="14"/>
  <c r="N173" i="14"/>
  <c r="M173" i="14"/>
  <c r="L173" i="14"/>
  <c r="K173" i="14"/>
  <c r="J173" i="14"/>
  <c r="I173" i="14"/>
  <c r="F173" i="14"/>
  <c r="D173" i="14"/>
  <c r="C173" i="14"/>
  <c r="B173" i="14"/>
  <c r="A173" i="14"/>
  <c r="R172" i="14"/>
  <c r="Q172" i="14"/>
  <c r="P172" i="14"/>
  <c r="O172" i="14"/>
  <c r="N172" i="14"/>
  <c r="M172" i="14"/>
  <c r="L172" i="14"/>
  <c r="K172" i="14"/>
  <c r="J172" i="14"/>
  <c r="I172" i="14"/>
  <c r="F172" i="14"/>
  <c r="D172" i="14"/>
  <c r="C172" i="14"/>
  <c r="B172" i="14"/>
  <c r="A172" i="14"/>
  <c r="R171" i="14"/>
  <c r="Q171" i="14"/>
  <c r="P171" i="14"/>
  <c r="O171" i="14"/>
  <c r="N171" i="14"/>
  <c r="M171" i="14"/>
  <c r="L171" i="14"/>
  <c r="K171" i="14"/>
  <c r="J171" i="14"/>
  <c r="I171" i="14"/>
  <c r="F171" i="14"/>
  <c r="D171" i="14"/>
  <c r="C171" i="14"/>
  <c r="B171" i="14"/>
  <c r="A171" i="14"/>
  <c r="R170" i="14"/>
  <c r="Q170" i="14"/>
  <c r="P170" i="14"/>
  <c r="O170" i="14"/>
  <c r="N170" i="14"/>
  <c r="M170" i="14"/>
  <c r="L170" i="14"/>
  <c r="K170" i="14"/>
  <c r="J170" i="14"/>
  <c r="I170" i="14"/>
  <c r="F170" i="14"/>
  <c r="D170" i="14"/>
  <c r="C170" i="14"/>
  <c r="B170" i="14"/>
  <c r="A170" i="14"/>
  <c r="R169" i="14"/>
  <c r="Q169" i="14"/>
  <c r="P169" i="14"/>
  <c r="O169" i="14"/>
  <c r="N169" i="14"/>
  <c r="M169" i="14"/>
  <c r="L169" i="14"/>
  <c r="K169" i="14"/>
  <c r="J169" i="14"/>
  <c r="I169" i="14"/>
  <c r="F169" i="14"/>
  <c r="D169" i="14"/>
  <c r="C169" i="14"/>
  <c r="B169" i="14"/>
  <c r="A169" i="14"/>
  <c r="R168" i="14"/>
  <c r="Q168" i="14"/>
  <c r="P168" i="14"/>
  <c r="O168" i="14"/>
  <c r="N168" i="14"/>
  <c r="M168" i="14"/>
  <c r="L168" i="14"/>
  <c r="K168" i="14"/>
  <c r="J168" i="14"/>
  <c r="I168" i="14"/>
  <c r="F168" i="14"/>
  <c r="D168" i="14"/>
  <c r="C168" i="14"/>
  <c r="B168" i="14"/>
  <c r="A168" i="14"/>
  <c r="R167" i="14"/>
  <c r="Q167" i="14"/>
  <c r="P167" i="14"/>
  <c r="O167" i="14"/>
  <c r="N167" i="14"/>
  <c r="M167" i="14"/>
  <c r="L167" i="14"/>
  <c r="K167" i="14"/>
  <c r="J167" i="14"/>
  <c r="I167" i="14"/>
  <c r="F167" i="14"/>
  <c r="D167" i="14"/>
  <c r="C167" i="14"/>
  <c r="B167" i="14"/>
  <c r="A167" i="14"/>
  <c r="R166" i="14"/>
  <c r="Q166" i="14"/>
  <c r="P166" i="14"/>
  <c r="O166" i="14"/>
  <c r="N166" i="14"/>
  <c r="M166" i="14"/>
  <c r="L166" i="14"/>
  <c r="K166" i="14"/>
  <c r="J166" i="14"/>
  <c r="I166" i="14"/>
  <c r="F166" i="14"/>
  <c r="D166" i="14"/>
  <c r="C166" i="14"/>
  <c r="B166" i="14"/>
  <c r="A166" i="14"/>
  <c r="R165" i="14"/>
  <c r="Q165" i="14"/>
  <c r="P165" i="14"/>
  <c r="O165" i="14"/>
  <c r="N165" i="14"/>
  <c r="M165" i="14"/>
  <c r="L165" i="14"/>
  <c r="K165" i="14"/>
  <c r="J165" i="14"/>
  <c r="I165" i="14"/>
  <c r="F165" i="14"/>
  <c r="D165" i="14"/>
  <c r="C165" i="14"/>
  <c r="B165" i="14"/>
  <c r="A165" i="14"/>
  <c r="R164" i="14"/>
  <c r="Q164" i="14"/>
  <c r="P164" i="14"/>
  <c r="O164" i="14"/>
  <c r="N164" i="14"/>
  <c r="M164" i="14"/>
  <c r="L164" i="14"/>
  <c r="K164" i="14"/>
  <c r="J164" i="14"/>
  <c r="I164" i="14"/>
  <c r="F164" i="14"/>
  <c r="D164" i="14"/>
  <c r="C164" i="14"/>
  <c r="B164" i="14"/>
  <c r="A164" i="14"/>
  <c r="R163" i="14"/>
  <c r="Q163" i="14"/>
  <c r="P163" i="14"/>
  <c r="O163" i="14"/>
  <c r="N163" i="14"/>
  <c r="M163" i="14"/>
  <c r="L163" i="14"/>
  <c r="K163" i="14"/>
  <c r="J163" i="14"/>
  <c r="I163" i="14"/>
  <c r="F163" i="14"/>
  <c r="D163" i="14"/>
  <c r="C163" i="14"/>
  <c r="B163" i="14"/>
  <c r="A163" i="14"/>
  <c r="R162" i="14"/>
  <c r="Q162" i="14"/>
  <c r="P162" i="14"/>
  <c r="O162" i="14"/>
  <c r="N162" i="14"/>
  <c r="M162" i="14"/>
  <c r="L162" i="14"/>
  <c r="K162" i="14"/>
  <c r="J162" i="14"/>
  <c r="I162" i="14"/>
  <c r="F162" i="14"/>
  <c r="D162" i="14"/>
  <c r="C162" i="14"/>
  <c r="B162" i="14"/>
  <c r="A162" i="14"/>
  <c r="R161" i="14"/>
  <c r="Q161" i="14"/>
  <c r="P161" i="14"/>
  <c r="O161" i="14"/>
  <c r="N161" i="14"/>
  <c r="M161" i="14"/>
  <c r="L161" i="14"/>
  <c r="K161" i="14"/>
  <c r="J161" i="14"/>
  <c r="I161" i="14"/>
  <c r="F161" i="14"/>
  <c r="D161" i="14"/>
  <c r="C161" i="14"/>
  <c r="B161" i="14"/>
  <c r="A161" i="14"/>
  <c r="R160" i="14"/>
  <c r="Q160" i="14"/>
  <c r="P160" i="14"/>
  <c r="O160" i="14"/>
  <c r="N160" i="14"/>
  <c r="M160" i="14"/>
  <c r="L160" i="14"/>
  <c r="K160" i="14"/>
  <c r="J160" i="14"/>
  <c r="I160" i="14"/>
  <c r="F160" i="14"/>
  <c r="D160" i="14"/>
  <c r="C160" i="14"/>
  <c r="B160" i="14"/>
  <c r="A160" i="14"/>
  <c r="R159" i="14"/>
  <c r="Q159" i="14"/>
  <c r="P159" i="14"/>
  <c r="O159" i="14"/>
  <c r="N159" i="14"/>
  <c r="M159" i="14"/>
  <c r="L159" i="14"/>
  <c r="K159" i="14"/>
  <c r="J159" i="14"/>
  <c r="I159" i="14"/>
  <c r="F159" i="14"/>
  <c r="D159" i="14"/>
  <c r="C159" i="14"/>
  <c r="B159" i="14"/>
  <c r="A159" i="14"/>
  <c r="R158" i="14"/>
  <c r="Q158" i="14"/>
  <c r="P158" i="14"/>
  <c r="O158" i="14"/>
  <c r="N158" i="14"/>
  <c r="M158" i="14"/>
  <c r="L158" i="14"/>
  <c r="K158" i="14"/>
  <c r="J158" i="14"/>
  <c r="I158" i="14"/>
  <c r="F158" i="14"/>
  <c r="D158" i="14"/>
  <c r="C158" i="14"/>
  <c r="B158" i="14"/>
  <c r="A158" i="14"/>
  <c r="R157" i="14"/>
  <c r="Q157" i="14"/>
  <c r="P157" i="14"/>
  <c r="O157" i="14"/>
  <c r="N157" i="14"/>
  <c r="M157" i="14"/>
  <c r="L157" i="14"/>
  <c r="K157" i="14"/>
  <c r="J157" i="14"/>
  <c r="I157" i="14"/>
  <c r="F157" i="14"/>
  <c r="D157" i="14"/>
  <c r="C157" i="14"/>
  <c r="B157" i="14"/>
  <c r="A157" i="14"/>
  <c r="R156" i="14"/>
  <c r="Q156" i="14"/>
  <c r="P156" i="14"/>
  <c r="O156" i="14"/>
  <c r="N156" i="14"/>
  <c r="M156" i="14"/>
  <c r="L156" i="14"/>
  <c r="K156" i="14"/>
  <c r="J156" i="14"/>
  <c r="I156" i="14"/>
  <c r="F156" i="14"/>
  <c r="D156" i="14"/>
  <c r="C156" i="14"/>
  <c r="B156" i="14"/>
  <c r="A156" i="14"/>
  <c r="R155" i="14"/>
  <c r="Q155" i="14"/>
  <c r="P155" i="14"/>
  <c r="O155" i="14"/>
  <c r="N155" i="14"/>
  <c r="M155" i="14"/>
  <c r="L155" i="14"/>
  <c r="K155" i="14"/>
  <c r="J155" i="14"/>
  <c r="I155" i="14"/>
  <c r="F155" i="14"/>
  <c r="D155" i="14"/>
  <c r="C155" i="14"/>
  <c r="B155" i="14"/>
  <c r="A155" i="14"/>
  <c r="R154" i="14"/>
  <c r="Q154" i="14"/>
  <c r="P154" i="14"/>
  <c r="O154" i="14"/>
  <c r="N154" i="14"/>
  <c r="M154" i="14"/>
  <c r="L154" i="14"/>
  <c r="K154" i="14"/>
  <c r="J154" i="14"/>
  <c r="I154" i="14"/>
  <c r="F154" i="14"/>
  <c r="D154" i="14"/>
  <c r="C154" i="14"/>
  <c r="B154" i="14"/>
  <c r="A154" i="14"/>
  <c r="R153" i="14"/>
  <c r="Q153" i="14"/>
  <c r="P153" i="14"/>
  <c r="O153" i="14"/>
  <c r="N153" i="14"/>
  <c r="M153" i="14"/>
  <c r="L153" i="14"/>
  <c r="K153" i="14"/>
  <c r="J153" i="14"/>
  <c r="I153" i="14"/>
  <c r="F153" i="14"/>
  <c r="D153" i="14"/>
  <c r="C153" i="14"/>
  <c r="B153" i="14"/>
  <c r="A153" i="14"/>
  <c r="R152" i="14"/>
  <c r="Q152" i="14"/>
  <c r="P152" i="14"/>
  <c r="O152" i="14"/>
  <c r="N152" i="14"/>
  <c r="M152" i="14"/>
  <c r="L152" i="14"/>
  <c r="K152" i="14"/>
  <c r="J152" i="14"/>
  <c r="I152" i="14"/>
  <c r="F152" i="14"/>
  <c r="D152" i="14"/>
  <c r="C152" i="14"/>
  <c r="B152" i="14"/>
  <c r="A152" i="14"/>
  <c r="R151" i="14"/>
  <c r="Q151" i="14"/>
  <c r="P151" i="14"/>
  <c r="O151" i="14"/>
  <c r="N151" i="14"/>
  <c r="M151" i="14"/>
  <c r="L151" i="14"/>
  <c r="K151" i="14"/>
  <c r="J151" i="14"/>
  <c r="I151" i="14"/>
  <c r="F151" i="14"/>
  <c r="D151" i="14"/>
  <c r="C151" i="14"/>
  <c r="B151" i="14"/>
  <c r="A151" i="14"/>
  <c r="R150" i="14"/>
  <c r="Q150" i="14"/>
  <c r="P150" i="14"/>
  <c r="O150" i="14"/>
  <c r="N150" i="14"/>
  <c r="M150" i="14"/>
  <c r="L150" i="14"/>
  <c r="K150" i="14"/>
  <c r="J150" i="14"/>
  <c r="I150" i="14"/>
  <c r="F150" i="14"/>
  <c r="D150" i="14"/>
  <c r="C150" i="14"/>
  <c r="B150" i="14"/>
  <c r="A150" i="14"/>
  <c r="R149" i="14"/>
  <c r="Q149" i="14"/>
  <c r="P149" i="14"/>
  <c r="O149" i="14"/>
  <c r="N149" i="14"/>
  <c r="M149" i="14"/>
  <c r="L149" i="14"/>
  <c r="K149" i="14"/>
  <c r="J149" i="14"/>
  <c r="I149" i="14"/>
  <c r="F149" i="14"/>
  <c r="D149" i="14"/>
  <c r="C149" i="14"/>
  <c r="B149" i="14"/>
  <c r="A149" i="14"/>
  <c r="R148" i="14"/>
  <c r="Q148" i="14"/>
  <c r="P148" i="14"/>
  <c r="O148" i="14"/>
  <c r="N148" i="14"/>
  <c r="M148" i="14"/>
  <c r="L148" i="14"/>
  <c r="K148" i="14"/>
  <c r="J148" i="14"/>
  <c r="I148" i="14"/>
  <c r="F148" i="14"/>
  <c r="D148" i="14"/>
  <c r="C148" i="14"/>
  <c r="B148" i="14"/>
  <c r="A148" i="14"/>
  <c r="R147" i="14"/>
  <c r="Q147" i="14"/>
  <c r="P147" i="14"/>
  <c r="O147" i="14"/>
  <c r="N147" i="14"/>
  <c r="M147" i="14"/>
  <c r="L147" i="14"/>
  <c r="K147" i="14"/>
  <c r="J147" i="14"/>
  <c r="I147" i="14"/>
  <c r="F147" i="14"/>
  <c r="D147" i="14"/>
  <c r="C147" i="14"/>
  <c r="B147" i="14"/>
  <c r="A147" i="14"/>
  <c r="R146" i="14"/>
  <c r="Q146" i="14"/>
  <c r="P146" i="14"/>
  <c r="O146" i="14"/>
  <c r="N146" i="14"/>
  <c r="M146" i="14"/>
  <c r="L146" i="14"/>
  <c r="K146" i="14"/>
  <c r="J146" i="14"/>
  <c r="I146" i="14"/>
  <c r="F146" i="14"/>
  <c r="D146" i="14"/>
  <c r="C146" i="14"/>
  <c r="B146" i="14"/>
  <c r="A146" i="14"/>
  <c r="R145" i="14"/>
  <c r="Q145" i="14"/>
  <c r="P145" i="14"/>
  <c r="O145" i="14"/>
  <c r="N145" i="14"/>
  <c r="M145" i="14"/>
  <c r="L145" i="14"/>
  <c r="K145" i="14"/>
  <c r="J145" i="14"/>
  <c r="I145" i="14"/>
  <c r="F145" i="14"/>
  <c r="D145" i="14"/>
  <c r="C145" i="14"/>
  <c r="B145" i="14"/>
  <c r="A145" i="14"/>
  <c r="R144" i="14"/>
  <c r="Q144" i="14"/>
  <c r="P144" i="14"/>
  <c r="O144" i="14"/>
  <c r="N144" i="14"/>
  <c r="M144" i="14"/>
  <c r="L144" i="14"/>
  <c r="K144" i="14"/>
  <c r="J144" i="14"/>
  <c r="I144" i="14"/>
  <c r="F144" i="14"/>
  <c r="D144" i="14"/>
  <c r="C144" i="14"/>
  <c r="B144" i="14"/>
  <c r="A144" i="14"/>
  <c r="R143" i="14"/>
  <c r="Q143" i="14"/>
  <c r="P143" i="14"/>
  <c r="O143" i="14"/>
  <c r="N143" i="14"/>
  <c r="M143" i="14"/>
  <c r="L143" i="14"/>
  <c r="K143" i="14"/>
  <c r="J143" i="14"/>
  <c r="I143" i="14"/>
  <c r="F143" i="14"/>
  <c r="D143" i="14"/>
  <c r="C143" i="14"/>
  <c r="B143" i="14"/>
  <c r="A143" i="14"/>
  <c r="R142" i="14"/>
  <c r="Q142" i="14"/>
  <c r="P142" i="14"/>
  <c r="O142" i="14"/>
  <c r="N142" i="14"/>
  <c r="M142" i="14"/>
  <c r="L142" i="14"/>
  <c r="K142" i="14"/>
  <c r="J142" i="14"/>
  <c r="I142" i="14"/>
  <c r="F142" i="14"/>
  <c r="D142" i="14"/>
  <c r="C142" i="14"/>
  <c r="B142" i="14"/>
  <c r="A142" i="14"/>
  <c r="R141" i="14"/>
  <c r="Q141" i="14"/>
  <c r="P141" i="14"/>
  <c r="O141" i="14"/>
  <c r="N141" i="14"/>
  <c r="M141" i="14"/>
  <c r="L141" i="14"/>
  <c r="K141" i="14"/>
  <c r="J141" i="14"/>
  <c r="I141" i="14"/>
  <c r="F141" i="14"/>
  <c r="D141" i="14"/>
  <c r="C141" i="14"/>
  <c r="B141" i="14"/>
  <c r="A141" i="14"/>
  <c r="R140" i="14"/>
  <c r="Q140" i="14"/>
  <c r="P140" i="14"/>
  <c r="O140" i="14"/>
  <c r="N140" i="14"/>
  <c r="M140" i="14"/>
  <c r="L140" i="14"/>
  <c r="K140" i="14"/>
  <c r="J140" i="14"/>
  <c r="I140" i="14"/>
  <c r="F140" i="14"/>
  <c r="D140" i="14"/>
  <c r="C140" i="14"/>
  <c r="B140" i="14"/>
  <c r="A140" i="14"/>
  <c r="R139" i="14"/>
  <c r="Q139" i="14"/>
  <c r="P139" i="14"/>
  <c r="O139" i="14"/>
  <c r="N139" i="14"/>
  <c r="M139" i="14"/>
  <c r="L139" i="14"/>
  <c r="K139" i="14"/>
  <c r="J139" i="14"/>
  <c r="I139" i="14"/>
  <c r="F139" i="14"/>
  <c r="D139" i="14"/>
  <c r="C139" i="14"/>
  <c r="B139" i="14"/>
  <c r="A139" i="14"/>
  <c r="R138" i="14"/>
  <c r="Q138" i="14"/>
  <c r="P138" i="14"/>
  <c r="O138" i="14"/>
  <c r="N138" i="14"/>
  <c r="M138" i="14"/>
  <c r="L138" i="14"/>
  <c r="K138" i="14"/>
  <c r="J138" i="14"/>
  <c r="I138" i="14"/>
  <c r="F138" i="14"/>
  <c r="D138" i="14"/>
  <c r="C138" i="14"/>
  <c r="B138" i="14"/>
  <c r="A138" i="14"/>
  <c r="R137" i="14"/>
  <c r="Q137" i="14"/>
  <c r="P137" i="14"/>
  <c r="O137" i="14"/>
  <c r="N137" i="14"/>
  <c r="M137" i="14"/>
  <c r="L137" i="14"/>
  <c r="K137" i="14"/>
  <c r="J137" i="14"/>
  <c r="I137" i="14"/>
  <c r="F137" i="14"/>
  <c r="D137" i="14"/>
  <c r="C137" i="14"/>
  <c r="B137" i="14"/>
  <c r="A137" i="14"/>
  <c r="R136" i="14"/>
  <c r="Q136" i="14"/>
  <c r="P136" i="14"/>
  <c r="O136" i="14"/>
  <c r="N136" i="14"/>
  <c r="M136" i="14"/>
  <c r="L136" i="14"/>
  <c r="K136" i="14"/>
  <c r="J136" i="14"/>
  <c r="I136" i="14"/>
  <c r="F136" i="14"/>
  <c r="D136" i="14"/>
  <c r="C136" i="14"/>
  <c r="B136" i="14"/>
  <c r="A136" i="14"/>
  <c r="R135" i="14"/>
  <c r="Q135" i="14"/>
  <c r="P135" i="14"/>
  <c r="O135" i="14"/>
  <c r="N135" i="14"/>
  <c r="M135" i="14"/>
  <c r="L135" i="14"/>
  <c r="K135" i="14"/>
  <c r="J135" i="14"/>
  <c r="I135" i="14"/>
  <c r="F135" i="14"/>
  <c r="D135" i="14"/>
  <c r="C135" i="14"/>
  <c r="B135" i="14"/>
  <c r="A135" i="14"/>
  <c r="R134" i="14"/>
  <c r="Q134" i="14"/>
  <c r="P134" i="14"/>
  <c r="O134" i="14"/>
  <c r="N134" i="14"/>
  <c r="M134" i="14"/>
  <c r="L134" i="14"/>
  <c r="K134" i="14"/>
  <c r="J134" i="14"/>
  <c r="I134" i="14"/>
  <c r="F134" i="14"/>
  <c r="D134" i="14"/>
  <c r="C134" i="14"/>
  <c r="B134" i="14"/>
  <c r="A134" i="14"/>
  <c r="R133" i="14"/>
  <c r="Q133" i="14"/>
  <c r="P133" i="14"/>
  <c r="O133" i="14"/>
  <c r="N133" i="14"/>
  <c r="M133" i="14"/>
  <c r="L133" i="14"/>
  <c r="K133" i="14"/>
  <c r="J133" i="14"/>
  <c r="I133" i="14"/>
  <c r="F133" i="14"/>
  <c r="D133" i="14"/>
  <c r="C133" i="14"/>
  <c r="B133" i="14"/>
  <c r="A133" i="14"/>
  <c r="R132" i="14"/>
  <c r="Q132" i="14"/>
  <c r="P132" i="14"/>
  <c r="O132" i="14"/>
  <c r="N132" i="14"/>
  <c r="M132" i="14"/>
  <c r="L132" i="14"/>
  <c r="K132" i="14"/>
  <c r="J132" i="14"/>
  <c r="I132" i="14"/>
  <c r="F132" i="14"/>
  <c r="D132" i="14"/>
  <c r="C132" i="14"/>
  <c r="B132" i="14"/>
  <c r="A132" i="14"/>
  <c r="R131" i="14"/>
  <c r="Q131" i="14"/>
  <c r="P131" i="14"/>
  <c r="O131" i="14"/>
  <c r="N131" i="14"/>
  <c r="M131" i="14"/>
  <c r="L131" i="14"/>
  <c r="K131" i="14"/>
  <c r="J131" i="14"/>
  <c r="I131" i="14"/>
  <c r="F131" i="14"/>
  <c r="D131" i="14"/>
  <c r="C131" i="14"/>
  <c r="B131" i="14"/>
  <c r="A131" i="14"/>
  <c r="R130" i="14"/>
  <c r="Q130" i="14"/>
  <c r="P130" i="14"/>
  <c r="O130" i="14"/>
  <c r="N130" i="14"/>
  <c r="M130" i="14"/>
  <c r="L130" i="14"/>
  <c r="K130" i="14"/>
  <c r="J130" i="14"/>
  <c r="I130" i="14"/>
  <c r="F130" i="14"/>
  <c r="D130" i="14"/>
  <c r="C130" i="14"/>
  <c r="B130" i="14"/>
  <c r="A130" i="14"/>
  <c r="R129" i="14"/>
  <c r="Q129" i="14"/>
  <c r="P129" i="14"/>
  <c r="O129" i="14"/>
  <c r="N129" i="14"/>
  <c r="M129" i="14"/>
  <c r="L129" i="14"/>
  <c r="K129" i="14"/>
  <c r="J129" i="14"/>
  <c r="I129" i="14"/>
  <c r="F129" i="14"/>
  <c r="D129" i="14"/>
  <c r="C129" i="14"/>
  <c r="B129" i="14"/>
  <c r="A129" i="14"/>
  <c r="R128" i="14"/>
  <c r="Q128" i="14"/>
  <c r="P128" i="14"/>
  <c r="O128" i="14"/>
  <c r="N128" i="14"/>
  <c r="M128" i="14"/>
  <c r="L128" i="14"/>
  <c r="K128" i="14"/>
  <c r="J128" i="14"/>
  <c r="I128" i="14"/>
  <c r="F128" i="14"/>
  <c r="D128" i="14"/>
  <c r="C128" i="14"/>
  <c r="B128" i="14"/>
  <c r="A128" i="14"/>
  <c r="R127" i="14"/>
  <c r="Q127" i="14"/>
  <c r="P127" i="14"/>
  <c r="O127" i="14"/>
  <c r="N127" i="14"/>
  <c r="M127" i="14"/>
  <c r="L127" i="14"/>
  <c r="K127" i="14"/>
  <c r="J127" i="14"/>
  <c r="I127" i="14"/>
  <c r="F127" i="14"/>
  <c r="D127" i="14"/>
  <c r="C127" i="14"/>
  <c r="B127" i="14"/>
  <c r="A127" i="14"/>
  <c r="R126" i="14"/>
  <c r="Q126" i="14"/>
  <c r="P126" i="14"/>
  <c r="O126" i="14"/>
  <c r="N126" i="14"/>
  <c r="M126" i="14"/>
  <c r="L126" i="14"/>
  <c r="K126" i="14"/>
  <c r="J126" i="14"/>
  <c r="I126" i="14"/>
  <c r="F126" i="14"/>
  <c r="D126" i="14"/>
  <c r="C126" i="14"/>
  <c r="B126" i="14"/>
  <c r="A126" i="14"/>
  <c r="R125" i="14"/>
  <c r="Q125" i="14"/>
  <c r="P125" i="14"/>
  <c r="O125" i="14"/>
  <c r="N125" i="14"/>
  <c r="M125" i="14"/>
  <c r="L125" i="14"/>
  <c r="K125" i="14"/>
  <c r="J125" i="14"/>
  <c r="I125" i="14"/>
  <c r="F125" i="14"/>
  <c r="D125" i="14"/>
  <c r="C125" i="14"/>
  <c r="B125" i="14"/>
  <c r="A125" i="14"/>
  <c r="R124" i="14"/>
  <c r="Q124" i="14"/>
  <c r="P124" i="14"/>
  <c r="O124" i="14"/>
  <c r="N124" i="14"/>
  <c r="M124" i="14"/>
  <c r="L124" i="14"/>
  <c r="K124" i="14"/>
  <c r="J124" i="14"/>
  <c r="I124" i="14"/>
  <c r="F124" i="14"/>
  <c r="D124" i="14"/>
  <c r="C124" i="14"/>
  <c r="B124" i="14"/>
  <c r="A124" i="14"/>
  <c r="R123" i="14"/>
  <c r="Q123" i="14"/>
  <c r="P123" i="14"/>
  <c r="O123" i="14"/>
  <c r="N123" i="14"/>
  <c r="M123" i="14"/>
  <c r="L123" i="14"/>
  <c r="K123" i="14"/>
  <c r="J123" i="14"/>
  <c r="I123" i="14"/>
  <c r="F123" i="14"/>
  <c r="D123" i="14"/>
  <c r="C123" i="14"/>
  <c r="B123" i="14"/>
  <c r="A123" i="14"/>
  <c r="R122" i="14"/>
  <c r="Q122" i="14"/>
  <c r="P122" i="14"/>
  <c r="O122" i="14"/>
  <c r="N122" i="14"/>
  <c r="M122" i="14"/>
  <c r="L122" i="14"/>
  <c r="K122" i="14"/>
  <c r="J122" i="14"/>
  <c r="I122" i="14"/>
  <c r="F122" i="14"/>
  <c r="D122" i="14"/>
  <c r="C122" i="14"/>
  <c r="B122" i="14"/>
  <c r="A122" i="14"/>
  <c r="R121" i="14"/>
  <c r="Q121" i="14"/>
  <c r="P121" i="14"/>
  <c r="O121" i="14"/>
  <c r="N121" i="14"/>
  <c r="M121" i="14"/>
  <c r="L121" i="14"/>
  <c r="K121" i="14"/>
  <c r="J121" i="14"/>
  <c r="I121" i="14"/>
  <c r="F121" i="14"/>
  <c r="D121" i="14"/>
  <c r="C121" i="14"/>
  <c r="B121" i="14"/>
  <c r="A121" i="14"/>
  <c r="R120" i="14"/>
  <c r="Q120" i="14"/>
  <c r="P120" i="14"/>
  <c r="O120" i="14"/>
  <c r="N120" i="14"/>
  <c r="M120" i="14"/>
  <c r="L120" i="14"/>
  <c r="K120" i="14"/>
  <c r="J120" i="14"/>
  <c r="I120" i="14"/>
  <c r="F120" i="14"/>
  <c r="D120" i="14"/>
  <c r="C120" i="14"/>
  <c r="B120" i="14"/>
  <c r="A120" i="14"/>
  <c r="R119" i="14"/>
  <c r="Q119" i="14"/>
  <c r="P119" i="14"/>
  <c r="O119" i="14"/>
  <c r="N119" i="14"/>
  <c r="M119" i="14"/>
  <c r="L119" i="14"/>
  <c r="K119" i="14"/>
  <c r="J119" i="14"/>
  <c r="I119" i="14"/>
  <c r="F119" i="14"/>
  <c r="D119" i="14"/>
  <c r="C119" i="14"/>
  <c r="B119" i="14"/>
  <c r="A119" i="14"/>
  <c r="R118" i="14"/>
  <c r="Q118" i="14"/>
  <c r="P118" i="14"/>
  <c r="O118" i="14"/>
  <c r="N118" i="14"/>
  <c r="M118" i="14"/>
  <c r="L118" i="14"/>
  <c r="K118" i="14"/>
  <c r="J118" i="14"/>
  <c r="I118" i="14"/>
  <c r="F118" i="14"/>
  <c r="D118" i="14"/>
  <c r="C118" i="14"/>
  <c r="B118" i="14"/>
  <c r="A118" i="14"/>
  <c r="R117" i="14"/>
  <c r="Q117" i="14"/>
  <c r="P117" i="14"/>
  <c r="O117" i="14"/>
  <c r="N117" i="14"/>
  <c r="M117" i="14"/>
  <c r="L117" i="14"/>
  <c r="K117" i="14"/>
  <c r="J117" i="14"/>
  <c r="I117" i="14"/>
  <c r="F117" i="14"/>
  <c r="D117" i="14"/>
  <c r="C117" i="14"/>
  <c r="B117" i="14"/>
  <c r="A117" i="14"/>
  <c r="R116" i="14"/>
  <c r="Q116" i="14"/>
  <c r="P116" i="14"/>
  <c r="O116" i="14"/>
  <c r="N116" i="14"/>
  <c r="M116" i="14"/>
  <c r="L116" i="14"/>
  <c r="K116" i="14"/>
  <c r="J116" i="14"/>
  <c r="I116" i="14"/>
  <c r="F116" i="14"/>
  <c r="D116" i="14"/>
  <c r="C116" i="14"/>
  <c r="B116" i="14"/>
  <c r="A116" i="14"/>
  <c r="R115" i="14"/>
  <c r="Q115" i="14"/>
  <c r="P115" i="14"/>
  <c r="O115" i="14"/>
  <c r="N115" i="14"/>
  <c r="M115" i="14"/>
  <c r="L115" i="14"/>
  <c r="K115" i="14"/>
  <c r="J115" i="14"/>
  <c r="I115" i="14"/>
  <c r="F115" i="14"/>
  <c r="D115" i="14"/>
  <c r="C115" i="14"/>
  <c r="B115" i="14"/>
  <c r="A115" i="14"/>
  <c r="R114" i="14"/>
  <c r="Q114" i="14"/>
  <c r="P114" i="14"/>
  <c r="O114" i="14"/>
  <c r="N114" i="14"/>
  <c r="M114" i="14"/>
  <c r="L114" i="14"/>
  <c r="K114" i="14"/>
  <c r="J114" i="14"/>
  <c r="I114" i="14"/>
  <c r="F114" i="14"/>
  <c r="D114" i="14"/>
  <c r="C114" i="14"/>
  <c r="B114" i="14"/>
  <c r="A114" i="14"/>
  <c r="R113" i="14"/>
  <c r="Q113" i="14"/>
  <c r="P113" i="14"/>
  <c r="O113" i="14"/>
  <c r="N113" i="14"/>
  <c r="M113" i="14"/>
  <c r="L113" i="14"/>
  <c r="K113" i="14"/>
  <c r="J113" i="14"/>
  <c r="I113" i="14"/>
  <c r="F113" i="14"/>
  <c r="D113" i="14"/>
  <c r="C113" i="14"/>
  <c r="B113" i="14"/>
  <c r="A113" i="14"/>
  <c r="R112" i="14"/>
  <c r="Q112" i="14"/>
  <c r="P112" i="14"/>
  <c r="O112" i="14"/>
  <c r="N112" i="14"/>
  <c r="M112" i="14"/>
  <c r="L112" i="14"/>
  <c r="K112" i="14"/>
  <c r="J112" i="14"/>
  <c r="I112" i="14"/>
  <c r="F112" i="14"/>
  <c r="D112" i="14"/>
  <c r="C112" i="14"/>
  <c r="B112" i="14"/>
  <c r="A112" i="14"/>
  <c r="R111" i="14"/>
  <c r="Q111" i="14"/>
  <c r="P111" i="14"/>
  <c r="O111" i="14"/>
  <c r="N111" i="14"/>
  <c r="M111" i="14"/>
  <c r="L111" i="14"/>
  <c r="K111" i="14"/>
  <c r="J111" i="14"/>
  <c r="I111" i="14"/>
  <c r="F111" i="14"/>
  <c r="D111" i="14"/>
  <c r="C111" i="14"/>
  <c r="B111" i="14"/>
  <c r="A111" i="14"/>
  <c r="R110" i="14"/>
  <c r="Q110" i="14"/>
  <c r="P110" i="14"/>
  <c r="O110" i="14"/>
  <c r="N110" i="14"/>
  <c r="M110" i="14"/>
  <c r="L110" i="14"/>
  <c r="K110" i="14"/>
  <c r="J110" i="14"/>
  <c r="I110" i="14"/>
  <c r="F110" i="14"/>
  <c r="D110" i="14"/>
  <c r="C110" i="14"/>
  <c r="B110" i="14"/>
  <c r="A110" i="14"/>
  <c r="R109" i="14"/>
  <c r="Q109" i="14"/>
  <c r="P109" i="14"/>
  <c r="O109" i="14"/>
  <c r="N109" i="14"/>
  <c r="M109" i="14"/>
  <c r="L109" i="14"/>
  <c r="K109" i="14"/>
  <c r="J109" i="14"/>
  <c r="I109" i="14"/>
  <c r="F109" i="14"/>
  <c r="D109" i="14"/>
  <c r="C109" i="14"/>
  <c r="B109" i="14"/>
  <c r="A109" i="14"/>
  <c r="R108" i="14"/>
  <c r="Q108" i="14"/>
  <c r="P108" i="14"/>
  <c r="O108" i="14"/>
  <c r="N108" i="14"/>
  <c r="M108" i="14"/>
  <c r="L108" i="14"/>
  <c r="K108" i="14"/>
  <c r="J108" i="14"/>
  <c r="I108" i="14"/>
  <c r="F108" i="14"/>
  <c r="D108" i="14"/>
  <c r="C108" i="14"/>
  <c r="B108" i="14"/>
  <c r="A108" i="14"/>
  <c r="R107" i="14"/>
  <c r="Q107" i="14"/>
  <c r="P107" i="14"/>
  <c r="O107" i="14"/>
  <c r="N107" i="14"/>
  <c r="M107" i="14"/>
  <c r="L107" i="14"/>
  <c r="K107" i="14"/>
  <c r="J107" i="14"/>
  <c r="I107" i="14"/>
  <c r="F107" i="14"/>
  <c r="D107" i="14"/>
  <c r="C107" i="14"/>
  <c r="B107" i="14"/>
  <c r="A107" i="14"/>
  <c r="R106" i="14"/>
  <c r="Q106" i="14"/>
  <c r="P106" i="14"/>
  <c r="O106" i="14"/>
  <c r="N106" i="14"/>
  <c r="M106" i="14"/>
  <c r="L106" i="14"/>
  <c r="K106" i="14"/>
  <c r="J106" i="14"/>
  <c r="I106" i="14"/>
  <c r="F106" i="14"/>
  <c r="D106" i="14"/>
  <c r="C106" i="14"/>
  <c r="B106" i="14"/>
  <c r="A106" i="14"/>
  <c r="R105" i="14"/>
  <c r="Q105" i="14"/>
  <c r="P105" i="14"/>
  <c r="O105" i="14"/>
  <c r="N105" i="14"/>
  <c r="M105" i="14"/>
  <c r="L105" i="14"/>
  <c r="K105" i="14"/>
  <c r="J105" i="14"/>
  <c r="I105" i="14"/>
  <c r="F105" i="14"/>
  <c r="D105" i="14"/>
  <c r="C105" i="14"/>
  <c r="B105" i="14"/>
  <c r="A105" i="14"/>
  <c r="R104" i="14"/>
  <c r="Q104" i="14"/>
  <c r="P104" i="14"/>
  <c r="O104" i="14"/>
  <c r="N104" i="14"/>
  <c r="M104" i="14"/>
  <c r="L104" i="14"/>
  <c r="K104" i="14"/>
  <c r="J104" i="14"/>
  <c r="I104" i="14"/>
  <c r="F104" i="14"/>
  <c r="D104" i="14"/>
  <c r="C104" i="14"/>
  <c r="B104" i="14"/>
  <c r="A104" i="14"/>
  <c r="R103" i="14"/>
  <c r="Q103" i="14"/>
  <c r="P103" i="14"/>
  <c r="O103" i="14"/>
  <c r="N103" i="14"/>
  <c r="M103" i="14"/>
  <c r="L103" i="14"/>
  <c r="K103" i="14"/>
  <c r="J103" i="14"/>
  <c r="I103" i="14"/>
  <c r="F103" i="14"/>
  <c r="D103" i="14"/>
  <c r="C103" i="14"/>
  <c r="B103" i="14"/>
  <c r="A103" i="14"/>
  <c r="R102" i="14"/>
  <c r="Q102" i="14"/>
  <c r="P102" i="14"/>
  <c r="O102" i="14"/>
  <c r="N102" i="14"/>
  <c r="M102" i="14"/>
  <c r="L102" i="14"/>
  <c r="K102" i="14"/>
  <c r="J102" i="14"/>
  <c r="I102" i="14"/>
  <c r="F102" i="14"/>
  <c r="D102" i="14"/>
  <c r="C102" i="14"/>
  <c r="B102" i="14"/>
  <c r="A102" i="14"/>
  <c r="R101" i="14"/>
  <c r="Q101" i="14"/>
  <c r="P101" i="14"/>
  <c r="O101" i="14"/>
  <c r="N101" i="14"/>
  <c r="M101" i="14"/>
  <c r="L101" i="14"/>
  <c r="K101" i="14"/>
  <c r="J101" i="14"/>
  <c r="I101" i="14"/>
  <c r="F101" i="14"/>
  <c r="D101" i="14"/>
  <c r="C101" i="14"/>
  <c r="B101" i="14"/>
  <c r="A101" i="14"/>
  <c r="R100" i="14"/>
  <c r="Q100" i="14"/>
  <c r="P100" i="14"/>
  <c r="O100" i="14"/>
  <c r="N100" i="14"/>
  <c r="M100" i="14"/>
  <c r="L100" i="14"/>
  <c r="K100" i="14"/>
  <c r="J100" i="14"/>
  <c r="I100" i="14"/>
  <c r="F100" i="14"/>
  <c r="D100" i="14"/>
  <c r="C100" i="14"/>
  <c r="B100" i="14"/>
  <c r="A100" i="14"/>
  <c r="R99" i="14"/>
  <c r="Q99" i="14"/>
  <c r="P99" i="14"/>
  <c r="O99" i="14"/>
  <c r="N99" i="14"/>
  <c r="M99" i="14"/>
  <c r="L99" i="14"/>
  <c r="K99" i="14"/>
  <c r="J99" i="14"/>
  <c r="I99" i="14"/>
  <c r="F99" i="14"/>
  <c r="D99" i="14"/>
  <c r="C99" i="14"/>
  <c r="B99" i="14"/>
  <c r="A99" i="14"/>
  <c r="R98" i="14"/>
  <c r="Q98" i="14"/>
  <c r="P98" i="14"/>
  <c r="O98" i="14"/>
  <c r="N98" i="14"/>
  <c r="M98" i="14"/>
  <c r="L98" i="14"/>
  <c r="K98" i="14"/>
  <c r="J98" i="14"/>
  <c r="I98" i="14"/>
  <c r="F98" i="14"/>
  <c r="D98" i="14"/>
  <c r="C98" i="14"/>
  <c r="B98" i="14"/>
  <c r="A98" i="14"/>
  <c r="R97" i="14"/>
  <c r="Q97" i="14"/>
  <c r="P97" i="14"/>
  <c r="O97" i="14"/>
  <c r="N97" i="14"/>
  <c r="M97" i="14"/>
  <c r="L97" i="14"/>
  <c r="K97" i="14"/>
  <c r="J97" i="14"/>
  <c r="I97" i="14"/>
  <c r="F97" i="14"/>
  <c r="D97" i="14"/>
  <c r="C97" i="14"/>
  <c r="B97" i="14"/>
  <c r="A97" i="14"/>
  <c r="R96" i="14"/>
  <c r="Q96" i="14"/>
  <c r="P96" i="14"/>
  <c r="O96" i="14"/>
  <c r="N96" i="14"/>
  <c r="M96" i="14"/>
  <c r="L96" i="14"/>
  <c r="K96" i="14"/>
  <c r="J96" i="14"/>
  <c r="I96" i="14"/>
  <c r="F96" i="14"/>
  <c r="D96" i="14"/>
  <c r="C96" i="14"/>
  <c r="B96" i="14"/>
  <c r="A96" i="14"/>
  <c r="R95" i="14"/>
  <c r="Q95" i="14"/>
  <c r="P95" i="14"/>
  <c r="O95" i="14"/>
  <c r="N95" i="14"/>
  <c r="M95" i="14"/>
  <c r="L95" i="14"/>
  <c r="K95" i="14"/>
  <c r="J95" i="14"/>
  <c r="I95" i="14"/>
  <c r="F95" i="14"/>
  <c r="D95" i="14"/>
  <c r="C95" i="14"/>
  <c r="B95" i="14"/>
  <c r="A95" i="14"/>
  <c r="R94" i="14"/>
  <c r="Q94" i="14"/>
  <c r="P94" i="14"/>
  <c r="O94" i="14"/>
  <c r="N94" i="14"/>
  <c r="M94" i="14"/>
  <c r="L94" i="14"/>
  <c r="K94" i="14"/>
  <c r="J94" i="14"/>
  <c r="I94" i="14"/>
  <c r="F94" i="14"/>
  <c r="D94" i="14"/>
  <c r="C94" i="14"/>
  <c r="B94" i="14"/>
  <c r="A94" i="14"/>
  <c r="R93" i="14"/>
  <c r="Q93" i="14"/>
  <c r="P93" i="14"/>
  <c r="O93" i="14"/>
  <c r="N93" i="14"/>
  <c r="M93" i="14"/>
  <c r="L93" i="14"/>
  <c r="K93" i="14"/>
  <c r="J93" i="14"/>
  <c r="I93" i="14"/>
  <c r="F93" i="14"/>
  <c r="D93" i="14"/>
  <c r="C93" i="14"/>
  <c r="B93" i="14"/>
  <c r="A93" i="14"/>
  <c r="R92" i="14"/>
  <c r="Q92" i="14"/>
  <c r="P92" i="14"/>
  <c r="O92" i="14"/>
  <c r="N92" i="14"/>
  <c r="M92" i="14"/>
  <c r="L92" i="14"/>
  <c r="K92" i="14"/>
  <c r="J92" i="14"/>
  <c r="I92" i="14"/>
  <c r="F92" i="14"/>
  <c r="D92" i="14"/>
  <c r="C92" i="14"/>
  <c r="B92" i="14"/>
  <c r="A92" i="14"/>
  <c r="R91" i="14"/>
  <c r="Q91" i="14"/>
  <c r="P91" i="14"/>
  <c r="O91" i="14"/>
  <c r="N91" i="14"/>
  <c r="M91" i="14"/>
  <c r="L91" i="14"/>
  <c r="K91" i="14"/>
  <c r="J91" i="14"/>
  <c r="I91" i="14"/>
  <c r="F91" i="14"/>
  <c r="D91" i="14"/>
  <c r="C91" i="14"/>
  <c r="B91" i="14"/>
  <c r="A91" i="14"/>
  <c r="R90" i="14"/>
  <c r="Q90" i="14"/>
  <c r="P90" i="14"/>
  <c r="O90" i="14"/>
  <c r="N90" i="14"/>
  <c r="M90" i="14"/>
  <c r="L90" i="14"/>
  <c r="K90" i="14"/>
  <c r="J90" i="14"/>
  <c r="I90" i="14"/>
  <c r="F90" i="14"/>
  <c r="D90" i="14"/>
  <c r="C90" i="14"/>
  <c r="B90" i="14"/>
  <c r="A90" i="14"/>
  <c r="R89" i="14"/>
  <c r="Q89" i="14"/>
  <c r="P89" i="14"/>
  <c r="O89" i="14"/>
  <c r="N89" i="14"/>
  <c r="M89" i="14"/>
  <c r="L89" i="14"/>
  <c r="K89" i="14"/>
  <c r="J89" i="14"/>
  <c r="I89" i="14"/>
  <c r="F89" i="14"/>
  <c r="D89" i="14"/>
  <c r="C89" i="14"/>
  <c r="B89" i="14"/>
  <c r="A89" i="14"/>
  <c r="R88" i="14"/>
  <c r="Q88" i="14"/>
  <c r="P88" i="14"/>
  <c r="O88" i="14"/>
  <c r="N88" i="14"/>
  <c r="M88" i="14"/>
  <c r="L88" i="14"/>
  <c r="K88" i="14"/>
  <c r="J88" i="14"/>
  <c r="I88" i="14"/>
  <c r="F88" i="14"/>
  <c r="D88" i="14"/>
  <c r="C88" i="14"/>
  <c r="B88" i="14"/>
  <c r="A88" i="14"/>
  <c r="R87" i="14"/>
  <c r="Q87" i="14"/>
  <c r="P87" i="14"/>
  <c r="O87" i="14"/>
  <c r="N87" i="14"/>
  <c r="M87" i="14"/>
  <c r="L87" i="14"/>
  <c r="K87" i="14"/>
  <c r="J87" i="14"/>
  <c r="I87" i="14"/>
  <c r="F87" i="14"/>
  <c r="D87" i="14"/>
  <c r="C87" i="14"/>
  <c r="B87" i="14"/>
  <c r="A87" i="14"/>
  <c r="R86" i="14"/>
  <c r="Q86" i="14"/>
  <c r="P86" i="14"/>
  <c r="O86" i="14"/>
  <c r="N86" i="14"/>
  <c r="M86" i="14"/>
  <c r="L86" i="14"/>
  <c r="K86" i="14"/>
  <c r="J86" i="14"/>
  <c r="I86" i="14"/>
  <c r="F86" i="14"/>
  <c r="D86" i="14"/>
  <c r="C86" i="14"/>
  <c r="B86" i="14"/>
  <c r="A86" i="14"/>
  <c r="R85" i="14"/>
  <c r="Q85" i="14"/>
  <c r="P85" i="14"/>
  <c r="O85" i="14"/>
  <c r="N85" i="14"/>
  <c r="M85" i="14"/>
  <c r="L85" i="14"/>
  <c r="K85" i="14"/>
  <c r="J85" i="14"/>
  <c r="I85" i="14"/>
  <c r="F85" i="14"/>
  <c r="D85" i="14"/>
  <c r="C85" i="14"/>
  <c r="B85" i="14"/>
  <c r="A85" i="14"/>
  <c r="R84" i="14"/>
  <c r="Q84" i="14"/>
  <c r="P84" i="14"/>
  <c r="O84" i="14"/>
  <c r="N84" i="14"/>
  <c r="M84" i="14"/>
  <c r="L84" i="14"/>
  <c r="K84" i="14"/>
  <c r="J84" i="14"/>
  <c r="I84" i="14"/>
  <c r="F84" i="14"/>
  <c r="D84" i="14"/>
  <c r="C84" i="14"/>
  <c r="B84" i="14"/>
  <c r="A84" i="14"/>
  <c r="R83" i="14"/>
  <c r="Q83" i="14"/>
  <c r="P83" i="14"/>
  <c r="O83" i="14"/>
  <c r="N83" i="14"/>
  <c r="M83" i="14"/>
  <c r="L83" i="14"/>
  <c r="K83" i="14"/>
  <c r="J83" i="14"/>
  <c r="I83" i="14"/>
  <c r="F83" i="14"/>
  <c r="D83" i="14"/>
  <c r="C83" i="14"/>
  <c r="B83" i="14"/>
  <c r="A83" i="14"/>
  <c r="R82" i="14"/>
  <c r="Q82" i="14"/>
  <c r="P82" i="14"/>
  <c r="O82" i="14"/>
  <c r="N82" i="14"/>
  <c r="M82" i="14"/>
  <c r="L82" i="14"/>
  <c r="K82" i="14"/>
  <c r="J82" i="14"/>
  <c r="I82" i="14"/>
  <c r="F82" i="14"/>
  <c r="D82" i="14"/>
  <c r="C82" i="14"/>
  <c r="B82" i="14"/>
  <c r="A82" i="14"/>
  <c r="R81" i="14"/>
  <c r="Q81" i="14"/>
  <c r="P81" i="14"/>
  <c r="O81" i="14"/>
  <c r="N81" i="14"/>
  <c r="M81" i="14"/>
  <c r="L81" i="14"/>
  <c r="K81" i="14"/>
  <c r="J81" i="14"/>
  <c r="I81" i="14"/>
  <c r="F81" i="14"/>
  <c r="D81" i="14"/>
  <c r="C81" i="14"/>
  <c r="B81" i="14"/>
  <c r="A81" i="14"/>
  <c r="R80" i="14"/>
  <c r="Q80" i="14"/>
  <c r="P80" i="14"/>
  <c r="O80" i="14"/>
  <c r="N80" i="14"/>
  <c r="M80" i="14"/>
  <c r="L80" i="14"/>
  <c r="K80" i="14"/>
  <c r="J80" i="14"/>
  <c r="I80" i="14"/>
  <c r="F80" i="14"/>
  <c r="D80" i="14"/>
  <c r="C80" i="14"/>
  <c r="B80" i="14"/>
  <c r="A80" i="14"/>
  <c r="R79" i="14"/>
  <c r="Q79" i="14"/>
  <c r="P79" i="14"/>
  <c r="O79" i="14"/>
  <c r="N79" i="14"/>
  <c r="M79" i="14"/>
  <c r="L79" i="14"/>
  <c r="K79" i="14"/>
  <c r="J79" i="14"/>
  <c r="I79" i="14"/>
  <c r="F79" i="14"/>
  <c r="D79" i="14"/>
  <c r="C79" i="14"/>
  <c r="B79" i="14"/>
  <c r="A79" i="14"/>
  <c r="R78" i="14"/>
  <c r="Q78" i="14"/>
  <c r="P78" i="14"/>
  <c r="O78" i="14"/>
  <c r="N78" i="14"/>
  <c r="M78" i="14"/>
  <c r="L78" i="14"/>
  <c r="K78" i="14"/>
  <c r="J78" i="14"/>
  <c r="I78" i="14"/>
  <c r="F78" i="14"/>
  <c r="D78" i="14"/>
  <c r="C78" i="14"/>
  <c r="B78" i="14"/>
  <c r="A78" i="14"/>
  <c r="R77" i="14"/>
  <c r="Q77" i="14"/>
  <c r="P77" i="14"/>
  <c r="O77" i="14"/>
  <c r="N77" i="14"/>
  <c r="M77" i="14"/>
  <c r="L77" i="14"/>
  <c r="K77" i="14"/>
  <c r="J77" i="14"/>
  <c r="I77" i="14"/>
  <c r="F77" i="14"/>
  <c r="D77" i="14"/>
  <c r="C77" i="14"/>
  <c r="B77" i="14"/>
  <c r="A77" i="14"/>
  <c r="R76" i="14"/>
  <c r="Q76" i="14"/>
  <c r="P76" i="14"/>
  <c r="O76" i="14"/>
  <c r="N76" i="14"/>
  <c r="M76" i="14"/>
  <c r="L76" i="14"/>
  <c r="K76" i="14"/>
  <c r="J76" i="14"/>
  <c r="I76" i="14"/>
  <c r="F76" i="14"/>
  <c r="D76" i="14"/>
  <c r="C76" i="14"/>
  <c r="B76" i="14"/>
  <c r="A76" i="14"/>
  <c r="R75" i="14"/>
  <c r="Q75" i="14"/>
  <c r="P75" i="14"/>
  <c r="O75" i="14"/>
  <c r="N75" i="14"/>
  <c r="M75" i="14"/>
  <c r="L75" i="14"/>
  <c r="K75" i="14"/>
  <c r="J75" i="14"/>
  <c r="I75" i="14"/>
  <c r="F75" i="14"/>
  <c r="D75" i="14"/>
  <c r="C75" i="14"/>
  <c r="B75" i="14"/>
  <c r="A75" i="14"/>
  <c r="R74" i="14"/>
  <c r="Q74" i="14"/>
  <c r="P74" i="14"/>
  <c r="O74" i="14"/>
  <c r="N74" i="14"/>
  <c r="M74" i="14"/>
  <c r="L74" i="14"/>
  <c r="K74" i="14"/>
  <c r="J74" i="14"/>
  <c r="I74" i="14"/>
  <c r="F74" i="14"/>
  <c r="D74" i="14"/>
  <c r="C74" i="14"/>
  <c r="B74" i="14"/>
  <c r="A74" i="14"/>
  <c r="R73" i="14"/>
  <c r="Q73" i="14"/>
  <c r="P73" i="14"/>
  <c r="O73" i="14"/>
  <c r="N73" i="14"/>
  <c r="M73" i="14"/>
  <c r="L73" i="14"/>
  <c r="K73" i="14"/>
  <c r="J73" i="14"/>
  <c r="I73" i="14"/>
  <c r="F73" i="14"/>
  <c r="D73" i="14"/>
  <c r="C73" i="14"/>
  <c r="B73" i="14"/>
  <c r="A73" i="14"/>
  <c r="R72" i="14"/>
  <c r="Q72" i="14"/>
  <c r="P72" i="14"/>
  <c r="O72" i="14"/>
  <c r="N72" i="14"/>
  <c r="M72" i="14"/>
  <c r="L72" i="14"/>
  <c r="K72" i="14"/>
  <c r="J72" i="14"/>
  <c r="I72" i="14"/>
  <c r="F72" i="14"/>
  <c r="D72" i="14"/>
  <c r="C72" i="14"/>
  <c r="B72" i="14"/>
  <c r="A72" i="14"/>
  <c r="R71" i="14"/>
  <c r="Q71" i="14"/>
  <c r="P71" i="14"/>
  <c r="O71" i="14"/>
  <c r="N71" i="14"/>
  <c r="M71" i="14"/>
  <c r="L71" i="14"/>
  <c r="K71" i="14"/>
  <c r="J71" i="14"/>
  <c r="I71" i="14"/>
  <c r="F71" i="14"/>
  <c r="D71" i="14"/>
  <c r="C71" i="14"/>
  <c r="B71" i="14"/>
  <c r="A71" i="14"/>
  <c r="R70" i="14"/>
  <c r="Q70" i="14"/>
  <c r="P70" i="14"/>
  <c r="O70" i="14"/>
  <c r="N70" i="14"/>
  <c r="M70" i="14"/>
  <c r="L70" i="14"/>
  <c r="K70" i="14"/>
  <c r="J70" i="14"/>
  <c r="I70" i="14"/>
  <c r="F70" i="14"/>
  <c r="D70" i="14"/>
  <c r="C70" i="14"/>
  <c r="B70" i="14"/>
  <c r="A70" i="14"/>
  <c r="R69" i="14"/>
  <c r="Q69" i="14"/>
  <c r="P69" i="14"/>
  <c r="O69" i="14"/>
  <c r="N69" i="14"/>
  <c r="M69" i="14"/>
  <c r="L69" i="14"/>
  <c r="K69" i="14"/>
  <c r="J69" i="14"/>
  <c r="I69" i="14"/>
  <c r="F69" i="14"/>
  <c r="D69" i="14"/>
  <c r="C69" i="14"/>
  <c r="B69" i="14"/>
  <c r="A69" i="14"/>
  <c r="R68" i="14"/>
  <c r="Q68" i="14"/>
  <c r="P68" i="14"/>
  <c r="O68" i="14"/>
  <c r="N68" i="14"/>
  <c r="M68" i="14"/>
  <c r="L68" i="14"/>
  <c r="K68" i="14"/>
  <c r="J68" i="14"/>
  <c r="I68" i="14"/>
  <c r="F68" i="14"/>
  <c r="D68" i="14"/>
  <c r="C68" i="14"/>
  <c r="B68" i="14"/>
  <c r="A68" i="14"/>
  <c r="R67" i="14"/>
  <c r="Q67" i="14"/>
  <c r="P67" i="14"/>
  <c r="O67" i="14"/>
  <c r="N67" i="14"/>
  <c r="M67" i="14"/>
  <c r="L67" i="14"/>
  <c r="K67" i="14"/>
  <c r="J67" i="14"/>
  <c r="I67" i="14"/>
  <c r="F67" i="14"/>
  <c r="D67" i="14"/>
  <c r="C67" i="14"/>
  <c r="B67" i="14"/>
  <c r="A67" i="14"/>
  <c r="R66" i="14"/>
  <c r="Q66" i="14"/>
  <c r="P66" i="14"/>
  <c r="O66" i="14"/>
  <c r="N66" i="14"/>
  <c r="M66" i="14"/>
  <c r="L66" i="14"/>
  <c r="K66" i="14"/>
  <c r="J66" i="14"/>
  <c r="I66" i="14"/>
  <c r="F66" i="14"/>
  <c r="D66" i="14"/>
  <c r="C66" i="14"/>
  <c r="B66" i="14"/>
  <c r="A66" i="14"/>
  <c r="R65" i="14"/>
  <c r="Q65" i="14"/>
  <c r="P65" i="14"/>
  <c r="O65" i="14"/>
  <c r="N65" i="14"/>
  <c r="M65" i="14"/>
  <c r="L65" i="14"/>
  <c r="K65" i="14"/>
  <c r="J65" i="14"/>
  <c r="I65" i="14"/>
  <c r="F65" i="14"/>
  <c r="D65" i="14"/>
  <c r="C65" i="14"/>
  <c r="B65" i="14"/>
  <c r="A65" i="14"/>
  <c r="R64" i="14"/>
  <c r="Q64" i="14"/>
  <c r="P64" i="14"/>
  <c r="O64" i="14"/>
  <c r="N64" i="14"/>
  <c r="M64" i="14"/>
  <c r="L64" i="14"/>
  <c r="K64" i="14"/>
  <c r="J64" i="14"/>
  <c r="I64" i="14"/>
  <c r="F64" i="14"/>
  <c r="D64" i="14"/>
  <c r="C64" i="14"/>
  <c r="B64" i="14"/>
  <c r="A64" i="14"/>
  <c r="R63" i="14"/>
  <c r="Q63" i="14"/>
  <c r="P63" i="14"/>
  <c r="O63" i="14"/>
  <c r="N63" i="14"/>
  <c r="M63" i="14"/>
  <c r="L63" i="14"/>
  <c r="K63" i="14"/>
  <c r="J63" i="14"/>
  <c r="I63" i="14"/>
  <c r="F63" i="14"/>
  <c r="D63" i="14"/>
  <c r="C63" i="14"/>
  <c r="B63" i="14"/>
  <c r="A63" i="14"/>
  <c r="R62" i="14"/>
  <c r="Q62" i="14"/>
  <c r="P62" i="14"/>
  <c r="O62" i="14"/>
  <c r="N62" i="14"/>
  <c r="M62" i="14"/>
  <c r="L62" i="14"/>
  <c r="K62" i="14"/>
  <c r="J62" i="14"/>
  <c r="I62" i="14"/>
  <c r="F62" i="14"/>
  <c r="D62" i="14"/>
  <c r="C62" i="14"/>
  <c r="B62" i="14"/>
  <c r="A62" i="14"/>
  <c r="R61" i="14"/>
  <c r="Q61" i="14"/>
  <c r="P61" i="14"/>
  <c r="O61" i="14"/>
  <c r="N61" i="14"/>
  <c r="M61" i="14"/>
  <c r="L61" i="14"/>
  <c r="K61" i="14"/>
  <c r="J61" i="14"/>
  <c r="I61" i="14"/>
  <c r="F61" i="14"/>
  <c r="D61" i="14"/>
  <c r="C61" i="14"/>
  <c r="B61" i="14"/>
  <c r="A61" i="14"/>
  <c r="R60" i="14"/>
  <c r="Q60" i="14"/>
  <c r="P60" i="14"/>
  <c r="O60" i="14"/>
  <c r="N60" i="14"/>
  <c r="M60" i="14"/>
  <c r="L60" i="14"/>
  <c r="K60" i="14"/>
  <c r="J60" i="14"/>
  <c r="I60" i="14"/>
  <c r="F60" i="14"/>
  <c r="D60" i="14"/>
  <c r="C60" i="14"/>
  <c r="B60" i="14"/>
  <c r="A60" i="14"/>
  <c r="R59" i="14"/>
  <c r="Q59" i="14"/>
  <c r="P59" i="14"/>
  <c r="O59" i="14"/>
  <c r="N59" i="14"/>
  <c r="M59" i="14"/>
  <c r="L59" i="14"/>
  <c r="K59" i="14"/>
  <c r="J59" i="14"/>
  <c r="I59" i="14"/>
  <c r="F59" i="14"/>
  <c r="D59" i="14"/>
  <c r="C59" i="14"/>
  <c r="B59" i="14"/>
  <c r="A59" i="14"/>
  <c r="R58" i="14"/>
  <c r="Q58" i="14"/>
  <c r="P58" i="14"/>
  <c r="O58" i="14"/>
  <c r="N58" i="14"/>
  <c r="M58" i="14"/>
  <c r="L58" i="14"/>
  <c r="K58" i="14"/>
  <c r="J58" i="14"/>
  <c r="I58" i="14"/>
  <c r="F58" i="14"/>
  <c r="D58" i="14"/>
  <c r="C58" i="14"/>
  <c r="B58" i="14"/>
  <c r="A58" i="14"/>
  <c r="R57" i="14"/>
  <c r="Q57" i="14"/>
  <c r="P57" i="14"/>
  <c r="O57" i="14"/>
  <c r="N57" i="14"/>
  <c r="M57" i="14"/>
  <c r="L57" i="14"/>
  <c r="K57" i="14"/>
  <c r="J57" i="14"/>
  <c r="I57" i="14"/>
  <c r="F57" i="14"/>
  <c r="D57" i="14"/>
  <c r="C57" i="14"/>
  <c r="B57" i="14"/>
  <c r="A57" i="14"/>
  <c r="R56" i="14"/>
  <c r="Q56" i="14"/>
  <c r="P56" i="14"/>
  <c r="O56" i="14"/>
  <c r="N56" i="14"/>
  <c r="M56" i="14"/>
  <c r="L56" i="14"/>
  <c r="K56" i="14"/>
  <c r="J56" i="14"/>
  <c r="I56" i="14"/>
  <c r="F56" i="14"/>
  <c r="D56" i="14"/>
  <c r="C56" i="14"/>
  <c r="B56" i="14"/>
  <c r="A56" i="14"/>
  <c r="R55" i="14"/>
  <c r="Q55" i="14"/>
  <c r="P55" i="14"/>
  <c r="O55" i="14"/>
  <c r="N55" i="14"/>
  <c r="M55" i="14"/>
  <c r="L55" i="14"/>
  <c r="K55" i="14"/>
  <c r="J55" i="14"/>
  <c r="I55" i="14"/>
  <c r="F55" i="14"/>
  <c r="D55" i="14"/>
  <c r="C55" i="14"/>
  <c r="B55" i="14"/>
  <c r="A55" i="14"/>
  <c r="R54" i="14"/>
  <c r="Q54" i="14"/>
  <c r="P54" i="14"/>
  <c r="O54" i="14"/>
  <c r="N54" i="14"/>
  <c r="M54" i="14"/>
  <c r="L54" i="14"/>
  <c r="K54" i="14"/>
  <c r="J54" i="14"/>
  <c r="I54" i="14"/>
  <c r="F54" i="14"/>
  <c r="D54" i="14"/>
  <c r="C54" i="14"/>
  <c r="B54" i="14"/>
  <c r="A54" i="14"/>
  <c r="R53" i="14"/>
  <c r="Q53" i="14"/>
  <c r="P53" i="14"/>
  <c r="O53" i="14"/>
  <c r="N53" i="14"/>
  <c r="M53" i="14"/>
  <c r="L53" i="14"/>
  <c r="K53" i="14"/>
  <c r="J53" i="14"/>
  <c r="I53" i="14"/>
  <c r="F53" i="14"/>
  <c r="D53" i="14"/>
  <c r="C53" i="14"/>
  <c r="B53" i="14"/>
  <c r="A53" i="14"/>
  <c r="R52" i="14"/>
  <c r="Q52" i="14"/>
  <c r="P52" i="14"/>
  <c r="O52" i="14"/>
  <c r="N52" i="14"/>
  <c r="M52" i="14"/>
  <c r="L52" i="14"/>
  <c r="K52" i="14"/>
  <c r="J52" i="14"/>
  <c r="I52" i="14"/>
  <c r="F52" i="14"/>
  <c r="D52" i="14"/>
  <c r="C52" i="14"/>
  <c r="B52" i="14"/>
  <c r="A52" i="14"/>
  <c r="R51" i="14"/>
  <c r="Q51" i="14"/>
  <c r="P51" i="14"/>
  <c r="O51" i="14"/>
  <c r="N51" i="14"/>
  <c r="M51" i="14"/>
  <c r="L51" i="14"/>
  <c r="K51" i="14"/>
  <c r="J51" i="14"/>
  <c r="I51" i="14"/>
  <c r="F51" i="14"/>
  <c r="D51" i="14"/>
  <c r="C51" i="14"/>
  <c r="B51" i="14"/>
  <c r="A51" i="14"/>
  <c r="R50" i="14"/>
  <c r="Q50" i="14"/>
  <c r="P50" i="14"/>
  <c r="O50" i="14"/>
  <c r="N50" i="14"/>
  <c r="M50" i="14"/>
  <c r="L50" i="14"/>
  <c r="K50" i="14"/>
  <c r="J50" i="14"/>
  <c r="I50" i="14"/>
  <c r="F50" i="14"/>
  <c r="D50" i="14"/>
  <c r="C50" i="14"/>
  <c r="B50" i="14"/>
  <c r="A50" i="14"/>
  <c r="R49" i="14"/>
  <c r="Q49" i="14"/>
  <c r="P49" i="14"/>
  <c r="O49" i="14"/>
  <c r="N49" i="14"/>
  <c r="M49" i="14"/>
  <c r="L49" i="14"/>
  <c r="K49" i="14"/>
  <c r="J49" i="14"/>
  <c r="I49" i="14"/>
  <c r="F49" i="14"/>
  <c r="D49" i="14"/>
  <c r="C49" i="14"/>
  <c r="B49" i="14"/>
  <c r="A49" i="14"/>
  <c r="R48" i="14"/>
  <c r="Q48" i="14"/>
  <c r="P48" i="14"/>
  <c r="O48" i="14"/>
  <c r="N48" i="14"/>
  <c r="M48" i="14"/>
  <c r="L48" i="14"/>
  <c r="K48" i="14"/>
  <c r="J48" i="14"/>
  <c r="I48" i="14"/>
  <c r="F48" i="14"/>
  <c r="D48" i="14"/>
  <c r="C48" i="14"/>
  <c r="B48" i="14"/>
  <c r="A48" i="14"/>
  <c r="R47" i="14"/>
  <c r="Q47" i="14"/>
  <c r="P47" i="14"/>
  <c r="O47" i="14"/>
  <c r="N47" i="14"/>
  <c r="M47" i="14"/>
  <c r="L47" i="14"/>
  <c r="K47" i="14"/>
  <c r="J47" i="14"/>
  <c r="I47" i="14"/>
  <c r="F47" i="14"/>
  <c r="D47" i="14"/>
  <c r="C47" i="14"/>
  <c r="B47" i="14"/>
  <c r="A47" i="14"/>
  <c r="R46" i="14"/>
  <c r="Q46" i="14"/>
  <c r="P46" i="14"/>
  <c r="O46" i="14"/>
  <c r="N46" i="14"/>
  <c r="M46" i="14"/>
  <c r="L46" i="14"/>
  <c r="K46" i="14"/>
  <c r="J46" i="14"/>
  <c r="I46" i="14"/>
  <c r="F46" i="14"/>
  <c r="D46" i="14"/>
  <c r="C46" i="14"/>
  <c r="B46" i="14"/>
  <c r="A46" i="14"/>
  <c r="R45" i="14"/>
  <c r="Q45" i="14"/>
  <c r="P45" i="14"/>
  <c r="O45" i="14"/>
  <c r="N45" i="14"/>
  <c r="M45" i="14"/>
  <c r="L45" i="14"/>
  <c r="K45" i="14"/>
  <c r="J45" i="14"/>
  <c r="I45" i="14"/>
  <c r="F45" i="14"/>
  <c r="D45" i="14"/>
  <c r="C45" i="14"/>
  <c r="B45" i="14"/>
  <c r="A45" i="14"/>
  <c r="R44" i="14"/>
  <c r="Q44" i="14"/>
  <c r="P44" i="14"/>
  <c r="O44" i="14"/>
  <c r="N44" i="14"/>
  <c r="M44" i="14"/>
  <c r="L44" i="14"/>
  <c r="K44" i="14"/>
  <c r="J44" i="14"/>
  <c r="I44" i="14"/>
  <c r="F44" i="14"/>
  <c r="D44" i="14"/>
  <c r="C44" i="14"/>
  <c r="B44" i="14"/>
  <c r="A44" i="14"/>
  <c r="R43" i="14"/>
  <c r="Q43" i="14"/>
  <c r="P43" i="14"/>
  <c r="O43" i="14"/>
  <c r="N43" i="14"/>
  <c r="M43" i="14"/>
  <c r="L43" i="14"/>
  <c r="K43" i="14"/>
  <c r="J43" i="14"/>
  <c r="I43" i="14"/>
  <c r="F43" i="14"/>
  <c r="D43" i="14"/>
  <c r="C43" i="14"/>
  <c r="B43" i="14"/>
  <c r="A43" i="14"/>
  <c r="R42" i="14"/>
  <c r="Q42" i="14"/>
  <c r="P42" i="14"/>
  <c r="O42" i="14"/>
  <c r="N42" i="14"/>
  <c r="M42" i="14"/>
  <c r="L42" i="14"/>
  <c r="K42" i="14"/>
  <c r="J42" i="14"/>
  <c r="I42" i="14"/>
  <c r="F42" i="14"/>
  <c r="D42" i="14"/>
  <c r="C42" i="14"/>
  <c r="B42" i="14"/>
  <c r="A42" i="14"/>
  <c r="R41" i="14"/>
  <c r="Q41" i="14"/>
  <c r="P41" i="14"/>
  <c r="O41" i="14"/>
  <c r="N41" i="14"/>
  <c r="M41" i="14"/>
  <c r="L41" i="14"/>
  <c r="K41" i="14"/>
  <c r="J41" i="14"/>
  <c r="I41" i="14"/>
  <c r="F41" i="14"/>
  <c r="D41" i="14"/>
  <c r="C41" i="14"/>
  <c r="B41" i="14"/>
  <c r="A41" i="14"/>
  <c r="R40" i="14"/>
  <c r="Q40" i="14"/>
  <c r="P40" i="14"/>
  <c r="O40" i="14"/>
  <c r="N40" i="14"/>
  <c r="M40" i="14"/>
  <c r="L40" i="14"/>
  <c r="K40" i="14"/>
  <c r="J40" i="14"/>
  <c r="I40" i="14"/>
  <c r="F40" i="14"/>
  <c r="D40" i="14"/>
  <c r="C40" i="14"/>
  <c r="B40" i="14"/>
  <c r="A40" i="14"/>
  <c r="R39" i="14"/>
  <c r="Q39" i="14"/>
  <c r="P39" i="14"/>
  <c r="O39" i="14"/>
  <c r="N39" i="14"/>
  <c r="M39" i="14"/>
  <c r="L39" i="14"/>
  <c r="K39" i="14"/>
  <c r="J39" i="14"/>
  <c r="I39" i="14"/>
  <c r="F39" i="14"/>
  <c r="D39" i="14"/>
  <c r="C39" i="14"/>
  <c r="B39" i="14"/>
  <c r="A39" i="14"/>
  <c r="R38" i="14"/>
  <c r="Q38" i="14"/>
  <c r="P38" i="14"/>
  <c r="O38" i="14"/>
  <c r="N38" i="14"/>
  <c r="M38" i="14"/>
  <c r="L38" i="14"/>
  <c r="K38" i="14"/>
  <c r="J38" i="14"/>
  <c r="I38" i="14"/>
  <c r="F38" i="14"/>
  <c r="D38" i="14"/>
  <c r="C38" i="14"/>
  <c r="B38" i="14"/>
  <c r="A38" i="14"/>
  <c r="R37" i="14"/>
  <c r="Q37" i="14"/>
  <c r="P37" i="14"/>
  <c r="O37" i="14"/>
  <c r="N37" i="14"/>
  <c r="M37" i="14"/>
  <c r="L37" i="14"/>
  <c r="K37" i="14"/>
  <c r="J37" i="14"/>
  <c r="I37" i="14"/>
  <c r="F37" i="14"/>
  <c r="D37" i="14"/>
  <c r="C37" i="14"/>
  <c r="B37" i="14"/>
  <c r="A37" i="14"/>
  <c r="R36" i="14"/>
  <c r="Q36" i="14"/>
  <c r="P36" i="14"/>
  <c r="O36" i="14"/>
  <c r="N36" i="14"/>
  <c r="M36" i="14"/>
  <c r="L36" i="14"/>
  <c r="K36" i="14"/>
  <c r="J36" i="14"/>
  <c r="I36" i="14"/>
  <c r="F36" i="14"/>
  <c r="D36" i="14"/>
  <c r="C36" i="14"/>
  <c r="B36" i="14"/>
  <c r="A36" i="14"/>
  <c r="R35" i="14"/>
  <c r="Q35" i="14"/>
  <c r="P35" i="14"/>
  <c r="O35" i="14"/>
  <c r="N35" i="14"/>
  <c r="M35" i="14"/>
  <c r="L35" i="14"/>
  <c r="K35" i="14"/>
  <c r="J35" i="14"/>
  <c r="I35" i="14"/>
  <c r="F35" i="14"/>
  <c r="D35" i="14"/>
  <c r="C35" i="14"/>
  <c r="B35" i="14"/>
  <c r="A35" i="14"/>
  <c r="R34" i="14"/>
  <c r="Q34" i="14"/>
  <c r="P34" i="14"/>
  <c r="O34" i="14"/>
  <c r="N34" i="14"/>
  <c r="M34" i="14"/>
  <c r="L34" i="14"/>
  <c r="K34" i="14"/>
  <c r="J34" i="14"/>
  <c r="I34" i="14"/>
  <c r="F34" i="14"/>
  <c r="D34" i="14"/>
  <c r="C34" i="14"/>
  <c r="B34" i="14"/>
  <c r="A34" i="14"/>
  <c r="R33" i="14"/>
  <c r="Q33" i="14"/>
  <c r="P33" i="14"/>
  <c r="O33" i="14"/>
  <c r="N33" i="14"/>
  <c r="M33" i="14"/>
  <c r="L33" i="14"/>
  <c r="K33" i="14"/>
  <c r="J33" i="14"/>
  <c r="I33" i="14"/>
  <c r="F33" i="14"/>
  <c r="D33" i="14"/>
  <c r="C33" i="14"/>
  <c r="B33" i="14"/>
  <c r="A33" i="14"/>
  <c r="R32" i="14"/>
  <c r="Q32" i="14"/>
  <c r="P32" i="14"/>
  <c r="O32" i="14"/>
  <c r="N32" i="14"/>
  <c r="M32" i="14"/>
  <c r="L32" i="14"/>
  <c r="K32" i="14"/>
  <c r="J32" i="14"/>
  <c r="I32" i="14"/>
  <c r="F32" i="14"/>
  <c r="D32" i="14"/>
  <c r="C32" i="14"/>
  <c r="B32" i="14"/>
  <c r="A32" i="14"/>
  <c r="R31" i="14"/>
  <c r="Q31" i="14"/>
  <c r="P31" i="14"/>
  <c r="O31" i="14"/>
  <c r="N31" i="14"/>
  <c r="M31" i="14"/>
  <c r="L31" i="14"/>
  <c r="K31" i="14"/>
  <c r="J31" i="14"/>
  <c r="I31" i="14"/>
  <c r="F31" i="14"/>
  <c r="D31" i="14"/>
  <c r="C31" i="14"/>
  <c r="B31" i="14"/>
  <c r="A31" i="14"/>
  <c r="R30" i="14"/>
  <c r="Q30" i="14"/>
  <c r="P30" i="14"/>
  <c r="O30" i="14"/>
  <c r="N30" i="14"/>
  <c r="M30" i="14"/>
  <c r="L30" i="14"/>
  <c r="K30" i="14"/>
  <c r="J30" i="14"/>
  <c r="I30" i="14"/>
  <c r="F30" i="14"/>
  <c r="D30" i="14"/>
  <c r="C30" i="14"/>
  <c r="B30" i="14"/>
  <c r="A30" i="14"/>
  <c r="R29" i="14"/>
  <c r="Q29" i="14"/>
  <c r="P29" i="14"/>
  <c r="O29" i="14"/>
  <c r="N29" i="14"/>
  <c r="M29" i="14"/>
  <c r="L29" i="14"/>
  <c r="K29" i="14"/>
  <c r="J29" i="14"/>
  <c r="I29" i="14"/>
  <c r="F29" i="14"/>
  <c r="D29" i="14"/>
  <c r="C29" i="14"/>
  <c r="B29" i="14"/>
  <c r="A29" i="14"/>
  <c r="R28" i="14"/>
  <c r="Q28" i="14"/>
  <c r="P28" i="14"/>
  <c r="O28" i="14"/>
  <c r="N28" i="14"/>
  <c r="M28" i="14"/>
  <c r="L28" i="14"/>
  <c r="K28" i="14"/>
  <c r="J28" i="14"/>
  <c r="I28" i="14"/>
  <c r="F28" i="14"/>
  <c r="D28" i="14"/>
  <c r="C28" i="14"/>
  <c r="B28" i="14"/>
  <c r="A28" i="14"/>
  <c r="R27" i="14"/>
  <c r="Q27" i="14"/>
  <c r="P27" i="14"/>
  <c r="O27" i="14"/>
  <c r="N27" i="14"/>
  <c r="M27" i="14"/>
  <c r="L27" i="14"/>
  <c r="K27" i="14"/>
  <c r="J27" i="14"/>
  <c r="I27" i="14"/>
  <c r="F27" i="14"/>
  <c r="D27" i="14"/>
  <c r="C27" i="14"/>
  <c r="B27" i="14"/>
  <c r="A27" i="14"/>
  <c r="R26" i="14"/>
  <c r="Q26" i="14"/>
  <c r="P26" i="14"/>
  <c r="O26" i="14"/>
  <c r="N26" i="14"/>
  <c r="M26" i="14"/>
  <c r="L26" i="14"/>
  <c r="K26" i="14"/>
  <c r="J26" i="14"/>
  <c r="I26" i="14"/>
  <c r="F26" i="14"/>
  <c r="D26" i="14"/>
  <c r="C26" i="14"/>
  <c r="B26" i="14"/>
  <c r="A26" i="14"/>
  <c r="R25" i="14"/>
  <c r="Q25" i="14"/>
  <c r="P25" i="14"/>
  <c r="O25" i="14"/>
  <c r="N25" i="14"/>
  <c r="M25" i="14"/>
  <c r="L25" i="14"/>
  <c r="K25" i="14"/>
  <c r="J25" i="14"/>
  <c r="I25" i="14"/>
  <c r="F25" i="14"/>
  <c r="D25" i="14"/>
  <c r="C25" i="14"/>
  <c r="B25" i="14"/>
  <c r="A25" i="14"/>
  <c r="R24" i="14"/>
  <c r="Q24" i="14"/>
  <c r="P24" i="14"/>
  <c r="O24" i="14"/>
  <c r="N24" i="14"/>
  <c r="M24" i="14"/>
  <c r="L24" i="14"/>
  <c r="K24" i="14"/>
  <c r="J24" i="14"/>
  <c r="I24" i="14"/>
  <c r="F24" i="14"/>
  <c r="D24" i="14"/>
  <c r="C24" i="14"/>
  <c r="B24" i="14"/>
  <c r="A24" i="14"/>
  <c r="R23" i="14"/>
  <c r="Q23" i="14"/>
  <c r="P23" i="14"/>
  <c r="O23" i="14"/>
  <c r="N23" i="14"/>
  <c r="M23" i="14"/>
  <c r="L23" i="14"/>
  <c r="K23" i="14"/>
  <c r="J23" i="14"/>
  <c r="I23" i="14"/>
  <c r="F23" i="14"/>
  <c r="D23" i="14"/>
  <c r="C23" i="14"/>
  <c r="B23" i="14"/>
  <c r="A23" i="14"/>
  <c r="R22" i="14"/>
  <c r="Q22" i="14"/>
  <c r="P22" i="14"/>
  <c r="O22" i="14"/>
  <c r="N22" i="14"/>
  <c r="M22" i="14"/>
  <c r="L22" i="14"/>
  <c r="K22" i="14"/>
  <c r="J22" i="14"/>
  <c r="I22" i="14"/>
  <c r="F22" i="14"/>
  <c r="D22" i="14"/>
  <c r="C22" i="14"/>
  <c r="B22" i="14"/>
  <c r="A22" i="14"/>
  <c r="R21" i="14"/>
  <c r="Q21" i="14"/>
  <c r="P21" i="14"/>
  <c r="O21" i="14"/>
  <c r="N21" i="14"/>
  <c r="M21" i="14"/>
  <c r="L21" i="14"/>
  <c r="K21" i="14"/>
  <c r="J21" i="14"/>
  <c r="I21" i="14"/>
  <c r="F21" i="14"/>
  <c r="D21" i="14"/>
  <c r="C21" i="14"/>
  <c r="B21" i="14"/>
  <c r="A21" i="14"/>
  <c r="R20" i="14"/>
  <c r="Q20" i="14"/>
  <c r="P20" i="14"/>
  <c r="O20" i="14"/>
  <c r="N20" i="14"/>
  <c r="M20" i="14"/>
  <c r="L20" i="14"/>
  <c r="K20" i="14"/>
  <c r="J20" i="14"/>
  <c r="I20" i="14"/>
  <c r="F20" i="14"/>
  <c r="D20" i="14"/>
  <c r="C20" i="14"/>
  <c r="B20" i="14"/>
  <c r="A20" i="14"/>
  <c r="R19" i="14"/>
  <c r="Q19" i="14"/>
  <c r="P19" i="14"/>
  <c r="O19" i="14"/>
  <c r="N19" i="14"/>
  <c r="M19" i="14"/>
  <c r="L19" i="14"/>
  <c r="K19" i="14"/>
  <c r="J19" i="14"/>
  <c r="I19" i="14"/>
  <c r="F19" i="14"/>
  <c r="D19" i="14"/>
  <c r="C19" i="14"/>
  <c r="B19" i="14"/>
  <c r="A19" i="14"/>
  <c r="R18" i="14"/>
  <c r="Q18" i="14"/>
  <c r="P18" i="14"/>
  <c r="O18" i="14"/>
  <c r="N18" i="14"/>
  <c r="M18" i="14"/>
  <c r="L18" i="14"/>
  <c r="K18" i="14"/>
  <c r="J18" i="14"/>
  <c r="I18" i="14"/>
  <c r="F18" i="14"/>
  <c r="D18" i="14"/>
  <c r="C18" i="14"/>
  <c r="B18" i="14"/>
  <c r="A18" i="14"/>
  <c r="R17" i="14"/>
  <c r="Q17" i="14"/>
  <c r="P17" i="14"/>
  <c r="O17" i="14"/>
  <c r="N17" i="14"/>
  <c r="M17" i="14"/>
  <c r="L17" i="14"/>
  <c r="K17" i="14"/>
  <c r="J17" i="14"/>
  <c r="I17" i="14"/>
  <c r="F17" i="14"/>
  <c r="D17" i="14"/>
  <c r="C17" i="14"/>
  <c r="B17" i="14"/>
  <c r="A17" i="14"/>
  <c r="R16" i="14"/>
  <c r="Q16" i="14"/>
  <c r="P16" i="14"/>
  <c r="O16" i="14"/>
  <c r="N16" i="14"/>
  <c r="M16" i="14"/>
  <c r="L16" i="14"/>
  <c r="K16" i="14"/>
  <c r="J16" i="14"/>
  <c r="I16" i="14"/>
  <c r="F16" i="14"/>
  <c r="D16" i="14"/>
  <c r="C16" i="14"/>
  <c r="B16" i="14"/>
  <c r="A16" i="14"/>
  <c r="R15" i="14"/>
  <c r="Q15" i="14"/>
  <c r="P15" i="14"/>
  <c r="O15" i="14"/>
  <c r="N15" i="14"/>
  <c r="M15" i="14"/>
  <c r="L15" i="14"/>
  <c r="K15" i="14"/>
  <c r="J15" i="14"/>
  <c r="I15" i="14"/>
  <c r="F15" i="14"/>
  <c r="D15" i="14"/>
  <c r="C15" i="14"/>
  <c r="B15" i="14"/>
  <c r="A15" i="14"/>
  <c r="R14" i="14"/>
  <c r="Q14" i="14"/>
  <c r="P14" i="14"/>
  <c r="O14" i="14"/>
  <c r="N14" i="14"/>
  <c r="M14" i="14"/>
  <c r="L14" i="14"/>
  <c r="K14" i="14"/>
  <c r="J14" i="14"/>
  <c r="I14" i="14"/>
  <c r="F14" i="14"/>
  <c r="D14" i="14"/>
  <c r="C14" i="14"/>
  <c r="B14" i="14"/>
  <c r="A14" i="14"/>
  <c r="R13" i="14"/>
  <c r="Q13" i="14"/>
  <c r="P13" i="14"/>
  <c r="O13" i="14"/>
  <c r="N13" i="14"/>
  <c r="M13" i="14"/>
  <c r="L13" i="14"/>
  <c r="K13" i="14"/>
  <c r="J13" i="14"/>
  <c r="I13" i="14"/>
  <c r="F13" i="14"/>
  <c r="D13" i="14"/>
  <c r="C13" i="14"/>
  <c r="B13" i="14"/>
  <c r="A13" i="14"/>
  <c r="R12" i="14"/>
  <c r="Q12" i="14"/>
  <c r="P12" i="14"/>
  <c r="O12" i="14"/>
  <c r="N12" i="14"/>
  <c r="M12" i="14"/>
  <c r="L12" i="14"/>
  <c r="K12" i="14"/>
  <c r="J12" i="14"/>
  <c r="I12" i="14"/>
  <c r="F12" i="14"/>
  <c r="D12" i="14"/>
  <c r="C12" i="14"/>
  <c r="B12" i="14"/>
  <c r="A12" i="14"/>
  <c r="R11" i="14"/>
  <c r="Q11" i="14"/>
  <c r="P11" i="14"/>
  <c r="O11" i="14"/>
  <c r="N11" i="14"/>
  <c r="M11" i="14"/>
  <c r="L11" i="14"/>
  <c r="K11" i="14"/>
  <c r="J11" i="14"/>
  <c r="I11" i="14"/>
  <c r="F11" i="14"/>
  <c r="D11" i="14"/>
  <c r="C11" i="14"/>
  <c r="B11" i="14"/>
  <c r="A11" i="14"/>
  <c r="R10" i="14"/>
  <c r="Q10" i="14"/>
  <c r="P10" i="14"/>
  <c r="O10" i="14"/>
  <c r="N10" i="14"/>
  <c r="M10" i="14"/>
  <c r="L10" i="14"/>
  <c r="K10" i="14"/>
  <c r="J10" i="14"/>
  <c r="I10" i="14"/>
  <c r="F10" i="14"/>
  <c r="D10" i="14"/>
  <c r="C10" i="14"/>
  <c r="B10" i="14"/>
  <c r="A10" i="14"/>
  <c r="R9" i="14"/>
  <c r="Q9" i="14"/>
  <c r="P9" i="14"/>
  <c r="O9" i="14"/>
  <c r="N9" i="14"/>
  <c r="M9" i="14"/>
  <c r="L9" i="14"/>
  <c r="K9" i="14"/>
  <c r="J9" i="14"/>
  <c r="I9" i="14"/>
  <c r="F9" i="14"/>
  <c r="D9" i="14"/>
  <c r="C9" i="14"/>
  <c r="B9" i="14"/>
  <c r="A9" i="14"/>
  <c r="R8" i="14"/>
  <c r="Q8" i="14"/>
  <c r="P8" i="14"/>
  <c r="O8" i="14"/>
  <c r="N8" i="14"/>
  <c r="M8" i="14"/>
  <c r="L8" i="14"/>
  <c r="K8" i="14"/>
  <c r="J8" i="14"/>
  <c r="I8" i="14"/>
  <c r="F8" i="14"/>
  <c r="D8" i="14"/>
  <c r="C8" i="14"/>
  <c r="B8" i="14"/>
  <c r="A8" i="14"/>
  <c r="R7" i="14"/>
  <c r="Q7" i="14"/>
  <c r="P7" i="14"/>
  <c r="O7" i="14"/>
  <c r="N7" i="14"/>
  <c r="M7" i="14"/>
  <c r="L7" i="14"/>
  <c r="K7" i="14"/>
  <c r="J7" i="14"/>
  <c r="I7" i="14"/>
  <c r="F7" i="14"/>
  <c r="D7" i="14"/>
  <c r="C7" i="14"/>
  <c r="B7" i="14"/>
  <c r="A7" i="14"/>
  <c r="R6" i="14"/>
  <c r="Q6" i="14"/>
  <c r="P6" i="14"/>
  <c r="O6" i="14"/>
  <c r="N6" i="14"/>
  <c r="M6" i="14"/>
  <c r="L6" i="14"/>
  <c r="K6" i="14"/>
  <c r="J6" i="14"/>
  <c r="I6" i="14"/>
  <c r="F6" i="14"/>
  <c r="D6" i="14"/>
  <c r="C6" i="14"/>
  <c r="B6" i="14"/>
  <c r="A6" i="14"/>
  <c r="R5" i="14"/>
  <c r="Q5" i="14"/>
  <c r="P5" i="14"/>
  <c r="O5" i="14"/>
  <c r="N5" i="14"/>
  <c r="M5" i="14"/>
  <c r="L5" i="14"/>
  <c r="K5" i="14"/>
  <c r="J5" i="14"/>
  <c r="I5" i="14"/>
  <c r="F5" i="14"/>
  <c r="D5" i="14"/>
  <c r="C5" i="14"/>
  <c r="B5" i="14"/>
  <c r="A5" i="14"/>
  <c r="R4" i="14"/>
  <c r="Q4" i="14"/>
  <c r="P4" i="14"/>
  <c r="O4" i="14"/>
  <c r="N4" i="14"/>
  <c r="M4" i="14"/>
  <c r="L4" i="14"/>
  <c r="K4" i="14"/>
  <c r="J4" i="14"/>
  <c r="I4" i="14"/>
  <c r="F4" i="14"/>
  <c r="D4" i="14"/>
  <c r="C4" i="14"/>
  <c r="B4" i="14"/>
  <c r="A4" i="14"/>
  <c r="R3" i="14"/>
  <c r="Q3" i="14"/>
  <c r="P3" i="14"/>
  <c r="O3" i="14"/>
  <c r="N3" i="14"/>
  <c r="M3" i="14"/>
  <c r="L3" i="14"/>
  <c r="K3" i="14"/>
  <c r="J3" i="14"/>
  <c r="I3" i="14"/>
  <c r="F3" i="14"/>
  <c r="D3" i="14"/>
  <c r="C3" i="14"/>
  <c r="B3" i="14"/>
  <c r="A3" i="14"/>
  <c r="R2" i="14"/>
  <c r="Q2" i="14"/>
  <c r="P2" i="14"/>
  <c r="O2" i="14"/>
  <c r="N2" i="14"/>
  <c r="M2" i="14"/>
  <c r="L2" i="14"/>
  <c r="K2" i="14"/>
  <c r="J2" i="14"/>
  <c r="I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O121" i="9" s="1"/>
  <c r="X121" i="9" s="1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Q108" i="9" s="1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S107" i="9" s="1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P97" i="9" s="1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R96" i="9" s="1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P95" i="9" s="1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S94" i="9" s="1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O60" i="9" s="1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R58" i="9" s="1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P57" i="9" s="1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P54" i="9" s="1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P38" i="9" s="1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R34" i="9" s="1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Q254" i="7" s="1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Q253" i="7" s="1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O251" i="7" s="1"/>
  <c r="K251" i="7"/>
  <c r="J251" i="7"/>
  <c r="I251" i="7"/>
  <c r="H251" i="7"/>
  <c r="G251" i="7"/>
  <c r="F251" i="7"/>
  <c r="E251" i="7"/>
  <c r="D251" i="7"/>
  <c r="C251" i="7"/>
  <c r="B251" i="7"/>
  <c r="A251" i="7"/>
  <c r="U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U249" i="7" s="1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V238" i="7" s="1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Q235" i="7" s="1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Q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U228" i="7" s="1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P227" i="7" s="1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S226" i="7" s="1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O217" i="7" s="1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AA201" i="7" s="1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Q192" i="7" s="1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U187" i="7" s="1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Y184" i="7" s="1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Z183" i="7" s="1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R180" i="7" s="1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R178" i="7" s="1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Y171" i="7"/>
  <c r="N171" i="7"/>
  <c r="M171" i="7"/>
  <c r="L171" i="7"/>
  <c r="P171" i="7" s="1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X169" i="7" s="1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S168" i="7" s="1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Z167" i="7" s="1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W164" i="7" s="1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R161" i="7" s="1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AA152" i="7" s="1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Y145" i="7" s="1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R142" i="7" s="1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Y126" i="7" s="1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V123" i="7" s="1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W116" i="7" s="1"/>
  <c r="K116" i="7"/>
  <c r="J116" i="7"/>
  <c r="I116" i="7"/>
  <c r="H116" i="7"/>
  <c r="G116" i="7"/>
  <c r="F116" i="7"/>
  <c r="E116" i="7"/>
  <c r="D116" i="7"/>
  <c r="C116" i="7"/>
  <c r="B116" i="7"/>
  <c r="A116" i="7"/>
  <c r="V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W103" i="7" s="1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AA100" i="7" s="1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X95" i="7" s="1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Z91" i="7" s="1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O88" i="7" s="1"/>
  <c r="S88" i="7" s="1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V82" i="7" s="1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Y78" i="7" s="1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Y71" i="7" s="1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Y70" i="7" s="1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O64" i="7" s="1"/>
  <c r="AA64" i="7" s="1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W52" i="7" s="1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Z47" i="7" s="1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X45" i="7" s="1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V43" i="7" s="1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AA40" i="7" s="1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V29" i="7" s="1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X23" i="7" s="1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Z22" i="7" s="1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V16" i="7" s="1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V8" i="7" s="1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Y5" i="7" s="1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AA4" i="7" s="1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T242" i="3" s="1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Y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V231" i="3" s="1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W228" i="3" s="1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W225" i="3" s="1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Q222" i="3" s="1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U221" i="3" s="1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P220" i="3" s="1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Z215" i="3" s="1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Q209" i="3" s="1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Y206" i="3" s="1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AA205" i="3" s="1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P201" i="3" s="1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W198" i="3" s="1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T197" i="3" s="1"/>
  <c r="K197" i="3"/>
  <c r="U197" i="3" s="1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O193" i="3" s="1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X191" i="3" s="1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R190" i="3" s="1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Q185" i="3" s="1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U181" i="3" s="1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V180" i="3" s="1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R175" i="3" s="1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R172" i="3" s="1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V170" i="3" s="1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Z163" i="3" s="1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Y153" i="3" s="1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Z150" i="3" s="1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Z147" i="3" s="1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AA146" i="3" s="1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AA144" i="3" s="1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Z143" i="3" s="1"/>
  <c r="K143" i="3"/>
  <c r="O143" i="3" s="1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T134" i="3" s="1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Z127" i="3" s="1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O113" i="3"/>
  <c r="N113" i="3"/>
  <c r="M113" i="3"/>
  <c r="L113" i="3"/>
  <c r="K113" i="3"/>
  <c r="W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O111" i="3" s="1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Y110" i="3" s="1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O108" i="3" s="1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Z103" i="3" s="1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X86" i="3" s="1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Z83" i="3" s="1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V82" i="3" s="1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AA80" i="3" s="1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V76" i="3" s="1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V74" i="3" s="1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AA72" i="3" s="1"/>
  <c r="J72" i="3"/>
  <c r="I72" i="3"/>
  <c r="H72" i="3"/>
  <c r="G72" i="3"/>
  <c r="F72" i="3"/>
  <c r="E72" i="3"/>
  <c r="D72" i="3"/>
  <c r="C72" i="3"/>
  <c r="B72" i="3"/>
  <c r="A72" i="3"/>
  <c r="O71" i="3"/>
  <c r="N71" i="3"/>
  <c r="M71" i="3"/>
  <c r="L71" i="3"/>
  <c r="K71" i="3"/>
  <c r="X71" i="3" s="1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W65" i="3" s="1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AA64" i="3" s="1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O62" i="3" s="1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AA58" i="3" s="1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O57" i="3" s="1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Q56" i="3" s="1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T55" i="3" s="1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W54" i="3" s="1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V52" i="3" s="1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P51" i="3" s="1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V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Y36" i="3" s="1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AA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O20" i="3"/>
  <c r="N20" i="3"/>
  <c r="M20" i="3"/>
  <c r="L20" i="3"/>
  <c r="K20" i="3"/>
  <c r="Z20" i="3" s="1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R17" i="3" s="1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Q15" i="3" s="1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Q9" i="3" s="1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Y7" i="3" s="1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Z6" i="3" s="1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N143" i="22"/>
  <c r="M143" i="22"/>
  <c r="L143" i="22"/>
  <c r="K143" i="22"/>
  <c r="O143" i="22" s="1"/>
  <c r="J143" i="22"/>
  <c r="I143" i="22"/>
  <c r="H143" i="22"/>
  <c r="G143" i="22"/>
  <c r="F143" i="22"/>
  <c r="E143" i="22"/>
  <c r="D143" i="22"/>
  <c r="C143" i="22"/>
  <c r="B143" i="22"/>
  <c r="A143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N138" i="22"/>
  <c r="M138" i="22"/>
  <c r="L138" i="22"/>
  <c r="K138" i="22"/>
  <c r="O138" i="22" s="1"/>
  <c r="J138" i="22"/>
  <c r="I138" i="22"/>
  <c r="H138" i="22"/>
  <c r="G138" i="22"/>
  <c r="F138" i="22"/>
  <c r="E138" i="22"/>
  <c r="D138" i="22"/>
  <c r="C138" i="22"/>
  <c r="B138" i="22"/>
  <c r="A138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N137" i="22"/>
  <c r="M137" i="22"/>
  <c r="L137" i="22"/>
  <c r="K137" i="22"/>
  <c r="O137" i="22" s="1"/>
  <c r="J137" i="22"/>
  <c r="I137" i="22"/>
  <c r="H137" i="22"/>
  <c r="G137" i="22"/>
  <c r="F137" i="22"/>
  <c r="E137" i="22"/>
  <c r="D137" i="22"/>
  <c r="C137" i="22"/>
  <c r="B137" i="22"/>
  <c r="A137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N136" i="22"/>
  <c r="M136" i="22"/>
  <c r="L136" i="22"/>
  <c r="K136" i="22"/>
  <c r="O136" i="22" s="1"/>
  <c r="J136" i="22"/>
  <c r="I136" i="22"/>
  <c r="H136" i="22"/>
  <c r="G136" i="22"/>
  <c r="F136" i="22"/>
  <c r="E136" i="22"/>
  <c r="D136" i="22"/>
  <c r="C136" i="22"/>
  <c r="B136" i="22"/>
  <c r="A136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N135" i="22"/>
  <c r="M135" i="22"/>
  <c r="L135" i="22"/>
  <c r="K135" i="22"/>
  <c r="O135" i="22" s="1"/>
  <c r="J135" i="22"/>
  <c r="I135" i="22"/>
  <c r="H135" i="22"/>
  <c r="G135" i="22"/>
  <c r="F135" i="22"/>
  <c r="E135" i="22"/>
  <c r="D135" i="22"/>
  <c r="C135" i="22"/>
  <c r="B135" i="22"/>
  <c r="A135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Y132" i="22"/>
  <c r="Q132" i="22"/>
  <c r="N132" i="22"/>
  <c r="M132" i="22"/>
  <c r="L132" i="22"/>
  <c r="O132" i="22" s="1"/>
  <c r="K132" i="22"/>
  <c r="T132" i="22" s="1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AA131" i="22" s="1"/>
  <c r="J131" i="22"/>
  <c r="I131" i="22"/>
  <c r="H131" i="22"/>
  <c r="G131" i="22"/>
  <c r="F131" i="22"/>
  <c r="E131" i="22"/>
  <c r="D131" i="22"/>
  <c r="C131" i="22"/>
  <c r="B131" i="22"/>
  <c r="A131" i="22"/>
  <c r="Z130" i="22"/>
  <c r="R130" i="22"/>
  <c r="N130" i="22"/>
  <c r="M130" i="22"/>
  <c r="L130" i="22"/>
  <c r="K130" i="22"/>
  <c r="O130" i="22" s="1"/>
  <c r="J130" i="22"/>
  <c r="I130" i="22"/>
  <c r="H130" i="22"/>
  <c r="G130" i="22"/>
  <c r="F130" i="22"/>
  <c r="E130" i="22"/>
  <c r="V130" i="22" s="1"/>
  <c r="D130" i="22"/>
  <c r="C130" i="22"/>
  <c r="B130" i="22"/>
  <c r="A130" i="22"/>
  <c r="X129" i="22"/>
  <c r="P129" i="22"/>
  <c r="N129" i="22"/>
  <c r="M129" i="22"/>
  <c r="L129" i="22"/>
  <c r="K129" i="22"/>
  <c r="O129" i="22" s="1"/>
  <c r="J129" i="22"/>
  <c r="I129" i="22"/>
  <c r="H129" i="22"/>
  <c r="G129" i="22"/>
  <c r="F129" i="22"/>
  <c r="E129" i="22"/>
  <c r="D129" i="22"/>
  <c r="C129" i="22"/>
  <c r="B129" i="22"/>
  <c r="A129" i="22"/>
  <c r="Z128" i="22"/>
  <c r="X128" i="22"/>
  <c r="R128" i="22"/>
  <c r="P128" i="22"/>
  <c r="N128" i="22"/>
  <c r="M128" i="22"/>
  <c r="L128" i="22"/>
  <c r="U128" i="22" s="1"/>
  <c r="K128" i="22"/>
  <c r="AA128" i="22" s="1"/>
  <c r="J128" i="22"/>
  <c r="I128" i="22"/>
  <c r="H128" i="22"/>
  <c r="G128" i="22"/>
  <c r="F128" i="22"/>
  <c r="E128" i="22"/>
  <c r="D128" i="22"/>
  <c r="C128" i="22"/>
  <c r="B128" i="22"/>
  <c r="A128" i="22"/>
  <c r="S127" i="22"/>
  <c r="N127" i="22"/>
  <c r="M127" i="22"/>
  <c r="L127" i="22"/>
  <c r="K127" i="22"/>
  <c r="AA127" i="22" s="1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Q126" i="22" s="1"/>
  <c r="K126" i="22"/>
  <c r="V126" i="22" s="1"/>
  <c r="J126" i="22"/>
  <c r="I126" i="22"/>
  <c r="H126" i="22"/>
  <c r="G126" i="22"/>
  <c r="F126" i="22"/>
  <c r="E126" i="22"/>
  <c r="D126" i="22"/>
  <c r="C126" i="22"/>
  <c r="B126" i="22"/>
  <c r="A126" i="22"/>
  <c r="Q125" i="22"/>
  <c r="N125" i="22"/>
  <c r="M125" i="22"/>
  <c r="L125" i="22"/>
  <c r="T125" i="22" s="1"/>
  <c r="K125" i="22"/>
  <c r="Y125" i="22" s="1"/>
  <c r="J125" i="22"/>
  <c r="I125" i="22"/>
  <c r="H125" i="22"/>
  <c r="G125" i="22"/>
  <c r="F125" i="22"/>
  <c r="E125" i="22"/>
  <c r="D125" i="22"/>
  <c r="C125" i="22"/>
  <c r="B125" i="22"/>
  <c r="A125" i="22"/>
  <c r="AA124" i="22"/>
  <c r="N124" i="22"/>
  <c r="M124" i="22"/>
  <c r="L124" i="22"/>
  <c r="O124" i="22" s="1"/>
  <c r="K124" i="22"/>
  <c r="S124" i="22" s="1"/>
  <c r="J124" i="22"/>
  <c r="I124" i="22"/>
  <c r="H124" i="22"/>
  <c r="G124" i="22"/>
  <c r="F124" i="22"/>
  <c r="E124" i="22"/>
  <c r="D124" i="22"/>
  <c r="C124" i="22"/>
  <c r="B124" i="22"/>
  <c r="A124" i="22"/>
  <c r="Y123" i="22"/>
  <c r="Q123" i="22"/>
  <c r="N123" i="22"/>
  <c r="M123" i="22"/>
  <c r="L123" i="22"/>
  <c r="K123" i="22"/>
  <c r="W123" i="22" s="1"/>
  <c r="J123" i="22"/>
  <c r="I123" i="22"/>
  <c r="H123" i="22"/>
  <c r="G123" i="22"/>
  <c r="F123" i="22"/>
  <c r="E123" i="22"/>
  <c r="D123" i="22"/>
  <c r="C123" i="22"/>
  <c r="B123" i="22"/>
  <c r="A123" i="22"/>
  <c r="X122" i="22"/>
  <c r="N122" i="22"/>
  <c r="M122" i="22"/>
  <c r="L122" i="22"/>
  <c r="R122" i="22" s="1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R121" i="22" s="1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V114" i="22" s="1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O112" i="22" s="1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AA108" i="22" s="1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V105" i="22" s="1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V104" i="22" s="1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U102" i="22" s="1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X101" i="22" s="1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AA100" i="22" s="1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P99" i="22" s="1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T95" i="22" s="1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V94" i="22" s="1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X93" i="22" s="1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Q91" i="22" s="1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W88" i="22" s="1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AA87" i="22" s="1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W85" i="22" s="1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U84" i="22" s="1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V83" i="22" s="1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P80" i="22" s="1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U72" i="22"/>
  <c r="N72" i="22"/>
  <c r="M72" i="22"/>
  <c r="L72" i="22"/>
  <c r="K72" i="22"/>
  <c r="W72" i="22" s="1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AA71" i="22" s="1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W70" i="22" s="1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Z66" i="22" s="1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V65" i="22" s="1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W64" i="22" s="1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W57" i="22" s="1"/>
  <c r="J57" i="22"/>
  <c r="I57" i="22"/>
  <c r="H57" i="22"/>
  <c r="G57" i="22"/>
  <c r="F57" i="22"/>
  <c r="E57" i="22"/>
  <c r="D57" i="22"/>
  <c r="C57" i="22"/>
  <c r="B57" i="22"/>
  <c r="A57" i="22"/>
  <c r="Z56" i="22"/>
  <c r="N56" i="22"/>
  <c r="M56" i="22"/>
  <c r="L56" i="22"/>
  <c r="K56" i="22"/>
  <c r="P56" i="22" s="1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P54" i="22" s="1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P46" i="22"/>
  <c r="N46" i="22"/>
  <c r="M46" i="22"/>
  <c r="L46" i="22"/>
  <c r="K46" i="22"/>
  <c r="W46" i="22" s="1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X45" i="22" s="1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AA44" i="22" s="1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V41" i="22" s="1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W40" i="22" s="1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X37" i="22" s="1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Z34" i="22" s="1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X30" i="22" s="1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R24" i="22" s="1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W22" i="22" s="1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T20" i="22" s="1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V14" i="22" s="1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Z13" i="22" s="1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U9" i="22"/>
  <c r="N9" i="22"/>
  <c r="M9" i="22"/>
  <c r="L9" i="22"/>
  <c r="K9" i="22"/>
  <c r="O9" i="22" s="1"/>
  <c r="P9" i="22" s="1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U4" i="22" s="1"/>
  <c r="J4" i="22"/>
  <c r="I4" i="22"/>
  <c r="H4" i="22"/>
  <c r="G4" i="22"/>
  <c r="F4" i="22"/>
  <c r="E4" i="22"/>
  <c r="D4" i="22"/>
  <c r="C4" i="22"/>
  <c r="B4" i="22"/>
  <c r="A4" i="22"/>
  <c r="Z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M759" i="14" l="1"/>
  <c r="U900" i="14"/>
  <c r="AE750" i="14"/>
  <c r="X982" i="14"/>
  <c r="AD1154" i="14"/>
  <c r="AD742" i="14"/>
  <c r="AD750" i="14"/>
  <c r="AD746" i="14"/>
  <c r="AE742" i="14"/>
  <c r="AC752" i="14"/>
  <c r="AC742" i="14"/>
  <c r="AE752" i="14"/>
  <c r="AL744" i="14"/>
  <c r="AS744" i="14" s="1"/>
  <c r="S131" i="22"/>
  <c r="O131" i="22"/>
  <c r="W131" i="22"/>
  <c r="U132" i="22"/>
  <c r="AA7" i="22"/>
  <c r="U12" i="22"/>
  <c r="Z21" i="22"/>
  <c r="U76" i="22"/>
  <c r="W80" i="22"/>
  <c r="V89" i="22"/>
  <c r="U91" i="22"/>
  <c r="O122" i="22"/>
  <c r="Y122" i="22"/>
  <c r="O123" i="22"/>
  <c r="V123" i="22" s="1"/>
  <c r="W128" i="22"/>
  <c r="U129" i="22"/>
  <c r="S130" i="22"/>
  <c r="AA130" i="22"/>
  <c r="P131" i="22"/>
  <c r="X131" i="22"/>
  <c r="V132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O146" i="7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P92" i="9"/>
  <c r="Z122" i="22"/>
  <c r="W126" i="22"/>
  <c r="V129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Z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U123" i="22"/>
  <c r="X124" i="22"/>
  <c r="O126" i="22"/>
  <c r="U126" i="22" s="1"/>
  <c r="S129" i="22"/>
  <c r="AA129" i="22"/>
  <c r="Q130" i="22"/>
  <c r="Y130" i="22"/>
  <c r="V131" i="22"/>
  <c r="Z3" i="3"/>
  <c r="U25" i="3"/>
  <c r="O54" i="3"/>
  <c r="R71" i="3"/>
  <c r="Z84" i="3"/>
  <c r="X100" i="3"/>
  <c r="O105" i="3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X994" i="14"/>
  <c r="AD994" i="14"/>
  <c r="Y994" i="14"/>
  <c r="X802" i="14"/>
  <c r="Y866" i="14"/>
  <c r="AB930" i="14"/>
  <c r="Z1090" i="14"/>
  <c r="AE1186" i="14"/>
  <c r="AE994" i="14"/>
  <c r="AA994" i="14"/>
  <c r="AC1122" i="14"/>
  <c r="AE1122" i="14"/>
  <c r="AB1122" i="14"/>
  <c r="Y802" i="14"/>
  <c r="Z994" i="14"/>
  <c r="X1122" i="14"/>
  <c r="U834" i="14"/>
  <c r="AD834" i="14"/>
  <c r="AD962" i="14"/>
  <c r="Z930" i="14"/>
  <c r="AE1026" i="14"/>
  <c r="AD1090" i="14"/>
  <c r="AC1186" i="14"/>
  <c r="Y1186" i="14"/>
  <c r="AC962" i="14"/>
  <c r="Y1058" i="14"/>
  <c r="AC930" i="14"/>
  <c r="AA962" i="14"/>
  <c r="AC1090" i="14"/>
  <c r="AA1122" i="14"/>
  <c r="X866" i="14"/>
  <c r="AA834" i="14"/>
  <c r="X930" i="14"/>
  <c r="AD1058" i="14"/>
  <c r="X1090" i="14"/>
  <c r="AC802" i="14"/>
  <c r="Z1122" i="14"/>
  <c r="AA866" i="14"/>
  <c r="AB770" i="14"/>
  <c r="X834" i="14"/>
  <c r="AE930" i="14"/>
  <c r="X1058" i="14"/>
  <c r="AD1026" i="14"/>
  <c r="AB1186" i="14"/>
  <c r="AA802" i="14"/>
  <c r="Z866" i="14"/>
  <c r="Z962" i="14"/>
  <c r="Y1026" i="14"/>
  <c r="AC866" i="14"/>
  <c r="AC994" i="14"/>
  <c r="AE834" i="14"/>
  <c r="AC1058" i="14"/>
  <c r="Y1090" i="14"/>
  <c r="AB1026" i="14"/>
  <c r="AD898" i="14"/>
  <c r="X1026" i="14"/>
  <c r="AE866" i="14"/>
  <c r="AB802" i="14"/>
  <c r="AA770" i="14"/>
  <c r="AE802" i="14"/>
  <c r="AA930" i="14"/>
  <c r="AD930" i="14"/>
  <c r="AE1090" i="14"/>
  <c r="AE1058" i="14"/>
  <c r="AC1026" i="14"/>
  <c r="Y1122" i="14"/>
  <c r="Z1186" i="14"/>
  <c r="AD866" i="14"/>
  <c r="Z898" i="14"/>
  <c r="AE962" i="14"/>
  <c r="AA1090" i="14"/>
  <c r="AB994" i="14"/>
  <c r="AE898" i="14"/>
  <c r="Z770" i="14"/>
  <c r="Z802" i="14"/>
  <c r="AB834" i="14"/>
  <c r="Y930" i="14"/>
  <c r="AB1058" i="14"/>
  <c r="AA1026" i="14"/>
  <c r="AA1186" i="14"/>
  <c r="AB866" i="14"/>
  <c r="AD802" i="14"/>
  <c r="X770" i="14"/>
  <c r="AB962" i="14"/>
  <c r="AA898" i="14"/>
  <c r="X1186" i="14"/>
  <c r="AL743" i="14"/>
  <c r="AS743" i="14" s="1"/>
  <c r="AL751" i="14"/>
  <c r="AS751" i="14" s="1"/>
  <c r="AD744" i="14"/>
  <c r="AD752" i="14"/>
  <c r="AC744" i="14"/>
  <c r="AE744" i="14"/>
  <c r="AC748" i="14"/>
  <c r="AK623" i="14"/>
  <c r="AH184" i="14"/>
  <c r="AK392" i="14"/>
  <c r="V21" i="14"/>
  <c r="V29" i="14"/>
  <c r="AD133" i="14"/>
  <c r="AK229" i="14"/>
  <c r="X285" i="14"/>
  <c r="AQ349" i="14"/>
  <c r="AE389" i="14"/>
  <c r="AC661" i="14"/>
  <c r="AO228" i="14"/>
  <c r="AR260" i="14"/>
  <c r="AJ33" i="14"/>
  <c r="AR49" i="14"/>
  <c r="AK224" i="14"/>
  <c r="AL748" i="14"/>
  <c r="AS748" i="14" s="1"/>
  <c r="AO27" i="14"/>
  <c r="T51" i="14"/>
  <c r="AO84" i="14"/>
  <c r="U30" i="14"/>
  <c r="S182" i="14"/>
  <c r="V182" i="14" s="1"/>
  <c r="S222" i="14"/>
  <c r="U222" i="14" s="1"/>
  <c r="AS952" i="14"/>
  <c r="AS812" i="14"/>
  <c r="AR561" i="14"/>
  <c r="AG585" i="14"/>
  <c r="AL601" i="14"/>
  <c r="AP633" i="14"/>
  <c r="V656" i="14"/>
  <c r="AM664" i="14"/>
  <c r="AL133" i="14"/>
  <c r="AR132" i="14"/>
  <c r="V283" i="14"/>
  <c r="AI323" i="14"/>
  <c r="Z659" i="14"/>
  <c r="AB133" i="14"/>
  <c r="AO57" i="14"/>
  <c r="AP266" i="14"/>
  <c r="AM314" i="14"/>
  <c r="AO714" i="14"/>
  <c r="V100" i="14"/>
  <c r="V108" i="14"/>
  <c r="V116" i="14"/>
  <c r="AI124" i="14"/>
  <c r="AE135" i="14"/>
  <c r="AK152" i="14"/>
  <c r="AP160" i="14"/>
  <c r="AK183" i="14"/>
  <c r="AC239" i="14"/>
  <c r="AG263" i="14"/>
  <c r="X295" i="14"/>
  <c r="AO319" i="14"/>
  <c r="AQ479" i="14"/>
  <c r="AI503" i="14"/>
  <c r="Z575" i="14"/>
  <c r="AB583" i="14"/>
  <c r="AR131" i="14"/>
  <c r="AL230" i="14"/>
  <c r="AJ238" i="14"/>
  <c r="AK462" i="14"/>
  <c r="Y622" i="14"/>
  <c r="AL734" i="14"/>
  <c r="S25" i="14"/>
  <c r="Y25" i="14" s="1"/>
  <c r="Z133" i="14"/>
  <c r="AM180" i="14"/>
  <c r="S333" i="14"/>
  <c r="AB333" i="14" s="1"/>
  <c r="AH340" i="14"/>
  <c r="AB460" i="14"/>
  <c r="AA476" i="14"/>
  <c r="Z500" i="14"/>
  <c r="AN605" i="14"/>
  <c r="AQ613" i="14"/>
  <c r="AE219" i="14"/>
  <c r="AL291" i="14"/>
  <c r="AJ387" i="14"/>
  <c r="S394" i="14"/>
  <c r="W394" i="14" s="1"/>
  <c r="S402" i="14"/>
  <c r="U402" i="14" s="1"/>
  <c r="AL418" i="14"/>
  <c r="AH434" i="14"/>
  <c r="AE586" i="14"/>
  <c r="X594" i="14"/>
  <c r="AA739" i="14"/>
  <c r="AM750" i="14"/>
  <c r="AS811" i="14"/>
  <c r="Z153" i="14"/>
  <c r="S185" i="14"/>
  <c r="X185" i="14" s="1"/>
  <c r="Z241" i="14"/>
  <c r="U337" i="14"/>
  <c r="U345" i="14"/>
  <c r="Y369" i="14"/>
  <c r="Z393" i="14"/>
  <c r="AK417" i="14"/>
  <c r="AA721" i="14"/>
  <c r="AL750" i="14"/>
  <c r="AJ30" i="14"/>
  <c r="AP70" i="14"/>
  <c r="AO86" i="14"/>
  <c r="Y317" i="14"/>
  <c r="U614" i="14"/>
  <c r="U622" i="14"/>
  <c r="AJ711" i="14"/>
  <c r="S727" i="14"/>
  <c r="AK727" i="14" s="1"/>
  <c r="AM728" i="14"/>
  <c r="AC746" i="14"/>
  <c r="W894" i="14"/>
  <c r="X894" i="14"/>
  <c r="AC758" i="14"/>
  <c r="AD758" i="14"/>
  <c r="AC766" i="14"/>
  <c r="AD770" i="14"/>
  <c r="AE764" i="14"/>
  <c r="V816" i="14"/>
  <c r="T830" i="14"/>
  <c r="Y962" i="14"/>
  <c r="X972" i="14"/>
  <c r="AQ39" i="14"/>
  <c r="S54" i="14"/>
  <c r="AC54" i="14" s="1"/>
  <c r="T70" i="14"/>
  <c r="AN103" i="14"/>
  <c r="AN111" i="14"/>
  <c r="AN127" i="14"/>
  <c r="W269" i="14"/>
  <c r="AC348" i="14"/>
  <c r="X573" i="14"/>
  <c r="Y605" i="14"/>
  <c r="AC630" i="14"/>
  <c r="AI646" i="14"/>
  <c r="W670" i="14"/>
  <c r="W678" i="14"/>
  <c r="AN710" i="14"/>
  <c r="AC760" i="14"/>
  <c r="AD760" i="14"/>
  <c r="AE760" i="14"/>
  <c r="Y964" i="14"/>
  <c r="X964" i="14"/>
  <c r="AD754" i="14"/>
  <c r="AE748" i="14"/>
  <c r="AC762" i="14"/>
  <c r="AC764" i="14"/>
  <c r="T808" i="14"/>
  <c r="V838" i="14"/>
  <c r="V832" i="14"/>
  <c r="X966" i="14"/>
  <c r="X978" i="14"/>
  <c r="AR461" i="14"/>
  <c r="AD768" i="14"/>
  <c r="AC770" i="14"/>
  <c r="U826" i="14"/>
  <c r="V826" i="14"/>
  <c r="T834" i="14"/>
  <c r="AQ125" i="14"/>
  <c r="AP259" i="14"/>
  <c r="AB306" i="14"/>
  <c r="AQ339" i="14"/>
  <c r="AD531" i="14"/>
  <c r="AP548" i="14"/>
  <c r="AB587" i="14"/>
  <c r="AR677" i="14"/>
  <c r="AC754" i="14"/>
  <c r="T836" i="14"/>
  <c r="V836" i="14"/>
  <c r="AC756" i="14"/>
  <c r="AD756" i="14"/>
  <c r="U816" i="14"/>
  <c r="V810" i="14"/>
  <c r="T810" i="14"/>
  <c r="T828" i="14"/>
  <c r="Y896" i="14"/>
  <c r="Y980" i="14"/>
  <c r="Y976" i="14"/>
  <c r="AQ26" i="14"/>
  <c r="AK290" i="14"/>
  <c r="AE754" i="14"/>
  <c r="AC768" i="14"/>
  <c r="AD766" i="14"/>
  <c r="V830" i="14"/>
  <c r="U832" i="14"/>
  <c r="X968" i="14"/>
  <c r="AN312" i="14"/>
  <c r="AC425" i="14"/>
  <c r="AL441" i="14"/>
  <c r="AD460" i="14"/>
  <c r="AG505" i="14"/>
  <c r="U690" i="14"/>
  <c r="AC750" i="14"/>
  <c r="AE762" i="14"/>
  <c r="V828" i="14"/>
  <c r="Y894" i="14"/>
  <c r="Y970" i="14"/>
  <c r="X974" i="14"/>
  <c r="AJ167" i="14"/>
  <c r="AJ368" i="14"/>
  <c r="AP504" i="14"/>
  <c r="AA512" i="14"/>
  <c r="AC536" i="14"/>
  <c r="V544" i="14"/>
  <c r="T552" i="14"/>
  <c r="Y568" i="14"/>
  <c r="AD600" i="14"/>
  <c r="X608" i="14"/>
  <c r="AE758" i="14"/>
  <c r="AE746" i="14"/>
  <c r="V834" i="14"/>
  <c r="W896" i="14"/>
  <c r="U22" i="14"/>
  <c r="T40" i="14"/>
  <c r="U56" i="14"/>
  <c r="AO65" i="14"/>
  <c r="AI73" i="14"/>
  <c r="AI89" i="14"/>
  <c r="AL181" i="14"/>
  <c r="AK367" i="14"/>
  <c r="AI649" i="14"/>
  <c r="AP657" i="14"/>
  <c r="AM673" i="14"/>
  <c r="AN689" i="14"/>
  <c r="AP705" i="14"/>
  <c r="T902" i="14"/>
  <c r="U902" i="14"/>
  <c r="V902" i="14"/>
  <c r="AE756" i="14"/>
  <c r="U808" i="14"/>
  <c r="U838" i="14"/>
  <c r="AJ307" i="14"/>
  <c r="AR376" i="14"/>
  <c r="AQ393" i="14"/>
  <c r="AR394" i="14"/>
  <c r="AQ472" i="14"/>
  <c r="AH480" i="14"/>
  <c r="T523" i="14"/>
  <c r="AP563" i="14"/>
  <c r="AN571" i="14"/>
  <c r="AP721" i="14"/>
  <c r="AI722" i="14"/>
  <c r="AL730" i="14"/>
  <c r="AN738" i="14"/>
  <c r="AM758" i="14"/>
  <c r="AS758" i="14" s="1"/>
  <c r="AM755" i="14"/>
  <c r="AS755" i="14" s="1"/>
  <c r="AM756" i="14"/>
  <c r="AS756" i="14" s="1"/>
  <c r="T16" i="14"/>
  <c r="U23" i="14"/>
  <c r="AQ34" i="14"/>
  <c r="V73" i="14"/>
  <c r="U89" i="14"/>
  <c r="T90" i="14"/>
  <c r="AJ201" i="14"/>
  <c r="AB261" i="14"/>
  <c r="X269" i="14"/>
  <c r="AM313" i="14"/>
  <c r="AM322" i="14"/>
  <c r="T369" i="14"/>
  <c r="AB374" i="14"/>
  <c r="AM432" i="14"/>
  <c r="AQ440" i="14"/>
  <c r="AJ494" i="14"/>
  <c r="AA545" i="14"/>
  <c r="AD652" i="14"/>
  <c r="AI653" i="14"/>
  <c r="AA684" i="14"/>
  <c r="W692" i="14"/>
  <c r="AG709" i="14"/>
  <c r="S728" i="14"/>
  <c r="AK728" i="14" s="1"/>
  <c r="S462" i="14"/>
  <c r="T462" i="14" s="1"/>
  <c r="AH6" i="14"/>
  <c r="AK14" i="14"/>
  <c r="AI22" i="14"/>
  <c r="AJ32" i="14"/>
  <c r="AM88" i="14"/>
  <c r="AQ113" i="14"/>
  <c r="AQ121" i="14"/>
  <c r="AH129" i="14"/>
  <c r="AM199" i="14"/>
  <c r="AQ258" i="14"/>
  <c r="AH323" i="14"/>
  <c r="AN355" i="14"/>
  <c r="AQ455" i="14"/>
  <c r="AI462" i="14"/>
  <c r="AR477" i="14"/>
  <c r="Y505" i="14"/>
  <c r="AO667" i="14"/>
  <c r="AR691" i="14"/>
  <c r="S711" i="14"/>
  <c r="V711" i="14" s="1"/>
  <c r="T333" i="14"/>
  <c r="AN21" i="14"/>
  <c r="W29" i="14"/>
  <c r="AK47" i="14"/>
  <c r="AM141" i="14"/>
  <c r="AC149" i="14"/>
  <c r="AJ150" i="14"/>
  <c r="AI167" i="14"/>
  <c r="AJ221" i="14"/>
  <c r="Z379" i="14"/>
  <c r="Y413" i="14"/>
  <c r="Y421" i="14"/>
  <c r="AI429" i="14"/>
  <c r="AG430" i="14"/>
  <c r="AB445" i="14"/>
  <c r="T453" i="14"/>
  <c r="AJ476" i="14"/>
  <c r="AM559" i="14"/>
  <c r="AO567" i="14"/>
  <c r="AH575" i="14"/>
  <c r="AI582" i="14"/>
  <c r="AE733" i="14"/>
  <c r="AG4" i="14"/>
  <c r="S269" i="14"/>
  <c r="AA269" i="14" s="1"/>
  <c r="AL742" i="14"/>
  <c r="AS742" i="14" s="1"/>
  <c r="AI10" i="14"/>
  <c r="AH27" i="14"/>
  <c r="V37" i="14"/>
  <c r="AQ53" i="14"/>
  <c r="AP69" i="14"/>
  <c r="AP129" i="14"/>
  <c r="AJ160" i="14"/>
  <c r="AC165" i="14"/>
  <c r="AC254" i="14"/>
  <c r="AQ255" i="14"/>
  <c r="AM283" i="14"/>
  <c r="AA291" i="14"/>
  <c r="AK308" i="14"/>
  <c r="Y309" i="14"/>
  <c r="T377" i="14"/>
  <c r="AO420" i="14"/>
  <c r="AA427" i="14"/>
  <c r="Y473" i="14"/>
  <c r="AM508" i="14"/>
  <c r="AM517" i="14"/>
  <c r="AG524" i="14"/>
  <c r="AH540" i="14"/>
  <c r="AH564" i="14"/>
  <c r="AB572" i="14"/>
  <c r="V596" i="14"/>
  <c r="AD703" i="14"/>
  <c r="AE731" i="14"/>
  <c r="AD739" i="14"/>
  <c r="AS912" i="14"/>
  <c r="AS1008" i="14"/>
  <c r="AS1003" i="14"/>
  <c r="AS987" i="14"/>
  <c r="AS757" i="14"/>
  <c r="AS835" i="14"/>
  <c r="AS899" i="14"/>
  <c r="AI52" i="14"/>
  <c r="AQ190" i="14"/>
  <c r="AR419" i="14"/>
  <c r="AN566" i="14"/>
  <c r="AH19" i="14"/>
  <c r="S30" i="14"/>
  <c r="AB30" i="14" s="1"/>
  <c r="AH175" i="14"/>
  <c r="AO213" i="14"/>
  <c r="AL238" i="14"/>
  <c r="AO269" i="14"/>
  <c r="AR316" i="14"/>
  <c r="AM337" i="14"/>
  <c r="AQ354" i="14"/>
  <c r="AP377" i="14"/>
  <c r="AL402" i="14"/>
  <c r="AJ428" i="14"/>
  <c r="AO557" i="14"/>
  <c r="AL573" i="14"/>
  <c r="AK587" i="14"/>
  <c r="AK651" i="14"/>
  <c r="AQ726" i="14"/>
  <c r="AP736" i="14"/>
  <c r="V740" i="14"/>
  <c r="AS852" i="14"/>
  <c r="AS875" i="14"/>
  <c r="Y752" i="14"/>
  <c r="AG11" i="14"/>
  <c r="AQ456" i="14"/>
  <c r="S16" i="14"/>
  <c r="Y16" i="14" s="1"/>
  <c r="AQ33" i="14"/>
  <c r="AI34" i="14"/>
  <c r="AK50" i="14"/>
  <c r="AK89" i="14"/>
  <c r="AK98" i="14"/>
  <c r="AK106" i="14"/>
  <c r="AI113" i="14"/>
  <c r="AL122" i="14"/>
  <c r="AC129" i="14"/>
  <c r="AQ132" i="14"/>
  <c r="AP133" i="14"/>
  <c r="AO251" i="14"/>
  <c r="AM262" i="14"/>
  <c r="T325" i="14"/>
  <c r="AH326" i="14"/>
  <c r="Z333" i="14"/>
  <c r="AK361" i="14"/>
  <c r="AR378" i="14"/>
  <c r="AR379" i="14"/>
  <c r="AO388" i="14"/>
  <c r="AA416" i="14"/>
  <c r="S426" i="14"/>
  <c r="AJ443" i="14"/>
  <c r="AB452" i="14"/>
  <c r="AJ462" i="14"/>
  <c r="AC477" i="14"/>
  <c r="Z480" i="14"/>
  <c r="V509" i="14"/>
  <c r="V517" i="14"/>
  <c r="AA525" i="14"/>
  <c r="Y544" i="14"/>
  <c r="AP556" i="14"/>
  <c r="AI572" i="14"/>
  <c r="S603" i="14"/>
  <c r="AE603" i="14" s="1"/>
  <c r="X615" i="14"/>
  <c r="AP625" i="14"/>
  <c r="Y641" i="14"/>
  <c r="S658" i="14"/>
  <c r="T658" i="14" s="1"/>
  <c r="AN668" i="14"/>
  <c r="AR676" i="14"/>
  <c r="AC715" i="14"/>
  <c r="AB724" i="14"/>
  <c r="AB734" i="14"/>
  <c r="V739" i="14"/>
  <c r="AS764" i="14"/>
  <c r="AS819" i="14"/>
  <c r="AS891" i="14"/>
  <c r="AS981" i="14"/>
  <c r="AQ338" i="14"/>
  <c r="S22" i="14"/>
  <c r="AE22" i="14" s="1"/>
  <c r="AP34" i="14"/>
  <c r="AK70" i="14"/>
  <c r="AH73" i="14"/>
  <c r="AH376" i="14"/>
  <c r="T394" i="14"/>
  <c r="AI575" i="14"/>
  <c r="AS765" i="14"/>
  <c r="AS820" i="14"/>
  <c r="AS836" i="14"/>
  <c r="AS883" i="14"/>
  <c r="AS982" i="14"/>
  <c r="AL31" i="14"/>
  <c r="AR455" i="14"/>
  <c r="AL704" i="14"/>
  <c r="AL727" i="14"/>
  <c r="AP48" i="14"/>
  <c r="W63" i="14"/>
  <c r="AM112" i="14"/>
  <c r="AM120" i="14"/>
  <c r="AR143" i="14"/>
  <c r="AM182" i="14"/>
  <c r="S209" i="14"/>
  <c r="T209" i="14" s="1"/>
  <c r="AB248" i="14"/>
  <c r="AH259" i="14"/>
  <c r="AH269" i="14"/>
  <c r="AP292" i="14"/>
  <c r="AM331" i="14"/>
  <c r="AR332" i="14"/>
  <c r="T341" i="14"/>
  <c r="AP349" i="14"/>
  <c r="AR369" i="14"/>
  <c r="AN415" i="14"/>
  <c r="Z433" i="14"/>
  <c r="AC441" i="14"/>
  <c r="AN442" i="14"/>
  <c r="AL459" i="14"/>
  <c r="AP460" i="14"/>
  <c r="Z504" i="14"/>
  <c r="AE515" i="14"/>
  <c r="AD523" i="14"/>
  <c r="AL524" i="14"/>
  <c r="T536" i="14"/>
  <c r="AG541" i="14"/>
  <c r="AJ554" i="14"/>
  <c r="S587" i="14"/>
  <c r="AD587" i="14" s="1"/>
  <c r="AI601" i="14"/>
  <c r="AL602" i="14"/>
  <c r="U605" i="14"/>
  <c r="V613" i="14"/>
  <c r="AQ614" i="14"/>
  <c r="S621" i="14"/>
  <c r="AE621" i="14" s="1"/>
  <c r="AR640" i="14"/>
  <c r="AI656" i="14"/>
  <c r="AE673" i="14"/>
  <c r="AR674" i="14"/>
  <c r="AC683" i="14"/>
  <c r="AO692" i="14"/>
  <c r="AH711" i="14"/>
  <c r="Y722" i="14"/>
  <c r="AS837" i="14"/>
  <c r="AO75" i="14"/>
  <c r="AQ176" i="14"/>
  <c r="AR317" i="14"/>
  <c r="AM390" i="14"/>
  <c r="AL313" i="14"/>
  <c r="T323" i="14"/>
  <c r="AL377" i="14"/>
  <c r="S479" i="14"/>
  <c r="T545" i="14"/>
  <c r="AC605" i="14"/>
  <c r="AA659" i="14"/>
  <c r="AS772" i="14"/>
  <c r="AS827" i="14"/>
  <c r="AS838" i="14"/>
  <c r="AJ68" i="14"/>
  <c r="AR83" i="14"/>
  <c r="AK346" i="14"/>
  <c r="AB395" i="14"/>
  <c r="AN13" i="14"/>
  <c r="W21" i="14"/>
  <c r="AG27" i="14"/>
  <c r="AH30" i="14"/>
  <c r="AI38" i="14"/>
  <c r="AJ54" i="14"/>
  <c r="AR62" i="14"/>
  <c r="U69" i="14"/>
  <c r="AO85" i="14"/>
  <c r="V93" i="14"/>
  <c r="V101" i="14"/>
  <c r="AG126" i="14"/>
  <c r="AN157" i="14"/>
  <c r="S160" i="14"/>
  <c r="Y160" i="14" s="1"/>
  <c r="AO178" i="14"/>
  <c r="AQ200" i="14"/>
  <c r="AA215" i="14"/>
  <c r="AP216" i="14"/>
  <c r="AH227" i="14"/>
  <c r="AE256" i="14"/>
  <c r="AQ257" i="14"/>
  <c r="AJ278" i="14"/>
  <c r="AP287" i="14"/>
  <c r="AP306" i="14"/>
  <c r="AC323" i="14"/>
  <c r="T339" i="14"/>
  <c r="AC347" i="14"/>
  <c r="AJ348" i="14"/>
  <c r="X365" i="14"/>
  <c r="AP392" i="14"/>
  <c r="AO405" i="14"/>
  <c r="AI413" i="14"/>
  <c r="AO421" i="14"/>
  <c r="V439" i="14"/>
  <c r="AP464" i="14"/>
  <c r="U477" i="14"/>
  <c r="AE485" i="14"/>
  <c r="AR486" i="14"/>
  <c r="Y493" i="14"/>
  <c r="AN506" i="14"/>
  <c r="AE525" i="14"/>
  <c r="AR539" i="14"/>
  <c r="AD551" i="14"/>
  <c r="V567" i="14"/>
  <c r="AI568" i="14"/>
  <c r="AN600" i="14"/>
  <c r="AD605" i="14"/>
  <c r="AL629" i="14"/>
  <c r="V645" i="14"/>
  <c r="U653" i="14"/>
  <c r="AQ657" i="14"/>
  <c r="AD671" i="14"/>
  <c r="AM690" i="14"/>
  <c r="Z705" i="14"/>
  <c r="W738" i="14"/>
  <c r="Z739" i="14"/>
  <c r="AS828" i="14"/>
  <c r="Y750" i="14"/>
  <c r="AS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U44" i="3"/>
  <c r="P44" i="3"/>
  <c r="Z108" i="3"/>
  <c r="R110" i="3"/>
  <c r="Z5" i="22"/>
  <c r="P14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U124" i="22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U122" i="22"/>
  <c r="R123" i="22"/>
  <c r="P124" i="22"/>
  <c r="R126" i="22"/>
  <c r="P127" i="22"/>
  <c r="X127" i="22"/>
  <c r="S11" i="3"/>
  <c r="Z124" i="3"/>
  <c r="O196" i="3"/>
  <c r="V80" i="9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X257" i="7"/>
  <c r="R50" i="9"/>
  <c r="S83" i="9"/>
  <c r="Q92" i="9"/>
  <c r="R97" i="9"/>
  <c r="R102" i="9"/>
  <c r="O111" i="9"/>
  <c r="P121" i="9"/>
  <c r="P124" i="9"/>
  <c r="S14" i="14"/>
  <c r="AD14" i="14" s="1"/>
  <c r="AH16" i="14"/>
  <c r="AH35" i="14"/>
  <c r="AN36" i="14"/>
  <c r="V45" i="14"/>
  <c r="AL51" i="14"/>
  <c r="AO71" i="14"/>
  <c r="AK74" i="14"/>
  <c r="AO82" i="14"/>
  <c r="AO100" i="14"/>
  <c r="AO101" i="14"/>
  <c r="AO108" i="14"/>
  <c r="AO110" i="14"/>
  <c r="U121" i="14"/>
  <c r="AQ149" i="14"/>
  <c r="AP161" i="14"/>
  <c r="AI198" i="14"/>
  <c r="AQ202" i="14"/>
  <c r="AJ205" i="14"/>
  <c r="AA222" i="7"/>
  <c r="U226" i="7"/>
  <c r="O91" i="9"/>
  <c r="S118" i="9"/>
  <c r="AH10" i="14"/>
  <c r="U14" i="14"/>
  <c r="U65" i="14"/>
  <c r="T85" i="14"/>
  <c r="AP92" i="14"/>
  <c r="AH93" i="14"/>
  <c r="AD125" i="14"/>
  <c r="AQ129" i="14"/>
  <c r="S176" i="14"/>
  <c r="Y176" i="14" s="1"/>
  <c r="AR275" i="14"/>
  <c r="AC275" i="14"/>
  <c r="Z23" i="7"/>
  <c r="V74" i="7"/>
  <c r="V107" i="7"/>
  <c r="Z115" i="7"/>
  <c r="Y129" i="7"/>
  <c r="Q219" i="7"/>
  <c r="O238" i="7"/>
  <c r="V14" i="14"/>
  <c r="U38" i="14"/>
  <c r="AQ47" i="14"/>
  <c r="AI49" i="14"/>
  <c r="S83" i="14"/>
  <c r="AA83" i="14" s="1"/>
  <c r="T98" i="14"/>
  <c r="T106" i="14"/>
  <c r="V112" i="14"/>
  <c r="AO170" i="14"/>
  <c r="AK176" i="14"/>
  <c r="AH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I14" i="14"/>
  <c r="AK15" i="14"/>
  <c r="AQ16" i="14"/>
  <c r="AG35" i="14"/>
  <c r="AL61" i="14"/>
  <c r="AJ63" i="14"/>
  <c r="T83" i="14"/>
  <c r="AN87" i="14"/>
  <c r="AO94" i="14"/>
  <c r="U98" i="14"/>
  <c r="U101" i="14"/>
  <c r="U106" i="14"/>
  <c r="U113" i="14"/>
  <c r="AM128" i="14"/>
  <c r="AI150" i="14"/>
  <c r="AP176" i="14"/>
  <c r="AG196" i="14"/>
  <c r="S202" i="14"/>
  <c r="AE202" i="14" s="1"/>
  <c r="AM210" i="14"/>
  <c r="AN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M14" i="14"/>
  <c r="AK22" i="14"/>
  <c r="AP25" i="14"/>
  <c r="AI42" i="14"/>
  <c r="AN51" i="14"/>
  <c r="W83" i="14"/>
  <c r="AK90" i="14"/>
  <c r="T93" i="14"/>
  <c r="AI108" i="14"/>
  <c r="V113" i="14"/>
  <c r="AI145" i="14"/>
  <c r="AH202" i="14"/>
  <c r="AQ209" i="14"/>
  <c r="AP325" i="14"/>
  <c r="AK360" i="14"/>
  <c r="AP14" i="14"/>
  <c r="T32" i="14"/>
  <c r="AO51" i="14"/>
  <c r="AM77" i="14"/>
  <c r="S84" i="14"/>
  <c r="AA84" i="14" s="1"/>
  <c r="AP85" i="14"/>
  <c r="AG86" i="14"/>
  <c r="U93" i="14"/>
  <c r="AH101" i="14"/>
  <c r="AH125" i="14"/>
  <c r="AJ152" i="14"/>
  <c r="AG170" i="14"/>
  <c r="AI185" i="14"/>
  <c r="AM194" i="14"/>
  <c r="AI202" i="14"/>
  <c r="AJ208" i="14"/>
  <c r="AI208" i="14"/>
  <c r="AJ299" i="14"/>
  <c r="V299" i="14"/>
  <c r="AK300" i="14"/>
  <c r="AH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Q14" i="14"/>
  <c r="AL15" i="14"/>
  <c r="AI23" i="14"/>
  <c r="T39" i="14"/>
  <c r="AH40" i="14"/>
  <c r="AI61" i="14"/>
  <c r="AQ69" i="14"/>
  <c r="AH70" i="14"/>
  <c r="AK73" i="14"/>
  <c r="AH86" i="14"/>
  <c r="AH89" i="14"/>
  <c r="AQ101" i="14"/>
  <c r="W111" i="14"/>
  <c r="AL112" i="14"/>
  <c r="AB167" i="14"/>
  <c r="AL174" i="14"/>
  <c r="AM229" i="14"/>
  <c r="W281" i="14"/>
  <c r="AE294" i="14"/>
  <c r="AI300" i="14"/>
  <c r="AD312" i="14"/>
  <c r="AR323" i="14"/>
  <c r="AQ333" i="14"/>
  <c r="V339" i="14"/>
  <c r="AI348" i="14"/>
  <c r="Y379" i="14"/>
  <c r="AM438" i="14"/>
  <c r="AP439" i="14"/>
  <c r="AK553" i="14"/>
  <c r="AP581" i="14"/>
  <c r="T603" i="14"/>
  <c r="AQ622" i="14"/>
  <c r="U642" i="14"/>
  <c r="U645" i="14"/>
  <c r="Y749" i="14"/>
  <c r="S261" i="14"/>
  <c r="X261" i="14" s="1"/>
  <c r="X267" i="14"/>
  <c r="AI268" i="14"/>
  <c r="AE293" i="14"/>
  <c r="AP309" i="14"/>
  <c r="AO333" i="14"/>
  <c r="AR333" i="14"/>
  <c r="AD388" i="14"/>
  <c r="S395" i="14"/>
  <c r="U395" i="14" s="1"/>
  <c r="AQ433" i="14"/>
  <c r="AJ437" i="14"/>
  <c r="U453" i="14"/>
  <c r="AJ470" i="14"/>
  <c r="AM485" i="14"/>
  <c r="AM512" i="14"/>
  <c r="AL515" i="14"/>
  <c r="AA520" i="14"/>
  <c r="AP525" i="14"/>
  <c r="AM529" i="14"/>
  <c r="AL552" i="14"/>
  <c r="X557" i="14"/>
  <c r="V560" i="14"/>
  <c r="V563" i="14"/>
  <c r="AC580" i="14"/>
  <c r="AR588" i="14"/>
  <c r="AK614" i="14"/>
  <c r="T615" i="14"/>
  <c r="AQ632" i="14"/>
  <c r="V633" i="14"/>
  <c r="AJ640" i="14"/>
  <c r="AC650" i="14"/>
  <c r="Y661" i="14"/>
  <c r="Z668" i="14"/>
  <c r="X723" i="14"/>
  <c r="AQ740" i="14"/>
  <c r="AL753" i="14"/>
  <c r="AS753" i="14" s="1"/>
  <c r="AR241" i="14"/>
  <c r="AL424" i="14"/>
  <c r="AM425" i="14"/>
  <c r="AQ434" i="14"/>
  <c r="AM459" i="14"/>
  <c r="AK492" i="14"/>
  <c r="AQ511" i="14"/>
  <c r="AA519" i="14"/>
  <c r="U531" i="14"/>
  <c r="AM551" i="14"/>
  <c r="AI554" i="14"/>
  <c r="AG557" i="14"/>
  <c r="AK561" i="14"/>
  <c r="Y563" i="14"/>
  <c r="Y705" i="14"/>
  <c r="Z741" i="14"/>
  <c r="AG212" i="14"/>
  <c r="AP214" i="14"/>
  <c r="AM215" i="14"/>
  <c r="AO226" i="14"/>
  <c r="AK239" i="14"/>
  <c r="AQ240" i="14"/>
  <c r="AJ247" i="14"/>
  <c r="AP248" i="14"/>
  <c r="AQ249" i="14"/>
  <c r="AQ308" i="14"/>
  <c r="AP317" i="14"/>
  <c r="AC321" i="14"/>
  <c r="AN336" i="14"/>
  <c r="AP339" i="14"/>
  <c r="AR347" i="14"/>
  <c r="AP353" i="14"/>
  <c r="AR366" i="14"/>
  <c r="AG370" i="14"/>
  <c r="U385" i="14"/>
  <c r="AI406" i="14"/>
  <c r="AK418" i="14"/>
  <c r="AO429" i="14"/>
  <c r="AO430" i="14"/>
  <c r="AJ435" i="14"/>
  <c r="AN438" i="14"/>
  <c r="U445" i="14"/>
  <c r="AQ462" i="14"/>
  <c r="Z479" i="14"/>
  <c r="AE491" i="14"/>
  <c r="AR504" i="14"/>
  <c r="AI523" i="14"/>
  <c r="T537" i="14"/>
  <c r="AL550" i="14"/>
  <c r="AL563" i="14"/>
  <c r="Z597" i="14"/>
  <c r="U601" i="14"/>
  <c r="AA603" i="14"/>
  <c r="AL613" i="14"/>
  <c r="AN628" i="14"/>
  <c r="AH630" i="14"/>
  <c r="AR670" i="14"/>
  <c r="AO680" i="14"/>
  <c r="T683" i="14"/>
  <c r="S690" i="14"/>
  <c r="V690" i="14" s="1"/>
  <c r="AC721" i="14"/>
  <c r="AB727" i="14"/>
  <c r="AL754" i="14"/>
  <c r="AS754" i="14" s="1"/>
  <c r="V433" i="14"/>
  <c r="AD455" i="14"/>
  <c r="AO505" i="14"/>
  <c r="S516" i="14"/>
  <c r="Z516" i="14" s="1"/>
  <c r="AI520" i="14"/>
  <c r="S525" i="14"/>
  <c r="Z525" i="14" s="1"/>
  <c r="AH547" i="14"/>
  <c r="AH548" i="14"/>
  <c r="AO587" i="14"/>
  <c r="AO594" i="14"/>
  <c r="AR595" i="14"/>
  <c r="AP645" i="14"/>
  <c r="Z656" i="14"/>
  <c r="X677" i="14"/>
  <c r="U683" i="14"/>
  <c r="T692" i="14"/>
  <c r="V722" i="14"/>
  <c r="AI257" i="14"/>
  <c r="AL266" i="14"/>
  <c r="AP275" i="14"/>
  <c r="AA292" i="14"/>
  <c r="AP298" i="14"/>
  <c r="AP300" i="14"/>
  <c r="AI302" i="14"/>
  <c r="S309" i="14"/>
  <c r="AB309" i="14" s="1"/>
  <c r="AQ324" i="14"/>
  <c r="Y325" i="14"/>
  <c r="AO361" i="14"/>
  <c r="AK362" i="14"/>
  <c r="AQ387" i="14"/>
  <c r="S405" i="14"/>
  <c r="V405" i="14" s="1"/>
  <c r="S420" i="14"/>
  <c r="T420" i="14" s="1"/>
  <c r="V421" i="14"/>
  <c r="V459" i="14"/>
  <c r="AD500" i="14"/>
  <c r="AP501" i="14"/>
  <c r="AK517" i="14"/>
  <c r="X525" i="14"/>
  <c r="V543" i="14"/>
  <c r="AH574" i="14"/>
  <c r="AR587" i="14"/>
  <c r="AG593" i="14"/>
  <c r="AM633" i="14"/>
  <c r="AH642" i="14"/>
  <c r="AJ649" i="14"/>
  <c r="Y650" i="14"/>
  <c r="AL667" i="14"/>
  <c r="S668" i="14"/>
  <c r="U668" i="14" s="1"/>
  <c r="Z683" i="14"/>
  <c r="V692" i="14"/>
  <c r="Z711" i="14"/>
  <c r="AG715" i="14"/>
  <c r="AQ222" i="14"/>
  <c r="AD245" i="14"/>
  <c r="Z248" i="14"/>
  <c r="AR254" i="14"/>
  <c r="AH255" i="14"/>
  <c r="AI256" i="14"/>
  <c r="AP262" i="14"/>
  <c r="AC276" i="14"/>
  <c r="AH301" i="14"/>
  <c r="AK306" i="14"/>
  <c r="AK316" i="14"/>
  <c r="AG327" i="14"/>
  <c r="AL337" i="14"/>
  <c r="S339" i="14"/>
  <c r="AD339" i="14" s="1"/>
  <c r="AD345" i="14"/>
  <c r="AP350" i="14"/>
  <c r="AL369" i="14"/>
  <c r="AH388" i="14"/>
  <c r="AI405" i="14"/>
  <c r="AQ425" i="14"/>
  <c r="AP441" i="14"/>
  <c r="AO442" i="14"/>
  <c r="AR452" i="14"/>
  <c r="AD463" i="14"/>
  <c r="AC472" i="14"/>
  <c r="AE474" i="14"/>
  <c r="Z487" i="14"/>
  <c r="AA492" i="14"/>
  <c r="AI504" i="14"/>
  <c r="AP512" i="14"/>
  <c r="AJ531" i="14"/>
  <c r="AD542" i="14"/>
  <c r="AQ555" i="14"/>
  <c r="AB561" i="14"/>
  <c r="AE566" i="14"/>
  <c r="AK567" i="14"/>
  <c r="AC583" i="14"/>
  <c r="T587" i="14"/>
  <c r="X591" i="14"/>
  <c r="AP610" i="14"/>
  <c r="Y613" i="14"/>
  <c r="Z629" i="14"/>
  <c r="AR639" i="14"/>
  <c r="AB657" i="14"/>
  <c r="AO659" i="14"/>
  <c r="AG662" i="14"/>
  <c r="T668" i="14"/>
  <c r="T671" i="14"/>
  <c r="S674" i="14"/>
  <c r="U674" i="14" s="1"/>
  <c r="AP676" i="14"/>
  <c r="T684" i="14"/>
  <c r="AB705" i="14"/>
  <c r="AM713" i="14"/>
  <c r="X740" i="14"/>
  <c r="AA741" i="14"/>
  <c r="AG219" i="14"/>
  <c r="AR231" i="14"/>
  <c r="S317" i="14"/>
  <c r="AB317" i="14" s="1"/>
  <c r="AK333" i="14"/>
  <c r="AB393" i="14"/>
  <c r="AO415" i="14"/>
  <c r="AP421" i="14"/>
  <c r="AR492" i="14"/>
  <c r="AI605" i="14"/>
  <c r="Z613" i="14"/>
  <c r="AQ625" i="14"/>
  <c r="AC638" i="14"/>
  <c r="S645" i="14"/>
  <c r="T645" i="14" s="1"/>
  <c r="AO654" i="14"/>
  <c r="T664" i="14"/>
  <c r="AP668" i="14"/>
  <c r="Y671" i="14"/>
  <c r="AR684" i="14"/>
  <c r="AB690" i="14"/>
  <c r="AB741" i="14"/>
  <c r="AS749" i="14"/>
  <c r="AS821" i="14"/>
  <c r="AS995" i="14"/>
  <c r="AS984" i="14"/>
  <c r="AS992" i="14"/>
  <c r="AS1078" i="14"/>
  <c r="AS1167" i="14"/>
  <c r="AS1183" i="14"/>
  <c r="AS1115" i="14"/>
  <c r="AS1141" i="14"/>
  <c r="AS1011" i="14"/>
  <c r="AS807" i="14"/>
  <c r="AS951" i="14"/>
  <c r="AS1000" i="14"/>
  <c r="AS1199" i="14"/>
  <c r="AS1017" i="14"/>
  <c r="AS1040" i="14"/>
  <c r="AS1041" i="14"/>
  <c r="AS1131" i="14"/>
  <c r="AS752" i="14"/>
  <c r="AS868" i="14"/>
  <c r="AS1027" i="14"/>
  <c r="AS1091" i="14"/>
  <c r="AS1143" i="14"/>
  <c r="AS913" i="14"/>
  <c r="AS900" i="14"/>
  <c r="AS1001" i="14"/>
  <c r="AS1024" i="14"/>
  <c r="AS934" i="14"/>
  <c r="AS786" i="14"/>
  <c r="AS825" i="14"/>
  <c r="AS805" i="14"/>
  <c r="AS1185" i="14"/>
  <c r="AS1120" i="14"/>
  <c r="AS853" i="14"/>
  <c r="AS1007" i="14"/>
  <c r="AS936" i="14"/>
  <c r="AS920" i="14"/>
  <c r="AS954" i="14"/>
  <c r="AS922" i="14"/>
  <c r="AS1016" i="14"/>
  <c r="AS1026" i="14"/>
  <c r="AS1033" i="14"/>
  <c r="AS1070" i="14"/>
  <c r="AS1154" i="14"/>
  <c r="AS1181" i="14"/>
  <c r="AS1208" i="14"/>
  <c r="AS1207" i="14"/>
  <c r="AS761" i="14"/>
  <c r="AS799" i="14"/>
  <c r="AS810" i="14"/>
  <c r="AS794" i="14"/>
  <c r="AS1075" i="14"/>
  <c r="AS1162" i="14"/>
  <c r="AS766" i="14"/>
  <c r="AS781" i="14"/>
  <c r="AS797" i="14"/>
  <c r="AS839" i="14"/>
  <c r="AS844" i="14"/>
  <c r="AS840" i="14"/>
  <c r="AS886" i="14"/>
  <c r="AS887" i="14"/>
  <c r="AS909" i="14"/>
  <c r="AS918" i="14"/>
  <c r="AS949" i="14"/>
  <c r="AS998" i="14"/>
  <c r="AS1019" i="14"/>
  <c r="AS976" i="14"/>
  <c r="AS1054" i="14"/>
  <c r="AS1052" i="14"/>
  <c r="AS1060" i="14"/>
  <c r="AS1096" i="14"/>
  <c r="AS1123" i="14"/>
  <c r="AS1203" i="14"/>
  <c r="AS1148" i="14"/>
  <c r="AS1172" i="14"/>
  <c r="AS800" i="14"/>
  <c r="AS815" i="14"/>
  <c r="AS830" i="14"/>
  <c r="AS818" i="14"/>
  <c r="AS861" i="14"/>
  <c r="AS876" i="14"/>
  <c r="AS892" i="14"/>
  <c r="AS973" i="14"/>
  <c r="AS983" i="14"/>
  <c r="AS1006" i="14"/>
  <c r="AS970" i="14"/>
  <c r="AS1015" i="14"/>
  <c r="AS1051" i="14"/>
  <c r="AS1064" i="14"/>
  <c r="AS1098" i="14"/>
  <c r="AS1106" i="14"/>
  <c r="AS1093" i="14"/>
  <c r="AS1146" i="14"/>
  <c r="AS1186" i="14"/>
  <c r="AS1190" i="14"/>
  <c r="AS1196" i="14"/>
  <c r="AS1126" i="14"/>
  <c r="AS1014" i="14"/>
  <c r="AS991" i="14"/>
  <c r="AS1038" i="14"/>
  <c r="AS1058" i="14"/>
  <c r="AS1192" i="14"/>
  <c r="AS779" i="14"/>
  <c r="AS792" i="14"/>
  <c r="AS874" i="14"/>
  <c r="AS882" i="14"/>
  <c r="AS897" i="14"/>
  <c r="AS865" i="14"/>
  <c r="AS906" i="14"/>
  <c r="AS933" i="14"/>
  <c r="AS941" i="14"/>
  <c r="AS957" i="14"/>
  <c r="AS1022" i="14"/>
  <c r="AS1025" i="14"/>
  <c r="AS1032" i="14"/>
  <c r="AS1020" i="14"/>
  <c r="AS1065" i="14"/>
  <c r="AS1046" i="14"/>
  <c r="AS1099" i="14"/>
  <c r="AS1107" i="14"/>
  <c r="AS1083" i="14"/>
  <c r="AS1127" i="14"/>
  <c r="AS1112" i="14"/>
  <c r="AS1071" i="14"/>
  <c r="AS1067" i="14"/>
  <c r="AS1157" i="14"/>
  <c r="AS1205" i="14"/>
  <c r="AS773" i="14"/>
  <c r="AS776" i="14"/>
  <c r="AS808" i="14"/>
  <c r="AS824" i="14"/>
  <c r="AS817" i="14"/>
  <c r="AS831" i="14"/>
  <c r="AS862" i="14"/>
  <c r="AS890" i="14"/>
  <c r="AS850" i="14"/>
  <c r="AS945" i="14"/>
  <c r="AS985" i="14"/>
  <c r="AS978" i="14"/>
  <c r="AS944" i="14"/>
  <c r="AS1037" i="14"/>
  <c r="AS1077" i="14"/>
  <c r="AS1109" i="14"/>
  <c r="AS1149" i="14"/>
  <c r="AS1189" i="14"/>
  <c r="AS791" i="14"/>
  <c r="AS774" i="14"/>
  <c r="AS884" i="14"/>
  <c r="AS879" i="14"/>
  <c r="AS903" i="14"/>
  <c r="AS1009" i="14"/>
  <c r="AS1053" i="14"/>
  <c r="AS988" i="14"/>
  <c r="AS1082" i="14"/>
  <c r="AS1139" i="14"/>
  <c r="AS1165" i="14"/>
  <c r="AS1164" i="14"/>
  <c r="AS1204" i="14"/>
  <c r="AS1178" i="14"/>
  <c r="AS1136" i="14"/>
  <c r="AS871" i="14"/>
  <c r="AS849" i="14"/>
  <c r="AS894" i="14"/>
  <c r="AS895" i="14"/>
  <c r="AS911" i="14"/>
  <c r="AS928" i="14"/>
  <c r="AS937" i="14"/>
  <c r="AS962" i="14"/>
  <c r="AS953" i="14"/>
  <c r="AS1035" i="14"/>
  <c r="AS967" i="14"/>
  <c r="AS1023" i="14"/>
  <c r="AS1045" i="14"/>
  <c r="AS1125" i="14"/>
  <c r="AS1080" i="14"/>
  <c r="AS1142" i="14"/>
  <c r="AS1128" i="14"/>
  <c r="AS1151" i="14"/>
  <c r="AS1180" i="14"/>
  <c r="AS1197" i="14"/>
  <c r="AS1134" i="14"/>
  <c r="AS1194" i="14"/>
  <c r="AS1202" i="14"/>
  <c r="AS1200" i="14"/>
  <c r="AS789" i="14"/>
  <c r="AS829" i="14"/>
  <c r="AS855" i="14"/>
  <c r="AS860" i="14"/>
  <c r="AS910" i="14"/>
  <c r="AS926" i="14"/>
  <c r="AS965" i="14"/>
  <c r="AS990" i="14"/>
  <c r="AS999" i="14"/>
  <c r="AS993" i="14"/>
  <c r="AS1028" i="14"/>
  <c r="AS1043" i="14"/>
  <c r="AS1114" i="14"/>
  <c r="AS1159" i="14"/>
  <c r="AS775" i="14"/>
  <c r="AS950" i="14"/>
  <c r="AS771" i="14"/>
  <c r="AS826" i="14"/>
  <c r="AS816" i="14"/>
  <c r="AS832" i="14"/>
  <c r="AS870" i="14"/>
  <c r="AS885" i="14"/>
  <c r="AS925" i="14"/>
  <c r="AS938" i="14"/>
  <c r="AS956" i="14"/>
  <c r="AS961" i="14"/>
  <c r="AS939" i="14"/>
  <c r="AS946" i="14"/>
  <c r="AS986" i="14"/>
  <c r="AS908" i="14"/>
  <c r="AS959" i="14"/>
  <c r="AS1004" i="14"/>
  <c r="AS1084" i="14"/>
  <c r="AS1117" i="14"/>
  <c r="AS989" i="14"/>
  <c r="AS1072" i="14"/>
  <c r="AS1097" i="14"/>
  <c r="AS1132" i="14"/>
  <c r="AS1059" i="14"/>
  <c r="AS1144" i="14"/>
  <c r="AS1138" i="14"/>
  <c r="AS1130" i="14"/>
  <c r="AS1198" i="14"/>
  <c r="AS1069" i="14"/>
  <c r="AS1173" i="14"/>
  <c r="AS1193" i="14"/>
  <c r="AS1184" i="14"/>
  <c r="AS872" i="14"/>
  <c r="AL747" i="14"/>
  <c r="AS747" i="14" s="1"/>
  <c r="AS760" i="14"/>
  <c r="Y746" i="14"/>
  <c r="AS762" i="14"/>
  <c r="AS780" i="14"/>
  <c r="AS784" i="14"/>
  <c r="AS795" i="14"/>
  <c r="AS801" i="14"/>
  <c r="AS845" i="14"/>
  <c r="AS898" i="14"/>
  <c r="AS856" i="14"/>
  <c r="AS854" i="14"/>
  <c r="AS864" i="14"/>
  <c r="AS902" i="14"/>
  <c r="AS940" i="14"/>
  <c r="AS921" i="14"/>
  <c r="AS1010" i="14"/>
  <c r="AS968" i="14"/>
  <c r="AS1031" i="14"/>
  <c r="AS1074" i="14"/>
  <c r="AS1090" i="14"/>
  <c r="AS996" i="14"/>
  <c r="AS1102" i="14"/>
  <c r="AS1137" i="14"/>
  <c r="AS1152" i="14"/>
  <c r="AS1089" i="14"/>
  <c r="AS1170" i="14"/>
  <c r="AS1042" i="14"/>
  <c r="AS1095" i="14"/>
  <c r="AS1147" i="14"/>
  <c r="AS1073" i="14"/>
  <c r="AS1166" i="14"/>
  <c r="AS919" i="14"/>
  <c r="AS798" i="14"/>
  <c r="AS809" i="14"/>
  <c r="AS793" i="14"/>
  <c r="AS834" i="14"/>
  <c r="AS803" i="14"/>
  <c r="AS859" i="14"/>
  <c r="AS888" i="14"/>
  <c r="AS914" i="14"/>
  <c r="AS893" i="14"/>
  <c r="AS966" i="14"/>
  <c r="AS977" i="14"/>
  <c r="AS972" i="14"/>
  <c r="AS1005" i="14"/>
  <c r="AS964" i="14"/>
  <c r="AS1012" i="14"/>
  <c r="AS1085" i="14"/>
  <c r="AS1021" i="14"/>
  <c r="AS1175" i="14"/>
  <c r="AS1044" i="14"/>
  <c r="AS1103" i="14"/>
  <c r="AS1116" i="14"/>
  <c r="AS1145" i="14"/>
  <c r="AS1160" i="14"/>
  <c r="AS1066" i="14"/>
  <c r="AS1155" i="14"/>
  <c r="AS1150" i="14"/>
  <c r="AS1201" i="14"/>
  <c r="AS1187" i="14"/>
  <c r="AS778" i="14"/>
  <c r="AS777" i="14"/>
  <c r="AS746" i="14"/>
  <c r="AS782" i="14"/>
  <c r="AS806" i="14"/>
  <c r="AS813" i="14"/>
  <c r="AS787" i="14"/>
  <c r="AS822" i="14"/>
  <c r="AS867" i="14"/>
  <c r="AS889" i="14"/>
  <c r="AS846" i="14"/>
  <c r="AS866" i="14"/>
  <c r="AS833" i="14"/>
  <c r="AS858" i="14"/>
  <c r="AS904" i="14"/>
  <c r="AS880" i="14"/>
  <c r="AS943" i="14"/>
  <c r="AS927" i="14"/>
  <c r="AS969" i="14"/>
  <c r="AS994" i="14"/>
  <c r="AS1122" i="14"/>
  <c r="AS1030" i="14"/>
  <c r="AS1063" i="14"/>
  <c r="AS971" i="14"/>
  <c r="AS1057" i="14"/>
  <c r="AS1087" i="14"/>
  <c r="AS1104" i="14"/>
  <c r="AS1079" i="14"/>
  <c r="AS1086" i="14"/>
  <c r="AS1153" i="14"/>
  <c r="AS1168" i="14"/>
  <c r="AS1013" i="14"/>
  <c r="AS1119" i="14"/>
  <c r="AS1163" i="14"/>
  <c r="AS1088" i="14"/>
  <c r="AS1158" i="14"/>
  <c r="AS1188" i="14"/>
  <c r="AS1156" i="14"/>
  <c r="AS1140" i="14"/>
  <c r="AS929" i="14"/>
  <c r="AS759" i="14"/>
  <c r="AS796" i="14"/>
  <c r="AS790" i="14"/>
  <c r="AS823" i="14"/>
  <c r="AS847" i="14"/>
  <c r="AS877" i="14"/>
  <c r="AS901" i="14"/>
  <c r="AS907" i="14"/>
  <c r="AS917" i="14"/>
  <c r="AS915" i="14"/>
  <c r="AS923" i="14"/>
  <c r="AS931" i="14"/>
  <c r="AS916" i="14"/>
  <c r="AS924" i="14"/>
  <c r="AS932" i="14"/>
  <c r="AS947" i="14"/>
  <c r="AS974" i="14"/>
  <c r="AS935" i="14"/>
  <c r="AS1018" i="14"/>
  <c r="AS980" i="14"/>
  <c r="AS960" i="14"/>
  <c r="AS1056" i="14"/>
  <c r="AS997" i="14"/>
  <c r="AS1062" i="14"/>
  <c r="AS1110" i="14"/>
  <c r="AS1039" i="14"/>
  <c r="AS1161" i="14"/>
  <c r="AS1176" i="14"/>
  <c r="AS1047" i="14"/>
  <c r="AS1108" i="14"/>
  <c r="AS1171" i="14"/>
  <c r="AS1206" i="14"/>
  <c r="AL745" i="14"/>
  <c r="AS745" i="14" s="1"/>
  <c r="AS767" i="14"/>
  <c r="AS763" i="14"/>
  <c r="AS769" i="14"/>
  <c r="AS804" i="14"/>
  <c r="AS802" i="14"/>
  <c r="AS814" i="14"/>
  <c r="AS857" i="14"/>
  <c r="AS873" i="14"/>
  <c r="AS881" i="14"/>
  <c r="AS905" i="14"/>
  <c r="AS896" i="14"/>
  <c r="AS948" i="14"/>
  <c r="AS942" i="14"/>
  <c r="AS1048" i="14"/>
  <c r="AS1092" i="14"/>
  <c r="AS1100" i="14"/>
  <c r="AS1036" i="14"/>
  <c r="AS1076" i="14"/>
  <c r="AS1101" i="14"/>
  <c r="AS1029" i="14"/>
  <c r="AS1049" i="14"/>
  <c r="AS1034" i="14"/>
  <c r="AS1124" i="14"/>
  <c r="AS1113" i="14"/>
  <c r="AS1169" i="14"/>
  <c r="AS1055" i="14"/>
  <c r="AS1174" i="14"/>
  <c r="AS1121" i="14"/>
  <c r="AS1105" i="14"/>
  <c r="AS963" i="14"/>
  <c r="AS768" i="14"/>
  <c r="AS770" i="14"/>
  <c r="AS783" i="14"/>
  <c r="AS788" i="14"/>
  <c r="AS785" i="14"/>
  <c r="AS869" i="14"/>
  <c r="AS842" i="14"/>
  <c r="AS843" i="14"/>
  <c r="AS851" i="14"/>
  <c r="AS841" i="14"/>
  <c r="AS878" i="14"/>
  <c r="AS848" i="14"/>
  <c r="AS863" i="14"/>
  <c r="AS930" i="14"/>
  <c r="AS955" i="14"/>
  <c r="AS979" i="14"/>
  <c r="AS975" i="14"/>
  <c r="AS1002" i="14"/>
  <c r="AS958" i="14"/>
  <c r="AS1050" i="14"/>
  <c r="AS1133" i="14"/>
  <c r="AS1068" i="14"/>
  <c r="AS1111" i="14"/>
  <c r="AS1061" i="14"/>
  <c r="AS1135" i="14"/>
  <c r="AS1177" i="14"/>
  <c r="AS1081" i="14"/>
  <c r="AS1182" i="14"/>
  <c r="AS1118" i="14"/>
  <c r="AS1094" i="14"/>
  <c r="AS1179" i="14"/>
  <c r="AS1195" i="14"/>
  <c r="AS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V96" i="22"/>
  <c r="O102" i="22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O102" i="14"/>
  <c r="AH102" i="14"/>
  <c r="AG102" i="14"/>
  <c r="AL114" i="14"/>
  <c r="AK114" i="14"/>
  <c r="AP146" i="14"/>
  <c r="AI146" i="14"/>
  <c r="AQ169" i="14"/>
  <c r="AP169" i="14"/>
  <c r="AR169" i="14"/>
  <c r="AB404" i="14"/>
  <c r="AA404" i="14"/>
  <c r="AK469" i="14"/>
  <c r="U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R11" i="9"/>
  <c r="V3" i="22"/>
  <c r="Z6" i="22"/>
  <c r="Y9" i="22"/>
  <c r="Z48" i="22"/>
  <c r="O114" i="22"/>
  <c r="AA114" i="22"/>
  <c r="Q114" i="22"/>
  <c r="W114" i="22"/>
  <c r="Y121" i="22"/>
  <c r="S3" i="3"/>
  <c r="P22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Q54" i="3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N44" i="14"/>
  <c r="AB139" i="14"/>
  <c r="AA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O243" i="7"/>
  <c r="Z243" i="7" s="1"/>
  <c r="O3" i="9"/>
  <c r="V3" i="9" s="1"/>
  <c r="W64" i="14"/>
  <c r="AR64" i="14"/>
  <c r="AQ64" i="14"/>
  <c r="AJ64" i="14"/>
  <c r="U114" i="14"/>
  <c r="AQ154" i="14"/>
  <c r="AH154" i="14"/>
  <c r="AI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N59" i="14"/>
  <c r="AG59" i="14"/>
  <c r="AQ76" i="14"/>
  <c r="W76" i="14"/>
  <c r="AQ315" i="14"/>
  <c r="AR315" i="14"/>
  <c r="AI315" i="14"/>
  <c r="AH315" i="14"/>
  <c r="AP315" i="14"/>
  <c r="Q79" i="3"/>
  <c r="R108" i="3"/>
  <c r="Q121" i="3"/>
  <c r="R143" i="3"/>
  <c r="V146" i="3"/>
  <c r="X198" i="3"/>
  <c r="W199" i="3"/>
  <c r="X207" i="3"/>
  <c r="W217" i="3"/>
  <c r="Q225" i="3"/>
  <c r="R239" i="3"/>
  <c r="Q66" i="7"/>
  <c r="V79" i="7"/>
  <c r="V106" i="7"/>
  <c r="Z158" i="7"/>
  <c r="W192" i="7"/>
  <c r="T198" i="7"/>
  <c r="R258" i="7"/>
  <c r="U258" i="7"/>
  <c r="AP2" i="14"/>
  <c r="U47" i="14"/>
  <c r="T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P79" i="9"/>
  <c r="AH46" i="14"/>
  <c r="V46" i="14"/>
  <c r="AL130" i="14"/>
  <c r="AN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AP97" i="14"/>
  <c r="V97" i="14"/>
  <c r="U97" i="14"/>
  <c r="AQ97" i="14"/>
  <c r="AP105" i="14"/>
  <c r="V105" i="14"/>
  <c r="U105" i="14"/>
  <c r="AQ105" i="14"/>
  <c r="AI191" i="14"/>
  <c r="S191" i="14"/>
  <c r="Z191" i="14" s="1"/>
  <c r="R79" i="7"/>
  <c r="U82" i="7"/>
  <c r="AJ55" i="14"/>
  <c r="AI97" i="14"/>
  <c r="AI105" i="14"/>
  <c r="T251" i="7"/>
  <c r="Q3" i="9"/>
  <c r="Q73" i="9"/>
  <c r="S80" i="9"/>
  <c r="Q85" i="9"/>
  <c r="R94" i="9"/>
  <c r="O113" i="9"/>
  <c r="P116" i="9"/>
  <c r="Q124" i="9"/>
  <c r="AJ9" i="14"/>
  <c r="AJ17" i="14"/>
  <c r="AM22" i="14"/>
  <c r="AI25" i="14"/>
  <c r="AP30" i="14"/>
  <c r="S32" i="14"/>
  <c r="Y32" i="14" s="1"/>
  <c r="AO35" i="14"/>
  <c r="U39" i="14"/>
  <c r="AI47" i="14"/>
  <c r="AH53" i="14"/>
  <c r="U61" i="14"/>
  <c r="AH65" i="14"/>
  <c r="AR80" i="14"/>
  <c r="U85" i="14"/>
  <c r="U90" i="14"/>
  <c r="S92" i="14"/>
  <c r="AE92" i="14" s="1"/>
  <c r="AH94" i="14"/>
  <c r="AL120" i="14"/>
  <c r="V120" i="14"/>
  <c r="AP121" i="14"/>
  <c r="U122" i="14"/>
  <c r="V124" i="14"/>
  <c r="AH143" i="14"/>
  <c r="AR145" i="14"/>
  <c r="AA149" i="14"/>
  <c r="S149" i="14"/>
  <c r="V149" i="14" s="1"/>
  <c r="AK149" i="14"/>
  <c r="AO236" i="14"/>
  <c r="AO242" i="14"/>
  <c r="AP242" i="14"/>
  <c r="AH242" i="14"/>
  <c r="AN280" i="14"/>
  <c r="W289" i="14"/>
  <c r="AC289" i="14"/>
  <c r="T289" i="14"/>
  <c r="AO289" i="14"/>
  <c r="AA355" i="14"/>
  <c r="AM355" i="14"/>
  <c r="S355" i="14"/>
  <c r="AE355" i="14" s="1"/>
  <c r="V355" i="14"/>
  <c r="W355" i="14"/>
  <c r="T355" i="14"/>
  <c r="AJ355" i="14"/>
  <c r="AB355" i="14"/>
  <c r="P41" i="9"/>
  <c r="R51" i="9"/>
  <c r="P89" i="9"/>
  <c r="P100" i="9"/>
  <c r="R105" i="9"/>
  <c r="U111" i="9"/>
  <c r="AL7" i="14"/>
  <c r="AH8" i="14"/>
  <c r="AJ25" i="14"/>
  <c r="W52" i="14"/>
  <c r="AP60" i="14"/>
  <c r="AM65" i="14"/>
  <c r="AM69" i="14"/>
  <c r="V85" i="14"/>
  <c r="AL90" i="14"/>
  <c r="V92" i="14"/>
  <c r="AN119" i="14"/>
  <c r="W119" i="14"/>
  <c r="AK122" i="14"/>
  <c r="AM149" i="14"/>
  <c r="AO154" i="14"/>
  <c r="AE161" i="14"/>
  <c r="AH162" i="14"/>
  <c r="AR166" i="14"/>
  <c r="S167" i="14"/>
  <c r="X167" i="14" s="1"/>
  <c r="AE169" i="14"/>
  <c r="S169" i="14"/>
  <c r="Y169" i="14" s="1"/>
  <c r="AI207" i="14"/>
  <c r="S207" i="14"/>
  <c r="AB207" i="14" s="1"/>
  <c r="AP207" i="14"/>
  <c r="AO250" i="14"/>
  <c r="AH250" i="14"/>
  <c r="AP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O2" i="14"/>
  <c r="AR56" i="14"/>
  <c r="T57" i="14"/>
  <c r="AL69" i="14"/>
  <c r="AN76" i="14"/>
  <c r="AQ85" i="14"/>
  <c r="AR92" i="14"/>
  <c r="AH97" i="14"/>
  <c r="AO116" i="14"/>
  <c r="AG118" i="14"/>
  <c r="AO118" i="14"/>
  <c r="AK131" i="14"/>
  <c r="AP132" i="14"/>
  <c r="AM137" i="14"/>
  <c r="AQ139" i="14"/>
  <c r="AJ141" i="14"/>
  <c r="AL191" i="14"/>
  <c r="AK191" i="14"/>
  <c r="AR206" i="14"/>
  <c r="AQ206" i="14"/>
  <c r="AN206" i="14"/>
  <c r="AA223" i="14"/>
  <c r="AR223" i="14"/>
  <c r="Z223" i="14"/>
  <c r="AQ223" i="14"/>
  <c r="AM223" i="14"/>
  <c r="AD223" i="14"/>
  <c r="AB223" i="14"/>
  <c r="AN457" i="14"/>
  <c r="W457" i="14"/>
  <c r="AK457" i="14"/>
  <c r="T457" i="14"/>
  <c r="AH457" i="14"/>
  <c r="AP143" i="14"/>
  <c r="AA145" i="14"/>
  <c r="S232" i="14"/>
  <c r="Z232" i="14" s="1"/>
  <c r="AR232" i="14"/>
  <c r="AK446" i="14"/>
  <c r="R10" i="9"/>
  <c r="P51" i="9"/>
  <c r="P80" i="9"/>
  <c r="Q100" i="9"/>
  <c r="P105" i="9"/>
  <c r="R118" i="9"/>
  <c r="U7" i="14"/>
  <c r="AR23" i="14"/>
  <c r="AP24" i="14"/>
  <c r="AK31" i="14"/>
  <c r="V38" i="14"/>
  <c r="AK40" i="14"/>
  <c r="AN54" i="14"/>
  <c r="V84" i="14"/>
  <c r="AN95" i="14"/>
  <c r="T114" i="14"/>
  <c r="V121" i="14"/>
  <c r="AO124" i="14"/>
  <c r="AB145" i="14"/>
  <c r="AD149" i="14"/>
  <c r="S152" i="14"/>
  <c r="Y152" i="14" s="1"/>
  <c r="AP152" i="14"/>
  <c r="AC167" i="14"/>
  <c r="AA167" i="14"/>
  <c r="Z167" i="14"/>
  <c r="AK167" i="14"/>
  <c r="AA169" i="14"/>
  <c r="AM171" i="14"/>
  <c r="AN189" i="14"/>
  <c r="AQ207" i="14"/>
  <c r="P186" i="7"/>
  <c r="S194" i="7"/>
  <c r="S200" i="7"/>
  <c r="S205" i="7"/>
  <c r="S209" i="7"/>
  <c r="S216" i="7"/>
  <c r="T237" i="7"/>
  <c r="V239" i="7"/>
  <c r="R251" i="7"/>
  <c r="U9" i="9"/>
  <c r="R59" i="9"/>
  <c r="P65" i="9"/>
  <c r="R86" i="9"/>
  <c r="P102" i="9"/>
  <c r="Q107" i="9"/>
  <c r="R121" i="9"/>
  <c r="AH2" i="14"/>
  <c r="W13" i="14"/>
  <c r="AJ14" i="14"/>
  <c r="AO19" i="14"/>
  <c r="AO21" i="14"/>
  <c r="AJ22" i="14"/>
  <c r="AO26" i="14"/>
  <c r="AL30" i="14"/>
  <c r="AM38" i="14"/>
  <c r="AO54" i="14"/>
  <c r="AP73" i="14"/>
  <c r="AQ83" i="14"/>
  <c r="AP89" i="14"/>
  <c r="AR91" i="14"/>
  <c r="AP93" i="14"/>
  <c r="AL98" i="14"/>
  <c r="AL106" i="14"/>
  <c r="AM111" i="14"/>
  <c r="AP113" i="14"/>
  <c r="AI121" i="14"/>
  <c r="AE127" i="14"/>
  <c r="AL128" i="14"/>
  <c r="AA129" i="14"/>
  <c r="Z129" i="14"/>
  <c r="AE133" i="14"/>
  <c r="AM133" i="14"/>
  <c r="AI137" i="14"/>
  <c r="AE149" i="14"/>
  <c r="AP150" i="14"/>
  <c r="AK150" i="14"/>
  <c r="AR151" i="14"/>
  <c r="AA151" i="14"/>
  <c r="AO152" i="14"/>
  <c r="AR152" i="14"/>
  <c r="AQ152" i="14"/>
  <c r="AR160" i="14"/>
  <c r="AK160" i="14"/>
  <c r="AO165" i="14"/>
  <c r="AN165" i="14"/>
  <c r="AP166" i="14"/>
  <c r="AO167" i="14"/>
  <c r="AQ167" i="14"/>
  <c r="AL167" i="14"/>
  <c r="AP167" i="14"/>
  <c r="AL203" i="14"/>
  <c r="AP203" i="14"/>
  <c r="AO203" i="14"/>
  <c r="AG203" i="14"/>
  <c r="AR207" i="14"/>
  <c r="AR230" i="14"/>
  <c r="AM230" i="14"/>
  <c r="AJ230" i="14"/>
  <c r="AI230" i="14"/>
  <c r="W251" i="7"/>
  <c r="P259" i="7"/>
  <c r="R18" i="9"/>
  <c r="R26" i="9"/>
  <c r="Q38" i="9"/>
  <c r="R42" i="9"/>
  <c r="S64" i="9"/>
  <c r="Z121" i="9"/>
  <c r="O122" i="9"/>
  <c r="W122" i="9" s="1"/>
  <c r="AI2" i="14"/>
  <c r="AG12" i="14"/>
  <c r="AL14" i="14"/>
  <c r="AL22" i="14"/>
  <c r="AM30" i="14"/>
  <c r="AR38" i="14"/>
  <c r="AP42" i="14"/>
  <c r="AL56" i="14"/>
  <c r="T69" i="14"/>
  <c r="AI76" i="14"/>
  <c r="AR84" i="14"/>
  <c r="V89" i="14"/>
  <c r="AQ89" i="14"/>
  <c r="AI93" i="14"/>
  <c r="AQ93" i="14"/>
  <c r="AG94" i="14"/>
  <c r="AG103" i="14"/>
  <c r="AI116" i="14"/>
  <c r="T122" i="14"/>
  <c r="S132" i="14"/>
  <c r="V132" i="14" s="1"/>
  <c r="AL137" i="14"/>
  <c r="AJ139" i="14"/>
  <c r="AJ149" i="14"/>
  <c r="AK223" i="14"/>
  <c r="AM237" i="14"/>
  <c r="AB237" i="14"/>
  <c r="AP282" i="14"/>
  <c r="AK282" i="14"/>
  <c r="AM282" i="14"/>
  <c r="AO177" i="14"/>
  <c r="AH185" i="14"/>
  <c r="AL211" i="14"/>
  <c r="AE252" i="14"/>
  <c r="AE255" i="14"/>
  <c r="AJ255" i="14"/>
  <c r="AL256" i="14"/>
  <c r="AC266" i="14"/>
  <c r="AE266" i="14"/>
  <c r="AJ267" i="14"/>
  <c r="AQ268" i="14"/>
  <c r="AL271" i="14"/>
  <c r="T275" i="14"/>
  <c r="S278" i="14"/>
  <c r="AA278" i="14" s="1"/>
  <c r="AR294" i="14"/>
  <c r="AO295" i="14"/>
  <c r="AP296" i="14"/>
  <c r="AD297" i="14"/>
  <c r="AO299" i="14"/>
  <c r="AR299" i="14"/>
  <c r="AP299" i="14"/>
  <c r="U307" i="14"/>
  <c r="S307" i="14"/>
  <c r="AB307" i="14" s="1"/>
  <c r="AD307" i="14"/>
  <c r="AO316" i="14"/>
  <c r="AL316" i="14"/>
  <c r="AJ316" i="14"/>
  <c r="AI316" i="14"/>
  <c r="AL321" i="14"/>
  <c r="X323" i="14"/>
  <c r="V323" i="14"/>
  <c r="U323" i="14"/>
  <c r="S323" i="14"/>
  <c r="Z323" i="14" s="1"/>
  <c r="AD323" i="14"/>
  <c r="AM323" i="14"/>
  <c r="AO326" i="14"/>
  <c r="AG326" i="14"/>
  <c r="S348" i="14"/>
  <c r="AB348" i="14" s="1"/>
  <c r="AL348" i="14"/>
  <c r="Z349" i="14"/>
  <c r="AH410" i="14"/>
  <c r="S410" i="14"/>
  <c r="Z410" i="14" s="1"/>
  <c r="AI532" i="14"/>
  <c r="U532" i="14"/>
  <c r="AE245" i="14"/>
  <c r="AP255" i="14"/>
  <c r="AI266" i="14"/>
  <c r="AR268" i="14"/>
  <c r="X279" i="14"/>
  <c r="AD282" i="14"/>
  <c r="AO307" i="14"/>
  <c r="AM307" i="14"/>
  <c r="AI307" i="14"/>
  <c r="AH307" i="14"/>
  <c r="AH308" i="14"/>
  <c r="AR308" i="14"/>
  <c r="X315" i="14"/>
  <c r="U315" i="14"/>
  <c r="S315" i="14"/>
  <c r="Z315" i="14" s="1"/>
  <c r="AQ341" i="14"/>
  <c r="Y341" i="14"/>
  <c r="AJ386" i="14"/>
  <c r="AB396" i="14"/>
  <c r="AC396" i="14"/>
  <c r="AG447" i="14"/>
  <c r="V447" i="14"/>
  <c r="S447" i="14"/>
  <c r="X447" i="14" s="1"/>
  <c r="AH607" i="14"/>
  <c r="AL607" i="14"/>
  <c r="AN607" i="14"/>
  <c r="W607" i="14"/>
  <c r="T607" i="14"/>
  <c r="AP607" i="14"/>
  <c r="AE160" i="14"/>
  <c r="AA175" i="14"/>
  <c r="AR176" i="14"/>
  <c r="AR177" i="14"/>
  <c r="AJ185" i="14"/>
  <c r="AA202" i="14"/>
  <c r="AO202" i="14"/>
  <c r="AL207" i="14"/>
  <c r="AH209" i="14"/>
  <c r="AK214" i="14"/>
  <c r="AH223" i="14"/>
  <c r="AL223" i="14"/>
  <c r="AE229" i="14"/>
  <c r="AN237" i="14"/>
  <c r="AE243" i="14"/>
  <c r="AN244" i="14"/>
  <c r="AM254" i="14"/>
  <c r="AR255" i="14"/>
  <c r="S256" i="14"/>
  <c r="T256" i="14" s="1"/>
  <c r="Z262" i="14"/>
  <c r="AQ263" i="14"/>
  <c r="AR266" i="14"/>
  <c r="U267" i="14"/>
  <c r="AM280" i="14"/>
  <c r="AB293" i="14"/>
  <c r="AI294" i="14"/>
  <c r="AH296" i="14"/>
  <c r="AL298" i="14"/>
  <c r="T299" i="14"/>
  <c r="Y301" i="14"/>
  <c r="AL306" i="14"/>
  <c r="AP307" i="14"/>
  <c r="S316" i="14"/>
  <c r="U316" i="14" s="1"/>
  <c r="T317" i="14"/>
  <c r="AN319" i="14"/>
  <c r="AR325" i="14"/>
  <c r="AC345" i="14"/>
  <c r="AI376" i="14"/>
  <c r="AA384" i="14"/>
  <c r="Z456" i="14"/>
  <c r="AI182" i="14"/>
  <c r="AP202" i="14"/>
  <c r="AP209" i="14"/>
  <c r="AL222" i="14"/>
  <c r="AB231" i="14"/>
  <c r="AQ241" i="14"/>
  <c r="AQ248" i="14"/>
  <c r="AJ249" i="14"/>
  <c r="S255" i="14"/>
  <c r="Y255" i="14" s="1"/>
  <c r="Z256" i="14"/>
  <c r="AA262" i="14"/>
  <c r="S266" i="14"/>
  <c r="Z266" i="14" s="1"/>
  <c r="AI267" i="14"/>
  <c r="S276" i="14"/>
  <c r="AB276" i="14" s="1"/>
  <c r="AE300" i="14"/>
  <c r="S300" i="14"/>
  <c r="U300" i="14" s="1"/>
  <c r="AM306" i="14"/>
  <c r="T307" i="14"/>
  <c r="AQ307" i="14"/>
  <c r="AK322" i="14"/>
  <c r="AA349" i="14"/>
  <c r="Y349" i="14"/>
  <c r="S349" i="14"/>
  <c r="AD349" i="14" s="1"/>
  <c r="AL383" i="14"/>
  <c r="V383" i="14"/>
  <c r="AM384" i="14"/>
  <c r="AP384" i="14"/>
  <c r="U410" i="14"/>
  <c r="AJ182" i="14"/>
  <c r="AO186" i="14"/>
  <c r="AM222" i="14"/>
  <c r="S230" i="14"/>
  <c r="AD230" i="14" s="1"/>
  <c r="AH231" i="14"/>
  <c r="AC255" i="14"/>
  <c r="AH256" i="14"/>
  <c r="AD262" i="14"/>
  <c r="AQ269" i="14"/>
  <c r="AO275" i="14"/>
  <c r="AP278" i="14"/>
  <c r="U279" i="14"/>
  <c r="AO283" i="14"/>
  <c r="AJ285" i="14"/>
  <c r="AN286" i="14"/>
  <c r="AM290" i="14"/>
  <c r="AC299" i="14"/>
  <c r="AK305" i="14"/>
  <c r="V307" i="14"/>
  <c r="AR307" i="14"/>
  <c r="S308" i="14"/>
  <c r="Y308" i="14" s="1"/>
  <c r="AL314" i="14"/>
  <c r="T315" i="14"/>
  <c r="Y316" i="14"/>
  <c r="AK317" i="14"/>
  <c r="AJ341" i="14"/>
  <c r="AO349" i="14"/>
  <c r="AJ349" i="14"/>
  <c r="AN358" i="14"/>
  <c r="AJ410" i="14"/>
  <c r="S418" i="14"/>
  <c r="Z418" i="14" s="1"/>
  <c r="AC432" i="14"/>
  <c r="Z437" i="14"/>
  <c r="AC157" i="14"/>
  <c r="AK181" i="14"/>
  <c r="AL182" i="14"/>
  <c r="AK182" i="14"/>
  <c r="AH219" i="14"/>
  <c r="AK221" i="14"/>
  <c r="AK248" i="14"/>
  <c r="AD255" i="14"/>
  <c r="AL261" i="14"/>
  <c r="AE279" i="14"/>
  <c r="AH299" i="14"/>
  <c r="AA307" i="14"/>
  <c r="AC315" i="14"/>
  <c r="AC316" i="14"/>
  <c r="AP341" i="14"/>
  <c r="AQ372" i="14"/>
  <c r="Y373" i="14"/>
  <c r="X373" i="14"/>
  <c r="AQ377" i="14"/>
  <c r="AK377" i="14"/>
  <c r="AI377" i="14"/>
  <c r="S427" i="14"/>
  <c r="U427" i="14" s="1"/>
  <c r="T427" i="14"/>
  <c r="AN437" i="14"/>
  <c r="AK437" i="14"/>
  <c r="S437" i="14"/>
  <c r="W437" i="14" s="1"/>
  <c r="AH576" i="14"/>
  <c r="AG576" i="14"/>
  <c r="AJ256" i="14"/>
  <c r="AD266" i="14"/>
  <c r="AJ268" i="14"/>
  <c r="AC307" i="14"/>
  <c r="AB308" i="14"/>
  <c r="AD315" i="14"/>
  <c r="AH316" i="14"/>
  <c r="AA371" i="14"/>
  <c r="Z371" i="14"/>
  <c r="AH380" i="14"/>
  <c r="AM416" i="14"/>
  <c r="AJ416" i="14"/>
  <c r="AQ417" i="14"/>
  <c r="AQ426" i="14"/>
  <c r="AD426" i="14"/>
  <c r="AL426" i="14"/>
  <c r="AH426" i="14"/>
  <c r="Y435" i="14"/>
  <c r="AB435" i="14"/>
  <c r="S435" i="14"/>
  <c r="T435" i="14" s="1"/>
  <c r="AO436" i="14"/>
  <c r="AR436" i="14"/>
  <c r="Z385" i="14"/>
  <c r="AK393" i="14"/>
  <c r="AH418" i="14"/>
  <c r="AO456" i="14"/>
  <c r="AQ463" i="14"/>
  <c r="AH471" i="14"/>
  <c r="V471" i="14"/>
  <c r="AO479" i="14"/>
  <c r="AM479" i="14"/>
  <c r="AJ479" i="14"/>
  <c r="AI479" i="14"/>
  <c r="X527" i="14"/>
  <c r="AE527" i="14"/>
  <c r="AR536" i="14"/>
  <c r="AM536" i="14"/>
  <c r="AL536" i="14"/>
  <c r="AR537" i="14"/>
  <c r="AK552" i="14"/>
  <c r="Y589" i="14"/>
  <c r="U589" i="14"/>
  <c r="AB606" i="14"/>
  <c r="Z606" i="14"/>
  <c r="X606" i="14"/>
  <c r="AM610" i="14"/>
  <c r="AM665" i="14"/>
  <c r="V665" i="14"/>
  <c r="T665" i="14"/>
  <c r="X717" i="14"/>
  <c r="U717" i="14"/>
  <c r="S717" i="14"/>
  <c r="AJ717" i="14" s="1"/>
  <c r="V717" i="14"/>
  <c r="AO323" i="14"/>
  <c r="AM329" i="14"/>
  <c r="AL331" i="14"/>
  <c r="AP333" i="14"/>
  <c r="AP342" i="14"/>
  <c r="AO348" i="14"/>
  <c r="AH348" i="14"/>
  <c r="X361" i="14"/>
  <c r="AN362" i="14"/>
  <c r="AN363" i="14"/>
  <c r="AB377" i="14"/>
  <c r="AP385" i="14"/>
  <c r="AR393" i="14"/>
  <c r="AL393" i="14"/>
  <c r="AO395" i="14"/>
  <c r="AJ400" i="14"/>
  <c r="AO413" i="14"/>
  <c r="U426" i="14"/>
  <c r="AI445" i="14"/>
  <c r="AJ446" i="14"/>
  <c r="AL453" i="14"/>
  <c r="Z454" i="14"/>
  <c r="AA470" i="14"/>
  <c r="AD475" i="14"/>
  <c r="AP479" i="14"/>
  <c r="Z489" i="14"/>
  <c r="AD493" i="14"/>
  <c r="AO496" i="14"/>
  <c r="AQ496" i="14"/>
  <c r="AI496" i="14"/>
  <c r="T531" i="14"/>
  <c r="AC532" i="14"/>
  <c r="Z555" i="14"/>
  <c r="AP564" i="14"/>
  <c r="AE580" i="14"/>
  <c r="S583" i="14"/>
  <c r="AD583" i="14" s="1"/>
  <c r="AQ589" i="14"/>
  <c r="AP589" i="14"/>
  <c r="AA607" i="14"/>
  <c r="AM613" i="14"/>
  <c r="AL665" i="14"/>
  <c r="AJ665" i="14"/>
  <c r="AI665" i="14"/>
  <c r="AC675" i="14"/>
  <c r="U675" i="14"/>
  <c r="T675" i="14"/>
  <c r="AB675" i="14"/>
  <c r="AC699" i="14"/>
  <c r="AP700" i="14"/>
  <c r="Y700" i="14"/>
  <c r="W700" i="14"/>
  <c r="AP717" i="14"/>
  <c r="AI717" i="14"/>
  <c r="AB397" i="14"/>
  <c r="AM398" i="14"/>
  <c r="AP418" i="14"/>
  <c r="AI456" i="14"/>
  <c r="AP468" i="14"/>
  <c r="AN487" i="14"/>
  <c r="AN488" i="14"/>
  <c r="AL508" i="14"/>
  <c r="AD508" i="14"/>
  <c r="AD543" i="14"/>
  <c r="Z543" i="14"/>
  <c r="AP552" i="14"/>
  <c r="AM552" i="14"/>
  <c r="AH552" i="14"/>
  <c r="AL610" i="14"/>
  <c r="T610" i="14"/>
  <c r="AD621" i="14"/>
  <c r="Y621" i="14"/>
  <c r="AL621" i="14"/>
  <c r="AI621" i="14"/>
  <c r="AD637" i="14"/>
  <c r="Y637" i="14"/>
  <c r="AR698" i="14"/>
  <c r="AJ698" i="14"/>
  <c r="AR314" i="14"/>
  <c r="AO317" i="14"/>
  <c r="AQ317" i="14"/>
  <c r="AJ323" i="14"/>
  <c r="AE325" i="14"/>
  <c r="Y333" i="14"/>
  <c r="U339" i="14"/>
  <c r="AA341" i="14"/>
  <c r="AK348" i="14"/>
  <c r="X353" i="14"/>
  <c r="AL355" i="14"/>
  <c r="AG355" i="14"/>
  <c r="AP357" i="14"/>
  <c r="Z369" i="14"/>
  <c r="AO372" i="14"/>
  <c r="S379" i="14"/>
  <c r="AO380" i="14"/>
  <c r="AM382" i="14"/>
  <c r="U393" i="14"/>
  <c r="S413" i="14"/>
  <c r="U413" i="14" s="1"/>
  <c r="AM421" i="14"/>
  <c r="AA437" i="14"/>
  <c r="AG439" i="14"/>
  <c r="T441" i="14"/>
  <c r="Z445" i="14"/>
  <c r="AN448" i="14"/>
  <c r="AA455" i="14"/>
  <c r="Z463" i="14"/>
  <c r="AJ463" i="14"/>
  <c r="AH464" i="14"/>
  <c r="AA471" i="14"/>
  <c r="V479" i="14"/>
  <c r="AH483" i="14"/>
  <c r="AE483" i="14"/>
  <c r="AC484" i="14"/>
  <c r="AI484" i="14"/>
  <c r="AB493" i="14"/>
  <c r="AP509" i="14"/>
  <c r="AE510" i="14"/>
  <c r="AJ512" i="14"/>
  <c r="AI512" i="14"/>
  <c r="S512" i="14"/>
  <c r="V512" i="14" s="1"/>
  <c r="AR512" i="14"/>
  <c r="AA516" i="14"/>
  <c r="AP524" i="14"/>
  <c r="AC524" i="14"/>
  <c r="W527" i="14"/>
  <c r="U536" i="14"/>
  <c r="AH539" i="14"/>
  <c r="AM543" i="14"/>
  <c r="U544" i="14"/>
  <c r="AI573" i="14"/>
  <c r="AA574" i="14"/>
  <c r="S589" i="14"/>
  <c r="AD589" i="14" s="1"/>
  <c r="AK594" i="14"/>
  <c r="V601" i="14"/>
  <c r="Z601" i="14"/>
  <c r="Y601" i="14"/>
  <c r="V606" i="14"/>
  <c r="AO637" i="14"/>
  <c r="AM637" i="14"/>
  <c r="AL637" i="14"/>
  <c r="AK665" i="14"/>
  <c r="U704" i="14"/>
  <c r="AA704" i="14"/>
  <c r="Z704" i="14"/>
  <c r="AA712" i="14"/>
  <c r="AI712" i="14"/>
  <c r="AK717" i="14"/>
  <c r="AM471" i="14"/>
  <c r="Y479" i="14"/>
  <c r="AP493" i="14"/>
  <c r="AA496" i="14"/>
  <c r="AM516" i="14"/>
  <c r="AL516" i="14"/>
  <c r="AM522" i="14"/>
  <c r="AC522" i="14"/>
  <c r="Z531" i="14"/>
  <c r="V531" i="14"/>
  <c r="AR531" i="14"/>
  <c r="AM544" i="14"/>
  <c r="AP544" i="14"/>
  <c r="AL544" i="14"/>
  <c r="T589" i="14"/>
  <c r="AP606" i="14"/>
  <c r="AG619" i="14"/>
  <c r="AK619" i="14"/>
  <c r="Y649" i="14"/>
  <c r="U649" i="14"/>
  <c r="S649" i="14"/>
  <c r="T649" i="14" s="1"/>
  <c r="V649" i="14"/>
  <c r="AR696" i="14"/>
  <c r="AJ696" i="14"/>
  <c r="AL717" i="14"/>
  <c r="AE301" i="14"/>
  <c r="AP323" i="14"/>
  <c r="AA333" i="14"/>
  <c r="AI333" i="14"/>
  <c r="X335" i="14"/>
  <c r="AK337" i="14"/>
  <c r="AK339" i="14"/>
  <c r="AD344" i="14"/>
  <c r="AK345" i="14"/>
  <c r="AR348" i="14"/>
  <c r="X351" i="14"/>
  <c r="AK355" i="14"/>
  <c r="AN367" i="14"/>
  <c r="AB369" i="14"/>
  <c r="AQ369" i="14"/>
  <c r="AO376" i="14"/>
  <c r="U377" i="14"/>
  <c r="AI379" i="14"/>
  <c r="AP388" i="14"/>
  <c r="AJ394" i="14"/>
  <c r="AK395" i="14"/>
  <c r="AG397" i="14"/>
  <c r="AD402" i="14"/>
  <c r="AO404" i="14"/>
  <c r="AL410" i="14"/>
  <c r="AR410" i="14"/>
  <c r="AJ413" i="14"/>
  <c r="AA420" i="14"/>
  <c r="Y426" i="14"/>
  <c r="AQ427" i="14"/>
  <c r="AK433" i="14"/>
  <c r="AJ434" i="14"/>
  <c r="AL482" i="14"/>
  <c r="AP521" i="14"/>
  <c r="AP531" i="14"/>
  <c r="AK531" i="14"/>
  <c r="AH536" i="14"/>
  <c r="AK545" i="14"/>
  <c r="S545" i="14"/>
  <c r="AB545" i="14" s="1"/>
  <c r="AR547" i="14"/>
  <c r="U552" i="14"/>
  <c r="AP560" i="14"/>
  <c r="AM560" i="14"/>
  <c r="U560" i="14"/>
  <c r="AQ563" i="14"/>
  <c r="AK563" i="14"/>
  <c r="AI563" i="14"/>
  <c r="AG586" i="14"/>
  <c r="AP586" i="14"/>
  <c r="AJ589" i="14"/>
  <c r="AR603" i="14"/>
  <c r="AK603" i="14"/>
  <c r="AB614" i="14"/>
  <c r="AI614" i="14"/>
  <c r="AC614" i="14"/>
  <c r="Y614" i="14"/>
  <c r="AC618" i="14"/>
  <c r="AA621" i="14"/>
  <c r="U634" i="14"/>
  <c r="Y634" i="14"/>
  <c r="AH634" i="14"/>
  <c r="AL649" i="14"/>
  <c r="AH649" i="14"/>
  <c r="AD682" i="14"/>
  <c r="U682" i="14"/>
  <c r="AA682" i="14"/>
  <c r="U691" i="14"/>
  <c r="Z691" i="14"/>
  <c r="T691" i="14"/>
  <c r="AB691" i="14"/>
  <c r="AB702" i="14"/>
  <c r="AQ323" i="14"/>
  <c r="AE326" i="14"/>
  <c r="AR330" i="14"/>
  <c r="AJ333" i="14"/>
  <c r="AM339" i="14"/>
  <c r="Y347" i="14"/>
  <c r="AP365" i="14"/>
  <c r="AK366" i="14"/>
  <c r="Z377" i="14"/>
  <c r="Z378" i="14"/>
  <c r="T385" i="14"/>
  <c r="Z388" i="14"/>
  <c r="AI393" i="14"/>
  <c r="AL406" i="14"/>
  <c r="AK425" i="14"/>
  <c r="AE439" i="14"/>
  <c r="AD452" i="14"/>
  <c r="S463" i="14"/>
  <c r="T463" i="14" s="1"/>
  <c r="AB477" i="14"/>
  <c r="AH479" i="14"/>
  <c r="AB536" i="14"/>
  <c r="Y536" i="14"/>
  <c r="V536" i="14"/>
  <c r="AP536" i="14"/>
  <c r="U543" i="14"/>
  <c r="V552" i="14"/>
  <c r="W567" i="14"/>
  <c r="AE567" i="14"/>
  <c r="AA567" i="14"/>
  <c r="AB573" i="14"/>
  <c r="AK589" i="14"/>
  <c r="U594" i="14"/>
  <c r="S596" i="14"/>
  <c r="AD596" i="14" s="1"/>
  <c r="AQ596" i="14"/>
  <c r="AI596" i="14"/>
  <c r="AP621" i="14"/>
  <c r="AQ648" i="14"/>
  <c r="AL648" i="14"/>
  <c r="AM691" i="14"/>
  <c r="AL691" i="14"/>
  <c r="AN694" i="14"/>
  <c r="AE694" i="14"/>
  <c r="AC694" i="14"/>
  <c r="AR702" i="14"/>
  <c r="AK702" i="14"/>
  <c r="AH729" i="14"/>
  <c r="AL490" i="14"/>
  <c r="AI492" i="14"/>
  <c r="AO524" i="14"/>
  <c r="AR524" i="14"/>
  <c r="Y526" i="14"/>
  <c r="AI527" i="14"/>
  <c r="AN538" i="14"/>
  <c r="AE548" i="14"/>
  <c r="Y552" i="14"/>
  <c r="AR608" i="14"/>
  <c r="AD613" i="14"/>
  <c r="AR632" i="14"/>
  <c r="AO641" i="14"/>
  <c r="AJ650" i="14"/>
  <c r="AK656" i="14"/>
  <c r="AK658" i="14"/>
  <c r="AO661" i="14"/>
  <c r="AA664" i="14"/>
  <c r="AK668" i="14"/>
  <c r="Y684" i="14"/>
  <c r="X688" i="14"/>
  <c r="AH725" i="14"/>
  <c r="AB739" i="14"/>
  <c r="AN492" i="14"/>
  <c r="AE497" i="14"/>
  <c r="AO504" i="14"/>
  <c r="S563" i="14"/>
  <c r="AC563" i="14" s="1"/>
  <c r="AI571" i="14"/>
  <c r="U593" i="14"/>
  <c r="AA620" i="14"/>
  <c r="AL626" i="14"/>
  <c r="AR631" i="14"/>
  <c r="AO633" i="14"/>
  <c r="AK639" i="14"/>
  <c r="S640" i="14"/>
  <c r="AA640" i="14" s="1"/>
  <c r="AJ652" i="14"/>
  <c r="W654" i="14"/>
  <c r="S655" i="14"/>
  <c r="T655" i="14" s="1"/>
  <c r="AQ656" i="14"/>
  <c r="AL656" i="14"/>
  <c r="T662" i="14"/>
  <c r="AB667" i="14"/>
  <c r="T670" i="14"/>
  <c r="Z686" i="14"/>
  <c r="AJ693" i="14"/>
  <c r="AI694" i="14"/>
  <c r="AJ706" i="14"/>
  <c r="AB723" i="14"/>
  <c r="AL728" i="14"/>
  <c r="Y732" i="14"/>
  <c r="AP733" i="14"/>
  <c r="AJ737" i="14"/>
  <c r="AM739" i="14"/>
  <c r="AC739" i="14"/>
  <c r="AK741" i="14"/>
  <c r="AI472" i="14"/>
  <c r="AO473" i="14"/>
  <c r="AC490" i="14"/>
  <c r="AR491" i="14"/>
  <c r="S492" i="14"/>
  <c r="U492" i="14" s="1"/>
  <c r="V501" i="14"/>
  <c r="Z503" i="14"/>
  <c r="AK508" i="14"/>
  <c r="AQ517" i="14"/>
  <c r="Y548" i="14"/>
  <c r="Y556" i="14"/>
  <c r="AA561" i="14"/>
  <c r="AN601" i="14"/>
  <c r="AM601" i="14"/>
  <c r="AK622" i="14"/>
  <c r="Z625" i="14"/>
  <c r="AJ632" i="14"/>
  <c r="Y633" i="14"/>
  <c r="AO634" i="14"/>
  <c r="AL636" i="14"/>
  <c r="AH646" i="14"/>
  <c r="AQ652" i="14"/>
  <c r="AJ655" i="14"/>
  <c r="S656" i="14"/>
  <c r="T656" i="14" s="1"/>
  <c r="AJ659" i="14"/>
  <c r="V664" i="14"/>
  <c r="V668" i="14"/>
  <c r="V674" i="14"/>
  <c r="AL690" i="14"/>
  <c r="AD692" i="14"/>
  <c r="AD701" i="14"/>
  <c r="AK704" i="14"/>
  <c r="T711" i="14"/>
  <c r="AB731" i="14"/>
  <c r="AJ733" i="14"/>
  <c r="S734" i="14"/>
  <c r="AK734" i="14" s="1"/>
  <c r="T739" i="14"/>
  <c r="T741" i="14"/>
  <c r="AC497" i="14"/>
  <c r="AB501" i="14"/>
  <c r="AA504" i="14"/>
  <c r="Y519" i="14"/>
  <c r="AL523" i="14"/>
  <c r="AQ527" i="14"/>
  <c r="T560" i="14"/>
  <c r="U563" i="14"/>
  <c r="S571" i="14"/>
  <c r="AC571" i="14" s="1"/>
  <c r="AA576" i="14"/>
  <c r="AL590" i="14"/>
  <c r="AH597" i="14"/>
  <c r="AQ601" i="14"/>
  <c r="V620" i="14"/>
  <c r="AL622" i="14"/>
  <c r="U626" i="14"/>
  <c r="AD633" i="14"/>
  <c r="AH638" i="14"/>
  <c r="AQ640" i="14"/>
  <c r="AI645" i="14"/>
  <c r="AR652" i="14"/>
  <c r="AL661" i="14"/>
  <c r="AL664" i="14"/>
  <c r="AA668" i="14"/>
  <c r="T681" i="14"/>
  <c r="AH684" i="14"/>
  <c r="X693" i="14"/>
  <c r="V694" i="14"/>
  <c r="T700" i="14"/>
  <c r="AJ713" i="14"/>
  <c r="AG728" i="14"/>
  <c r="U739" i="14"/>
  <c r="AB622" i="14"/>
  <c r="AP622" i="14"/>
  <c r="Z645" i="14"/>
  <c r="AJ645" i="14"/>
  <c r="AD668" i="14"/>
  <c r="AR690" i="14"/>
  <c r="AM645" i="14"/>
  <c r="AL668" i="14"/>
  <c r="AE668" i="14"/>
  <c r="AG671" i="14"/>
  <c r="AQ678" i="14"/>
  <c r="AG679" i="14"/>
  <c r="AE689" i="14"/>
  <c r="AO705" i="14"/>
  <c r="AK711" i="14"/>
  <c r="AO722" i="14"/>
  <c r="AM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Z199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V132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Q478" i="14"/>
  <c r="AB478" i="14"/>
  <c r="AA478" i="14"/>
  <c r="S478" i="14"/>
  <c r="W478" i="14" s="1"/>
  <c r="AR478" i="14"/>
  <c r="AJ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P105" i="3"/>
  <c r="T111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V81" i="14"/>
  <c r="U81" i="14"/>
  <c r="U109" i="14"/>
  <c r="T109" i="14"/>
  <c r="AM109" i="14"/>
  <c r="AL109" i="14"/>
  <c r="AH109" i="14"/>
  <c r="V109" i="14"/>
  <c r="AI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U113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U120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U116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Y77" i="22"/>
  <c r="O78" i="22"/>
  <c r="T78" i="22" s="1"/>
  <c r="Y83" i="22"/>
  <c r="R3" i="22"/>
  <c r="U6" i="22"/>
  <c r="W6" i="22"/>
  <c r="Q8" i="22"/>
  <c r="O11" i="22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X109" i="22"/>
  <c r="Y109" i="22"/>
  <c r="O110" i="22"/>
  <c r="T110" i="22" s="1"/>
  <c r="Q112" i="22"/>
  <c r="Y112" i="22"/>
  <c r="W113" i="22"/>
  <c r="U114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W161" i="3"/>
  <c r="W206" i="3"/>
  <c r="X206" i="3"/>
  <c r="Q206" i="3"/>
  <c r="P206" i="3"/>
  <c r="X214" i="3"/>
  <c r="Y223" i="3"/>
  <c r="O223" i="3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P562" i="14"/>
  <c r="AI562" i="14"/>
  <c r="S562" i="14"/>
  <c r="Z562" i="14" s="1"/>
  <c r="AR562" i="14"/>
  <c r="AJ562" i="14"/>
  <c r="X6" i="22"/>
  <c r="R8" i="22"/>
  <c r="P11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Q30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U78" i="22"/>
  <c r="X80" i="22"/>
  <c r="P83" i="22"/>
  <c r="T84" i="22"/>
  <c r="W86" i="22"/>
  <c r="U88" i="22"/>
  <c r="W93" i="22"/>
  <c r="P96" i="22"/>
  <c r="X99" i="22"/>
  <c r="U100" i="22"/>
  <c r="Q101" i="22"/>
  <c r="T102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O55" i="7"/>
  <c r="T55" i="7" s="1"/>
  <c r="X66" i="7"/>
  <c r="V67" i="7"/>
  <c r="Y82" i="7"/>
  <c r="V91" i="7"/>
  <c r="W92" i="7"/>
  <c r="Y102" i="7"/>
  <c r="O103" i="7"/>
  <c r="Q103" i="7" s="1"/>
  <c r="Z107" i="7"/>
  <c r="T111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AA206" i="7"/>
  <c r="V206" i="7"/>
  <c r="O206" i="7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K6" i="14"/>
  <c r="AP6" i="14"/>
  <c r="AM6" i="14"/>
  <c r="AL6" i="14"/>
  <c r="S6" i="14"/>
  <c r="AA6" i="14" s="1"/>
  <c r="AJ6" i="14"/>
  <c r="AI6" i="14"/>
  <c r="AR6" i="14"/>
  <c r="AQ6" i="14"/>
  <c r="AI9" i="14"/>
  <c r="Y150" i="3"/>
  <c r="W158" i="3"/>
  <c r="Z158" i="3"/>
  <c r="V161" i="3"/>
  <c r="X161" i="3"/>
  <c r="U162" i="3"/>
  <c r="W166" i="3"/>
  <c r="Z166" i="3"/>
  <c r="V169" i="3"/>
  <c r="X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T39" i="7"/>
  <c r="X39" i="7"/>
  <c r="X41" i="7"/>
  <c r="X49" i="7"/>
  <c r="V50" i="7"/>
  <c r="R55" i="7"/>
  <c r="T63" i="7"/>
  <c r="T66" i="7"/>
  <c r="Y66" i="7"/>
  <c r="X71" i="7"/>
  <c r="O74" i="7"/>
  <c r="X77" i="7"/>
  <c r="T82" i="7"/>
  <c r="O87" i="7"/>
  <c r="O98" i="7"/>
  <c r="AA104" i="7"/>
  <c r="Y111" i="7"/>
  <c r="W114" i="7"/>
  <c r="X117" i="7"/>
  <c r="R119" i="7"/>
  <c r="W120" i="7"/>
  <c r="AA121" i="7"/>
  <c r="T122" i="7"/>
  <c r="T127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L5" i="14"/>
  <c r="AN5" i="14"/>
  <c r="AQ18" i="14"/>
  <c r="AQ48" i="14"/>
  <c r="AR48" i="14"/>
  <c r="AH48" i="14"/>
  <c r="S48" i="14"/>
  <c r="AA48" i="14" s="1"/>
  <c r="AK48" i="14"/>
  <c r="AJ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Y215" i="3"/>
  <c r="Q217" i="3"/>
  <c r="O220" i="3"/>
  <c r="Z220" i="3"/>
  <c r="R222" i="3"/>
  <c r="W223" i="3"/>
  <c r="O225" i="3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Q195" i="7"/>
  <c r="P195" i="7"/>
  <c r="Z195" i="7"/>
  <c r="R195" i="7"/>
  <c r="Q216" i="7"/>
  <c r="P216" i="7"/>
  <c r="S224" i="7"/>
  <c r="Q224" i="7"/>
  <c r="X225" i="7"/>
  <c r="W236" i="7"/>
  <c r="O236" i="7"/>
  <c r="Q19" i="9"/>
  <c r="P19" i="9"/>
  <c r="O19" i="9"/>
  <c r="V19" i="9" s="1"/>
  <c r="R19" i="9"/>
  <c r="B2" i="15"/>
  <c r="A2" i="15"/>
  <c r="U62" i="14"/>
  <c r="T62" i="14"/>
  <c r="AM81" i="14"/>
  <c r="AQ107" i="14"/>
  <c r="AR107" i="14"/>
  <c r="AK107" i="14"/>
  <c r="AJ107" i="14"/>
  <c r="T107" i="14"/>
  <c r="S107" i="14"/>
  <c r="Y107" i="14" s="1"/>
  <c r="W42" i="7"/>
  <c r="Y50" i="7"/>
  <c r="V58" i="7"/>
  <c r="P66" i="7"/>
  <c r="T103" i="7"/>
  <c r="X103" i="7"/>
  <c r="Q111" i="7"/>
  <c r="T119" i="7"/>
  <c r="X119" i="7"/>
  <c r="Q130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W190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L62" i="14"/>
  <c r="S158" i="14"/>
  <c r="T158" i="14" s="1"/>
  <c r="AR158" i="14"/>
  <c r="AQ158" i="14"/>
  <c r="AB158" i="14"/>
  <c r="AK158" i="14"/>
  <c r="AJ158" i="14"/>
  <c r="AL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T50" i="7"/>
  <c r="U66" i="7"/>
  <c r="W74" i="7"/>
  <c r="T87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T24" i="14"/>
  <c r="X97" i="3"/>
  <c r="V108" i="3"/>
  <c r="X113" i="3"/>
  <c r="T118" i="3"/>
  <c r="V121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R39" i="7"/>
  <c r="W40" i="7"/>
  <c r="Y42" i="7"/>
  <c r="U50" i="7"/>
  <c r="R63" i="7"/>
  <c r="V66" i="7"/>
  <c r="R71" i="7"/>
  <c r="T74" i="7"/>
  <c r="X74" i="7"/>
  <c r="T79" i="7"/>
  <c r="X79" i="7"/>
  <c r="W82" i="7"/>
  <c r="T90" i="7"/>
  <c r="T98" i="7"/>
  <c r="Z103" i="7"/>
  <c r="AA106" i="7"/>
  <c r="W106" i="7"/>
  <c r="V111" i="7"/>
  <c r="X113" i="7"/>
  <c r="AA116" i="7"/>
  <c r="Z119" i="7"/>
  <c r="AA120" i="7"/>
  <c r="W122" i="7"/>
  <c r="R127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V30" i="9"/>
  <c r="P74" i="9"/>
  <c r="O74" i="9"/>
  <c r="X74" i="9" s="1"/>
  <c r="U15" i="14"/>
  <c r="T15" i="14"/>
  <c r="AQ24" i="14"/>
  <c r="AH24" i="14"/>
  <c r="S24" i="14"/>
  <c r="Y24" i="14" s="1"/>
  <c r="AR24" i="14"/>
  <c r="AK24" i="14"/>
  <c r="AJ24" i="14"/>
  <c r="U31" i="14"/>
  <c r="T31" i="14"/>
  <c r="U117" i="14"/>
  <c r="T117" i="14"/>
  <c r="AM117" i="14"/>
  <c r="AL117" i="14"/>
  <c r="AH117" i="14"/>
  <c r="V117" i="14"/>
  <c r="AI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V63" i="7"/>
  <c r="W66" i="7"/>
  <c r="V71" i="7"/>
  <c r="Y74" i="7"/>
  <c r="X82" i="7"/>
  <c r="AA88" i="7"/>
  <c r="V90" i="7"/>
  <c r="AA96" i="7"/>
  <c r="U98" i="7"/>
  <c r="AA105" i="7"/>
  <c r="T106" i="7"/>
  <c r="X106" i="7"/>
  <c r="W111" i="7"/>
  <c r="X122" i="7"/>
  <c r="V127" i="7"/>
  <c r="X129" i="7"/>
  <c r="AA137" i="7"/>
  <c r="T138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X233" i="7"/>
  <c r="V233" i="7"/>
  <c r="U233" i="7"/>
  <c r="Y14" i="9"/>
  <c r="P17" i="9"/>
  <c r="O17" i="9"/>
  <c r="W17" i="9" s="1"/>
  <c r="O68" i="9"/>
  <c r="Y68" i="9" s="1"/>
  <c r="T8" i="14"/>
  <c r="S8" i="14"/>
  <c r="Y8" i="14" s="1"/>
  <c r="AP8" i="14"/>
  <c r="AK8" i="14"/>
  <c r="S9" i="14"/>
  <c r="AA9" i="14" s="1"/>
  <c r="AR9" i="14"/>
  <c r="AP41" i="14"/>
  <c r="AJ41" i="14"/>
  <c r="AQ41" i="14"/>
  <c r="AI41" i="14"/>
  <c r="AR41" i="14"/>
  <c r="AQ115" i="14"/>
  <c r="AR115" i="14"/>
  <c r="AK115" i="14"/>
  <c r="AJ115" i="14"/>
  <c r="T115" i="14"/>
  <c r="S115" i="14"/>
  <c r="AB115" i="14" s="1"/>
  <c r="AO140" i="14"/>
  <c r="AR140" i="14"/>
  <c r="AQ140" i="14"/>
  <c r="AM140" i="14"/>
  <c r="AJ140" i="14"/>
  <c r="AI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AA238" i="7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T9" i="9"/>
  <c r="T11" i="9"/>
  <c r="Z11" i="9"/>
  <c r="W12" i="9"/>
  <c r="O41" i="9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H11" i="14"/>
  <c r="AI15" i="14"/>
  <c r="AP16" i="14"/>
  <c r="AP18" i="14"/>
  <c r="AR22" i="14"/>
  <c r="T23" i="14"/>
  <c r="AI26" i="14"/>
  <c r="AI31" i="14"/>
  <c r="AQ32" i="14"/>
  <c r="AH32" i="14"/>
  <c r="AR32" i="14"/>
  <c r="S33" i="14"/>
  <c r="AA33" i="14" s="1"/>
  <c r="S38" i="14"/>
  <c r="AA38" i="14" s="1"/>
  <c r="S40" i="14"/>
  <c r="Z40" i="14" s="1"/>
  <c r="AH42" i="14"/>
  <c r="AP46" i="14"/>
  <c r="AG53" i="14"/>
  <c r="AI56" i="14"/>
  <c r="V56" i="14"/>
  <c r="S59" i="14"/>
  <c r="AD59" i="14" s="1"/>
  <c r="T61" i="14"/>
  <c r="AK62" i="14"/>
  <c r="AN72" i="14"/>
  <c r="AI72" i="14"/>
  <c r="AL77" i="14"/>
  <c r="AQ99" i="14"/>
  <c r="AR99" i="14"/>
  <c r="AK99" i="14"/>
  <c r="AJ99" i="14"/>
  <c r="T99" i="14"/>
  <c r="AK136" i="14"/>
  <c r="AM136" i="14"/>
  <c r="AO199" i="14"/>
  <c r="AP199" i="14"/>
  <c r="AJ199" i="14"/>
  <c r="AI199" i="14"/>
  <c r="AH199" i="14"/>
  <c r="AR199" i="14"/>
  <c r="AQ199" i="14"/>
  <c r="AL199" i="14"/>
  <c r="AK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AA262" i="7"/>
  <c r="W262" i="7"/>
  <c r="AA4" i="9"/>
  <c r="AA14" i="9"/>
  <c r="X14" i="9"/>
  <c r="T17" i="9"/>
  <c r="T19" i="9"/>
  <c r="AA22" i="9"/>
  <c r="X22" i="9"/>
  <c r="T25" i="9"/>
  <c r="AA30" i="9"/>
  <c r="X30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AA81" i="9"/>
  <c r="R83" i="9"/>
  <c r="Z89" i="9"/>
  <c r="R90" i="9"/>
  <c r="O95" i="9"/>
  <c r="V95" i="9" s="1"/>
  <c r="O97" i="9"/>
  <c r="U97" i="9" s="1"/>
  <c r="S102" i="9"/>
  <c r="P103" i="9"/>
  <c r="O105" i="9"/>
  <c r="V111" i="9"/>
  <c r="Z113" i="9"/>
  <c r="V119" i="9"/>
  <c r="T7" i="14"/>
  <c r="AO10" i="14"/>
  <c r="AO11" i="14"/>
  <c r="AR16" i="14"/>
  <c r="S17" i="14"/>
  <c r="Y17" i="14" s="1"/>
  <c r="AG19" i="14"/>
  <c r="AH22" i="14"/>
  <c r="AP26" i="14"/>
  <c r="AK30" i="14"/>
  <c r="AQ30" i="14"/>
  <c r="AI30" i="14"/>
  <c r="AO37" i="14"/>
  <c r="AM37" i="14"/>
  <c r="AK38" i="14"/>
  <c r="AQ38" i="14"/>
  <c r="AL38" i="14"/>
  <c r="AJ38" i="14"/>
  <c r="AR39" i="14"/>
  <c r="AL39" i="14"/>
  <c r="S41" i="14"/>
  <c r="AA41" i="14" s="1"/>
  <c r="U46" i="14"/>
  <c r="AR46" i="14"/>
  <c r="AM50" i="14"/>
  <c r="S50" i="14"/>
  <c r="AE50" i="14" s="1"/>
  <c r="AO56" i="14"/>
  <c r="AH56" i="14"/>
  <c r="AQ56" i="14"/>
  <c r="AR60" i="14"/>
  <c r="W60" i="14"/>
  <c r="S60" i="14"/>
  <c r="AE60" i="14" s="1"/>
  <c r="AQ68" i="14"/>
  <c r="V68" i="14"/>
  <c r="S68" i="14"/>
  <c r="Z68" i="14" s="1"/>
  <c r="AH74" i="14"/>
  <c r="T74" i="14"/>
  <c r="AR138" i="14"/>
  <c r="AL138" i="14"/>
  <c r="AK138" i="14"/>
  <c r="AP140" i="14"/>
  <c r="S140" i="14"/>
  <c r="V140" i="14" s="1"/>
  <c r="Z151" i="14"/>
  <c r="S151" i="14"/>
  <c r="U151" i="14" s="1"/>
  <c r="AJ151" i="14"/>
  <c r="AI151" i="14"/>
  <c r="AQ151" i="14"/>
  <c r="AB151" i="14"/>
  <c r="S168" i="14"/>
  <c r="Y168" i="14" s="1"/>
  <c r="AJ168" i="14"/>
  <c r="AI168" i="14"/>
  <c r="AR168" i="14"/>
  <c r="AQ168" i="14"/>
  <c r="AJ197" i="14"/>
  <c r="AR197" i="14"/>
  <c r="AO197" i="14"/>
  <c r="AM197" i="14"/>
  <c r="AE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V195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U17" i="9"/>
  <c r="U25" i="9"/>
  <c r="Q46" i="9"/>
  <c r="Q51" i="9"/>
  <c r="Q54" i="9"/>
  <c r="Q59" i="9"/>
  <c r="Q62" i="9"/>
  <c r="O70" i="9"/>
  <c r="U70" i="9" s="1"/>
  <c r="O73" i="9"/>
  <c r="W73" i="9" s="1"/>
  <c r="U74" i="9"/>
  <c r="S75" i="9"/>
  <c r="Q79" i="9"/>
  <c r="Q97" i="9"/>
  <c r="Q105" i="9"/>
  <c r="S123" i="9"/>
  <c r="AO3" i="14"/>
  <c r="AI7" i="14"/>
  <c r="AQ8" i="14"/>
  <c r="AJ8" i="14"/>
  <c r="AP9" i="14"/>
  <c r="AQ9" i="14"/>
  <c r="AR15" i="14"/>
  <c r="AQ15" i="14"/>
  <c r="AI17" i="14"/>
  <c r="AO18" i="14"/>
  <c r="AK23" i="14"/>
  <c r="AR31" i="14"/>
  <c r="AQ31" i="14"/>
  <c r="AP38" i="14"/>
  <c r="AJ40" i="14"/>
  <c r="AI59" i="14"/>
  <c r="AK61" i="14"/>
  <c r="AG62" i="14"/>
  <c r="AH62" i="14"/>
  <c r="AP62" i="14"/>
  <c r="U66" i="14"/>
  <c r="T77" i="14"/>
  <c r="AK81" i="14"/>
  <c r="AH81" i="14"/>
  <c r="AQ81" i="14"/>
  <c r="AP81" i="14"/>
  <c r="AQ123" i="14"/>
  <c r="AR123" i="14"/>
  <c r="AK123" i="14"/>
  <c r="AJ123" i="14"/>
  <c r="T123" i="14"/>
  <c r="S123" i="14"/>
  <c r="AB123" i="14" s="1"/>
  <c r="AE125" i="14"/>
  <c r="AB125" i="14"/>
  <c r="Z125" i="14"/>
  <c r="AL125" i="14"/>
  <c r="AK125" i="14"/>
  <c r="AE141" i="14"/>
  <c r="AD141" i="14"/>
  <c r="AB141" i="14"/>
  <c r="AA141" i="14"/>
  <c r="AB143" i="14"/>
  <c r="AA143" i="14"/>
  <c r="Z143" i="14"/>
  <c r="S143" i="14"/>
  <c r="U143" i="14" s="1"/>
  <c r="AD143" i="14"/>
  <c r="AA159" i="14"/>
  <c r="AL195" i="14"/>
  <c r="AI195" i="14"/>
  <c r="AA199" i="14"/>
  <c r="U235" i="7"/>
  <c r="Y238" i="7"/>
  <c r="V243" i="7"/>
  <c r="U247" i="7"/>
  <c r="T249" i="7"/>
  <c r="W249" i="7"/>
  <c r="Y251" i="7"/>
  <c r="R259" i="7"/>
  <c r="W9" i="9"/>
  <c r="V11" i="9"/>
  <c r="U33" i="9"/>
  <c r="AA41" i="9"/>
  <c r="Z43" i="9"/>
  <c r="W52" i="9"/>
  <c r="W60" i="9"/>
  <c r="V74" i="9"/>
  <c r="R79" i="9"/>
  <c r="X80" i="9"/>
  <c r="W90" i="9"/>
  <c r="X113" i="9"/>
  <c r="AA114" i="9"/>
  <c r="AK7" i="14"/>
  <c r="AL23" i="14"/>
  <c r="V53" i="14"/>
  <c r="U53" i="14"/>
  <c r="W59" i="14"/>
  <c r="V59" i="14"/>
  <c r="V61" i="14"/>
  <c r="AO66" i="14"/>
  <c r="AL66" i="14"/>
  <c r="AO77" i="14"/>
  <c r="AI77" i="14"/>
  <c r="AH77" i="14"/>
  <c r="V77" i="14"/>
  <c r="AQ77" i="14"/>
  <c r="U77" i="14"/>
  <c r="AP77" i="14"/>
  <c r="T79" i="14"/>
  <c r="U82" i="14"/>
  <c r="T82" i="14"/>
  <c r="T91" i="14"/>
  <c r="S91" i="14"/>
  <c r="AE91" i="14" s="1"/>
  <c r="AO159" i="14"/>
  <c r="AP159" i="14"/>
  <c r="AL159" i="14"/>
  <c r="AK159" i="14"/>
  <c r="AJ159" i="14"/>
  <c r="AI159" i="14"/>
  <c r="AR159" i="14"/>
  <c r="AQ159" i="14"/>
  <c r="AB159" i="14"/>
  <c r="S174" i="14"/>
  <c r="T174" i="14" s="1"/>
  <c r="AR174" i="14"/>
  <c r="AQ174" i="14"/>
  <c r="AK174" i="14"/>
  <c r="AJ174" i="14"/>
  <c r="AJ193" i="14"/>
  <c r="AR193" i="14"/>
  <c r="AQ193" i="14"/>
  <c r="AP193" i="14"/>
  <c r="AH193" i="14"/>
  <c r="AG193" i="14"/>
  <c r="AN197" i="14"/>
  <c r="V235" i="7"/>
  <c r="S242" i="7"/>
  <c r="W243" i="7"/>
  <c r="X249" i="7"/>
  <c r="U259" i="7"/>
  <c r="Z20" i="9"/>
  <c r="Z28" i="9"/>
  <c r="AA36" i="9"/>
  <c r="T41" i="9"/>
  <c r="AA49" i="9"/>
  <c r="T51" i="9"/>
  <c r="AA54" i="9"/>
  <c r="X54" i="9"/>
  <c r="T59" i="9"/>
  <c r="Z59" i="9"/>
  <c r="U114" i="9"/>
  <c r="AQ17" i="14"/>
  <c r="AQ23" i="14"/>
  <c r="AP33" i="14"/>
  <c r="AR33" i="14"/>
  <c r="AI33" i="14"/>
  <c r="AQ40" i="14"/>
  <c r="AR40" i="14"/>
  <c r="AP40" i="14"/>
  <c r="AO42" i="14"/>
  <c r="AQ42" i="14"/>
  <c r="S46" i="14"/>
  <c r="AA46" i="14" s="1"/>
  <c r="AI46" i="14"/>
  <c r="AK57" i="14"/>
  <c r="AP57" i="14"/>
  <c r="AJ59" i="14"/>
  <c r="AR59" i="14"/>
  <c r="AM59" i="14"/>
  <c r="AO59" i="14"/>
  <c r="AO61" i="14"/>
  <c r="AH61" i="14"/>
  <c r="AM61" i="14"/>
  <c r="AP61" i="14"/>
  <c r="AR79" i="14"/>
  <c r="AN79" i="14"/>
  <c r="AK79" i="14"/>
  <c r="W79" i="14"/>
  <c r="AL82" i="14"/>
  <c r="AK82" i="14"/>
  <c r="AQ91" i="14"/>
  <c r="AK91" i="14"/>
  <c r="AJ91" i="14"/>
  <c r="Z131" i="14"/>
  <c r="AB131" i="14"/>
  <c r="AA131" i="14"/>
  <c r="S131" i="14"/>
  <c r="T131" i="14" s="1"/>
  <c r="AI142" i="14"/>
  <c r="AO156" i="14"/>
  <c r="S183" i="14"/>
  <c r="X183" i="14" s="1"/>
  <c r="AQ183" i="14"/>
  <c r="AP183" i="14"/>
  <c r="AJ183" i="14"/>
  <c r="AI183" i="14"/>
  <c r="S184" i="14"/>
  <c r="Y184" i="14" s="1"/>
  <c r="AK184" i="14"/>
  <c r="AJ184" i="14"/>
  <c r="AR184" i="14"/>
  <c r="AJ192" i="14"/>
  <c r="AI192" i="14"/>
  <c r="S215" i="14"/>
  <c r="T215" i="14" s="1"/>
  <c r="AD215" i="14"/>
  <c r="AQ215" i="14"/>
  <c r="AC215" i="14"/>
  <c r="AB215" i="14"/>
  <c r="AL215" i="14"/>
  <c r="Z215" i="14"/>
  <c r="AK215" i="14"/>
  <c r="AE247" i="14"/>
  <c r="AD247" i="14"/>
  <c r="AC247" i="14"/>
  <c r="AB247" i="14"/>
  <c r="Z247" i="14"/>
  <c r="AR247" i="14"/>
  <c r="AH247" i="14"/>
  <c r="S247" i="14"/>
  <c r="Y247" i="14" s="1"/>
  <c r="AL247" i="14"/>
  <c r="AI247" i="14"/>
  <c r="AA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AA252" i="7"/>
  <c r="AA254" i="7"/>
  <c r="W254" i="7"/>
  <c r="T258" i="7"/>
  <c r="V259" i="7"/>
  <c r="V263" i="7"/>
  <c r="AA3" i="9"/>
  <c r="Z3" i="9"/>
  <c r="X9" i="9"/>
  <c r="Q11" i="9"/>
  <c r="V36" i="9"/>
  <c r="U41" i="9"/>
  <c r="T49" i="9"/>
  <c r="T54" i="9"/>
  <c r="Y54" i="9"/>
  <c r="AA65" i="9"/>
  <c r="T67" i="9"/>
  <c r="Z67" i="9"/>
  <c r="R73" i="9"/>
  <c r="Z80" i="9"/>
  <c r="X81" i="9"/>
  <c r="P111" i="9"/>
  <c r="Q113" i="9"/>
  <c r="P119" i="9"/>
  <c r="AQ2" i="14"/>
  <c r="U6" i="14"/>
  <c r="AR7" i="14"/>
  <c r="AQ7" i="14"/>
  <c r="AR8" i="14"/>
  <c r="AP10" i="14"/>
  <c r="AL13" i="14"/>
  <c r="AR14" i="14"/>
  <c r="AJ16" i="14"/>
  <c r="AP17" i="14"/>
  <c r="AR17" i="14"/>
  <c r="AH18" i="14"/>
  <c r="V22" i="14"/>
  <c r="AP22" i="14"/>
  <c r="AQ25" i="14"/>
  <c r="V30" i="14"/>
  <c r="AR30" i="14"/>
  <c r="AK32" i="14"/>
  <c r="AI39" i="14"/>
  <c r="AO45" i="14"/>
  <c r="AM45" i="14"/>
  <c r="AK46" i="14"/>
  <c r="AQ46" i="14"/>
  <c r="AL46" i="14"/>
  <c r="AJ46" i="14"/>
  <c r="AR47" i="14"/>
  <c r="AL47" i="14"/>
  <c r="T48" i="14"/>
  <c r="S49" i="14"/>
  <c r="AB49" i="14" s="1"/>
  <c r="AL50" i="14"/>
  <c r="AM56" i="14"/>
  <c r="AI60" i="14"/>
  <c r="AQ61" i="14"/>
  <c r="AK63" i="14"/>
  <c r="AM68" i="14"/>
  <c r="AP74" i="14"/>
  <c r="AI81" i="14"/>
  <c r="AQ131" i="14"/>
  <c r="AJ131" i="14"/>
  <c r="AA137" i="14"/>
  <c r="AD137" i="14"/>
  <c r="AC137" i="14"/>
  <c r="Z137" i="14"/>
  <c r="AC151" i="14"/>
  <c r="AP155" i="14"/>
  <c r="AO173" i="14"/>
  <c r="AL173" i="14"/>
  <c r="AO175" i="14"/>
  <c r="AP175" i="14"/>
  <c r="AL175" i="14"/>
  <c r="AK175" i="14"/>
  <c r="AJ175" i="14"/>
  <c r="AI175" i="14"/>
  <c r="AR175" i="14"/>
  <c r="AQ175" i="14"/>
  <c r="AB175" i="14"/>
  <c r="U171" i="7"/>
  <c r="U179" i="7"/>
  <c r="Y222" i="7"/>
  <c r="U227" i="7"/>
  <c r="X235" i="7"/>
  <c r="AA246" i="7"/>
  <c r="W246" i="7"/>
  <c r="X254" i="7"/>
  <c r="W259" i="7"/>
  <c r="T260" i="7"/>
  <c r="T3" i="9"/>
  <c r="AA6" i="9"/>
  <c r="X6" i="9"/>
  <c r="O38" i="9"/>
  <c r="AA38" i="9" s="1"/>
  <c r="AA44" i="9"/>
  <c r="U49" i="9"/>
  <c r="U57" i="9"/>
  <c r="T65" i="9"/>
  <c r="O75" i="9"/>
  <c r="W75" i="9" s="1"/>
  <c r="T91" i="9"/>
  <c r="W111" i="9"/>
  <c r="R113" i="9"/>
  <c r="V121" i="9"/>
  <c r="Y121" i="9"/>
  <c r="V6" i="14"/>
  <c r="AQ10" i="14"/>
  <c r="AH14" i="14"/>
  <c r="AK16" i="14"/>
  <c r="AI18" i="14"/>
  <c r="AQ22" i="14"/>
  <c r="AR25" i="14"/>
  <c r="AH26" i="14"/>
  <c r="AP32" i="14"/>
  <c r="AH38" i="14"/>
  <c r="AK39" i="14"/>
  <c r="AM46" i="14"/>
  <c r="AN49" i="14"/>
  <c r="AJ49" i="14"/>
  <c r="AN56" i="14"/>
  <c r="AL60" i="14"/>
  <c r="AJ62" i="14"/>
  <c r="AG63" i="14"/>
  <c r="AR63" i="14"/>
  <c r="AQ63" i="14"/>
  <c r="AQ72" i="14"/>
  <c r="W72" i="14"/>
  <c r="AK77" i="14"/>
  <c r="AL81" i="14"/>
  <c r="S99" i="14"/>
  <c r="X99" i="14" s="1"/>
  <c r="AC125" i="14"/>
  <c r="AK137" i="14"/>
  <c r="AH137" i="14"/>
  <c r="AQ137" i="14"/>
  <c r="AP137" i="14"/>
  <c r="AG141" i="14"/>
  <c r="AC143" i="14"/>
  <c r="AP151" i="14"/>
  <c r="AH159" i="14"/>
  <c r="AO193" i="14"/>
  <c r="AJ216" i="14"/>
  <c r="AQ216" i="14"/>
  <c r="AO216" i="14"/>
  <c r="AG216" i="14"/>
  <c r="AP272" i="14"/>
  <c r="AO272" i="14"/>
  <c r="AH272" i="14"/>
  <c r="AG272" i="14"/>
  <c r="AE272" i="14"/>
  <c r="AQ153" i="14"/>
  <c r="AI161" i="14"/>
  <c r="AM166" i="14"/>
  <c r="AP177" i="14"/>
  <c r="AG200" i="14"/>
  <c r="AK204" i="14"/>
  <c r="AN204" i="14"/>
  <c r="AM220" i="14"/>
  <c r="AG220" i="14"/>
  <c r="AO220" i="14"/>
  <c r="AH224" i="14"/>
  <c r="AJ240" i="14"/>
  <c r="S240" i="14"/>
  <c r="T240" i="14" s="1"/>
  <c r="AI240" i="14"/>
  <c r="AL240" i="14"/>
  <c r="AQ246" i="14"/>
  <c r="S246" i="14"/>
  <c r="T246" i="14" s="1"/>
  <c r="AL141" i="14"/>
  <c r="AO143" i="14"/>
  <c r="AQ143" i="14"/>
  <c r="AR153" i="14"/>
  <c r="AC159" i="14"/>
  <c r="AO161" i="14"/>
  <c r="AJ161" i="14"/>
  <c r="AQ166" i="14"/>
  <c r="AL172" i="14"/>
  <c r="AK173" i="14"/>
  <c r="AC175" i="14"/>
  <c r="AQ177" i="14"/>
  <c r="AH196" i="14"/>
  <c r="AC197" i="14"/>
  <c r="AP198" i="14"/>
  <c r="AM198" i="14"/>
  <c r="AC199" i="14"/>
  <c r="S199" i="14"/>
  <c r="Y199" i="14" s="1"/>
  <c r="Z199" i="14"/>
  <c r="AJ200" i="14"/>
  <c r="AP200" i="14"/>
  <c r="AO200" i="14"/>
  <c r="AO224" i="14"/>
  <c r="AQ224" i="14"/>
  <c r="AI224" i="14"/>
  <c r="AJ224" i="14"/>
  <c r="AE231" i="14"/>
  <c r="AC231" i="14"/>
  <c r="AJ231" i="14"/>
  <c r="AD231" i="14"/>
  <c r="AE239" i="14"/>
  <c r="AR239" i="14"/>
  <c r="AH239" i="14"/>
  <c r="S239" i="14"/>
  <c r="Y239" i="14" s="1"/>
  <c r="AQ239" i="14"/>
  <c r="AD239" i="14"/>
  <c r="AB239" i="14"/>
  <c r="AJ239" i="14"/>
  <c r="AP240" i="14"/>
  <c r="AO246" i="14"/>
  <c r="AM246" i="14"/>
  <c r="AL246" i="14"/>
  <c r="AK246" i="14"/>
  <c r="AR246" i="14"/>
  <c r="V273" i="14"/>
  <c r="T273" i="14"/>
  <c r="AO273" i="14"/>
  <c r="S273" i="14"/>
  <c r="AB273" i="14" s="1"/>
  <c r="AN273" i="14"/>
  <c r="AM273" i="14"/>
  <c r="AC273" i="14"/>
  <c r="AA273" i="14"/>
  <c r="AR274" i="14"/>
  <c r="Z274" i="14"/>
  <c r="AI274" i="14"/>
  <c r="AA274" i="14"/>
  <c r="AO34" i="14"/>
  <c r="V51" i="14"/>
  <c r="AK53" i="14"/>
  <c r="AO60" i="14"/>
  <c r="AN60" i="14"/>
  <c r="AM64" i="14"/>
  <c r="AG65" i="14"/>
  <c r="V69" i="14"/>
  <c r="AL73" i="14"/>
  <c r="AH85" i="14"/>
  <c r="AP100" i="14"/>
  <c r="AI100" i="14"/>
  <c r="AI101" i="14"/>
  <c r="AH105" i="14"/>
  <c r="AP108" i="14"/>
  <c r="AJ108" i="14"/>
  <c r="AO109" i="14"/>
  <c r="AK109" i="14"/>
  <c r="AH113" i="14"/>
  <c r="AP116" i="14"/>
  <c r="AJ116" i="14"/>
  <c r="AO117" i="14"/>
  <c r="AK117" i="14"/>
  <c r="AH121" i="14"/>
  <c r="AP124" i="14"/>
  <c r="AJ124" i="14"/>
  <c r="AO125" i="14"/>
  <c r="AI125" i="14"/>
  <c r="AD129" i="14"/>
  <c r="AK130" i="14"/>
  <c r="AA132" i="14"/>
  <c r="AC133" i="14"/>
  <c r="AQ133" i="14"/>
  <c r="Z139" i="14"/>
  <c r="AK139" i="14"/>
  <c r="AO141" i="14"/>
  <c r="AI143" i="14"/>
  <c r="AH145" i="14"/>
  <c r="AR146" i="14"/>
  <c r="AO146" i="14"/>
  <c r="AL150" i="14"/>
  <c r="AO151" i="14"/>
  <c r="AH151" i="14"/>
  <c r="AN154" i="14"/>
  <c r="AP158" i="14"/>
  <c r="AM158" i="14"/>
  <c r="Z160" i="14"/>
  <c r="AQ160" i="14"/>
  <c r="AQ161" i="14"/>
  <c r="S166" i="14"/>
  <c r="V166" i="14" s="1"/>
  <c r="AO168" i="14"/>
  <c r="AH168" i="14"/>
  <c r="Z169" i="14"/>
  <c r="AE171" i="14"/>
  <c r="AP174" i="14"/>
  <c r="AM174" i="14"/>
  <c r="S177" i="14"/>
  <c r="AC177" i="14" s="1"/>
  <c r="AO183" i="14"/>
  <c r="AL183" i="14"/>
  <c r="AO184" i="14"/>
  <c r="AI184" i="14"/>
  <c r="AN187" i="14"/>
  <c r="AL188" i="14"/>
  <c r="Z189" i="14"/>
  <c r="AB199" i="14"/>
  <c r="AN202" i="14"/>
  <c r="AE203" i="14"/>
  <c r="AQ203" i="14"/>
  <c r="AH207" i="14"/>
  <c r="AE209" i="14"/>
  <c r="AO215" i="14"/>
  <c r="AJ215" i="14"/>
  <c r="AP215" i="14"/>
  <c r="AP224" i="14"/>
  <c r="AH226" i="14"/>
  <c r="AP227" i="14"/>
  <c r="AI231" i="14"/>
  <c r="AE235" i="14"/>
  <c r="AD235" i="14"/>
  <c r="AL239" i="14"/>
  <c r="AO243" i="14"/>
  <c r="AK247" i="14"/>
  <c r="AO254" i="14"/>
  <c r="AK254" i="14"/>
  <c r="AJ254" i="14"/>
  <c r="AD254" i="14"/>
  <c r="AL254" i="14"/>
  <c r="X265" i="14"/>
  <c r="W265" i="14"/>
  <c r="AO284" i="14"/>
  <c r="AK284" i="14"/>
  <c r="AJ284" i="14"/>
  <c r="AI284" i="14"/>
  <c r="S284" i="14"/>
  <c r="AB284" i="14" s="1"/>
  <c r="AH284" i="14"/>
  <c r="AR284" i="14"/>
  <c r="AP284" i="14"/>
  <c r="AL284" i="14"/>
  <c r="AN359" i="14"/>
  <c r="AA359" i="14"/>
  <c r="Z359" i="14"/>
  <c r="AP364" i="14"/>
  <c r="AN364" i="14"/>
  <c r="AH69" i="14"/>
  <c r="AM73" i="14"/>
  <c r="AP84" i="14"/>
  <c r="AI84" i="14"/>
  <c r="AI85" i="14"/>
  <c r="AI92" i="14"/>
  <c r="AJ100" i="14"/>
  <c r="AK101" i="14"/>
  <c r="AM108" i="14"/>
  <c r="AM116" i="14"/>
  <c r="AM124" i="14"/>
  <c r="AR139" i="14"/>
  <c r="AR141" i="14"/>
  <c r="AJ143" i="14"/>
  <c r="AM150" i="14"/>
  <c r="S161" i="14"/>
  <c r="Y161" i="14" s="1"/>
  <c r="AR161" i="14"/>
  <c r="AI166" i="14"/>
  <c r="AN171" i="14"/>
  <c r="AM191" i="14"/>
  <c r="AK198" i="14"/>
  <c r="AD199" i="14"/>
  <c r="S200" i="14"/>
  <c r="T200" i="14" s="1"/>
  <c r="AP206" i="14"/>
  <c r="AK206" i="14"/>
  <c r="AJ213" i="14"/>
  <c r="AR213" i="14"/>
  <c r="AK222" i="14"/>
  <c r="S224" i="14"/>
  <c r="T224" i="14" s="1"/>
  <c r="AR224" i="14"/>
  <c r="AI226" i="14"/>
  <c r="AO227" i="14"/>
  <c r="AM227" i="14"/>
  <c r="AQ229" i="14"/>
  <c r="AL229" i="14"/>
  <c r="AK231" i="14"/>
  <c r="AE232" i="14"/>
  <c r="AA232" i="14"/>
  <c r="AJ232" i="14"/>
  <c r="AO235" i="14"/>
  <c r="AG235" i="14"/>
  <c r="AP239" i="14"/>
  <c r="Z240" i="14"/>
  <c r="AE249" i="14"/>
  <c r="AA249" i="14"/>
  <c r="Z249" i="14"/>
  <c r="S249" i="14"/>
  <c r="V249" i="14" s="1"/>
  <c r="AR253" i="14"/>
  <c r="AN253" i="14"/>
  <c r="AP257" i="14"/>
  <c r="AR257" i="14"/>
  <c r="AJ257" i="14"/>
  <c r="Z257" i="14"/>
  <c r="AN270" i="14"/>
  <c r="AA270" i="14"/>
  <c r="Z270" i="14"/>
  <c r="AI69" i="14"/>
  <c r="AJ83" i="14"/>
  <c r="AJ84" i="14"/>
  <c r="AK85" i="14"/>
  <c r="AO92" i="14"/>
  <c r="AJ92" i="14"/>
  <c r="AO93" i="14"/>
  <c r="AK93" i="14"/>
  <c r="AL97" i="14"/>
  <c r="AR98" i="14"/>
  <c r="AM100" i="14"/>
  <c r="AL101" i="14"/>
  <c r="AL105" i="14"/>
  <c r="AR106" i="14"/>
  <c r="AQ108" i="14"/>
  <c r="AK112" i="14"/>
  <c r="AL113" i="14"/>
  <c r="AR114" i="14"/>
  <c r="AQ116" i="14"/>
  <c r="AK120" i="14"/>
  <c r="AL121" i="14"/>
  <c r="AR122" i="14"/>
  <c r="AQ124" i="14"/>
  <c r="AO126" i="14"/>
  <c r="AM127" i="14"/>
  <c r="AK128" i="14"/>
  <c r="AI129" i="14"/>
  <c r="AI132" i="14"/>
  <c r="AH133" i="14"/>
  <c r="AK143" i="14"/>
  <c r="AN145" i="14"/>
  <c r="AQ150" i="14"/>
  <c r="AH153" i="14"/>
  <c r="AP154" i="14"/>
  <c r="S159" i="14"/>
  <c r="T159" i="14" s="1"/>
  <c r="AB160" i="14"/>
  <c r="Z161" i="14"/>
  <c r="AJ166" i="14"/>
  <c r="AH169" i="14"/>
  <c r="AM172" i="14"/>
  <c r="AC173" i="14"/>
  <c r="S175" i="14"/>
  <c r="Y175" i="14" s="1"/>
  <c r="AH176" i="14"/>
  <c r="AH177" i="14"/>
  <c r="AQ182" i="14"/>
  <c r="AO185" i="14"/>
  <c r="AP185" i="14"/>
  <c r="AO191" i="14"/>
  <c r="AP191" i="14"/>
  <c r="S193" i="14"/>
  <c r="X193" i="14" s="1"/>
  <c r="S197" i="14"/>
  <c r="X197" i="14" s="1"/>
  <c r="AL198" i="14"/>
  <c r="AI206" i="14"/>
  <c r="AK207" i="14"/>
  <c r="AL214" i="14"/>
  <c r="AR215" i="14"/>
  <c r="S216" i="14"/>
  <c r="U216" i="14" s="1"/>
  <c r="AN226" i="14"/>
  <c r="S231" i="14"/>
  <c r="U231" i="14" s="1"/>
  <c r="AL231" i="14"/>
  <c r="AO232" i="14"/>
  <c r="AK232" i="14"/>
  <c r="AC246" i="14"/>
  <c r="AP249" i="14"/>
  <c r="AR249" i="14"/>
  <c r="AI249" i="14"/>
  <c r="AG252" i="14"/>
  <c r="AH264" i="14"/>
  <c r="AM264" i="14"/>
  <c r="AN264" i="14"/>
  <c r="AD273" i="14"/>
  <c r="AK274" i="14"/>
  <c r="AO291" i="14"/>
  <c r="AI291" i="14"/>
  <c r="AR291" i="14"/>
  <c r="AH291" i="14"/>
  <c r="T291" i="14"/>
  <c r="AQ291" i="14"/>
  <c r="AD291" i="14"/>
  <c r="S291" i="14"/>
  <c r="Z291" i="14" s="1"/>
  <c r="AP291" i="14"/>
  <c r="AC291" i="14"/>
  <c r="AM291" i="14"/>
  <c r="AK291" i="14"/>
  <c r="AJ291" i="14"/>
  <c r="V291" i="14"/>
  <c r="AE292" i="14"/>
  <c r="AI292" i="14"/>
  <c r="S292" i="14"/>
  <c r="Z292" i="14" s="1"/>
  <c r="AH292" i="14"/>
  <c r="AR292" i="14"/>
  <c r="AC292" i="14"/>
  <c r="AB292" i="14"/>
  <c r="AL292" i="14"/>
  <c r="AK292" i="14"/>
  <c r="AH34" i="14"/>
  <c r="AL37" i="14"/>
  <c r="AL45" i="14"/>
  <c r="W51" i="14"/>
  <c r="U54" i="14"/>
  <c r="AO69" i="14"/>
  <c r="AK69" i="14"/>
  <c r="AQ73" i="14"/>
  <c r="AK83" i="14"/>
  <c r="AM84" i="14"/>
  <c r="AL85" i="14"/>
  <c r="AL89" i="14"/>
  <c r="AR90" i="14"/>
  <c r="AM92" i="14"/>
  <c r="AL93" i="14"/>
  <c r="AM96" i="14"/>
  <c r="AK97" i="14"/>
  <c r="AM97" i="14"/>
  <c r="AQ100" i="14"/>
  <c r="AM101" i="14"/>
  <c r="AK105" i="14"/>
  <c r="AM105" i="14"/>
  <c r="AR108" i="14"/>
  <c r="AP109" i="14"/>
  <c r="AK113" i="14"/>
  <c r="AM113" i="14"/>
  <c r="AR116" i="14"/>
  <c r="AP117" i="14"/>
  <c r="AK121" i="14"/>
  <c r="AM121" i="14"/>
  <c r="AR124" i="14"/>
  <c r="AM125" i="14"/>
  <c r="AK129" i="14"/>
  <c r="AL129" i="14"/>
  <c r="AR130" i="14"/>
  <c r="AO132" i="14"/>
  <c r="AJ132" i="14"/>
  <c r="AO133" i="14"/>
  <c r="AI133" i="14"/>
  <c r="AL143" i="14"/>
  <c r="AJ145" i="14"/>
  <c r="AO145" i="14"/>
  <c r="AN149" i="14"/>
  <c r="AR150" i="14"/>
  <c r="AK151" i="14"/>
  <c r="AH152" i="14"/>
  <c r="AI153" i="14"/>
  <c r="Z159" i="14"/>
  <c r="AO160" i="14"/>
  <c r="AH160" i="14"/>
  <c r="AA161" i="14"/>
  <c r="AE165" i="14"/>
  <c r="AK166" i="14"/>
  <c r="AR167" i="14"/>
  <c r="AK168" i="14"/>
  <c r="AO169" i="14"/>
  <c r="AI169" i="14"/>
  <c r="Z175" i="14"/>
  <c r="AO176" i="14"/>
  <c r="AI176" i="14"/>
  <c r="AI177" i="14"/>
  <c r="AN179" i="14"/>
  <c r="AL180" i="14"/>
  <c r="AO181" i="14"/>
  <c r="AP182" i="14"/>
  <c r="AR182" i="14"/>
  <c r="AR183" i="14"/>
  <c r="AP184" i="14"/>
  <c r="AQ185" i="14"/>
  <c r="AB193" i="14"/>
  <c r="AB197" i="14"/>
  <c r="AM204" i="14"/>
  <c r="AL206" i="14"/>
  <c r="AI214" i="14"/>
  <c r="AM214" i="14"/>
  <c r="AH215" i="14"/>
  <c r="AK220" i="14"/>
  <c r="AI222" i="14"/>
  <c r="AP226" i="14"/>
  <c r="AQ230" i="14"/>
  <c r="AC230" i="14"/>
  <c r="AA230" i="14"/>
  <c r="Z231" i="14"/>
  <c r="AM231" i="14"/>
  <c r="AL232" i="14"/>
  <c r="AO238" i="14"/>
  <c r="AR238" i="14"/>
  <c r="AM238" i="14"/>
  <c r="AK238" i="14"/>
  <c r="S238" i="14"/>
  <c r="V238" i="14" s="1"/>
  <c r="Z239" i="14"/>
  <c r="AJ246" i="14"/>
  <c r="AO258" i="14"/>
  <c r="AI258" i="14"/>
  <c r="AH258" i="14"/>
  <c r="AP258" i="14"/>
  <c r="U73" i="14"/>
  <c r="AN83" i="14"/>
  <c r="AQ84" i="14"/>
  <c r="AM85" i="14"/>
  <c r="AM89" i="14"/>
  <c r="AQ92" i="14"/>
  <c r="AM93" i="14"/>
  <c r="S100" i="14"/>
  <c r="AC100" i="14" s="1"/>
  <c r="AR100" i="14"/>
  <c r="T101" i="14"/>
  <c r="AP101" i="14"/>
  <c r="S108" i="14"/>
  <c r="AE108" i="14" s="1"/>
  <c r="AQ109" i="14"/>
  <c r="S116" i="14"/>
  <c r="X116" i="14" s="1"/>
  <c r="AQ117" i="14"/>
  <c r="S124" i="14"/>
  <c r="Y124" i="14" s="1"/>
  <c r="AP125" i="14"/>
  <c r="AM129" i="14"/>
  <c r="AM132" i="14"/>
  <c r="AK133" i="14"/>
  <c r="AL136" i="14"/>
  <c r="S139" i="14"/>
  <c r="T139" i="14" s="1"/>
  <c r="AM143" i="14"/>
  <c r="S146" i="14"/>
  <c r="X146" i="14" s="1"/>
  <c r="AB149" i="14"/>
  <c r="AR149" i="14"/>
  <c r="S150" i="14"/>
  <c r="Y150" i="14" s="1"/>
  <c r="AL151" i="14"/>
  <c r="AI152" i="14"/>
  <c r="AP153" i="14"/>
  <c r="AI158" i="14"/>
  <c r="AI160" i="14"/>
  <c r="AH161" i="14"/>
  <c r="AL166" i="14"/>
  <c r="AH167" i="14"/>
  <c r="AP168" i="14"/>
  <c r="AJ169" i="14"/>
  <c r="AI174" i="14"/>
  <c r="AJ176" i="14"/>
  <c r="AJ177" i="14"/>
  <c r="AH183" i="14"/>
  <c r="AQ184" i="14"/>
  <c r="AR185" i="14"/>
  <c r="AM188" i="14"/>
  <c r="AD189" i="14"/>
  <c r="AE193" i="14"/>
  <c r="AD197" i="14"/>
  <c r="AJ202" i="14"/>
  <c r="AG202" i="14"/>
  <c r="AD202" i="14"/>
  <c r="AR202" i="14"/>
  <c r="AD203" i="14"/>
  <c r="AO204" i="14"/>
  <c r="S206" i="14"/>
  <c r="Y206" i="14" s="1"/>
  <c r="AM206" i="14"/>
  <c r="AO207" i="14"/>
  <c r="AJ207" i="14"/>
  <c r="AM207" i="14"/>
  <c r="AJ209" i="14"/>
  <c r="AG209" i="14"/>
  <c r="AR209" i="14"/>
  <c r="AI211" i="14"/>
  <c r="S213" i="14"/>
  <c r="AC213" i="14" s="1"/>
  <c r="AI215" i="14"/>
  <c r="AL220" i="14"/>
  <c r="AJ222" i="14"/>
  <c r="AO223" i="14"/>
  <c r="AJ223" i="14"/>
  <c r="AP223" i="14"/>
  <c r="AI223" i="14"/>
  <c r="AQ226" i="14"/>
  <c r="AG227" i="14"/>
  <c r="AD229" i="14"/>
  <c r="AO230" i="14"/>
  <c r="AK230" i="14"/>
  <c r="AB230" i="14"/>
  <c r="AA231" i="14"/>
  <c r="AQ231" i="14"/>
  <c r="AQ232" i="14"/>
  <c r="AP235" i="14"/>
  <c r="AA239" i="14"/>
  <c r="AH240" i="14"/>
  <c r="AP241" i="14"/>
  <c r="AJ241" i="14"/>
  <c r="AI241" i="14"/>
  <c r="AA241" i="14"/>
  <c r="S241" i="14"/>
  <c r="V241" i="14" s="1"/>
  <c r="AE248" i="14"/>
  <c r="AH248" i="14"/>
  <c r="AC248" i="14"/>
  <c r="AA248" i="14"/>
  <c r="AJ248" i="14"/>
  <c r="S248" i="14"/>
  <c r="T248" i="14" s="1"/>
  <c r="AL248" i="14"/>
  <c r="AA254" i="14"/>
  <c r="AA257" i="14"/>
  <c r="AG262" i="14"/>
  <c r="S262" i="14"/>
  <c r="W262" i="14" s="1"/>
  <c r="AE262" i="14"/>
  <c r="AB262" i="14"/>
  <c r="AK262" i="14"/>
  <c r="AN262" i="14"/>
  <c r="AQ284" i="14"/>
  <c r="AH263" i="14"/>
  <c r="S267" i="14"/>
  <c r="Z267" i="14" s="1"/>
  <c r="AD267" i="14"/>
  <c r="AQ267" i="14"/>
  <c r="Z275" i="14"/>
  <c r="AL275" i="14"/>
  <c r="AP276" i="14"/>
  <c r="V278" i="14"/>
  <c r="AN278" i="14"/>
  <c r="AP279" i="14"/>
  <c r="AC280" i="14"/>
  <c r="AE282" i="14"/>
  <c r="T283" i="14"/>
  <c r="AK283" i="14"/>
  <c r="AK285" i="14"/>
  <c r="AD288" i="14"/>
  <c r="S290" i="14"/>
  <c r="U290" i="14" s="1"/>
  <c r="AR293" i="14"/>
  <c r="AA294" i="14"/>
  <c r="AP295" i="14"/>
  <c r="AD298" i="14"/>
  <c r="Z299" i="14"/>
  <c r="AL299" i="14"/>
  <c r="AC300" i="14"/>
  <c r="AR300" i="14"/>
  <c r="S301" i="14"/>
  <c r="AB301" i="14" s="1"/>
  <c r="AQ301" i="14"/>
  <c r="AE305" i="14"/>
  <c r="AE309" i="14"/>
  <c r="AR309" i="14"/>
  <c r="Z309" i="14"/>
  <c r="AJ309" i="14"/>
  <c r="AG310" i="14"/>
  <c r="AP310" i="14"/>
  <c r="AH310" i="14"/>
  <c r="AP311" i="14"/>
  <c r="AO311" i="14"/>
  <c r="AN311" i="14"/>
  <c r="AP322" i="14"/>
  <c r="AL322" i="14"/>
  <c r="AA332" i="14"/>
  <c r="T267" i="14"/>
  <c r="AH267" i="14"/>
  <c r="AR267" i="14"/>
  <c r="AN269" i="14"/>
  <c r="AD272" i="14"/>
  <c r="AB275" i="14"/>
  <c r="AM275" i="14"/>
  <c r="AJ276" i="14"/>
  <c r="W278" i="14"/>
  <c r="AO278" i="14"/>
  <c r="AL279" i="14"/>
  <c r="S282" i="14"/>
  <c r="AA282" i="14" s="1"/>
  <c r="AI282" i="14"/>
  <c r="U283" i="14"/>
  <c r="AL283" i="14"/>
  <c r="AE284" i="14"/>
  <c r="AO285" i="14"/>
  <c r="AE288" i="14"/>
  <c r="AJ290" i="14"/>
  <c r="X291" i="14"/>
  <c r="Y291" i="14"/>
  <c r="AK293" i="14"/>
  <c r="AH294" i="14"/>
  <c r="AQ295" i="14"/>
  <c r="AK298" i="14"/>
  <c r="AB299" i="14"/>
  <c r="AM299" i="14"/>
  <c r="AO300" i="14"/>
  <c r="AH300" i="14"/>
  <c r="T301" i="14"/>
  <c r="AR301" i="14"/>
  <c r="AO302" i="14"/>
  <c r="AL305" i="14"/>
  <c r="AO308" i="14"/>
  <c r="AP308" i="14"/>
  <c r="AL308" i="14"/>
  <c r="AJ308" i="14"/>
  <c r="T308" i="14"/>
  <c r="AI308" i="14"/>
  <c r="AK309" i="14"/>
  <c r="X319" i="14"/>
  <c r="S375" i="14"/>
  <c r="AC375" i="14" s="1"/>
  <c r="AN375" i="14"/>
  <c r="Y387" i="14"/>
  <c r="AA387" i="14"/>
  <c r="Z387" i="14"/>
  <c r="S387" i="14"/>
  <c r="U387" i="14" s="1"/>
  <c r="AC223" i="14"/>
  <c r="AN229" i="14"/>
  <c r="AP232" i="14"/>
  <c r="AO239" i="14"/>
  <c r="AM239" i="14"/>
  <c r="AO240" i="14"/>
  <c r="AR240" i="14"/>
  <c r="AI242" i="14"/>
  <c r="Z250" i="14"/>
  <c r="AE253" i="14"/>
  <c r="AQ254" i="14"/>
  <c r="AB254" i="14"/>
  <c r="AI255" i="14"/>
  <c r="AK256" i="14"/>
  <c r="AE257" i="14"/>
  <c r="AA261" i="14"/>
  <c r="AL262" i="14"/>
  <c r="AO262" i="14"/>
  <c r="U266" i="14"/>
  <c r="AK266" i="14"/>
  <c r="V267" i="14"/>
  <c r="T269" i="14"/>
  <c r="AP269" i="14"/>
  <c r="AJ273" i="14"/>
  <c r="AL273" i="14"/>
  <c r="AP274" i="14"/>
  <c r="AL274" i="14"/>
  <c r="S275" i="14"/>
  <c r="AA275" i="14" s="1"/>
  <c r="AD275" i="14"/>
  <c r="AQ275" i="14"/>
  <c r="AD278" i="14"/>
  <c r="AQ278" i="14"/>
  <c r="AL282" i="14"/>
  <c r="X283" i="14"/>
  <c r="Y283" i="14"/>
  <c r="AP283" i="14"/>
  <c r="AC284" i="14"/>
  <c r="T285" i="14"/>
  <c r="U289" i="14"/>
  <c r="AB291" i="14"/>
  <c r="AO292" i="14"/>
  <c r="AQ292" i="14"/>
  <c r="W295" i="14"/>
  <c r="AM296" i="14"/>
  <c r="AM298" i="14"/>
  <c r="S299" i="14"/>
  <c r="AA299" i="14" s="1"/>
  <c r="AD299" i="14"/>
  <c r="AQ299" i="14"/>
  <c r="AJ300" i="14"/>
  <c r="AQ309" i="14"/>
  <c r="AO310" i="14"/>
  <c r="V329" i="14"/>
  <c r="U329" i="14"/>
  <c r="AL329" i="14"/>
  <c r="X331" i="14"/>
  <c r="T331" i="14"/>
  <c r="S331" i="14"/>
  <c r="AB331" i="14" s="1"/>
  <c r="AA331" i="14"/>
  <c r="Z331" i="14"/>
  <c r="V331" i="14"/>
  <c r="AK331" i="14"/>
  <c r="U331" i="14"/>
  <c r="AH357" i="14"/>
  <c r="U357" i="14"/>
  <c r="T357" i="14"/>
  <c r="V357" i="14"/>
  <c r="V450" i="14"/>
  <c r="S450" i="14"/>
  <c r="W450" i="14" s="1"/>
  <c r="AL450" i="14"/>
  <c r="AO450" i="14"/>
  <c r="Y267" i="14"/>
  <c r="AK267" i="14"/>
  <c r="AE278" i="14"/>
  <c r="AR278" i="14"/>
  <c r="AQ283" i="14"/>
  <c r="AA290" i="14"/>
  <c r="AN290" i="14"/>
  <c r="AI301" i="14"/>
  <c r="AO414" i="14"/>
  <c r="AG414" i="14"/>
  <c r="AP414" i="14"/>
  <c r="AO444" i="14"/>
  <c r="AR444" i="14"/>
  <c r="AH444" i="14"/>
  <c r="AM444" i="14"/>
  <c r="AL444" i="14"/>
  <c r="AK444" i="14"/>
  <c r="AJ444" i="14"/>
  <c r="AP444" i="14"/>
  <c r="AB444" i="14"/>
  <c r="AQ242" i="14"/>
  <c r="AO247" i="14"/>
  <c r="AM247" i="14"/>
  <c r="AO248" i="14"/>
  <c r="AR248" i="14"/>
  <c r="AI250" i="14"/>
  <c r="Z255" i="14"/>
  <c r="AK255" i="14"/>
  <c r="AA256" i="14"/>
  <c r="AP256" i="14"/>
  <c r="AE259" i="14"/>
  <c r="AK261" i="14"/>
  <c r="AB264" i="14"/>
  <c r="AK265" i="14"/>
  <c r="AA266" i="14"/>
  <c r="AM266" i="14"/>
  <c r="AO267" i="14"/>
  <c r="AA267" i="14"/>
  <c r="AL267" i="14"/>
  <c r="AE268" i="14"/>
  <c r="AG268" i="14"/>
  <c r="AB269" i="14"/>
  <c r="AR269" i="14"/>
  <c r="U275" i="14"/>
  <c r="AI275" i="14"/>
  <c r="AG278" i="14"/>
  <c r="AD279" i="14"/>
  <c r="AH280" i="14"/>
  <c r="AN282" i="14"/>
  <c r="AH283" i="14"/>
  <c r="AR283" i="14"/>
  <c r="Y285" i="14"/>
  <c r="AO286" i="14"/>
  <c r="AM288" i="14"/>
  <c r="AD289" i="14"/>
  <c r="AP290" i="14"/>
  <c r="AB290" i="14"/>
  <c r="AR290" i="14"/>
  <c r="AG293" i="14"/>
  <c r="AQ294" i="14"/>
  <c r="Y295" i="14"/>
  <c r="U299" i="14"/>
  <c r="AI299" i="14"/>
  <c r="T300" i="14"/>
  <c r="AL300" i="14"/>
  <c r="AO301" i="14"/>
  <c r="AJ301" i="14"/>
  <c r="T309" i="14"/>
  <c r="AE319" i="14"/>
  <c r="W319" i="14"/>
  <c r="Y319" i="14"/>
  <c r="AO332" i="14"/>
  <c r="AL332" i="14"/>
  <c r="AK332" i="14"/>
  <c r="AJ332" i="14"/>
  <c r="AI332" i="14"/>
  <c r="AH332" i="14"/>
  <c r="AQ332" i="14"/>
  <c r="AP332" i="14"/>
  <c r="AH232" i="14"/>
  <c r="AP247" i="14"/>
  <c r="AP250" i="14"/>
  <c r="AA255" i="14"/>
  <c r="AL255" i="14"/>
  <c r="AB256" i="14"/>
  <c r="AQ256" i="14"/>
  <c r="AC264" i="14"/>
  <c r="AB266" i="14"/>
  <c r="AN266" i="14"/>
  <c r="AB267" i="14"/>
  <c r="AM267" i="14"/>
  <c r="AH268" i="14"/>
  <c r="AE269" i="14"/>
  <c r="V275" i="14"/>
  <c r="AJ275" i="14"/>
  <c r="AH278" i="14"/>
  <c r="AC282" i="14"/>
  <c r="AQ282" i="14"/>
  <c r="AI283" i="14"/>
  <c r="AI285" i="14"/>
  <c r="AE289" i="14"/>
  <c r="AC290" i="14"/>
  <c r="AO293" i="14"/>
  <c r="AN295" i="14"/>
  <c r="AB298" i="14"/>
  <c r="AK301" i="14"/>
  <c r="AH318" i="14"/>
  <c r="AQ318" i="14"/>
  <c r="AP318" i="14"/>
  <c r="AO318" i="14"/>
  <c r="V321" i="14"/>
  <c r="U321" i="14"/>
  <c r="AD321" i="14"/>
  <c r="AO324" i="14"/>
  <c r="AP324" i="14"/>
  <c r="AL324" i="14"/>
  <c r="AK324" i="14"/>
  <c r="AJ324" i="14"/>
  <c r="AI324" i="14"/>
  <c r="S324" i="14"/>
  <c r="AB324" i="14" s="1"/>
  <c r="AR324" i="14"/>
  <c r="AC324" i="14"/>
  <c r="AN335" i="14"/>
  <c r="AG335" i="14"/>
  <c r="W335" i="14"/>
  <c r="AE344" i="14"/>
  <c r="AH212" i="14"/>
  <c r="AN219" i="14"/>
  <c r="AP222" i="14"/>
  <c r="AR222" i="14"/>
  <c r="S223" i="14"/>
  <c r="X223" i="14" s="1"/>
  <c r="AC229" i="14"/>
  <c r="AO231" i="14"/>
  <c r="AP231" i="14"/>
  <c r="AI232" i="14"/>
  <c r="AQ238" i="14"/>
  <c r="AI239" i="14"/>
  <c r="AK240" i="14"/>
  <c r="AE241" i="14"/>
  <c r="AQ247" i="14"/>
  <c r="AI248" i="14"/>
  <c r="AQ250" i="14"/>
  <c r="S254" i="14"/>
  <c r="T254" i="14" s="1"/>
  <c r="AO255" i="14"/>
  <c r="AB255" i="14"/>
  <c r="AM255" i="14"/>
  <c r="AO256" i="14"/>
  <c r="AC256" i="14"/>
  <c r="AR256" i="14"/>
  <c r="S257" i="14"/>
  <c r="T257" i="14" s="1"/>
  <c r="AJ260" i="14"/>
  <c r="AM261" i="14"/>
  <c r="AJ262" i="14"/>
  <c r="AQ266" i="14"/>
  <c r="AC267" i="14"/>
  <c r="AP267" i="14"/>
  <c r="AJ269" i="14"/>
  <c r="AG269" i="14"/>
  <c r="X275" i="14"/>
  <c r="Y275" i="14"/>
  <c r="AK275" i="14"/>
  <c r="AO276" i="14"/>
  <c r="AI278" i="14"/>
  <c r="AO279" i="14"/>
  <c r="AK281" i="14"/>
  <c r="AR282" i="14"/>
  <c r="S283" i="14"/>
  <c r="Z283" i="14" s="1"/>
  <c r="AJ283" i="14"/>
  <c r="AE285" i="14"/>
  <c r="AM289" i="14"/>
  <c r="AG289" i="14"/>
  <c r="U291" i="14"/>
  <c r="AJ292" i="14"/>
  <c r="AQ293" i="14"/>
  <c r="AE297" i="14"/>
  <c r="AR298" i="14"/>
  <c r="AC298" i="14"/>
  <c r="X299" i="14"/>
  <c r="Y299" i="14"/>
  <c r="AK299" i="14"/>
  <c r="Y300" i="14"/>
  <c r="AQ300" i="14"/>
  <c r="AP301" i="14"/>
  <c r="AC305" i="14"/>
  <c r="AC308" i="14"/>
  <c r="AA309" i="14"/>
  <c r="AE310" i="14"/>
  <c r="AE311" i="14"/>
  <c r="AE320" i="14"/>
  <c r="AD320" i="14"/>
  <c r="Y331" i="14"/>
  <c r="AH334" i="14"/>
  <c r="AO334" i="14"/>
  <c r="AN343" i="14"/>
  <c r="W343" i="14"/>
  <c r="AQ346" i="14"/>
  <c r="AM346" i="14"/>
  <c r="AL346" i="14"/>
  <c r="AC346" i="14"/>
  <c r="AG356" i="14"/>
  <c r="AN357" i="14"/>
  <c r="AM338" i="14"/>
  <c r="Z340" i="14"/>
  <c r="AQ340" i="14"/>
  <c r="Z347" i="14"/>
  <c r="AM347" i="14"/>
  <c r="AH353" i="14"/>
  <c r="AI360" i="14"/>
  <c r="Y361" i="14"/>
  <c r="U365" i="14"/>
  <c r="AH368" i="14"/>
  <c r="AR368" i="14"/>
  <c r="AM372" i="14"/>
  <c r="S376" i="14"/>
  <c r="AC376" i="14" s="1"/>
  <c r="AP376" i="14"/>
  <c r="AJ378" i="14"/>
  <c r="AL384" i="14"/>
  <c r="AR385" i="14"/>
  <c r="AQ385" i="14"/>
  <c r="AK385" i="14"/>
  <c r="AI385" i="14"/>
  <c r="AI387" i="14"/>
  <c r="AQ392" i="14"/>
  <c r="AD392" i="14"/>
  <c r="S392" i="14"/>
  <c r="T392" i="14" s="1"/>
  <c r="AM392" i="14"/>
  <c r="AB392" i="14"/>
  <c r="AA392" i="14"/>
  <c r="AI392" i="14"/>
  <c r="AH392" i="14"/>
  <c r="Z396" i="14"/>
  <c r="AA397" i="14"/>
  <c r="W399" i="14"/>
  <c r="AN399" i="14"/>
  <c r="AB399" i="14"/>
  <c r="S399" i="14"/>
  <c r="T399" i="14" s="1"/>
  <c r="AI401" i="14"/>
  <c r="T401" i="14"/>
  <c r="AH401" i="14"/>
  <c r="AE401" i="14"/>
  <c r="AD401" i="14"/>
  <c r="W401" i="14"/>
  <c r="AP401" i="14"/>
  <c r="AQ412" i="14"/>
  <c r="S412" i="14"/>
  <c r="T412" i="14" s="1"/>
  <c r="AJ412" i="14"/>
  <c r="S325" i="14"/>
  <c r="Z325" i="14" s="1"/>
  <c r="AQ325" i="14"/>
  <c r="AE327" i="14"/>
  <c r="AL328" i="14"/>
  <c r="Z332" i="14"/>
  <c r="V337" i="14"/>
  <c r="AL339" i="14"/>
  <c r="AO340" i="14"/>
  <c r="AA340" i="14"/>
  <c r="AR340" i="14"/>
  <c r="S341" i="14"/>
  <c r="AB341" i="14" s="1"/>
  <c r="AK341" i="14"/>
  <c r="AE343" i="14"/>
  <c r="V345" i="14"/>
  <c r="AR346" i="14"/>
  <c r="AD346" i="14"/>
  <c r="AP347" i="14"/>
  <c r="AA347" i="14"/>
  <c r="AQ347" i="14"/>
  <c r="T349" i="14"/>
  <c r="AK349" i="14"/>
  <c r="AN351" i="14"/>
  <c r="AM352" i="14"/>
  <c r="AN353" i="14"/>
  <c r="AO353" i="14"/>
  <c r="AG357" i="14"/>
  <c r="AJ360" i="14"/>
  <c r="Z361" i="14"/>
  <c r="V365" i="14"/>
  <c r="AI368" i="14"/>
  <c r="U369" i="14"/>
  <c r="AP369" i="14"/>
  <c r="AP372" i="14"/>
  <c r="AA375" i="14"/>
  <c r="AQ376" i="14"/>
  <c r="AQ378" i="14"/>
  <c r="AK378" i="14"/>
  <c r="Z384" i="14"/>
  <c r="AL385" i="14"/>
  <c r="AD390" i="14"/>
  <c r="AP391" i="14"/>
  <c r="AM391" i="14"/>
  <c r="V391" i="14"/>
  <c r="AJ392" i="14"/>
  <c r="AN401" i="14"/>
  <c r="AQ401" i="14"/>
  <c r="AQ502" i="14"/>
  <c r="AJ502" i="14"/>
  <c r="AA502" i="14"/>
  <c r="S502" i="14"/>
  <c r="Y502" i="14" s="1"/>
  <c r="AR502" i="14"/>
  <c r="AK502" i="14"/>
  <c r="AK321" i="14"/>
  <c r="AM321" i="14"/>
  <c r="AK329" i="14"/>
  <c r="AO331" i="14"/>
  <c r="AP331" i="14"/>
  <c r="AI340" i="14"/>
  <c r="AD347" i="14"/>
  <c r="AQ353" i="14"/>
  <c r="AL356" i="14"/>
  <c r="AH356" i="14"/>
  <c r="AO357" i="14"/>
  <c r="AL360" i="14"/>
  <c r="AL361" i="14"/>
  <c r="AG365" i="14"/>
  <c r="AG366" i="14"/>
  <c r="AK368" i="14"/>
  <c r="AO384" i="14"/>
  <c r="AJ384" i="14"/>
  <c r="AQ384" i="14"/>
  <c r="AB384" i="14"/>
  <c r="AR384" i="14"/>
  <c r="AP387" i="14"/>
  <c r="AR387" i="14"/>
  <c r="AJ396" i="14"/>
  <c r="AR396" i="14"/>
  <c r="AE396" i="14"/>
  <c r="AD396" i="14"/>
  <c r="S396" i="14"/>
  <c r="V396" i="14" s="1"/>
  <c r="AA396" i="14"/>
  <c r="AI396" i="14"/>
  <c r="AN397" i="14"/>
  <c r="AH397" i="14"/>
  <c r="U397" i="14"/>
  <c r="AQ397" i="14"/>
  <c r="AD397" i="14"/>
  <c r="S397" i="14"/>
  <c r="W397" i="14" s="1"/>
  <c r="AP397" i="14"/>
  <c r="AL397" i="14"/>
  <c r="AK397" i="14"/>
  <c r="W305" i="14"/>
  <c r="AO312" i="14"/>
  <c r="AC313" i="14"/>
  <c r="AB314" i="14"/>
  <c r="V315" i="14"/>
  <c r="AJ315" i="14"/>
  <c r="AE317" i="14"/>
  <c r="AG319" i="14"/>
  <c r="AP319" i="14"/>
  <c r="AH325" i="14"/>
  <c r="AK330" i="14"/>
  <c r="AQ331" i="14"/>
  <c r="AL336" i="14"/>
  <c r="Y339" i="14"/>
  <c r="Z339" i="14"/>
  <c r="AR339" i="14"/>
  <c r="S340" i="14"/>
  <c r="AB340" i="14" s="1"/>
  <c r="AJ340" i="14"/>
  <c r="Z341" i="14"/>
  <c r="AR341" i="14"/>
  <c r="AO342" i="14"/>
  <c r="AL345" i="14"/>
  <c r="S347" i="14"/>
  <c r="AB347" i="14" s="1"/>
  <c r="AI347" i="14"/>
  <c r="AR349" i="14"/>
  <c r="W351" i="14"/>
  <c r="U353" i="14"/>
  <c r="AI356" i="14"/>
  <c r="AO360" i="14"/>
  <c r="AM360" i="14"/>
  <c r="AM365" i="14"/>
  <c r="AH365" i="14"/>
  <c r="S367" i="14"/>
  <c r="AE367" i="14" s="1"/>
  <c r="AO368" i="14"/>
  <c r="AL368" i="14"/>
  <c r="AJ376" i="14"/>
  <c r="Y377" i="14"/>
  <c r="S378" i="14"/>
  <c r="AD378" i="14" s="1"/>
  <c r="AA379" i="14"/>
  <c r="AI380" i="14"/>
  <c r="AN381" i="14"/>
  <c r="AD391" i="14"/>
  <c r="AR392" i="14"/>
  <c r="AK396" i="14"/>
  <c r="AM397" i="14"/>
  <c r="AD399" i="14"/>
  <c r="U401" i="14"/>
  <c r="AK412" i="14"/>
  <c r="AC314" i="14"/>
  <c r="Y315" i="14"/>
  <c r="AK315" i="14"/>
  <c r="AH317" i="14"/>
  <c r="AI325" i="14"/>
  <c r="AL330" i="14"/>
  <c r="AH331" i="14"/>
  <c r="AR331" i="14"/>
  <c r="S332" i="14"/>
  <c r="AE332" i="14" s="1"/>
  <c r="AA339" i="14"/>
  <c r="AK340" i="14"/>
  <c r="AM345" i="14"/>
  <c r="T347" i="14"/>
  <c r="AJ347" i="14"/>
  <c r="AB349" i="14"/>
  <c r="V353" i="14"/>
  <c r="AP356" i="14"/>
  <c r="AL358" i="14"/>
  <c r="AP360" i="14"/>
  <c r="AK365" i="14"/>
  <c r="T367" i="14"/>
  <c r="AM368" i="14"/>
  <c r="AH369" i="14"/>
  <c r="Z376" i="14"/>
  <c r="AK376" i="14"/>
  <c r="AM380" i="14"/>
  <c r="AH384" i="14"/>
  <c r="AM396" i="14"/>
  <c r="AO397" i="14"/>
  <c r="AO399" i="14"/>
  <c r="AB401" i="14"/>
  <c r="T403" i="14"/>
  <c r="S403" i="14"/>
  <c r="V403" i="14" s="1"/>
  <c r="AQ409" i="14"/>
  <c r="AE409" i="14"/>
  <c r="AD409" i="14"/>
  <c r="AM409" i="14"/>
  <c r="AL409" i="14"/>
  <c r="AR306" i="14"/>
  <c r="AC306" i="14"/>
  <c r="X307" i="14"/>
  <c r="Y307" i="14"/>
  <c r="AK307" i="14"/>
  <c r="AO309" i="14"/>
  <c r="AH309" i="14"/>
  <c r="AP314" i="14"/>
  <c r="AD314" i="14"/>
  <c r="AO315" i="14"/>
  <c r="AA315" i="14"/>
  <c r="AL315" i="14"/>
  <c r="AE316" i="14"/>
  <c r="AP316" i="14"/>
  <c r="AI317" i="14"/>
  <c r="Y323" i="14"/>
  <c r="AK323" i="14"/>
  <c r="AO325" i="14"/>
  <c r="AJ325" i="14"/>
  <c r="AN328" i="14"/>
  <c r="AP330" i="14"/>
  <c r="AM330" i="14"/>
  <c r="AI331" i="14"/>
  <c r="AK338" i="14"/>
  <c r="AI339" i="14"/>
  <c r="AL340" i="14"/>
  <c r="AO341" i="14"/>
  <c r="AH341" i="14"/>
  <c r="U347" i="14"/>
  <c r="AK347" i="14"/>
  <c r="X348" i="14"/>
  <c r="Z348" i="14"/>
  <c r="AP348" i="14"/>
  <c r="AH349" i="14"/>
  <c r="Z355" i="14"/>
  <c r="AP355" i="14"/>
  <c r="AQ356" i="14"/>
  <c r="AQ360" i="14"/>
  <c r="AL365" i="14"/>
  <c r="AJ367" i="14"/>
  <c r="AP368" i="14"/>
  <c r="AI369" i="14"/>
  <c r="AH372" i="14"/>
  <c r="V375" i="14"/>
  <c r="AA376" i="14"/>
  <c r="AL376" i="14"/>
  <c r="AA378" i="14"/>
  <c r="AJ379" i="14"/>
  <c r="AP380" i="14"/>
  <c r="AM383" i="14"/>
  <c r="S384" i="14"/>
  <c r="AD384" i="14" s="1"/>
  <c r="AI384" i="14"/>
  <c r="AB385" i="14"/>
  <c r="Z386" i="14"/>
  <c r="S386" i="14"/>
  <c r="T386" i="14" s="1"/>
  <c r="AR386" i="14"/>
  <c r="Z392" i="14"/>
  <c r="Z394" i="14"/>
  <c r="AB394" i="14"/>
  <c r="AA394" i="14"/>
  <c r="AN396" i="14"/>
  <c r="T397" i="14"/>
  <c r="AC401" i="14"/>
  <c r="AL403" i="14"/>
  <c r="AG403" i="14"/>
  <c r="AI403" i="14"/>
  <c r="AP428" i="14"/>
  <c r="Z428" i="14"/>
  <c r="S428" i="14"/>
  <c r="V428" i="14" s="1"/>
  <c r="AI428" i="14"/>
  <c r="AA428" i="14"/>
  <c r="AD306" i="14"/>
  <c r="Z307" i="14"/>
  <c r="AL307" i="14"/>
  <c r="AE308" i="14"/>
  <c r="Z308" i="14"/>
  <c r="AI309" i="14"/>
  <c r="AM312" i="14"/>
  <c r="AK314" i="14"/>
  <c r="AB315" i="14"/>
  <c r="AM315" i="14"/>
  <c r="AQ316" i="14"/>
  <c r="AJ317" i="14"/>
  <c r="AR322" i="14"/>
  <c r="AL323" i="14"/>
  <c r="AE324" i="14"/>
  <c r="AK325" i="14"/>
  <c r="AJ331" i="14"/>
  <c r="AH333" i="14"/>
  <c r="AM336" i="14"/>
  <c r="AR338" i="14"/>
  <c r="AL338" i="14"/>
  <c r="AJ339" i="14"/>
  <c r="AP340" i="14"/>
  <c r="AI341" i="14"/>
  <c r="V347" i="14"/>
  <c r="AL347" i="14"/>
  <c r="AA348" i="14"/>
  <c r="AQ348" i="14"/>
  <c r="AI349" i="14"/>
  <c r="AG353" i="14"/>
  <c r="S360" i="14"/>
  <c r="AD360" i="14" s="1"/>
  <c r="AH360" i="14"/>
  <c r="AR360" i="14"/>
  <c r="T365" i="14"/>
  <c r="S366" i="14"/>
  <c r="AE366" i="14" s="1"/>
  <c r="S368" i="14"/>
  <c r="AC368" i="14" s="1"/>
  <c r="AQ368" i="14"/>
  <c r="AK369" i="14"/>
  <c r="AI372" i="14"/>
  <c r="AG373" i="14"/>
  <c r="W375" i="14"/>
  <c r="AB376" i="14"/>
  <c r="AM376" i="14"/>
  <c r="AR377" i="14"/>
  <c r="AH377" i="14"/>
  <c r="AB378" i="14"/>
  <c r="AP379" i="14"/>
  <c r="AQ379" i="14"/>
  <c r="AQ380" i="14"/>
  <c r="AK384" i="14"/>
  <c r="Y385" i="14"/>
  <c r="AH385" i="14"/>
  <c r="AC392" i="14"/>
  <c r="U396" i="14"/>
  <c r="V397" i="14"/>
  <c r="AM401" i="14"/>
  <c r="AM407" i="14"/>
  <c r="X407" i="14"/>
  <c r="AQ419" i="14"/>
  <c r="AK419" i="14"/>
  <c r="AJ419" i="14"/>
  <c r="AQ386" i="14"/>
  <c r="AK386" i="14"/>
  <c r="AL391" i="14"/>
  <c r="Y393" i="14"/>
  <c r="AP393" i="14"/>
  <c r="AA395" i="14"/>
  <c r="AO396" i="14"/>
  <c r="AL396" i="14"/>
  <c r="AE397" i="14"/>
  <c r="X397" i="14"/>
  <c r="AC398" i="14"/>
  <c r="AH399" i="14"/>
  <c r="S404" i="14"/>
  <c r="T404" i="14" s="1"/>
  <c r="AH405" i="14"/>
  <c r="AD410" i="14"/>
  <c r="AH413" i="14"/>
  <c r="AR417" i="14"/>
  <c r="AM417" i="14"/>
  <c r="AJ418" i="14"/>
  <c r="AR420" i="14"/>
  <c r="S421" i="14"/>
  <c r="U421" i="14" s="1"/>
  <c r="AJ421" i="14"/>
  <c r="AR425" i="14"/>
  <c r="AL425" i="14"/>
  <c r="V426" i="14"/>
  <c r="AC426" i="14"/>
  <c r="AR426" i="14"/>
  <c r="AE429" i="14"/>
  <c r="AD429" i="14"/>
  <c r="AD432" i="14"/>
  <c r="S434" i="14"/>
  <c r="U434" i="14" s="1"/>
  <c r="AD434" i="14"/>
  <c r="AA435" i="14"/>
  <c r="AP436" i="14"/>
  <c r="AJ436" i="14"/>
  <c r="AG437" i="14"/>
  <c r="AC438" i="14"/>
  <c r="AB441" i="14"/>
  <c r="AQ447" i="14"/>
  <c r="S453" i="14"/>
  <c r="Y453" i="14" s="1"/>
  <c r="AQ454" i="14"/>
  <c r="AP455" i="14"/>
  <c r="AE461" i="14"/>
  <c r="AA461" i="14"/>
  <c r="AC468" i="14"/>
  <c r="S476" i="14"/>
  <c r="W476" i="14" s="1"/>
  <c r="AQ509" i="14"/>
  <c r="AO514" i="14"/>
  <c r="AG514" i="14"/>
  <c r="AP533" i="14"/>
  <c r="AH533" i="14"/>
  <c r="AK533" i="14"/>
  <c r="Y419" i="14"/>
  <c r="AH429" i="14"/>
  <c r="AQ436" i="14"/>
  <c r="AL438" i="14"/>
  <c r="AQ444" i="14"/>
  <c r="AC444" i="14"/>
  <c r="AA444" i="14"/>
  <c r="AO465" i="14"/>
  <c r="AK465" i="14"/>
  <c r="T465" i="14"/>
  <c r="AO468" i="14"/>
  <c r="AM468" i="14"/>
  <c r="AL468" i="14"/>
  <c r="AJ468" i="14"/>
  <c r="AH468" i="14"/>
  <c r="S468" i="14"/>
  <c r="U468" i="14" s="1"/>
  <c r="AR468" i="14"/>
  <c r="AB502" i="14"/>
  <c r="Y511" i="14"/>
  <c r="S511" i="14"/>
  <c r="Z511" i="14" s="1"/>
  <c r="AA511" i="14"/>
  <c r="AE513" i="14"/>
  <c r="AH513" i="14"/>
  <c r="Y513" i="14"/>
  <c r="AE549" i="14"/>
  <c r="AG549" i="14"/>
  <c r="X549" i="14"/>
  <c r="AE570" i="14"/>
  <c r="U570" i="14"/>
  <c r="V570" i="14"/>
  <c r="AR570" i="14"/>
  <c r="AG570" i="14"/>
  <c r="AP383" i="14"/>
  <c r="AI388" i="14"/>
  <c r="AN389" i="14"/>
  <c r="AO392" i="14"/>
  <c r="AL392" i="14"/>
  <c r="AE393" i="14"/>
  <c r="AC393" i="14"/>
  <c r="Y395" i="14"/>
  <c r="AL395" i="14"/>
  <c r="AP396" i="14"/>
  <c r="AC397" i="14"/>
  <c r="T402" i="14"/>
  <c r="AE406" i="14"/>
  <c r="AR409" i="14"/>
  <c r="V410" i="14"/>
  <c r="AK410" i="14"/>
  <c r="AO412" i="14"/>
  <c r="V413" i="14"/>
  <c r="AM413" i="14"/>
  <c r="Z417" i="14"/>
  <c r="AM418" i="14"/>
  <c r="Z420" i="14"/>
  <c r="Z421" i="14"/>
  <c r="AQ421" i="14"/>
  <c r="AM424" i="14"/>
  <c r="V425" i="14"/>
  <c r="T426" i="14"/>
  <c r="AJ426" i="14"/>
  <c r="AB427" i="14"/>
  <c r="AO428" i="14"/>
  <c r="AQ428" i="14"/>
  <c r="AJ429" i="14"/>
  <c r="AC433" i="14"/>
  <c r="AK434" i="14"/>
  <c r="AK435" i="14"/>
  <c r="U437" i="14"/>
  <c r="AL437" i="14"/>
  <c r="W439" i="14"/>
  <c r="AM441" i="14"/>
  <c r="AD444" i="14"/>
  <c r="AC445" i="14"/>
  <c r="Z447" i="14"/>
  <c r="AM450" i="14"/>
  <c r="AR450" i="14"/>
  <c r="AC452" i="14"/>
  <c r="V455" i="14"/>
  <c r="AK460" i="14"/>
  <c r="AO472" i="14"/>
  <c r="AP472" i="14"/>
  <c r="AL472" i="14"/>
  <c r="AH472" i="14"/>
  <c r="AD476" i="14"/>
  <c r="AA483" i="14"/>
  <c r="W483" i="14"/>
  <c r="AR483" i="14"/>
  <c r="V483" i="14"/>
  <c r="AP483" i="14"/>
  <c r="T483" i="14"/>
  <c r="AM483" i="14"/>
  <c r="AE518" i="14"/>
  <c r="AB518" i="14"/>
  <c r="AJ518" i="14"/>
  <c r="AA518" i="14"/>
  <c r="S518" i="14"/>
  <c r="T518" i="14" s="1"/>
  <c r="AM388" i="14"/>
  <c r="AH393" i="14"/>
  <c r="AK404" i="14"/>
  <c r="AH404" i="14"/>
  <c r="Y410" i="14"/>
  <c r="AP413" i="14"/>
  <c r="AB415" i="14"/>
  <c r="AC417" i="14"/>
  <c r="AE421" i="14"/>
  <c r="AA421" i="14"/>
  <c r="AR421" i="14"/>
  <c r="Z425" i="14"/>
  <c r="AK426" i="14"/>
  <c r="Y427" i="14"/>
  <c r="AJ427" i="14"/>
  <c r="AR428" i="14"/>
  <c r="S429" i="14"/>
  <c r="V429" i="14" s="1"/>
  <c r="AM429" i="14"/>
  <c r="AN431" i="14"/>
  <c r="AL432" i="14"/>
  <c r="AD433" i="14"/>
  <c r="Z434" i="14"/>
  <c r="AL434" i="14"/>
  <c r="AQ435" i="14"/>
  <c r="AR435" i="14"/>
  <c r="S436" i="14"/>
  <c r="V436" i="14" s="1"/>
  <c r="V437" i="14"/>
  <c r="AP437" i="14"/>
  <c r="S438" i="14"/>
  <c r="W438" i="14" s="1"/>
  <c r="AD442" i="14"/>
  <c r="AE445" i="14"/>
  <c r="T445" i="14"/>
  <c r="X445" i="14"/>
  <c r="Z455" i="14"/>
  <c r="AO463" i="14"/>
  <c r="AP463" i="14"/>
  <c r="AM463" i="14"/>
  <c r="AI463" i="14"/>
  <c r="AH463" i="14"/>
  <c r="AR463" i="14"/>
  <c r="V468" i="14"/>
  <c r="AE469" i="14"/>
  <c r="AC469" i="14"/>
  <c r="AB469" i="14"/>
  <c r="T469" i="14"/>
  <c r="AE480" i="14"/>
  <c r="AP480" i="14"/>
  <c r="AL480" i="14"/>
  <c r="AC480" i="14"/>
  <c r="AG483" i="14"/>
  <c r="AO493" i="14"/>
  <c r="AM493" i="14"/>
  <c r="AL493" i="14"/>
  <c r="AK493" i="14"/>
  <c r="V493" i="14"/>
  <c r="AI493" i="14"/>
  <c r="U493" i="14"/>
  <c r="AH493" i="14"/>
  <c r="T493" i="14"/>
  <c r="AQ493" i="14"/>
  <c r="AL501" i="14"/>
  <c r="AC509" i="14"/>
  <c r="AO520" i="14"/>
  <c r="AJ520" i="14"/>
  <c r="AH520" i="14"/>
  <c r="AR520" i="14"/>
  <c r="AQ520" i="14"/>
  <c r="AP520" i="14"/>
  <c r="AM520" i="14"/>
  <c r="AH402" i="14"/>
  <c r="AI404" i="14"/>
  <c r="AA410" i="14"/>
  <c r="AM410" i="14"/>
  <c r="Z413" i="14"/>
  <c r="AQ413" i="14"/>
  <c r="AD417" i="14"/>
  <c r="AR418" i="14"/>
  <c r="S419" i="14"/>
  <c r="T419" i="14" s="1"/>
  <c r="AI420" i="14"/>
  <c r="AD421" i="14"/>
  <c r="AK427" i="14"/>
  <c r="Y429" i="14"/>
  <c r="AP429" i="14"/>
  <c r="AI433" i="14"/>
  <c r="AA434" i="14"/>
  <c r="AM434" i="14"/>
  <c r="Z436" i="14"/>
  <c r="S444" i="14"/>
  <c r="Y444" i="14" s="1"/>
  <c r="AK445" i="14"/>
  <c r="AQ445" i="14"/>
  <c r="AJ445" i="14"/>
  <c r="AE447" i="14"/>
  <c r="Y447" i="14"/>
  <c r="AM447" i="14"/>
  <c r="AD447" i="14"/>
  <c r="AH447" i="14"/>
  <c r="AQ452" i="14"/>
  <c r="S452" i="14"/>
  <c r="V452" i="14" s="1"/>
  <c r="AA452" i="14"/>
  <c r="AH452" i="14"/>
  <c r="AR453" i="14"/>
  <c r="AK453" i="14"/>
  <c r="AJ453" i="14"/>
  <c r="AO460" i="14"/>
  <c r="AM460" i="14"/>
  <c r="AL460" i="14"/>
  <c r="AJ460" i="14"/>
  <c r="AH460" i="14"/>
  <c r="S460" i="14"/>
  <c r="Y460" i="14" s="1"/>
  <c r="AR460" i="14"/>
  <c r="AC460" i="14"/>
  <c r="AB465" i="14"/>
  <c r="AB468" i="14"/>
  <c r="AQ470" i="14"/>
  <c r="S470" i="14"/>
  <c r="T470" i="14" s="1"/>
  <c r="AR470" i="14"/>
  <c r="AB470" i="14"/>
  <c r="AO476" i="14"/>
  <c r="AR476" i="14"/>
  <c r="AP476" i="14"/>
  <c r="AL476" i="14"/>
  <c r="AK476" i="14"/>
  <c r="AH476" i="14"/>
  <c r="AM476" i="14"/>
  <c r="AJ484" i="14"/>
  <c r="AA484" i="14"/>
  <c r="AO484" i="14"/>
  <c r="S484" i="14"/>
  <c r="X484" i="14" s="1"/>
  <c r="AN484" i="14"/>
  <c r="AM484" i="14"/>
  <c r="AM491" i="14"/>
  <c r="AD491" i="14"/>
  <c r="S491" i="14"/>
  <c r="Y491" i="14" s="1"/>
  <c r="AK491" i="14"/>
  <c r="AJ495" i="14"/>
  <c r="W495" i="14"/>
  <c r="T495" i="14"/>
  <c r="AB500" i="14"/>
  <c r="AM500" i="14"/>
  <c r="AL500" i="14"/>
  <c r="AC500" i="14"/>
  <c r="AJ511" i="14"/>
  <c r="AQ535" i="14"/>
  <c r="U535" i="14"/>
  <c r="AL535" i="14"/>
  <c r="AO539" i="14"/>
  <c r="AP539" i="14"/>
  <c r="AL539" i="14"/>
  <c r="AK539" i="14"/>
  <c r="V539" i="14"/>
  <c r="AJ539" i="14"/>
  <c r="U539" i="14"/>
  <c r="AI539" i="14"/>
  <c r="T539" i="14"/>
  <c r="AQ539" i="14"/>
  <c r="AB539" i="14"/>
  <c r="AD539" i="14"/>
  <c r="Z539" i="14"/>
  <c r="S539" i="14"/>
  <c r="AA539" i="14" s="1"/>
  <c r="AM539" i="14"/>
  <c r="AQ388" i="14"/>
  <c r="AQ394" i="14"/>
  <c r="AK394" i="14"/>
  <c r="AP404" i="14"/>
  <c r="AO406" i="14"/>
  <c r="AQ406" i="14"/>
  <c r="AQ410" i="14"/>
  <c r="AB410" i="14"/>
  <c r="AP410" i="14"/>
  <c r="AE413" i="14"/>
  <c r="AA413" i="14"/>
  <c r="AR413" i="14"/>
  <c r="AI417" i="14"/>
  <c r="AQ418" i="14"/>
  <c r="AA419" i="14"/>
  <c r="AP420" i="14"/>
  <c r="AJ420" i="14"/>
  <c r="AH421" i="14"/>
  <c r="AD425" i="14"/>
  <c r="Z426" i="14"/>
  <c r="AA426" i="14"/>
  <c r="AM426" i="14"/>
  <c r="AR427" i="14"/>
  <c r="Z429" i="14"/>
  <c r="AQ429" i="14"/>
  <c r="AR433" i="14"/>
  <c r="AL433" i="14"/>
  <c r="AB434" i="14"/>
  <c r="AP434" i="14"/>
  <c r="AA436" i="14"/>
  <c r="AO439" i="14"/>
  <c r="AL445" i="14"/>
  <c r="AO447" i="14"/>
  <c r="AI447" i="14"/>
  <c r="AL451" i="14"/>
  <c r="AE451" i="14"/>
  <c r="AD451" i="14"/>
  <c r="AO452" i="14"/>
  <c r="AK452" i="14"/>
  <c r="AJ452" i="14"/>
  <c r="AM452" i="14"/>
  <c r="AL452" i="14"/>
  <c r="AE456" i="14"/>
  <c r="AC456" i="14"/>
  <c r="AP465" i="14"/>
  <c r="AD468" i="14"/>
  <c r="AE471" i="14"/>
  <c r="Z471" i="14"/>
  <c r="Y471" i="14"/>
  <c r="AJ471" i="14"/>
  <c r="S471" i="14"/>
  <c r="W471" i="14" s="1"/>
  <c r="AI471" i="14"/>
  <c r="AD471" i="14"/>
  <c r="AR471" i="14"/>
  <c r="AO485" i="14"/>
  <c r="AB485" i="14"/>
  <c r="Z485" i="14"/>
  <c r="U485" i="14"/>
  <c r="AQ485" i="14"/>
  <c r="AL485" i="14"/>
  <c r="AR501" i="14"/>
  <c r="U501" i="14"/>
  <c r="T501" i="14"/>
  <c r="AH501" i="14"/>
  <c r="AD501" i="14"/>
  <c r="AC501" i="14"/>
  <c r="Z501" i="14"/>
  <c r="AL507" i="14"/>
  <c r="AN507" i="14"/>
  <c r="AE507" i="14"/>
  <c r="W507" i="14"/>
  <c r="V507" i="14"/>
  <c r="AR511" i="14"/>
  <c r="X547" i="14"/>
  <c r="AD547" i="14"/>
  <c r="S547" i="14"/>
  <c r="AB547" i="14" s="1"/>
  <c r="Y547" i="14"/>
  <c r="AK547" i="14"/>
  <c r="V547" i="14"/>
  <c r="U547" i="14"/>
  <c r="AI547" i="14"/>
  <c r="T547" i="14"/>
  <c r="AA547" i="14"/>
  <c r="AC547" i="14"/>
  <c r="Z547" i="14"/>
  <c r="AM547" i="14"/>
  <c r="AQ404" i="14"/>
  <c r="AD413" i="14"/>
  <c r="AL417" i="14"/>
  <c r="AB419" i="14"/>
  <c r="AQ420" i="14"/>
  <c r="AI421" i="14"/>
  <c r="AI425" i="14"/>
  <c r="AB426" i="14"/>
  <c r="AP426" i="14"/>
  <c r="AA429" i="14"/>
  <c r="AR429" i="14"/>
  <c r="AM433" i="14"/>
  <c r="AC434" i="14"/>
  <c r="AR434" i="14"/>
  <c r="AI436" i="14"/>
  <c r="AB437" i="14"/>
  <c r="AB438" i="14"/>
  <c r="Z442" i="14"/>
  <c r="AE442" i="14"/>
  <c r="V444" i="14"/>
  <c r="AR445" i="14"/>
  <c r="AJ447" i="14"/>
  <c r="AP452" i="14"/>
  <c r="AE455" i="14"/>
  <c r="AM455" i="14"/>
  <c r="S455" i="14"/>
  <c r="Y455" i="14" s="1"/>
  <c r="AJ455" i="14"/>
  <c r="AE464" i="14"/>
  <c r="AC464" i="14"/>
  <c r="Z464" i="14"/>
  <c r="AQ464" i="14"/>
  <c r="AK468" i="14"/>
  <c r="Z472" i="14"/>
  <c r="AL486" i="14"/>
  <c r="AK486" i="14"/>
  <c r="AJ486" i="14"/>
  <c r="AC486" i="14"/>
  <c r="AN498" i="14"/>
  <c r="AM501" i="14"/>
  <c r="AR509" i="14"/>
  <c r="Y509" i="14"/>
  <c r="U509" i="14"/>
  <c r="T509" i="14"/>
  <c r="AI509" i="14"/>
  <c r="AH509" i="14"/>
  <c r="AD509" i="14"/>
  <c r="AB509" i="14"/>
  <c r="AK518" i="14"/>
  <c r="S546" i="14"/>
  <c r="AB546" i="14" s="1"/>
  <c r="AA546" i="14"/>
  <c r="AJ546" i="14"/>
  <c r="AI546" i="14"/>
  <c r="Z546" i="14"/>
  <c r="AE565" i="14"/>
  <c r="X565" i="14"/>
  <c r="AE643" i="14"/>
  <c r="X643" i="14"/>
  <c r="AR447" i="14"/>
  <c r="AP456" i="14"/>
  <c r="AI459" i="14"/>
  <c r="AE463" i="14"/>
  <c r="AA463" i="14"/>
  <c r="AA466" i="14"/>
  <c r="AO471" i="14"/>
  <c r="AO478" i="14"/>
  <c r="AK478" i="14"/>
  <c r="V484" i="14"/>
  <c r="AD484" i="14"/>
  <c r="AI485" i="14"/>
  <c r="V491" i="14"/>
  <c r="AL492" i="14"/>
  <c r="AC493" i="14"/>
  <c r="AN495" i="14"/>
  <c r="AR496" i="14"/>
  <c r="Z497" i="14"/>
  <c r="AP498" i="14"/>
  <c r="S503" i="14"/>
  <c r="Y503" i="14" s="1"/>
  <c r="AQ504" i="14"/>
  <c r="S510" i="14"/>
  <c r="T510" i="14" s="1"/>
  <c r="AO513" i="14"/>
  <c r="U516" i="14"/>
  <c r="U517" i="14"/>
  <c r="AL517" i="14"/>
  <c r="AQ518" i="14"/>
  <c r="AR518" i="14"/>
  <c r="S519" i="14"/>
  <c r="Z519" i="14" s="1"/>
  <c r="S520" i="14"/>
  <c r="Z520" i="14" s="1"/>
  <c r="AD520" i="14"/>
  <c r="AN522" i="14"/>
  <c r="S523" i="14"/>
  <c r="Z523" i="14" s="1"/>
  <c r="AH523" i="14"/>
  <c r="Y533" i="14"/>
  <c r="T533" i="14"/>
  <c r="X555" i="14"/>
  <c r="U555" i="14"/>
  <c r="AC555" i="14"/>
  <c r="Y555" i="14"/>
  <c r="AL555" i="14"/>
  <c r="V555" i="14"/>
  <c r="AK555" i="14"/>
  <c r="T555" i="14"/>
  <c r="AJ555" i="14"/>
  <c r="S555" i="14"/>
  <c r="AB555" i="14" s="1"/>
  <c r="AH555" i="14"/>
  <c r="AA555" i="14"/>
  <c r="AG565" i="14"/>
  <c r="AM592" i="14"/>
  <c r="AP592" i="14"/>
  <c r="AE592" i="14"/>
  <c r="AD602" i="14"/>
  <c r="U602" i="14"/>
  <c r="AC602" i="14"/>
  <c r="AB602" i="14"/>
  <c r="T602" i="14"/>
  <c r="AR458" i="14"/>
  <c r="AQ459" i="14"/>
  <c r="AO470" i="14"/>
  <c r="AK470" i="14"/>
  <c r="AE477" i="14"/>
  <c r="AK477" i="14"/>
  <c r="AO480" i="14"/>
  <c r="AI480" i="14"/>
  <c r="AE490" i="14"/>
  <c r="AH494" i="14"/>
  <c r="AD496" i="14"/>
  <c r="AI497" i="14"/>
  <c r="AD499" i="14"/>
  <c r="AK500" i="14"/>
  <c r="AI500" i="14"/>
  <c r="AO501" i="14"/>
  <c r="AQ501" i="14"/>
  <c r="AA503" i="14"/>
  <c r="AD504" i="14"/>
  <c r="AI508" i="14"/>
  <c r="AO509" i="14"/>
  <c r="AM509" i="14"/>
  <c r="AA510" i="14"/>
  <c r="AP511" i="14"/>
  <c r="Y517" i="14"/>
  <c r="AP517" i="14"/>
  <c r="AI519" i="14"/>
  <c r="AI522" i="14"/>
  <c r="AB522" i="14"/>
  <c r="U523" i="14"/>
  <c r="AJ523" i="14"/>
  <c r="AE524" i="14"/>
  <c r="AA524" i="14"/>
  <c r="AJ524" i="14"/>
  <c r="AQ524" i="14"/>
  <c r="AB524" i="14"/>
  <c r="AD527" i="14"/>
  <c r="AM527" i="14"/>
  <c r="AL527" i="14"/>
  <c r="AM570" i="14"/>
  <c r="AL612" i="14"/>
  <c r="AN612" i="14"/>
  <c r="AA612" i="14"/>
  <c r="AE472" i="14"/>
  <c r="AE473" i="14"/>
  <c r="AE475" i="14"/>
  <c r="AQ476" i="14"/>
  <c r="Y476" i="14"/>
  <c r="AL477" i="14"/>
  <c r="AK487" i="14"/>
  <c r="AK490" i="14"/>
  <c r="AE496" i="14"/>
  <c r="AQ497" i="14"/>
  <c r="AH504" i="14"/>
  <c r="AB510" i="14"/>
  <c r="AB516" i="14"/>
  <c r="AC516" i="14"/>
  <c r="AB517" i="14"/>
  <c r="AJ519" i="14"/>
  <c r="V523" i="14"/>
  <c r="AB559" i="14"/>
  <c r="Z559" i="14"/>
  <c r="AI559" i="14"/>
  <c r="AD559" i="14"/>
  <c r="V559" i="14"/>
  <c r="U559" i="14"/>
  <c r="AQ559" i="14"/>
  <c r="AL588" i="14"/>
  <c r="AQ588" i="14"/>
  <c r="AC588" i="14"/>
  <c r="U588" i="14"/>
  <c r="S588" i="14"/>
  <c r="AD588" i="14" s="1"/>
  <c r="AE588" i="14"/>
  <c r="AR597" i="14"/>
  <c r="AB597" i="14"/>
  <c r="AA597" i="14"/>
  <c r="V597" i="14"/>
  <c r="Y597" i="14"/>
  <c r="AQ597" i="14"/>
  <c r="U597" i="14"/>
  <c r="T597" i="14"/>
  <c r="AK597" i="14"/>
  <c r="S597" i="14"/>
  <c r="AD597" i="14" s="1"/>
  <c r="AI597" i="14"/>
  <c r="AC597" i="14"/>
  <c r="X599" i="14"/>
  <c r="AA599" i="14"/>
  <c r="AP490" i="14"/>
  <c r="AJ503" i="14"/>
  <c r="AJ510" i="14"/>
  <c r="AK516" i="14"/>
  <c r="AQ516" i="14"/>
  <c r="AD516" i="14"/>
  <c r="AR517" i="14"/>
  <c r="T517" i="14"/>
  <c r="AC517" i="14"/>
  <c r="AQ519" i="14"/>
  <c r="X523" i="14"/>
  <c r="AB523" i="14"/>
  <c r="Y523" i="14"/>
  <c r="AP523" i="14"/>
  <c r="AN558" i="14"/>
  <c r="W558" i="14"/>
  <c r="AO572" i="14"/>
  <c r="AK572" i="14"/>
  <c r="AR572" i="14"/>
  <c r="AH572" i="14"/>
  <c r="AQ572" i="14"/>
  <c r="AA572" i="14"/>
  <c r="AP572" i="14"/>
  <c r="AM572" i="14"/>
  <c r="V572" i="14"/>
  <c r="AL572" i="14"/>
  <c r="U572" i="14"/>
  <c r="AJ572" i="14"/>
  <c r="S572" i="14"/>
  <c r="AC572" i="14" s="1"/>
  <c r="AD572" i="14"/>
  <c r="Y580" i="14"/>
  <c r="AN580" i="14"/>
  <c r="AB580" i="14"/>
  <c r="AA580" i="14"/>
  <c r="AJ580" i="14"/>
  <c r="U580" i="14"/>
  <c r="V580" i="14"/>
  <c r="AO580" i="14"/>
  <c r="T580" i="14"/>
  <c r="AL580" i="14"/>
  <c r="S580" i="14"/>
  <c r="AD580" i="14" s="1"/>
  <c r="AK580" i="14"/>
  <c r="Y604" i="14"/>
  <c r="V604" i="14"/>
  <c r="AK604" i="14"/>
  <c r="S604" i="14"/>
  <c r="AE604" i="14" s="1"/>
  <c r="AO455" i="14"/>
  <c r="AH455" i="14"/>
  <c r="V463" i="14"/>
  <c r="AO464" i="14"/>
  <c r="AI464" i="14"/>
  <c r="AG465" i="14"/>
  <c r="AR469" i="14"/>
  <c r="AL469" i="14"/>
  <c r="AP471" i="14"/>
  <c r="AG474" i="14"/>
  <c r="AB476" i="14"/>
  <c r="AE479" i="14"/>
  <c r="AA479" i="14"/>
  <c r="AR479" i="14"/>
  <c r="AQ480" i="14"/>
  <c r="W484" i="14"/>
  <c r="AP489" i="14"/>
  <c r="W491" i="14"/>
  <c r="AJ492" i="14"/>
  <c r="AD492" i="14"/>
  <c r="AL494" i="14"/>
  <c r="AI495" i="14"/>
  <c r="AJ496" i="14"/>
  <c r="AK498" i="14"/>
  <c r="AQ500" i="14"/>
  <c r="AI501" i="14"/>
  <c r="AP503" i="14"/>
  <c r="AQ503" i="14"/>
  <c r="AJ504" i="14"/>
  <c r="S508" i="14"/>
  <c r="Z508" i="14" s="1"/>
  <c r="AQ508" i="14"/>
  <c r="AK509" i="14"/>
  <c r="AQ510" i="14"/>
  <c r="AR510" i="14"/>
  <c r="AK510" i="14"/>
  <c r="X512" i="14"/>
  <c r="AD512" i="14"/>
  <c r="AP513" i="14"/>
  <c r="AI516" i="14"/>
  <c r="AO517" i="14"/>
  <c r="AI517" i="14"/>
  <c r="AD517" i="14"/>
  <c r="Y520" i="14"/>
  <c r="Y521" i="14"/>
  <c r="AA523" i="14"/>
  <c r="AQ523" i="14"/>
  <c r="AH524" i="14"/>
  <c r="W525" i="14"/>
  <c r="AB525" i="14"/>
  <c r="AO525" i="14"/>
  <c r="AN525" i="14"/>
  <c r="AO531" i="14"/>
  <c r="AM531" i="14"/>
  <c r="AQ531" i="14"/>
  <c r="AL531" i="14"/>
  <c r="AH531" i="14"/>
  <c r="S531" i="14"/>
  <c r="AA531" i="14" s="1"/>
  <c r="AI531" i="14"/>
  <c r="AE532" i="14"/>
  <c r="AQ532" i="14"/>
  <c r="AP532" i="14"/>
  <c r="Y532" i="14"/>
  <c r="AC551" i="14"/>
  <c r="Z551" i="14"/>
  <c r="V551" i="14"/>
  <c r="U551" i="14"/>
  <c r="AQ551" i="14"/>
  <c r="AL551" i="14"/>
  <c r="AD555" i="14"/>
  <c r="AI455" i="14"/>
  <c r="AP457" i="14"/>
  <c r="AO458" i="14"/>
  <c r="U459" i="14"/>
  <c r="AQ460" i="14"/>
  <c r="AA460" i="14"/>
  <c r="Y463" i="14"/>
  <c r="AL464" i="14"/>
  <c r="AQ468" i="14"/>
  <c r="AA468" i="14"/>
  <c r="AQ471" i="14"/>
  <c r="AC476" i="14"/>
  <c r="T477" i="14"/>
  <c r="AD479" i="14"/>
  <c r="AE486" i="14"/>
  <c r="AE492" i="14"/>
  <c r="AR493" i="14"/>
  <c r="Z493" i="14"/>
  <c r="AM496" i="14"/>
  <c r="AK501" i="14"/>
  <c r="AE502" i="14"/>
  <c r="AR503" i="14"/>
  <c r="S504" i="14"/>
  <c r="Y504" i="14" s="1"/>
  <c r="AM504" i="14"/>
  <c r="AD507" i="14"/>
  <c r="AL509" i="14"/>
  <c r="AI511" i="14"/>
  <c r="AO512" i="14"/>
  <c r="AQ512" i="14"/>
  <c r="AH512" i="14"/>
  <c r="W515" i="14"/>
  <c r="AJ516" i="14"/>
  <c r="AH517" i="14"/>
  <c r="AJ521" i="14"/>
  <c r="S522" i="14"/>
  <c r="Z522" i="14" s="1"/>
  <c r="AC523" i="14"/>
  <c r="AR523" i="14"/>
  <c r="S524" i="14"/>
  <c r="U524" i="14" s="1"/>
  <c r="AI524" i="14"/>
  <c r="AJ526" i="14"/>
  <c r="V527" i="14"/>
  <c r="AP530" i="14"/>
  <c r="AN530" i="14"/>
  <c r="Z553" i="14"/>
  <c r="AA553" i="14"/>
  <c r="T553" i="14"/>
  <c r="S553" i="14"/>
  <c r="AB553" i="14" s="1"/>
  <c r="AL574" i="14"/>
  <c r="AP574" i="14"/>
  <c r="AI574" i="14"/>
  <c r="AR574" i="14"/>
  <c r="T574" i="14"/>
  <c r="AQ574" i="14"/>
  <c r="AK574" i="14"/>
  <c r="AJ574" i="14"/>
  <c r="AB575" i="14"/>
  <c r="AA575" i="14"/>
  <c r="Y575" i="14"/>
  <c r="S575" i="14"/>
  <c r="AD575" i="14" s="1"/>
  <c r="AQ575" i="14"/>
  <c r="AO581" i="14"/>
  <c r="AI581" i="14"/>
  <c r="Y581" i="14"/>
  <c r="Y584" i="14"/>
  <c r="V584" i="14"/>
  <c r="T584" i="14"/>
  <c r="AB584" i="14"/>
  <c r="W584" i="14"/>
  <c r="S584" i="14"/>
  <c r="AD584" i="14" s="1"/>
  <c r="AK584" i="14"/>
  <c r="AE584" i="14"/>
  <c r="AA584" i="14"/>
  <c r="AO609" i="14"/>
  <c r="AP609" i="14"/>
  <c r="AL609" i="14"/>
  <c r="AI609" i="14"/>
  <c r="W609" i="14"/>
  <c r="AQ543" i="14"/>
  <c r="T544" i="14"/>
  <c r="AO547" i="14"/>
  <c r="AQ547" i="14"/>
  <c r="AP547" i="14"/>
  <c r="AQ553" i="14"/>
  <c r="AR553" i="14"/>
  <c r="AO555" i="14"/>
  <c r="AI555" i="14"/>
  <c r="AP555" i="14"/>
  <c r="AR555" i="14"/>
  <c r="S561" i="14"/>
  <c r="AC561" i="14" s="1"/>
  <c r="AQ562" i="14"/>
  <c r="AJ563" i="14"/>
  <c r="Y564" i="14"/>
  <c r="AC574" i="14"/>
  <c r="Y574" i="14"/>
  <c r="AB574" i="14"/>
  <c r="AM580" i="14"/>
  <c r="X581" i="14"/>
  <c r="T583" i="14"/>
  <c r="AH589" i="14"/>
  <c r="AO592" i="14"/>
  <c r="AQ592" i="14"/>
  <c r="AO597" i="14"/>
  <c r="AP597" i="14"/>
  <c r="AM597" i="14"/>
  <c r="AJ597" i="14"/>
  <c r="AO604" i="14"/>
  <c r="AQ606" i="14"/>
  <c r="V609" i="14"/>
  <c r="AR620" i="14"/>
  <c r="AO643" i="14"/>
  <c r="AP569" i="14"/>
  <c r="AM569" i="14"/>
  <c r="AJ570" i="14"/>
  <c r="AE573" i="14"/>
  <c r="Z573" i="14"/>
  <c r="T573" i="14"/>
  <c r="AJ573" i="14"/>
  <c r="AK575" i="14"/>
  <c r="AJ575" i="14"/>
  <c r="AP575" i="14"/>
  <c r="AJ584" i="14"/>
  <c r="AG584" i="14"/>
  <c r="AO584" i="14"/>
  <c r="AE585" i="14"/>
  <c r="AI588" i="14"/>
  <c r="AG598" i="14"/>
  <c r="AR599" i="14"/>
  <c r="AM602" i="14"/>
  <c r="AK602" i="14"/>
  <c r="AQ617" i="14"/>
  <c r="W617" i="14"/>
  <c r="AM617" i="14"/>
  <c r="V617" i="14"/>
  <c r="U619" i="14"/>
  <c r="W619" i="14"/>
  <c r="AP546" i="14"/>
  <c r="AR546" i="14"/>
  <c r="AQ546" i="14"/>
  <c r="Y554" i="14"/>
  <c r="S554" i="14"/>
  <c r="AA554" i="14" s="1"/>
  <c r="AR554" i="14"/>
  <c r="AK573" i="14"/>
  <c r="W583" i="14"/>
  <c r="AA583" i="14"/>
  <c r="Z583" i="14"/>
  <c r="AJ583" i="14"/>
  <c r="AK585" i="14"/>
  <c r="AP585" i="14"/>
  <c r="W586" i="14"/>
  <c r="AC586" i="14"/>
  <c r="T586" i="14"/>
  <c r="AO593" i="14"/>
  <c r="AQ593" i="14"/>
  <c r="AH593" i="14"/>
  <c r="X625" i="14"/>
  <c r="AM625" i="14"/>
  <c r="AD625" i="14"/>
  <c r="Y625" i="14"/>
  <c r="V625" i="14"/>
  <c r="AH625" i="14"/>
  <c r="AK629" i="14"/>
  <c r="AJ629" i="14"/>
  <c r="V629" i="14"/>
  <c r="AI629" i="14"/>
  <c r="U629" i="14"/>
  <c r="AR629" i="14"/>
  <c r="AD629" i="14"/>
  <c r="AQ629" i="14"/>
  <c r="AC629" i="14"/>
  <c r="AA629" i="14"/>
  <c r="AH629" i="14"/>
  <c r="Y629" i="14"/>
  <c r="S629" i="14"/>
  <c r="T629" i="14" s="1"/>
  <c r="AM629" i="14"/>
  <c r="AE638" i="14"/>
  <c r="Y638" i="14"/>
  <c r="U638" i="14"/>
  <c r="AO523" i="14"/>
  <c r="AK523" i="14"/>
  <c r="AK530" i="14"/>
  <c r="X531" i="14"/>
  <c r="AB531" i="14"/>
  <c r="Y531" i="14"/>
  <c r="AL532" i="14"/>
  <c r="AD536" i="14"/>
  <c r="AC543" i="14"/>
  <c r="AA544" i="14"/>
  <c r="AC544" i="14"/>
  <c r="AJ547" i="14"/>
  <c r="AE556" i="14"/>
  <c r="Y560" i="14"/>
  <c r="AD560" i="14"/>
  <c r="T561" i="14"/>
  <c r="X563" i="14"/>
  <c r="T563" i="14"/>
  <c r="AA563" i="14"/>
  <c r="Z563" i="14"/>
  <c r="AQ567" i="14"/>
  <c r="AG567" i="14"/>
  <c r="AP567" i="14"/>
  <c r="AQ573" i="14"/>
  <c r="S574" i="14"/>
  <c r="AD574" i="14" s="1"/>
  <c r="AR575" i="14"/>
  <c r="X576" i="14"/>
  <c r="V581" i="14"/>
  <c r="AR582" i="14"/>
  <c r="AP583" i="14"/>
  <c r="AK583" i="14"/>
  <c r="AL583" i="14"/>
  <c r="AM584" i="14"/>
  <c r="AB594" i="14"/>
  <c r="T594" i="14"/>
  <c r="AL594" i="14"/>
  <c r="AL597" i="14"/>
  <c r="AL603" i="14"/>
  <c r="AJ603" i="14"/>
  <c r="AB603" i="14"/>
  <c r="AR615" i="14"/>
  <c r="AO615" i="14"/>
  <c r="AK615" i="14"/>
  <c r="S624" i="14"/>
  <c r="AE624" i="14" s="1"/>
  <c r="Y630" i="14"/>
  <c r="AR544" i="14"/>
  <c r="AH544" i="14"/>
  <c r="AD544" i="14"/>
  <c r="AO556" i="14"/>
  <c r="AH556" i="14"/>
  <c r="AR560" i="14"/>
  <c r="AH560" i="14"/>
  <c r="AK560" i="14"/>
  <c r="AQ561" i="14"/>
  <c r="AJ561" i="14"/>
  <c r="AO563" i="14"/>
  <c r="AR563" i="14"/>
  <c r="AH563" i="14"/>
  <c r="AM563" i="14"/>
  <c r="AB563" i="14"/>
  <c r="T569" i="14"/>
  <c r="AN583" i="14"/>
  <c r="AN584" i="14"/>
  <c r="X589" i="14"/>
  <c r="AB589" i="14"/>
  <c r="AA589" i="14"/>
  <c r="V589" i="14"/>
  <c r="Z589" i="14"/>
  <c r="AR589" i="14"/>
  <c r="AO598" i="14"/>
  <c r="S606" i="14"/>
  <c r="AE606" i="14" s="1"/>
  <c r="AG606" i="14"/>
  <c r="AR630" i="14"/>
  <c r="AQ630" i="14"/>
  <c r="AL630" i="14"/>
  <c r="AK630" i="14"/>
  <c r="AI630" i="14"/>
  <c r="AP630" i="14"/>
  <c r="T666" i="14"/>
  <c r="AK666" i="14"/>
  <c r="AL669" i="14"/>
  <c r="AG669" i="14"/>
  <c r="AA669" i="14"/>
  <c r="AR669" i="14"/>
  <c r="AB508" i="14"/>
  <c r="AC508" i="14"/>
  <c r="AN515" i="14"/>
  <c r="AP519" i="14"/>
  <c r="AR519" i="14"/>
  <c r="AC521" i="14"/>
  <c r="AM523" i="14"/>
  <c r="AR525" i="14"/>
  <c r="AI525" i="14"/>
  <c r="AC531" i="14"/>
  <c r="AK536" i="14"/>
  <c r="AB537" i="14"/>
  <c r="AJ537" i="14"/>
  <c r="X539" i="14"/>
  <c r="AC539" i="14"/>
  <c r="Y539" i="14"/>
  <c r="AK543" i="14"/>
  <c r="AL543" i="14"/>
  <c r="AI543" i="14"/>
  <c r="AK544" i="14"/>
  <c r="AQ545" i="14"/>
  <c r="AJ545" i="14"/>
  <c r="AR545" i="14"/>
  <c r="AL547" i="14"/>
  <c r="AO548" i="14"/>
  <c r="AA552" i="14"/>
  <c r="AD552" i="14"/>
  <c r="AC552" i="14"/>
  <c r="AJ553" i="14"/>
  <c r="AM555" i="14"/>
  <c r="AL560" i="14"/>
  <c r="AA562" i="14"/>
  <c r="AD563" i="14"/>
  <c r="T572" i="14"/>
  <c r="U573" i="14"/>
  <c r="AQ576" i="14"/>
  <c r="AE581" i="14"/>
  <c r="AP584" i="14"/>
  <c r="W585" i="14"/>
  <c r="AO589" i="14"/>
  <c r="AM589" i="14"/>
  <c r="AL589" i="14"/>
  <c r="AI589" i="14"/>
  <c r="AC589" i="14"/>
  <c r="AR592" i="14"/>
  <c r="X595" i="14"/>
  <c r="AM596" i="14"/>
  <c r="AJ596" i="14"/>
  <c r="AJ599" i="14"/>
  <c r="AL604" i="14"/>
  <c r="AO606" i="14"/>
  <c r="AJ606" i="14"/>
  <c r="AK606" i="14"/>
  <c r="AH606" i="14"/>
  <c r="AL606" i="14"/>
  <c r="AK612" i="14"/>
  <c r="AK613" i="14"/>
  <c r="AA613" i="14"/>
  <c r="AJ613" i="14"/>
  <c r="U613" i="14"/>
  <c r="AI613" i="14"/>
  <c r="S613" i="14"/>
  <c r="AE613" i="14" s="1"/>
  <c r="AR613" i="14"/>
  <c r="AC613" i="14"/>
  <c r="AH613" i="14"/>
  <c r="AR614" i="14"/>
  <c r="AH614" i="14"/>
  <c r="AL614" i="14"/>
  <c r="AP614" i="14"/>
  <c r="AN617" i="14"/>
  <c r="AG618" i="14"/>
  <c r="X619" i="14"/>
  <c r="X657" i="14"/>
  <c r="Y657" i="14"/>
  <c r="Z657" i="14"/>
  <c r="S657" i="14"/>
  <c r="U657" i="14" s="1"/>
  <c r="AD657" i="14"/>
  <c r="AC657" i="14"/>
  <c r="AR534" i="14"/>
  <c r="Z545" i="14"/>
  <c r="AO549" i="14"/>
  <c r="AN550" i="14"/>
  <c r="AK551" i="14"/>
  <c r="AI551" i="14"/>
  <c r="AR552" i="14"/>
  <c r="AP554" i="14"/>
  <c r="AQ554" i="14"/>
  <c r="AO564" i="14"/>
  <c r="AN586" i="14"/>
  <c r="AP601" i="14"/>
  <c r="U607" i="14"/>
  <c r="AR607" i="14"/>
  <c r="T614" i="14"/>
  <c r="U621" i="14"/>
  <c r="AR621" i="14"/>
  <c r="T622" i="14"/>
  <c r="AN644" i="14"/>
  <c r="AE644" i="14"/>
  <c r="W644" i="14"/>
  <c r="AO657" i="14"/>
  <c r="AK657" i="14"/>
  <c r="AM657" i="14"/>
  <c r="AL657" i="14"/>
  <c r="AJ657" i="14"/>
  <c r="AR657" i="14"/>
  <c r="Y685" i="14"/>
  <c r="AJ685" i="14"/>
  <c r="AA685" i="14"/>
  <c r="S685" i="14"/>
  <c r="AH685" i="14" s="1"/>
  <c r="AM735" i="14"/>
  <c r="AP735" i="14"/>
  <c r="AO735" i="14"/>
  <c r="AL735" i="14"/>
  <c r="AG735" i="14"/>
  <c r="AE735" i="14"/>
  <c r="AK559" i="14"/>
  <c r="AL559" i="14"/>
  <c r="Z561" i="14"/>
  <c r="AR568" i="14"/>
  <c r="W569" i="14"/>
  <c r="AN572" i="14"/>
  <c r="Y572" i="14"/>
  <c r="W587" i="14"/>
  <c r="AE587" i="14"/>
  <c r="AN591" i="14"/>
  <c r="AO600" i="14"/>
  <c r="AC601" i="14"/>
  <c r="AD601" i="14"/>
  <c r="X605" i="14"/>
  <c r="T605" i="14"/>
  <c r="AB607" i="14"/>
  <c r="AG607" i="14"/>
  <c r="Z614" i="14"/>
  <c r="V621" i="14"/>
  <c r="AC626" i="14"/>
  <c r="AA657" i="14"/>
  <c r="AA663" i="14"/>
  <c r="AQ676" i="14"/>
  <c r="AK676" i="14"/>
  <c r="AJ676" i="14"/>
  <c r="AH676" i="14"/>
  <c r="AL703" i="14"/>
  <c r="AR703" i="14"/>
  <c r="AP703" i="14"/>
  <c r="AM703" i="14"/>
  <c r="AK703" i="14"/>
  <c r="AH703" i="14"/>
  <c r="AG587" i="14"/>
  <c r="Z596" i="14"/>
  <c r="AH601" i="14"/>
  <c r="AO605" i="14"/>
  <c r="AR605" i="14"/>
  <c r="AM605" i="14"/>
  <c r="AJ608" i="14"/>
  <c r="AC609" i="14"/>
  <c r="AO621" i="14"/>
  <c r="AQ621" i="14"/>
  <c r="AM621" i="14"/>
  <c r="AJ621" i="14"/>
  <c r="AH621" i="14"/>
  <c r="AC622" i="14"/>
  <c r="Z622" i="14"/>
  <c r="AH622" i="14"/>
  <c r="AE630" i="14"/>
  <c r="U630" i="14"/>
  <c r="AO660" i="14"/>
  <c r="AQ660" i="14"/>
  <c r="AP660" i="14"/>
  <c r="AM660" i="14"/>
  <c r="AL663" i="14"/>
  <c r="AR663" i="14"/>
  <c r="AN663" i="14"/>
  <c r="AN673" i="14"/>
  <c r="W673" i="14"/>
  <c r="AB673" i="14"/>
  <c r="V673" i="14"/>
  <c r="T673" i="14"/>
  <c r="AR646" i="14"/>
  <c r="AQ646" i="14"/>
  <c r="Y646" i="14"/>
  <c r="AP646" i="14"/>
  <c r="U646" i="14"/>
  <c r="AL646" i="14"/>
  <c r="AK646" i="14"/>
  <c r="Z647" i="14"/>
  <c r="AK647" i="14"/>
  <c r="AB647" i="14"/>
  <c r="X672" i="14"/>
  <c r="S672" i="14"/>
  <c r="U672" i="14" s="1"/>
  <c r="AH708" i="14"/>
  <c r="Y708" i="14"/>
  <c r="AP708" i="14"/>
  <c r="AH626" i="14"/>
  <c r="Y626" i="14"/>
  <c r="AR638" i="14"/>
  <c r="AQ638" i="14"/>
  <c r="AP638" i="14"/>
  <c r="AL638" i="14"/>
  <c r="AK638" i="14"/>
  <c r="AI638" i="14"/>
  <c r="AL672" i="14"/>
  <c r="AG672" i="14"/>
  <c r="Y707" i="14"/>
  <c r="Z707" i="14"/>
  <c r="AI718" i="14"/>
  <c r="AC603" i="14"/>
  <c r="AK610" i="14"/>
  <c r="AG610" i="14"/>
  <c r="AN611" i="14"/>
  <c r="AO613" i="14"/>
  <c r="AP613" i="14"/>
  <c r="AL628" i="14"/>
  <c r="AO629" i="14"/>
  <c r="AP629" i="14"/>
  <c r="Z631" i="14"/>
  <c r="AQ633" i="14"/>
  <c r="AE636" i="14"/>
  <c r="AK637" i="14"/>
  <c r="Z637" i="14"/>
  <c r="AP637" i="14"/>
  <c r="Z639" i="14"/>
  <c r="AL644" i="14"/>
  <c r="AR647" i="14"/>
  <c r="X648" i="14"/>
  <c r="AK649" i="14"/>
  <c r="AE650" i="14"/>
  <c r="V652" i="14"/>
  <c r="AP653" i="14"/>
  <c r="AN655" i="14"/>
  <c r="AM656" i="14"/>
  <c r="AN659" i="14"/>
  <c r="AP661" i="14"/>
  <c r="Y665" i="14"/>
  <c r="AR666" i="14"/>
  <c r="Y667" i="14"/>
  <c r="AE671" i="14"/>
  <c r="AB671" i="14"/>
  <c r="Y679" i="14"/>
  <c r="AN681" i="14"/>
  <c r="S682" i="14"/>
  <c r="V682" i="14" s="1"/>
  <c r="AA683" i="14"/>
  <c r="AB683" i="14"/>
  <c r="AR685" i="14"/>
  <c r="AE687" i="14"/>
  <c r="Y687" i="14"/>
  <c r="AP707" i="14"/>
  <c r="AQ707" i="14"/>
  <c r="AI707" i="14"/>
  <c r="AR714" i="14"/>
  <c r="W714" i="14"/>
  <c r="T714" i="14"/>
  <c r="AQ714" i="14"/>
  <c r="V716" i="14"/>
  <c r="S716" i="14"/>
  <c r="W716" i="14" s="1"/>
  <c r="AQ724" i="14"/>
  <c r="AO724" i="14"/>
  <c r="AN724" i="14"/>
  <c r="AL724" i="14"/>
  <c r="AN726" i="14"/>
  <c r="AP726" i="14"/>
  <c r="AM726" i="14"/>
  <c r="AK726" i="14"/>
  <c r="AH726" i="14"/>
  <c r="AG726" i="14"/>
  <c r="AA637" i="14"/>
  <c r="AQ637" i="14"/>
  <c r="Z641" i="14"/>
  <c r="AL642" i="14"/>
  <c r="AK645" i="14"/>
  <c r="Y645" i="14"/>
  <c r="AA645" i="14"/>
  <c r="AQ645" i="14"/>
  <c r="X649" i="14"/>
  <c r="AC649" i="14"/>
  <c r="Z649" i="14"/>
  <c r="AI650" i="14"/>
  <c r="AP650" i="14"/>
  <c r="AO650" i="14"/>
  <c r="Y656" i="14"/>
  <c r="U656" i="14"/>
  <c r="AA656" i="14"/>
  <c r="AA658" i="14"/>
  <c r="AR659" i="14"/>
  <c r="Y660" i="14"/>
  <c r="AK662" i="14"/>
  <c r="W663" i="14"/>
  <c r="AP664" i="14"/>
  <c r="AQ664" i="14"/>
  <c r="Z665" i="14"/>
  <c r="AI670" i="14"/>
  <c r="AK671" i="14"/>
  <c r="AP671" i="14"/>
  <c r="AM671" i="14"/>
  <c r="AA675" i="14"/>
  <c r="Z675" i="14"/>
  <c r="AQ675" i="14"/>
  <c r="S676" i="14"/>
  <c r="AB676" i="14" s="1"/>
  <c r="AO687" i="14"/>
  <c r="AP687" i="14"/>
  <c r="AH687" i="14"/>
  <c r="AA703" i="14"/>
  <c r="AA713" i="14"/>
  <c r="AO716" i="14"/>
  <c r="AI716" i="14"/>
  <c r="AK621" i="14"/>
  <c r="Z621" i="14"/>
  <c r="AR622" i="14"/>
  <c r="AP632" i="14"/>
  <c r="Z633" i="14"/>
  <c r="AC634" i="14"/>
  <c r="AC637" i="14"/>
  <c r="AR637" i="14"/>
  <c r="AP640" i="14"/>
  <c r="AD641" i="14"/>
  <c r="AO642" i="14"/>
  <c r="AP642" i="14"/>
  <c r="AO645" i="14"/>
  <c r="AL645" i="14"/>
  <c r="AC645" i="14"/>
  <c r="AR645" i="14"/>
  <c r="AO649" i="14"/>
  <c r="AP649" i="14"/>
  <c r="AA649" i="14"/>
  <c r="AM649" i="14"/>
  <c r="AP656" i="14"/>
  <c r="AJ656" i="14"/>
  <c r="AB656" i="14"/>
  <c r="AR656" i="14"/>
  <c r="AB658" i="14"/>
  <c r="X665" i="14"/>
  <c r="AD665" i="14"/>
  <c r="S665" i="14"/>
  <c r="AH665" i="14" s="1"/>
  <c r="AA665" i="14"/>
  <c r="AP665" i="14"/>
  <c r="AN670" i="14"/>
  <c r="AR671" i="14"/>
  <c r="T676" i="14"/>
  <c r="AO686" i="14"/>
  <c r="AQ686" i="14"/>
  <c r="AI686" i="14"/>
  <c r="AB703" i="14"/>
  <c r="AH706" i="14"/>
  <c r="AC713" i="14"/>
  <c r="AD721" i="14"/>
  <c r="AO721" i="14"/>
  <c r="V721" i="14"/>
  <c r="S721" i="14"/>
  <c r="W721" i="14" s="1"/>
  <c r="AL721" i="14"/>
  <c r="AG721" i="14"/>
  <c r="AE721" i="14"/>
  <c r="AM641" i="14"/>
  <c r="AD645" i="14"/>
  <c r="AB649" i="14"/>
  <c r="AQ649" i="14"/>
  <c r="AH652" i="14"/>
  <c r="X653" i="14"/>
  <c r="AE653" i="14"/>
  <c r="AL654" i="14"/>
  <c r="AC656" i="14"/>
  <c r="AO658" i="14"/>
  <c r="AO665" i="14"/>
  <c r="AR665" i="14"/>
  <c r="AB665" i="14"/>
  <c r="AQ665" i="14"/>
  <c r="AO668" i="14"/>
  <c r="AM668" i="14"/>
  <c r="AB668" i="14"/>
  <c r="AR668" i="14"/>
  <c r="AQ670" i="14"/>
  <c r="AB674" i="14"/>
  <c r="AA674" i="14"/>
  <c r="AD674" i="14"/>
  <c r="Y676" i="14"/>
  <c r="AB712" i="14"/>
  <c r="Z712" i="14"/>
  <c r="U712" i="14"/>
  <c r="S712" i="14"/>
  <c r="AK712" i="14" s="1"/>
  <c r="AG714" i="14"/>
  <c r="AA720" i="14"/>
  <c r="AB720" i="14"/>
  <c r="S720" i="14"/>
  <c r="W720" i="14" s="1"/>
  <c r="Z726" i="14"/>
  <c r="AA731" i="14"/>
  <c r="V731" i="14"/>
  <c r="U731" i="14"/>
  <c r="S731" i="14"/>
  <c r="AK731" i="14" s="1"/>
  <c r="AD731" i="14"/>
  <c r="U740" i="14"/>
  <c r="AB740" i="14"/>
  <c r="T740" i="14"/>
  <c r="AA740" i="14"/>
  <c r="Z740" i="14"/>
  <c r="W740" i="14"/>
  <c r="AC621" i="14"/>
  <c r="AI622" i="14"/>
  <c r="AO625" i="14"/>
  <c r="AI625" i="14"/>
  <c r="AO626" i="14"/>
  <c r="AP626" i="14"/>
  <c r="AB631" i="14"/>
  <c r="X633" i="14"/>
  <c r="AH633" i="14"/>
  <c r="AE634" i="14"/>
  <c r="AL634" i="14"/>
  <c r="AN636" i="14"/>
  <c r="S637" i="14"/>
  <c r="AI637" i="14" s="1"/>
  <c r="AB639" i="14"/>
  <c r="X641" i="14"/>
  <c r="AP641" i="14"/>
  <c r="AH645" i="14"/>
  <c r="S648" i="14"/>
  <c r="AB648" i="14" s="1"/>
  <c r="AD649" i="14"/>
  <c r="AR649" i="14"/>
  <c r="S650" i="14"/>
  <c r="AB650" i="14" s="1"/>
  <c r="W652" i="14"/>
  <c r="AN652" i="14"/>
  <c r="AK654" i="14"/>
  <c r="AD656" i="14"/>
  <c r="AE658" i="14"/>
  <c r="AR658" i="14"/>
  <c r="W659" i="14"/>
  <c r="S664" i="14"/>
  <c r="U664" i="14" s="1"/>
  <c r="AI664" i="14"/>
  <c r="AC665" i="14"/>
  <c r="S667" i="14"/>
  <c r="U667" i="14" s="1"/>
  <c r="AC668" i="14"/>
  <c r="S671" i="14"/>
  <c r="AH671" i="14" s="1"/>
  <c r="AK674" i="14"/>
  <c r="AL674" i="14"/>
  <c r="AJ674" i="14"/>
  <c r="AM674" i="14"/>
  <c r="X679" i="14"/>
  <c r="AC682" i="14"/>
  <c r="AR682" i="14"/>
  <c r="AQ684" i="14"/>
  <c r="AP684" i="14"/>
  <c r="S684" i="14"/>
  <c r="V684" i="14" s="1"/>
  <c r="AK684" i="14"/>
  <c r="AJ684" i="14"/>
  <c r="AD695" i="14"/>
  <c r="S695" i="14"/>
  <c r="V695" i="14" s="1"/>
  <c r="AR712" i="14"/>
  <c r="AQ712" i="14"/>
  <c r="AL712" i="14"/>
  <c r="AJ712" i="14"/>
  <c r="AN714" i="14"/>
  <c r="AL716" i="14"/>
  <c r="AI720" i="14"/>
  <c r="AM720" i="14"/>
  <c r="AK724" i="14"/>
  <c r="AB730" i="14"/>
  <c r="AK631" i="14"/>
  <c r="S632" i="14"/>
  <c r="AA632" i="14" s="1"/>
  <c r="AI633" i="14"/>
  <c r="AP634" i="14"/>
  <c r="AJ637" i="14"/>
  <c r="AQ641" i="14"/>
  <c r="AO652" i="14"/>
  <c r="Z660" i="14"/>
  <c r="AE663" i="14"/>
  <c r="Z676" i="14"/>
  <c r="AA676" i="14"/>
  <c r="AD679" i="14"/>
  <c r="AP679" i="14"/>
  <c r="AO679" i="14"/>
  <c r="AM695" i="14"/>
  <c r="AR695" i="14"/>
  <c r="AG695" i="14"/>
  <c r="Z703" i="14"/>
  <c r="Y703" i="14"/>
  <c r="V703" i="14"/>
  <c r="T703" i="14"/>
  <c r="S703" i="14"/>
  <c r="AJ703" i="14" s="1"/>
  <c r="Y706" i="14"/>
  <c r="S706" i="14"/>
  <c r="X706" i="14" s="1"/>
  <c r="AR706" i="14"/>
  <c r="AP713" i="14"/>
  <c r="Z713" i="14"/>
  <c r="T713" i="14"/>
  <c r="AA735" i="14"/>
  <c r="Z737" i="14"/>
  <c r="W737" i="14"/>
  <c r="AQ725" i="14"/>
  <c r="AA726" i="14"/>
  <c r="AP731" i="14"/>
  <c r="W736" i="14"/>
  <c r="AE646" i="14"/>
  <c r="AC646" i="14"/>
  <c r="AE661" i="14"/>
  <c r="AK664" i="14"/>
  <c r="Z664" i="14"/>
  <c r="AJ669" i="14"/>
  <c r="AB681" i="14"/>
  <c r="Z684" i="14"/>
  <c r="AE688" i="14"/>
  <c r="Y690" i="14"/>
  <c r="AA692" i="14"/>
  <c r="AL702" i="14"/>
  <c r="AB704" i="14"/>
  <c r="AR705" i="14"/>
  <c r="AH705" i="14"/>
  <c r="AQ706" i="14"/>
  <c r="AP706" i="14"/>
  <c r="AO708" i="14"/>
  <c r="AM711" i="14"/>
  <c r="S714" i="14"/>
  <c r="AC714" i="14" s="1"/>
  <c r="Y717" i="14"/>
  <c r="AN717" i="14"/>
  <c r="AK721" i="14"/>
  <c r="AL723" i="14"/>
  <c r="S724" i="14"/>
  <c r="AE724" i="14" s="1"/>
  <c r="V728" i="14"/>
  <c r="AO728" i="14"/>
  <c r="AO732" i="14"/>
  <c r="S735" i="14"/>
  <c r="AK735" i="14" s="1"/>
  <c r="AG740" i="14"/>
  <c r="U741" i="14"/>
  <c r="AC741" i="14"/>
  <c r="AA690" i="14"/>
  <c r="AQ694" i="14"/>
  <c r="AK700" i="14"/>
  <c r="AN702" i="14"/>
  <c r="AI704" i="14"/>
  <c r="AI705" i="14"/>
  <c r="AE709" i="14"/>
  <c r="Y711" i="14"/>
  <c r="AP711" i="14"/>
  <c r="AA717" i="14"/>
  <c r="U724" i="14"/>
  <c r="AE727" i="14"/>
  <c r="W728" i="14"/>
  <c r="AP728" i="14"/>
  <c r="AL731" i="14"/>
  <c r="U735" i="14"/>
  <c r="AQ738" i="14"/>
  <c r="W739" i="14"/>
  <c r="AE739" i="14"/>
  <c r="V741" i="14"/>
  <c r="AD741" i="14"/>
  <c r="AK682" i="14"/>
  <c r="AJ682" i="14"/>
  <c r="AR683" i="14"/>
  <c r="AK683" i="14"/>
  <c r="AQ685" i="14"/>
  <c r="AK690" i="14"/>
  <c r="AC690" i="14"/>
  <c r="AE692" i="14"/>
  <c r="AM700" i="14"/>
  <c r="AA711" i="14"/>
  <c r="AR711" i="14"/>
  <c r="AO717" i="14"/>
  <c r="AB717" i="14"/>
  <c r="AR717" i="14"/>
  <c r="V724" i="14"/>
  <c r="T726" i="14"/>
  <c r="AA728" i="14"/>
  <c r="AN731" i="14"/>
  <c r="V733" i="14"/>
  <c r="W735" i="14"/>
  <c r="X739" i="14"/>
  <c r="W741" i="14"/>
  <c r="AE741" i="14"/>
  <c r="AL673" i="14"/>
  <c r="AI673" i="14"/>
  <c r="AR675" i="14"/>
  <c r="AK675" i="14"/>
  <c r="AG677" i="14"/>
  <c r="AL682" i="14"/>
  <c r="AL683" i="14"/>
  <c r="AD690" i="14"/>
  <c r="AA691" i="14"/>
  <c r="AC691" i="14"/>
  <c r="AL692" i="14"/>
  <c r="AK692" i="14"/>
  <c r="AN700" i="14"/>
  <c r="AQ704" i="14"/>
  <c r="AQ705" i="14"/>
  <c r="AL711" i="14"/>
  <c r="AB711" i="14"/>
  <c r="AB714" i="14"/>
  <c r="AD717" i="14"/>
  <c r="AM721" i="14"/>
  <c r="AA724" i="14"/>
  <c r="V726" i="14"/>
  <c r="AD728" i="14"/>
  <c r="AB728" i="14"/>
  <c r="AO731" i="14"/>
  <c r="Z733" i="14"/>
  <c r="AN734" i="14"/>
  <c r="AG737" i="14"/>
  <c r="AP739" i="14"/>
  <c r="AR739" i="14"/>
  <c r="X741" i="14"/>
  <c r="AH741" i="14"/>
  <c r="AK673" i="14"/>
  <c r="AL675" i="14"/>
  <c r="AE679" i="14"/>
  <c r="AM682" i="14"/>
  <c r="AQ683" i="14"/>
  <c r="AP686" i="14"/>
  <c r="AJ690" i="14"/>
  <c r="AK691" i="14"/>
  <c r="AN692" i="14"/>
  <c r="S696" i="14"/>
  <c r="AI696" i="14" s="1"/>
  <c r="S698" i="14"/>
  <c r="AH698" i="14" s="1"/>
  <c r="AL701" i="14"/>
  <c r="T702" i="14"/>
  <c r="S704" i="14"/>
  <c r="AJ704" i="14" s="1"/>
  <c r="AR704" i="14"/>
  <c r="T705" i="14"/>
  <c r="AD711" i="14"/>
  <c r="AO715" i="14"/>
  <c r="AE717" i="14"/>
  <c r="X726" i="14"/>
  <c r="AE728" i="14"/>
  <c r="W730" i="14"/>
  <c r="AC735" i="14"/>
  <c r="AB735" i="14"/>
  <c r="U738" i="14"/>
  <c r="AP741" i="14"/>
  <c r="S2" i="22"/>
  <c r="AA18" i="22"/>
  <c r="AA50" i="22"/>
  <c r="AA106" i="22"/>
  <c r="U16" i="3"/>
  <c r="Y27" i="3"/>
  <c r="Q27" i="3"/>
  <c r="W27" i="3"/>
  <c r="O27" i="3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S77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S93" i="22"/>
  <c r="AA93" i="22"/>
  <c r="P94" i="22"/>
  <c r="X94" i="22"/>
  <c r="U95" i="22"/>
  <c r="O97" i="22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P30" i="3"/>
  <c r="R30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W12" i="22"/>
  <c r="T13" i="22"/>
  <c r="Q14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Q30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W44" i="22"/>
  <c r="T45" i="22"/>
  <c r="Y46" i="22"/>
  <c r="V47" i="22"/>
  <c r="S48" i="22"/>
  <c r="AA48" i="22"/>
  <c r="P49" i="22"/>
  <c r="X49" i="22"/>
  <c r="U50" i="22"/>
  <c r="R51" i="22"/>
  <c r="Z51" i="22"/>
  <c r="O52" i="22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R14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W23" i="22"/>
  <c r="T24" i="22"/>
  <c r="V26" i="22"/>
  <c r="S27" i="22"/>
  <c r="AA27" i="22"/>
  <c r="X28" i="22"/>
  <c r="U29" i="22"/>
  <c r="R30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S75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P5" i="3"/>
  <c r="U5" i="3"/>
  <c r="AA7" i="3"/>
  <c r="V8" i="3"/>
  <c r="W9" i="3"/>
  <c r="V10" i="3"/>
  <c r="X11" i="3"/>
  <c r="W13" i="3"/>
  <c r="X14" i="3"/>
  <c r="W15" i="3"/>
  <c r="Z16" i="3"/>
  <c r="O17" i="3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Q44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S94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T107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P27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P10" i="22"/>
  <c r="X10" i="22"/>
  <c r="U11" i="22"/>
  <c r="R12" i="22"/>
  <c r="Z12" i="22"/>
  <c r="O13" i="22"/>
  <c r="P13" i="22" s="1"/>
  <c r="W13" i="22"/>
  <c r="T14" i="22"/>
  <c r="Q15" i="22"/>
  <c r="Y15" i="22"/>
  <c r="V16" i="22"/>
  <c r="V24" i="22"/>
  <c r="S25" i="22"/>
  <c r="AA25" i="22"/>
  <c r="P26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R52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R84" i="22"/>
  <c r="Z84" i="22"/>
  <c r="Q87" i="22"/>
  <c r="Y87" i="22"/>
  <c r="S89" i="22"/>
  <c r="AA89" i="22"/>
  <c r="P90" i="22"/>
  <c r="X90" i="22"/>
  <c r="R92" i="22"/>
  <c r="Z92" i="22"/>
  <c r="Q95" i="22"/>
  <c r="Y95" i="22"/>
  <c r="S97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Q17" i="3"/>
  <c r="AA17" i="3"/>
  <c r="P18" i="3"/>
  <c r="R19" i="3"/>
  <c r="Y21" i="3"/>
  <c r="Q21" i="3"/>
  <c r="X21" i="3"/>
  <c r="P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P23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Q31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R31" i="22"/>
  <c r="Z31" i="22"/>
  <c r="O32" i="22"/>
  <c r="Q34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S58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S95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X58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Q58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S100" i="7"/>
  <c r="Y105" i="7"/>
  <c r="AA109" i="7"/>
  <c r="V112" i="7"/>
  <c r="Z112" i="7"/>
  <c r="Y112" i="7"/>
  <c r="X112" i="7"/>
  <c r="Q114" i="7"/>
  <c r="S120" i="7"/>
  <c r="T13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S65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S89" i="3"/>
  <c r="AA89" i="3"/>
  <c r="P90" i="3"/>
  <c r="X90" i="3"/>
  <c r="U91" i="3"/>
  <c r="O93" i="3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W157" i="3"/>
  <c r="V160" i="3"/>
  <c r="S161" i="3"/>
  <c r="AA161" i="3"/>
  <c r="P162" i="3"/>
  <c r="X162" i="3"/>
  <c r="U163" i="3"/>
  <c r="O165" i="3"/>
  <c r="X165" i="3" s="1"/>
  <c r="W165" i="3"/>
  <c r="V168" i="3"/>
  <c r="S169" i="3"/>
  <c r="AA169" i="3"/>
  <c r="P170" i="3"/>
  <c r="U171" i="3"/>
  <c r="O173" i="3"/>
  <c r="W173" i="3"/>
  <c r="V176" i="3"/>
  <c r="S177" i="3"/>
  <c r="AA177" i="3"/>
  <c r="P178" i="3"/>
  <c r="X178" i="3"/>
  <c r="U179" i="3"/>
  <c r="O181" i="3"/>
  <c r="W181" i="3"/>
  <c r="V184" i="3"/>
  <c r="S185" i="3"/>
  <c r="AA185" i="3"/>
  <c r="P186" i="3"/>
  <c r="X186" i="3"/>
  <c r="U187" i="3"/>
  <c r="O189" i="3"/>
  <c r="W189" i="3"/>
  <c r="V192" i="3"/>
  <c r="S193" i="3"/>
  <c r="AA193" i="3"/>
  <c r="P194" i="3"/>
  <c r="X194" i="3"/>
  <c r="U195" i="3"/>
  <c r="O197" i="3"/>
  <c r="W197" i="3"/>
  <c r="V200" i="3"/>
  <c r="S201" i="3"/>
  <c r="AA201" i="3"/>
  <c r="P202" i="3"/>
  <c r="X202" i="3"/>
  <c r="U203" i="3"/>
  <c r="O205" i="3"/>
  <c r="W205" i="3"/>
  <c r="V208" i="3"/>
  <c r="S209" i="3"/>
  <c r="AA209" i="3"/>
  <c r="P210" i="3"/>
  <c r="X210" i="3"/>
  <c r="U211" i="3"/>
  <c r="O213" i="3"/>
  <c r="W213" i="3"/>
  <c r="V216" i="3"/>
  <c r="S217" i="3"/>
  <c r="AA217" i="3"/>
  <c r="P218" i="3"/>
  <c r="X218" i="3"/>
  <c r="U219" i="3"/>
  <c r="O221" i="3"/>
  <c r="AA221" i="3" s="1"/>
  <c r="W221" i="3"/>
  <c r="V224" i="3"/>
  <c r="S225" i="3"/>
  <c r="AA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P2" i="7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U58" i="7"/>
  <c r="O61" i="7"/>
  <c r="V61" i="7" s="1"/>
  <c r="S64" i="7"/>
  <c r="O68" i="7"/>
  <c r="AA68" i="7" s="1"/>
  <c r="AA73" i="7"/>
  <c r="P82" i="7"/>
  <c r="X90" i="7"/>
  <c r="P98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P29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P45" i="3"/>
  <c r="X45" i="3"/>
  <c r="U46" i="3"/>
  <c r="O48" i="3"/>
  <c r="Q48" i="3" s="1"/>
  <c r="W48" i="3"/>
  <c r="T49" i="3"/>
  <c r="V51" i="3"/>
  <c r="S52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T65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Q82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S92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T105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X157" i="3"/>
  <c r="U158" i="3"/>
  <c r="O160" i="3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W176" i="3"/>
  <c r="T177" i="3"/>
  <c r="Q178" i="3"/>
  <c r="V179" i="3"/>
  <c r="S180" i="3"/>
  <c r="AA180" i="3"/>
  <c r="P181" i="3"/>
  <c r="X181" i="3"/>
  <c r="U182" i="3"/>
  <c r="O184" i="3"/>
  <c r="W184" i="3"/>
  <c r="T185" i="3"/>
  <c r="Q186" i="3"/>
  <c r="Y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AA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Q2" i="7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T21" i="7"/>
  <c r="Y22" i="7"/>
  <c r="O24" i="7"/>
  <c r="U24" i="7" s="1"/>
  <c r="AA28" i="7"/>
  <c r="P29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T42" i="7"/>
  <c r="W45" i="7"/>
  <c r="O45" i="7"/>
  <c r="U45" i="7" s="1"/>
  <c r="V45" i="7"/>
  <c r="Z52" i="7"/>
  <c r="R52" i="7"/>
  <c r="Y52" i="7"/>
  <c r="Q52" i="7"/>
  <c r="X52" i="7"/>
  <c r="P52" i="7"/>
  <c r="V52" i="7"/>
  <c r="U52" i="7"/>
  <c r="T52" i="7"/>
  <c r="Y58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Q98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Q29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S47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U73" i="3"/>
  <c r="R74" i="3"/>
  <c r="Z74" i="3"/>
  <c r="O75" i="3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S95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U105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X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Y173" i="3"/>
  <c r="V174" i="3"/>
  <c r="S175" i="3"/>
  <c r="AA175" i="3"/>
  <c r="P176" i="3"/>
  <c r="X176" i="3"/>
  <c r="U177" i="3"/>
  <c r="R178" i="3"/>
  <c r="Z178" i="3"/>
  <c r="O179" i="3"/>
  <c r="W179" i="3"/>
  <c r="T180" i="3"/>
  <c r="Q181" i="3"/>
  <c r="Y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AA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AA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P4" i="7"/>
  <c r="Y4" i="7"/>
  <c r="W5" i="7"/>
  <c r="V6" i="7"/>
  <c r="U7" i="7"/>
  <c r="Z9" i="7"/>
  <c r="O10" i="7"/>
  <c r="P10" i="7" s="1"/>
  <c r="X10" i="7"/>
  <c r="AA11" i="7"/>
  <c r="P12" i="7"/>
  <c r="Z12" i="7"/>
  <c r="O13" i="7"/>
  <c r="U13" i="7" s="1"/>
  <c r="AA13" i="7"/>
  <c r="AA14" i="7"/>
  <c r="P15" i="7"/>
  <c r="R16" i="7"/>
  <c r="AA17" i="7"/>
  <c r="P18" i="7"/>
  <c r="U21" i="7"/>
  <c r="S24" i="7"/>
  <c r="W25" i="7"/>
  <c r="O25" i="7"/>
  <c r="U25" i="7" s="1"/>
  <c r="V25" i="7"/>
  <c r="T26" i="7"/>
  <c r="T29" i="7"/>
  <c r="Z30" i="7"/>
  <c r="O44" i="7"/>
  <c r="Q44" i="7" s="1"/>
  <c r="AA58" i="7"/>
  <c r="P69" i="7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T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S128" i="7"/>
  <c r="P130" i="7"/>
  <c r="U172" i="7"/>
  <c r="Q210" i="7"/>
  <c r="W210" i="7"/>
  <c r="O210" i="7"/>
  <c r="Z210" i="7" s="1"/>
  <c r="V210" i="7"/>
  <c r="T210" i="7"/>
  <c r="S210" i="7"/>
  <c r="R210" i="7"/>
  <c r="P210" i="7"/>
  <c r="S66" i="3"/>
  <c r="P67" i="3"/>
  <c r="X67" i="3"/>
  <c r="R69" i="3"/>
  <c r="Z69" i="3"/>
  <c r="O70" i="3"/>
  <c r="U70" i="3" s="1"/>
  <c r="Q72" i="3"/>
  <c r="Y72" i="3"/>
  <c r="S74" i="3"/>
  <c r="P75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Y176" i="3"/>
  <c r="S178" i="3"/>
  <c r="P179" i="3"/>
  <c r="X179" i="3"/>
  <c r="R181" i="3"/>
  <c r="Z181" i="3"/>
  <c r="O182" i="3"/>
  <c r="Y182" i="3" s="1"/>
  <c r="Q184" i="3"/>
  <c r="Y184" i="3"/>
  <c r="S186" i="3"/>
  <c r="P187" i="3"/>
  <c r="X187" i="3"/>
  <c r="R189" i="3"/>
  <c r="Z189" i="3"/>
  <c r="O190" i="3"/>
  <c r="Z190" i="3" s="1"/>
  <c r="Q192" i="3"/>
  <c r="Y192" i="3"/>
  <c r="S194" i="3"/>
  <c r="P195" i="3"/>
  <c r="X195" i="3"/>
  <c r="R197" i="3"/>
  <c r="Z197" i="3"/>
  <c r="O198" i="3"/>
  <c r="Z198" i="3" s="1"/>
  <c r="Q200" i="3"/>
  <c r="Y200" i="3"/>
  <c r="S202" i="3"/>
  <c r="P203" i="3"/>
  <c r="X203" i="3"/>
  <c r="R205" i="3"/>
  <c r="Z205" i="3"/>
  <c r="O206" i="3"/>
  <c r="Z206" i="3" s="1"/>
  <c r="Q208" i="3"/>
  <c r="Y208" i="3"/>
  <c r="S210" i="3"/>
  <c r="P211" i="3"/>
  <c r="X211" i="3"/>
  <c r="R213" i="3"/>
  <c r="Z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Q4" i="7"/>
  <c r="O5" i="7"/>
  <c r="R5" i="7" s="1"/>
  <c r="X5" i="7"/>
  <c r="X6" i="7"/>
  <c r="V7" i="7"/>
  <c r="Y8" i="7"/>
  <c r="AA9" i="7"/>
  <c r="Y10" i="7"/>
  <c r="Q12" i="7"/>
  <c r="P13" i="7"/>
  <c r="Q18" i="7"/>
  <c r="V20" i="7"/>
  <c r="U20" i="7"/>
  <c r="T20" i="7"/>
  <c r="S20" i="7"/>
  <c r="AA21" i="7"/>
  <c r="V21" i="7"/>
  <c r="AA22" i="7"/>
  <c r="X25" i="7"/>
  <c r="R27" i="7"/>
  <c r="AA30" i="7"/>
  <c r="V32" i="7"/>
  <c r="Z32" i="7"/>
  <c r="Y32" i="7"/>
  <c r="X32" i="7"/>
  <c r="P32" i="7"/>
  <c r="AA32" i="7"/>
  <c r="S35" i="7"/>
  <c r="X37" i="7"/>
  <c r="S44" i="7"/>
  <c r="Z49" i="7"/>
  <c r="Y49" i="7"/>
  <c r="O56" i="7"/>
  <c r="R56" i="7" s="1"/>
  <c r="T58" i="7"/>
  <c r="P61" i="7"/>
  <c r="V64" i="7"/>
  <c r="U64" i="7"/>
  <c r="T64" i="7"/>
  <c r="Z64" i="7"/>
  <c r="R64" i="7"/>
  <c r="Y64" i="7"/>
  <c r="Q64" i="7"/>
  <c r="X64" i="7"/>
  <c r="P64" i="7"/>
  <c r="X65" i="7"/>
  <c r="T69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U130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Q67" i="3"/>
  <c r="S69" i="3"/>
  <c r="R72" i="3"/>
  <c r="Z72" i="3"/>
  <c r="Q75" i="3"/>
  <c r="S77" i="3"/>
  <c r="R80" i="3"/>
  <c r="Z80" i="3"/>
  <c r="S85" i="3"/>
  <c r="R88" i="3"/>
  <c r="Z88" i="3"/>
  <c r="Q91" i="3"/>
  <c r="Y91" i="3"/>
  <c r="S93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Y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Z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R4" i="7"/>
  <c r="V17" i="7"/>
  <c r="X19" i="7"/>
  <c r="W19" i="7"/>
  <c r="O19" i="7"/>
  <c r="Q19" i="7" s="1"/>
  <c r="W21" i="7"/>
  <c r="V28" i="7"/>
  <c r="S28" i="7"/>
  <c r="V35" i="7"/>
  <c r="O53" i="7"/>
  <c r="X53" i="7" s="1"/>
  <c r="R68" i="7"/>
  <c r="Z81" i="7"/>
  <c r="Y81" i="7"/>
  <c r="AA90" i="7"/>
  <c r="Z97" i="7"/>
  <c r="Y97" i="7"/>
  <c r="AA101" i="7"/>
  <c r="V104" i="7"/>
  <c r="U104" i="7"/>
  <c r="Z104" i="7"/>
  <c r="R104" i="7"/>
  <c r="Y104" i="7"/>
  <c r="Q104" i="7"/>
  <c r="X104" i="7"/>
  <c r="P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U4" i="7"/>
  <c r="T11" i="7"/>
  <c r="U12" i="7"/>
  <c r="T12" i="7"/>
  <c r="S12" i="7"/>
  <c r="W14" i="7"/>
  <c r="O14" i="7"/>
  <c r="S14" i="7" s="1"/>
  <c r="V14" i="7"/>
  <c r="Y16" i="7"/>
  <c r="Q16" i="7"/>
  <c r="X16" i="7"/>
  <c r="P16" i="7"/>
  <c r="U16" i="7"/>
  <c r="AA18" i="7"/>
  <c r="U18" i="7"/>
  <c r="V19" i="7"/>
  <c r="Z24" i="7"/>
  <c r="R24" i="7"/>
  <c r="Y24" i="7"/>
  <c r="Q24" i="7"/>
  <c r="X24" i="7"/>
  <c r="P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R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S124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195" i="7"/>
  <c r="W213" i="7"/>
  <c r="T217" i="7"/>
  <c r="Z217" i="7"/>
  <c r="R217" i="7"/>
  <c r="Y217" i="7"/>
  <c r="Q217" i="7"/>
  <c r="V217" i="7"/>
  <c r="AA236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Q21" i="7"/>
  <c r="Y21" i="7"/>
  <c r="AA23" i="7"/>
  <c r="R26" i="7"/>
  <c r="Z26" i="7"/>
  <c r="Q29" i="7"/>
  <c r="Y29" i="7"/>
  <c r="AA31" i="7"/>
  <c r="R34" i="7"/>
  <c r="Z34" i="7"/>
  <c r="Y37" i="7"/>
  <c r="V38" i="7"/>
  <c r="S39" i="7"/>
  <c r="AA39" i="7"/>
  <c r="R42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R58" i="7"/>
  <c r="Z58" i="7"/>
  <c r="O59" i="7"/>
  <c r="W59" i="7" s="1"/>
  <c r="Q61" i="7"/>
  <c r="Y61" i="7"/>
  <c r="S63" i="7"/>
  <c r="AA63" i="7"/>
  <c r="R66" i="7"/>
  <c r="Z66" i="7"/>
  <c r="O67" i="7"/>
  <c r="R67" i="7" s="1"/>
  <c r="W67" i="7"/>
  <c r="Q69" i="7"/>
  <c r="Y69" i="7"/>
  <c r="V70" i="7"/>
  <c r="S71" i="7"/>
  <c r="AA71" i="7"/>
  <c r="R74" i="7"/>
  <c r="Z74" i="7"/>
  <c r="O75" i="7"/>
  <c r="W75" i="7" s="1"/>
  <c r="Y77" i="7"/>
  <c r="V78" i="7"/>
  <c r="S79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R98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T124" i="7"/>
  <c r="Y125" i="7"/>
  <c r="V126" i="7"/>
  <c r="S127" i="7"/>
  <c r="AA127" i="7"/>
  <c r="R130" i="7"/>
  <c r="Z130" i="7"/>
  <c r="O131" i="7"/>
  <c r="R131" i="7" s="1"/>
  <c r="W131" i="7"/>
  <c r="T132" i="7"/>
  <c r="Y133" i="7"/>
  <c r="V134" i="7"/>
  <c r="S135" i="7"/>
  <c r="AA135" i="7"/>
  <c r="R138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X195" i="7"/>
  <c r="Z196" i="7"/>
  <c r="O197" i="7"/>
  <c r="X197" i="7" s="1"/>
  <c r="Y197" i="7"/>
  <c r="Q199" i="7"/>
  <c r="AA199" i="7"/>
  <c r="O201" i="7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Z236" i="7"/>
  <c r="R236" i="7"/>
  <c r="S237" i="7"/>
  <c r="S239" i="7"/>
  <c r="Y240" i="7"/>
  <c r="U242" i="7"/>
  <c r="Y243" i="7"/>
  <c r="W248" i="7"/>
  <c r="O248" i="7"/>
  <c r="Y248" i="7" s="1"/>
  <c r="V248" i="7"/>
  <c r="U248" i="7"/>
  <c r="T248" i="7"/>
  <c r="Q248" i="7"/>
  <c r="Z252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S2" i="7"/>
  <c r="R21" i="7"/>
  <c r="Z21" i="7"/>
  <c r="S26" i="7"/>
  <c r="R29" i="7"/>
  <c r="Z29" i="7"/>
  <c r="V33" i="7"/>
  <c r="S34" i="7"/>
  <c r="Z37" i="7"/>
  <c r="O38" i="7"/>
  <c r="W38" i="7"/>
  <c r="V41" i="7"/>
  <c r="S42" i="7"/>
  <c r="P43" i="7"/>
  <c r="X43" i="7"/>
  <c r="R45" i="7"/>
  <c r="Z45" i="7"/>
  <c r="O46" i="7"/>
  <c r="T46" i="7" s="1"/>
  <c r="W46" i="7"/>
  <c r="V49" i="7"/>
  <c r="S50" i="7"/>
  <c r="P51" i="7"/>
  <c r="X51" i="7"/>
  <c r="O54" i="7"/>
  <c r="W54" i="7" s="1"/>
  <c r="S58" i="7"/>
  <c r="R61" i="7"/>
  <c r="Z61" i="7"/>
  <c r="O62" i="7"/>
  <c r="W62" i="7" s="1"/>
  <c r="V65" i="7"/>
  <c r="S66" i="7"/>
  <c r="P67" i="7"/>
  <c r="X67" i="7"/>
  <c r="R69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Z85" i="7"/>
  <c r="O86" i="7"/>
  <c r="P86" i="7" s="1"/>
  <c r="W86" i="7"/>
  <c r="S90" i="7"/>
  <c r="X91" i="7"/>
  <c r="Z93" i="7"/>
  <c r="O94" i="7"/>
  <c r="S94" i="7" s="1"/>
  <c r="W94" i="7"/>
  <c r="V97" i="7"/>
  <c r="S98" i="7"/>
  <c r="P99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U124" i="7"/>
  <c r="Z125" i="7"/>
  <c r="O126" i="7"/>
  <c r="P126" i="7" s="1"/>
  <c r="W126" i="7"/>
  <c r="V129" i="7"/>
  <c r="S130" i="7"/>
  <c r="X131" i="7"/>
  <c r="U132" i="7"/>
  <c r="Z133" i="7"/>
  <c r="O134" i="7"/>
  <c r="T134" i="7" s="1"/>
  <c r="W134" i="7"/>
  <c r="V137" i="7"/>
  <c r="S138" i="7"/>
  <c r="P139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W203" i="7"/>
  <c r="Q205" i="7"/>
  <c r="Q206" i="7"/>
  <c r="R207" i="7"/>
  <c r="X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Z240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S21" i="7"/>
  <c r="S29" i="7"/>
  <c r="O33" i="7"/>
  <c r="T33" i="7" s="1"/>
  <c r="W33" i="7"/>
  <c r="P38" i="7"/>
  <c r="X38" i="7"/>
  <c r="U39" i="7"/>
  <c r="O41" i="7"/>
  <c r="T41" i="7" s="1"/>
  <c r="W41" i="7"/>
  <c r="Y43" i="7"/>
  <c r="S45" i="7"/>
  <c r="P46" i="7"/>
  <c r="X46" i="7"/>
  <c r="U47" i="7"/>
  <c r="O49" i="7"/>
  <c r="R49" i="7" s="1"/>
  <c r="W49" i="7"/>
  <c r="Q51" i="7"/>
  <c r="Y51" i="7"/>
  <c r="P54" i="7"/>
  <c r="X54" i="7"/>
  <c r="O57" i="7"/>
  <c r="Q57" i="7" s="1"/>
  <c r="Q59" i="7"/>
  <c r="Y59" i="7"/>
  <c r="S61" i="7"/>
  <c r="U63" i="7"/>
  <c r="O65" i="7"/>
  <c r="R65" i="7" s="1"/>
  <c r="W65" i="7"/>
  <c r="Q67" i="7"/>
  <c r="Y67" i="7"/>
  <c r="S69" i="7"/>
  <c r="X70" i="7"/>
  <c r="O73" i="7"/>
  <c r="Q73" i="7" s="1"/>
  <c r="W73" i="7"/>
  <c r="Y75" i="7"/>
  <c r="X78" i="7"/>
  <c r="U79" i="7"/>
  <c r="O81" i="7"/>
  <c r="T81" i="7" s="1"/>
  <c r="W81" i="7"/>
  <c r="S85" i="7"/>
  <c r="X86" i="7"/>
  <c r="U87" i="7"/>
  <c r="O89" i="7"/>
  <c r="Q89" i="7" s="1"/>
  <c r="Y91" i="7"/>
  <c r="X94" i="7"/>
  <c r="U95" i="7"/>
  <c r="O97" i="7"/>
  <c r="P97" i="7" s="1"/>
  <c r="W97" i="7"/>
  <c r="Y99" i="7"/>
  <c r="S101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P118" i="7"/>
  <c r="X118" i="7"/>
  <c r="U119" i="7"/>
  <c r="O121" i="7"/>
  <c r="P121" i="7" s="1"/>
  <c r="W121" i="7"/>
  <c r="Y123" i="7"/>
  <c r="V124" i="7"/>
  <c r="X126" i="7"/>
  <c r="U127" i="7"/>
  <c r="O129" i="7"/>
  <c r="P129" i="7" s="1"/>
  <c r="W129" i="7"/>
  <c r="Q131" i="7"/>
  <c r="Y131" i="7"/>
  <c r="V132" i="7"/>
  <c r="X134" i="7"/>
  <c r="U135" i="7"/>
  <c r="O137" i="7"/>
  <c r="P137" i="7" s="1"/>
  <c r="W137" i="7"/>
  <c r="Q139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X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X203" i="7"/>
  <c r="T206" i="7"/>
  <c r="Y207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Z259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W63" i="7"/>
  <c r="AA67" i="7"/>
  <c r="S75" i="7"/>
  <c r="W87" i="7"/>
  <c r="S91" i="7"/>
  <c r="AA91" i="7"/>
  <c r="S99" i="7"/>
  <c r="AA99" i="7"/>
  <c r="AA107" i="7"/>
  <c r="AA115" i="7"/>
  <c r="AA123" i="7"/>
  <c r="P124" i="7"/>
  <c r="X124" i="7"/>
  <c r="S131" i="7"/>
  <c r="AA131" i="7"/>
  <c r="P132" i="7"/>
  <c r="X132" i="7"/>
  <c r="S139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V165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U8" i="9"/>
  <c r="R8" i="9"/>
  <c r="Q8" i="9"/>
  <c r="P8" i="9"/>
  <c r="S24" i="9"/>
  <c r="AA28" i="9"/>
  <c r="O40" i="9"/>
  <c r="AA40" i="9" s="1"/>
  <c r="R40" i="9"/>
  <c r="Y40" i="9"/>
  <c r="Q40" i="9"/>
  <c r="P40" i="9"/>
  <c r="S56" i="9"/>
  <c r="AA60" i="9"/>
  <c r="Q72" i="9"/>
  <c r="O72" i="9"/>
  <c r="T72" i="9" s="1"/>
  <c r="S72" i="9"/>
  <c r="AA72" i="9"/>
  <c r="R72" i="9"/>
  <c r="P72" i="9"/>
  <c r="S38" i="7"/>
  <c r="AA38" i="7"/>
  <c r="P39" i="7"/>
  <c r="AA46" i="7"/>
  <c r="P47" i="7"/>
  <c r="T51" i="7"/>
  <c r="S54" i="7"/>
  <c r="AA54" i="7"/>
  <c r="P55" i="7"/>
  <c r="W58" i="7"/>
  <c r="P63" i="7"/>
  <c r="X63" i="7"/>
  <c r="S70" i="7"/>
  <c r="AA70" i="7"/>
  <c r="AA78" i="7"/>
  <c r="P79" i="7"/>
  <c r="S86" i="7"/>
  <c r="AA86" i="7"/>
  <c r="P87" i="7"/>
  <c r="X87" i="7"/>
  <c r="W90" i="7"/>
  <c r="AA94" i="7"/>
  <c r="P95" i="7"/>
  <c r="AA102" i="7"/>
  <c r="P103" i="7"/>
  <c r="Z105" i="7"/>
  <c r="T107" i="7"/>
  <c r="AA110" i="7"/>
  <c r="P111" i="7"/>
  <c r="Z113" i="7"/>
  <c r="AA118" i="7"/>
  <c r="P119" i="7"/>
  <c r="R121" i="7"/>
  <c r="Z121" i="7"/>
  <c r="Q124" i="7"/>
  <c r="Y124" i="7"/>
  <c r="AA126" i="7"/>
  <c r="P127" i="7"/>
  <c r="R129" i="7"/>
  <c r="Z129" i="7"/>
  <c r="Q132" i="7"/>
  <c r="Y132" i="7"/>
  <c r="AA134" i="7"/>
  <c r="P135" i="7"/>
  <c r="R137" i="7"/>
  <c r="Z137" i="7"/>
  <c r="Q140" i="7"/>
  <c r="Y140" i="7"/>
  <c r="S142" i="7"/>
  <c r="AA142" i="7"/>
  <c r="R145" i="7"/>
  <c r="Z145" i="7"/>
  <c r="W146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W174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W201" i="7"/>
  <c r="AA202" i="7"/>
  <c r="W205" i="7"/>
  <c r="X206" i="7"/>
  <c r="Q207" i="7"/>
  <c r="T209" i="7"/>
  <c r="R209" i="7"/>
  <c r="Y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Y227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33" i="7"/>
  <c r="S57" i="7"/>
  <c r="P58" i="7"/>
  <c r="Q63" i="7"/>
  <c r="S73" i="7"/>
  <c r="S81" i="7"/>
  <c r="Q87" i="7"/>
  <c r="P90" i="7"/>
  <c r="S121" i="7"/>
  <c r="R124" i="7"/>
  <c r="S129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V164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X201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AA20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T20" i="9"/>
  <c r="S23" i="9"/>
  <c r="T28" i="9"/>
  <c r="S31" i="9"/>
  <c r="W35" i="9"/>
  <c r="T36" i="9"/>
  <c r="S39" i="9"/>
  <c r="T44" i="9"/>
  <c r="S47" i="9"/>
  <c r="W51" i="9"/>
  <c r="T52" i="9"/>
  <c r="S55" i="9"/>
  <c r="W59" i="9"/>
  <c r="T60" i="9"/>
  <c r="S63" i="9"/>
  <c r="W67" i="9"/>
  <c r="S71" i="9"/>
  <c r="U75" i="9"/>
  <c r="S76" i="9"/>
  <c r="X79" i="9"/>
  <c r="T81" i="9"/>
  <c r="Y91" i="9"/>
  <c r="R93" i="9"/>
  <c r="P93" i="9"/>
  <c r="O93" i="9"/>
  <c r="Y93" i="9" s="1"/>
  <c r="V20" i="14"/>
  <c r="U20" i="14"/>
  <c r="T20" i="14"/>
  <c r="S20" i="14"/>
  <c r="AD20" i="14" s="1"/>
  <c r="AN20" i="14"/>
  <c r="AM28" i="14"/>
  <c r="AL28" i="14"/>
  <c r="AK28" i="14"/>
  <c r="AR28" i="14"/>
  <c r="AJ28" i="14"/>
  <c r="AQ28" i="14"/>
  <c r="AI28" i="14"/>
  <c r="AP28" i="14"/>
  <c r="AH28" i="14"/>
  <c r="AO28" i="14"/>
  <c r="AQ58" i="14"/>
  <c r="AI58" i="14"/>
  <c r="AM58" i="14"/>
  <c r="AJ58" i="14"/>
  <c r="AH58" i="14"/>
  <c r="W58" i="14"/>
  <c r="AR58" i="14"/>
  <c r="AG58" i="14"/>
  <c r="U58" i="14"/>
  <c r="AP58" i="14"/>
  <c r="T58" i="14"/>
  <c r="AO58" i="14"/>
  <c r="AN58" i="14"/>
  <c r="AL58" i="14"/>
  <c r="AA164" i="14"/>
  <c r="S164" i="14"/>
  <c r="Y164" i="14" s="1"/>
  <c r="S250" i="7"/>
  <c r="R253" i="7"/>
  <c r="S258" i="7"/>
  <c r="R261" i="7"/>
  <c r="S2" i="9"/>
  <c r="X3" i="9"/>
  <c r="U4" i="9"/>
  <c r="R5" i="9"/>
  <c r="V9" i="9"/>
  <c r="S10" i="9"/>
  <c r="X11" i="9"/>
  <c r="U12" i="9"/>
  <c r="R13" i="9"/>
  <c r="V17" i="9"/>
  <c r="S18" i="9"/>
  <c r="X19" i="9"/>
  <c r="U20" i="9"/>
  <c r="R21" i="9"/>
  <c r="V25" i="9"/>
  <c r="S26" i="9"/>
  <c r="U28" i="9"/>
  <c r="R29" i="9"/>
  <c r="V33" i="9"/>
  <c r="S34" i="9"/>
  <c r="X35" i="9"/>
  <c r="U36" i="9"/>
  <c r="R37" i="9"/>
  <c r="V41" i="9"/>
  <c r="S42" i="9"/>
  <c r="U44" i="9"/>
  <c r="R45" i="9"/>
  <c r="V49" i="9"/>
  <c r="S50" i="9"/>
  <c r="X51" i="9"/>
  <c r="U52" i="9"/>
  <c r="R53" i="9"/>
  <c r="W54" i="9"/>
  <c r="V57" i="9"/>
  <c r="S58" i="9"/>
  <c r="X59" i="9"/>
  <c r="U60" i="9"/>
  <c r="R61" i="9"/>
  <c r="V65" i="9"/>
  <c r="S66" i="9"/>
  <c r="X67" i="9"/>
  <c r="R69" i="9"/>
  <c r="W74" i="9"/>
  <c r="V75" i="9"/>
  <c r="Y79" i="9"/>
  <c r="W80" i="9"/>
  <c r="U81" i="9"/>
  <c r="X105" i="9"/>
  <c r="U105" i="9"/>
  <c r="Q110" i="9"/>
  <c r="P110" i="9"/>
  <c r="O110" i="9"/>
  <c r="AA110" i="9" s="1"/>
  <c r="V12" i="14"/>
  <c r="U12" i="14"/>
  <c r="T12" i="14"/>
  <c r="S12" i="14"/>
  <c r="AE12" i="14" s="1"/>
  <c r="AN12" i="14"/>
  <c r="AM20" i="14"/>
  <c r="AL20" i="14"/>
  <c r="AK20" i="14"/>
  <c r="AR20" i="14"/>
  <c r="AJ20" i="14"/>
  <c r="AQ20" i="14"/>
  <c r="AI20" i="14"/>
  <c r="AP20" i="14"/>
  <c r="AH20" i="14"/>
  <c r="AO20" i="14"/>
  <c r="AN43" i="14"/>
  <c r="AM43" i="14"/>
  <c r="V43" i="14"/>
  <c r="AL43" i="14"/>
  <c r="U43" i="14"/>
  <c r="AK43" i="14"/>
  <c r="T43" i="14"/>
  <c r="AR43" i="14"/>
  <c r="AJ43" i="14"/>
  <c r="S43" i="14"/>
  <c r="AB43" i="14" s="1"/>
  <c r="AQ43" i="14"/>
  <c r="AI43" i="14"/>
  <c r="AP43" i="14"/>
  <c r="AH43" i="14"/>
  <c r="AD163" i="14"/>
  <c r="AC163" i="14"/>
  <c r="AB163" i="14"/>
  <c r="AA163" i="14"/>
  <c r="S163" i="14"/>
  <c r="V163" i="14" s="1"/>
  <c r="Z163" i="14"/>
  <c r="AE163" i="14"/>
  <c r="AG163" i="14"/>
  <c r="AD217" i="14"/>
  <c r="AC217" i="14"/>
  <c r="AB217" i="14"/>
  <c r="S217" i="14"/>
  <c r="U217" i="14" s="1"/>
  <c r="AQ217" i="14"/>
  <c r="AE217" i="14"/>
  <c r="AA217" i="14"/>
  <c r="AO217" i="14"/>
  <c r="Z217" i="14"/>
  <c r="S253" i="7"/>
  <c r="S261" i="7"/>
  <c r="Y3" i="9"/>
  <c r="V4" i="9"/>
  <c r="S5" i="9"/>
  <c r="Y11" i="9"/>
  <c r="V12" i="9"/>
  <c r="S13" i="9"/>
  <c r="Y19" i="9"/>
  <c r="V20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Z79" i="9"/>
  <c r="P83" i="9"/>
  <c r="R101" i="9"/>
  <c r="Q101" i="9"/>
  <c r="P101" i="9"/>
  <c r="O101" i="9"/>
  <c r="Z101" i="9" s="1"/>
  <c r="AA106" i="9"/>
  <c r="X111" i="9"/>
  <c r="R115" i="9"/>
  <c r="Q115" i="9"/>
  <c r="P115" i="9"/>
  <c r="O115" i="9"/>
  <c r="Z115" i="9" s="1"/>
  <c r="R120" i="9"/>
  <c r="P120" i="9"/>
  <c r="V122" i="9"/>
  <c r="V4" i="14"/>
  <c r="U4" i="14"/>
  <c r="T4" i="14"/>
  <c r="S4" i="14"/>
  <c r="Y4" i="14" s="1"/>
  <c r="AN4" i="14"/>
  <c r="AM12" i="14"/>
  <c r="AL12" i="14"/>
  <c r="AK12" i="14"/>
  <c r="AR12" i="14"/>
  <c r="AJ12" i="14"/>
  <c r="AQ12" i="14"/>
  <c r="AI12" i="14"/>
  <c r="AP12" i="14"/>
  <c r="AH12" i="14"/>
  <c r="AO12" i="14"/>
  <c r="V13" i="14"/>
  <c r="AN35" i="14"/>
  <c r="AM35" i="14"/>
  <c r="V35" i="14"/>
  <c r="AL35" i="14"/>
  <c r="U35" i="14"/>
  <c r="AK35" i="14"/>
  <c r="T35" i="14"/>
  <c r="AR35" i="14"/>
  <c r="AJ35" i="14"/>
  <c r="S35" i="14"/>
  <c r="AE35" i="14" s="1"/>
  <c r="AQ35" i="14"/>
  <c r="AI35" i="14"/>
  <c r="AP35" i="14"/>
  <c r="W36" i="14"/>
  <c r="V44" i="14"/>
  <c r="U44" i="14"/>
  <c r="T44" i="14"/>
  <c r="S44" i="14"/>
  <c r="AE44" i="14" s="1"/>
  <c r="AL104" i="14"/>
  <c r="U104" i="14"/>
  <c r="T104" i="14"/>
  <c r="AR104" i="14"/>
  <c r="AJ104" i="14"/>
  <c r="S104" i="14"/>
  <c r="AB104" i="14" s="1"/>
  <c r="AQ104" i="14"/>
  <c r="AI104" i="14"/>
  <c r="AP104" i="14"/>
  <c r="AH104" i="14"/>
  <c r="W104" i="14"/>
  <c r="V104" i="14"/>
  <c r="AN104" i="14"/>
  <c r="AK147" i="14"/>
  <c r="AR147" i="14"/>
  <c r="AJ147" i="14"/>
  <c r="AQ147" i="14"/>
  <c r="AL147" i="14"/>
  <c r="AI147" i="14"/>
  <c r="AH147" i="14"/>
  <c r="AG147" i="14"/>
  <c r="AP147" i="14"/>
  <c r="AE147" i="14"/>
  <c r="AO147" i="14"/>
  <c r="AN147" i="14"/>
  <c r="AC147" i="14"/>
  <c r="AM147" i="14"/>
  <c r="Z147" i="14"/>
  <c r="AG3" i="14"/>
  <c r="AM4" i="14"/>
  <c r="AL4" i="14"/>
  <c r="AK4" i="14"/>
  <c r="AR4" i="14"/>
  <c r="AJ4" i="14"/>
  <c r="AQ4" i="14"/>
  <c r="AI4" i="14"/>
  <c r="AP4" i="14"/>
  <c r="AH4" i="14"/>
  <c r="AO4" i="14"/>
  <c r="V5" i="14"/>
  <c r="AN27" i="14"/>
  <c r="AM27" i="14"/>
  <c r="V27" i="14"/>
  <c r="AL27" i="14"/>
  <c r="U27" i="14"/>
  <c r="AK27" i="14"/>
  <c r="T27" i="14"/>
  <c r="AR27" i="14"/>
  <c r="AJ27" i="14"/>
  <c r="S27" i="14"/>
  <c r="Y27" i="14" s="1"/>
  <c r="AQ27" i="14"/>
  <c r="AI27" i="14"/>
  <c r="AP27" i="14"/>
  <c r="W28" i="14"/>
  <c r="AM44" i="14"/>
  <c r="U55" i="14"/>
  <c r="W55" i="14"/>
  <c r="V55" i="14"/>
  <c r="T55" i="14"/>
  <c r="S55" i="14"/>
  <c r="X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AA227" i="7"/>
  <c r="P228" i="7"/>
  <c r="X228" i="7"/>
  <c r="R230" i="7"/>
  <c r="Z230" i="7"/>
  <c r="Q233" i="7"/>
  <c r="Y233" i="7"/>
  <c r="S235" i="7"/>
  <c r="AA235" i="7"/>
  <c r="P236" i="7"/>
  <c r="X236" i="7"/>
  <c r="R238" i="7"/>
  <c r="Z238" i="7"/>
  <c r="Q241" i="7"/>
  <c r="Y241" i="7"/>
  <c r="S243" i="7"/>
  <c r="AA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Z254" i="7"/>
  <c r="Q257" i="7"/>
  <c r="Y257" i="7"/>
  <c r="V258" i="7"/>
  <c r="S259" i="7"/>
  <c r="AA259" i="7"/>
  <c r="P260" i="7"/>
  <c r="X260" i="7"/>
  <c r="U261" i="7"/>
  <c r="R262" i="7"/>
  <c r="Z262" i="7"/>
  <c r="S3" i="9"/>
  <c r="P4" i="9"/>
  <c r="X4" i="9"/>
  <c r="R6" i="9"/>
  <c r="Z6" i="9"/>
  <c r="O7" i="9"/>
  <c r="V7" i="9" s="1"/>
  <c r="W7" i="9"/>
  <c r="Q9" i="9"/>
  <c r="Y9" i="9"/>
  <c r="S11" i="9"/>
  <c r="AA11" i="9"/>
  <c r="P12" i="9"/>
  <c r="X12" i="9"/>
  <c r="R14" i="9"/>
  <c r="Z14" i="9"/>
  <c r="O15" i="9"/>
  <c r="V15" i="9" s="1"/>
  <c r="Q17" i="9"/>
  <c r="Y17" i="9"/>
  <c r="S19" i="9"/>
  <c r="AA19" i="9"/>
  <c r="P20" i="9"/>
  <c r="X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Y33" i="9"/>
  <c r="S35" i="9"/>
  <c r="AA35" i="9"/>
  <c r="P36" i="9"/>
  <c r="X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Y49" i="9"/>
  <c r="S51" i="9"/>
  <c r="AA51" i="9"/>
  <c r="P52" i="9"/>
  <c r="X52" i="9"/>
  <c r="R54" i="9"/>
  <c r="Z54" i="9"/>
  <c r="O55" i="9"/>
  <c r="V55" i="9" s="1"/>
  <c r="Q57" i="9"/>
  <c r="Y57" i="9"/>
  <c r="S59" i="9"/>
  <c r="AA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T79" i="9"/>
  <c r="S79" i="9"/>
  <c r="R80" i="9"/>
  <c r="AA80" i="9"/>
  <c r="P81" i="9"/>
  <c r="Y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H3" i="14"/>
  <c r="W5" i="14"/>
  <c r="AN19" i="14"/>
  <c r="AM19" i="14"/>
  <c r="V19" i="14"/>
  <c r="AL19" i="14"/>
  <c r="U19" i="14"/>
  <c r="AK19" i="14"/>
  <c r="T19" i="14"/>
  <c r="AR19" i="14"/>
  <c r="AJ19" i="14"/>
  <c r="S19" i="14"/>
  <c r="AC19" i="14" s="1"/>
  <c r="AQ19" i="14"/>
  <c r="AI19" i="14"/>
  <c r="AP19" i="14"/>
  <c r="W20" i="14"/>
  <c r="AL29" i="14"/>
  <c r="U29" i="14"/>
  <c r="AK29" i="14"/>
  <c r="T29" i="14"/>
  <c r="AR29" i="14"/>
  <c r="AJ29" i="14"/>
  <c r="S29" i="14"/>
  <c r="X29" i="14" s="1"/>
  <c r="AQ29" i="14"/>
  <c r="AI29" i="14"/>
  <c r="AP29" i="14"/>
  <c r="AH29" i="14"/>
  <c r="AM29" i="14"/>
  <c r="AK58" i="14"/>
  <c r="AN78" i="14"/>
  <c r="AM78" i="14"/>
  <c r="AR78" i="14"/>
  <c r="AJ78" i="14"/>
  <c r="S78" i="14"/>
  <c r="AC78" i="14" s="1"/>
  <c r="AQ78" i="14"/>
  <c r="AI78" i="14"/>
  <c r="AP78" i="14"/>
  <c r="AO78" i="14"/>
  <c r="AL78" i="14"/>
  <c r="U78" i="14"/>
  <c r="AK78" i="14"/>
  <c r="T78" i="14"/>
  <c r="AH78" i="14"/>
  <c r="AG78" i="14"/>
  <c r="S166" i="7"/>
  <c r="S174" i="7"/>
  <c r="S182" i="7"/>
  <c r="S190" i="7"/>
  <c r="S198" i="7"/>
  <c r="Q204" i="7"/>
  <c r="Y204" i="7"/>
  <c r="S206" i="7"/>
  <c r="Q212" i="7"/>
  <c r="Y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Y236" i="7"/>
  <c r="S238" i="7"/>
  <c r="R241" i="7"/>
  <c r="Z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X7" i="9"/>
  <c r="R9" i="9"/>
  <c r="Z9" i="9"/>
  <c r="O10" i="9"/>
  <c r="W10" i="9" s="1"/>
  <c r="Q12" i="9"/>
  <c r="Y12" i="9"/>
  <c r="S14" i="9"/>
  <c r="P15" i="9"/>
  <c r="X15" i="9"/>
  <c r="R17" i="9"/>
  <c r="Z17" i="9"/>
  <c r="O18" i="9"/>
  <c r="Q20" i="9"/>
  <c r="Y20" i="9"/>
  <c r="S22" i="9"/>
  <c r="P23" i="9"/>
  <c r="X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Y36" i="9"/>
  <c r="S38" i="9"/>
  <c r="P39" i="9"/>
  <c r="R41" i="9"/>
  <c r="Z41" i="9"/>
  <c r="O42" i="9"/>
  <c r="W42" i="9" s="1"/>
  <c r="Q44" i="9"/>
  <c r="Y44" i="9"/>
  <c r="S46" i="9"/>
  <c r="P47" i="9"/>
  <c r="R49" i="9"/>
  <c r="Z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X63" i="9"/>
  <c r="R65" i="9"/>
  <c r="Z65" i="9"/>
  <c r="O66" i="9"/>
  <c r="V66" i="9" s="1"/>
  <c r="Q68" i="9"/>
  <c r="S70" i="9"/>
  <c r="P71" i="9"/>
  <c r="R74" i="9"/>
  <c r="R75" i="9"/>
  <c r="AA75" i="9"/>
  <c r="P76" i="9"/>
  <c r="U79" i="9"/>
  <c r="Q81" i="9"/>
  <c r="Z81" i="9"/>
  <c r="O82" i="9"/>
  <c r="V82" i="9" s="1"/>
  <c r="O84" i="9"/>
  <c r="Y84" i="9" s="1"/>
  <c r="P88" i="9"/>
  <c r="V89" i="9"/>
  <c r="U89" i="9"/>
  <c r="S91" i="9"/>
  <c r="O92" i="9"/>
  <c r="Y92" i="9" s="1"/>
  <c r="S93" i="9"/>
  <c r="V105" i="9"/>
  <c r="W105" i="9"/>
  <c r="R110" i="9"/>
  <c r="Q118" i="9"/>
  <c r="P118" i="9"/>
  <c r="O118" i="9"/>
  <c r="Z118" i="9" s="1"/>
  <c r="W119" i="9"/>
  <c r="AA122" i="9"/>
  <c r="O184" i="9"/>
  <c r="O187" i="9"/>
  <c r="O251" i="9"/>
  <c r="O315" i="9"/>
  <c r="O366" i="9"/>
  <c r="AN11" i="14"/>
  <c r="AM11" i="14"/>
  <c r="V11" i="14"/>
  <c r="AL11" i="14"/>
  <c r="U11" i="14"/>
  <c r="AK11" i="14"/>
  <c r="T11" i="14"/>
  <c r="AR11" i="14"/>
  <c r="AJ11" i="14"/>
  <c r="S11" i="14"/>
  <c r="AE11" i="14" s="1"/>
  <c r="AQ11" i="14"/>
  <c r="AI11" i="14"/>
  <c r="AP11" i="14"/>
  <c r="W12" i="14"/>
  <c r="AL21" i="14"/>
  <c r="U21" i="14"/>
  <c r="AK21" i="14"/>
  <c r="T21" i="14"/>
  <c r="AR21" i="14"/>
  <c r="AJ21" i="14"/>
  <c r="S21" i="14"/>
  <c r="AB21" i="14" s="1"/>
  <c r="AQ21" i="14"/>
  <c r="AI21" i="14"/>
  <c r="AP21" i="14"/>
  <c r="AH21" i="14"/>
  <c r="AM21" i="14"/>
  <c r="AO29" i="14"/>
  <c r="AN29" i="14"/>
  <c r="AG36" i="14"/>
  <c r="AG43" i="14"/>
  <c r="AL88" i="14"/>
  <c r="U88" i="14"/>
  <c r="AK88" i="14"/>
  <c r="T88" i="14"/>
  <c r="AR88" i="14"/>
  <c r="AJ88" i="14"/>
  <c r="S88" i="14"/>
  <c r="AC88" i="14" s="1"/>
  <c r="AQ88" i="14"/>
  <c r="AI88" i="14"/>
  <c r="AP88" i="14"/>
  <c r="AH88" i="14"/>
  <c r="W88" i="14"/>
  <c r="V88" i="14"/>
  <c r="AN88" i="14"/>
  <c r="S225" i="7"/>
  <c r="AA225" i="7"/>
  <c r="T230" i="7"/>
  <c r="S233" i="7"/>
  <c r="AA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X2" i="9"/>
  <c r="U3" i="9"/>
  <c r="R4" i="9"/>
  <c r="O5" i="9"/>
  <c r="Z5" i="9" s="1"/>
  <c r="T6" i="9"/>
  <c r="Q7" i="9"/>
  <c r="S9" i="9"/>
  <c r="AA9" i="9"/>
  <c r="P10" i="9"/>
  <c r="U11" i="9"/>
  <c r="R12" i="9"/>
  <c r="O13" i="9"/>
  <c r="T13" i="9" s="1"/>
  <c r="T14" i="9"/>
  <c r="Q15" i="9"/>
  <c r="Y15" i="9"/>
  <c r="S17" i="9"/>
  <c r="AA17" i="9"/>
  <c r="P18" i="9"/>
  <c r="U19" i="9"/>
  <c r="R20" i="9"/>
  <c r="O21" i="9"/>
  <c r="T21" i="9" s="1"/>
  <c r="T22" i="9"/>
  <c r="Q23" i="9"/>
  <c r="Y23" i="9"/>
  <c r="S25" i="9"/>
  <c r="AA25" i="9"/>
  <c r="P26" i="9"/>
  <c r="R28" i="9"/>
  <c r="O29" i="9"/>
  <c r="X29" i="9" s="1"/>
  <c r="T30" i="9"/>
  <c r="Q31" i="9"/>
  <c r="S33" i="9"/>
  <c r="AA33" i="9"/>
  <c r="P34" i="9"/>
  <c r="X34" i="9"/>
  <c r="U35" i="9"/>
  <c r="R36" i="9"/>
  <c r="Z36" i="9"/>
  <c r="O37" i="9"/>
  <c r="X37" i="9" s="1"/>
  <c r="W37" i="9"/>
  <c r="Q39" i="9"/>
  <c r="Y39" i="9"/>
  <c r="S41" i="9"/>
  <c r="P42" i="9"/>
  <c r="R44" i="9"/>
  <c r="Z44" i="9"/>
  <c r="O45" i="9"/>
  <c r="Q47" i="9"/>
  <c r="Y47" i="9"/>
  <c r="S49" i="9"/>
  <c r="P50" i="9"/>
  <c r="U51" i="9"/>
  <c r="R52" i="9"/>
  <c r="Z52" i="9"/>
  <c r="O53" i="9"/>
  <c r="W53" i="9" s="1"/>
  <c r="Q55" i="9"/>
  <c r="Y55" i="9"/>
  <c r="S57" i="9"/>
  <c r="P58" i="9"/>
  <c r="U59" i="9"/>
  <c r="R60" i="9"/>
  <c r="Z60" i="9"/>
  <c r="O61" i="9"/>
  <c r="Y61" i="9" s="1"/>
  <c r="Q63" i="9"/>
  <c r="Y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X77" i="9"/>
  <c r="V79" i="9"/>
  <c r="Y80" i="9"/>
  <c r="Q80" i="9"/>
  <c r="T80" i="9"/>
  <c r="R81" i="9"/>
  <c r="P82" i="9"/>
  <c r="O83" i="9"/>
  <c r="Z83" i="9" s="1"/>
  <c r="P84" i="9"/>
  <c r="R88" i="9"/>
  <c r="W89" i="9"/>
  <c r="S101" i="9"/>
  <c r="Y105" i="9"/>
  <c r="S110" i="9"/>
  <c r="R112" i="9"/>
  <c r="P112" i="9"/>
  <c r="S115" i="9"/>
  <c r="X119" i="9"/>
  <c r="U122" i="9"/>
  <c r="R123" i="9"/>
  <c r="Q123" i="9"/>
  <c r="P123" i="9"/>
  <c r="O123" i="9"/>
  <c r="Z123" i="9" s="1"/>
  <c r="O144" i="9"/>
  <c r="O147" i="9"/>
  <c r="O208" i="9"/>
  <c r="O211" i="9"/>
  <c r="O275" i="9"/>
  <c r="O339" i="9"/>
  <c r="AN3" i="14"/>
  <c r="AM3" i="14"/>
  <c r="V3" i="14"/>
  <c r="AL3" i="14"/>
  <c r="U3" i="14"/>
  <c r="AK3" i="14"/>
  <c r="T3" i="14"/>
  <c r="AR3" i="14"/>
  <c r="AJ3" i="14"/>
  <c r="S3" i="14"/>
  <c r="AC3" i="14" s="1"/>
  <c r="AQ3" i="14"/>
  <c r="AI3" i="14"/>
  <c r="AP3" i="14"/>
  <c r="W4" i="14"/>
  <c r="U13" i="14"/>
  <c r="AK13" i="14"/>
  <c r="T13" i="14"/>
  <c r="AR13" i="14"/>
  <c r="AJ13" i="14"/>
  <c r="S13" i="14"/>
  <c r="AE13" i="14" s="1"/>
  <c r="AQ13" i="14"/>
  <c r="AI13" i="14"/>
  <c r="AP13" i="14"/>
  <c r="AH13" i="14"/>
  <c r="AM13" i="14"/>
  <c r="AG28" i="14"/>
  <c r="V36" i="14"/>
  <c r="U36" i="14"/>
  <c r="T36" i="14"/>
  <c r="S36" i="14"/>
  <c r="AO43" i="14"/>
  <c r="W44" i="14"/>
  <c r="AL80" i="14"/>
  <c r="U80" i="14"/>
  <c r="AK80" i="14"/>
  <c r="T80" i="14"/>
  <c r="AP80" i="14"/>
  <c r="AH80" i="14"/>
  <c r="AQ80" i="14"/>
  <c r="AN80" i="14"/>
  <c r="W80" i="14"/>
  <c r="AM80" i="14"/>
  <c r="V80" i="14"/>
  <c r="AJ80" i="14"/>
  <c r="S80" i="14"/>
  <c r="AA80" i="14" s="1"/>
  <c r="AI80" i="14"/>
  <c r="AM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V81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V93" i="9"/>
  <c r="Z105" i="9"/>
  <c r="Z110" i="9"/>
  <c r="O168" i="9"/>
  <c r="O171" i="9"/>
  <c r="O235" i="9"/>
  <c r="O299" i="9"/>
  <c r="O350" i="9"/>
  <c r="U5" i="14"/>
  <c r="AK5" i="14"/>
  <c r="T5" i="14"/>
  <c r="AR5" i="14"/>
  <c r="AJ5" i="14"/>
  <c r="S5" i="14"/>
  <c r="AE5" i="14" s="1"/>
  <c r="AQ5" i="14"/>
  <c r="AI5" i="14"/>
  <c r="AP5" i="14"/>
  <c r="AH5" i="14"/>
  <c r="AM5" i="14"/>
  <c r="AG20" i="14"/>
  <c r="V28" i="14"/>
  <c r="U28" i="14"/>
  <c r="T28" i="14"/>
  <c r="S28" i="14"/>
  <c r="AN28" i="14"/>
  <c r="AM36" i="14"/>
  <c r="AL36" i="14"/>
  <c r="AK36" i="14"/>
  <c r="AR36" i="14"/>
  <c r="AJ36" i="14"/>
  <c r="AQ36" i="14"/>
  <c r="AI36" i="14"/>
  <c r="AP36" i="14"/>
  <c r="AH36" i="14"/>
  <c r="AO36" i="14"/>
  <c r="AQ67" i="14"/>
  <c r="AI67" i="14"/>
  <c r="AP67" i="14"/>
  <c r="AH67" i="14"/>
  <c r="AM67" i="14"/>
  <c r="AL67" i="14"/>
  <c r="AR67" i="14"/>
  <c r="AO67" i="14"/>
  <c r="AN67" i="14"/>
  <c r="W67" i="14"/>
  <c r="AK67" i="14"/>
  <c r="T67" i="14"/>
  <c r="AJ67" i="14"/>
  <c r="S67" i="14"/>
  <c r="AB67" i="14" s="1"/>
  <c r="AG67" i="14"/>
  <c r="AL96" i="14"/>
  <c r="U96" i="14"/>
  <c r="T96" i="14"/>
  <c r="AR96" i="14"/>
  <c r="AJ96" i="14"/>
  <c r="S96" i="14"/>
  <c r="AB96" i="14" s="1"/>
  <c r="AQ96" i="14"/>
  <c r="AI96" i="14"/>
  <c r="AP96" i="14"/>
  <c r="AH96" i="14"/>
  <c r="W96" i="14"/>
  <c r="V96" i="14"/>
  <c r="AN96" i="14"/>
  <c r="W37" i="14"/>
  <c r="AN37" i="14"/>
  <c r="AG44" i="14"/>
  <c r="AO44" i="14"/>
  <c r="W45" i="14"/>
  <c r="AN45" i="14"/>
  <c r="T52" i="14"/>
  <c r="AJ52" i="14"/>
  <c r="AL55" i="14"/>
  <c r="AP55" i="14"/>
  <c r="AH55" i="14"/>
  <c r="AK55" i="14"/>
  <c r="V71" i="14"/>
  <c r="U71" i="14"/>
  <c r="AR71" i="14"/>
  <c r="V75" i="14"/>
  <c r="U75" i="14"/>
  <c r="AR75" i="14"/>
  <c r="AO80" i="14"/>
  <c r="AO88" i="14"/>
  <c r="AK96" i="14"/>
  <c r="AK104" i="14"/>
  <c r="AR148" i="14"/>
  <c r="AJ148" i="14"/>
  <c r="AQ148" i="14"/>
  <c r="AI148" i="14"/>
  <c r="AP148" i="14"/>
  <c r="AH148" i="14"/>
  <c r="AM148" i="14"/>
  <c r="AL148" i="14"/>
  <c r="AK148" i="14"/>
  <c r="AG148" i="14"/>
  <c r="AO148" i="14"/>
  <c r="R84" i="9"/>
  <c r="Z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X114" i="9"/>
  <c r="R116" i="9"/>
  <c r="O117" i="9"/>
  <c r="W117" i="9" s="1"/>
  <c r="Q119" i="9"/>
  <c r="Y119" i="9"/>
  <c r="S121" i="9"/>
  <c r="AA121" i="9"/>
  <c r="P122" i="9"/>
  <c r="X122" i="9"/>
  <c r="R124" i="9"/>
  <c r="S2" i="14"/>
  <c r="AD2" i="14" s="1"/>
  <c r="AJ2" i="14"/>
  <c r="AR2" i="14"/>
  <c r="AG5" i="14"/>
  <c r="AO5" i="14"/>
  <c r="W6" i="14"/>
  <c r="AN6" i="14"/>
  <c r="V7" i="14"/>
  <c r="AM7" i="14"/>
  <c r="U8" i="14"/>
  <c r="AL8" i="14"/>
  <c r="T9" i="14"/>
  <c r="AK9" i="14"/>
  <c r="S10" i="14"/>
  <c r="AA10" i="14" s="1"/>
  <c r="AJ10" i="14"/>
  <c r="AR10" i="14"/>
  <c r="AG13" i="14"/>
  <c r="AO13" i="14"/>
  <c r="W14" i="14"/>
  <c r="AN14" i="14"/>
  <c r="V15" i="14"/>
  <c r="AM15" i="14"/>
  <c r="U16" i="14"/>
  <c r="AL16" i="14"/>
  <c r="T17" i="14"/>
  <c r="AK17" i="14"/>
  <c r="S18" i="14"/>
  <c r="X18" i="14" s="1"/>
  <c r="AJ18" i="14"/>
  <c r="AR18" i="14"/>
  <c r="AG21" i="14"/>
  <c r="W22" i="14"/>
  <c r="AN22" i="14"/>
  <c r="V23" i="14"/>
  <c r="AM23" i="14"/>
  <c r="U24" i="14"/>
  <c r="AL24" i="14"/>
  <c r="T25" i="14"/>
  <c r="AK25" i="14"/>
  <c r="S26" i="14"/>
  <c r="X26" i="14" s="1"/>
  <c r="AJ26" i="14"/>
  <c r="AR26" i="14"/>
  <c r="AG29" i="14"/>
  <c r="W30" i="14"/>
  <c r="AN30" i="14"/>
  <c r="V31" i="14"/>
  <c r="AM31" i="14"/>
  <c r="U32" i="14"/>
  <c r="AL32" i="14"/>
  <c r="T33" i="14"/>
  <c r="AK33" i="14"/>
  <c r="S34" i="14"/>
  <c r="AA34" i="14" s="1"/>
  <c r="AJ34" i="14"/>
  <c r="AR34" i="14"/>
  <c r="AG37" i="14"/>
  <c r="W38" i="14"/>
  <c r="AN38" i="14"/>
  <c r="V39" i="14"/>
  <c r="AM39" i="14"/>
  <c r="U40" i="14"/>
  <c r="AL40" i="14"/>
  <c r="T41" i="14"/>
  <c r="AK41" i="14"/>
  <c r="S42" i="14"/>
  <c r="AA42" i="14" s="1"/>
  <c r="AJ42" i="14"/>
  <c r="AR42" i="14"/>
  <c r="AH44" i="14"/>
  <c r="AP44" i="14"/>
  <c r="AG45" i="14"/>
  <c r="W46" i="14"/>
  <c r="AN46" i="14"/>
  <c r="V47" i="14"/>
  <c r="AM47" i="14"/>
  <c r="U48" i="14"/>
  <c r="AL48" i="14"/>
  <c r="T49" i="14"/>
  <c r="AK49" i="14"/>
  <c r="T50" i="14"/>
  <c r="AN50" i="14"/>
  <c r="AG51" i="14"/>
  <c r="AP51" i="14"/>
  <c r="AO52" i="14"/>
  <c r="AL52" i="14"/>
  <c r="AI53" i="14"/>
  <c r="T54" i="14"/>
  <c r="AP54" i="14"/>
  <c r="AM55" i="14"/>
  <c r="W56" i="14"/>
  <c r="U57" i="14"/>
  <c r="AG57" i="14"/>
  <c r="AQ57" i="14"/>
  <c r="U59" i="14"/>
  <c r="U60" i="14"/>
  <c r="AQ60" i="14"/>
  <c r="S62" i="14"/>
  <c r="Z62" i="14" s="1"/>
  <c r="S63" i="14"/>
  <c r="AC63" i="14" s="1"/>
  <c r="S64" i="14"/>
  <c r="X64" i="14" s="1"/>
  <c r="AH64" i="14"/>
  <c r="V65" i="14"/>
  <c r="AI65" i="14"/>
  <c r="AP66" i="14"/>
  <c r="W68" i="14"/>
  <c r="AN68" i="14"/>
  <c r="U70" i="14"/>
  <c r="AL70" i="14"/>
  <c r="AM71" i="14"/>
  <c r="AL71" i="14"/>
  <c r="AQ71" i="14"/>
  <c r="AI71" i="14"/>
  <c r="AP71" i="14"/>
  <c r="AH71" i="14"/>
  <c r="S72" i="14"/>
  <c r="AE72" i="14" s="1"/>
  <c r="AJ72" i="14"/>
  <c r="U74" i="14"/>
  <c r="AL74" i="14"/>
  <c r="AQ75" i="14"/>
  <c r="AI75" i="14"/>
  <c r="AP75" i="14"/>
  <c r="AH75" i="14"/>
  <c r="AM75" i="14"/>
  <c r="AL75" i="14"/>
  <c r="S76" i="14"/>
  <c r="AE76" i="14" s="1"/>
  <c r="AJ76" i="14"/>
  <c r="AO79" i="14"/>
  <c r="AG87" i="14"/>
  <c r="AG95" i="14"/>
  <c r="AN134" i="14"/>
  <c r="AM134" i="14"/>
  <c r="AL134" i="14"/>
  <c r="AK134" i="14"/>
  <c r="AR134" i="14"/>
  <c r="AJ134" i="14"/>
  <c r="S134" i="14"/>
  <c r="X134" i="14" s="1"/>
  <c r="AQ134" i="14"/>
  <c r="AI134" i="14"/>
  <c r="AP134" i="14"/>
  <c r="AH134" i="14"/>
  <c r="S84" i="9"/>
  <c r="AA84" i="9"/>
  <c r="O88" i="9"/>
  <c r="U88" i="9" s="1"/>
  <c r="T89" i="9"/>
  <c r="S92" i="9"/>
  <c r="R95" i="9"/>
  <c r="O96" i="9"/>
  <c r="W96" i="9" s="1"/>
  <c r="S100" i="9"/>
  <c r="R103" i="9"/>
  <c r="O104" i="9"/>
  <c r="W104" i="9" s="1"/>
  <c r="T105" i="9"/>
  <c r="S108" i="9"/>
  <c r="P109" i="9"/>
  <c r="X109" i="9"/>
  <c r="R111" i="9"/>
  <c r="Z111" i="9"/>
  <c r="O112" i="9"/>
  <c r="X112" i="9" s="1"/>
  <c r="T113" i="9"/>
  <c r="Q114" i="9"/>
  <c r="Y114" i="9"/>
  <c r="S116" i="9"/>
  <c r="P117" i="9"/>
  <c r="X117" i="9"/>
  <c r="R119" i="9"/>
  <c r="Z119" i="9"/>
  <c r="O120" i="9"/>
  <c r="AA120" i="9" s="1"/>
  <c r="T121" i="9"/>
  <c r="Q122" i="9"/>
  <c r="Y122" i="9"/>
  <c r="S124" i="9"/>
  <c r="T2" i="14"/>
  <c r="AK2" i="14"/>
  <c r="AG6" i="14"/>
  <c r="AO6" i="14"/>
  <c r="W7" i="14"/>
  <c r="AN7" i="14"/>
  <c r="V8" i="14"/>
  <c r="AM8" i="14"/>
  <c r="U9" i="14"/>
  <c r="AL9" i="14"/>
  <c r="T10" i="14"/>
  <c r="AK10" i="14"/>
  <c r="AG14" i="14"/>
  <c r="AO14" i="14"/>
  <c r="W15" i="14"/>
  <c r="AN15" i="14"/>
  <c r="V16" i="14"/>
  <c r="AM16" i="14"/>
  <c r="U17" i="14"/>
  <c r="AL17" i="14"/>
  <c r="T18" i="14"/>
  <c r="AK18" i="14"/>
  <c r="AG22" i="14"/>
  <c r="AO22" i="14"/>
  <c r="W23" i="14"/>
  <c r="AN23" i="14"/>
  <c r="V24" i="14"/>
  <c r="AM24" i="14"/>
  <c r="U25" i="14"/>
  <c r="AL25" i="14"/>
  <c r="T26" i="14"/>
  <c r="AK26" i="14"/>
  <c r="AG30" i="14"/>
  <c r="AO30" i="14"/>
  <c r="W31" i="14"/>
  <c r="AN31" i="14"/>
  <c r="V32" i="14"/>
  <c r="AM32" i="14"/>
  <c r="U33" i="14"/>
  <c r="AL33" i="14"/>
  <c r="T34" i="14"/>
  <c r="AK34" i="14"/>
  <c r="AH37" i="14"/>
  <c r="AP37" i="14"/>
  <c r="AG38" i="14"/>
  <c r="AO38" i="14"/>
  <c r="W39" i="14"/>
  <c r="AN39" i="14"/>
  <c r="V40" i="14"/>
  <c r="AM40" i="14"/>
  <c r="U41" i="14"/>
  <c r="AL41" i="14"/>
  <c r="T42" i="14"/>
  <c r="AK42" i="14"/>
  <c r="AI44" i="14"/>
  <c r="AQ44" i="14"/>
  <c r="AH45" i="14"/>
  <c r="AP45" i="14"/>
  <c r="AG46" i="14"/>
  <c r="AO46" i="14"/>
  <c r="W47" i="14"/>
  <c r="AN47" i="14"/>
  <c r="V48" i="14"/>
  <c r="AM48" i="14"/>
  <c r="U49" i="14"/>
  <c r="AL49" i="14"/>
  <c r="U50" i="14"/>
  <c r="AO50" i="14"/>
  <c r="U51" i="14"/>
  <c r="AH51" i="14"/>
  <c r="AQ51" i="14"/>
  <c r="AM52" i="14"/>
  <c r="AG54" i="14"/>
  <c r="AR54" i="14"/>
  <c r="AN55" i="14"/>
  <c r="AK56" i="14"/>
  <c r="T56" i="14"/>
  <c r="AJ56" i="14"/>
  <c r="V57" i="14"/>
  <c r="AH57" i="14"/>
  <c r="S58" i="14"/>
  <c r="AE58" i="14" s="1"/>
  <c r="AP59" i="14"/>
  <c r="AH59" i="14"/>
  <c r="AL59" i="14"/>
  <c r="AK59" i="14"/>
  <c r="V60" i="14"/>
  <c r="AH60" i="14"/>
  <c r="T63" i="14"/>
  <c r="AI63" i="14"/>
  <c r="V64" i="14"/>
  <c r="AI64" i="14"/>
  <c r="AL65" i="14"/>
  <c r="AO70" i="14"/>
  <c r="V72" i="14"/>
  <c r="AM72" i="14"/>
  <c r="AO74" i="14"/>
  <c r="V76" i="14"/>
  <c r="AM76" i="14"/>
  <c r="V79" i="14"/>
  <c r="U79" i="14"/>
  <c r="V87" i="14"/>
  <c r="U87" i="14"/>
  <c r="T87" i="14"/>
  <c r="S87" i="14"/>
  <c r="Y87" i="14" s="1"/>
  <c r="V95" i="14"/>
  <c r="U95" i="14"/>
  <c r="T95" i="14"/>
  <c r="S95" i="14"/>
  <c r="V103" i="14"/>
  <c r="U103" i="14"/>
  <c r="T103" i="14"/>
  <c r="S103" i="14"/>
  <c r="AD103" i="14" s="1"/>
  <c r="AN110" i="14"/>
  <c r="AM110" i="14"/>
  <c r="AL110" i="14"/>
  <c r="U110" i="14"/>
  <c r="AK110" i="14"/>
  <c r="T110" i="14"/>
  <c r="AR110" i="14"/>
  <c r="AJ110" i="14"/>
  <c r="S110" i="14"/>
  <c r="X110" i="14" s="1"/>
  <c r="AQ110" i="14"/>
  <c r="AI110" i="14"/>
  <c r="AP110" i="14"/>
  <c r="AH110" i="14"/>
  <c r="AD135" i="14"/>
  <c r="AC135" i="14"/>
  <c r="AB135" i="14"/>
  <c r="AA135" i="14"/>
  <c r="S135" i="14"/>
  <c r="Z135" i="14"/>
  <c r="AN144" i="14"/>
  <c r="AM144" i="14"/>
  <c r="AJ144" i="14"/>
  <c r="AI144" i="14"/>
  <c r="AR144" i="14"/>
  <c r="AH144" i="14"/>
  <c r="AQ144" i="14"/>
  <c r="AG144" i="14"/>
  <c r="AP144" i="14"/>
  <c r="S144" i="14"/>
  <c r="U144" i="14" s="1"/>
  <c r="AO144" i="14"/>
  <c r="AL144" i="14"/>
  <c r="S95" i="9"/>
  <c r="S103" i="9"/>
  <c r="Q109" i="9"/>
  <c r="S111" i="9"/>
  <c r="AA111" i="9"/>
  <c r="U113" i="9"/>
  <c r="R114" i="9"/>
  <c r="Z114" i="9"/>
  <c r="Q117" i="9"/>
  <c r="Y117" i="9"/>
  <c r="S119" i="9"/>
  <c r="AA119" i="9"/>
  <c r="U121" i="9"/>
  <c r="R122" i="9"/>
  <c r="Z122" i="9"/>
  <c r="U2" i="14"/>
  <c r="AL2" i="14"/>
  <c r="AG7" i="14"/>
  <c r="AO7" i="14"/>
  <c r="W8" i="14"/>
  <c r="AN8" i="14"/>
  <c r="V9" i="14"/>
  <c r="AM9" i="14"/>
  <c r="U10" i="14"/>
  <c r="AL10" i="14"/>
  <c r="AG15" i="14"/>
  <c r="AO15" i="14"/>
  <c r="W16" i="14"/>
  <c r="AN16" i="14"/>
  <c r="V17" i="14"/>
  <c r="AM17" i="14"/>
  <c r="U18" i="14"/>
  <c r="AL18" i="14"/>
  <c r="AG23" i="14"/>
  <c r="AO23" i="14"/>
  <c r="W24" i="14"/>
  <c r="AN24" i="14"/>
  <c r="V25" i="14"/>
  <c r="AM25" i="14"/>
  <c r="U26" i="14"/>
  <c r="AL26" i="14"/>
  <c r="AG31" i="14"/>
  <c r="AO31" i="14"/>
  <c r="W32" i="14"/>
  <c r="AN32" i="14"/>
  <c r="V33" i="14"/>
  <c r="AM33" i="14"/>
  <c r="U34" i="14"/>
  <c r="AL34" i="14"/>
  <c r="AI37" i="14"/>
  <c r="AQ37" i="14"/>
  <c r="AG39" i="14"/>
  <c r="AO39" i="14"/>
  <c r="W40" i="14"/>
  <c r="AN40" i="14"/>
  <c r="V41" i="14"/>
  <c r="AM41" i="14"/>
  <c r="U42" i="14"/>
  <c r="AL42" i="14"/>
  <c r="AJ44" i="14"/>
  <c r="AR44" i="14"/>
  <c r="AI45" i="14"/>
  <c r="AQ45" i="14"/>
  <c r="AG47" i="14"/>
  <c r="AO47" i="14"/>
  <c r="W48" i="14"/>
  <c r="AN48" i="14"/>
  <c r="V49" i="14"/>
  <c r="AM49" i="14"/>
  <c r="W50" i="14"/>
  <c r="AG50" i="14"/>
  <c r="AP50" i="14"/>
  <c r="AI51" i="14"/>
  <c r="AR51" i="14"/>
  <c r="AN52" i="14"/>
  <c r="AN53" i="14"/>
  <c r="AR53" i="14"/>
  <c r="AJ53" i="14"/>
  <c r="AL53" i="14"/>
  <c r="W54" i="14"/>
  <c r="AH54" i="14"/>
  <c r="AO55" i="14"/>
  <c r="AI57" i="14"/>
  <c r="AR66" i="14"/>
  <c r="AJ66" i="14"/>
  <c r="AQ66" i="14"/>
  <c r="AI66" i="14"/>
  <c r="AN66" i="14"/>
  <c r="AM66" i="14"/>
  <c r="AP68" i="14"/>
  <c r="AH68" i="14"/>
  <c r="AL68" i="14"/>
  <c r="U68" i="14"/>
  <c r="T68" i="14"/>
  <c r="AR68" i="14"/>
  <c r="AG71" i="14"/>
  <c r="AG75" i="14"/>
  <c r="AM79" i="14"/>
  <c r="AL79" i="14"/>
  <c r="AQ79" i="14"/>
  <c r="AI79" i="14"/>
  <c r="AP79" i="14"/>
  <c r="AH79" i="14"/>
  <c r="AM87" i="14"/>
  <c r="AL87" i="14"/>
  <c r="AK87" i="14"/>
  <c r="AR87" i="14"/>
  <c r="AJ87" i="14"/>
  <c r="AQ87" i="14"/>
  <c r="AI87" i="14"/>
  <c r="AP87" i="14"/>
  <c r="AH87" i="14"/>
  <c r="AO87" i="14"/>
  <c r="AM95" i="14"/>
  <c r="AL95" i="14"/>
  <c r="AK95" i="14"/>
  <c r="AR95" i="14"/>
  <c r="AJ95" i="14"/>
  <c r="AQ95" i="14"/>
  <c r="AI95" i="14"/>
  <c r="AP95" i="14"/>
  <c r="AH95" i="14"/>
  <c r="AO95" i="14"/>
  <c r="AM103" i="14"/>
  <c r="AL103" i="14"/>
  <c r="AK103" i="14"/>
  <c r="AR103" i="14"/>
  <c r="AJ103" i="14"/>
  <c r="AQ103" i="14"/>
  <c r="AI103" i="14"/>
  <c r="AP103" i="14"/>
  <c r="AH103" i="14"/>
  <c r="AO103" i="14"/>
  <c r="Z107" i="14"/>
  <c r="V111" i="14"/>
  <c r="U111" i="14"/>
  <c r="T111" i="14"/>
  <c r="S111" i="14"/>
  <c r="AE111" i="14" s="1"/>
  <c r="AN118" i="14"/>
  <c r="AM118" i="14"/>
  <c r="AL118" i="14"/>
  <c r="U118" i="14"/>
  <c r="AK118" i="14"/>
  <c r="T118" i="14"/>
  <c r="AR118" i="14"/>
  <c r="AJ118" i="14"/>
  <c r="S118" i="14"/>
  <c r="AC118" i="14" s="1"/>
  <c r="AQ118" i="14"/>
  <c r="AI118" i="14"/>
  <c r="AP118" i="14"/>
  <c r="AH118" i="14"/>
  <c r="AM135" i="14"/>
  <c r="S74" i="9"/>
  <c r="S82" i="9"/>
  <c r="Q88" i="9"/>
  <c r="Y88" i="9"/>
  <c r="S90" i="9"/>
  <c r="Q96" i="9"/>
  <c r="Y96" i="9"/>
  <c r="S98" i="9"/>
  <c r="T103" i="9"/>
  <c r="Q104" i="9"/>
  <c r="Y104" i="9"/>
  <c r="S106" i="9"/>
  <c r="R109" i="9"/>
  <c r="T111" i="9"/>
  <c r="Q112" i="9"/>
  <c r="S114" i="9"/>
  <c r="R117" i="9"/>
  <c r="Z117" i="9"/>
  <c r="T119" i="9"/>
  <c r="Q120" i="9"/>
  <c r="Y120" i="9"/>
  <c r="S122" i="9"/>
  <c r="V2" i="14"/>
  <c r="AM2" i="14"/>
  <c r="AH7" i="14"/>
  <c r="AP7" i="14"/>
  <c r="AG8" i="14"/>
  <c r="AO8" i="14"/>
  <c r="W9" i="14"/>
  <c r="AN9" i="14"/>
  <c r="V10" i="14"/>
  <c r="AM10" i="14"/>
  <c r="AH15" i="14"/>
  <c r="AP15" i="14"/>
  <c r="AG16" i="14"/>
  <c r="AO16" i="14"/>
  <c r="W17" i="14"/>
  <c r="AN17" i="14"/>
  <c r="V18" i="14"/>
  <c r="AM18" i="14"/>
  <c r="AH23" i="14"/>
  <c r="AP23" i="14"/>
  <c r="AG24" i="14"/>
  <c r="AO24" i="14"/>
  <c r="W25" i="14"/>
  <c r="AN25" i="14"/>
  <c r="V26" i="14"/>
  <c r="AM26" i="14"/>
  <c r="AH31" i="14"/>
  <c r="AP31" i="14"/>
  <c r="AG32" i="14"/>
  <c r="AO32" i="14"/>
  <c r="W33" i="14"/>
  <c r="AN33" i="14"/>
  <c r="V34" i="14"/>
  <c r="AM34" i="14"/>
  <c r="S37" i="14"/>
  <c r="AD37" i="14" s="1"/>
  <c r="AJ37" i="14"/>
  <c r="AR37" i="14"/>
  <c r="AH39" i="14"/>
  <c r="AP39" i="14"/>
  <c r="AG40" i="14"/>
  <c r="AO40" i="14"/>
  <c r="W41" i="14"/>
  <c r="AN41" i="14"/>
  <c r="V42" i="14"/>
  <c r="AM42" i="14"/>
  <c r="AK44" i="14"/>
  <c r="S45" i="14"/>
  <c r="AD45" i="14" s="1"/>
  <c r="AJ45" i="14"/>
  <c r="AR45" i="14"/>
  <c r="AH47" i="14"/>
  <c r="AP47" i="14"/>
  <c r="AG48" i="14"/>
  <c r="AO48" i="14"/>
  <c r="W49" i="14"/>
  <c r="AO49" i="14"/>
  <c r="V50" i="14"/>
  <c r="AH50" i="14"/>
  <c r="AQ50" i="14"/>
  <c r="AJ51" i="14"/>
  <c r="S52" i="14"/>
  <c r="Z52" i="14" s="1"/>
  <c r="AP52" i="14"/>
  <c r="AM53" i="14"/>
  <c r="V54" i="14"/>
  <c r="AQ55" i="14"/>
  <c r="T60" i="14"/>
  <c r="AJ60" i="14"/>
  <c r="AG66" i="14"/>
  <c r="AO68" i="14"/>
  <c r="S71" i="14"/>
  <c r="X71" i="14" s="1"/>
  <c r="AJ71" i="14"/>
  <c r="S75" i="14"/>
  <c r="X75" i="14" s="1"/>
  <c r="AJ75" i="14"/>
  <c r="V119" i="14"/>
  <c r="U119" i="14"/>
  <c r="T119" i="14"/>
  <c r="S119" i="14"/>
  <c r="AN148" i="14"/>
  <c r="S109" i="9"/>
  <c r="W113" i="9"/>
  <c r="T114" i="9"/>
  <c r="S117" i="9"/>
  <c r="AA117" i="9"/>
  <c r="W121" i="9"/>
  <c r="T122" i="9"/>
  <c r="W2" i="14"/>
  <c r="AN2" i="14"/>
  <c r="AG9" i="14"/>
  <c r="AO9" i="14"/>
  <c r="W10" i="14"/>
  <c r="AN10" i="14"/>
  <c r="AG17" i="14"/>
  <c r="AO17" i="14"/>
  <c r="W18" i="14"/>
  <c r="AN18" i="14"/>
  <c r="AG25" i="14"/>
  <c r="AO25" i="14"/>
  <c r="W26" i="14"/>
  <c r="AN26" i="14"/>
  <c r="AG33" i="14"/>
  <c r="AO33" i="14"/>
  <c r="W34" i="14"/>
  <c r="AN34" i="14"/>
  <c r="T37" i="14"/>
  <c r="AK37" i="14"/>
  <c r="AG41" i="14"/>
  <c r="AO41" i="14"/>
  <c r="W42" i="14"/>
  <c r="AN42" i="14"/>
  <c r="AL44" i="14"/>
  <c r="T45" i="14"/>
  <c r="AK45" i="14"/>
  <c r="AG49" i="14"/>
  <c r="AP49" i="14"/>
  <c r="AI50" i="14"/>
  <c r="AR50" i="14"/>
  <c r="AK51" i="14"/>
  <c r="U52" i="14"/>
  <c r="AQ52" i="14"/>
  <c r="AO53" i="14"/>
  <c r="AM54" i="14"/>
  <c r="AQ54" i="14"/>
  <c r="AI54" i="14"/>
  <c r="AK54" i="14"/>
  <c r="AG55" i="14"/>
  <c r="AR55" i="14"/>
  <c r="AR57" i="14"/>
  <c r="AJ57" i="14"/>
  <c r="S57" i="14"/>
  <c r="AB57" i="14" s="1"/>
  <c r="AN57" i="14"/>
  <c r="AL57" i="14"/>
  <c r="V63" i="14"/>
  <c r="U63" i="14"/>
  <c r="AN63" i="14"/>
  <c r="AL64" i="14"/>
  <c r="U64" i="14"/>
  <c r="AK64" i="14"/>
  <c r="T64" i="14"/>
  <c r="AN64" i="14"/>
  <c r="AK65" i="14"/>
  <c r="T65" i="14"/>
  <c r="AR65" i="14"/>
  <c r="AJ65" i="14"/>
  <c r="S65" i="14"/>
  <c r="Y65" i="14" s="1"/>
  <c r="AN65" i="14"/>
  <c r="AP65" i="14"/>
  <c r="AH66" i="14"/>
  <c r="AN70" i="14"/>
  <c r="AM70" i="14"/>
  <c r="AR70" i="14"/>
  <c r="AJ70" i="14"/>
  <c r="S70" i="14"/>
  <c r="Y70" i="14" s="1"/>
  <c r="AQ70" i="14"/>
  <c r="AI70" i="14"/>
  <c r="T71" i="14"/>
  <c r="AK71" i="14"/>
  <c r="AL72" i="14"/>
  <c r="U72" i="14"/>
  <c r="AK72" i="14"/>
  <c r="T72" i="14"/>
  <c r="AP72" i="14"/>
  <c r="AH72" i="14"/>
  <c r="AR72" i="14"/>
  <c r="AR74" i="14"/>
  <c r="AJ74" i="14"/>
  <c r="AQ74" i="14"/>
  <c r="AI74" i="14"/>
  <c r="AN74" i="14"/>
  <c r="AM74" i="14"/>
  <c r="T75" i="14"/>
  <c r="AK75" i="14"/>
  <c r="AP76" i="14"/>
  <c r="AH76" i="14"/>
  <c r="AL76" i="14"/>
  <c r="U76" i="14"/>
  <c r="T76" i="14"/>
  <c r="AR76" i="14"/>
  <c r="AG79" i="14"/>
  <c r="AM119" i="14"/>
  <c r="AN126" i="14"/>
  <c r="AM126" i="14"/>
  <c r="AL126" i="14"/>
  <c r="AK126" i="14"/>
  <c r="AR126" i="14"/>
  <c r="AJ126" i="14"/>
  <c r="S126" i="14"/>
  <c r="X126" i="14" s="1"/>
  <c r="AQ126" i="14"/>
  <c r="AI126" i="14"/>
  <c r="AP126" i="14"/>
  <c r="AH126" i="14"/>
  <c r="AG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G2" i="14"/>
  <c r="W3" i="14"/>
  <c r="T6" i="14"/>
  <c r="S7" i="14"/>
  <c r="AJ7" i="14"/>
  <c r="AI8" i="14"/>
  <c r="AH9" i="14"/>
  <c r="AG10" i="14"/>
  <c r="W11" i="14"/>
  <c r="T14" i="14"/>
  <c r="S15" i="14"/>
  <c r="AJ15" i="14"/>
  <c r="AI16" i="14"/>
  <c r="AH17" i="14"/>
  <c r="AG18" i="14"/>
  <c r="W19" i="14"/>
  <c r="T22" i="14"/>
  <c r="S23" i="14"/>
  <c r="AJ23" i="14"/>
  <c r="AI24" i="14"/>
  <c r="AH25" i="14"/>
  <c r="AG26" i="14"/>
  <c r="W27" i="14"/>
  <c r="T30" i="14"/>
  <c r="S31" i="14"/>
  <c r="AJ31" i="14"/>
  <c r="AI32" i="14"/>
  <c r="AH33" i="14"/>
  <c r="AG34" i="14"/>
  <c r="W35" i="14"/>
  <c r="U37" i="14"/>
  <c r="T38" i="14"/>
  <c r="S39" i="14"/>
  <c r="AJ39" i="14"/>
  <c r="AI40" i="14"/>
  <c r="AH41" i="14"/>
  <c r="AG42" i="14"/>
  <c r="W43" i="14"/>
  <c r="U45" i="14"/>
  <c r="T46" i="14"/>
  <c r="S47" i="14"/>
  <c r="AD47" i="14" s="1"/>
  <c r="AJ47" i="14"/>
  <c r="AI48" i="14"/>
  <c r="AH49" i="14"/>
  <c r="AQ49" i="14"/>
  <c r="AJ50" i="14"/>
  <c r="S51" i="14"/>
  <c r="AB51" i="14" s="1"/>
  <c r="AM51" i="14"/>
  <c r="V52" i="14"/>
  <c r="AH52" i="14"/>
  <c r="AR52" i="14"/>
  <c r="T53" i="14"/>
  <c r="AP53" i="14"/>
  <c r="AL54" i="14"/>
  <c r="AI55" i="14"/>
  <c r="S56" i="14"/>
  <c r="X56" i="14" s="1"/>
  <c r="AP56" i="14"/>
  <c r="AM57" i="14"/>
  <c r="V58" i="14"/>
  <c r="T59" i="14"/>
  <c r="AQ59" i="14"/>
  <c r="AM60" i="14"/>
  <c r="AN62" i="14"/>
  <c r="AM62" i="14"/>
  <c r="AQ62" i="14"/>
  <c r="AI62" i="14"/>
  <c r="AO62" i="14"/>
  <c r="AM63" i="14"/>
  <c r="AL63" i="14"/>
  <c r="AP63" i="14"/>
  <c r="AH63" i="14"/>
  <c r="AO63" i="14"/>
  <c r="AO64" i="14"/>
  <c r="AP64" i="14"/>
  <c r="AQ65" i="14"/>
  <c r="T66" i="14"/>
  <c r="AK66" i="14"/>
  <c r="V67" i="14"/>
  <c r="U67" i="14"/>
  <c r="AI68" i="14"/>
  <c r="AG70" i="14"/>
  <c r="W71" i="14"/>
  <c r="AN71" i="14"/>
  <c r="AO72" i="14"/>
  <c r="AG74" i="14"/>
  <c r="W75" i="14"/>
  <c r="AN75" i="14"/>
  <c r="AO76" i="14"/>
  <c r="S79" i="14"/>
  <c r="X79" i="14" s="1"/>
  <c r="AJ79" i="14"/>
  <c r="AR82" i="14"/>
  <c r="AJ82" i="14"/>
  <c r="AQ82" i="14"/>
  <c r="AI82" i="14"/>
  <c r="AP82" i="14"/>
  <c r="AH82" i="14"/>
  <c r="AN82" i="14"/>
  <c r="AM82" i="14"/>
  <c r="AG82" i="14"/>
  <c r="V83" i="14"/>
  <c r="AC83" i="14"/>
  <c r="U83" i="14"/>
  <c r="AN86" i="14"/>
  <c r="AM86" i="14"/>
  <c r="AL86" i="14"/>
  <c r="U86" i="14"/>
  <c r="AK86" i="14"/>
  <c r="T86" i="14"/>
  <c r="AR86" i="14"/>
  <c r="AJ86" i="14"/>
  <c r="S86" i="14"/>
  <c r="AE86" i="14" s="1"/>
  <c r="AQ86" i="14"/>
  <c r="AI86" i="14"/>
  <c r="AP86" i="14"/>
  <c r="W87" i="14"/>
  <c r="AN94" i="14"/>
  <c r="AM94" i="14"/>
  <c r="AL94" i="14"/>
  <c r="U94" i="14"/>
  <c r="AK94" i="14"/>
  <c r="T94" i="14"/>
  <c r="AR94" i="14"/>
  <c r="AJ94" i="14"/>
  <c r="S94" i="14"/>
  <c r="AE94" i="14" s="1"/>
  <c r="AQ94" i="14"/>
  <c r="AI94" i="14"/>
  <c r="AP94" i="14"/>
  <c r="W95" i="14"/>
  <c r="AN102" i="14"/>
  <c r="AM102" i="14"/>
  <c r="AL102" i="14"/>
  <c r="U102" i="14"/>
  <c r="AK102" i="14"/>
  <c r="T102" i="14"/>
  <c r="AR102" i="14"/>
  <c r="AJ102" i="14"/>
  <c r="S102" i="14"/>
  <c r="AB102" i="14" s="1"/>
  <c r="AQ102" i="14"/>
  <c r="AI102" i="14"/>
  <c r="AP102" i="14"/>
  <c r="W103" i="14"/>
  <c r="AG110" i="14"/>
  <c r="AD127" i="14"/>
  <c r="AC127" i="14"/>
  <c r="AB127" i="14"/>
  <c r="AA127" i="14"/>
  <c r="S127" i="14"/>
  <c r="W127" i="14" s="1"/>
  <c r="Z127" i="14"/>
  <c r="AO134" i="14"/>
  <c r="AK144" i="14"/>
  <c r="AG111" i="14"/>
  <c r="AO111" i="14"/>
  <c r="W112" i="14"/>
  <c r="AN112" i="14"/>
  <c r="AG119" i="14"/>
  <c r="AO119" i="14"/>
  <c r="W120" i="14"/>
  <c r="AN120" i="14"/>
  <c r="AG127" i="14"/>
  <c r="AO127" i="14"/>
  <c r="AN128" i="14"/>
  <c r="AG135" i="14"/>
  <c r="AO135" i="14"/>
  <c r="AN136" i="14"/>
  <c r="AJ142" i="14"/>
  <c r="AC155" i="14"/>
  <c r="AB155" i="14"/>
  <c r="AA155" i="14"/>
  <c r="S155" i="14"/>
  <c r="Y155" i="14" s="1"/>
  <c r="Z155" i="14"/>
  <c r="AD155" i="14"/>
  <c r="AN162" i="14"/>
  <c r="AM162" i="14"/>
  <c r="AL162" i="14"/>
  <c r="AK162" i="14"/>
  <c r="AR162" i="14"/>
  <c r="AJ162" i="14"/>
  <c r="AI162" i="14"/>
  <c r="AM163" i="14"/>
  <c r="AL163" i="14"/>
  <c r="AK163" i="14"/>
  <c r="AR163" i="14"/>
  <c r="AJ163" i="14"/>
  <c r="AQ163" i="14"/>
  <c r="AI163" i="14"/>
  <c r="AH163" i="14"/>
  <c r="AL164" i="14"/>
  <c r="AK164" i="14"/>
  <c r="AR164" i="14"/>
  <c r="AJ164" i="14"/>
  <c r="AQ164" i="14"/>
  <c r="AI164" i="14"/>
  <c r="AP164" i="14"/>
  <c r="AH164" i="14"/>
  <c r="AN164" i="14"/>
  <c r="AG164" i="14"/>
  <c r="AK52" i="14"/>
  <c r="S53" i="14"/>
  <c r="AC53" i="14" s="1"/>
  <c r="AG56" i="14"/>
  <c r="W57" i="14"/>
  <c r="AK60" i="14"/>
  <c r="S61" i="14"/>
  <c r="AA61" i="14" s="1"/>
  <c r="AJ61" i="14"/>
  <c r="AR61" i="14"/>
  <c r="AG64" i="14"/>
  <c r="W65" i="14"/>
  <c r="V66" i="14"/>
  <c r="AK68" i="14"/>
  <c r="S69" i="14"/>
  <c r="AA69" i="14" s="1"/>
  <c r="AJ69" i="14"/>
  <c r="AR69" i="14"/>
  <c r="AG72" i="14"/>
  <c r="W73" i="14"/>
  <c r="AN73" i="14"/>
  <c r="V74" i="14"/>
  <c r="AK76" i="14"/>
  <c r="S77" i="14"/>
  <c r="AA77" i="14" s="1"/>
  <c r="AJ77" i="14"/>
  <c r="AR77" i="14"/>
  <c r="AG80" i="14"/>
  <c r="W81" i="14"/>
  <c r="AN81" i="14"/>
  <c r="V82" i="14"/>
  <c r="AL83" i="14"/>
  <c r="T84" i="14"/>
  <c r="AK84" i="14"/>
  <c r="S85" i="14"/>
  <c r="X85" i="14" s="1"/>
  <c r="AJ85" i="14"/>
  <c r="AR85" i="14"/>
  <c r="AG88" i="14"/>
  <c r="W89" i="14"/>
  <c r="AN89" i="14"/>
  <c r="V90" i="14"/>
  <c r="AM90" i="14"/>
  <c r="U91" i="14"/>
  <c r="AL91" i="14"/>
  <c r="T92" i="14"/>
  <c r="AK92" i="14"/>
  <c r="S93" i="14"/>
  <c r="AA93" i="14" s="1"/>
  <c r="AJ93" i="14"/>
  <c r="AR93" i="14"/>
  <c r="AG96" i="14"/>
  <c r="AO96" i="14"/>
  <c r="W97" i="14"/>
  <c r="AN97" i="14"/>
  <c r="V98" i="14"/>
  <c r="AM98" i="14"/>
  <c r="U99" i="14"/>
  <c r="AL99" i="14"/>
  <c r="T100" i="14"/>
  <c r="AK100" i="14"/>
  <c r="S101" i="14"/>
  <c r="AA101" i="14" s="1"/>
  <c r="AJ101" i="14"/>
  <c r="AR101" i="14"/>
  <c r="AG104" i="14"/>
  <c r="AO104" i="14"/>
  <c r="W105" i="14"/>
  <c r="AN105" i="14"/>
  <c r="V106" i="14"/>
  <c r="AM106" i="14"/>
  <c r="U107" i="14"/>
  <c r="AL107" i="14"/>
  <c r="T108" i="14"/>
  <c r="AK108" i="14"/>
  <c r="S109" i="14"/>
  <c r="AJ109" i="14"/>
  <c r="AR109" i="14"/>
  <c r="AH111" i="14"/>
  <c r="AP111" i="14"/>
  <c r="AG112" i="14"/>
  <c r="AO112" i="14"/>
  <c r="W113" i="14"/>
  <c r="AN113" i="14"/>
  <c r="V114" i="14"/>
  <c r="AM114" i="14"/>
  <c r="U115" i="14"/>
  <c r="AL115" i="14"/>
  <c r="T116" i="14"/>
  <c r="AK116" i="14"/>
  <c r="S117" i="14"/>
  <c r="AA117" i="14" s="1"/>
  <c r="AJ117" i="14"/>
  <c r="AR117" i="14"/>
  <c r="AH119" i="14"/>
  <c r="AP119" i="14"/>
  <c r="AG120" i="14"/>
  <c r="AO120" i="14"/>
  <c r="W121" i="14"/>
  <c r="AN121" i="14"/>
  <c r="V122" i="14"/>
  <c r="AM122" i="14"/>
  <c r="U123" i="14"/>
  <c r="AL123" i="14"/>
  <c r="T124" i="14"/>
  <c r="AK124" i="14"/>
  <c r="S125" i="14"/>
  <c r="W125" i="14" s="1"/>
  <c r="AA125" i="14"/>
  <c r="AJ125" i="14"/>
  <c r="AR125" i="14"/>
  <c r="Z126" i="14"/>
  <c r="AH127" i="14"/>
  <c r="AP127" i="14"/>
  <c r="AG128" i="14"/>
  <c r="AO128" i="14"/>
  <c r="AE129" i="14"/>
  <c r="AN129" i="14"/>
  <c r="AM130" i="14"/>
  <c r="AC131" i="14"/>
  <c r="AL131" i="14"/>
  <c r="AB132" i="14"/>
  <c r="AK132" i="14"/>
  <c r="S133" i="14"/>
  <c r="X133" i="14" s="1"/>
  <c r="AA133" i="14"/>
  <c r="AJ133" i="14"/>
  <c r="AR133" i="14"/>
  <c r="Z134" i="14"/>
  <c r="AH135" i="14"/>
  <c r="AP135" i="14"/>
  <c r="AG136" i="14"/>
  <c r="AO136" i="14"/>
  <c r="AE137" i="14"/>
  <c r="AN137" i="14"/>
  <c r="AM138" i="14"/>
  <c r="AC139" i="14"/>
  <c r="AL139" i="14"/>
  <c r="AB140" i="14"/>
  <c r="AK140" i="14"/>
  <c r="S141" i="14"/>
  <c r="AC141" i="14"/>
  <c r="AN141" i="14"/>
  <c r="AP142" i="14"/>
  <c r="AK142" i="14"/>
  <c r="AD145" i="14"/>
  <c r="AC145" i="14"/>
  <c r="AG146" i="14"/>
  <c r="AQ146" i="14"/>
  <c r="AD147" i="14"/>
  <c r="AE153" i="14"/>
  <c r="AA153" i="14"/>
  <c r="AL155" i="14"/>
  <c r="AK155" i="14"/>
  <c r="AR155" i="14"/>
  <c r="AJ155" i="14"/>
  <c r="AQ155" i="14"/>
  <c r="AI155" i="14"/>
  <c r="AE155" i="14"/>
  <c r="AO162" i="14"/>
  <c r="AN163" i="14"/>
  <c r="AM164" i="14"/>
  <c r="S190" i="14"/>
  <c r="Y190" i="14" s="1"/>
  <c r="AJ190" i="14"/>
  <c r="AL218" i="14"/>
  <c r="AK218" i="14"/>
  <c r="AR218" i="14"/>
  <c r="AJ218" i="14"/>
  <c r="AO218" i="14"/>
  <c r="AN218" i="14"/>
  <c r="AM218" i="14"/>
  <c r="AI218" i="14"/>
  <c r="AH218" i="14"/>
  <c r="AG218" i="14"/>
  <c r="AQ218" i="14"/>
  <c r="W66" i="14"/>
  <c r="AG73" i="14"/>
  <c r="AO73" i="14"/>
  <c r="W74" i="14"/>
  <c r="AG81" i="14"/>
  <c r="AO81" i="14"/>
  <c r="W82" i="14"/>
  <c r="AM83" i="14"/>
  <c r="U84" i="14"/>
  <c r="AL84" i="14"/>
  <c r="AG89" i="14"/>
  <c r="AO89" i="14"/>
  <c r="W90" i="14"/>
  <c r="AN90" i="14"/>
  <c r="V91" i="14"/>
  <c r="AM91" i="14"/>
  <c r="U92" i="14"/>
  <c r="AL92" i="14"/>
  <c r="AG97" i="14"/>
  <c r="AO97" i="14"/>
  <c r="W98" i="14"/>
  <c r="AN98" i="14"/>
  <c r="V99" i="14"/>
  <c r="AM99" i="14"/>
  <c r="U100" i="14"/>
  <c r="AL100" i="14"/>
  <c r="AG105" i="14"/>
  <c r="AO105" i="14"/>
  <c r="W106" i="14"/>
  <c r="AN106" i="14"/>
  <c r="V107" i="14"/>
  <c r="AM107" i="14"/>
  <c r="U108" i="14"/>
  <c r="AL108" i="14"/>
  <c r="AI111" i="14"/>
  <c r="AQ111" i="14"/>
  <c r="AH112" i="14"/>
  <c r="AP112" i="14"/>
  <c r="AG113" i="14"/>
  <c r="AO113" i="14"/>
  <c r="W114" i="14"/>
  <c r="AN114" i="14"/>
  <c r="V115" i="14"/>
  <c r="AM115" i="14"/>
  <c r="U116" i="14"/>
  <c r="AL116" i="14"/>
  <c r="AI119" i="14"/>
  <c r="AQ119" i="14"/>
  <c r="AH120" i="14"/>
  <c r="AP120" i="14"/>
  <c r="AG121" i="14"/>
  <c r="AO121" i="14"/>
  <c r="W122" i="14"/>
  <c r="AN122" i="14"/>
  <c r="V123" i="14"/>
  <c r="AM123" i="14"/>
  <c r="U124" i="14"/>
  <c r="AL124" i="14"/>
  <c r="AI127" i="14"/>
  <c r="AQ127" i="14"/>
  <c r="AH128" i="14"/>
  <c r="AP128" i="14"/>
  <c r="AG129" i="14"/>
  <c r="AO129" i="14"/>
  <c r="AN130" i="14"/>
  <c r="AD131" i="14"/>
  <c r="AM131" i="14"/>
  <c r="AC132" i="14"/>
  <c r="AL132" i="14"/>
  <c r="AI135" i="14"/>
  <c r="AQ135" i="14"/>
  <c r="AH136" i="14"/>
  <c r="AP136" i="14"/>
  <c r="AG137" i="14"/>
  <c r="AO137" i="14"/>
  <c r="AN138" i="14"/>
  <c r="AD139" i="14"/>
  <c r="AM139" i="14"/>
  <c r="AC140" i="14"/>
  <c r="AL140" i="14"/>
  <c r="AL142" i="14"/>
  <c r="AM145" i="14"/>
  <c r="AL145" i="14"/>
  <c r="Z145" i="14"/>
  <c r="AK145" i="14"/>
  <c r="AH146" i="14"/>
  <c r="AN153" i="14"/>
  <c r="AM153" i="14"/>
  <c r="AL153" i="14"/>
  <c r="AK153" i="14"/>
  <c r="AG153" i="14"/>
  <c r="AG155" i="14"/>
  <c r="AP162" i="14"/>
  <c r="AO163" i="14"/>
  <c r="AO164" i="14"/>
  <c r="AN178" i="14"/>
  <c r="AM178" i="14"/>
  <c r="AL178" i="14"/>
  <c r="AK178" i="14"/>
  <c r="AR178" i="14"/>
  <c r="AJ178" i="14"/>
  <c r="AQ178" i="14"/>
  <c r="AI178" i="14"/>
  <c r="AP178" i="14"/>
  <c r="AH178" i="14"/>
  <c r="AN186" i="14"/>
  <c r="AM186" i="14"/>
  <c r="AL186" i="14"/>
  <c r="AK186" i="14"/>
  <c r="AR186" i="14"/>
  <c r="AJ186" i="14"/>
  <c r="AQ186" i="14"/>
  <c r="AI186" i="14"/>
  <c r="AP186" i="14"/>
  <c r="AH186" i="14"/>
  <c r="AD201" i="14"/>
  <c r="AC201" i="14"/>
  <c r="AE201" i="14"/>
  <c r="S201" i="14"/>
  <c r="X201" i="14" s="1"/>
  <c r="AB201" i="14"/>
  <c r="AN201" i="14"/>
  <c r="AA201" i="14"/>
  <c r="Z201" i="14"/>
  <c r="AN225" i="14"/>
  <c r="AM225" i="14"/>
  <c r="AL225" i="14"/>
  <c r="AK225" i="14"/>
  <c r="AR225" i="14"/>
  <c r="AA225" i="14"/>
  <c r="AQ225" i="14"/>
  <c r="Z225" i="14"/>
  <c r="AP225" i="14"/>
  <c r="AO225" i="14"/>
  <c r="AJ225" i="14"/>
  <c r="S225" i="14"/>
  <c r="Y225" i="14" s="1"/>
  <c r="AI225" i="14"/>
  <c r="AH225" i="14"/>
  <c r="AG90" i="14"/>
  <c r="AO90" i="14"/>
  <c r="W91" i="14"/>
  <c r="AN91" i="14"/>
  <c r="AG98" i="14"/>
  <c r="AO98" i="14"/>
  <c r="W99" i="14"/>
  <c r="AN99" i="14"/>
  <c r="AG106" i="14"/>
  <c r="AO106" i="14"/>
  <c r="W107" i="14"/>
  <c r="AN107" i="14"/>
  <c r="AJ111" i="14"/>
  <c r="AR111" i="14"/>
  <c r="AI112" i="14"/>
  <c r="AQ112" i="14"/>
  <c r="AG114" i="14"/>
  <c r="AO114" i="14"/>
  <c r="W115" i="14"/>
  <c r="AN115" i="14"/>
  <c r="AJ119" i="14"/>
  <c r="AR119" i="14"/>
  <c r="AI120" i="14"/>
  <c r="AQ120" i="14"/>
  <c r="AG122" i="14"/>
  <c r="AO122" i="14"/>
  <c r="W123" i="14"/>
  <c r="AN123" i="14"/>
  <c r="AJ127" i="14"/>
  <c r="AR127" i="14"/>
  <c r="AI128" i="14"/>
  <c r="AQ128" i="14"/>
  <c r="AG130" i="14"/>
  <c r="AO130" i="14"/>
  <c r="AE131" i="14"/>
  <c r="AN131" i="14"/>
  <c r="AJ135" i="14"/>
  <c r="AR135" i="14"/>
  <c r="AI136" i="14"/>
  <c r="AQ136" i="14"/>
  <c r="AG138" i="14"/>
  <c r="AO138" i="14"/>
  <c r="AE139" i="14"/>
  <c r="AN139" i="14"/>
  <c r="AM142" i="14"/>
  <c r="AH155" i="14"/>
  <c r="S156" i="14"/>
  <c r="T156" i="14" s="1"/>
  <c r="Z156" i="14"/>
  <c r="AK157" i="14"/>
  <c r="AB157" i="14"/>
  <c r="AR157" i="14"/>
  <c r="AJ157" i="14"/>
  <c r="AA157" i="14"/>
  <c r="S157" i="14"/>
  <c r="W157" i="14" s="1"/>
  <c r="AQ157" i="14"/>
  <c r="AI157" i="14"/>
  <c r="Z157" i="14"/>
  <c r="AP157" i="14"/>
  <c r="AH157" i="14"/>
  <c r="AD157" i="14"/>
  <c r="AQ162" i="14"/>
  <c r="AP163" i="14"/>
  <c r="S179" i="14"/>
  <c r="AP179" i="14"/>
  <c r="AH179" i="14"/>
  <c r="S187" i="14"/>
  <c r="AD187" i="14" s="1"/>
  <c r="AP187" i="14"/>
  <c r="AH187" i="14"/>
  <c r="AL194" i="14"/>
  <c r="AK194" i="14"/>
  <c r="AJ194" i="14"/>
  <c r="AI194" i="14"/>
  <c r="AR194" i="14"/>
  <c r="AH194" i="14"/>
  <c r="AQ194" i="14"/>
  <c r="AG194" i="14"/>
  <c r="AP194" i="14"/>
  <c r="AO194" i="14"/>
  <c r="AN194" i="14"/>
  <c r="Z205" i="14"/>
  <c r="AE205" i="14"/>
  <c r="AD205" i="14"/>
  <c r="AC205" i="14"/>
  <c r="S205" i="14"/>
  <c r="W205" i="14" s="1"/>
  <c r="AB205" i="14"/>
  <c r="AL205" i="14"/>
  <c r="AA205" i="14"/>
  <c r="AL210" i="14"/>
  <c r="AK210" i="14"/>
  <c r="AJ210" i="14"/>
  <c r="AI210" i="14"/>
  <c r="AR210" i="14"/>
  <c r="AH210" i="14"/>
  <c r="AQ210" i="14"/>
  <c r="AG210" i="14"/>
  <c r="AP210" i="14"/>
  <c r="AO210" i="14"/>
  <c r="AN210" i="14"/>
  <c r="AG83" i="14"/>
  <c r="AO83" i="14"/>
  <c r="W84" i="14"/>
  <c r="AN84" i="14"/>
  <c r="AH90" i="14"/>
  <c r="AP90" i="14"/>
  <c r="AG91" i="14"/>
  <c r="AO91" i="14"/>
  <c r="W92" i="14"/>
  <c r="AN92" i="14"/>
  <c r="AH98" i="14"/>
  <c r="AP98" i="14"/>
  <c r="AG99" i="14"/>
  <c r="AO99" i="14"/>
  <c r="W100" i="14"/>
  <c r="AN100" i="14"/>
  <c r="AH106" i="14"/>
  <c r="AP106" i="14"/>
  <c r="AG107" i="14"/>
  <c r="AO107" i="14"/>
  <c r="W108" i="14"/>
  <c r="AN108" i="14"/>
  <c r="AK111" i="14"/>
  <c r="S112" i="14"/>
  <c r="AD112" i="14" s="1"/>
  <c r="AJ112" i="14"/>
  <c r="AR112" i="14"/>
  <c r="AH114" i="14"/>
  <c r="AP114" i="14"/>
  <c r="AG115" i="14"/>
  <c r="AO115" i="14"/>
  <c r="W116" i="14"/>
  <c r="AN116" i="14"/>
  <c r="AK119" i="14"/>
  <c r="S120" i="14"/>
  <c r="AD120" i="14" s="1"/>
  <c r="AJ120" i="14"/>
  <c r="AR120" i="14"/>
  <c r="AH122" i="14"/>
  <c r="AP122" i="14"/>
  <c r="AG123" i="14"/>
  <c r="AO123" i="14"/>
  <c r="W124" i="14"/>
  <c r="AN124" i="14"/>
  <c r="AK127" i="14"/>
  <c r="S128" i="14"/>
  <c r="V128" i="14" s="1"/>
  <c r="AJ128" i="14"/>
  <c r="AR128" i="14"/>
  <c r="AH130" i="14"/>
  <c r="AP130" i="14"/>
  <c r="AG131" i="14"/>
  <c r="AO131" i="14"/>
  <c r="AE132" i="14"/>
  <c r="AN132" i="14"/>
  <c r="AK135" i="14"/>
  <c r="S136" i="14"/>
  <c r="V136" i="14" s="1"/>
  <c r="AJ136" i="14"/>
  <c r="AR136" i="14"/>
  <c r="AH138" i="14"/>
  <c r="AP138" i="14"/>
  <c r="AG139" i="14"/>
  <c r="AO139" i="14"/>
  <c r="AE140" i="14"/>
  <c r="AN140" i="14"/>
  <c r="S142" i="14"/>
  <c r="V142" i="14" s="1"/>
  <c r="AN142" i="14"/>
  <c r="AC146" i="14"/>
  <c r="AB146" i="14"/>
  <c r="AJ146" i="14"/>
  <c r="AM155" i="14"/>
  <c r="AL156" i="14"/>
  <c r="AK156" i="14"/>
  <c r="AR156" i="14"/>
  <c r="AJ156" i="14"/>
  <c r="AQ156" i="14"/>
  <c r="AI156" i="14"/>
  <c r="AP156" i="14"/>
  <c r="AH156" i="14"/>
  <c r="AG156" i="14"/>
  <c r="AO157" i="14"/>
  <c r="AE157" i="14"/>
  <c r="AM179" i="14"/>
  <c r="AM187" i="14"/>
  <c r="AG52" i="14"/>
  <c r="W53" i="14"/>
  <c r="AG60" i="14"/>
  <c r="W61" i="14"/>
  <c r="AN61" i="14"/>
  <c r="V62" i="14"/>
  <c r="AG68" i="14"/>
  <c r="W69" i="14"/>
  <c r="AN69" i="14"/>
  <c r="V70" i="14"/>
  <c r="S73" i="14"/>
  <c r="AA73" i="14" s="1"/>
  <c r="AJ73" i="14"/>
  <c r="AR73" i="14"/>
  <c r="AG76" i="14"/>
  <c r="W77" i="14"/>
  <c r="AN77" i="14"/>
  <c r="V78" i="14"/>
  <c r="S81" i="14"/>
  <c r="AJ81" i="14"/>
  <c r="AR81" i="14"/>
  <c r="AH83" i="14"/>
  <c r="AP83" i="14"/>
  <c r="AG84" i="14"/>
  <c r="W85" i="14"/>
  <c r="AN85" i="14"/>
  <c r="V86" i="14"/>
  <c r="S89" i="14"/>
  <c r="AA89" i="14" s="1"/>
  <c r="AJ89" i="14"/>
  <c r="AR89" i="14"/>
  <c r="AI90" i="14"/>
  <c r="AQ90" i="14"/>
  <c r="AH91" i="14"/>
  <c r="AP91" i="14"/>
  <c r="AG92" i="14"/>
  <c r="W93" i="14"/>
  <c r="AN93" i="14"/>
  <c r="V94" i="14"/>
  <c r="S97" i="14"/>
  <c r="AE97" i="14" s="1"/>
  <c r="AJ97" i="14"/>
  <c r="AR97" i="14"/>
  <c r="AI98" i="14"/>
  <c r="AQ98" i="14"/>
  <c r="AH99" i="14"/>
  <c r="AP99" i="14"/>
  <c r="AG100" i="14"/>
  <c r="W101" i="14"/>
  <c r="AN101" i="14"/>
  <c r="V102" i="14"/>
  <c r="S105" i="14"/>
  <c r="AA105" i="14" s="1"/>
  <c r="AJ105" i="14"/>
  <c r="AR105" i="14"/>
  <c r="AI106" i="14"/>
  <c r="AQ106" i="14"/>
  <c r="AH107" i="14"/>
  <c r="AP107" i="14"/>
  <c r="AG108" i="14"/>
  <c r="W109" i="14"/>
  <c r="AN109" i="14"/>
  <c r="V110" i="14"/>
  <c r="AL111" i="14"/>
  <c r="T112" i="14"/>
  <c r="S113" i="14"/>
  <c r="X113" i="14" s="1"/>
  <c r="AJ113" i="14"/>
  <c r="AR113" i="14"/>
  <c r="AI114" i="14"/>
  <c r="AQ114" i="14"/>
  <c r="AH115" i="14"/>
  <c r="AP115" i="14"/>
  <c r="AG116" i="14"/>
  <c r="W117" i="14"/>
  <c r="AN117" i="14"/>
  <c r="V118" i="14"/>
  <c r="AL119" i="14"/>
  <c r="T120" i="14"/>
  <c r="S121" i="14"/>
  <c r="AB121" i="14" s="1"/>
  <c r="AJ121" i="14"/>
  <c r="AR121" i="14"/>
  <c r="AI122" i="14"/>
  <c r="AQ122" i="14"/>
  <c r="AH123" i="14"/>
  <c r="AP123" i="14"/>
  <c r="AG124" i="14"/>
  <c r="AN125" i="14"/>
  <c r="AD126" i="14"/>
  <c r="AL127" i="14"/>
  <c r="AB128" i="14"/>
  <c r="S129" i="14"/>
  <c r="X129" i="14" s="1"/>
  <c r="AJ129" i="14"/>
  <c r="AR129" i="14"/>
  <c r="AI130" i="14"/>
  <c r="AQ130" i="14"/>
  <c r="AH131" i="14"/>
  <c r="AP131" i="14"/>
  <c r="AG132" i="14"/>
  <c r="AN133" i="14"/>
  <c r="AD134" i="14"/>
  <c r="AL135" i="14"/>
  <c r="S137" i="14"/>
  <c r="T137" i="14" s="1"/>
  <c r="AJ137" i="14"/>
  <c r="AR137" i="14"/>
  <c r="AI138" i="14"/>
  <c r="AQ138" i="14"/>
  <c r="AH139" i="14"/>
  <c r="AP139" i="14"/>
  <c r="AG140" i="14"/>
  <c r="Z141" i="14"/>
  <c r="AD142" i="14"/>
  <c r="AQ142" i="14"/>
  <c r="S145" i="14"/>
  <c r="V145" i="14" s="1"/>
  <c r="AE145" i="14"/>
  <c r="AP145" i="14"/>
  <c r="AL146" i="14"/>
  <c r="AK146" i="14"/>
  <c r="Z146" i="14"/>
  <c r="AM146" i="14"/>
  <c r="Z149" i="14"/>
  <c r="AL149" i="14"/>
  <c r="S153" i="14"/>
  <c r="Y153" i="14" s="1"/>
  <c r="AJ153" i="14"/>
  <c r="S154" i="14"/>
  <c r="V154" i="14" s="1"/>
  <c r="AN155" i="14"/>
  <c r="AM156" i="14"/>
  <c r="AL157" i="14"/>
  <c r="AN170" i="14"/>
  <c r="AM170" i="14"/>
  <c r="AL170" i="14"/>
  <c r="AK170" i="14"/>
  <c r="AR170" i="14"/>
  <c r="AJ170" i="14"/>
  <c r="AQ170" i="14"/>
  <c r="AI170" i="14"/>
  <c r="AP170" i="14"/>
  <c r="AH170" i="14"/>
  <c r="AP218" i="14"/>
  <c r="AG225" i="14"/>
  <c r="AG61" i="14"/>
  <c r="W62" i="14"/>
  <c r="S66" i="14"/>
  <c r="X66" i="14" s="1"/>
  <c r="AG69" i="14"/>
  <c r="W70" i="14"/>
  <c r="T73" i="14"/>
  <c r="S74" i="14"/>
  <c r="Y74" i="14" s="1"/>
  <c r="AG77" i="14"/>
  <c r="W78" i="14"/>
  <c r="T81" i="14"/>
  <c r="S82" i="14"/>
  <c r="AA82" i="14" s="1"/>
  <c r="AI83" i="14"/>
  <c r="AH84" i="14"/>
  <c r="AG85" i="14"/>
  <c r="W86" i="14"/>
  <c r="T89" i="14"/>
  <c r="S90" i="14"/>
  <c r="Z90" i="14" s="1"/>
  <c r="AJ90" i="14"/>
  <c r="AI91" i="14"/>
  <c r="AH92" i="14"/>
  <c r="AG93" i="14"/>
  <c r="W94" i="14"/>
  <c r="T97" i="14"/>
  <c r="S98" i="14"/>
  <c r="Y98" i="14" s="1"/>
  <c r="AJ98" i="14"/>
  <c r="AI99" i="14"/>
  <c r="AH100" i="14"/>
  <c r="AG101" i="14"/>
  <c r="W102" i="14"/>
  <c r="T105" i="14"/>
  <c r="S106" i="14"/>
  <c r="AD106" i="14" s="1"/>
  <c r="AJ106" i="14"/>
  <c r="AI107" i="14"/>
  <c r="AH108" i="14"/>
  <c r="AG109" i="14"/>
  <c r="W110" i="14"/>
  <c r="U112" i="14"/>
  <c r="T113" i="14"/>
  <c r="S114" i="14"/>
  <c r="X114" i="14" s="1"/>
  <c r="AJ114" i="14"/>
  <c r="AI115" i="14"/>
  <c r="AH116" i="14"/>
  <c r="AG117" i="14"/>
  <c r="W118" i="14"/>
  <c r="U120" i="14"/>
  <c r="T121" i="14"/>
  <c r="S122" i="14"/>
  <c r="AJ122" i="14"/>
  <c r="AI123" i="14"/>
  <c r="AH124" i="14"/>
  <c r="AG125" i="14"/>
  <c r="AC128" i="14"/>
  <c r="AB129" i="14"/>
  <c r="S130" i="14"/>
  <c r="W130" i="14" s="1"/>
  <c r="AJ130" i="14"/>
  <c r="AI131" i="14"/>
  <c r="AH132" i="14"/>
  <c r="AG133" i="14"/>
  <c r="AC136" i="14"/>
  <c r="AB137" i="14"/>
  <c r="S138" i="14"/>
  <c r="W138" i="14" s="1"/>
  <c r="AJ138" i="14"/>
  <c r="AI139" i="14"/>
  <c r="AH140" i="14"/>
  <c r="AQ141" i="14"/>
  <c r="AI141" i="14"/>
  <c r="AP141" i="14"/>
  <c r="AH141" i="14"/>
  <c r="AK141" i="14"/>
  <c r="AE142" i="14"/>
  <c r="AR142" i="14"/>
  <c r="AG145" i="14"/>
  <c r="AQ145" i="14"/>
  <c r="AA146" i="14"/>
  <c r="AN146" i="14"/>
  <c r="AB147" i="14"/>
  <c r="AA147" i="14"/>
  <c r="S147" i="14"/>
  <c r="W147" i="14" s="1"/>
  <c r="S148" i="14"/>
  <c r="T148" i="14" s="1"/>
  <c r="AO153" i="14"/>
  <c r="AM154" i="14"/>
  <c r="AL154" i="14"/>
  <c r="AK154" i="14"/>
  <c r="AR154" i="14"/>
  <c r="AJ154" i="14"/>
  <c r="AG154" i="14"/>
  <c r="AO155" i="14"/>
  <c r="AN156" i="14"/>
  <c r="AM157" i="14"/>
  <c r="AG162" i="14"/>
  <c r="AK165" i="14"/>
  <c r="AB165" i="14"/>
  <c r="AR165" i="14"/>
  <c r="AJ165" i="14"/>
  <c r="AA165" i="14"/>
  <c r="S165" i="14"/>
  <c r="V165" i="14" s="1"/>
  <c r="AQ165" i="14"/>
  <c r="AI165" i="14"/>
  <c r="Z165" i="14"/>
  <c r="AP165" i="14"/>
  <c r="AH165" i="14"/>
  <c r="AM165" i="14"/>
  <c r="AD165" i="14"/>
  <c r="AL165" i="14"/>
  <c r="AD171" i="14"/>
  <c r="AC171" i="14"/>
  <c r="AB171" i="14"/>
  <c r="AA171" i="14"/>
  <c r="S171" i="14"/>
  <c r="W171" i="14" s="1"/>
  <c r="Z171" i="14"/>
  <c r="AP171" i="14"/>
  <c r="AH171" i="14"/>
  <c r="AG178" i="14"/>
  <c r="AG186" i="14"/>
  <c r="AG190" i="14"/>
  <c r="AP233" i="14"/>
  <c r="AN233" i="14"/>
  <c r="AM233" i="14"/>
  <c r="AL233" i="14"/>
  <c r="AK233" i="14"/>
  <c r="AB233" i="14"/>
  <c r="AG233" i="14"/>
  <c r="AM277" i="14"/>
  <c r="AL277" i="14"/>
  <c r="AI277" i="14"/>
  <c r="AR277" i="14"/>
  <c r="AH277" i="14"/>
  <c r="AQ277" i="14"/>
  <c r="AG277" i="14"/>
  <c r="AP277" i="14"/>
  <c r="AO277" i="14"/>
  <c r="AN277" i="14"/>
  <c r="AM303" i="14"/>
  <c r="AL303" i="14"/>
  <c r="AK303" i="14"/>
  <c r="AR303" i="14"/>
  <c r="AJ303" i="14"/>
  <c r="AQ303" i="14"/>
  <c r="AI303" i="14"/>
  <c r="AG303" i="14"/>
  <c r="AE303" i="14"/>
  <c r="AP303" i="14"/>
  <c r="AO303" i="14"/>
  <c r="AG171" i="14"/>
  <c r="AO171" i="14"/>
  <c r="AN172" i="14"/>
  <c r="AD173" i="14"/>
  <c r="AM173" i="14"/>
  <c r="AG179" i="14"/>
  <c r="AO179" i="14"/>
  <c r="AN180" i="14"/>
  <c r="AM181" i="14"/>
  <c r="AG187" i="14"/>
  <c r="AO187" i="14"/>
  <c r="AN188" i="14"/>
  <c r="AE189" i="14"/>
  <c r="AO189" i="14"/>
  <c r="AP190" i="14"/>
  <c r="AH190" i="14"/>
  <c r="AI190" i="14"/>
  <c r="AR190" i="14"/>
  <c r="AB195" i="14"/>
  <c r="AA195" i="14"/>
  <c r="S195" i="14"/>
  <c r="AM201" i="14"/>
  <c r="AL201" i="14"/>
  <c r="AK201" i="14"/>
  <c r="AQ205" i="14"/>
  <c r="AI205" i="14"/>
  <c r="AP205" i="14"/>
  <c r="AH205" i="14"/>
  <c r="AK205" i="14"/>
  <c r="AB211" i="14"/>
  <c r="AA211" i="14"/>
  <c r="S211" i="14"/>
  <c r="X211" i="14" s="1"/>
  <c r="AM217" i="14"/>
  <c r="AL217" i="14"/>
  <c r="AK217" i="14"/>
  <c r="AP217" i="14"/>
  <c r="S228" i="14"/>
  <c r="X228" i="14" s="1"/>
  <c r="AH233" i="14"/>
  <c r="AN243" i="14"/>
  <c r="AM243" i="14"/>
  <c r="AD243" i="14"/>
  <c r="AL243" i="14"/>
  <c r="AK243" i="14"/>
  <c r="AR243" i="14"/>
  <c r="AJ243" i="14"/>
  <c r="AQ243" i="14"/>
  <c r="AI243" i="14"/>
  <c r="AP243" i="14"/>
  <c r="AD252" i="14"/>
  <c r="AC252" i="14"/>
  <c r="AB252" i="14"/>
  <c r="AA252" i="14"/>
  <c r="S252" i="14"/>
  <c r="V252" i="14" s="1"/>
  <c r="Z252" i="14"/>
  <c r="AN252" i="14"/>
  <c r="AO259" i="14"/>
  <c r="AN259" i="14"/>
  <c r="AM259" i="14"/>
  <c r="AD259" i="14"/>
  <c r="AL259" i="14"/>
  <c r="AK259" i="14"/>
  <c r="AJ259" i="14"/>
  <c r="AR259" i="14"/>
  <c r="AI259" i="14"/>
  <c r="AQ259" i="14"/>
  <c r="AL304" i="14"/>
  <c r="AK304" i="14"/>
  <c r="AR304" i="14"/>
  <c r="AJ304" i="14"/>
  <c r="AQ304" i="14"/>
  <c r="AI304" i="14"/>
  <c r="AP304" i="14"/>
  <c r="AH304" i="14"/>
  <c r="AD304" i="14"/>
  <c r="AO304" i="14"/>
  <c r="AN304" i="14"/>
  <c r="AG172" i="14"/>
  <c r="AO172" i="14"/>
  <c r="AE173" i="14"/>
  <c r="AN173" i="14"/>
  <c r="AG180" i="14"/>
  <c r="AO180" i="14"/>
  <c r="AN181" i="14"/>
  <c r="AG188" i="14"/>
  <c r="AO188" i="14"/>
  <c r="AG189" i="14"/>
  <c r="AP189" i="14"/>
  <c r="AN192" i="14"/>
  <c r="AM192" i="14"/>
  <c r="AK192" i="14"/>
  <c r="AK195" i="14"/>
  <c r="AR195" i="14"/>
  <c r="AJ195" i="14"/>
  <c r="Z195" i="14"/>
  <c r="AM195" i="14"/>
  <c r="S196" i="14"/>
  <c r="V196" i="14" s="1"/>
  <c r="AK196" i="14"/>
  <c r="AN208" i="14"/>
  <c r="AM208" i="14"/>
  <c r="AK208" i="14"/>
  <c r="AK211" i="14"/>
  <c r="AR211" i="14"/>
  <c r="AJ211" i="14"/>
  <c r="Z211" i="14"/>
  <c r="AM211" i="14"/>
  <c r="S212" i="14"/>
  <c r="V212" i="14" s="1"/>
  <c r="AK212" i="14"/>
  <c r="AR221" i="14"/>
  <c r="Z221" i="14"/>
  <c r="AL221" i="14"/>
  <c r="AK228" i="14"/>
  <c r="AR228" i="14"/>
  <c r="AJ228" i="14"/>
  <c r="AQ228" i="14"/>
  <c r="AI228" i="14"/>
  <c r="AP228" i="14"/>
  <c r="AH228" i="14"/>
  <c r="AI233" i="14"/>
  <c r="S234" i="14"/>
  <c r="X234" i="14" s="1"/>
  <c r="AH234" i="14"/>
  <c r="S236" i="14"/>
  <c r="AC236" i="14" s="1"/>
  <c r="AL237" i="14"/>
  <c r="AC237" i="14"/>
  <c r="AA237" i="14"/>
  <c r="S237" i="14"/>
  <c r="Z237" i="14"/>
  <c r="AD237" i="14"/>
  <c r="AL245" i="14"/>
  <c r="AC245" i="14"/>
  <c r="AK245" i="14"/>
  <c r="AB245" i="14"/>
  <c r="AA245" i="14"/>
  <c r="S245" i="14"/>
  <c r="T245" i="14" s="1"/>
  <c r="Z245" i="14"/>
  <c r="AM245" i="14"/>
  <c r="AG251" i="14"/>
  <c r="AM252" i="14"/>
  <c r="AL252" i="14"/>
  <c r="AK252" i="14"/>
  <c r="AR252" i="14"/>
  <c r="AJ252" i="14"/>
  <c r="AQ252" i="14"/>
  <c r="AI252" i="14"/>
  <c r="AP252" i="14"/>
  <c r="AH252" i="14"/>
  <c r="AO252" i="14"/>
  <c r="Z260" i="14"/>
  <c r="AJ265" i="14"/>
  <c r="AM270" i="14"/>
  <c r="AE342" i="14"/>
  <c r="AG149" i="14"/>
  <c r="AO149" i="14"/>
  <c r="AN150" i="14"/>
  <c r="AD151" i="14"/>
  <c r="AM151" i="14"/>
  <c r="AL152" i="14"/>
  <c r="AB153" i="14"/>
  <c r="AG157" i="14"/>
  <c r="AN158" i="14"/>
  <c r="AD159" i="14"/>
  <c r="AM159" i="14"/>
  <c r="U160" i="14"/>
  <c r="AC160" i="14"/>
  <c r="AL160" i="14"/>
  <c r="AB161" i="14"/>
  <c r="AK161" i="14"/>
  <c r="S162" i="14"/>
  <c r="T162" i="14" s="1"/>
  <c r="AG165" i="14"/>
  <c r="AN166" i="14"/>
  <c r="AD167" i="14"/>
  <c r="AM167" i="14"/>
  <c r="AC168" i="14"/>
  <c r="AL168" i="14"/>
  <c r="AB169" i="14"/>
  <c r="AK169" i="14"/>
  <c r="S170" i="14"/>
  <c r="X170" i="14" s="1"/>
  <c r="AI171" i="14"/>
  <c r="AQ171" i="14"/>
  <c r="AH172" i="14"/>
  <c r="AP172" i="14"/>
  <c r="AG173" i="14"/>
  <c r="AN174" i="14"/>
  <c r="AD175" i="14"/>
  <c r="AM175" i="14"/>
  <c r="AL176" i="14"/>
  <c r="AK177" i="14"/>
  <c r="S178" i="14"/>
  <c r="Z178" i="14" s="1"/>
  <c r="AI179" i="14"/>
  <c r="AQ179" i="14"/>
  <c r="AH180" i="14"/>
  <c r="AP180" i="14"/>
  <c r="AG181" i="14"/>
  <c r="AN182" i="14"/>
  <c r="AM183" i="14"/>
  <c r="AL184" i="14"/>
  <c r="AK185" i="14"/>
  <c r="S186" i="14"/>
  <c r="Y186" i="14" s="1"/>
  <c r="AI187" i="14"/>
  <c r="AQ187" i="14"/>
  <c r="AH188" i="14"/>
  <c r="AP188" i="14"/>
  <c r="AQ189" i="14"/>
  <c r="AI189" i="14"/>
  <c r="AH189" i="14"/>
  <c r="AR189" i="14"/>
  <c r="AK190" i="14"/>
  <c r="AQ191" i="14"/>
  <c r="AL192" i="14"/>
  <c r="AI193" i="14"/>
  <c r="S194" i="14"/>
  <c r="X194" i="14" s="1"/>
  <c r="AC195" i="14"/>
  <c r="AN195" i="14"/>
  <c r="AR196" i="14"/>
  <c r="AJ196" i="14"/>
  <c r="AQ196" i="14"/>
  <c r="AI196" i="14"/>
  <c r="AL196" i="14"/>
  <c r="AG197" i="14"/>
  <c r="S198" i="14"/>
  <c r="AC198" i="14" s="1"/>
  <c r="AN198" i="14"/>
  <c r="AH200" i="14"/>
  <c r="AR200" i="14"/>
  <c r="AO201" i="14"/>
  <c r="AC202" i="14"/>
  <c r="AB202" i="14"/>
  <c r="AH203" i="14"/>
  <c r="AP204" i="14"/>
  <c r="AM205" i="14"/>
  <c r="AJ206" i="14"/>
  <c r="AL208" i="14"/>
  <c r="AI209" i="14"/>
  <c r="S210" i="14"/>
  <c r="X210" i="14" s="1"/>
  <c r="AC211" i="14"/>
  <c r="AN211" i="14"/>
  <c r="AR212" i="14"/>
  <c r="AJ212" i="14"/>
  <c r="AQ212" i="14"/>
  <c r="AI212" i="14"/>
  <c r="AL212" i="14"/>
  <c r="AG213" i="14"/>
  <c r="S214" i="14"/>
  <c r="T214" i="14" s="1"/>
  <c r="AN214" i="14"/>
  <c r="AH216" i="14"/>
  <c r="AR216" i="14"/>
  <c r="AG217" i="14"/>
  <c r="AR217" i="14"/>
  <c r="AL219" i="14"/>
  <c r="S220" i="14"/>
  <c r="X220" i="14" s="1"/>
  <c r="Z220" i="14"/>
  <c r="AQ221" i="14"/>
  <c r="AA221" i="14"/>
  <c r="AM221" i="14"/>
  <c r="S226" i="14"/>
  <c r="V226" i="14" s="1"/>
  <c r="AN227" i="14"/>
  <c r="AE228" i="14"/>
  <c r="S233" i="14"/>
  <c r="X233" i="14" s="1"/>
  <c r="AJ233" i="14"/>
  <c r="AO234" i="14"/>
  <c r="AI234" i="14"/>
  <c r="AN235" i="14"/>
  <c r="AL235" i="14"/>
  <c r="AK235" i="14"/>
  <c r="AR235" i="14"/>
  <c r="AJ235" i="14"/>
  <c r="AQ235" i="14"/>
  <c r="AI235" i="14"/>
  <c r="AH235" i="14"/>
  <c r="AM236" i="14"/>
  <c r="AK236" i="14"/>
  <c r="AR236" i="14"/>
  <c r="AJ236" i="14"/>
  <c r="AQ236" i="14"/>
  <c r="AI236" i="14"/>
  <c r="AP236" i="14"/>
  <c r="AH236" i="14"/>
  <c r="AG236" i="14"/>
  <c r="AR237" i="14"/>
  <c r="AE237" i="14"/>
  <c r="AR245" i="14"/>
  <c r="AN245" i="14"/>
  <c r="AH251" i="14"/>
  <c r="AI260" i="14"/>
  <c r="X271" i="14"/>
  <c r="Y277" i="14"/>
  <c r="X281" i="14"/>
  <c r="AD286" i="14"/>
  <c r="AC286" i="14"/>
  <c r="AJ286" i="14"/>
  <c r="AI286" i="14"/>
  <c r="S286" i="14"/>
  <c r="Z286" i="14" s="1"/>
  <c r="AE286" i="14"/>
  <c r="AD287" i="14"/>
  <c r="AH303" i="14"/>
  <c r="AN342" i="14"/>
  <c r="AM342" i="14"/>
  <c r="AL342" i="14"/>
  <c r="AK342" i="14"/>
  <c r="AR342" i="14"/>
  <c r="AJ342" i="14"/>
  <c r="AA342" i="14"/>
  <c r="S342" i="14"/>
  <c r="AB342" i="14" s="1"/>
  <c r="AQ342" i="14"/>
  <c r="AI342" i="14"/>
  <c r="Z342" i="14"/>
  <c r="AH342" i="14"/>
  <c r="AG342" i="14"/>
  <c r="AG142" i="14"/>
  <c r="AO142" i="14"/>
  <c r="AE143" i="14"/>
  <c r="AN143" i="14"/>
  <c r="AH149" i="14"/>
  <c r="AP149" i="14"/>
  <c r="AG150" i="14"/>
  <c r="AO150" i="14"/>
  <c r="AE151" i="14"/>
  <c r="AN151" i="14"/>
  <c r="V152" i="14"/>
  <c r="AM152" i="14"/>
  <c r="AC153" i="14"/>
  <c r="AG158" i="14"/>
  <c r="AO158" i="14"/>
  <c r="AE159" i="14"/>
  <c r="AN159" i="14"/>
  <c r="AD160" i="14"/>
  <c r="AM160" i="14"/>
  <c r="AC161" i="14"/>
  <c r="AL161" i="14"/>
  <c r="AG166" i="14"/>
  <c r="AO166" i="14"/>
  <c r="AE167" i="14"/>
  <c r="AN167" i="14"/>
  <c r="AD168" i="14"/>
  <c r="AM168" i="14"/>
  <c r="AC169" i="14"/>
  <c r="AL169" i="14"/>
  <c r="AJ171" i="14"/>
  <c r="AR171" i="14"/>
  <c r="AI172" i="14"/>
  <c r="AQ172" i="14"/>
  <c r="AH173" i="14"/>
  <c r="AP173" i="14"/>
  <c r="AG174" i="14"/>
  <c r="AO174" i="14"/>
  <c r="AE175" i="14"/>
  <c r="AN175" i="14"/>
  <c r="AM176" i="14"/>
  <c r="AL177" i="14"/>
  <c r="AJ179" i="14"/>
  <c r="AR179" i="14"/>
  <c r="AI180" i="14"/>
  <c r="AQ180" i="14"/>
  <c r="AH181" i="14"/>
  <c r="AP181" i="14"/>
  <c r="AG182" i="14"/>
  <c r="AO182" i="14"/>
  <c r="AN183" i="14"/>
  <c r="AM184" i="14"/>
  <c r="AL185" i="14"/>
  <c r="AJ187" i="14"/>
  <c r="AR187" i="14"/>
  <c r="AI188" i="14"/>
  <c r="AQ188" i="14"/>
  <c r="AJ189" i="14"/>
  <c r="AL190" i="14"/>
  <c r="AH191" i="14"/>
  <c r="AR191" i="14"/>
  <c r="AO192" i="14"/>
  <c r="AD193" i="14"/>
  <c r="AC193" i="14"/>
  <c r="AD195" i="14"/>
  <c r="AO195" i="14"/>
  <c r="AM196" i="14"/>
  <c r="Z197" i="14"/>
  <c r="AQ198" i="14"/>
  <c r="AI200" i="14"/>
  <c r="AP201" i="14"/>
  <c r="AL202" i="14"/>
  <c r="AK202" i="14"/>
  <c r="Z202" i="14"/>
  <c r="AM202" i="14"/>
  <c r="AI203" i="14"/>
  <c r="AG204" i="14"/>
  <c r="AN205" i="14"/>
  <c r="AO208" i="14"/>
  <c r="AD209" i="14"/>
  <c r="AC209" i="14"/>
  <c r="AD211" i="14"/>
  <c r="AO211" i="14"/>
  <c r="AM212" i="14"/>
  <c r="AD214" i="14"/>
  <c r="AQ214" i="14"/>
  <c r="AI216" i="14"/>
  <c r="AH217" i="14"/>
  <c r="AM219" i="14"/>
  <c r="AR220" i="14"/>
  <c r="AJ220" i="14"/>
  <c r="AQ220" i="14"/>
  <c r="AI220" i="14"/>
  <c r="AP220" i="14"/>
  <c r="AH220" i="14"/>
  <c r="AN220" i="14"/>
  <c r="AB221" i="14"/>
  <c r="AN221" i="14"/>
  <c r="AM226" i="14"/>
  <c r="AL226" i="14"/>
  <c r="AK226" i="14"/>
  <c r="AR226" i="14"/>
  <c r="AJ226" i="14"/>
  <c r="AG226" i="14"/>
  <c r="AG228" i="14"/>
  <c r="AR229" i="14"/>
  <c r="AJ229" i="14"/>
  <c r="AA229" i="14"/>
  <c r="S229" i="14"/>
  <c r="Z229" i="14"/>
  <c r="AB229" i="14"/>
  <c r="T231" i="14"/>
  <c r="AO233" i="14"/>
  <c r="AN234" i="14"/>
  <c r="AM235" i="14"/>
  <c r="AL236" i="14"/>
  <c r="AK237" i="14"/>
  <c r="AG244" i="14"/>
  <c r="AE251" i="14"/>
  <c r="AD253" i="14"/>
  <c r="AB263" i="14"/>
  <c r="AO263" i="14"/>
  <c r="AE263" i="14"/>
  <c r="AN263" i="14"/>
  <c r="AD263" i="14"/>
  <c r="AC263" i="14"/>
  <c r="S263" i="14"/>
  <c r="V263" i="14" s="1"/>
  <c r="AA263" i="14"/>
  <c r="Z263" i="14"/>
  <c r="AP263" i="14"/>
  <c r="Y265" i="14"/>
  <c r="V265" i="14"/>
  <c r="AE265" i="14"/>
  <c r="U265" i="14"/>
  <c r="AD265" i="14"/>
  <c r="T265" i="14"/>
  <c r="AC265" i="14"/>
  <c r="S265" i="14"/>
  <c r="AA265" i="14" s="1"/>
  <c r="Y271" i="14"/>
  <c r="AJ281" i="14"/>
  <c r="AO287" i="14"/>
  <c r="AN303" i="14"/>
  <c r="AG304" i="14"/>
  <c r="AA336" i="14"/>
  <c r="S336" i="14"/>
  <c r="AC336" i="14" s="1"/>
  <c r="Z336" i="14"/>
  <c r="AH142" i="14"/>
  <c r="AG143" i="14"/>
  <c r="AI149" i="14"/>
  <c r="AH150" i="14"/>
  <c r="AG151" i="14"/>
  <c r="AN152" i="14"/>
  <c r="AD153" i="14"/>
  <c r="AH158" i="14"/>
  <c r="AG159" i="14"/>
  <c r="W160" i="14"/>
  <c r="AN160" i="14"/>
  <c r="AD161" i="14"/>
  <c r="AM161" i="14"/>
  <c r="AH166" i="14"/>
  <c r="AG167" i="14"/>
  <c r="AN168" i="14"/>
  <c r="AD169" i="14"/>
  <c r="AM169" i="14"/>
  <c r="AC170" i="14"/>
  <c r="AK171" i="14"/>
  <c r="S172" i="14"/>
  <c r="V172" i="14" s="1"/>
  <c r="AJ172" i="14"/>
  <c r="AR172" i="14"/>
  <c r="Z173" i="14"/>
  <c r="AI173" i="14"/>
  <c r="AQ173" i="14"/>
  <c r="AH174" i="14"/>
  <c r="AG175" i="14"/>
  <c r="AN176" i="14"/>
  <c r="AM177" i="14"/>
  <c r="AK179" i="14"/>
  <c r="S180" i="14"/>
  <c r="X180" i="14" s="1"/>
  <c r="AJ180" i="14"/>
  <c r="AR180" i="14"/>
  <c r="AI181" i="14"/>
  <c r="AQ181" i="14"/>
  <c r="AH182" i="14"/>
  <c r="AG183" i="14"/>
  <c r="AN184" i="14"/>
  <c r="AM185" i="14"/>
  <c r="AK187" i="14"/>
  <c r="S188" i="14"/>
  <c r="V188" i="14" s="1"/>
  <c r="AJ188" i="14"/>
  <c r="AR188" i="14"/>
  <c r="AA189" i="14"/>
  <c r="AK189" i="14"/>
  <c r="AM190" i="14"/>
  <c r="S192" i="14"/>
  <c r="X192" i="14" s="1"/>
  <c r="AP192" i="14"/>
  <c r="AM193" i="14"/>
  <c r="AL193" i="14"/>
  <c r="Z193" i="14"/>
  <c r="AK193" i="14"/>
  <c r="AE195" i="14"/>
  <c r="AP195" i="14"/>
  <c r="AN196" i="14"/>
  <c r="AQ197" i="14"/>
  <c r="AI197" i="14"/>
  <c r="AP197" i="14"/>
  <c r="AH197" i="14"/>
  <c r="AK197" i="14"/>
  <c r="AR198" i="14"/>
  <c r="AE200" i="14"/>
  <c r="AG201" i="14"/>
  <c r="AQ201" i="14"/>
  <c r="AB203" i="14"/>
  <c r="AA203" i="14"/>
  <c r="S203" i="14"/>
  <c r="X203" i="14" s="1"/>
  <c r="AH204" i="14"/>
  <c r="AO205" i="14"/>
  <c r="S208" i="14"/>
  <c r="X208" i="14" s="1"/>
  <c r="AP208" i="14"/>
  <c r="AM209" i="14"/>
  <c r="AL209" i="14"/>
  <c r="Z209" i="14"/>
  <c r="AK209" i="14"/>
  <c r="AE211" i="14"/>
  <c r="AP211" i="14"/>
  <c r="AN212" i="14"/>
  <c r="AQ213" i="14"/>
  <c r="AI213" i="14"/>
  <c r="AP213" i="14"/>
  <c r="AH213" i="14"/>
  <c r="AK213" i="14"/>
  <c r="AE214" i="14"/>
  <c r="AR214" i="14"/>
  <c r="AI217" i="14"/>
  <c r="AB219" i="14"/>
  <c r="AA219" i="14"/>
  <c r="S219" i="14"/>
  <c r="X219" i="14" s="1"/>
  <c r="Z219" i="14"/>
  <c r="AC221" i="14"/>
  <c r="AL228" i="14"/>
  <c r="AQ233" i="14"/>
  <c r="AP234" i="14"/>
  <c r="AN236" i="14"/>
  <c r="S244" i="14"/>
  <c r="W244" i="14" s="1"/>
  <c r="AN251" i="14"/>
  <c r="AM251" i="14"/>
  <c r="AD251" i="14"/>
  <c r="AL251" i="14"/>
  <c r="AK251" i="14"/>
  <c r="AR251" i="14"/>
  <c r="AJ251" i="14"/>
  <c r="AQ251" i="14"/>
  <c r="AI251" i="14"/>
  <c r="AP251" i="14"/>
  <c r="AQ265" i="14"/>
  <c r="AI265" i="14"/>
  <c r="AP265" i="14"/>
  <c r="AH265" i="14"/>
  <c r="AG265" i="14"/>
  <c r="AR265" i="14"/>
  <c r="AO265" i="14"/>
  <c r="AN265" i="14"/>
  <c r="AM265" i="14"/>
  <c r="AL265" i="14"/>
  <c r="AL270" i="14"/>
  <c r="AK270" i="14"/>
  <c r="AJ270" i="14"/>
  <c r="AI270" i="14"/>
  <c r="AR270" i="14"/>
  <c r="AH270" i="14"/>
  <c r="AQ270" i="14"/>
  <c r="AG270" i="14"/>
  <c r="AP270" i="14"/>
  <c r="AO270" i="14"/>
  <c r="AI271" i="14"/>
  <c r="AJ277" i="14"/>
  <c r="T297" i="14"/>
  <c r="S297" i="14"/>
  <c r="Y297" i="14"/>
  <c r="X297" i="14"/>
  <c r="AC297" i="14"/>
  <c r="W297" i="14"/>
  <c r="V297" i="14"/>
  <c r="AN297" i="14"/>
  <c r="U297" i="14"/>
  <c r="AM297" i="14"/>
  <c r="AL297" i="14"/>
  <c r="AM304" i="14"/>
  <c r="AN350" i="14"/>
  <c r="AM350" i="14"/>
  <c r="AL350" i="14"/>
  <c r="AK350" i="14"/>
  <c r="AR350" i="14"/>
  <c r="AJ350" i="14"/>
  <c r="S350" i="14"/>
  <c r="AC350" i="14" s="1"/>
  <c r="AQ350" i="14"/>
  <c r="AI350" i="14"/>
  <c r="AO350" i="14"/>
  <c r="AH350" i="14"/>
  <c r="AG350" i="14"/>
  <c r="X350" i="14"/>
  <c r="S352" i="14"/>
  <c r="AE352" i="14" s="1"/>
  <c r="AN352" i="14"/>
  <c r="AG152" i="14"/>
  <c r="X160" i="14"/>
  <c r="AG160" i="14"/>
  <c r="AN161" i="14"/>
  <c r="AD162" i="14"/>
  <c r="AG168" i="14"/>
  <c r="AN169" i="14"/>
  <c r="AL171" i="14"/>
  <c r="AK172" i="14"/>
  <c r="S173" i="14"/>
  <c r="U173" i="14" s="1"/>
  <c r="AA173" i="14"/>
  <c r="AJ173" i="14"/>
  <c r="AR173" i="14"/>
  <c r="AG176" i="14"/>
  <c r="AN177" i="14"/>
  <c r="AL179" i="14"/>
  <c r="AK180" i="14"/>
  <c r="S181" i="14"/>
  <c r="W181" i="14" s="1"/>
  <c r="AJ181" i="14"/>
  <c r="AR181" i="14"/>
  <c r="AG184" i="14"/>
  <c r="AN185" i="14"/>
  <c r="AL187" i="14"/>
  <c r="AK188" i="14"/>
  <c r="S189" i="14"/>
  <c r="U189" i="14" s="1"/>
  <c r="AB189" i="14"/>
  <c r="AL189" i="14"/>
  <c r="AN190" i="14"/>
  <c r="AN191" i="14"/>
  <c r="AJ191" i="14"/>
  <c r="AG192" i="14"/>
  <c r="AQ192" i="14"/>
  <c r="AA193" i="14"/>
  <c r="AN193" i="14"/>
  <c r="AG195" i="14"/>
  <c r="AQ195" i="14"/>
  <c r="AD196" i="14"/>
  <c r="AO196" i="14"/>
  <c r="AA197" i="14"/>
  <c r="AL197" i="14"/>
  <c r="AN200" i="14"/>
  <c r="AM200" i="14"/>
  <c r="AD200" i="14"/>
  <c r="Z200" i="14"/>
  <c r="AK200" i="14"/>
  <c r="AH201" i="14"/>
  <c r="AR201" i="14"/>
  <c r="AK203" i="14"/>
  <c r="AR203" i="14"/>
  <c r="AJ203" i="14"/>
  <c r="Z203" i="14"/>
  <c r="AM203" i="14"/>
  <c r="S204" i="14"/>
  <c r="T204" i="14" s="1"/>
  <c r="AR205" i="14"/>
  <c r="AG208" i="14"/>
  <c r="AQ208" i="14"/>
  <c r="AA209" i="14"/>
  <c r="AN209" i="14"/>
  <c r="AG211" i="14"/>
  <c r="AQ211" i="14"/>
  <c r="AO212" i="14"/>
  <c r="AL213" i="14"/>
  <c r="AN216" i="14"/>
  <c r="AM216" i="14"/>
  <c r="AK216" i="14"/>
  <c r="AJ217" i="14"/>
  <c r="AK219" i="14"/>
  <c r="AR219" i="14"/>
  <c r="AJ219" i="14"/>
  <c r="AQ219" i="14"/>
  <c r="AI219" i="14"/>
  <c r="AC219" i="14"/>
  <c r="AO219" i="14"/>
  <c r="S221" i="14"/>
  <c r="U221" i="14" s="1"/>
  <c r="AD221" i="14"/>
  <c r="AC227" i="14"/>
  <c r="AB227" i="14"/>
  <c r="AA227" i="14"/>
  <c r="S227" i="14"/>
  <c r="V227" i="14" s="1"/>
  <c r="Z227" i="14"/>
  <c r="AD227" i="14"/>
  <c r="AM228" i="14"/>
  <c r="Z233" i="14"/>
  <c r="AR233" i="14"/>
  <c r="AQ234" i="14"/>
  <c r="AG243" i="14"/>
  <c r="AM244" i="14"/>
  <c r="AL244" i="14"/>
  <c r="AK244" i="14"/>
  <c r="AR244" i="14"/>
  <c r="AJ244" i="14"/>
  <c r="AQ244" i="14"/>
  <c r="AI244" i="14"/>
  <c r="AP244" i="14"/>
  <c r="AH244" i="14"/>
  <c r="AO244" i="14"/>
  <c r="AL253" i="14"/>
  <c r="AC253" i="14"/>
  <c r="AK253" i="14"/>
  <c r="AB253" i="14"/>
  <c r="AA253" i="14"/>
  <c r="S253" i="14"/>
  <c r="V253" i="14" s="1"/>
  <c r="Z253" i="14"/>
  <c r="AM253" i="14"/>
  <c r="AG259" i="14"/>
  <c r="AN260" i="14"/>
  <c r="AQ260" i="14"/>
  <c r="AH260" i="14"/>
  <c r="AP260" i="14"/>
  <c r="AG260" i="14"/>
  <c r="AO260" i="14"/>
  <c r="AD260" i="14"/>
  <c r="AM260" i="14"/>
  <c r="AC260" i="14"/>
  <c r="AL260" i="14"/>
  <c r="AB260" i="14"/>
  <c r="S260" i="14"/>
  <c r="Y260" i="14" s="1"/>
  <c r="AK260" i="14"/>
  <c r="AA260" i="14"/>
  <c r="AK277" i="14"/>
  <c r="Y281" i="14"/>
  <c r="V281" i="14"/>
  <c r="AE281" i="14"/>
  <c r="U281" i="14"/>
  <c r="AD281" i="14"/>
  <c r="T281" i="14"/>
  <c r="AC281" i="14"/>
  <c r="S281" i="14"/>
  <c r="AC287" i="14"/>
  <c r="U287" i="14"/>
  <c r="AB287" i="14"/>
  <c r="T287" i="14"/>
  <c r="AA287" i="14"/>
  <c r="S287" i="14"/>
  <c r="Z287" i="14" s="1"/>
  <c r="Y287" i="14"/>
  <c r="X287" i="14"/>
  <c r="W287" i="14"/>
  <c r="V287" i="14"/>
  <c r="AE287" i="14"/>
  <c r="AK297" i="14"/>
  <c r="AG161" i="14"/>
  <c r="AG169" i="14"/>
  <c r="AB173" i="14"/>
  <c r="AG177" i="14"/>
  <c r="AG185" i="14"/>
  <c r="AC189" i="14"/>
  <c r="AM189" i="14"/>
  <c r="AO190" i="14"/>
  <c r="AH192" i="14"/>
  <c r="AR192" i="14"/>
  <c r="AH195" i="14"/>
  <c r="AE196" i="14"/>
  <c r="AP196" i="14"/>
  <c r="AJ198" i="14"/>
  <c r="AA200" i="14"/>
  <c r="AL200" i="14"/>
  <c r="AI201" i="14"/>
  <c r="AC203" i="14"/>
  <c r="AN203" i="14"/>
  <c r="AR204" i="14"/>
  <c r="AJ204" i="14"/>
  <c r="AQ204" i="14"/>
  <c r="AI204" i="14"/>
  <c r="AL204" i="14"/>
  <c r="AG205" i="14"/>
  <c r="AH208" i="14"/>
  <c r="AR208" i="14"/>
  <c r="AB209" i="14"/>
  <c r="AO209" i="14"/>
  <c r="AH211" i="14"/>
  <c r="AP212" i="14"/>
  <c r="AM213" i="14"/>
  <c r="AJ214" i="14"/>
  <c r="AL216" i="14"/>
  <c r="AN217" i="14"/>
  <c r="S218" i="14"/>
  <c r="U218" i="14" s="1"/>
  <c r="AD219" i="14"/>
  <c r="AP219" i="14"/>
  <c r="AE221" i="14"/>
  <c r="AE225" i="14"/>
  <c r="AL227" i="14"/>
  <c r="AK227" i="14"/>
  <c r="AR227" i="14"/>
  <c r="AJ227" i="14"/>
  <c r="AQ227" i="14"/>
  <c r="AI227" i="14"/>
  <c r="AE227" i="14"/>
  <c r="AN228" i="14"/>
  <c r="AE233" i="14"/>
  <c r="AA233" i="14"/>
  <c r="AH243" i="14"/>
  <c r="AB271" i="14"/>
  <c r="T271" i="14"/>
  <c r="S271" i="14"/>
  <c r="AA271" i="14" s="1"/>
  <c r="AH271" i="14"/>
  <c r="W271" i="14"/>
  <c r="AQ271" i="14"/>
  <c r="AG271" i="14"/>
  <c r="V271" i="14"/>
  <c r="AE271" i="14"/>
  <c r="U271" i="14"/>
  <c r="AD271" i="14"/>
  <c r="AC271" i="14"/>
  <c r="Z271" i="14"/>
  <c r="AD277" i="14"/>
  <c r="V277" i="14"/>
  <c r="AC277" i="14"/>
  <c r="U277" i="14"/>
  <c r="X277" i="14"/>
  <c r="W277" i="14"/>
  <c r="T277" i="14"/>
  <c r="AE277" i="14"/>
  <c r="S277" i="14"/>
  <c r="Z277" i="14" s="1"/>
  <c r="AB277" i="14"/>
  <c r="AA277" i="14"/>
  <c r="AQ281" i="14"/>
  <c r="AI281" i="14"/>
  <c r="AP281" i="14"/>
  <c r="AH281" i="14"/>
  <c r="AG281" i="14"/>
  <c r="AR281" i="14"/>
  <c r="AO281" i="14"/>
  <c r="AN281" i="14"/>
  <c r="AM281" i="14"/>
  <c r="AL281" i="14"/>
  <c r="Y286" i="14"/>
  <c r="AL287" i="14"/>
  <c r="AK287" i="14"/>
  <c r="AR287" i="14"/>
  <c r="AJ287" i="14"/>
  <c r="AN287" i="14"/>
  <c r="AM287" i="14"/>
  <c r="AI287" i="14"/>
  <c r="AH287" i="14"/>
  <c r="AG287" i="14"/>
  <c r="AQ287" i="14"/>
  <c r="AN302" i="14"/>
  <c r="AM302" i="14"/>
  <c r="AL302" i="14"/>
  <c r="AK302" i="14"/>
  <c r="AR302" i="14"/>
  <c r="AJ302" i="14"/>
  <c r="S302" i="14"/>
  <c r="AA302" i="14" s="1"/>
  <c r="AH302" i="14"/>
  <c r="AG302" i="14"/>
  <c r="Z302" i="14"/>
  <c r="AQ302" i="14"/>
  <c r="AP302" i="14"/>
  <c r="Y303" i="14"/>
  <c r="AG221" i="14"/>
  <c r="AO221" i="14"/>
  <c r="AN222" i="14"/>
  <c r="AC224" i="14"/>
  <c r="AL224" i="14"/>
  <c r="AB225" i="14"/>
  <c r="AG229" i="14"/>
  <c r="AO229" i="14"/>
  <c r="AE230" i="14"/>
  <c r="AN230" i="14"/>
  <c r="AJ234" i="14"/>
  <c r="AR234" i="14"/>
  <c r="Z235" i="14"/>
  <c r="AG237" i="14"/>
  <c r="AO237" i="14"/>
  <c r="AN238" i="14"/>
  <c r="AB241" i="14"/>
  <c r="AK241" i="14"/>
  <c r="S242" i="14"/>
  <c r="Y242" i="14" s="1"/>
  <c r="AJ242" i="14"/>
  <c r="AR242" i="14"/>
  <c r="Z243" i="14"/>
  <c r="AG245" i="14"/>
  <c r="AO245" i="14"/>
  <c r="AE246" i="14"/>
  <c r="AN246" i="14"/>
  <c r="AB249" i="14"/>
  <c r="AK249" i="14"/>
  <c r="S250" i="14"/>
  <c r="Y250" i="14" s="1"/>
  <c r="AA250" i="14"/>
  <c r="AJ250" i="14"/>
  <c r="AR250" i="14"/>
  <c r="Z251" i="14"/>
  <c r="AG253" i="14"/>
  <c r="AO253" i="14"/>
  <c r="AE254" i="14"/>
  <c r="AN254" i="14"/>
  <c r="AB257" i="14"/>
  <c r="AK257" i="14"/>
  <c r="S258" i="14"/>
  <c r="Y258" i="14" s="1"/>
  <c r="AA258" i="14"/>
  <c r="AJ258" i="14"/>
  <c r="AR258" i="14"/>
  <c r="Z259" i="14"/>
  <c r="AC261" i="14"/>
  <c r="AN261" i="14"/>
  <c r="AK263" i="14"/>
  <c r="AI263" i="14"/>
  <c r="AR263" i="14"/>
  <c r="AD264" i="14"/>
  <c r="AO264" i="14"/>
  <c r="AN268" i="14"/>
  <c r="AM268" i="14"/>
  <c r="AD268" i="14"/>
  <c r="AK268" i="14"/>
  <c r="AD270" i="14"/>
  <c r="AK271" i="14"/>
  <c r="AR271" i="14"/>
  <c r="AJ271" i="14"/>
  <c r="AM271" i="14"/>
  <c r="AA272" i="14"/>
  <c r="S272" i="14"/>
  <c r="Z272" i="14" s="1"/>
  <c r="AK272" i="14"/>
  <c r="U273" i="14"/>
  <c r="AE273" i="14"/>
  <c r="AR273" i="14"/>
  <c r="AM274" i="14"/>
  <c r="T276" i="14"/>
  <c r="AG276" i="14"/>
  <c r="AQ276" i="14"/>
  <c r="V279" i="14"/>
  <c r="AG279" i="14"/>
  <c r="AQ279" i="14"/>
  <c r="AD280" i="14"/>
  <c r="AO280" i="14"/>
  <c r="AN285" i="14"/>
  <c r="AM285" i="14"/>
  <c r="AL285" i="14"/>
  <c r="AP285" i="14"/>
  <c r="AM286" i="14"/>
  <c r="AL286" i="14"/>
  <c r="AK286" i="14"/>
  <c r="AP286" i="14"/>
  <c r="AG288" i="14"/>
  <c r="V289" i="14"/>
  <c r="AK289" i="14"/>
  <c r="S293" i="14"/>
  <c r="Z293" i="14" s="1"/>
  <c r="AH293" i="14"/>
  <c r="S294" i="14"/>
  <c r="Z294" i="14" s="1"/>
  <c r="AJ294" i="14"/>
  <c r="AD295" i="14"/>
  <c r="V295" i="14"/>
  <c r="AC295" i="14"/>
  <c r="U295" i="14"/>
  <c r="AB295" i="14"/>
  <c r="T295" i="14"/>
  <c r="AA295" i="14"/>
  <c r="S295" i="14"/>
  <c r="Z295" i="14" s="1"/>
  <c r="AE295" i="14"/>
  <c r="AN296" i="14"/>
  <c r="AM305" i="14"/>
  <c r="AQ310" i="14"/>
  <c r="W311" i="14"/>
  <c r="U313" i="14"/>
  <c r="AN313" i="14"/>
  <c r="AN326" i="14"/>
  <c r="AM326" i="14"/>
  <c r="AL326" i="14"/>
  <c r="AK326" i="14"/>
  <c r="AR326" i="14"/>
  <c r="AJ326" i="14"/>
  <c r="S326" i="14"/>
  <c r="AB326" i="14" s="1"/>
  <c r="AQ326" i="14"/>
  <c r="AI326" i="14"/>
  <c r="AP326" i="14"/>
  <c r="W327" i="14"/>
  <c r="X343" i="14"/>
  <c r="AC344" i="14"/>
  <c r="AA344" i="14"/>
  <c r="S344" i="14"/>
  <c r="AB344" i="14" s="1"/>
  <c r="Z344" i="14"/>
  <c r="AM344" i="14"/>
  <c r="AL352" i="14"/>
  <c r="AM358" i="14"/>
  <c r="AQ358" i="14"/>
  <c r="AI358" i="14"/>
  <c r="AP358" i="14"/>
  <c r="AH358" i="14"/>
  <c r="AK358" i="14"/>
  <c r="AJ358" i="14"/>
  <c r="AG358" i="14"/>
  <c r="AR358" i="14"/>
  <c r="S358" i="14"/>
  <c r="AE358" i="14" s="1"/>
  <c r="AO358" i="14"/>
  <c r="AM359" i="14"/>
  <c r="S364" i="14"/>
  <c r="AC364" i="14" s="1"/>
  <c r="AM364" i="14"/>
  <c r="AL364" i="14"/>
  <c r="AI364" i="14"/>
  <c r="AH364" i="14"/>
  <c r="AQ364" i="14"/>
  <c r="AG198" i="14"/>
  <c r="AO198" i="14"/>
  <c r="AE199" i="14"/>
  <c r="AN199" i="14"/>
  <c r="AG206" i="14"/>
  <c r="AO206" i="14"/>
  <c r="AN207" i="14"/>
  <c r="AG214" i="14"/>
  <c r="AO214" i="14"/>
  <c r="AE215" i="14"/>
  <c r="AN215" i="14"/>
  <c r="AH221" i="14"/>
  <c r="AP221" i="14"/>
  <c r="AG222" i="14"/>
  <c r="AO222" i="14"/>
  <c r="AE223" i="14"/>
  <c r="AN223" i="14"/>
  <c r="AD224" i="14"/>
  <c r="AM224" i="14"/>
  <c r="AC225" i="14"/>
  <c r="AH229" i="14"/>
  <c r="AP229" i="14"/>
  <c r="AG230" i="14"/>
  <c r="AN231" i="14"/>
  <c r="AD232" i="14"/>
  <c r="AM232" i="14"/>
  <c r="AC233" i="14"/>
  <c r="AK234" i="14"/>
  <c r="S235" i="14"/>
  <c r="W235" i="14" s="1"/>
  <c r="AA235" i="14"/>
  <c r="AH237" i="14"/>
  <c r="AP237" i="14"/>
  <c r="AG238" i="14"/>
  <c r="AN239" i="14"/>
  <c r="AD240" i="14"/>
  <c r="AM240" i="14"/>
  <c r="AC241" i="14"/>
  <c r="AL241" i="14"/>
  <c r="AK242" i="14"/>
  <c r="S243" i="14"/>
  <c r="V243" i="14" s="1"/>
  <c r="AA243" i="14"/>
  <c r="AH245" i="14"/>
  <c r="AP245" i="14"/>
  <c r="AG246" i="14"/>
  <c r="AN247" i="14"/>
  <c r="AD248" i="14"/>
  <c r="AM248" i="14"/>
  <c r="AC249" i="14"/>
  <c r="AL249" i="14"/>
  <c r="AB250" i="14"/>
  <c r="AK250" i="14"/>
  <c r="S251" i="14"/>
  <c r="W251" i="14" s="1"/>
  <c r="AA251" i="14"/>
  <c r="AH253" i="14"/>
  <c r="AP253" i="14"/>
  <c r="AG254" i="14"/>
  <c r="AN255" i="14"/>
  <c r="AD256" i="14"/>
  <c r="AM256" i="14"/>
  <c r="AC257" i="14"/>
  <c r="AL257" i="14"/>
  <c r="AB258" i="14"/>
  <c r="AK258" i="14"/>
  <c r="S259" i="14"/>
  <c r="V259" i="14" s="1"/>
  <c r="AA259" i="14"/>
  <c r="AE261" i="14"/>
  <c r="AO261" i="14"/>
  <c r="AC262" i="14"/>
  <c r="AH262" i="14"/>
  <c r="AQ262" i="14"/>
  <c r="AJ263" i="14"/>
  <c r="AE264" i="14"/>
  <c r="AP264" i="14"/>
  <c r="Y266" i="14"/>
  <c r="X266" i="14"/>
  <c r="W266" i="14"/>
  <c r="AJ266" i="14"/>
  <c r="AL268" i="14"/>
  <c r="AI269" i="14"/>
  <c r="S270" i="14"/>
  <c r="AB270" i="14" s="1"/>
  <c r="AE270" i="14"/>
  <c r="AN271" i="14"/>
  <c r="AR272" i="14"/>
  <c r="AJ272" i="14"/>
  <c r="AQ272" i="14"/>
  <c r="AI272" i="14"/>
  <c r="Y272" i="14"/>
  <c r="AL272" i="14"/>
  <c r="AG273" i="14"/>
  <c r="S274" i="14"/>
  <c r="AB274" i="14" s="1"/>
  <c r="AC274" i="14"/>
  <c r="AN274" i="14"/>
  <c r="U276" i="14"/>
  <c r="AH276" i="14"/>
  <c r="AR276" i="14"/>
  <c r="AC278" i="14"/>
  <c r="U278" i="14"/>
  <c r="T278" i="14"/>
  <c r="Y278" i="14"/>
  <c r="W279" i="14"/>
  <c r="AH279" i="14"/>
  <c r="AE280" i="14"/>
  <c r="AP280" i="14"/>
  <c r="Y282" i="14"/>
  <c r="X282" i="14"/>
  <c r="W282" i="14"/>
  <c r="AJ282" i="14"/>
  <c r="AQ285" i="14"/>
  <c r="AQ286" i="14"/>
  <c r="AH288" i="14"/>
  <c r="AL289" i="14"/>
  <c r="AQ290" i="14"/>
  <c r="AI290" i="14"/>
  <c r="AL290" i="14"/>
  <c r="T293" i="14"/>
  <c r="AI293" i="14"/>
  <c r="AO294" i="14"/>
  <c r="AM295" i="14"/>
  <c r="AL295" i="14"/>
  <c r="AK295" i="14"/>
  <c r="AR295" i="14"/>
  <c r="AJ295" i="14"/>
  <c r="AG295" i="14"/>
  <c r="AO296" i="14"/>
  <c r="W303" i="14"/>
  <c r="U305" i="14"/>
  <c r="AN305" i="14"/>
  <c r="X311" i="14"/>
  <c r="V313" i="14"/>
  <c r="AG318" i="14"/>
  <c r="X327" i="14"/>
  <c r="AA328" i="14"/>
  <c r="S328" i="14"/>
  <c r="AB328" i="14" s="1"/>
  <c r="Z328" i="14"/>
  <c r="AM328" i="14"/>
  <c r="V335" i="14"/>
  <c r="U335" i="14"/>
  <c r="T335" i="14"/>
  <c r="AA335" i="14"/>
  <c r="S335" i="14"/>
  <c r="Z335" i="14"/>
  <c r="Y335" i="14"/>
  <c r="AL344" i="14"/>
  <c r="AN344" i="14"/>
  <c r="AG351" i="14"/>
  <c r="X363" i="14"/>
  <c r="AO364" i="14"/>
  <c r="AG191" i="14"/>
  <c r="AH198" i="14"/>
  <c r="AG199" i="14"/>
  <c r="AH206" i="14"/>
  <c r="AG207" i="14"/>
  <c r="AH214" i="14"/>
  <c r="AG215" i="14"/>
  <c r="AI221" i="14"/>
  <c r="AH222" i="14"/>
  <c r="AG223" i="14"/>
  <c r="AN224" i="14"/>
  <c r="AD225" i="14"/>
  <c r="AI229" i="14"/>
  <c r="AH230" i="14"/>
  <c r="AP230" i="14"/>
  <c r="AG231" i="14"/>
  <c r="AN232" i="14"/>
  <c r="AD233" i="14"/>
  <c r="AL234" i="14"/>
  <c r="AB235" i="14"/>
  <c r="AI237" i="14"/>
  <c r="AQ237" i="14"/>
  <c r="AH238" i="14"/>
  <c r="AP238" i="14"/>
  <c r="AG239" i="14"/>
  <c r="AN240" i="14"/>
  <c r="AD241" i="14"/>
  <c r="AM241" i="14"/>
  <c r="AL242" i="14"/>
  <c r="AB243" i="14"/>
  <c r="AI245" i="14"/>
  <c r="AQ245" i="14"/>
  <c r="AH246" i="14"/>
  <c r="AP246" i="14"/>
  <c r="AG247" i="14"/>
  <c r="AN248" i="14"/>
  <c r="AD249" i="14"/>
  <c r="AM249" i="14"/>
  <c r="AC250" i="14"/>
  <c r="AL250" i="14"/>
  <c r="AB251" i="14"/>
  <c r="AI253" i="14"/>
  <c r="AQ253" i="14"/>
  <c r="AH254" i="14"/>
  <c r="AP254" i="14"/>
  <c r="AG255" i="14"/>
  <c r="AN256" i="14"/>
  <c r="AD257" i="14"/>
  <c r="AM257" i="14"/>
  <c r="AC258" i="14"/>
  <c r="AL258" i="14"/>
  <c r="AB259" i="14"/>
  <c r="AG261" i="14"/>
  <c r="AP261" i="14"/>
  <c r="AI262" i="14"/>
  <c r="AR262" i="14"/>
  <c r="AL263" i="14"/>
  <c r="AG264" i="14"/>
  <c r="AO268" i="14"/>
  <c r="AD269" i="14"/>
  <c r="V269" i="14"/>
  <c r="AC269" i="14"/>
  <c r="U269" i="14"/>
  <c r="Y269" i="14"/>
  <c r="V270" i="14"/>
  <c r="AO271" i="14"/>
  <c r="AB272" i="14"/>
  <c r="AM272" i="14"/>
  <c r="Z273" i="14"/>
  <c r="Y273" i="14"/>
  <c r="W273" i="14"/>
  <c r="T274" i="14"/>
  <c r="AD274" i="14"/>
  <c r="AQ274" i="14"/>
  <c r="X276" i="14"/>
  <c r="AI276" i="14"/>
  <c r="AL278" i="14"/>
  <c r="AK278" i="14"/>
  <c r="AM278" i="14"/>
  <c r="AI279" i="14"/>
  <c r="AG280" i="14"/>
  <c r="AG285" i="14"/>
  <c r="AR285" i="14"/>
  <c r="AG286" i="14"/>
  <c r="AR286" i="14"/>
  <c r="AL288" i="14"/>
  <c r="AA289" i="14"/>
  <c r="S289" i="14"/>
  <c r="Z289" i="14" s="1"/>
  <c r="Y289" i="14"/>
  <c r="X289" i="14"/>
  <c r="X293" i="14"/>
  <c r="AJ293" i="14"/>
  <c r="AP294" i="14"/>
  <c r="AH295" i="14"/>
  <c r="X303" i="14"/>
  <c r="V305" i="14"/>
  <c r="Z310" i="14"/>
  <c r="Y311" i="14"/>
  <c r="W313" i="14"/>
  <c r="AE318" i="14"/>
  <c r="AD319" i="14"/>
  <c r="V319" i="14"/>
  <c r="AC319" i="14"/>
  <c r="U319" i="14"/>
  <c r="T319" i="14"/>
  <c r="S319" i="14"/>
  <c r="AA319" i="14" s="1"/>
  <c r="AC320" i="14"/>
  <c r="S320" i="14"/>
  <c r="AB320" i="14" s="1"/>
  <c r="AM320" i="14"/>
  <c r="AG334" i="14"/>
  <c r="AM335" i="14"/>
  <c r="AL335" i="14"/>
  <c r="AK335" i="14"/>
  <c r="AR335" i="14"/>
  <c r="AJ335" i="14"/>
  <c r="AQ335" i="14"/>
  <c r="AI335" i="14"/>
  <c r="AP335" i="14"/>
  <c r="AH335" i="14"/>
  <c r="AO335" i="14"/>
  <c r="AC340" i="14"/>
  <c r="AG343" i="14"/>
  <c r="V351" i="14"/>
  <c r="U351" i="14"/>
  <c r="AB351" i="14"/>
  <c r="T351" i="14"/>
  <c r="AA351" i="14"/>
  <c r="S351" i="14"/>
  <c r="AE351" i="14" s="1"/>
  <c r="Z351" i="14"/>
  <c r="Y351" i="14"/>
  <c r="AH354" i="14"/>
  <c r="AL359" i="14"/>
  <c r="U359" i="14"/>
  <c r="Y359" i="14"/>
  <c r="X359" i="14"/>
  <c r="AK359" i="14"/>
  <c r="W359" i="14"/>
  <c r="AJ359" i="14"/>
  <c r="V359" i="14"/>
  <c r="AI359" i="14"/>
  <c r="T359" i="14"/>
  <c r="S359" i="14"/>
  <c r="AC359" i="14" s="1"/>
  <c r="AR359" i="14"/>
  <c r="AQ359" i="14"/>
  <c r="AB359" i="14"/>
  <c r="S362" i="14"/>
  <c r="AD362" i="14" s="1"/>
  <c r="Z363" i="14"/>
  <c r="AG224" i="14"/>
  <c r="AG232" i="14"/>
  <c r="AM234" i="14"/>
  <c r="AC235" i="14"/>
  <c r="AJ237" i="14"/>
  <c r="AI238" i="14"/>
  <c r="AG240" i="14"/>
  <c r="AN241" i="14"/>
  <c r="AD242" i="14"/>
  <c r="AM242" i="14"/>
  <c r="AC243" i="14"/>
  <c r="AJ245" i="14"/>
  <c r="Z246" i="14"/>
  <c r="AI246" i="14"/>
  <c r="AG248" i="14"/>
  <c r="AN249" i="14"/>
  <c r="AD250" i="14"/>
  <c r="AM250" i="14"/>
  <c r="AC251" i="14"/>
  <c r="AJ253" i="14"/>
  <c r="Z254" i="14"/>
  <c r="AI254" i="14"/>
  <c r="AG256" i="14"/>
  <c r="AN257" i="14"/>
  <c r="AD258" i="14"/>
  <c r="AM258" i="14"/>
  <c r="AC259" i="14"/>
  <c r="AD261" i="14"/>
  <c r="AH261" i="14"/>
  <c r="AQ261" i="14"/>
  <c r="AM263" i="14"/>
  <c r="S268" i="14"/>
  <c r="Z268" i="14" s="1"/>
  <c r="AC268" i="14"/>
  <c r="AP268" i="14"/>
  <c r="AM269" i="14"/>
  <c r="AL269" i="14"/>
  <c r="Z269" i="14"/>
  <c r="AK269" i="14"/>
  <c r="AP271" i="14"/>
  <c r="AC272" i="14"/>
  <c r="AN272" i="14"/>
  <c r="AQ273" i="14"/>
  <c r="AI273" i="14"/>
  <c r="AP273" i="14"/>
  <c r="AH273" i="14"/>
  <c r="X273" i="14"/>
  <c r="AK273" i="14"/>
  <c r="AE274" i="14"/>
  <c r="AE276" i="14"/>
  <c r="Y276" i="14"/>
  <c r="T279" i="14"/>
  <c r="S279" i="14"/>
  <c r="Z279" i="14" s="1"/>
  <c r="Y279" i="14"/>
  <c r="S285" i="14"/>
  <c r="Z285" i="14" s="1"/>
  <c r="AH285" i="14"/>
  <c r="AH286" i="14"/>
  <c r="AR289" i="14"/>
  <c r="AJ289" i="14"/>
  <c r="AQ289" i="14"/>
  <c r="AI289" i="14"/>
  <c r="AP289" i="14"/>
  <c r="AH289" i="14"/>
  <c r="AB289" i="14"/>
  <c r="AN289" i="14"/>
  <c r="Y293" i="14"/>
  <c r="AI295" i="14"/>
  <c r="AC296" i="14"/>
  <c r="AB296" i="14"/>
  <c r="S296" i="14"/>
  <c r="AA296" i="14" s="1"/>
  <c r="Z296" i="14"/>
  <c r="AD296" i="14"/>
  <c r="AN318" i="14"/>
  <c r="AM318" i="14"/>
  <c r="AL318" i="14"/>
  <c r="AK318" i="14"/>
  <c r="AR318" i="14"/>
  <c r="AJ318" i="14"/>
  <c r="S318" i="14"/>
  <c r="Y318" i="14" s="1"/>
  <c r="AI318" i="14"/>
  <c r="AM319" i="14"/>
  <c r="AL319" i="14"/>
  <c r="AK319" i="14"/>
  <c r="AR319" i="14"/>
  <c r="AJ319" i="14"/>
  <c r="AQ319" i="14"/>
  <c r="AI319" i="14"/>
  <c r="AH319" i="14"/>
  <c r="AL320" i="14"/>
  <c r="AN320" i="14"/>
  <c r="AD343" i="14"/>
  <c r="V343" i="14"/>
  <c r="AC343" i="14"/>
  <c r="U343" i="14"/>
  <c r="T343" i="14"/>
  <c r="AA343" i="14"/>
  <c r="S343" i="14"/>
  <c r="AB343" i="14" s="1"/>
  <c r="Z343" i="14"/>
  <c r="Y343" i="14"/>
  <c r="AM351" i="14"/>
  <c r="AL351" i="14"/>
  <c r="AK351" i="14"/>
  <c r="AR351" i="14"/>
  <c r="AJ351" i="14"/>
  <c r="AQ351" i="14"/>
  <c r="AI351" i="14"/>
  <c r="AP351" i="14"/>
  <c r="AH351" i="14"/>
  <c r="AO351" i="14"/>
  <c r="AI354" i="14"/>
  <c r="X358" i="14"/>
  <c r="AP359" i="14"/>
  <c r="AM363" i="14"/>
  <c r="AG241" i="14"/>
  <c r="AO241" i="14"/>
  <c r="AN242" i="14"/>
  <c r="AG249" i="14"/>
  <c r="AO249" i="14"/>
  <c r="AE250" i="14"/>
  <c r="AN250" i="14"/>
  <c r="AG257" i="14"/>
  <c r="AO257" i="14"/>
  <c r="AE258" i="14"/>
  <c r="AN258" i="14"/>
  <c r="AI261" i="14"/>
  <c r="AR261" i="14"/>
  <c r="AA264" i="14"/>
  <c r="S264" i="14"/>
  <c r="Z264" i="14" s="1"/>
  <c r="AK264" i="14"/>
  <c r="AN276" i="14"/>
  <c r="AM276" i="14"/>
  <c r="AD276" i="14"/>
  <c r="V276" i="14"/>
  <c r="AK276" i="14"/>
  <c r="AK279" i="14"/>
  <c r="AR279" i="14"/>
  <c r="AJ279" i="14"/>
  <c r="AM279" i="14"/>
  <c r="S280" i="14"/>
  <c r="AB280" i="14" s="1"/>
  <c r="AK280" i="14"/>
  <c r="AB288" i="14"/>
  <c r="AA288" i="14"/>
  <c r="S288" i="14"/>
  <c r="Z288" i="14" s="1"/>
  <c r="AN288" i="14"/>
  <c r="AL296" i="14"/>
  <c r="AK296" i="14"/>
  <c r="AR296" i="14"/>
  <c r="AJ296" i="14"/>
  <c r="AQ296" i="14"/>
  <c r="AI296" i="14"/>
  <c r="AE296" i="14"/>
  <c r="AD311" i="14"/>
  <c r="V311" i="14"/>
  <c r="AC311" i="14"/>
  <c r="U311" i="14"/>
  <c r="T311" i="14"/>
  <c r="AA311" i="14"/>
  <c r="S311" i="14"/>
  <c r="AB311" i="14" s="1"/>
  <c r="Z311" i="14"/>
  <c r="AG311" i="14"/>
  <c r="AC312" i="14"/>
  <c r="AB312" i="14"/>
  <c r="S312" i="14"/>
  <c r="AA312" i="14" s="1"/>
  <c r="Z312" i="14"/>
  <c r="AE312" i="14"/>
  <c r="AB313" i="14"/>
  <c r="T313" i="14"/>
  <c r="S313" i="14"/>
  <c r="AA313" i="14" s="1"/>
  <c r="Z313" i="14"/>
  <c r="Y313" i="14"/>
  <c r="X313" i="14"/>
  <c r="AD313" i="14"/>
  <c r="AD327" i="14"/>
  <c r="V327" i="14"/>
  <c r="AC327" i="14"/>
  <c r="U327" i="14"/>
  <c r="T327" i="14"/>
  <c r="S327" i="14"/>
  <c r="AB327" i="14" s="1"/>
  <c r="Y327" i="14"/>
  <c r="AN327" i="14"/>
  <c r="AM343" i="14"/>
  <c r="AL343" i="14"/>
  <c r="AK343" i="14"/>
  <c r="AR343" i="14"/>
  <c r="AJ343" i="14"/>
  <c r="AQ343" i="14"/>
  <c r="AI343" i="14"/>
  <c r="AP343" i="14"/>
  <c r="AH343" i="14"/>
  <c r="AO343" i="14"/>
  <c r="S354" i="14"/>
  <c r="AD354" i="14" s="1"/>
  <c r="AQ370" i="14"/>
  <c r="AI370" i="14"/>
  <c r="AP370" i="14"/>
  <c r="AH370" i="14"/>
  <c r="AN370" i="14"/>
  <c r="AM370" i="14"/>
  <c r="AL370" i="14"/>
  <c r="AR370" i="14"/>
  <c r="T370" i="14"/>
  <c r="AO370" i="14"/>
  <c r="S370" i="14"/>
  <c r="AC370" i="14" s="1"/>
  <c r="AK370" i="14"/>
  <c r="AJ370" i="14"/>
  <c r="AG234" i="14"/>
  <c r="AH241" i="14"/>
  <c r="AG242" i="14"/>
  <c r="AH249" i="14"/>
  <c r="AG250" i="14"/>
  <c r="AH257" i="14"/>
  <c r="AG258" i="14"/>
  <c r="AE260" i="14"/>
  <c r="Z261" i="14"/>
  <c r="AJ261" i="14"/>
  <c r="AR264" i="14"/>
  <c r="AJ264" i="14"/>
  <c r="AQ264" i="14"/>
  <c r="AI264" i="14"/>
  <c r="AL264" i="14"/>
  <c r="AC270" i="14"/>
  <c r="Y270" i="14"/>
  <c r="Y274" i="14"/>
  <c r="X274" i="14"/>
  <c r="W274" i="14"/>
  <c r="AJ274" i="14"/>
  <c r="AL276" i="14"/>
  <c r="AC279" i="14"/>
  <c r="AN279" i="14"/>
  <c r="AR280" i="14"/>
  <c r="AJ280" i="14"/>
  <c r="AQ280" i="14"/>
  <c r="AI280" i="14"/>
  <c r="Y280" i="14"/>
  <c r="AL280" i="14"/>
  <c r="AK288" i="14"/>
  <c r="AR288" i="14"/>
  <c r="AJ288" i="14"/>
  <c r="AQ288" i="14"/>
  <c r="AI288" i="14"/>
  <c r="AC288" i="14"/>
  <c r="AO288" i="14"/>
  <c r="AN293" i="14"/>
  <c r="AM293" i="14"/>
  <c r="AL293" i="14"/>
  <c r="AA293" i="14"/>
  <c r="AP293" i="14"/>
  <c r="AN294" i="14"/>
  <c r="AM294" i="14"/>
  <c r="AL294" i="14"/>
  <c r="AK294" i="14"/>
  <c r="AG294" i="14"/>
  <c r="AG296" i="14"/>
  <c r="AE302" i="14"/>
  <c r="AD303" i="14"/>
  <c r="V303" i="14"/>
  <c r="AC303" i="14"/>
  <c r="U303" i="14"/>
  <c r="T303" i="14"/>
  <c r="S303" i="14"/>
  <c r="Z303" i="14" s="1"/>
  <c r="AC304" i="14"/>
  <c r="AB304" i="14"/>
  <c r="S304" i="14"/>
  <c r="AA304" i="14" s="1"/>
  <c r="Z304" i="14"/>
  <c r="AE304" i="14"/>
  <c r="T305" i="14"/>
  <c r="AA305" i="14"/>
  <c r="S305" i="14"/>
  <c r="AB305" i="14" s="1"/>
  <c r="Z305" i="14"/>
  <c r="Y305" i="14"/>
  <c r="X305" i="14"/>
  <c r="AD305" i="14"/>
  <c r="AN310" i="14"/>
  <c r="AM310" i="14"/>
  <c r="AL310" i="14"/>
  <c r="AK310" i="14"/>
  <c r="AR310" i="14"/>
  <c r="AJ310" i="14"/>
  <c r="S310" i="14"/>
  <c r="AA310" i="14" s="1"/>
  <c r="AI310" i="14"/>
  <c r="AM311" i="14"/>
  <c r="AL311" i="14"/>
  <c r="AK311" i="14"/>
  <c r="AR311" i="14"/>
  <c r="AJ311" i="14"/>
  <c r="AQ311" i="14"/>
  <c r="AI311" i="14"/>
  <c r="AH311" i="14"/>
  <c r="AL312" i="14"/>
  <c r="AK312" i="14"/>
  <c r="AR312" i="14"/>
  <c r="AJ312" i="14"/>
  <c r="AQ312" i="14"/>
  <c r="AI312" i="14"/>
  <c r="AP312" i="14"/>
  <c r="AH312" i="14"/>
  <c r="AG312" i="14"/>
  <c r="AK313" i="14"/>
  <c r="AE313" i="14"/>
  <c r="AM327" i="14"/>
  <c r="AL327" i="14"/>
  <c r="AK327" i="14"/>
  <c r="AR327" i="14"/>
  <c r="AJ327" i="14"/>
  <c r="AQ327" i="14"/>
  <c r="AI327" i="14"/>
  <c r="AP327" i="14"/>
  <c r="AH327" i="14"/>
  <c r="AO327" i="14"/>
  <c r="AN334" i="14"/>
  <c r="AM334" i="14"/>
  <c r="AL334" i="14"/>
  <c r="AK334" i="14"/>
  <c r="AR334" i="14"/>
  <c r="AJ334" i="14"/>
  <c r="AA334" i="14"/>
  <c r="S334" i="14"/>
  <c r="AB334" i="14" s="1"/>
  <c r="AQ334" i="14"/>
  <c r="AI334" i="14"/>
  <c r="Z334" i="14"/>
  <c r="AP334" i="14"/>
  <c r="AM354" i="14"/>
  <c r="AP354" i="14"/>
  <c r="AG354" i="14"/>
  <c r="AO354" i="14"/>
  <c r="AN354" i="14"/>
  <c r="AL354" i="14"/>
  <c r="AK354" i="14"/>
  <c r="AJ354" i="14"/>
  <c r="AR354" i="14"/>
  <c r="Y363" i="14"/>
  <c r="U363" i="14"/>
  <c r="AB363" i="14"/>
  <c r="T363" i="14"/>
  <c r="W363" i="14"/>
  <c r="V363" i="14"/>
  <c r="S363" i="14"/>
  <c r="AE363" i="14" s="1"/>
  <c r="AA363" i="14"/>
  <c r="AG320" i="14"/>
  <c r="AO320" i="14"/>
  <c r="W321" i="14"/>
  <c r="AE321" i="14"/>
  <c r="AN321" i="14"/>
  <c r="AG328" i="14"/>
  <c r="AO328" i="14"/>
  <c r="W329" i="14"/>
  <c r="AN329" i="14"/>
  <c r="AG336" i="14"/>
  <c r="AO336" i="14"/>
  <c r="W337" i="14"/>
  <c r="AN337" i="14"/>
  <c r="AG344" i="14"/>
  <c r="AO344" i="14"/>
  <c r="W345" i="14"/>
  <c r="AE345" i="14"/>
  <c r="AN345" i="14"/>
  <c r="AG352" i="14"/>
  <c r="AO352" i="14"/>
  <c r="AQ362" i="14"/>
  <c r="AI362" i="14"/>
  <c r="AM362" i="14"/>
  <c r="AL362" i="14"/>
  <c r="AO362" i="14"/>
  <c r="AP363" i="14"/>
  <c r="AH363" i="14"/>
  <c r="AL363" i="14"/>
  <c r="AK363" i="14"/>
  <c r="AO363" i="14"/>
  <c r="Y371" i="14"/>
  <c r="X371" i="14"/>
  <c r="V371" i="14"/>
  <c r="U371" i="14"/>
  <c r="AB371" i="14"/>
  <c r="T371" i="14"/>
  <c r="AG297" i="14"/>
  <c r="AO297" i="14"/>
  <c r="AE298" i="14"/>
  <c r="AN298" i="14"/>
  <c r="AG305" i="14"/>
  <c r="AO305" i="14"/>
  <c r="AE306" i="14"/>
  <c r="AN306" i="14"/>
  <c r="AG313" i="14"/>
  <c r="AO313" i="14"/>
  <c r="AE314" i="14"/>
  <c r="AN314" i="14"/>
  <c r="AH320" i="14"/>
  <c r="AP320" i="14"/>
  <c r="X321" i="14"/>
  <c r="AG321" i="14"/>
  <c r="AO321" i="14"/>
  <c r="AN322" i="14"/>
  <c r="AH328" i="14"/>
  <c r="AP328" i="14"/>
  <c r="X329" i="14"/>
  <c r="AG329" i="14"/>
  <c r="AO329" i="14"/>
  <c r="AN330" i="14"/>
  <c r="AH336" i="14"/>
  <c r="AP336" i="14"/>
  <c r="X337" i="14"/>
  <c r="AG337" i="14"/>
  <c r="AO337" i="14"/>
  <c r="AN338" i="14"/>
  <c r="AH344" i="14"/>
  <c r="AP344" i="14"/>
  <c r="X345" i="14"/>
  <c r="AG345" i="14"/>
  <c r="AO345" i="14"/>
  <c r="AE346" i="14"/>
  <c r="AN346" i="14"/>
  <c r="AH352" i="14"/>
  <c r="AP352" i="14"/>
  <c r="Y353" i="14"/>
  <c r="AI353" i="14"/>
  <c r="AR353" i="14"/>
  <c r="AR361" i="14"/>
  <c r="AJ361" i="14"/>
  <c r="AA361" i="14"/>
  <c r="S361" i="14"/>
  <c r="AC361" i="14" s="1"/>
  <c r="AN361" i="14"/>
  <c r="AM361" i="14"/>
  <c r="V361" i="14"/>
  <c r="AB361" i="14"/>
  <c r="AP361" i="14"/>
  <c r="AP362" i="14"/>
  <c r="AQ363" i="14"/>
  <c r="U366" i="14"/>
  <c r="AJ366" i="14"/>
  <c r="V367" i="14"/>
  <c r="AM367" i="14"/>
  <c r="AP371" i="14"/>
  <c r="AI371" i="14"/>
  <c r="AA374" i="14"/>
  <c r="S374" i="14"/>
  <c r="AC374" i="14" s="1"/>
  <c r="Z374" i="14"/>
  <c r="AG266" i="14"/>
  <c r="AO266" i="14"/>
  <c r="W267" i="14"/>
  <c r="AE267" i="14"/>
  <c r="AN267" i="14"/>
  <c r="AG274" i="14"/>
  <c r="AO274" i="14"/>
  <c r="W275" i="14"/>
  <c r="AE275" i="14"/>
  <c r="AN275" i="14"/>
  <c r="AG282" i="14"/>
  <c r="AO282" i="14"/>
  <c r="W283" i="14"/>
  <c r="AN283" i="14"/>
  <c r="V284" i="14"/>
  <c r="AD284" i="14"/>
  <c r="AM284" i="14"/>
  <c r="U285" i="14"/>
  <c r="AC285" i="14"/>
  <c r="AG290" i="14"/>
  <c r="AO290" i="14"/>
  <c r="W291" i="14"/>
  <c r="AE291" i="14"/>
  <c r="AN291" i="14"/>
  <c r="V292" i="14"/>
  <c r="AD292" i="14"/>
  <c r="AM292" i="14"/>
  <c r="U293" i="14"/>
  <c r="AC293" i="14"/>
  <c r="AB294" i="14"/>
  <c r="AH297" i="14"/>
  <c r="AP297" i="14"/>
  <c r="AG298" i="14"/>
  <c r="AO298" i="14"/>
  <c r="W299" i="14"/>
  <c r="AE299" i="14"/>
  <c r="AN299" i="14"/>
  <c r="V300" i="14"/>
  <c r="AD300" i="14"/>
  <c r="AM300" i="14"/>
  <c r="U301" i="14"/>
  <c r="AC301" i="14"/>
  <c r="AL301" i="14"/>
  <c r="T302" i="14"/>
  <c r="AB302" i="14"/>
  <c r="AH305" i="14"/>
  <c r="AP305" i="14"/>
  <c r="AG306" i="14"/>
  <c r="AO306" i="14"/>
  <c r="W307" i="14"/>
  <c r="AE307" i="14"/>
  <c r="AN307" i="14"/>
  <c r="V308" i="14"/>
  <c r="AD308" i="14"/>
  <c r="AM308" i="14"/>
  <c r="U309" i="14"/>
  <c r="AC309" i="14"/>
  <c r="AL309" i="14"/>
  <c r="AB310" i="14"/>
  <c r="AH313" i="14"/>
  <c r="AP313" i="14"/>
  <c r="AG314" i="14"/>
  <c r="AO314" i="14"/>
  <c r="W315" i="14"/>
  <c r="AE315" i="14"/>
  <c r="AN315" i="14"/>
  <c r="V316" i="14"/>
  <c r="AD316" i="14"/>
  <c r="AM316" i="14"/>
  <c r="U317" i="14"/>
  <c r="AC317" i="14"/>
  <c r="AL317" i="14"/>
  <c r="AI320" i="14"/>
  <c r="AQ320" i="14"/>
  <c r="Y321" i="14"/>
  <c r="AH321" i="14"/>
  <c r="AP321" i="14"/>
  <c r="AG322" i="14"/>
  <c r="AO322" i="14"/>
  <c r="W323" i="14"/>
  <c r="AE323" i="14"/>
  <c r="AN323" i="14"/>
  <c r="V324" i="14"/>
  <c r="AD324" i="14"/>
  <c r="AM324" i="14"/>
  <c r="U325" i="14"/>
  <c r="AC325" i="14"/>
  <c r="AL325" i="14"/>
  <c r="T326" i="14"/>
  <c r="AI328" i="14"/>
  <c r="AQ328" i="14"/>
  <c r="Y329" i="14"/>
  <c r="AH329" i="14"/>
  <c r="AP329" i="14"/>
  <c r="AG330" i="14"/>
  <c r="AO330" i="14"/>
  <c r="W331" i="14"/>
  <c r="AN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N339" i="14"/>
  <c r="V340" i="14"/>
  <c r="AM340" i="14"/>
  <c r="U341" i="14"/>
  <c r="AL341" i="14"/>
  <c r="T342" i="14"/>
  <c r="AI344" i="14"/>
  <c r="AQ344" i="14"/>
  <c r="Y345" i="14"/>
  <c r="AH345" i="14"/>
  <c r="AP345" i="14"/>
  <c r="AG346" i="14"/>
  <c r="AO346" i="14"/>
  <c r="W347" i="14"/>
  <c r="AE347" i="14"/>
  <c r="AN347" i="14"/>
  <c r="V348" i="14"/>
  <c r="AD348" i="14"/>
  <c r="AM348" i="14"/>
  <c r="U349" i="14"/>
  <c r="AL349" i="14"/>
  <c r="AI352" i="14"/>
  <c r="AQ352" i="14"/>
  <c r="Z353" i="14"/>
  <c r="AJ353" i="14"/>
  <c r="AO355" i="14"/>
  <c r="S356" i="14"/>
  <c r="AE356" i="14" s="1"/>
  <c r="W357" i="14"/>
  <c r="AQ361" i="14"/>
  <c r="AR362" i="14"/>
  <c r="AR363" i="14"/>
  <c r="W366" i="14"/>
  <c r="W367" i="14"/>
  <c r="AJ371" i="14"/>
  <c r="AN373" i="14"/>
  <c r="AM373" i="14"/>
  <c r="V373" i="14"/>
  <c r="AK373" i="14"/>
  <c r="AB373" i="14"/>
  <c r="T373" i="14"/>
  <c r="AR373" i="14"/>
  <c r="AJ373" i="14"/>
  <c r="AQ373" i="14"/>
  <c r="AI373" i="14"/>
  <c r="AH373" i="14"/>
  <c r="AM374" i="14"/>
  <c r="AL374" i="14"/>
  <c r="AR374" i="14"/>
  <c r="AJ374" i="14"/>
  <c r="AQ374" i="14"/>
  <c r="AI374" i="14"/>
  <c r="AP374" i="14"/>
  <c r="AH374" i="14"/>
  <c r="AG374" i="14"/>
  <c r="AL375" i="14"/>
  <c r="U375" i="14"/>
  <c r="AK375" i="14"/>
  <c r="AB375" i="14"/>
  <c r="T375" i="14"/>
  <c r="AR375" i="14"/>
  <c r="AQ375" i="14"/>
  <c r="AI375" i="14"/>
  <c r="Z375" i="14"/>
  <c r="Y375" i="14"/>
  <c r="X375" i="14"/>
  <c r="AH266" i="14"/>
  <c r="AG267" i="14"/>
  <c r="AH274" i="14"/>
  <c r="AG275" i="14"/>
  <c r="W276" i="14"/>
  <c r="AH282" i="14"/>
  <c r="AG283" i="14"/>
  <c r="W284" i="14"/>
  <c r="AN284" i="14"/>
  <c r="V285" i="14"/>
  <c r="AD285" i="14"/>
  <c r="AH290" i="14"/>
  <c r="AG291" i="14"/>
  <c r="W292" i="14"/>
  <c r="AN292" i="14"/>
  <c r="V293" i="14"/>
  <c r="AD293" i="14"/>
  <c r="U294" i="14"/>
  <c r="AC294" i="14"/>
  <c r="AI297" i="14"/>
  <c r="AQ297" i="14"/>
  <c r="AH298" i="14"/>
  <c r="AG299" i="14"/>
  <c r="W300" i="14"/>
  <c r="AN300" i="14"/>
  <c r="V301" i="14"/>
  <c r="AD301" i="14"/>
  <c r="AM301" i="14"/>
  <c r="U302" i="14"/>
  <c r="AC302" i="14"/>
  <c r="AI305" i="14"/>
  <c r="AQ305" i="14"/>
  <c r="AH306" i="14"/>
  <c r="AG307" i="14"/>
  <c r="W308" i="14"/>
  <c r="AN308" i="14"/>
  <c r="V309" i="14"/>
  <c r="AD309" i="14"/>
  <c r="AM309" i="14"/>
  <c r="AC310" i="14"/>
  <c r="AI313" i="14"/>
  <c r="AQ313" i="14"/>
  <c r="AH314" i="14"/>
  <c r="AG315" i="14"/>
  <c r="W316" i="14"/>
  <c r="AN316" i="14"/>
  <c r="V317" i="14"/>
  <c r="AD317" i="14"/>
  <c r="AM317" i="14"/>
  <c r="U318" i="14"/>
  <c r="AC318" i="14"/>
  <c r="AJ320" i="14"/>
  <c r="AR320" i="14"/>
  <c r="AI321" i="14"/>
  <c r="AQ321" i="14"/>
  <c r="AH322" i="14"/>
  <c r="AG323" i="14"/>
  <c r="W324" i="14"/>
  <c r="AN324" i="14"/>
  <c r="V325" i="14"/>
  <c r="AD325" i="14"/>
  <c r="AM325" i="14"/>
  <c r="U326" i="14"/>
  <c r="AC326" i="14"/>
  <c r="AJ328" i="14"/>
  <c r="AR328" i="14"/>
  <c r="Z329" i="14"/>
  <c r="AI329" i="14"/>
  <c r="AQ329" i="14"/>
  <c r="AH330" i="14"/>
  <c r="AG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G339" i="14"/>
  <c r="AO339" i="14"/>
  <c r="W340" i="14"/>
  <c r="AN340" i="14"/>
  <c r="V341" i="14"/>
  <c r="AM341" i="14"/>
  <c r="U342" i="14"/>
  <c r="AC342" i="14"/>
  <c r="AJ344" i="14"/>
  <c r="AR344" i="14"/>
  <c r="Z345" i="14"/>
  <c r="AI345" i="14"/>
  <c r="AQ345" i="14"/>
  <c r="AH346" i="14"/>
  <c r="AP346" i="14"/>
  <c r="X347" i="14"/>
  <c r="AG347" i="14"/>
  <c r="AO347" i="14"/>
  <c r="W348" i="14"/>
  <c r="AE348" i="14"/>
  <c r="AN348" i="14"/>
  <c r="V349" i="14"/>
  <c r="AM349" i="14"/>
  <c r="AJ352" i="14"/>
  <c r="AR352" i="14"/>
  <c r="AA353" i="14"/>
  <c r="AK353" i="14"/>
  <c r="AK356" i="14"/>
  <c r="AR356" i="14"/>
  <c r="AJ356" i="14"/>
  <c r="AM356" i="14"/>
  <c r="AA357" i="14"/>
  <c r="S357" i="14"/>
  <c r="Z357" i="14"/>
  <c r="X357" i="14"/>
  <c r="AK357" i="14"/>
  <c r="AG361" i="14"/>
  <c r="AG362" i="14"/>
  <c r="AG363" i="14"/>
  <c r="V366" i="14"/>
  <c r="Z366" i="14"/>
  <c r="Y366" i="14"/>
  <c r="X366" i="14"/>
  <c r="AL366" i="14"/>
  <c r="AL367" i="14"/>
  <c r="U367" i="14"/>
  <c r="AQ367" i="14"/>
  <c r="AI367" i="14"/>
  <c r="Z367" i="14"/>
  <c r="Y367" i="14"/>
  <c r="X367" i="14"/>
  <c r="AA367" i="14"/>
  <c r="AR367" i="14"/>
  <c r="AN371" i="14"/>
  <c r="AL373" i="14"/>
  <c r="AK374" i="14"/>
  <c r="AP375" i="14"/>
  <c r="X284" i="14"/>
  <c r="AG284" i="14"/>
  <c r="W285" i="14"/>
  <c r="X292" i="14"/>
  <c r="AG292" i="14"/>
  <c r="W293" i="14"/>
  <c r="V294" i="14"/>
  <c r="AD294" i="14"/>
  <c r="AJ297" i="14"/>
  <c r="AR297" i="14"/>
  <c r="Z298" i="14"/>
  <c r="AI298" i="14"/>
  <c r="AQ298" i="14"/>
  <c r="X300" i="14"/>
  <c r="AG300" i="14"/>
  <c r="W301" i="14"/>
  <c r="AN301" i="14"/>
  <c r="V302" i="14"/>
  <c r="AD302" i="14"/>
  <c r="AJ305" i="14"/>
  <c r="AR305" i="14"/>
  <c r="Z306" i="14"/>
  <c r="AI306" i="14"/>
  <c r="AQ306" i="14"/>
  <c r="X308" i="14"/>
  <c r="AG308" i="14"/>
  <c r="W309" i="14"/>
  <c r="AN309" i="14"/>
  <c r="V310" i="14"/>
  <c r="AD310" i="14"/>
  <c r="AJ313" i="14"/>
  <c r="AR313" i="14"/>
  <c r="Z314" i="14"/>
  <c r="AI314" i="14"/>
  <c r="AQ314" i="14"/>
  <c r="X316" i="14"/>
  <c r="AG316" i="14"/>
  <c r="W317" i="14"/>
  <c r="AN317" i="14"/>
  <c r="AD318" i="14"/>
  <c r="AK320" i="14"/>
  <c r="S321" i="14"/>
  <c r="Z321" i="14" s="1"/>
  <c r="AJ321" i="14"/>
  <c r="AR321" i="14"/>
  <c r="AI322" i="14"/>
  <c r="AQ322" i="14"/>
  <c r="X324" i="14"/>
  <c r="AG324" i="14"/>
  <c r="W325" i="14"/>
  <c r="AN325" i="14"/>
  <c r="V326" i="14"/>
  <c r="AD326" i="14"/>
  <c r="AK328" i="14"/>
  <c r="S329" i="14"/>
  <c r="AE329" i="14" s="1"/>
  <c r="AA329" i="14"/>
  <c r="AJ329" i="14"/>
  <c r="AR329" i="14"/>
  <c r="Z330" i="14"/>
  <c r="AI330" i="14"/>
  <c r="AQ330" i="14"/>
  <c r="X332" i="14"/>
  <c r="AG332" i="14"/>
  <c r="W333" i="14"/>
  <c r="AN333" i="14"/>
  <c r="V334" i="14"/>
  <c r="AK336" i="14"/>
  <c r="S337" i="14"/>
  <c r="AB337" i="14" s="1"/>
  <c r="AA337" i="14"/>
  <c r="AJ337" i="14"/>
  <c r="AR337" i="14"/>
  <c r="Z338" i="14"/>
  <c r="AI338" i="14"/>
  <c r="AH339" i="14"/>
  <c r="AG340" i="14"/>
  <c r="W341" i="14"/>
  <c r="AN341" i="14"/>
  <c r="V342" i="14"/>
  <c r="AD342" i="14"/>
  <c r="AK344" i="14"/>
  <c r="S345" i="14"/>
  <c r="AB345" i="14" s="1"/>
  <c r="AA345" i="14"/>
  <c r="AJ345" i="14"/>
  <c r="AR345" i="14"/>
  <c r="Z346" i="14"/>
  <c r="AI346" i="14"/>
  <c r="AH347" i="14"/>
  <c r="AG348" i="14"/>
  <c r="W349" i="14"/>
  <c r="AN349" i="14"/>
  <c r="AK352" i="14"/>
  <c r="S353" i="14"/>
  <c r="AD353" i="14" s="1"/>
  <c r="AB353" i="14"/>
  <c r="AL353" i="14"/>
  <c r="U355" i="14"/>
  <c r="X355" i="14"/>
  <c r="AH355" i="14"/>
  <c r="AQ355" i="14"/>
  <c r="AN356" i="14"/>
  <c r="AR357" i="14"/>
  <c r="AJ357" i="14"/>
  <c r="AQ357" i="14"/>
  <c r="AI357" i="14"/>
  <c r="Y357" i="14"/>
  <c r="AL357" i="14"/>
  <c r="T361" i="14"/>
  <c r="AH361" i="14"/>
  <c r="AH362" i="14"/>
  <c r="AI363" i="14"/>
  <c r="Y365" i="14"/>
  <c r="AM366" i="14"/>
  <c r="AQ366" i="14"/>
  <c r="AI366" i="14"/>
  <c r="AP366" i="14"/>
  <c r="AH366" i="14"/>
  <c r="AA366" i="14"/>
  <c r="AN366" i="14"/>
  <c r="AP367" i="14"/>
  <c r="AB367" i="14"/>
  <c r="S371" i="14"/>
  <c r="AE371" i="14" s="1"/>
  <c r="AQ371" i="14"/>
  <c r="AO373" i="14"/>
  <c r="AN374" i="14"/>
  <c r="AJ375" i="14"/>
  <c r="W294" i="14"/>
  <c r="S298" i="14"/>
  <c r="AA298" i="14" s="1"/>
  <c r="AJ298" i="14"/>
  <c r="X301" i="14"/>
  <c r="AG301" i="14"/>
  <c r="W302" i="14"/>
  <c r="S306" i="14"/>
  <c r="AA306" i="14" s="1"/>
  <c r="AJ306" i="14"/>
  <c r="X309" i="14"/>
  <c r="AG309" i="14"/>
  <c r="S314" i="14"/>
  <c r="AA314" i="14" s="1"/>
  <c r="AJ314" i="14"/>
  <c r="X317" i="14"/>
  <c r="AG317" i="14"/>
  <c r="W318" i="14"/>
  <c r="T321" i="14"/>
  <c r="S322" i="14"/>
  <c r="V322" i="14" s="1"/>
  <c r="AJ322" i="14"/>
  <c r="X325" i="14"/>
  <c r="AG325" i="14"/>
  <c r="W326" i="14"/>
  <c r="T329" i="14"/>
  <c r="S330" i="14"/>
  <c r="AE330" i="14" s="1"/>
  <c r="AA330" i="14"/>
  <c r="AJ330" i="14"/>
  <c r="X333" i="14"/>
  <c r="AG333" i="14"/>
  <c r="W334" i="14"/>
  <c r="T337" i="14"/>
  <c r="S338" i="14"/>
  <c r="AE338" i="14" s="1"/>
  <c r="AA338" i="14"/>
  <c r="AJ338" i="14"/>
  <c r="X341" i="14"/>
  <c r="AG341" i="14"/>
  <c r="W342" i="14"/>
  <c r="T345" i="14"/>
  <c r="S346" i="14"/>
  <c r="AB346" i="14" s="1"/>
  <c r="AA346" i="14"/>
  <c r="AJ346" i="14"/>
  <c r="X349" i="14"/>
  <c r="AG349" i="14"/>
  <c r="T353" i="14"/>
  <c r="AM353" i="14"/>
  <c r="Y355" i="14"/>
  <c r="AI355" i="14"/>
  <c r="AR355" i="14"/>
  <c r="AO356" i="14"/>
  <c r="AB357" i="14"/>
  <c r="AM357" i="14"/>
  <c r="Z358" i="14"/>
  <c r="Y358" i="14"/>
  <c r="W358" i="14"/>
  <c r="U361" i="14"/>
  <c r="AI361" i="14"/>
  <c r="AJ362" i="14"/>
  <c r="AJ363" i="14"/>
  <c r="AN365" i="14"/>
  <c r="AR365" i="14"/>
  <c r="AJ365" i="14"/>
  <c r="AQ365" i="14"/>
  <c r="AI365" i="14"/>
  <c r="AB365" i="14"/>
  <c r="AO365" i="14"/>
  <c r="AB366" i="14"/>
  <c r="AO366" i="14"/>
  <c r="W371" i="14"/>
  <c r="AR371" i="14"/>
  <c r="U373" i="14"/>
  <c r="AP373" i="14"/>
  <c r="AO374" i="14"/>
  <c r="AM375" i="14"/>
  <c r="X381" i="14"/>
  <c r="AG381" i="14"/>
  <c r="AO381" i="14"/>
  <c r="AN382" i="14"/>
  <c r="X389" i="14"/>
  <c r="AG389" i="14"/>
  <c r="AO389" i="14"/>
  <c r="AE390" i="14"/>
  <c r="AN390" i="14"/>
  <c r="AI398" i="14"/>
  <c r="AR398" i="14"/>
  <c r="AB400" i="14"/>
  <c r="AC408" i="14"/>
  <c r="AB408" i="14"/>
  <c r="Z408" i="14"/>
  <c r="AA408" i="14"/>
  <c r="AR408" i="14"/>
  <c r="AQ411" i="14"/>
  <c r="AI411" i="14"/>
  <c r="Z411" i="14"/>
  <c r="AP411" i="14"/>
  <c r="AH411" i="14"/>
  <c r="AN411" i="14"/>
  <c r="AM411" i="14"/>
  <c r="AB411" i="14"/>
  <c r="AN422" i="14"/>
  <c r="AM422" i="14"/>
  <c r="AL422" i="14"/>
  <c r="AK422" i="14"/>
  <c r="AR422" i="14"/>
  <c r="AJ422" i="14"/>
  <c r="AQ422" i="14"/>
  <c r="AI422" i="14"/>
  <c r="AP422" i="14"/>
  <c r="AH422" i="14"/>
  <c r="Y381" i="14"/>
  <c r="AH381" i="14"/>
  <c r="AP381" i="14"/>
  <c r="AG382" i="14"/>
  <c r="AO382" i="14"/>
  <c r="W383" i="14"/>
  <c r="AN383" i="14"/>
  <c r="Y389" i="14"/>
  <c r="AH389" i="14"/>
  <c r="AP389" i="14"/>
  <c r="AG390" i="14"/>
  <c r="AO390" i="14"/>
  <c r="W391" i="14"/>
  <c r="AE391" i="14"/>
  <c r="AN391" i="14"/>
  <c r="Z398" i="14"/>
  <c r="AJ398" i="14"/>
  <c r="AK400" i="14"/>
  <c r="AP400" i="14"/>
  <c r="AH400" i="14"/>
  <c r="Z400" i="14"/>
  <c r="AL400" i="14"/>
  <c r="AC407" i="14"/>
  <c r="U407" i="14"/>
  <c r="AA407" i="14"/>
  <c r="S407" i="14"/>
  <c r="T407" i="14" s="1"/>
  <c r="Z407" i="14"/>
  <c r="Y407" i="14"/>
  <c r="AN407" i="14"/>
  <c r="AL408" i="14"/>
  <c r="AK408" i="14"/>
  <c r="AQ408" i="14"/>
  <c r="AI408" i="14"/>
  <c r="AP408" i="14"/>
  <c r="AH408" i="14"/>
  <c r="AD408" i="14"/>
  <c r="AC411" i="14"/>
  <c r="AD423" i="14"/>
  <c r="V423" i="14"/>
  <c r="AC423" i="14"/>
  <c r="AB423" i="14"/>
  <c r="T423" i="14"/>
  <c r="AA423" i="14"/>
  <c r="S423" i="14"/>
  <c r="U423" i="14" s="1"/>
  <c r="Z423" i="14"/>
  <c r="Y423" i="14"/>
  <c r="X423" i="14"/>
  <c r="AG359" i="14"/>
  <c r="AO359" i="14"/>
  <c r="W360" i="14"/>
  <c r="AN360" i="14"/>
  <c r="AJ364" i="14"/>
  <c r="AR364" i="14"/>
  <c r="Z365" i="14"/>
  <c r="AG367" i="14"/>
  <c r="AO367" i="14"/>
  <c r="W368" i="14"/>
  <c r="AN368" i="14"/>
  <c r="V369" i="14"/>
  <c r="AM369" i="14"/>
  <c r="U370" i="14"/>
  <c r="AK371" i="14"/>
  <c r="S372" i="14"/>
  <c r="AD372" i="14" s="1"/>
  <c r="AJ372" i="14"/>
  <c r="AR372" i="14"/>
  <c r="Z373" i="14"/>
  <c r="AG375" i="14"/>
  <c r="AO375" i="14"/>
  <c r="W376" i="14"/>
  <c r="AN376" i="14"/>
  <c r="V377" i="14"/>
  <c r="AM377" i="14"/>
  <c r="U378" i="14"/>
  <c r="AL378" i="14"/>
  <c r="T379" i="14"/>
  <c r="AB379" i="14"/>
  <c r="AK379" i="14"/>
  <c r="S380" i="14"/>
  <c r="AD380" i="14" s="1"/>
  <c r="AJ380" i="14"/>
  <c r="AR380" i="14"/>
  <c r="Z381" i="14"/>
  <c r="AI381" i="14"/>
  <c r="AQ381" i="14"/>
  <c r="AH382" i="14"/>
  <c r="AP382" i="14"/>
  <c r="X383" i="14"/>
  <c r="AG383" i="14"/>
  <c r="AO383" i="14"/>
  <c r="W384" i="14"/>
  <c r="AE384" i="14"/>
  <c r="AN384" i="14"/>
  <c r="V385" i="14"/>
  <c r="AM385" i="14"/>
  <c r="U386" i="14"/>
  <c r="AL386" i="14"/>
  <c r="T387" i="14"/>
  <c r="AB387" i="14"/>
  <c r="AK387" i="14"/>
  <c r="S388" i="14"/>
  <c r="V388" i="14" s="1"/>
  <c r="AA388" i="14"/>
  <c r="AJ388" i="14"/>
  <c r="AR388" i="14"/>
  <c r="Z389" i="14"/>
  <c r="AI389" i="14"/>
  <c r="AQ389" i="14"/>
  <c r="AH390" i="14"/>
  <c r="AP390" i="14"/>
  <c r="AG391" i="14"/>
  <c r="AO391" i="14"/>
  <c r="W392" i="14"/>
  <c r="AE392" i="14"/>
  <c r="AN392" i="14"/>
  <c r="V393" i="14"/>
  <c r="AD393" i="14"/>
  <c r="AM393" i="14"/>
  <c r="U394" i="14"/>
  <c r="AC394" i="14"/>
  <c r="AL394" i="14"/>
  <c r="T395" i="14"/>
  <c r="AC395" i="14"/>
  <c r="AM395" i="14"/>
  <c r="Y397" i="14"/>
  <c r="AI397" i="14"/>
  <c r="AR397" i="14"/>
  <c r="AA398" i="14"/>
  <c r="AK398" i="14"/>
  <c r="AE399" i="14"/>
  <c r="AP399" i="14"/>
  <c r="AA400" i="14"/>
  <c r="AM400" i="14"/>
  <c r="AA401" i="14"/>
  <c r="S401" i="14"/>
  <c r="V401" i="14" s="1"/>
  <c r="X401" i="14"/>
  <c r="Y401" i="14"/>
  <c r="AK401" i="14"/>
  <c r="AJ402" i="14"/>
  <c r="U403" i="14"/>
  <c r="AJ403" i="14"/>
  <c r="W404" i="14"/>
  <c r="AJ404" i="14"/>
  <c r="X405" i="14"/>
  <c r="AJ405" i="14"/>
  <c r="AN406" i="14"/>
  <c r="AL407" i="14"/>
  <c r="AR407" i="14"/>
  <c r="AJ407" i="14"/>
  <c r="AQ407" i="14"/>
  <c r="AI407" i="14"/>
  <c r="AB407" i="14"/>
  <c r="AO407" i="14"/>
  <c r="AE408" i="14"/>
  <c r="W409" i="14"/>
  <c r="AN409" i="14"/>
  <c r="AG411" i="14"/>
  <c r="W412" i="14"/>
  <c r="AN412" i="14"/>
  <c r="W415" i="14"/>
  <c r="S416" i="14"/>
  <c r="W416" i="14" s="1"/>
  <c r="AN416" i="14"/>
  <c r="AM423" i="14"/>
  <c r="AE431" i="14"/>
  <c r="AB440" i="14"/>
  <c r="T440" i="14"/>
  <c r="AE440" i="14"/>
  <c r="AD440" i="14"/>
  <c r="AC440" i="14"/>
  <c r="S440" i="14"/>
  <c r="W440" i="14" s="1"/>
  <c r="AA440" i="14"/>
  <c r="Z440" i="14"/>
  <c r="AL449" i="14"/>
  <c r="AR449" i="14"/>
  <c r="AJ449" i="14"/>
  <c r="AQ449" i="14"/>
  <c r="AI449" i="14"/>
  <c r="AN449" i="14"/>
  <c r="AM449" i="14"/>
  <c r="AK449" i="14"/>
  <c r="AH449" i="14"/>
  <c r="AG449" i="14"/>
  <c r="AE449" i="14"/>
  <c r="AP449" i="14"/>
  <c r="AD449" i="14"/>
  <c r="W353" i="14"/>
  <c r="AH359" i="14"/>
  <c r="AG360" i="14"/>
  <c r="W361" i="14"/>
  <c r="AK364" i="14"/>
  <c r="S365" i="14"/>
  <c r="AE365" i="14" s="1"/>
  <c r="AA365" i="14"/>
  <c r="AH367" i="14"/>
  <c r="AG368" i="14"/>
  <c r="W369" i="14"/>
  <c r="AN369" i="14"/>
  <c r="V370" i="14"/>
  <c r="AL371" i="14"/>
  <c r="AK372" i="14"/>
  <c r="S373" i="14"/>
  <c r="AC373" i="14" s="1"/>
  <c r="AA373" i="14"/>
  <c r="AH375" i="14"/>
  <c r="AG376" i="14"/>
  <c r="W377" i="14"/>
  <c r="AN377" i="14"/>
  <c r="V378" i="14"/>
  <c r="AM378" i="14"/>
  <c r="U379" i="14"/>
  <c r="AC379" i="14"/>
  <c r="AL379" i="14"/>
  <c r="AK380" i="14"/>
  <c r="S381" i="14"/>
  <c r="AE381" i="14" s="1"/>
  <c r="AA381" i="14"/>
  <c r="AJ381" i="14"/>
  <c r="AR381" i="14"/>
  <c r="Z382" i="14"/>
  <c r="AI382" i="14"/>
  <c r="AQ382" i="14"/>
  <c r="Y383" i="14"/>
  <c r="AH383" i="14"/>
  <c r="AG384" i="14"/>
  <c r="W385" i="14"/>
  <c r="AN385" i="14"/>
  <c r="V386" i="14"/>
  <c r="AM386" i="14"/>
  <c r="AC387" i="14"/>
  <c r="AL387" i="14"/>
  <c r="AB388" i="14"/>
  <c r="AK388" i="14"/>
  <c r="S389" i="14"/>
  <c r="T389" i="14" s="1"/>
  <c r="AA389" i="14"/>
  <c r="AJ389" i="14"/>
  <c r="AR389" i="14"/>
  <c r="Z390" i="14"/>
  <c r="AI390" i="14"/>
  <c r="AQ390" i="14"/>
  <c r="Y391" i="14"/>
  <c r="AH391" i="14"/>
  <c r="AG392" i="14"/>
  <c r="W393" i="14"/>
  <c r="AN393" i="14"/>
  <c r="V394" i="14"/>
  <c r="AD394" i="14"/>
  <c r="AM394" i="14"/>
  <c r="AD395" i="14"/>
  <c r="AN395" i="14"/>
  <c r="W396" i="14"/>
  <c r="AH396" i="14"/>
  <c r="AQ396" i="14"/>
  <c r="Z397" i="14"/>
  <c r="AJ397" i="14"/>
  <c r="S398" i="14"/>
  <c r="X398" i="14" s="1"/>
  <c r="AB398" i="14"/>
  <c r="AL398" i="14"/>
  <c r="V399" i="14"/>
  <c r="AG399" i="14"/>
  <c r="AR399" i="14"/>
  <c r="AC400" i="14"/>
  <c r="AN400" i="14"/>
  <c r="AR401" i="14"/>
  <c r="Z401" i="14"/>
  <c r="AL401" i="14"/>
  <c r="V402" i="14"/>
  <c r="AK402" i="14"/>
  <c r="X403" i="14"/>
  <c r="AK403" i="14"/>
  <c r="Y404" i="14"/>
  <c r="Y405" i="14"/>
  <c r="AM405" i="14"/>
  <c r="AD406" i="14"/>
  <c r="AB406" i="14"/>
  <c r="AA406" i="14"/>
  <c r="S406" i="14"/>
  <c r="T406" i="14" s="1"/>
  <c r="Z406" i="14"/>
  <c r="AD407" i="14"/>
  <c r="AP407" i="14"/>
  <c r="AG408" i="14"/>
  <c r="Z409" i="14"/>
  <c r="S411" i="14"/>
  <c r="U411" i="14" s="1"/>
  <c r="AJ411" i="14"/>
  <c r="Z412" i="14"/>
  <c r="X415" i="14"/>
  <c r="AR416" i="14"/>
  <c r="AE430" i="14"/>
  <c r="X369" i="14"/>
  <c r="AG369" i="14"/>
  <c r="AO369" i="14"/>
  <c r="W370" i="14"/>
  <c r="AM371" i="14"/>
  <c r="AL372" i="14"/>
  <c r="X377" i="14"/>
  <c r="AG377" i="14"/>
  <c r="AO377" i="14"/>
  <c r="W378" i="14"/>
  <c r="AN378" i="14"/>
  <c r="V379" i="14"/>
  <c r="AD379" i="14"/>
  <c r="AM379" i="14"/>
  <c r="AL380" i="14"/>
  <c r="T381" i="14"/>
  <c r="AB381" i="14"/>
  <c r="AK381" i="14"/>
  <c r="S382" i="14"/>
  <c r="AE382" i="14" s="1"/>
  <c r="AA382" i="14"/>
  <c r="AJ382" i="14"/>
  <c r="AR382" i="14"/>
  <c r="Z383" i="14"/>
  <c r="AI383" i="14"/>
  <c r="AQ383" i="14"/>
  <c r="X385" i="14"/>
  <c r="AG385" i="14"/>
  <c r="AO385" i="14"/>
  <c r="W386" i="14"/>
  <c r="AN386" i="14"/>
  <c r="V387" i="14"/>
  <c r="AD387" i="14"/>
  <c r="AM387" i="14"/>
  <c r="AC388" i="14"/>
  <c r="AL388" i="14"/>
  <c r="AB389" i="14"/>
  <c r="AK389" i="14"/>
  <c r="S390" i="14"/>
  <c r="T390" i="14" s="1"/>
  <c r="AA390" i="14"/>
  <c r="AJ390" i="14"/>
  <c r="AR390" i="14"/>
  <c r="Z391" i="14"/>
  <c r="AI391" i="14"/>
  <c r="AQ391" i="14"/>
  <c r="X393" i="14"/>
  <c r="AG393" i="14"/>
  <c r="AO393" i="14"/>
  <c r="AE394" i="14"/>
  <c r="AN394" i="14"/>
  <c r="V395" i="14"/>
  <c r="AE395" i="14"/>
  <c r="AN398" i="14"/>
  <c r="S400" i="14"/>
  <c r="T400" i="14" s="1"/>
  <c r="AD400" i="14"/>
  <c r="AO400" i="14"/>
  <c r="Z402" i="14"/>
  <c r="Y402" i="14"/>
  <c r="Y403" i="14"/>
  <c r="Z403" i="14"/>
  <c r="X404" i="14"/>
  <c r="AM404" i="14"/>
  <c r="AD404" i="14"/>
  <c r="V404" i="14"/>
  <c r="AL404" i="14"/>
  <c r="AC404" i="14"/>
  <c r="Z404" i="14"/>
  <c r="AN404" i="14"/>
  <c r="AE405" i="14"/>
  <c r="Z405" i="14"/>
  <c r="AM406" i="14"/>
  <c r="AK406" i="14"/>
  <c r="AR406" i="14"/>
  <c r="AJ406" i="14"/>
  <c r="AC406" i="14"/>
  <c r="AP406" i="14"/>
  <c r="AE407" i="14"/>
  <c r="S408" i="14"/>
  <c r="T408" i="14" s="1"/>
  <c r="AJ408" i="14"/>
  <c r="AK409" i="14"/>
  <c r="AB409" i="14"/>
  <c r="AA409" i="14"/>
  <c r="S409" i="14"/>
  <c r="T409" i="14" s="1"/>
  <c r="AP409" i="14"/>
  <c r="AH409" i="14"/>
  <c r="Y409" i="14"/>
  <c r="X409" i="14"/>
  <c r="AC409" i="14"/>
  <c r="T411" i="14"/>
  <c r="AK411" i="14"/>
  <c r="AP412" i="14"/>
  <c r="AH412" i="14"/>
  <c r="Y412" i="14"/>
  <c r="X412" i="14"/>
  <c r="AM412" i="14"/>
  <c r="AD412" i="14"/>
  <c r="V412" i="14"/>
  <c r="AL412" i="14"/>
  <c r="AC412" i="14"/>
  <c r="U412" i="14"/>
  <c r="AA412" i="14"/>
  <c r="AR412" i="14"/>
  <c r="AG422" i="14"/>
  <c r="AN430" i="14"/>
  <c r="AM430" i="14"/>
  <c r="AL430" i="14"/>
  <c r="AC430" i="14"/>
  <c r="AK430" i="14"/>
  <c r="AR430" i="14"/>
  <c r="AJ430" i="14"/>
  <c r="AQ430" i="14"/>
  <c r="AI430" i="14"/>
  <c r="Z430" i="14"/>
  <c r="AP430" i="14"/>
  <c r="AH430" i="14"/>
  <c r="X378" i="14"/>
  <c r="AG378" i="14"/>
  <c r="AO378" i="14"/>
  <c r="W379" i="14"/>
  <c r="AE379" i="14"/>
  <c r="AN379" i="14"/>
  <c r="U381" i="14"/>
  <c r="AL381" i="14"/>
  <c r="AB382" i="14"/>
  <c r="AK382" i="14"/>
  <c r="S383" i="14"/>
  <c r="AD383" i="14" s="1"/>
  <c r="AA383" i="14"/>
  <c r="AJ383" i="14"/>
  <c r="AR383" i="14"/>
  <c r="X386" i="14"/>
  <c r="AG386" i="14"/>
  <c r="AO386" i="14"/>
  <c r="W387" i="14"/>
  <c r="AE387" i="14"/>
  <c r="AN387" i="14"/>
  <c r="U389" i="14"/>
  <c r="AC389" i="14"/>
  <c r="AL389" i="14"/>
  <c r="AB390" i="14"/>
  <c r="AK390" i="14"/>
  <c r="S391" i="14"/>
  <c r="X391" i="14" s="1"/>
  <c r="AA391" i="14"/>
  <c r="AJ391" i="14"/>
  <c r="AR391" i="14"/>
  <c r="X394" i="14"/>
  <c r="AG394" i="14"/>
  <c r="AO394" i="14"/>
  <c r="W395" i="14"/>
  <c r="AG395" i="14"/>
  <c r="AQ395" i="14"/>
  <c r="AE398" i="14"/>
  <c r="AO398" i="14"/>
  <c r="AC399" i="14"/>
  <c r="U399" i="14"/>
  <c r="Z399" i="14"/>
  <c r="X399" i="14"/>
  <c r="AJ399" i="14"/>
  <c r="AE400" i="14"/>
  <c r="AQ400" i="14"/>
  <c r="AQ402" i="14"/>
  <c r="AI402" i="14"/>
  <c r="AO402" i="14"/>
  <c r="AG402" i="14"/>
  <c r="X402" i="14"/>
  <c r="AN402" i="14"/>
  <c r="AA402" i="14"/>
  <c r="AM402" i="14"/>
  <c r="AP403" i="14"/>
  <c r="AH403" i="14"/>
  <c r="AN403" i="14"/>
  <c r="AM403" i="14"/>
  <c r="AA403" i="14"/>
  <c r="AO403" i="14"/>
  <c r="AN405" i="14"/>
  <c r="AL405" i="14"/>
  <c r="AC405" i="14"/>
  <c r="AK405" i="14"/>
  <c r="AB405" i="14"/>
  <c r="AA405" i="14"/>
  <c r="AP405" i="14"/>
  <c r="AG407" i="14"/>
  <c r="AM408" i="14"/>
  <c r="AL411" i="14"/>
  <c r="AD415" i="14"/>
  <c r="AC415" i="14"/>
  <c r="AA415" i="14"/>
  <c r="S415" i="14"/>
  <c r="T415" i="14" s="1"/>
  <c r="Z415" i="14"/>
  <c r="Y415" i="14"/>
  <c r="AE415" i="14"/>
  <c r="AO422" i="14"/>
  <c r="W423" i="14"/>
  <c r="AD431" i="14"/>
  <c r="V431" i="14"/>
  <c r="AC431" i="14"/>
  <c r="U431" i="14"/>
  <c r="AB431" i="14"/>
  <c r="T431" i="14"/>
  <c r="AA431" i="14"/>
  <c r="S431" i="14"/>
  <c r="W431" i="14" s="1"/>
  <c r="Z431" i="14"/>
  <c r="Y431" i="14"/>
  <c r="X431" i="14"/>
  <c r="Y443" i="14"/>
  <c r="X443" i="14"/>
  <c r="AI443" i="14"/>
  <c r="V443" i="14"/>
  <c r="AE443" i="14"/>
  <c r="U443" i="14"/>
  <c r="AQ443" i="14"/>
  <c r="AD443" i="14"/>
  <c r="T443" i="14"/>
  <c r="AN443" i="14"/>
  <c r="AC443" i="14"/>
  <c r="S443" i="14"/>
  <c r="W443" i="14" s="1"/>
  <c r="AM443" i="14"/>
  <c r="AB443" i="14"/>
  <c r="AL443" i="14"/>
  <c r="AA443" i="14"/>
  <c r="AK443" i="14"/>
  <c r="Z443" i="14"/>
  <c r="AB449" i="14"/>
  <c r="AG371" i="14"/>
  <c r="AO371" i="14"/>
  <c r="AN372" i="14"/>
  <c r="Y378" i="14"/>
  <c r="AH378" i="14"/>
  <c r="AP378" i="14"/>
  <c r="X379" i="14"/>
  <c r="AG379" i="14"/>
  <c r="AO379" i="14"/>
  <c r="AN380" i="14"/>
  <c r="V381" i="14"/>
  <c r="AM381" i="14"/>
  <c r="AL382" i="14"/>
  <c r="T383" i="14"/>
  <c r="AB383" i="14"/>
  <c r="AK383" i="14"/>
  <c r="Y386" i="14"/>
  <c r="AH386" i="14"/>
  <c r="AP386" i="14"/>
  <c r="X387" i="14"/>
  <c r="AG387" i="14"/>
  <c r="AO387" i="14"/>
  <c r="AE388" i="14"/>
  <c r="AN388" i="14"/>
  <c r="V389" i="14"/>
  <c r="AD389" i="14"/>
  <c r="AM389" i="14"/>
  <c r="AC390" i="14"/>
  <c r="AL390" i="14"/>
  <c r="T391" i="14"/>
  <c r="AB391" i="14"/>
  <c r="AK391" i="14"/>
  <c r="Y394" i="14"/>
  <c r="AH394" i="14"/>
  <c r="AP394" i="14"/>
  <c r="AP395" i="14"/>
  <c r="AH395" i="14"/>
  <c r="X395" i="14"/>
  <c r="AI395" i="14"/>
  <c r="AR395" i="14"/>
  <c r="W398" i="14"/>
  <c r="AG398" i="14"/>
  <c r="AP398" i="14"/>
  <c r="AL399" i="14"/>
  <c r="AQ399" i="14"/>
  <c r="AI399" i="14"/>
  <c r="Y399" i="14"/>
  <c r="AK399" i="14"/>
  <c r="AG400" i="14"/>
  <c r="AR400" i="14"/>
  <c r="AB402" i="14"/>
  <c r="AP402" i="14"/>
  <c r="AB403" i="14"/>
  <c r="AQ403" i="14"/>
  <c r="AD405" i="14"/>
  <c r="AQ405" i="14"/>
  <c r="AG406" i="14"/>
  <c r="V407" i="14"/>
  <c r="AH407" i="14"/>
  <c r="W408" i="14"/>
  <c r="AN408" i="14"/>
  <c r="X411" i="14"/>
  <c r="AO411" i="14"/>
  <c r="AN414" i="14"/>
  <c r="AM414" i="14"/>
  <c r="AK414" i="14"/>
  <c r="AR414" i="14"/>
  <c r="AJ414" i="14"/>
  <c r="AQ414" i="14"/>
  <c r="AI414" i="14"/>
  <c r="AH414" i="14"/>
  <c r="AM415" i="14"/>
  <c r="AL415" i="14"/>
  <c r="AR415" i="14"/>
  <c r="AJ415" i="14"/>
  <c r="AQ415" i="14"/>
  <c r="AI415" i="14"/>
  <c r="AP415" i="14"/>
  <c r="AH415" i="14"/>
  <c r="AG415" i="14"/>
  <c r="AC416" i="14"/>
  <c r="AB416" i="14"/>
  <c r="Z416" i="14"/>
  <c r="AD416" i="14"/>
  <c r="AE423" i="14"/>
  <c r="AM431" i="14"/>
  <c r="X440" i="14"/>
  <c r="AO449" i="14"/>
  <c r="AG364" i="14"/>
  <c r="W365" i="14"/>
  <c r="S369" i="14"/>
  <c r="AC369" i="14" s="1"/>
  <c r="AA369" i="14"/>
  <c r="AJ369" i="14"/>
  <c r="AH371" i="14"/>
  <c r="AG372" i="14"/>
  <c r="W373" i="14"/>
  <c r="S377" i="14"/>
  <c r="AC377" i="14" s="1"/>
  <c r="AA377" i="14"/>
  <c r="AJ377" i="14"/>
  <c r="AI378" i="14"/>
  <c r="AH379" i="14"/>
  <c r="AG380" i="14"/>
  <c r="W381" i="14"/>
  <c r="U383" i="14"/>
  <c r="S385" i="14"/>
  <c r="AC385" i="14" s="1"/>
  <c r="AA385" i="14"/>
  <c r="AJ385" i="14"/>
  <c r="AI386" i="14"/>
  <c r="AH387" i="14"/>
  <c r="AG388" i="14"/>
  <c r="W389" i="14"/>
  <c r="U391" i="14"/>
  <c r="AC391" i="14"/>
  <c r="S393" i="14"/>
  <c r="T393" i="14" s="1"/>
  <c r="AA393" i="14"/>
  <c r="AJ393" i="14"/>
  <c r="AI394" i="14"/>
  <c r="Z395" i="14"/>
  <c r="AJ395" i="14"/>
  <c r="AD398" i="14"/>
  <c r="V398" i="14"/>
  <c r="AH398" i="14"/>
  <c r="AQ398" i="14"/>
  <c r="AA399" i="14"/>
  <c r="AM399" i="14"/>
  <c r="AI400" i="14"/>
  <c r="AC402" i="14"/>
  <c r="AR402" i="14"/>
  <c r="AC403" i="14"/>
  <c r="AR403" i="14"/>
  <c r="AE404" i="14"/>
  <c r="AR404" i="14"/>
  <c r="AG405" i="14"/>
  <c r="AR405" i="14"/>
  <c r="AH406" i="14"/>
  <c r="W407" i="14"/>
  <c r="AK407" i="14"/>
  <c r="AO408" i="14"/>
  <c r="AI409" i="14"/>
  <c r="Y411" i="14"/>
  <c r="AA411" i="14"/>
  <c r="AR411" i="14"/>
  <c r="AI412" i="14"/>
  <c r="AL414" i="14"/>
  <c r="AK415" i="14"/>
  <c r="AL416" i="14"/>
  <c r="AE416" i="14"/>
  <c r="AN423" i="14"/>
  <c r="AH440" i="14"/>
  <c r="AM466" i="14"/>
  <c r="AL466" i="14"/>
  <c r="AK466" i="14"/>
  <c r="AQ466" i="14"/>
  <c r="AI466" i="14"/>
  <c r="AP466" i="14"/>
  <c r="AH466" i="14"/>
  <c r="AG466" i="14"/>
  <c r="AL467" i="14"/>
  <c r="AC467" i="14"/>
  <c r="AK467" i="14"/>
  <c r="AB467" i="14"/>
  <c r="T467" i="14"/>
  <c r="AA467" i="14"/>
  <c r="S467" i="14"/>
  <c r="U467" i="14" s="1"/>
  <c r="Y467" i="14"/>
  <c r="X467" i="14"/>
  <c r="AE467" i="14"/>
  <c r="AN481" i="14"/>
  <c r="AM481" i="14"/>
  <c r="AL481" i="14"/>
  <c r="AK481" i="14"/>
  <c r="AB481" i="14"/>
  <c r="T481" i="14"/>
  <c r="AR481" i="14"/>
  <c r="AJ481" i="14"/>
  <c r="AQ481" i="14"/>
  <c r="AI481" i="14"/>
  <c r="AP481" i="14"/>
  <c r="AL499" i="14"/>
  <c r="AK499" i="14"/>
  <c r="AQ499" i="14"/>
  <c r="AI499" i="14"/>
  <c r="AP499" i="14"/>
  <c r="AH499" i="14"/>
  <c r="AO499" i="14"/>
  <c r="AR499" i="14"/>
  <c r="AN499" i="14"/>
  <c r="AM499" i="14"/>
  <c r="AJ499" i="14"/>
  <c r="AG499" i="14"/>
  <c r="AG423" i="14"/>
  <c r="AO423" i="14"/>
  <c r="AN424" i="14"/>
  <c r="AG431" i="14"/>
  <c r="AO431" i="14"/>
  <c r="AE432" i="14"/>
  <c r="AN432" i="14"/>
  <c r="AK440" i="14"/>
  <c r="AI440" i="14"/>
  <c r="AR440" i="14"/>
  <c r="AR443" i="14"/>
  <c r="AD448" i="14"/>
  <c r="AB448" i="14"/>
  <c r="AA448" i="14"/>
  <c r="S448" i="14"/>
  <c r="Y448" i="14" s="1"/>
  <c r="Z448" i="14"/>
  <c r="AO448" i="14"/>
  <c r="AP454" i="14"/>
  <c r="AH454" i="14"/>
  <c r="AD454" i="14"/>
  <c r="AL454" i="14"/>
  <c r="AC454" i="14"/>
  <c r="AA454" i="14"/>
  <c r="AR454" i="14"/>
  <c r="AC458" i="14"/>
  <c r="AB458" i="14"/>
  <c r="Z458" i="14"/>
  <c r="AA458" i="14"/>
  <c r="AQ461" i="14"/>
  <c r="AI461" i="14"/>
  <c r="Z461" i="14"/>
  <c r="AP461" i="14"/>
  <c r="AH461" i="14"/>
  <c r="Y461" i="14"/>
  <c r="AN461" i="14"/>
  <c r="AM461" i="14"/>
  <c r="AD461" i="14"/>
  <c r="V461" i="14"/>
  <c r="AB461" i="14"/>
  <c r="AJ466" i="14"/>
  <c r="AR467" i="14"/>
  <c r="AI467" i="14"/>
  <c r="AN473" i="14"/>
  <c r="AM473" i="14"/>
  <c r="AL473" i="14"/>
  <c r="AK473" i="14"/>
  <c r="AB473" i="14"/>
  <c r="T473" i="14"/>
  <c r="AR473" i="14"/>
  <c r="AJ473" i="14"/>
  <c r="AQ473" i="14"/>
  <c r="AI473" i="14"/>
  <c r="AP473" i="14"/>
  <c r="AC488" i="14"/>
  <c r="AK488" i="14"/>
  <c r="AB488" i="14"/>
  <c r="AJ488" i="14"/>
  <c r="AI488" i="14"/>
  <c r="AH488" i="14"/>
  <c r="S488" i="14"/>
  <c r="Y488" i="14" s="1"/>
  <c r="AR488" i="14"/>
  <c r="AE488" i="14"/>
  <c r="AQ488" i="14"/>
  <c r="AD488" i="14"/>
  <c r="AP488" i="14"/>
  <c r="AA488" i="14"/>
  <c r="AC489" i="14"/>
  <c r="AG416" i="14"/>
  <c r="AO416" i="14"/>
  <c r="W417" i="14"/>
  <c r="AE417" i="14"/>
  <c r="AN417" i="14"/>
  <c r="AC419" i="14"/>
  <c r="AL419" i="14"/>
  <c r="AB420" i="14"/>
  <c r="AK420" i="14"/>
  <c r="AH423" i="14"/>
  <c r="AP423" i="14"/>
  <c r="AG424" i="14"/>
  <c r="AO424" i="14"/>
  <c r="W425" i="14"/>
  <c r="AE425" i="14"/>
  <c r="AN425" i="14"/>
  <c r="AC427" i="14"/>
  <c r="AL427" i="14"/>
  <c r="T428" i="14"/>
  <c r="AB428" i="14"/>
  <c r="AK428" i="14"/>
  <c r="AH431" i="14"/>
  <c r="AP431" i="14"/>
  <c r="AG432" i="14"/>
  <c r="AO432" i="14"/>
  <c r="W433" i="14"/>
  <c r="AE433" i="14"/>
  <c r="AN433" i="14"/>
  <c r="U435" i="14"/>
  <c r="AC435" i="14"/>
  <c r="AL435" i="14"/>
  <c r="T436" i="14"/>
  <c r="AB436" i="14"/>
  <c r="AK436" i="14"/>
  <c r="AE438" i="14"/>
  <c r="AO438" i="14"/>
  <c r="AC439" i="14"/>
  <c r="X439" i="14"/>
  <c r="AH439" i="14"/>
  <c r="AQ439" i="14"/>
  <c r="AJ440" i="14"/>
  <c r="U441" i="14"/>
  <c r="AD441" i="14"/>
  <c r="AN441" i="14"/>
  <c r="AG442" i="14"/>
  <c r="AP442" i="14"/>
  <c r="AD446" i="14"/>
  <c r="AL446" i="14"/>
  <c r="AC446" i="14"/>
  <c r="Z446" i="14"/>
  <c r="AN446" i="14"/>
  <c r="AM448" i="14"/>
  <c r="AK448" i="14"/>
  <c r="AR448" i="14"/>
  <c r="AJ448" i="14"/>
  <c r="AC448" i="14"/>
  <c r="AP448" i="14"/>
  <c r="AI451" i="14"/>
  <c r="AO454" i="14"/>
  <c r="AB454" i="14"/>
  <c r="AL458" i="14"/>
  <c r="AK458" i="14"/>
  <c r="AQ458" i="14"/>
  <c r="AI458" i="14"/>
  <c r="AP458" i="14"/>
  <c r="AH458" i="14"/>
  <c r="AD458" i="14"/>
  <c r="AC461" i="14"/>
  <c r="AN466" i="14"/>
  <c r="AM467" i="14"/>
  <c r="AL475" i="14"/>
  <c r="AC475" i="14"/>
  <c r="U475" i="14"/>
  <c r="AK475" i="14"/>
  <c r="AB475" i="14"/>
  <c r="T475" i="14"/>
  <c r="AA475" i="14"/>
  <c r="S475" i="14"/>
  <c r="W475" i="14" s="1"/>
  <c r="AQ475" i="14"/>
  <c r="AI475" i="14"/>
  <c r="Z475" i="14"/>
  <c r="Y475" i="14"/>
  <c r="X475" i="14"/>
  <c r="AM475" i="14"/>
  <c r="AK482" i="14"/>
  <c r="AO489" i="14"/>
  <c r="AG401" i="14"/>
  <c r="AO401" i="14"/>
  <c r="W402" i="14"/>
  <c r="AE402" i="14"/>
  <c r="AD403" i="14"/>
  <c r="AG409" i="14"/>
  <c r="AO409" i="14"/>
  <c r="W410" i="14"/>
  <c r="AE410" i="14"/>
  <c r="AN410" i="14"/>
  <c r="V411" i="14"/>
  <c r="AD411" i="14"/>
  <c r="T413" i="14"/>
  <c r="AB413" i="14"/>
  <c r="AK413" i="14"/>
  <c r="S414" i="14"/>
  <c r="U414" i="14" s="1"/>
  <c r="AH416" i="14"/>
  <c r="AP416" i="14"/>
  <c r="X417" i="14"/>
  <c r="AG417" i="14"/>
  <c r="AO417" i="14"/>
  <c r="AN418" i="14"/>
  <c r="AD419" i="14"/>
  <c r="AM419" i="14"/>
  <c r="AC420" i="14"/>
  <c r="AL420" i="14"/>
  <c r="T421" i="14"/>
  <c r="AB421" i="14"/>
  <c r="AK421" i="14"/>
  <c r="S422" i="14"/>
  <c r="X422" i="14" s="1"/>
  <c r="AI423" i="14"/>
  <c r="AQ423" i="14"/>
  <c r="AH424" i="14"/>
  <c r="AP424" i="14"/>
  <c r="X425" i="14"/>
  <c r="AG425" i="14"/>
  <c r="AO425" i="14"/>
  <c r="W426" i="14"/>
  <c r="AE426" i="14"/>
  <c r="AN426" i="14"/>
  <c r="V427" i="14"/>
  <c r="AD427" i="14"/>
  <c r="AM427" i="14"/>
  <c r="U428" i="14"/>
  <c r="AC428" i="14"/>
  <c r="AL428" i="14"/>
  <c r="T429" i="14"/>
  <c r="AB429" i="14"/>
  <c r="AK429" i="14"/>
  <c r="S430" i="14"/>
  <c r="T430" i="14" s="1"/>
  <c r="AA430" i="14"/>
  <c r="AI431" i="14"/>
  <c r="AQ431" i="14"/>
  <c r="AH432" i="14"/>
  <c r="AP432" i="14"/>
  <c r="X433" i="14"/>
  <c r="AG433" i="14"/>
  <c r="AO433" i="14"/>
  <c r="AE434" i="14"/>
  <c r="AN434" i="14"/>
  <c r="V435" i="14"/>
  <c r="AD435" i="14"/>
  <c r="AM435" i="14"/>
  <c r="U436" i="14"/>
  <c r="AC436" i="14"/>
  <c r="AL436" i="14"/>
  <c r="T437" i="14"/>
  <c r="AC437" i="14"/>
  <c r="AM437" i="14"/>
  <c r="AG438" i="14"/>
  <c r="AP438" i="14"/>
  <c r="AL439" i="14"/>
  <c r="Y439" i="14"/>
  <c r="AI439" i="14"/>
  <c r="AR439" i="14"/>
  <c r="AL440" i="14"/>
  <c r="V441" i="14"/>
  <c r="AE441" i="14"/>
  <c r="AO441" i="14"/>
  <c r="AQ442" i="14"/>
  <c r="AI442" i="14"/>
  <c r="AH442" i="14"/>
  <c r="AR442" i="14"/>
  <c r="AP445" i="14"/>
  <c r="AH445" i="14"/>
  <c r="Y445" i="14"/>
  <c r="AN445" i="14"/>
  <c r="AM445" i="14"/>
  <c r="AD445" i="14"/>
  <c r="AA445" i="14"/>
  <c r="AO445" i="14"/>
  <c r="AO446" i="14"/>
  <c r="AA446" i="14"/>
  <c r="AP446" i="14"/>
  <c r="AN447" i="14"/>
  <c r="AL447" i="14"/>
  <c r="AK447" i="14"/>
  <c r="AB447" i="14"/>
  <c r="T447" i="14"/>
  <c r="AA447" i="14"/>
  <c r="AP447" i="14"/>
  <c r="AE448" i="14"/>
  <c r="AQ448" i="14"/>
  <c r="T449" i="14"/>
  <c r="U450" i="14"/>
  <c r="AG450" i="14"/>
  <c r="AK451" i="14"/>
  <c r="X453" i="14"/>
  <c r="AO453" i="14"/>
  <c r="AE454" i="14"/>
  <c r="AN456" i="14"/>
  <c r="AM456" i="14"/>
  <c r="AK456" i="14"/>
  <c r="AR456" i="14"/>
  <c r="AJ456" i="14"/>
  <c r="AG456" i="14"/>
  <c r="X457" i="14"/>
  <c r="AO457" i="14"/>
  <c r="AE458" i="14"/>
  <c r="W459" i="14"/>
  <c r="AN459" i="14"/>
  <c r="AG461" i="14"/>
  <c r="W462" i="14"/>
  <c r="AN462" i="14"/>
  <c r="X465" i="14"/>
  <c r="S466" i="14"/>
  <c r="U466" i="14" s="1"/>
  <c r="AO466" i="14"/>
  <c r="AN467" i="14"/>
  <c r="AR475" i="14"/>
  <c r="AN475" i="14"/>
  <c r="X481" i="14"/>
  <c r="AA499" i="14"/>
  <c r="W403" i="14"/>
  <c r="AE403" i="14"/>
  <c r="X410" i="14"/>
  <c r="AG410" i="14"/>
  <c r="AO410" i="14"/>
  <c r="W411" i="14"/>
  <c r="AE411" i="14"/>
  <c r="AC413" i="14"/>
  <c r="AL413" i="14"/>
  <c r="AI416" i="14"/>
  <c r="AQ416" i="14"/>
  <c r="Y417" i="14"/>
  <c r="AH417" i="14"/>
  <c r="AP417" i="14"/>
  <c r="AG418" i="14"/>
  <c r="AO418" i="14"/>
  <c r="W419" i="14"/>
  <c r="AE419" i="14"/>
  <c r="AN419" i="14"/>
  <c r="AD420" i="14"/>
  <c r="AM420" i="14"/>
  <c r="AC421" i="14"/>
  <c r="AL421" i="14"/>
  <c r="AJ423" i="14"/>
  <c r="AR423" i="14"/>
  <c r="AI424" i="14"/>
  <c r="AQ424" i="14"/>
  <c r="Y425" i="14"/>
  <c r="AH425" i="14"/>
  <c r="AP425" i="14"/>
  <c r="X426" i="14"/>
  <c r="AG426" i="14"/>
  <c r="AO426" i="14"/>
  <c r="W427" i="14"/>
  <c r="AE427" i="14"/>
  <c r="AN427" i="14"/>
  <c r="AD428" i="14"/>
  <c r="AM428" i="14"/>
  <c r="U429" i="14"/>
  <c r="AC429" i="14"/>
  <c r="AL429" i="14"/>
  <c r="AB430" i="14"/>
  <c r="AJ431" i="14"/>
  <c r="AR431" i="14"/>
  <c r="Z432" i="14"/>
  <c r="AI432" i="14"/>
  <c r="AQ432" i="14"/>
  <c r="Y433" i="14"/>
  <c r="AH433" i="14"/>
  <c r="AP433" i="14"/>
  <c r="X434" i="14"/>
  <c r="AG434" i="14"/>
  <c r="AO434" i="14"/>
  <c r="W435" i="14"/>
  <c r="AE435" i="14"/>
  <c r="AN435" i="14"/>
  <c r="AD436" i="14"/>
  <c r="AM436" i="14"/>
  <c r="AD437" i="14"/>
  <c r="AO437" i="14"/>
  <c r="AD438" i="14"/>
  <c r="X438" i="14"/>
  <c r="AH438" i="14"/>
  <c r="AQ438" i="14"/>
  <c r="Z439" i="14"/>
  <c r="AJ439" i="14"/>
  <c r="AM440" i="14"/>
  <c r="W441" i="14"/>
  <c r="AG441" i="14"/>
  <c r="AJ442" i="14"/>
  <c r="AB446" i="14"/>
  <c r="AQ446" i="14"/>
  <c r="AG448" i="14"/>
  <c r="V449" i="14"/>
  <c r="AJ450" i="14"/>
  <c r="W451" i="14"/>
  <c r="AE453" i="14"/>
  <c r="AA453" i="14"/>
  <c r="AI454" i="14"/>
  <c r="AH456" i="14"/>
  <c r="AG458" i="14"/>
  <c r="Z459" i="14"/>
  <c r="S461" i="14"/>
  <c r="T461" i="14" s="1"/>
  <c r="AJ461" i="14"/>
  <c r="Z462" i="14"/>
  <c r="Y465" i="14"/>
  <c r="AR466" i="14"/>
  <c r="V467" i="14"/>
  <c r="AQ467" i="14"/>
  <c r="X473" i="14"/>
  <c r="Y481" i="14"/>
  <c r="S482" i="14"/>
  <c r="Y482" i="14" s="1"/>
  <c r="AE489" i="14"/>
  <c r="X419" i="14"/>
  <c r="AG419" i="14"/>
  <c r="AO419" i="14"/>
  <c r="W420" i="14"/>
  <c r="AE420" i="14"/>
  <c r="AN420" i="14"/>
  <c r="AK423" i="14"/>
  <c r="S424" i="14"/>
  <c r="V424" i="14" s="1"/>
  <c r="AJ424" i="14"/>
  <c r="AR424" i="14"/>
  <c r="X427" i="14"/>
  <c r="AG427" i="14"/>
  <c r="AO427" i="14"/>
  <c r="W428" i="14"/>
  <c r="AE428" i="14"/>
  <c r="AN428" i="14"/>
  <c r="AK431" i="14"/>
  <c r="S432" i="14"/>
  <c r="W432" i="14" s="1"/>
  <c r="AA432" i="14"/>
  <c r="AJ432" i="14"/>
  <c r="AR432" i="14"/>
  <c r="X435" i="14"/>
  <c r="AG435" i="14"/>
  <c r="AO435" i="14"/>
  <c r="W436" i="14"/>
  <c r="AE436" i="14"/>
  <c r="AN436" i="14"/>
  <c r="Y438" i="14"/>
  <c r="AI438" i="14"/>
  <c r="AR438" i="14"/>
  <c r="AA439" i="14"/>
  <c r="AK439" i="14"/>
  <c r="AN440" i="14"/>
  <c r="AA441" i="14"/>
  <c r="S441" i="14"/>
  <c r="X441" i="14" s="1"/>
  <c r="AH441" i="14"/>
  <c r="AQ441" i="14"/>
  <c r="AA442" i="14"/>
  <c r="AK442" i="14"/>
  <c r="AE446" i="14"/>
  <c r="AR446" i="14"/>
  <c r="AH448" i="14"/>
  <c r="AA451" i="14"/>
  <c r="S451" i="14"/>
  <c r="V451" i="14" s="1"/>
  <c r="Y451" i="14"/>
  <c r="X451" i="14"/>
  <c r="Z451" i="14"/>
  <c r="AM451" i="14"/>
  <c r="AQ453" i="14"/>
  <c r="AI453" i="14"/>
  <c r="Z453" i="14"/>
  <c r="AP453" i="14"/>
  <c r="AH453" i="14"/>
  <c r="AN453" i="14"/>
  <c r="AM453" i="14"/>
  <c r="AD453" i="14"/>
  <c r="V453" i="14"/>
  <c r="AB453" i="14"/>
  <c r="S454" i="14"/>
  <c r="Y454" i="14" s="1"/>
  <c r="AJ454" i="14"/>
  <c r="AD457" i="14"/>
  <c r="V457" i="14"/>
  <c r="AC457" i="14"/>
  <c r="U457" i="14"/>
  <c r="AA457" i="14"/>
  <c r="S457" i="14"/>
  <c r="Y457" i="14" s="1"/>
  <c r="Z457" i="14"/>
  <c r="AB457" i="14"/>
  <c r="S458" i="14"/>
  <c r="Y458" i="14" s="1"/>
  <c r="AJ458" i="14"/>
  <c r="AK459" i="14"/>
  <c r="AB459" i="14"/>
  <c r="T459" i="14"/>
  <c r="AA459" i="14"/>
  <c r="S459" i="14"/>
  <c r="X459" i="14" s="1"/>
  <c r="Y459" i="14"/>
  <c r="AC459" i="14"/>
  <c r="AK461" i="14"/>
  <c r="AP462" i="14"/>
  <c r="AH462" i="14"/>
  <c r="Y462" i="14"/>
  <c r="X462" i="14"/>
  <c r="AD462" i="14"/>
  <c r="V462" i="14"/>
  <c r="AL462" i="14"/>
  <c r="AC462" i="14"/>
  <c r="U462" i="14"/>
  <c r="AA462" i="14"/>
  <c r="AR462" i="14"/>
  <c r="X466" i="14"/>
  <c r="W467" i="14"/>
  <c r="AD474" i="14"/>
  <c r="AC474" i="14"/>
  <c r="AB474" i="14"/>
  <c r="AA474" i="14"/>
  <c r="S474" i="14"/>
  <c r="W474" i="14" s="1"/>
  <c r="Z474" i="14"/>
  <c r="AN474" i="14"/>
  <c r="AG481" i="14"/>
  <c r="AM482" i="14"/>
  <c r="AR482" i="14"/>
  <c r="AJ482" i="14"/>
  <c r="AI482" i="14"/>
  <c r="AH482" i="14"/>
  <c r="AQ482" i="14"/>
  <c r="AG482" i="14"/>
  <c r="AP482" i="14"/>
  <c r="AO482" i="14"/>
  <c r="AN482" i="14"/>
  <c r="AN489" i="14"/>
  <c r="AK489" i="14"/>
  <c r="AR489" i="14"/>
  <c r="AJ489" i="14"/>
  <c r="AA489" i="14"/>
  <c r="S489" i="14"/>
  <c r="Y489" i="14" s="1"/>
  <c r="AM489" i="14"/>
  <c r="AL489" i="14"/>
  <c r="AI489" i="14"/>
  <c r="V489" i="14"/>
  <c r="AH489" i="14"/>
  <c r="U489" i="14"/>
  <c r="AG489" i="14"/>
  <c r="AQ489" i="14"/>
  <c r="AD489" i="14"/>
  <c r="AD506" i="14"/>
  <c r="AC506" i="14"/>
  <c r="AB506" i="14"/>
  <c r="AA506" i="14"/>
  <c r="S506" i="14"/>
  <c r="Z506" i="14" s="1"/>
  <c r="Y506" i="14"/>
  <c r="AE506" i="14"/>
  <c r="AG396" i="14"/>
  <c r="AJ401" i="14"/>
  <c r="AG404" i="14"/>
  <c r="W405" i="14"/>
  <c r="AJ409" i="14"/>
  <c r="AI410" i="14"/>
  <c r="AG412" i="14"/>
  <c r="W413" i="14"/>
  <c r="AN413" i="14"/>
  <c r="AK416" i="14"/>
  <c r="S417" i="14"/>
  <c r="AA417" i="14"/>
  <c r="AJ417" i="14"/>
  <c r="AI418" i="14"/>
  <c r="AH419" i="14"/>
  <c r="AP419" i="14"/>
  <c r="X420" i="14"/>
  <c r="AG420" i="14"/>
  <c r="W421" i="14"/>
  <c r="AN421" i="14"/>
  <c r="V422" i="14"/>
  <c r="AL423" i="14"/>
  <c r="AK424" i="14"/>
  <c r="S425" i="14"/>
  <c r="U425" i="14" s="1"/>
  <c r="AA425" i="14"/>
  <c r="AJ425" i="14"/>
  <c r="AI426" i="14"/>
  <c r="AH427" i="14"/>
  <c r="AP427" i="14"/>
  <c r="X428" i="14"/>
  <c r="AG428" i="14"/>
  <c r="W429" i="14"/>
  <c r="AN429" i="14"/>
  <c r="V430" i="14"/>
  <c r="AD430" i="14"/>
  <c r="AL431" i="14"/>
  <c r="AB432" i="14"/>
  <c r="AK432" i="14"/>
  <c r="S433" i="14"/>
  <c r="U433" i="14" s="1"/>
  <c r="AA433" i="14"/>
  <c r="AJ433" i="14"/>
  <c r="AI434" i="14"/>
  <c r="AH435" i="14"/>
  <c r="AP435" i="14"/>
  <c r="X436" i="14"/>
  <c r="AG436" i="14"/>
  <c r="AE437" i="14"/>
  <c r="X437" i="14"/>
  <c r="AH437" i="14"/>
  <c r="AQ437" i="14"/>
  <c r="Z438" i="14"/>
  <c r="AJ438" i="14"/>
  <c r="S439" i="14"/>
  <c r="U439" i="14" s="1"/>
  <c r="AB439" i="14"/>
  <c r="AM439" i="14"/>
  <c r="AO440" i="14"/>
  <c r="AR441" i="14"/>
  <c r="AJ441" i="14"/>
  <c r="Y441" i="14"/>
  <c r="AI441" i="14"/>
  <c r="S442" i="14"/>
  <c r="U442" i="14" s="1"/>
  <c r="AB442" i="14"/>
  <c r="AL442" i="14"/>
  <c r="S445" i="14"/>
  <c r="V445" i="14" s="1"/>
  <c r="AG445" i="14"/>
  <c r="S446" i="14"/>
  <c r="W446" i="14" s="1"/>
  <c r="AH446" i="14"/>
  <c r="AI448" i="14"/>
  <c r="AB450" i="14"/>
  <c r="T450" i="14"/>
  <c r="Z450" i="14"/>
  <c r="AR451" i="14"/>
  <c r="AB451" i="14"/>
  <c r="AN451" i="14"/>
  <c r="AC453" i="14"/>
  <c r="AK454" i="14"/>
  <c r="AL456" i="14"/>
  <c r="AM457" i="14"/>
  <c r="AL457" i="14"/>
  <c r="AR457" i="14"/>
  <c r="AJ457" i="14"/>
  <c r="AQ457" i="14"/>
  <c r="AI457" i="14"/>
  <c r="AE457" i="14"/>
  <c r="AM458" i="14"/>
  <c r="AR459" i="14"/>
  <c r="AD459" i="14"/>
  <c r="U461" i="14"/>
  <c r="AL461" i="14"/>
  <c r="AO462" i="14"/>
  <c r="AB462" i="14"/>
  <c r="AE465" i="14"/>
  <c r="Z467" i="14"/>
  <c r="AG473" i="14"/>
  <c r="AM474" i="14"/>
  <c r="AL474" i="14"/>
  <c r="AK474" i="14"/>
  <c r="AR474" i="14"/>
  <c r="AJ474" i="14"/>
  <c r="AQ474" i="14"/>
  <c r="AI474" i="14"/>
  <c r="AP474" i="14"/>
  <c r="AH474" i="14"/>
  <c r="AO474" i="14"/>
  <c r="V475" i="14"/>
  <c r="AH481" i="14"/>
  <c r="AD487" i="14"/>
  <c r="V487" i="14"/>
  <c r="AC487" i="14"/>
  <c r="U487" i="14"/>
  <c r="AJ487" i="14"/>
  <c r="W487" i="14"/>
  <c r="AI487" i="14"/>
  <c r="T487" i="14"/>
  <c r="S487" i="14"/>
  <c r="X487" i="14" s="1"/>
  <c r="AR487" i="14"/>
  <c r="AE487" i="14"/>
  <c r="AB487" i="14"/>
  <c r="AA487" i="14"/>
  <c r="Z488" i="14"/>
  <c r="X413" i="14"/>
  <c r="AG413" i="14"/>
  <c r="AB417" i="14"/>
  <c r="Z419" i="14"/>
  <c r="AI419" i="14"/>
  <c r="Y420" i="14"/>
  <c r="AH420" i="14"/>
  <c r="X421" i="14"/>
  <c r="AG421" i="14"/>
  <c r="T425" i="14"/>
  <c r="AB425" i="14"/>
  <c r="Z427" i="14"/>
  <c r="AI427" i="14"/>
  <c r="Y428" i="14"/>
  <c r="AH428" i="14"/>
  <c r="X429" i="14"/>
  <c r="AG429" i="14"/>
  <c r="T433" i="14"/>
  <c r="AB433" i="14"/>
  <c r="Z435" i="14"/>
  <c r="AI435" i="14"/>
  <c r="Y436" i="14"/>
  <c r="AH436" i="14"/>
  <c r="Y437" i="14"/>
  <c r="AI437" i="14"/>
  <c r="AR437" i="14"/>
  <c r="AA438" i="14"/>
  <c r="AK438" i="14"/>
  <c r="T439" i="14"/>
  <c r="AD439" i="14"/>
  <c r="AN439" i="14"/>
  <c r="AG440" i="14"/>
  <c r="AP440" i="14"/>
  <c r="Z441" i="14"/>
  <c r="AK441" i="14"/>
  <c r="AC442" i="14"/>
  <c r="AM442" i="14"/>
  <c r="AI446" i="14"/>
  <c r="AL448" i="14"/>
  <c r="AC449" i="14"/>
  <c r="U449" i="14"/>
  <c r="AA449" i="14"/>
  <c r="S449" i="14"/>
  <c r="X449" i="14" s="1"/>
  <c r="Z449" i="14"/>
  <c r="AK450" i="14"/>
  <c r="AQ450" i="14"/>
  <c r="AI450" i="14"/>
  <c r="AP450" i="14"/>
  <c r="AH450" i="14"/>
  <c r="AA450" i="14"/>
  <c r="AN450" i="14"/>
  <c r="AC451" i="14"/>
  <c r="AQ451" i="14"/>
  <c r="AG453" i="14"/>
  <c r="AN454" i="14"/>
  <c r="AG457" i="14"/>
  <c r="AN458" i="14"/>
  <c r="AE459" i="14"/>
  <c r="X461" i="14"/>
  <c r="AO461" i="14"/>
  <c r="AE462" i="14"/>
  <c r="AN465" i="14"/>
  <c r="AM465" i="14"/>
  <c r="AL465" i="14"/>
  <c r="AR465" i="14"/>
  <c r="AJ465" i="14"/>
  <c r="AQ465" i="14"/>
  <c r="AI465" i="14"/>
  <c r="AH465" i="14"/>
  <c r="AD466" i="14"/>
  <c r="AC466" i="14"/>
  <c r="AB466" i="14"/>
  <c r="T466" i="14"/>
  <c r="Z466" i="14"/>
  <c r="Y466" i="14"/>
  <c r="AE466" i="14"/>
  <c r="AD467" i="14"/>
  <c r="AH473" i="14"/>
  <c r="AE481" i="14"/>
  <c r="AO481" i="14"/>
  <c r="AM488" i="14"/>
  <c r="AC499" i="14"/>
  <c r="U499" i="14"/>
  <c r="AB499" i="14"/>
  <c r="T499" i="14"/>
  <c r="Z499" i="14"/>
  <c r="Y499" i="14"/>
  <c r="W499" i="14"/>
  <c r="V499" i="14"/>
  <c r="S499" i="14"/>
  <c r="X499" i="14" s="1"/>
  <c r="AE499" i="14"/>
  <c r="S528" i="14"/>
  <c r="AA528" i="14" s="1"/>
  <c r="X528" i="14"/>
  <c r="AL528" i="14"/>
  <c r="W528" i="14"/>
  <c r="AK528" i="14"/>
  <c r="V528" i="14"/>
  <c r="AH528" i="14"/>
  <c r="U528" i="14"/>
  <c r="AE528" i="14"/>
  <c r="T528" i="14"/>
  <c r="AD528" i="14"/>
  <c r="AP528" i="14"/>
  <c r="AC528" i="14"/>
  <c r="AN528" i="14"/>
  <c r="AM528" i="14"/>
  <c r="Y528" i="14"/>
  <c r="AM506" i="14"/>
  <c r="AL506" i="14"/>
  <c r="AK506" i="14"/>
  <c r="AR506" i="14"/>
  <c r="AJ506" i="14"/>
  <c r="AQ506" i="14"/>
  <c r="AI506" i="14"/>
  <c r="AP506" i="14"/>
  <c r="AH506" i="14"/>
  <c r="AO506" i="14"/>
  <c r="AG443" i="14"/>
  <c r="AO443" i="14"/>
  <c r="W444" i="14"/>
  <c r="AE444" i="14"/>
  <c r="AN444" i="14"/>
  <c r="AG451" i="14"/>
  <c r="AO451" i="14"/>
  <c r="AE452" i="14"/>
  <c r="AN452" i="14"/>
  <c r="T455" i="14"/>
  <c r="AB455" i="14"/>
  <c r="AK455" i="14"/>
  <c r="S456" i="14"/>
  <c r="X456" i="14" s="1"/>
  <c r="AA456" i="14"/>
  <c r="AG459" i="14"/>
  <c r="AO459" i="14"/>
  <c r="W460" i="14"/>
  <c r="AE460" i="14"/>
  <c r="AN460" i="14"/>
  <c r="AB463" i="14"/>
  <c r="AK463" i="14"/>
  <c r="S464" i="14"/>
  <c r="T464" i="14" s="1"/>
  <c r="AA464" i="14"/>
  <c r="AJ464" i="14"/>
  <c r="AR464" i="14"/>
  <c r="Z465" i="14"/>
  <c r="AG467" i="14"/>
  <c r="AO467" i="14"/>
  <c r="W468" i="14"/>
  <c r="AE468" i="14"/>
  <c r="AN468" i="14"/>
  <c r="AD469" i="14"/>
  <c r="AM469" i="14"/>
  <c r="U470" i="14"/>
  <c r="AC470" i="14"/>
  <c r="AL470" i="14"/>
  <c r="T471" i="14"/>
  <c r="AB471" i="14"/>
  <c r="AK471" i="14"/>
  <c r="S472" i="14"/>
  <c r="W472" i="14" s="1"/>
  <c r="AA472" i="14"/>
  <c r="AJ472" i="14"/>
  <c r="AR472" i="14"/>
  <c r="Z473" i="14"/>
  <c r="AG475" i="14"/>
  <c r="AO475" i="14"/>
  <c r="AE476" i="14"/>
  <c r="AN476" i="14"/>
  <c r="V477" i="14"/>
  <c r="AD477" i="14"/>
  <c r="AM477" i="14"/>
  <c r="U478" i="14"/>
  <c r="AC478" i="14"/>
  <c r="AL478" i="14"/>
  <c r="T479" i="14"/>
  <c r="AB479" i="14"/>
  <c r="AK479" i="14"/>
  <c r="S480" i="14"/>
  <c r="U480" i="14" s="1"/>
  <c r="AA480" i="14"/>
  <c r="AJ480" i="14"/>
  <c r="AR480" i="14"/>
  <c r="Z481" i="14"/>
  <c r="AC483" i="14"/>
  <c r="U483" i="14"/>
  <c r="Z483" i="14"/>
  <c r="AJ483" i="14"/>
  <c r="U484" i="14"/>
  <c r="AE484" i="14"/>
  <c r="AQ484" i="14"/>
  <c r="AC485" i="14"/>
  <c r="AN485" i="14"/>
  <c r="AQ486" i="14"/>
  <c r="AI486" i="14"/>
  <c r="Z486" i="14"/>
  <c r="AN486" i="14"/>
  <c r="AM486" i="14"/>
  <c r="AD486" i="14"/>
  <c r="AA486" i="14"/>
  <c r="AO486" i="14"/>
  <c r="AP487" i="14"/>
  <c r="AH487" i="14"/>
  <c r="AM487" i="14"/>
  <c r="AL487" i="14"/>
  <c r="AO487" i="14"/>
  <c r="AO488" i="14"/>
  <c r="AG490" i="14"/>
  <c r="T491" i="14"/>
  <c r="AG491" i="14"/>
  <c r="AK494" i="14"/>
  <c r="AK495" i="14"/>
  <c r="AN497" i="14"/>
  <c r="AM497" i="14"/>
  <c r="AD497" i="14"/>
  <c r="V497" i="14"/>
  <c r="AK497" i="14"/>
  <c r="AR497" i="14"/>
  <c r="AJ497" i="14"/>
  <c r="AA497" i="14"/>
  <c r="S497" i="14"/>
  <c r="X497" i="14" s="1"/>
  <c r="AG497" i="14"/>
  <c r="AO498" i="14"/>
  <c r="AH505" i="14"/>
  <c r="AQ529" i="14"/>
  <c r="AI529" i="14"/>
  <c r="AP529" i="14"/>
  <c r="AH529" i="14"/>
  <c r="AN529" i="14"/>
  <c r="AL529" i="14"/>
  <c r="X529" i="14"/>
  <c r="AK529" i="14"/>
  <c r="V529" i="14"/>
  <c r="AJ529" i="14"/>
  <c r="U529" i="14"/>
  <c r="AG529" i="14"/>
  <c r="T529" i="14"/>
  <c r="AD529" i="14"/>
  <c r="S529" i="14"/>
  <c r="AA529" i="14" s="1"/>
  <c r="AR529" i="14"/>
  <c r="AC529" i="14"/>
  <c r="AO529" i="14"/>
  <c r="AB529" i="14"/>
  <c r="AH443" i="14"/>
  <c r="AP443" i="14"/>
  <c r="AG444" i="14"/>
  <c r="W445" i="14"/>
  <c r="AM446" i="14"/>
  <c r="U447" i="14"/>
  <c r="AC447" i="14"/>
  <c r="AH451" i="14"/>
  <c r="AP451" i="14"/>
  <c r="AG452" i="14"/>
  <c r="W453" i="14"/>
  <c r="AM454" i="14"/>
  <c r="U455" i="14"/>
  <c r="AC455" i="14"/>
  <c r="AL455" i="14"/>
  <c r="AB456" i="14"/>
  <c r="AH459" i="14"/>
  <c r="AP459" i="14"/>
  <c r="X460" i="14"/>
  <c r="AG460" i="14"/>
  <c r="W461" i="14"/>
  <c r="AM462" i="14"/>
  <c r="U463" i="14"/>
  <c r="AC463" i="14"/>
  <c r="AL463" i="14"/>
  <c r="AB464" i="14"/>
  <c r="AK464" i="14"/>
  <c r="S465" i="14"/>
  <c r="U465" i="14" s="1"/>
  <c r="AA465" i="14"/>
  <c r="AH467" i="14"/>
  <c r="AP467" i="14"/>
  <c r="X468" i="14"/>
  <c r="AG468" i="14"/>
  <c r="W469" i="14"/>
  <c r="AN469" i="14"/>
  <c r="AD470" i="14"/>
  <c r="AM470" i="14"/>
  <c r="U471" i="14"/>
  <c r="AC471" i="14"/>
  <c r="AL471" i="14"/>
  <c r="AB472" i="14"/>
  <c r="AK472" i="14"/>
  <c r="S473" i="14"/>
  <c r="W473" i="14" s="1"/>
  <c r="AA473" i="14"/>
  <c r="AH475" i="14"/>
  <c r="AP475" i="14"/>
  <c r="X476" i="14"/>
  <c r="AG476" i="14"/>
  <c r="AN477" i="14"/>
  <c r="V478" i="14"/>
  <c r="AD478" i="14"/>
  <c r="AM478" i="14"/>
  <c r="U479" i="14"/>
  <c r="AC479" i="14"/>
  <c r="AL479" i="14"/>
  <c r="AB480" i="14"/>
  <c r="AK480" i="14"/>
  <c r="S481" i="14"/>
  <c r="W481" i="14" s="1"/>
  <c r="AA481" i="14"/>
  <c r="AL483" i="14"/>
  <c r="AQ483" i="14"/>
  <c r="AI483" i="14"/>
  <c r="AK483" i="14"/>
  <c r="AG484" i="14"/>
  <c r="AR484" i="14"/>
  <c r="T485" i="14"/>
  <c r="AD485" i="14"/>
  <c r="AP485" i="14"/>
  <c r="AB486" i="14"/>
  <c r="AP486" i="14"/>
  <c r="AQ487" i="14"/>
  <c r="AH490" i="14"/>
  <c r="AJ491" i="14"/>
  <c r="V492" i="14"/>
  <c r="AE494" i="14"/>
  <c r="Y495" i="14"/>
  <c r="AD495" i="14"/>
  <c r="V495" i="14"/>
  <c r="AC495" i="14"/>
  <c r="U495" i="14"/>
  <c r="Z495" i="14"/>
  <c r="AN496" i="14"/>
  <c r="AC496" i="14"/>
  <c r="AK496" i="14"/>
  <c r="AB496" i="14"/>
  <c r="Z496" i="14"/>
  <c r="AP496" i="14"/>
  <c r="AH497" i="14"/>
  <c r="AE505" i="14"/>
  <c r="X469" i="14"/>
  <c r="AG469" i="14"/>
  <c r="AO469" i="14"/>
  <c r="W470" i="14"/>
  <c r="AE470" i="14"/>
  <c r="AN470" i="14"/>
  <c r="X477" i="14"/>
  <c r="AG477" i="14"/>
  <c r="AO477" i="14"/>
  <c r="AE478" i="14"/>
  <c r="AN478" i="14"/>
  <c r="AQ494" i="14"/>
  <c r="AI494" i="14"/>
  <c r="Z494" i="14"/>
  <c r="AN494" i="14"/>
  <c r="AM494" i="14"/>
  <c r="AD494" i="14"/>
  <c r="AA494" i="14"/>
  <c r="AO494" i="14"/>
  <c r="AP495" i="14"/>
  <c r="AH495" i="14"/>
  <c r="AM495" i="14"/>
  <c r="AL495" i="14"/>
  <c r="AA495" i="14"/>
  <c r="AO495" i="14"/>
  <c r="AD498" i="14"/>
  <c r="AC498" i="14"/>
  <c r="AA498" i="14"/>
  <c r="S498" i="14"/>
  <c r="X498" i="14" s="1"/>
  <c r="Z498" i="14"/>
  <c r="AB498" i="14"/>
  <c r="AN505" i="14"/>
  <c r="AM505" i="14"/>
  <c r="AD505" i="14"/>
  <c r="V505" i="14"/>
  <c r="AL505" i="14"/>
  <c r="AC505" i="14"/>
  <c r="U505" i="14"/>
  <c r="AK505" i="14"/>
  <c r="AR505" i="14"/>
  <c r="AJ505" i="14"/>
  <c r="AA505" i="14"/>
  <c r="S505" i="14"/>
  <c r="Z505" i="14" s="1"/>
  <c r="AQ505" i="14"/>
  <c r="AI505" i="14"/>
  <c r="AP505" i="14"/>
  <c r="AN514" i="14"/>
  <c r="AM514" i="14"/>
  <c r="AL514" i="14"/>
  <c r="AK514" i="14"/>
  <c r="AR514" i="14"/>
  <c r="AJ514" i="14"/>
  <c r="AQ514" i="14"/>
  <c r="AI514" i="14"/>
  <c r="AP514" i="14"/>
  <c r="AH514" i="14"/>
  <c r="Z444" i="14"/>
  <c r="AI444" i="14"/>
  <c r="AG446" i="14"/>
  <c r="W447" i="14"/>
  <c r="AJ451" i="14"/>
  <c r="Z452" i="14"/>
  <c r="AI452" i="14"/>
  <c r="AG454" i="14"/>
  <c r="W455" i="14"/>
  <c r="AN455" i="14"/>
  <c r="V456" i="14"/>
  <c r="AD456" i="14"/>
  <c r="AJ459" i="14"/>
  <c r="Z460" i="14"/>
  <c r="AI460" i="14"/>
  <c r="AG462" i="14"/>
  <c r="W463" i="14"/>
  <c r="AN463" i="14"/>
  <c r="V464" i="14"/>
  <c r="AD464" i="14"/>
  <c r="AM464" i="14"/>
  <c r="AC465" i="14"/>
  <c r="AJ467" i="14"/>
  <c r="Z468" i="14"/>
  <c r="AI468" i="14"/>
  <c r="Y469" i="14"/>
  <c r="AH469" i="14"/>
  <c r="AP469" i="14"/>
  <c r="X470" i="14"/>
  <c r="AG470" i="14"/>
  <c r="AN471" i="14"/>
  <c r="AD472" i="14"/>
  <c r="AM472" i="14"/>
  <c r="U473" i="14"/>
  <c r="AC473" i="14"/>
  <c r="AJ475" i="14"/>
  <c r="Z476" i="14"/>
  <c r="AI476" i="14"/>
  <c r="Y477" i="14"/>
  <c r="AH477" i="14"/>
  <c r="AP477" i="14"/>
  <c r="X478" i="14"/>
  <c r="AG478" i="14"/>
  <c r="W479" i="14"/>
  <c r="AN479" i="14"/>
  <c r="AD480" i="14"/>
  <c r="AM480" i="14"/>
  <c r="U481" i="14"/>
  <c r="AC481" i="14"/>
  <c r="AB483" i="14"/>
  <c r="AN483" i="14"/>
  <c r="AB484" i="14"/>
  <c r="T484" i="14"/>
  <c r="V485" i="14"/>
  <c r="AH485" i="14"/>
  <c r="S486" i="14"/>
  <c r="V486" i="14" s="1"/>
  <c r="AG486" i="14"/>
  <c r="AG487" i="14"/>
  <c r="AC491" i="14"/>
  <c r="U491" i="14"/>
  <c r="Z491" i="14"/>
  <c r="AB492" i="14"/>
  <c r="T492" i="14"/>
  <c r="Z492" i="14"/>
  <c r="AM492" i="14"/>
  <c r="AB494" i="14"/>
  <c r="AP494" i="14"/>
  <c r="AB495" i="14"/>
  <c r="AQ495" i="14"/>
  <c r="U497" i="14"/>
  <c r="AL497" i="14"/>
  <c r="AM498" i="14"/>
  <c r="AL498" i="14"/>
  <c r="AR498" i="14"/>
  <c r="AJ498" i="14"/>
  <c r="AQ498" i="14"/>
  <c r="AI498" i="14"/>
  <c r="AE498" i="14"/>
  <c r="AC507" i="14"/>
  <c r="U507" i="14"/>
  <c r="AB507" i="14"/>
  <c r="T507" i="14"/>
  <c r="AR507" i="14"/>
  <c r="AJ507" i="14"/>
  <c r="AA507" i="14"/>
  <c r="S507" i="14"/>
  <c r="Z507" i="14" s="1"/>
  <c r="Y507" i="14"/>
  <c r="X507" i="14"/>
  <c r="AM507" i="14"/>
  <c r="AM515" i="14"/>
  <c r="AD515" i="14"/>
  <c r="V515" i="14"/>
  <c r="AC515" i="14"/>
  <c r="U515" i="14"/>
  <c r="AB515" i="14"/>
  <c r="T515" i="14"/>
  <c r="AR515" i="14"/>
  <c r="AJ515" i="14"/>
  <c r="AA515" i="14"/>
  <c r="S515" i="14"/>
  <c r="Z515" i="14" s="1"/>
  <c r="Y515" i="14"/>
  <c r="X515" i="14"/>
  <c r="AC534" i="14"/>
  <c r="U534" i="14"/>
  <c r="T534" i="14"/>
  <c r="Y534" i="14"/>
  <c r="X534" i="14"/>
  <c r="W534" i="14"/>
  <c r="V534" i="14"/>
  <c r="S534" i="14"/>
  <c r="AA534" i="14" s="1"/>
  <c r="AE534" i="14"/>
  <c r="AD534" i="14"/>
  <c r="AC542" i="14"/>
  <c r="U542" i="14"/>
  <c r="T542" i="14"/>
  <c r="Y542" i="14"/>
  <c r="X542" i="14"/>
  <c r="AA542" i="14"/>
  <c r="W542" i="14"/>
  <c r="AR542" i="14"/>
  <c r="V542" i="14"/>
  <c r="AN542" i="14"/>
  <c r="S542" i="14"/>
  <c r="AB542" i="14" s="1"/>
  <c r="AM542" i="14"/>
  <c r="AJ542" i="14"/>
  <c r="AE542" i="14"/>
  <c r="X455" i="14"/>
  <c r="AG455" i="14"/>
  <c r="W456" i="14"/>
  <c r="X463" i="14"/>
  <c r="AG463" i="14"/>
  <c r="W464" i="14"/>
  <c r="AN464" i="14"/>
  <c r="V465" i="14"/>
  <c r="AD465" i="14"/>
  <c r="Z469" i="14"/>
  <c r="AI469" i="14"/>
  <c r="AQ469" i="14"/>
  <c r="Y470" i="14"/>
  <c r="AH470" i="14"/>
  <c r="AP470" i="14"/>
  <c r="X471" i="14"/>
  <c r="AG471" i="14"/>
  <c r="AN472" i="14"/>
  <c r="V473" i="14"/>
  <c r="AD473" i="14"/>
  <c r="Z477" i="14"/>
  <c r="AI477" i="14"/>
  <c r="AQ477" i="14"/>
  <c r="Y478" i="14"/>
  <c r="AH478" i="14"/>
  <c r="AP478" i="14"/>
  <c r="X479" i="14"/>
  <c r="AG479" i="14"/>
  <c r="AN480" i="14"/>
  <c r="V481" i="14"/>
  <c r="AD481" i="14"/>
  <c r="S483" i="14"/>
  <c r="Y483" i="14" s="1"/>
  <c r="AD483" i="14"/>
  <c r="AO483" i="14"/>
  <c r="AK484" i="14"/>
  <c r="AP484" i="14"/>
  <c r="AH484" i="14"/>
  <c r="Z484" i="14"/>
  <c r="AL484" i="14"/>
  <c r="W485" i="14"/>
  <c r="AH486" i="14"/>
  <c r="AD490" i="14"/>
  <c r="AA490" i="14"/>
  <c r="S490" i="14"/>
  <c r="X490" i="14" s="1"/>
  <c r="Z490" i="14"/>
  <c r="AN490" i="14"/>
  <c r="AL491" i="14"/>
  <c r="AQ491" i="14"/>
  <c r="AI491" i="14"/>
  <c r="AP491" i="14"/>
  <c r="AH491" i="14"/>
  <c r="AA491" i="14"/>
  <c r="AN491" i="14"/>
  <c r="AC494" i="14"/>
  <c r="AR494" i="14"/>
  <c r="AE495" i="14"/>
  <c r="AR495" i="14"/>
  <c r="AO497" i="14"/>
  <c r="AG498" i="14"/>
  <c r="AN540" i="14"/>
  <c r="AM540" i="14"/>
  <c r="AD540" i="14"/>
  <c r="V540" i="14"/>
  <c r="AK540" i="14"/>
  <c r="AB540" i="14"/>
  <c r="T540" i="14"/>
  <c r="AR540" i="14"/>
  <c r="AJ540" i="14"/>
  <c r="S540" i="14"/>
  <c r="AA540" i="14" s="1"/>
  <c r="AQ540" i="14"/>
  <c r="AI540" i="14"/>
  <c r="Z540" i="14"/>
  <c r="AG540" i="14"/>
  <c r="AC540" i="14"/>
  <c r="Y540" i="14"/>
  <c r="X540" i="14"/>
  <c r="AP540" i="14"/>
  <c r="U540" i="14"/>
  <c r="AO540" i="14"/>
  <c r="AL540" i="14"/>
  <c r="AM541" i="14"/>
  <c r="AL541" i="14"/>
  <c r="AR541" i="14"/>
  <c r="AJ541" i="14"/>
  <c r="AQ541" i="14"/>
  <c r="AI541" i="14"/>
  <c r="AP541" i="14"/>
  <c r="AH541" i="14"/>
  <c r="X541" i="14"/>
  <c r="AO541" i="14"/>
  <c r="AN541" i="14"/>
  <c r="AK541" i="14"/>
  <c r="AG464" i="14"/>
  <c r="W465" i="14"/>
  <c r="S469" i="14"/>
  <c r="V469" i="14" s="1"/>
  <c r="AA469" i="14"/>
  <c r="AJ469" i="14"/>
  <c r="Z470" i="14"/>
  <c r="AI470" i="14"/>
  <c r="AG472" i="14"/>
  <c r="S477" i="14"/>
  <c r="W477" i="14" s="1"/>
  <c r="AA477" i="14"/>
  <c r="AJ477" i="14"/>
  <c r="Z478" i="14"/>
  <c r="AI478" i="14"/>
  <c r="AG480" i="14"/>
  <c r="AR485" i="14"/>
  <c r="AJ485" i="14"/>
  <c r="AA485" i="14"/>
  <c r="S485" i="14"/>
  <c r="Y485" i="14" s="1"/>
  <c r="AK485" i="14"/>
  <c r="AM490" i="14"/>
  <c r="AR490" i="14"/>
  <c r="AJ490" i="14"/>
  <c r="AQ490" i="14"/>
  <c r="AI490" i="14"/>
  <c r="AB490" i="14"/>
  <c r="AO490" i="14"/>
  <c r="AB491" i="14"/>
  <c r="AO491" i="14"/>
  <c r="AC492" i="14"/>
  <c r="AQ492" i="14"/>
  <c r="S494" i="14"/>
  <c r="X494" i="14" s="1"/>
  <c r="AG494" i="14"/>
  <c r="S495" i="14"/>
  <c r="X495" i="14" s="1"/>
  <c r="AG495" i="14"/>
  <c r="S496" i="14"/>
  <c r="X496" i="14" s="1"/>
  <c r="AH496" i="14"/>
  <c r="Y497" i="14"/>
  <c r="AP497" i="14"/>
  <c r="AH498" i="14"/>
  <c r="X505" i="14"/>
  <c r="AG506" i="14"/>
  <c r="AC526" i="14"/>
  <c r="U526" i="14"/>
  <c r="AB526" i="14"/>
  <c r="T526" i="14"/>
  <c r="AI526" i="14"/>
  <c r="X526" i="14"/>
  <c r="W526" i="14"/>
  <c r="V526" i="14"/>
  <c r="AE526" i="14"/>
  <c r="S526" i="14"/>
  <c r="AA526" i="14" s="1"/>
  <c r="AD526" i="14"/>
  <c r="AE500" i="14"/>
  <c r="AN500" i="14"/>
  <c r="U502" i="14"/>
  <c r="AC502" i="14"/>
  <c r="AL502" i="14"/>
  <c r="T503" i="14"/>
  <c r="AB503" i="14"/>
  <c r="AK503" i="14"/>
  <c r="AG507" i="14"/>
  <c r="AO507" i="14"/>
  <c r="W508" i="14"/>
  <c r="AE508" i="14"/>
  <c r="AN508" i="14"/>
  <c r="U510" i="14"/>
  <c r="AC510" i="14"/>
  <c r="AL510" i="14"/>
  <c r="T511" i="14"/>
  <c r="AB511" i="14"/>
  <c r="AK511" i="14"/>
  <c r="AI513" i="14"/>
  <c r="AQ513" i="14"/>
  <c r="AG515" i="14"/>
  <c r="AO515" i="14"/>
  <c r="W516" i="14"/>
  <c r="AE516" i="14"/>
  <c r="AN516" i="14"/>
  <c r="U518" i="14"/>
  <c r="AC518" i="14"/>
  <c r="AL518" i="14"/>
  <c r="T519" i="14"/>
  <c r="AB519" i="14"/>
  <c r="AK519" i="14"/>
  <c r="AA521" i="14"/>
  <c r="AK521" i="14"/>
  <c r="T522" i="14"/>
  <c r="AD522" i="14"/>
  <c r="AQ522" i="14"/>
  <c r="AL526" i="14"/>
  <c r="AK526" i="14"/>
  <c r="AM526" i="14"/>
  <c r="AR528" i="14"/>
  <c r="AB530" i="14"/>
  <c r="AQ530" i="14"/>
  <c r="W533" i="14"/>
  <c r="AN533" i="14"/>
  <c r="AL534" i="14"/>
  <c r="AK534" i="14"/>
  <c r="AQ534" i="14"/>
  <c r="AI534" i="14"/>
  <c r="AP534" i="14"/>
  <c r="AH534" i="14"/>
  <c r="V535" i="14"/>
  <c r="AM535" i="14"/>
  <c r="X537" i="14"/>
  <c r="S538" i="14"/>
  <c r="AA538" i="14" s="1"/>
  <c r="AQ538" i="14"/>
  <c r="AL542" i="14"/>
  <c r="AN565" i="14"/>
  <c r="AM565" i="14"/>
  <c r="AL565" i="14"/>
  <c r="AK565" i="14"/>
  <c r="AB565" i="14"/>
  <c r="T565" i="14"/>
  <c r="AR565" i="14"/>
  <c r="AJ565" i="14"/>
  <c r="AQ565" i="14"/>
  <c r="AI565" i="14"/>
  <c r="AP565" i="14"/>
  <c r="AH565" i="14"/>
  <c r="AG492" i="14"/>
  <c r="AO492" i="14"/>
  <c r="W493" i="14"/>
  <c r="AE493" i="14"/>
  <c r="AN493" i="14"/>
  <c r="AG500" i="14"/>
  <c r="AO500" i="14"/>
  <c r="W501" i="14"/>
  <c r="AE501" i="14"/>
  <c r="AN501" i="14"/>
  <c r="V502" i="14"/>
  <c r="AD502" i="14"/>
  <c r="AM502" i="14"/>
  <c r="U503" i="14"/>
  <c r="AC503" i="14"/>
  <c r="AL503" i="14"/>
  <c r="T504" i="14"/>
  <c r="AB504" i="14"/>
  <c r="AK504" i="14"/>
  <c r="AH507" i="14"/>
  <c r="AP507" i="14"/>
  <c r="X508" i="14"/>
  <c r="AG508" i="14"/>
  <c r="AO508" i="14"/>
  <c r="W509" i="14"/>
  <c r="AE509" i="14"/>
  <c r="AN509" i="14"/>
  <c r="V510" i="14"/>
  <c r="AD510" i="14"/>
  <c r="AM510" i="14"/>
  <c r="U511" i="14"/>
  <c r="AC511" i="14"/>
  <c r="AL511" i="14"/>
  <c r="T512" i="14"/>
  <c r="AB512" i="14"/>
  <c r="AK512" i="14"/>
  <c r="S513" i="14"/>
  <c r="Z513" i="14" s="1"/>
  <c r="AA513" i="14"/>
  <c r="AJ513" i="14"/>
  <c r="AR513" i="14"/>
  <c r="AH515" i="14"/>
  <c r="AP515" i="14"/>
  <c r="X516" i="14"/>
  <c r="AG516" i="14"/>
  <c r="AO516" i="14"/>
  <c r="W517" i="14"/>
  <c r="AE517" i="14"/>
  <c r="AN517" i="14"/>
  <c r="V518" i="14"/>
  <c r="AD518" i="14"/>
  <c r="AM518" i="14"/>
  <c r="U519" i="14"/>
  <c r="AC519" i="14"/>
  <c r="AL519" i="14"/>
  <c r="T520" i="14"/>
  <c r="AB520" i="14"/>
  <c r="AK520" i="14"/>
  <c r="S521" i="14"/>
  <c r="Z521" i="14" s="1"/>
  <c r="AB521" i="14"/>
  <c r="AL521" i="14"/>
  <c r="U522" i="14"/>
  <c r="AE522" i="14"/>
  <c r="AR522" i="14"/>
  <c r="T525" i="14"/>
  <c r="AG525" i="14"/>
  <c r="AQ525" i="14"/>
  <c r="AN526" i="14"/>
  <c r="AB527" i="14"/>
  <c r="T527" i="14"/>
  <c r="S527" i="14"/>
  <c r="AA527" i="14" s="1"/>
  <c r="Y527" i="14"/>
  <c r="Z527" i="14"/>
  <c r="AN527" i="14"/>
  <c r="AC530" i="14"/>
  <c r="AR530" i="14"/>
  <c r="AN532" i="14"/>
  <c r="AM532" i="14"/>
  <c r="AD532" i="14"/>
  <c r="V532" i="14"/>
  <c r="AK532" i="14"/>
  <c r="AB532" i="14"/>
  <c r="T532" i="14"/>
  <c r="AR532" i="14"/>
  <c r="AJ532" i="14"/>
  <c r="S532" i="14"/>
  <c r="AA532" i="14" s="1"/>
  <c r="AG532" i="14"/>
  <c r="X533" i="14"/>
  <c r="AO533" i="14"/>
  <c r="W535" i="14"/>
  <c r="AN535" i="14"/>
  <c r="W538" i="14"/>
  <c r="AR538" i="14"/>
  <c r="AE558" i="14"/>
  <c r="AM566" i="14"/>
  <c r="AD566" i="14"/>
  <c r="V566" i="14"/>
  <c r="U566" i="14"/>
  <c r="T566" i="14"/>
  <c r="AR566" i="14"/>
  <c r="AJ566" i="14"/>
  <c r="S566" i="14"/>
  <c r="AC566" i="14" s="1"/>
  <c r="Y566" i="14"/>
  <c r="X566" i="14"/>
  <c r="Z577" i="14"/>
  <c r="V577" i="14"/>
  <c r="AC577" i="14"/>
  <c r="U577" i="14"/>
  <c r="AB577" i="14"/>
  <c r="T577" i="14"/>
  <c r="AA577" i="14"/>
  <c r="S577" i="14"/>
  <c r="AD577" i="14" s="1"/>
  <c r="AE577" i="14"/>
  <c r="Y577" i="14"/>
  <c r="X577" i="14"/>
  <c r="AP577" i="14"/>
  <c r="W577" i="14"/>
  <c r="U578" i="14"/>
  <c r="T578" i="14"/>
  <c r="AA578" i="14"/>
  <c r="S578" i="14"/>
  <c r="AD578" i="14" s="1"/>
  <c r="W578" i="14"/>
  <c r="AO578" i="14"/>
  <c r="V578" i="14"/>
  <c r="X579" i="14"/>
  <c r="AK579" i="14"/>
  <c r="AB579" i="14"/>
  <c r="T579" i="14"/>
  <c r="AR579" i="14"/>
  <c r="AJ579" i="14"/>
  <c r="AA579" i="14"/>
  <c r="S579" i="14"/>
  <c r="AD579" i="14" s="1"/>
  <c r="AQ579" i="14"/>
  <c r="AI579" i="14"/>
  <c r="Z579" i="14"/>
  <c r="Y579" i="14"/>
  <c r="AC579" i="14"/>
  <c r="W579" i="14"/>
  <c r="V579" i="14"/>
  <c r="AN579" i="14"/>
  <c r="U579" i="14"/>
  <c r="AM579" i="14"/>
  <c r="AL579" i="14"/>
  <c r="AE579" i="14"/>
  <c r="AG485" i="14"/>
  <c r="AL488" i="14"/>
  <c r="T489" i="14"/>
  <c r="AB489" i="14"/>
  <c r="AH492" i="14"/>
  <c r="AP492" i="14"/>
  <c r="AG493" i="14"/>
  <c r="W494" i="14"/>
  <c r="AL496" i="14"/>
  <c r="T497" i="14"/>
  <c r="AB497" i="14"/>
  <c r="AH500" i="14"/>
  <c r="AP500" i="14"/>
  <c r="X501" i="14"/>
  <c r="AG501" i="14"/>
  <c r="W502" i="14"/>
  <c r="AN502" i="14"/>
  <c r="V503" i="14"/>
  <c r="AD503" i="14"/>
  <c r="AM503" i="14"/>
  <c r="U504" i="14"/>
  <c r="AC504" i="14"/>
  <c r="AL504" i="14"/>
  <c r="T505" i="14"/>
  <c r="AB505" i="14"/>
  <c r="AI507" i="14"/>
  <c r="AQ507" i="14"/>
  <c r="Y508" i="14"/>
  <c r="AH508" i="14"/>
  <c r="AP508" i="14"/>
  <c r="X509" i="14"/>
  <c r="AG509" i="14"/>
  <c r="W510" i="14"/>
  <c r="AN510" i="14"/>
  <c r="V511" i="14"/>
  <c r="AD511" i="14"/>
  <c r="AM511" i="14"/>
  <c r="U512" i="14"/>
  <c r="AC512" i="14"/>
  <c r="AL512" i="14"/>
  <c r="T513" i="14"/>
  <c r="AB513" i="14"/>
  <c r="AK513" i="14"/>
  <c r="S514" i="14"/>
  <c r="Z514" i="14" s="1"/>
  <c r="AI515" i="14"/>
  <c r="AQ515" i="14"/>
  <c r="AH516" i="14"/>
  <c r="AP516" i="14"/>
  <c r="X517" i="14"/>
  <c r="AG517" i="14"/>
  <c r="W518" i="14"/>
  <c r="AN518" i="14"/>
  <c r="V519" i="14"/>
  <c r="AD519" i="14"/>
  <c r="AM519" i="14"/>
  <c r="U520" i="14"/>
  <c r="AC520" i="14"/>
  <c r="AL520" i="14"/>
  <c r="T521" i="14"/>
  <c r="AM521" i="14"/>
  <c r="V522" i="14"/>
  <c r="AN524" i="14"/>
  <c r="AM524" i="14"/>
  <c r="AD524" i="14"/>
  <c r="V524" i="14"/>
  <c r="AK524" i="14"/>
  <c r="AH525" i="14"/>
  <c r="AO526" i="14"/>
  <c r="AK527" i="14"/>
  <c r="AR527" i="14"/>
  <c r="AJ527" i="14"/>
  <c r="AP527" i="14"/>
  <c r="AH527" i="14"/>
  <c r="AC527" i="14"/>
  <c r="AO527" i="14"/>
  <c r="S530" i="14"/>
  <c r="AA530" i="14" s="1"/>
  <c r="AE530" i="14"/>
  <c r="AH532" i="14"/>
  <c r="AG534" i="14"/>
  <c r="Z535" i="14"/>
  <c r="Z537" i="14"/>
  <c r="Z538" i="14"/>
  <c r="T541" i="14"/>
  <c r="W550" i="14"/>
  <c r="AE557" i="14"/>
  <c r="AL566" i="14"/>
  <c r="W568" i="14"/>
  <c r="X502" i="14"/>
  <c r="AG502" i="14"/>
  <c r="AO502" i="14"/>
  <c r="W503" i="14"/>
  <c r="AE503" i="14"/>
  <c r="AN503" i="14"/>
  <c r="X510" i="14"/>
  <c r="AG510" i="14"/>
  <c r="AO510" i="14"/>
  <c r="W511" i="14"/>
  <c r="AE511" i="14"/>
  <c r="AN511" i="14"/>
  <c r="U513" i="14"/>
  <c r="AC513" i="14"/>
  <c r="AL513" i="14"/>
  <c r="AB514" i="14"/>
  <c r="X518" i="14"/>
  <c r="AG518" i="14"/>
  <c r="AO518" i="14"/>
  <c r="W519" i="14"/>
  <c r="AE519" i="14"/>
  <c r="AN519" i="14"/>
  <c r="U521" i="14"/>
  <c r="AD521" i="14"/>
  <c r="AN521" i="14"/>
  <c r="Y522" i="14"/>
  <c r="X522" i="14"/>
  <c r="W522" i="14"/>
  <c r="AJ522" i="14"/>
  <c r="AP526" i="14"/>
  <c r="T530" i="14"/>
  <c r="AI530" i="14"/>
  <c r="AD533" i="14"/>
  <c r="V533" i="14"/>
  <c r="AC533" i="14"/>
  <c r="U533" i="14"/>
  <c r="S533" i="14"/>
  <c r="AA533" i="14" s="1"/>
  <c r="Z533" i="14"/>
  <c r="AB533" i="14"/>
  <c r="AJ534" i="14"/>
  <c r="AB535" i="14"/>
  <c r="T535" i="14"/>
  <c r="S535" i="14"/>
  <c r="AA535" i="14" s="1"/>
  <c r="Y535" i="14"/>
  <c r="X535" i="14"/>
  <c r="AC535" i="14"/>
  <c r="AQ537" i="14"/>
  <c r="AI537" i="14"/>
  <c r="AP537" i="14"/>
  <c r="AH537" i="14"/>
  <c r="AN537" i="14"/>
  <c r="AM537" i="14"/>
  <c r="AD537" i="14"/>
  <c r="V537" i="14"/>
  <c r="AL537" i="14"/>
  <c r="AC537" i="14"/>
  <c r="U537" i="14"/>
  <c r="AG537" i="14"/>
  <c r="W541" i="14"/>
  <c r="AE550" i="14"/>
  <c r="AN557" i="14"/>
  <c r="AM557" i="14"/>
  <c r="AL557" i="14"/>
  <c r="AK557" i="14"/>
  <c r="AR557" i="14"/>
  <c r="AJ557" i="14"/>
  <c r="AQ557" i="14"/>
  <c r="AI557" i="14"/>
  <c r="AP557" i="14"/>
  <c r="AH557" i="14"/>
  <c r="AK568" i="14"/>
  <c r="AQ568" i="14"/>
  <c r="AH568" i="14"/>
  <c r="AP568" i="14"/>
  <c r="AG568" i="14"/>
  <c r="AO568" i="14"/>
  <c r="AN568" i="14"/>
  <c r="AD568" i="14"/>
  <c r="U568" i="14"/>
  <c r="AM568" i="14"/>
  <c r="AL568" i="14"/>
  <c r="AJ568" i="14"/>
  <c r="S500" i="14"/>
  <c r="X500" i="14" s="1"/>
  <c r="AA500" i="14"/>
  <c r="AJ500" i="14"/>
  <c r="AR500" i="14"/>
  <c r="AH502" i="14"/>
  <c r="AP502" i="14"/>
  <c r="X503" i="14"/>
  <c r="AG503" i="14"/>
  <c r="AO503" i="14"/>
  <c r="W504" i="14"/>
  <c r="AE504" i="14"/>
  <c r="AN504" i="14"/>
  <c r="AK507" i="14"/>
  <c r="AA508" i="14"/>
  <c r="AJ508" i="14"/>
  <c r="AR508" i="14"/>
  <c r="Y510" i="14"/>
  <c r="AH510" i="14"/>
  <c r="AP510" i="14"/>
  <c r="X511" i="14"/>
  <c r="AG511" i="14"/>
  <c r="AO511" i="14"/>
  <c r="W512" i="14"/>
  <c r="AE512" i="14"/>
  <c r="AN512" i="14"/>
  <c r="V513" i="14"/>
  <c r="AD513" i="14"/>
  <c r="AM513" i="14"/>
  <c r="AC514" i="14"/>
  <c r="AK515" i="14"/>
  <c r="AR516" i="14"/>
  <c r="Y518" i="14"/>
  <c r="AH518" i="14"/>
  <c r="AP518" i="14"/>
  <c r="X519" i="14"/>
  <c r="AG519" i="14"/>
  <c r="AO519" i="14"/>
  <c r="W520" i="14"/>
  <c r="AE520" i="14"/>
  <c r="AN520" i="14"/>
  <c r="V521" i="14"/>
  <c r="AE521" i="14"/>
  <c r="AO521" i="14"/>
  <c r="AP522" i="14"/>
  <c r="AK522" i="14"/>
  <c r="AD525" i="14"/>
  <c r="V525" i="14"/>
  <c r="AC525" i="14"/>
  <c r="U525" i="14"/>
  <c r="Y525" i="14"/>
  <c r="AJ525" i="14"/>
  <c r="AG526" i="14"/>
  <c r="AQ526" i="14"/>
  <c r="U530" i="14"/>
  <c r="AJ530" i="14"/>
  <c r="AM533" i="14"/>
  <c r="AL533" i="14"/>
  <c r="AR533" i="14"/>
  <c r="AJ533" i="14"/>
  <c r="AQ533" i="14"/>
  <c r="AI533" i="14"/>
  <c r="AE533" i="14"/>
  <c r="AM534" i="14"/>
  <c r="AK535" i="14"/>
  <c r="AD535" i="14"/>
  <c r="Y538" i="14"/>
  <c r="X538" i="14"/>
  <c r="AM538" i="14"/>
  <c r="AD538" i="14"/>
  <c r="V538" i="14"/>
  <c r="AL538" i="14"/>
  <c r="AC538" i="14"/>
  <c r="U538" i="14"/>
  <c r="AK538" i="14"/>
  <c r="T538" i="14"/>
  <c r="AE538" i="14"/>
  <c r="AM558" i="14"/>
  <c r="AD558" i="14"/>
  <c r="V558" i="14"/>
  <c r="U558" i="14"/>
  <c r="T558" i="14"/>
  <c r="AR558" i="14"/>
  <c r="AJ558" i="14"/>
  <c r="S558" i="14"/>
  <c r="AC558" i="14" s="1"/>
  <c r="Y558" i="14"/>
  <c r="X558" i="14"/>
  <c r="AG488" i="14"/>
  <c r="W489" i="14"/>
  <c r="S493" i="14"/>
  <c r="X493" i="14" s="1"/>
  <c r="AA493" i="14"/>
  <c r="AJ493" i="14"/>
  <c r="AG496" i="14"/>
  <c r="W497" i="14"/>
  <c r="S501" i="14"/>
  <c r="Y501" i="14" s="1"/>
  <c r="AA501" i="14"/>
  <c r="AJ501" i="14"/>
  <c r="Z502" i="14"/>
  <c r="AI502" i="14"/>
  <c r="AH503" i="14"/>
  <c r="AG504" i="14"/>
  <c r="W505" i="14"/>
  <c r="T508" i="14"/>
  <c r="S509" i="14"/>
  <c r="Z509" i="14" s="1"/>
  <c r="AA509" i="14"/>
  <c r="AJ509" i="14"/>
  <c r="AI510" i="14"/>
  <c r="AH511" i="14"/>
  <c r="AG512" i="14"/>
  <c r="W513" i="14"/>
  <c r="AN513" i="14"/>
  <c r="V514" i="14"/>
  <c r="AD514" i="14"/>
  <c r="S517" i="14"/>
  <c r="Z517" i="14" s="1"/>
  <c r="AA517" i="14"/>
  <c r="AJ517" i="14"/>
  <c r="AI518" i="14"/>
  <c r="AH519" i="14"/>
  <c r="AG520" i="14"/>
  <c r="W521" i="14"/>
  <c r="AG521" i="14"/>
  <c r="AA522" i="14"/>
  <c r="AL522" i="14"/>
  <c r="AM525" i="14"/>
  <c r="AL525" i="14"/>
  <c r="AK525" i="14"/>
  <c r="AH526" i="14"/>
  <c r="AR526" i="14"/>
  <c r="U527" i="14"/>
  <c r="AG527" i="14"/>
  <c r="W530" i="14"/>
  <c r="X532" i="14"/>
  <c r="AO532" i="14"/>
  <c r="AG533" i="14"/>
  <c r="AN534" i="14"/>
  <c r="AE535" i="14"/>
  <c r="AK537" i="14"/>
  <c r="AP538" i="14"/>
  <c r="AI538" i="14"/>
  <c r="AN549" i="14"/>
  <c r="AM549" i="14"/>
  <c r="AL549" i="14"/>
  <c r="AK549" i="14"/>
  <c r="AR549" i="14"/>
  <c r="AJ549" i="14"/>
  <c r="AQ549" i="14"/>
  <c r="AI549" i="14"/>
  <c r="AP549" i="14"/>
  <c r="AH549" i="14"/>
  <c r="AL558" i="14"/>
  <c r="AO565" i="14"/>
  <c r="W566" i="14"/>
  <c r="AG577" i="14"/>
  <c r="AE578" i="14"/>
  <c r="X513" i="14"/>
  <c r="AG513" i="14"/>
  <c r="AQ521" i="14"/>
  <c r="AI521" i="14"/>
  <c r="X521" i="14"/>
  <c r="AH521" i="14"/>
  <c r="AR521" i="14"/>
  <c r="Z529" i="14"/>
  <c r="Y530" i="14"/>
  <c r="X530" i="14"/>
  <c r="AM530" i="14"/>
  <c r="AD530" i="14"/>
  <c r="V530" i="14"/>
  <c r="Z530" i="14"/>
  <c r="AL530" i="14"/>
  <c r="AO534" i="14"/>
  <c r="AI535" i="14"/>
  <c r="S537" i="14"/>
  <c r="AA537" i="14" s="1"/>
  <c r="AO537" i="14"/>
  <c r="AJ538" i="14"/>
  <c r="AE540" i="14"/>
  <c r="AD541" i="14"/>
  <c r="V541" i="14"/>
  <c r="AC541" i="14"/>
  <c r="U541" i="14"/>
  <c r="AA541" i="14"/>
  <c r="S541" i="14"/>
  <c r="AB541" i="14" s="1"/>
  <c r="Z541" i="14"/>
  <c r="Y541" i="14"/>
  <c r="AE541" i="14"/>
  <c r="AM550" i="14"/>
  <c r="AD550" i="14"/>
  <c r="V550" i="14"/>
  <c r="AC550" i="14"/>
  <c r="U550" i="14"/>
  <c r="T550" i="14"/>
  <c r="AR550" i="14"/>
  <c r="AJ550" i="14"/>
  <c r="S550" i="14"/>
  <c r="AB550" i="14" s="1"/>
  <c r="Y550" i="14"/>
  <c r="X550" i="14"/>
  <c r="AG542" i="14"/>
  <c r="AO542" i="14"/>
  <c r="W543" i="14"/>
  <c r="AE543" i="14"/>
  <c r="AN543" i="14"/>
  <c r="U545" i="14"/>
  <c r="AC545" i="14"/>
  <c r="AL545" i="14"/>
  <c r="T546" i="14"/>
  <c r="AK546" i="14"/>
  <c r="Z548" i="14"/>
  <c r="AI548" i="14"/>
  <c r="AQ548" i="14"/>
  <c r="Y549" i="14"/>
  <c r="AG550" i="14"/>
  <c r="AO550" i="14"/>
  <c r="W551" i="14"/>
  <c r="AE551" i="14"/>
  <c r="AN551" i="14"/>
  <c r="U553" i="14"/>
  <c r="AC553" i="14"/>
  <c r="AL553" i="14"/>
  <c r="T554" i="14"/>
  <c r="AK554" i="14"/>
  <c r="AI556" i="14"/>
  <c r="AQ556" i="14"/>
  <c r="Y557" i="14"/>
  <c r="AG558" i="14"/>
  <c r="AO558" i="14"/>
  <c r="W559" i="14"/>
  <c r="AE559" i="14"/>
  <c r="AN559" i="14"/>
  <c r="U561" i="14"/>
  <c r="AL561" i="14"/>
  <c r="T562" i="14"/>
  <c r="AB562" i="14"/>
  <c r="AK562" i="14"/>
  <c r="AI564" i="14"/>
  <c r="AQ564" i="14"/>
  <c r="Y565" i="14"/>
  <c r="AG566" i="14"/>
  <c r="AO566" i="14"/>
  <c r="U567" i="14"/>
  <c r="X567" i="14"/>
  <c r="AH567" i="14"/>
  <c r="U569" i="14"/>
  <c r="AD569" i="14"/>
  <c r="AN569" i="14"/>
  <c r="Y570" i="14"/>
  <c r="W570" i="14"/>
  <c r="T571" i="14"/>
  <c r="AD571" i="14"/>
  <c r="AQ571" i="14"/>
  <c r="AR576" i="14"/>
  <c r="AJ576" i="14"/>
  <c r="AN576" i="14"/>
  <c r="AM576" i="14"/>
  <c r="AL576" i="14"/>
  <c r="AK576" i="14"/>
  <c r="AI576" i="14"/>
  <c r="AQ577" i="14"/>
  <c r="AI577" i="14"/>
  <c r="AM577" i="14"/>
  <c r="AL577" i="14"/>
  <c r="AK577" i="14"/>
  <c r="AR577" i="14"/>
  <c r="AJ577" i="14"/>
  <c r="AH577" i="14"/>
  <c r="AP578" i="14"/>
  <c r="AH578" i="14"/>
  <c r="AL578" i="14"/>
  <c r="AK578" i="14"/>
  <c r="AR578" i="14"/>
  <c r="AJ578" i="14"/>
  <c r="AQ578" i="14"/>
  <c r="AI578" i="14"/>
  <c r="AG578" i="14"/>
  <c r="AO579" i="14"/>
  <c r="AG535" i="14"/>
  <c r="AO535" i="14"/>
  <c r="W536" i="14"/>
  <c r="AE536" i="14"/>
  <c r="AN536" i="14"/>
  <c r="AH542" i="14"/>
  <c r="AP542" i="14"/>
  <c r="X543" i="14"/>
  <c r="AG543" i="14"/>
  <c r="AO543" i="14"/>
  <c r="W544" i="14"/>
  <c r="AE544" i="14"/>
  <c r="AN544" i="14"/>
  <c r="V545" i="14"/>
  <c r="AD545" i="14"/>
  <c r="AM545" i="14"/>
  <c r="U546" i="14"/>
  <c r="AC546" i="14"/>
  <c r="AL546" i="14"/>
  <c r="S548" i="14"/>
  <c r="AB548" i="14" s="1"/>
  <c r="AJ548" i="14"/>
  <c r="AR548" i="14"/>
  <c r="Z549" i="14"/>
  <c r="AH550" i="14"/>
  <c r="AP550" i="14"/>
  <c r="X551" i="14"/>
  <c r="AG551" i="14"/>
  <c r="AO551" i="14"/>
  <c r="W552" i="14"/>
  <c r="AE552" i="14"/>
  <c r="AN552" i="14"/>
  <c r="V553" i="14"/>
  <c r="AD553" i="14"/>
  <c r="AM553" i="14"/>
  <c r="U554" i="14"/>
  <c r="AC554" i="14"/>
  <c r="AL554" i="14"/>
  <c r="S556" i="14"/>
  <c r="AC556" i="14" s="1"/>
  <c r="AJ556" i="14"/>
  <c r="AR556" i="14"/>
  <c r="Z557" i="14"/>
  <c r="AH558" i="14"/>
  <c r="AP558" i="14"/>
  <c r="X559" i="14"/>
  <c r="AG559" i="14"/>
  <c r="AO559" i="14"/>
  <c r="W560" i="14"/>
  <c r="AE560" i="14"/>
  <c r="AN560" i="14"/>
  <c r="V561" i="14"/>
  <c r="AD561" i="14"/>
  <c r="AM561" i="14"/>
  <c r="U562" i="14"/>
  <c r="AL562" i="14"/>
  <c r="S564" i="14"/>
  <c r="AC564" i="14" s="1"/>
  <c r="AJ564" i="14"/>
  <c r="AR564" i="14"/>
  <c r="Z565" i="14"/>
  <c r="AH566" i="14"/>
  <c r="AP566" i="14"/>
  <c r="AL567" i="14"/>
  <c r="Y567" i="14"/>
  <c r="AI567" i="14"/>
  <c r="AR567" i="14"/>
  <c r="V569" i="14"/>
  <c r="AE569" i="14"/>
  <c r="AO569" i="14"/>
  <c r="AP570" i="14"/>
  <c r="AH570" i="14"/>
  <c r="AQ570" i="14"/>
  <c r="AI570" i="14"/>
  <c r="X570" i="14"/>
  <c r="AK570" i="14"/>
  <c r="U571" i="14"/>
  <c r="AE571" i="14"/>
  <c r="AR571" i="14"/>
  <c r="AO576" i="14"/>
  <c r="AN577" i="14"/>
  <c r="AM578" i="14"/>
  <c r="AG528" i="14"/>
  <c r="AO528" i="14"/>
  <c r="W529" i="14"/>
  <c r="AE529" i="14"/>
  <c r="AH535" i="14"/>
  <c r="AP535" i="14"/>
  <c r="X536" i="14"/>
  <c r="AG536" i="14"/>
  <c r="AO536" i="14"/>
  <c r="W537" i="14"/>
  <c r="AE537" i="14"/>
  <c r="AI542" i="14"/>
  <c r="AQ542" i="14"/>
  <c r="Y543" i="14"/>
  <c r="AH543" i="14"/>
  <c r="AP543" i="14"/>
  <c r="X544" i="14"/>
  <c r="AG544" i="14"/>
  <c r="AO544" i="14"/>
  <c r="W545" i="14"/>
  <c r="AE545" i="14"/>
  <c r="AN545" i="14"/>
  <c r="V546" i="14"/>
  <c r="AD546" i="14"/>
  <c r="AM546" i="14"/>
  <c r="T548" i="14"/>
  <c r="AK548" i="14"/>
  <c r="S549" i="14"/>
  <c r="AB549" i="14" s="1"/>
  <c r="AA549" i="14"/>
  <c r="AI550" i="14"/>
  <c r="AQ550" i="14"/>
  <c r="Y551" i="14"/>
  <c r="AH551" i="14"/>
  <c r="AP551" i="14"/>
  <c r="X552" i="14"/>
  <c r="AG552" i="14"/>
  <c r="AO552" i="14"/>
  <c r="W553" i="14"/>
  <c r="AE553" i="14"/>
  <c r="AN553" i="14"/>
  <c r="V554" i="14"/>
  <c r="AD554" i="14"/>
  <c r="AM554" i="14"/>
  <c r="T556" i="14"/>
  <c r="AB556" i="14"/>
  <c r="AK556" i="14"/>
  <c r="S557" i="14"/>
  <c r="AC557" i="14" s="1"/>
  <c r="AA557" i="14"/>
  <c r="AI558" i="14"/>
  <c r="AQ558" i="14"/>
  <c r="Y559" i="14"/>
  <c r="AH559" i="14"/>
  <c r="AP559" i="14"/>
  <c r="X560" i="14"/>
  <c r="AG560" i="14"/>
  <c r="AO560" i="14"/>
  <c r="W561" i="14"/>
  <c r="AE561" i="14"/>
  <c r="AN561" i="14"/>
  <c r="V562" i="14"/>
  <c r="AD562" i="14"/>
  <c r="AM562" i="14"/>
  <c r="T564" i="14"/>
  <c r="AK564" i="14"/>
  <c r="S565" i="14"/>
  <c r="AC565" i="14" s="1"/>
  <c r="AA565" i="14"/>
  <c r="AI566" i="14"/>
  <c r="AQ566" i="14"/>
  <c r="Z567" i="14"/>
  <c r="AJ567" i="14"/>
  <c r="S568" i="14"/>
  <c r="AC568" i="14" s="1"/>
  <c r="AG569" i="14"/>
  <c r="AL570" i="14"/>
  <c r="V571" i="14"/>
  <c r="AM573" i="14"/>
  <c r="V573" i="14"/>
  <c r="AP573" i="14"/>
  <c r="AH573" i="14"/>
  <c r="Y573" i="14"/>
  <c r="AN573" i="14"/>
  <c r="AA573" i="14"/>
  <c r="AO573" i="14"/>
  <c r="AP576" i="14"/>
  <c r="AO577" i="14"/>
  <c r="AN578" i="14"/>
  <c r="X545" i="14"/>
  <c r="AG545" i="14"/>
  <c r="AO545" i="14"/>
  <c r="W546" i="14"/>
  <c r="AE546" i="14"/>
  <c r="AN546" i="14"/>
  <c r="U548" i="14"/>
  <c r="AC548" i="14"/>
  <c r="AL548" i="14"/>
  <c r="T549" i="14"/>
  <c r="X553" i="14"/>
  <c r="AG553" i="14"/>
  <c r="AO553" i="14"/>
  <c r="W554" i="14"/>
  <c r="AE554" i="14"/>
  <c r="AN554" i="14"/>
  <c r="U556" i="14"/>
  <c r="AL556" i="14"/>
  <c r="T557" i="14"/>
  <c r="AB557" i="14"/>
  <c r="X561" i="14"/>
  <c r="AG561" i="14"/>
  <c r="AO561" i="14"/>
  <c r="W562" i="14"/>
  <c r="AE562" i="14"/>
  <c r="AN562" i="14"/>
  <c r="U564" i="14"/>
  <c r="AL564" i="14"/>
  <c r="AA569" i="14"/>
  <c r="S569" i="14"/>
  <c r="AC569" i="14" s="1"/>
  <c r="X569" i="14"/>
  <c r="AH569" i="14"/>
  <c r="AQ569" i="14"/>
  <c r="X571" i="14"/>
  <c r="Y571" i="14"/>
  <c r="W571" i="14"/>
  <c r="AJ571" i="14"/>
  <c r="AN582" i="14"/>
  <c r="AL582" i="14"/>
  <c r="AB582" i="14"/>
  <c r="S582" i="14"/>
  <c r="AD582" i="14" s="1"/>
  <c r="AK582" i="14"/>
  <c r="AA582" i="14"/>
  <c r="AJ582" i="14"/>
  <c r="AQ582" i="14"/>
  <c r="AH582" i="14"/>
  <c r="X582" i="14"/>
  <c r="AP582" i="14"/>
  <c r="AG582" i="14"/>
  <c r="V582" i="14"/>
  <c r="AO582" i="14"/>
  <c r="U582" i="14"/>
  <c r="AM582" i="14"/>
  <c r="AC582" i="14"/>
  <c r="T582" i="14"/>
  <c r="AG522" i="14"/>
  <c r="AO522" i="14"/>
  <c r="W523" i="14"/>
  <c r="AE523" i="14"/>
  <c r="AN523" i="14"/>
  <c r="AI528" i="14"/>
  <c r="AQ528" i="14"/>
  <c r="Y529" i="14"/>
  <c r="AG530" i="14"/>
  <c r="AO530" i="14"/>
  <c r="W531" i="14"/>
  <c r="AE531" i="14"/>
  <c r="AN531" i="14"/>
  <c r="AJ535" i="14"/>
  <c r="AR535" i="14"/>
  <c r="Z536" i="14"/>
  <c r="AI536" i="14"/>
  <c r="AQ536" i="14"/>
  <c r="Y537" i="14"/>
  <c r="AG538" i="14"/>
  <c r="AO538" i="14"/>
  <c r="W539" i="14"/>
  <c r="AE539" i="14"/>
  <c r="AN539" i="14"/>
  <c r="AK542" i="14"/>
  <c r="S543" i="14"/>
  <c r="AB543" i="14" s="1"/>
  <c r="AA543" i="14"/>
  <c r="AJ543" i="14"/>
  <c r="AR543" i="14"/>
  <c r="Z544" i="14"/>
  <c r="AI544" i="14"/>
  <c r="AQ544" i="14"/>
  <c r="Y545" i="14"/>
  <c r="AH545" i="14"/>
  <c r="AP545" i="14"/>
  <c r="X546" i="14"/>
  <c r="AG546" i="14"/>
  <c r="AO546" i="14"/>
  <c r="W547" i="14"/>
  <c r="AE547" i="14"/>
  <c r="AN547" i="14"/>
  <c r="V548" i="14"/>
  <c r="AD548" i="14"/>
  <c r="AM548" i="14"/>
  <c r="U549" i="14"/>
  <c r="AC549" i="14"/>
  <c r="AK550" i="14"/>
  <c r="S551" i="14"/>
  <c r="AB551" i="14" s="1"/>
  <c r="AA551" i="14"/>
  <c r="AJ551" i="14"/>
  <c r="AR551" i="14"/>
  <c r="AI552" i="14"/>
  <c r="AQ552" i="14"/>
  <c r="Y553" i="14"/>
  <c r="AH553" i="14"/>
  <c r="AP553" i="14"/>
  <c r="X554" i="14"/>
  <c r="AG554" i="14"/>
  <c r="AO554" i="14"/>
  <c r="W555" i="14"/>
  <c r="AE555" i="14"/>
  <c r="AN555" i="14"/>
  <c r="V556" i="14"/>
  <c r="AD556" i="14"/>
  <c r="AM556" i="14"/>
  <c r="U557" i="14"/>
  <c r="AK558" i="14"/>
  <c r="S559" i="14"/>
  <c r="AC559" i="14" s="1"/>
  <c r="AA559" i="14"/>
  <c r="AJ559" i="14"/>
  <c r="AR559" i="14"/>
  <c r="AI560" i="14"/>
  <c r="AQ560" i="14"/>
  <c r="Y561" i="14"/>
  <c r="AH561" i="14"/>
  <c r="AP561" i="14"/>
  <c r="X562" i="14"/>
  <c r="AG562" i="14"/>
  <c r="AO562" i="14"/>
  <c r="W563" i="14"/>
  <c r="AE563" i="14"/>
  <c r="AN563" i="14"/>
  <c r="V564" i="14"/>
  <c r="AM564" i="14"/>
  <c r="U565" i="14"/>
  <c r="AK566" i="14"/>
  <c r="S567" i="14"/>
  <c r="AC567" i="14" s="1"/>
  <c r="AB567" i="14"/>
  <c r="AM567" i="14"/>
  <c r="V568" i="14"/>
  <c r="AE568" i="14"/>
  <c r="AR569" i="14"/>
  <c r="AJ569" i="14"/>
  <c r="Y569" i="14"/>
  <c r="AI569" i="14"/>
  <c r="S570" i="14"/>
  <c r="AC570" i="14" s="1"/>
  <c r="AN570" i="14"/>
  <c r="AO571" i="14"/>
  <c r="Z571" i="14"/>
  <c r="AK571" i="14"/>
  <c r="AC573" i="14"/>
  <c r="AR573" i="14"/>
  <c r="Y576" i="14"/>
  <c r="AH522" i="14"/>
  <c r="AG523" i="14"/>
  <c r="W524" i="14"/>
  <c r="AJ528" i="14"/>
  <c r="AH530" i="14"/>
  <c r="AG531" i="14"/>
  <c r="W532" i="14"/>
  <c r="S536" i="14"/>
  <c r="AA536" i="14" s="1"/>
  <c r="AJ536" i="14"/>
  <c r="AH538" i="14"/>
  <c r="AG539" i="14"/>
  <c r="W540" i="14"/>
  <c r="T543" i="14"/>
  <c r="S544" i="14"/>
  <c r="AB544" i="14" s="1"/>
  <c r="AJ544" i="14"/>
  <c r="AI545" i="14"/>
  <c r="AH546" i="14"/>
  <c r="AG547" i="14"/>
  <c r="W548" i="14"/>
  <c r="AN548" i="14"/>
  <c r="V549" i="14"/>
  <c r="AD549" i="14"/>
  <c r="T551" i="14"/>
  <c r="S552" i="14"/>
  <c r="AB552" i="14" s="1"/>
  <c r="AJ552" i="14"/>
  <c r="AI553" i="14"/>
  <c r="AH554" i="14"/>
  <c r="AG555" i="14"/>
  <c r="W556" i="14"/>
  <c r="AN556" i="14"/>
  <c r="V557" i="14"/>
  <c r="AD557" i="14"/>
  <c r="T559" i="14"/>
  <c r="S560" i="14"/>
  <c r="AC560" i="14" s="1"/>
  <c r="AJ560" i="14"/>
  <c r="AI561" i="14"/>
  <c r="Y562" i="14"/>
  <c r="AH562" i="14"/>
  <c r="AG563" i="14"/>
  <c r="W564" i="14"/>
  <c r="AN564" i="14"/>
  <c r="V565" i="14"/>
  <c r="AD565" i="14"/>
  <c r="T567" i="14"/>
  <c r="AD567" i="14"/>
  <c r="AN567" i="14"/>
  <c r="Z569" i="14"/>
  <c r="AK569" i="14"/>
  <c r="T570" i="14"/>
  <c r="AD570" i="14"/>
  <c r="AO570" i="14"/>
  <c r="AA571" i="14"/>
  <c r="AL571" i="14"/>
  <c r="S573" i="14"/>
  <c r="AD573" i="14" s="1"/>
  <c r="AG573" i="14"/>
  <c r="X548" i="14"/>
  <c r="AG548" i="14"/>
  <c r="W549" i="14"/>
  <c r="X556" i="14"/>
  <c r="AG556" i="14"/>
  <c r="W557" i="14"/>
  <c r="X564" i="14"/>
  <c r="AG564" i="14"/>
  <c r="W565" i="14"/>
  <c r="T568" i="14"/>
  <c r="X568" i="14"/>
  <c r="AB569" i="14"/>
  <c r="AL569" i="14"/>
  <c r="AB571" i="14"/>
  <c r="AM571" i="14"/>
  <c r="Y582" i="14"/>
  <c r="AH571" i="14"/>
  <c r="AP571" i="14"/>
  <c r="X572" i="14"/>
  <c r="AG572" i="14"/>
  <c r="W573" i="14"/>
  <c r="V574" i="14"/>
  <c r="AM574" i="14"/>
  <c r="U575" i="14"/>
  <c r="AC575" i="14"/>
  <c r="AL575" i="14"/>
  <c r="T576" i="14"/>
  <c r="AB576" i="14"/>
  <c r="AH579" i="14"/>
  <c r="AP579" i="14"/>
  <c r="AP580" i="14"/>
  <c r="AH580" i="14"/>
  <c r="X580" i="14"/>
  <c r="AI580" i="14"/>
  <c r="AR580" i="14"/>
  <c r="AA581" i="14"/>
  <c r="AK581" i="14"/>
  <c r="AG583" i="14"/>
  <c r="AL584" i="14"/>
  <c r="AI584" i="14"/>
  <c r="AR584" i="14"/>
  <c r="AA585" i="14"/>
  <c r="AL585" i="14"/>
  <c r="AK586" i="14"/>
  <c r="W588" i="14"/>
  <c r="T590" i="14"/>
  <c r="AH590" i="14"/>
  <c r="T591" i="14"/>
  <c r="AI591" i="14"/>
  <c r="V592" i="14"/>
  <c r="AI592" i="14"/>
  <c r="X593" i="14"/>
  <c r="AL593" i="14"/>
  <c r="S595" i="14"/>
  <c r="AD595" i="14" s="1"/>
  <c r="AJ595" i="14"/>
  <c r="X598" i="14"/>
  <c r="S599" i="14"/>
  <c r="AE599" i="14" s="1"/>
  <c r="AO599" i="14"/>
  <c r="W574" i="14"/>
  <c r="AE574" i="14"/>
  <c r="AN574" i="14"/>
  <c r="V575" i="14"/>
  <c r="AM575" i="14"/>
  <c r="U576" i="14"/>
  <c r="AC576" i="14"/>
  <c r="S581" i="14"/>
  <c r="AD581" i="14" s="1"/>
  <c r="AB581" i="14"/>
  <c r="AL581" i="14"/>
  <c r="V583" i="14"/>
  <c r="X583" i="14"/>
  <c r="AH583" i="14"/>
  <c r="AQ583" i="14"/>
  <c r="S585" i="14"/>
  <c r="AD585" i="14" s="1"/>
  <c r="AC585" i="14"/>
  <c r="AM585" i="14"/>
  <c r="X586" i="14"/>
  <c r="AL586" i="14"/>
  <c r="AC587" i="14"/>
  <c r="U587" i="14"/>
  <c r="Z587" i="14"/>
  <c r="Y587" i="14"/>
  <c r="X587" i="14"/>
  <c r="AM587" i="14"/>
  <c r="AK588" i="14"/>
  <c r="AB588" i="14"/>
  <c r="T588" i="14"/>
  <c r="Y588" i="14"/>
  <c r="X588" i="14"/>
  <c r="Z588" i="14"/>
  <c r="AM588" i="14"/>
  <c r="U590" i="14"/>
  <c r="AJ590" i="14"/>
  <c r="W591" i="14"/>
  <c r="AJ591" i="14"/>
  <c r="W592" i="14"/>
  <c r="AJ592" i="14"/>
  <c r="Y593" i="14"/>
  <c r="AM593" i="14"/>
  <c r="AM594" i="14"/>
  <c r="AR594" i="14"/>
  <c r="AJ594" i="14"/>
  <c r="AQ594" i="14"/>
  <c r="AI594" i="14"/>
  <c r="AN594" i="14"/>
  <c r="AC594" i="14"/>
  <c r="T595" i="14"/>
  <c r="AK595" i="14"/>
  <c r="AB596" i="14"/>
  <c r="T596" i="14"/>
  <c r="Y596" i="14"/>
  <c r="X596" i="14"/>
  <c r="AN596" i="14"/>
  <c r="AE596" i="14"/>
  <c r="AL596" i="14"/>
  <c r="AC596" i="14"/>
  <c r="U596" i="14"/>
  <c r="Y598" i="14"/>
  <c r="W599" i="14"/>
  <c r="V600" i="14"/>
  <c r="AN627" i="14"/>
  <c r="AM627" i="14"/>
  <c r="AL627" i="14"/>
  <c r="AK627" i="14"/>
  <c r="AB627" i="14"/>
  <c r="T627" i="14"/>
  <c r="AR627" i="14"/>
  <c r="AJ627" i="14"/>
  <c r="AQ627" i="14"/>
  <c r="AI627" i="14"/>
  <c r="AP627" i="14"/>
  <c r="AH627" i="14"/>
  <c r="AO627" i="14"/>
  <c r="AG627" i="14"/>
  <c r="X627" i="14"/>
  <c r="X574" i="14"/>
  <c r="AG574" i="14"/>
  <c r="AO574" i="14"/>
  <c r="W575" i="14"/>
  <c r="AE575" i="14"/>
  <c r="AN575" i="14"/>
  <c r="V576" i="14"/>
  <c r="T581" i="14"/>
  <c r="AC581" i="14"/>
  <c r="AM581" i="14"/>
  <c r="AM583" i="14"/>
  <c r="Y583" i="14"/>
  <c r="AI583" i="14"/>
  <c r="AR583" i="14"/>
  <c r="U585" i="14"/>
  <c r="AN585" i="14"/>
  <c r="V586" i="14"/>
  <c r="AA586" i="14"/>
  <c r="S586" i="14"/>
  <c r="AD586" i="14" s="1"/>
  <c r="Y586" i="14"/>
  <c r="AL587" i="14"/>
  <c r="AQ587" i="14"/>
  <c r="AI587" i="14"/>
  <c r="AP587" i="14"/>
  <c r="AH587" i="14"/>
  <c r="AA587" i="14"/>
  <c r="AN587" i="14"/>
  <c r="AP588" i="14"/>
  <c r="AA588" i="14"/>
  <c r="AN588" i="14"/>
  <c r="X590" i="14"/>
  <c r="AK590" i="14"/>
  <c r="AK591" i="14"/>
  <c r="Y592" i="14"/>
  <c r="AE593" i="14"/>
  <c r="Z593" i="14"/>
  <c r="AG594" i="14"/>
  <c r="W595" i="14"/>
  <c r="AN595" i="14"/>
  <c r="AK596" i="14"/>
  <c r="W600" i="14"/>
  <c r="Z616" i="14"/>
  <c r="X575" i="14"/>
  <c r="AG575" i="14"/>
  <c r="AO575" i="14"/>
  <c r="W576" i="14"/>
  <c r="AE576" i="14"/>
  <c r="U581" i="14"/>
  <c r="AN581" i="14"/>
  <c r="AE582" i="14"/>
  <c r="V585" i="14"/>
  <c r="AO585" i="14"/>
  <c r="AM586" i="14"/>
  <c r="AR586" i="14"/>
  <c r="AJ586" i="14"/>
  <c r="AQ586" i="14"/>
  <c r="AI586" i="14"/>
  <c r="AB586" i="14"/>
  <c r="AO586" i="14"/>
  <c r="AE590" i="14"/>
  <c r="Y590" i="14"/>
  <c r="Y591" i="14"/>
  <c r="V591" i="14"/>
  <c r="AC591" i="14"/>
  <c r="U591" i="14"/>
  <c r="Z591" i="14"/>
  <c r="X592" i="14"/>
  <c r="AC592" i="14"/>
  <c r="U592" i="14"/>
  <c r="T592" i="14"/>
  <c r="AN592" i="14"/>
  <c r="AN593" i="14"/>
  <c r="AK593" i="14"/>
  <c r="AR593" i="14"/>
  <c r="AJ593" i="14"/>
  <c r="AA593" i="14"/>
  <c r="S593" i="14"/>
  <c r="AD593" i="14" s="1"/>
  <c r="AC593" i="14"/>
  <c r="AP593" i="14"/>
  <c r="AH594" i="14"/>
  <c r="AO595" i="14"/>
  <c r="AE598" i="14"/>
  <c r="W611" i="14"/>
  <c r="AP616" i="14"/>
  <c r="AH616" i="14"/>
  <c r="AM616" i="14"/>
  <c r="AL616" i="14"/>
  <c r="AK616" i="14"/>
  <c r="AG616" i="14"/>
  <c r="AR616" i="14"/>
  <c r="AQ616" i="14"/>
  <c r="AO616" i="14"/>
  <c r="AN616" i="14"/>
  <c r="AJ616" i="14"/>
  <c r="AI616" i="14"/>
  <c r="AN635" i="14"/>
  <c r="AM635" i="14"/>
  <c r="AL635" i="14"/>
  <c r="AK635" i="14"/>
  <c r="AB635" i="14"/>
  <c r="AR635" i="14"/>
  <c r="AJ635" i="14"/>
  <c r="AQ635" i="14"/>
  <c r="AI635" i="14"/>
  <c r="AP635" i="14"/>
  <c r="AH635" i="14"/>
  <c r="AO635" i="14"/>
  <c r="X635" i="14"/>
  <c r="AQ590" i="14"/>
  <c r="AI590" i="14"/>
  <c r="Z590" i="14"/>
  <c r="AN590" i="14"/>
  <c r="AM590" i="14"/>
  <c r="V590" i="14"/>
  <c r="AO590" i="14"/>
  <c r="AP591" i="14"/>
  <c r="AH591" i="14"/>
  <c r="AM591" i="14"/>
  <c r="AL591" i="14"/>
  <c r="AA591" i="14"/>
  <c r="AO591" i="14"/>
  <c r="AC595" i="14"/>
  <c r="U595" i="14"/>
  <c r="Z595" i="14"/>
  <c r="Y595" i="14"/>
  <c r="V595" i="14"/>
  <c r="AA595" i="14"/>
  <c r="AQ598" i="14"/>
  <c r="AI598" i="14"/>
  <c r="AN598" i="14"/>
  <c r="AM598" i="14"/>
  <c r="V598" i="14"/>
  <c r="AL598" i="14"/>
  <c r="AC598" i="14"/>
  <c r="U598" i="14"/>
  <c r="AR598" i="14"/>
  <c r="AJ598" i="14"/>
  <c r="S598" i="14"/>
  <c r="AD598" i="14" s="1"/>
  <c r="AH598" i="14"/>
  <c r="Y599" i="14"/>
  <c r="AD599" i="14"/>
  <c r="V599" i="14"/>
  <c r="AC599" i="14"/>
  <c r="U599" i="14"/>
  <c r="AB599" i="14"/>
  <c r="T599" i="14"/>
  <c r="Z599" i="14"/>
  <c r="AM611" i="14"/>
  <c r="AQ611" i="14"/>
  <c r="AI611" i="14"/>
  <c r="AP611" i="14"/>
  <c r="AH611" i="14"/>
  <c r="AO611" i="14"/>
  <c r="AL611" i="14"/>
  <c r="AK611" i="14"/>
  <c r="AJ611" i="14"/>
  <c r="AG611" i="14"/>
  <c r="AR611" i="14"/>
  <c r="W581" i="14"/>
  <c r="AH581" i="14"/>
  <c r="AQ581" i="14"/>
  <c r="AB585" i="14"/>
  <c r="T585" i="14"/>
  <c r="X585" i="14"/>
  <c r="AH585" i="14"/>
  <c r="AQ585" i="14"/>
  <c r="AB590" i="14"/>
  <c r="AP590" i="14"/>
  <c r="AB591" i="14"/>
  <c r="AQ591" i="14"/>
  <c r="AL595" i="14"/>
  <c r="AQ595" i="14"/>
  <c r="AI595" i="14"/>
  <c r="AP595" i="14"/>
  <c r="AH595" i="14"/>
  <c r="AM595" i="14"/>
  <c r="AB595" i="14"/>
  <c r="AK598" i="14"/>
  <c r="AP599" i="14"/>
  <c r="AH599" i="14"/>
  <c r="AM599" i="14"/>
  <c r="AL599" i="14"/>
  <c r="AK599" i="14"/>
  <c r="AQ599" i="14"/>
  <c r="AI599" i="14"/>
  <c r="AG599" i="14"/>
  <c r="X600" i="14"/>
  <c r="AC600" i="14"/>
  <c r="U600" i="14"/>
  <c r="AK600" i="14"/>
  <c r="T600" i="14"/>
  <c r="AR600" i="14"/>
  <c r="AJ600" i="14"/>
  <c r="S600" i="14"/>
  <c r="AE600" i="14" s="1"/>
  <c r="AQ600" i="14"/>
  <c r="AI600" i="14"/>
  <c r="AP600" i="14"/>
  <c r="AH600" i="14"/>
  <c r="Y600" i="14"/>
  <c r="AM600" i="14"/>
  <c r="Y608" i="14"/>
  <c r="AC608" i="14"/>
  <c r="U608" i="14"/>
  <c r="Z608" i="14"/>
  <c r="AI608" i="14"/>
  <c r="W608" i="14"/>
  <c r="V608" i="14"/>
  <c r="T608" i="14"/>
  <c r="AO608" i="14"/>
  <c r="AD608" i="14"/>
  <c r="S608" i="14"/>
  <c r="AE608" i="14" s="1"/>
  <c r="AN608" i="14"/>
  <c r="AM608" i="14"/>
  <c r="AA608" i="14"/>
  <c r="AR581" i="14"/>
  <c r="Y585" i="14"/>
  <c r="AI585" i="14"/>
  <c r="AR585" i="14"/>
  <c r="AC590" i="14"/>
  <c r="AR590" i="14"/>
  <c r="AE591" i="14"/>
  <c r="AR591" i="14"/>
  <c r="AE595" i="14"/>
  <c r="AG571" i="14"/>
  <c r="W572" i="14"/>
  <c r="AE572" i="14"/>
  <c r="U574" i="14"/>
  <c r="T575" i="14"/>
  <c r="S576" i="14"/>
  <c r="AD576" i="14" s="1"/>
  <c r="AG579" i="14"/>
  <c r="W580" i="14"/>
  <c r="AG580" i="14"/>
  <c r="AQ580" i="14"/>
  <c r="Z581" i="14"/>
  <c r="AJ581" i="14"/>
  <c r="U583" i="14"/>
  <c r="AE583" i="14"/>
  <c r="AO583" i="14"/>
  <c r="AC584" i="14"/>
  <c r="U584" i="14"/>
  <c r="X584" i="14"/>
  <c r="AH584" i="14"/>
  <c r="AQ584" i="14"/>
  <c r="Z585" i="14"/>
  <c r="AJ585" i="14"/>
  <c r="U586" i="14"/>
  <c r="AH586" i="14"/>
  <c r="V587" i="14"/>
  <c r="AJ587" i="14"/>
  <c r="V588" i="14"/>
  <c r="AJ588" i="14"/>
  <c r="S590" i="14"/>
  <c r="AD590" i="14" s="1"/>
  <c r="AG590" i="14"/>
  <c r="S591" i="14"/>
  <c r="AD591" i="14" s="1"/>
  <c r="AG591" i="14"/>
  <c r="S592" i="14"/>
  <c r="AD592" i="14" s="1"/>
  <c r="AH592" i="14"/>
  <c r="V593" i="14"/>
  <c r="AI593" i="14"/>
  <c r="Y594" i="14"/>
  <c r="AP594" i="14"/>
  <c r="AG595" i="14"/>
  <c r="W596" i="14"/>
  <c r="AR596" i="14"/>
  <c r="T598" i="14"/>
  <c r="AP598" i="14"/>
  <c r="AN599" i="14"/>
  <c r="AA611" i="14"/>
  <c r="W594" i="14"/>
  <c r="AE594" i="14"/>
  <c r="X601" i="14"/>
  <c r="AG601" i="14"/>
  <c r="AO601" i="14"/>
  <c r="W602" i="14"/>
  <c r="AN602" i="14"/>
  <c r="V603" i="14"/>
  <c r="AD603" i="14"/>
  <c r="AM603" i="14"/>
  <c r="U604" i="14"/>
  <c r="AD604" i="14"/>
  <c r="AN604" i="14"/>
  <c r="W605" i="14"/>
  <c r="AH605" i="14"/>
  <c r="AQ605" i="14"/>
  <c r="X609" i="14"/>
  <c r="AB609" i="14"/>
  <c r="T609" i="14"/>
  <c r="AR609" i="14"/>
  <c r="AJ609" i="14"/>
  <c r="AA609" i="14"/>
  <c r="S609" i="14"/>
  <c r="AE609" i="14" s="1"/>
  <c r="Z609" i="14"/>
  <c r="AN609" i="14"/>
  <c r="AC611" i="14"/>
  <c r="AD612" i="14"/>
  <c r="AR612" i="14"/>
  <c r="Z615" i="14"/>
  <c r="AA615" i="14"/>
  <c r="Z617" i="14"/>
  <c r="U618" i="14"/>
  <c r="AL618" i="14"/>
  <c r="AM619" i="14"/>
  <c r="AL619" i="14"/>
  <c r="AR619" i="14"/>
  <c r="AJ619" i="14"/>
  <c r="AQ619" i="14"/>
  <c r="AI619" i="14"/>
  <c r="AP619" i="14"/>
  <c r="AH619" i="14"/>
  <c r="T623" i="14"/>
  <c r="Z651" i="14"/>
  <c r="X602" i="14"/>
  <c r="AG602" i="14"/>
  <c r="AO602" i="14"/>
  <c r="W603" i="14"/>
  <c r="AN603" i="14"/>
  <c r="S611" i="14"/>
  <c r="AE611" i="14" s="1"/>
  <c r="S612" i="14"/>
  <c r="AE612" i="14" s="1"/>
  <c r="AQ615" i="14"/>
  <c r="AI615" i="14"/>
  <c r="AN615" i="14"/>
  <c r="AM615" i="14"/>
  <c r="AL615" i="14"/>
  <c r="AB615" i="14"/>
  <c r="S616" i="14"/>
  <c r="AE616" i="14" s="1"/>
  <c r="X617" i="14"/>
  <c r="AL617" i="14"/>
  <c r="AC617" i="14"/>
  <c r="U617" i="14"/>
  <c r="AB617" i="14"/>
  <c r="T617" i="14"/>
  <c r="AR617" i="14"/>
  <c r="AJ617" i="14"/>
  <c r="AA617" i="14"/>
  <c r="S617" i="14"/>
  <c r="AE617" i="14" s="1"/>
  <c r="AD617" i="14"/>
  <c r="V618" i="14"/>
  <c r="AM618" i="14"/>
  <c r="AC620" i="14"/>
  <c r="U620" i="14"/>
  <c r="AK620" i="14"/>
  <c r="T620" i="14"/>
  <c r="AQ620" i="14"/>
  <c r="AI620" i="14"/>
  <c r="Z620" i="14"/>
  <c r="Y620" i="14"/>
  <c r="X620" i="14"/>
  <c r="AD620" i="14"/>
  <c r="X623" i="14"/>
  <c r="Y602" i="14"/>
  <c r="AH602" i="14"/>
  <c r="AP602" i="14"/>
  <c r="X603" i="14"/>
  <c r="AG603" i="14"/>
  <c r="AO603" i="14"/>
  <c r="W604" i="14"/>
  <c r="AG604" i="14"/>
  <c r="AQ604" i="14"/>
  <c r="Z605" i="14"/>
  <c r="AJ605" i="14"/>
  <c r="AD609" i="14"/>
  <c r="AQ609" i="14"/>
  <c r="T611" i="14"/>
  <c r="T612" i="14"/>
  <c r="AI612" i="14"/>
  <c r="AG615" i="14"/>
  <c r="W616" i="14"/>
  <c r="AO617" i="14"/>
  <c r="X618" i="14"/>
  <c r="AO618" i="14"/>
  <c r="AL620" i="14"/>
  <c r="AB623" i="14"/>
  <c r="AQ624" i="14"/>
  <c r="AI624" i="14"/>
  <c r="Z624" i="14"/>
  <c r="Y624" i="14"/>
  <c r="X624" i="14"/>
  <c r="AD624" i="14"/>
  <c r="V624" i="14"/>
  <c r="AC624" i="14"/>
  <c r="U624" i="14"/>
  <c r="AB624" i="14"/>
  <c r="T624" i="14"/>
  <c r="AJ624" i="14"/>
  <c r="AG588" i="14"/>
  <c r="AO588" i="14"/>
  <c r="W589" i="14"/>
  <c r="AE589" i="14"/>
  <c r="AN589" i="14"/>
  <c r="AK592" i="14"/>
  <c r="Z594" i="14"/>
  <c r="AG596" i="14"/>
  <c r="AO596" i="14"/>
  <c r="W597" i="14"/>
  <c r="AE597" i="14"/>
  <c r="AN597" i="14"/>
  <c r="S601" i="14"/>
  <c r="AE601" i="14" s="1"/>
  <c r="AA601" i="14"/>
  <c r="AJ601" i="14"/>
  <c r="AR601" i="14"/>
  <c r="Z602" i="14"/>
  <c r="AI602" i="14"/>
  <c r="AQ602" i="14"/>
  <c r="Y603" i="14"/>
  <c r="AH603" i="14"/>
  <c r="AP603" i="14"/>
  <c r="AP604" i="14"/>
  <c r="AH604" i="14"/>
  <c r="X604" i="14"/>
  <c r="AI604" i="14"/>
  <c r="AR604" i="14"/>
  <c r="AA605" i="14"/>
  <c r="AK605" i="14"/>
  <c r="T606" i="14"/>
  <c r="AC606" i="14"/>
  <c r="AM606" i="14"/>
  <c r="Z607" i="14"/>
  <c r="AD607" i="14"/>
  <c r="V607" i="14"/>
  <c r="X607" i="14"/>
  <c r="AJ607" i="14"/>
  <c r="AQ608" i="14"/>
  <c r="U610" i="14"/>
  <c r="AH610" i="14"/>
  <c r="U611" i="14"/>
  <c r="V612" i="14"/>
  <c r="AJ612" i="14"/>
  <c r="AH615" i="14"/>
  <c r="X616" i="14"/>
  <c r="AH617" i="14"/>
  <c r="Y618" i="14"/>
  <c r="AP618" i="14"/>
  <c r="T619" i="14"/>
  <c r="AN619" i="14"/>
  <c r="AJ620" i="14"/>
  <c r="AG623" i="14"/>
  <c r="AP624" i="14"/>
  <c r="AN624" i="14"/>
  <c r="W628" i="14"/>
  <c r="W636" i="14"/>
  <c r="AN643" i="14"/>
  <c r="AM643" i="14"/>
  <c r="AL643" i="14"/>
  <c r="AK643" i="14"/>
  <c r="AB643" i="14"/>
  <c r="AR643" i="14"/>
  <c r="AJ643" i="14"/>
  <c r="AQ643" i="14"/>
  <c r="AI643" i="14"/>
  <c r="AP643" i="14"/>
  <c r="AH643" i="14"/>
  <c r="AG581" i="14"/>
  <c r="W582" i="14"/>
  <c r="AH588" i="14"/>
  <c r="AG589" i="14"/>
  <c r="W590" i="14"/>
  <c r="AL592" i="14"/>
  <c r="T593" i="14"/>
  <c r="AB593" i="14"/>
  <c r="S594" i="14"/>
  <c r="AD594" i="14" s="1"/>
  <c r="AH596" i="14"/>
  <c r="AP596" i="14"/>
  <c r="X597" i="14"/>
  <c r="AG597" i="14"/>
  <c r="W598" i="14"/>
  <c r="AL600" i="14"/>
  <c r="T601" i="14"/>
  <c r="AB601" i="14"/>
  <c r="AK601" i="14"/>
  <c r="S602" i="14"/>
  <c r="AE602" i="14" s="1"/>
  <c r="AJ602" i="14"/>
  <c r="AR602" i="14"/>
  <c r="Z603" i="14"/>
  <c r="AI603" i="14"/>
  <c r="AQ603" i="14"/>
  <c r="Z604" i="14"/>
  <c r="AJ604" i="14"/>
  <c r="S605" i="14"/>
  <c r="AE605" i="14" s="1"/>
  <c r="AB605" i="14"/>
  <c r="AL605" i="14"/>
  <c r="U606" i="14"/>
  <c r="AD606" i="14"/>
  <c r="AQ607" i="14"/>
  <c r="AI607" i="14"/>
  <c r="AM607" i="14"/>
  <c r="Y607" i="14"/>
  <c r="AK607" i="14"/>
  <c r="AG608" i="14"/>
  <c r="U609" i="14"/>
  <c r="AH609" i="14"/>
  <c r="V610" i="14"/>
  <c r="W612" i="14"/>
  <c r="S615" i="14"/>
  <c r="AE615" i="14" s="1"/>
  <c r="AJ615" i="14"/>
  <c r="AI617" i="14"/>
  <c r="AO619" i="14"/>
  <c r="AM620" i="14"/>
  <c r="Z623" i="14"/>
  <c r="AR624" i="14"/>
  <c r="AM644" i="14"/>
  <c r="AD644" i="14"/>
  <c r="V644" i="14"/>
  <c r="AC644" i="14"/>
  <c r="U644" i="14"/>
  <c r="AK644" i="14"/>
  <c r="AR644" i="14"/>
  <c r="AJ644" i="14"/>
  <c r="S644" i="14"/>
  <c r="AB644" i="14" s="1"/>
  <c r="AQ644" i="14"/>
  <c r="AI644" i="14"/>
  <c r="Y644" i="14"/>
  <c r="X644" i="14"/>
  <c r="X651" i="14"/>
  <c r="AD611" i="14"/>
  <c r="V611" i="14"/>
  <c r="Z611" i="14"/>
  <c r="Y611" i="14"/>
  <c r="X611" i="14"/>
  <c r="AC612" i="14"/>
  <c r="U612" i="14"/>
  <c r="Y612" i="14"/>
  <c r="X612" i="14"/>
  <c r="Z612" i="14"/>
  <c r="AM612" i="14"/>
  <c r="Y616" i="14"/>
  <c r="AD616" i="14"/>
  <c r="V616" i="14"/>
  <c r="AC616" i="14"/>
  <c r="U616" i="14"/>
  <c r="AB616" i="14"/>
  <c r="T616" i="14"/>
  <c r="AA616" i="14"/>
  <c r="AN618" i="14"/>
  <c r="AK618" i="14"/>
  <c r="AB618" i="14"/>
  <c r="T618" i="14"/>
  <c r="AR618" i="14"/>
  <c r="AJ618" i="14"/>
  <c r="AQ618" i="14"/>
  <c r="AI618" i="14"/>
  <c r="Z618" i="14"/>
  <c r="AD618" i="14"/>
  <c r="S620" i="14"/>
  <c r="AE620" i="14" s="1"/>
  <c r="AN620" i="14"/>
  <c r="AR623" i="14"/>
  <c r="AJ623" i="14"/>
  <c r="AA623" i="14"/>
  <c r="S623" i="14"/>
  <c r="AE623" i="14" s="1"/>
  <c r="AQ623" i="14"/>
  <c r="AI623" i="14"/>
  <c r="AP623" i="14"/>
  <c r="AH623" i="14"/>
  <c r="Y623" i="14"/>
  <c r="AN623" i="14"/>
  <c r="AM623" i="14"/>
  <c r="AL623" i="14"/>
  <c r="AO623" i="14"/>
  <c r="AE635" i="14"/>
  <c r="AM651" i="14"/>
  <c r="AL651" i="14"/>
  <c r="AJ651" i="14"/>
  <c r="AI651" i="14"/>
  <c r="AR651" i="14"/>
  <c r="AH651" i="14"/>
  <c r="AQ651" i="14"/>
  <c r="AP651" i="14"/>
  <c r="AO651" i="14"/>
  <c r="AN651" i="14"/>
  <c r="AG592" i="14"/>
  <c r="W593" i="14"/>
  <c r="V594" i="14"/>
  <c r="AG600" i="14"/>
  <c r="W601" i="14"/>
  <c r="V602" i="14"/>
  <c r="U603" i="14"/>
  <c r="T604" i="14"/>
  <c r="AC604" i="14"/>
  <c r="AM604" i="14"/>
  <c r="V605" i="14"/>
  <c r="AP605" i="14"/>
  <c r="AR606" i="14"/>
  <c r="AN606" i="14"/>
  <c r="Y606" i="14"/>
  <c r="AI606" i="14"/>
  <c r="S607" i="14"/>
  <c r="AE607" i="14" s="1"/>
  <c r="AC607" i="14"/>
  <c r="AO607" i="14"/>
  <c r="AP608" i="14"/>
  <c r="AH608" i="14"/>
  <c r="AL608" i="14"/>
  <c r="AK608" i="14"/>
  <c r="Y609" i="14"/>
  <c r="AM609" i="14"/>
  <c r="AN610" i="14"/>
  <c r="AR610" i="14"/>
  <c r="AJ610" i="14"/>
  <c r="AQ610" i="14"/>
  <c r="AI610" i="14"/>
  <c r="AO610" i="14"/>
  <c r="AB611" i="14"/>
  <c r="AB612" i="14"/>
  <c r="AQ612" i="14"/>
  <c r="Y615" i="14"/>
  <c r="AP615" i="14"/>
  <c r="Y617" i="14"/>
  <c r="AP617" i="14"/>
  <c r="AH618" i="14"/>
  <c r="AD619" i="14"/>
  <c r="V619" i="14"/>
  <c r="AC619" i="14"/>
  <c r="AA619" i="14"/>
  <c r="S619" i="14"/>
  <c r="AE619" i="14" s="1"/>
  <c r="Z619" i="14"/>
  <c r="Y619" i="14"/>
  <c r="AB619" i="14"/>
  <c r="W620" i="14"/>
  <c r="W624" i="14"/>
  <c r="AM628" i="14"/>
  <c r="AD628" i="14"/>
  <c r="V628" i="14"/>
  <c r="AC628" i="14"/>
  <c r="U628" i="14"/>
  <c r="AK628" i="14"/>
  <c r="AB628" i="14"/>
  <c r="T628" i="14"/>
  <c r="AR628" i="14"/>
  <c r="AJ628" i="14"/>
  <c r="AA628" i="14"/>
  <c r="S628" i="14"/>
  <c r="AE628" i="14" s="1"/>
  <c r="AQ628" i="14"/>
  <c r="AI628" i="14"/>
  <c r="Z628" i="14"/>
  <c r="Y628" i="14"/>
  <c r="X628" i="14"/>
  <c r="AM636" i="14"/>
  <c r="AD636" i="14"/>
  <c r="V636" i="14"/>
  <c r="AC636" i="14"/>
  <c r="U636" i="14"/>
  <c r="AK636" i="14"/>
  <c r="AR636" i="14"/>
  <c r="AJ636" i="14"/>
  <c r="S636" i="14"/>
  <c r="AG636" i="14" s="1"/>
  <c r="AQ636" i="14"/>
  <c r="AI636" i="14"/>
  <c r="Y636" i="14"/>
  <c r="X636" i="14"/>
  <c r="AG612" i="14"/>
  <c r="AO612" i="14"/>
  <c r="W613" i="14"/>
  <c r="AN613" i="14"/>
  <c r="V614" i="14"/>
  <c r="AD614" i="14"/>
  <c r="AM614" i="14"/>
  <c r="U615" i="14"/>
  <c r="AC615" i="14"/>
  <c r="AG620" i="14"/>
  <c r="AO620" i="14"/>
  <c r="W621" i="14"/>
  <c r="AN621" i="14"/>
  <c r="V622" i="14"/>
  <c r="AD622" i="14"/>
  <c r="AM622" i="14"/>
  <c r="U623" i="14"/>
  <c r="AC623" i="14"/>
  <c r="AK624" i="14"/>
  <c r="S625" i="14"/>
  <c r="AE625" i="14" s="1"/>
  <c r="AA625" i="14"/>
  <c r="AJ625" i="14"/>
  <c r="AR625" i="14"/>
  <c r="Z626" i="14"/>
  <c r="AI626" i="14"/>
  <c r="AQ626" i="14"/>
  <c r="Y627" i="14"/>
  <c r="AG628" i="14"/>
  <c r="AO628" i="14"/>
  <c r="W629" i="14"/>
  <c r="AE629" i="14"/>
  <c r="AN629" i="14"/>
  <c r="V630" i="14"/>
  <c r="AD630" i="14"/>
  <c r="AM630" i="14"/>
  <c r="U631" i="14"/>
  <c r="AC631" i="14"/>
  <c r="AL631" i="14"/>
  <c r="AB632" i="14"/>
  <c r="AK632" i="14"/>
  <c r="S633" i="14"/>
  <c r="AG633" i="14" s="1"/>
  <c r="AA633" i="14"/>
  <c r="AJ633" i="14"/>
  <c r="AR633" i="14"/>
  <c r="AI634" i="14"/>
  <c r="AQ634" i="14"/>
  <c r="Y635" i="14"/>
  <c r="AO636" i="14"/>
  <c r="W637" i="14"/>
  <c r="AE637" i="14"/>
  <c r="AN637" i="14"/>
  <c r="V638" i="14"/>
  <c r="AD638" i="14"/>
  <c r="AM638" i="14"/>
  <c r="AC639" i="14"/>
  <c r="AL639" i="14"/>
  <c r="AK640" i="14"/>
  <c r="S641" i="14"/>
  <c r="U641" i="14" s="1"/>
  <c r="AA641" i="14"/>
  <c r="AJ641" i="14"/>
  <c r="AR641" i="14"/>
  <c r="AI642" i="14"/>
  <c r="AQ642" i="14"/>
  <c r="Y643" i="14"/>
  <c r="AO644" i="14"/>
  <c r="W645" i="14"/>
  <c r="AE645" i="14"/>
  <c r="AN645" i="14"/>
  <c r="V646" i="14"/>
  <c r="AD646" i="14"/>
  <c r="AM646" i="14"/>
  <c r="U647" i="14"/>
  <c r="AC647" i="14"/>
  <c r="AL647" i="14"/>
  <c r="AC648" i="14"/>
  <c r="AM648" i="14"/>
  <c r="AG650" i="14"/>
  <c r="AQ650" i="14"/>
  <c r="AA651" i="14"/>
  <c r="X652" i="14"/>
  <c r="AI652" i="14"/>
  <c r="V653" i="14"/>
  <c r="AQ653" i="14"/>
  <c r="U655" i="14"/>
  <c r="AL655" i="14"/>
  <c r="AQ658" i="14"/>
  <c r="AI658" i="14"/>
  <c r="Z658" i="14"/>
  <c r="AP658" i="14"/>
  <c r="AH658" i="14"/>
  <c r="Y658" i="14"/>
  <c r="AN658" i="14"/>
  <c r="AM658" i="14"/>
  <c r="AL658" i="14"/>
  <c r="AC658" i="14"/>
  <c r="U658" i="14"/>
  <c r="AG658" i="14"/>
  <c r="AN662" i="14"/>
  <c r="AM662" i="14"/>
  <c r="AL662" i="14"/>
  <c r="AR662" i="14"/>
  <c r="AJ662" i="14"/>
  <c r="AQ662" i="14"/>
  <c r="AP662" i="14"/>
  <c r="AO662" i="14"/>
  <c r="AG605" i="14"/>
  <c r="W606" i="14"/>
  <c r="AK609" i="14"/>
  <c r="S610" i="14"/>
  <c r="AE610" i="14" s="1"/>
  <c r="AH612" i="14"/>
  <c r="AP612" i="14"/>
  <c r="X613" i="14"/>
  <c r="AG613" i="14"/>
  <c r="W614" i="14"/>
  <c r="AN614" i="14"/>
  <c r="V615" i="14"/>
  <c r="AD615" i="14"/>
  <c r="AK617" i="14"/>
  <c r="S618" i="14"/>
  <c r="AE618" i="14" s="1"/>
  <c r="AH620" i="14"/>
  <c r="AP620" i="14"/>
  <c r="X621" i="14"/>
  <c r="AG621" i="14"/>
  <c r="W622" i="14"/>
  <c r="AN622" i="14"/>
  <c r="V623" i="14"/>
  <c r="AD623" i="14"/>
  <c r="AL624" i="14"/>
  <c r="T625" i="14"/>
  <c r="AB625" i="14"/>
  <c r="AK625" i="14"/>
  <c r="S626" i="14"/>
  <c r="AE626" i="14" s="1"/>
  <c r="AJ626" i="14"/>
  <c r="AR626" i="14"/>
  <c r="Z627" i="14"/>
  <c r="AH628" i="14"/>
  <c r="AP628" i="14"/>
  <c r="X629" i="14"/>
  <c r="AG629" i="14"/>
  <c r="W630" i="14"/>
  <c r="AN630" i="14"/>
  <c r="V631" i="14"/>
  <c r="AD631" i="14"/>
  <c r="AM631" i="14"/>
  <c r="U632" i="14"/>
  <c r="AC632" i="14"/>
  <c r="AL632" i="14"/>
  <c r="AB633" i="14"/>
  <c r="AK633" i="14"/>
  <c r="S634" i="14"/>
  <c r="T634" i="14" s="1"/>
  <c r="AJ634" i="14"/>
  <c r="AR634" i="14"/>
  <c r="Z635" i="14"/>
  <c r="AH636" i="14"/>
  <c r="AP636" i="14"/>
  <c r="X637" i="14"/>
  <c r="W638" i="14"/>
  <c r="AN638" i="14"/>
  <c r="AD639" i="14"/>
  <c r="AM639" i="14"/>
  <c r="U640" i="14"/>
  <c r="AC640" i="14"/>
  <c r="AL640" i="14"/>
  <c r="AB641" i="14"/>
  <c r="AK641" i="14"/>
  <c r="S642" i="14"/>
  <c r="T642" i="14" s="1"/>
  <c r="AJ642" i="14"/>
  <c r="AR642" i="14"/>
  <c r="Z643" i="14"/>
  <c r="AH644" i="14"/>
  <c r="AP644" i="14"/>
  <c r="X645" i="14"/>
  <c r="AG645" i="14"/>
  <c r="W646" i="14"/>
  <c r="AN646" i="14"/>
  <c r="V647" i="14"/>
  <c r="AD647" i="14"/>
  <c r="AM647" i="14"/>
  <c r="U648" i="14"/>
  <c r="AD648" i="14"/>
  <c r="AN648" i="14"/>
  <c r="U650" i="14"/>
  <c r="AH650" i="14"/>
  <c r="AR650" i="14"/>
  <c r="AB651" i="14"/>
  <c r="AC652" i="14"/>
  <c r="U652" i="14"/>
  <c r="Y652" i="14"/>
  <c r="W653" i="14"/>
  <c r="AH653" i="14"/>
  <c r="U654" i="14"/>
  <c r="V655" i="14"/>
  <c r="AM655" i="14"/>
  <c r="AJ658" i="14"/>
  <c r="AP659" i="14"/>
  <c r="Y659" i="14"/>
  <c r="X659" i="14"/>
  <c r="AD659" i="14"/>
  <c r="AC659" i="14"/>
  <c r="AK659" i="14"/>
  <c r="AB659" i="14"/>
  <c r="AE659" i="14"/>
  <c r="S663" i="14"/>
  <c r="V663" i="14" s="1"/>
  <c r="X614" i="14"/>
  <c r="AG614" i="14"/>
  <c r="AO614" i="14"/>
  <c r="W615" i="14"/>
  <c r="X622" i="14"/>
  <c r="AG622" i="14"/>
  <c r="AO622" i="14"/>
  <c r="W623" i="14"/>
  <c r="AM624" i="14"/>
  <c r="U625" i="14"/>
  <c r="AC625" i="14"/>
  <c r="AL625" i="14"/>
  <c r="T626" i="14"/>
  <c r="AB626" i="14"/>
  <c r="AK626" i="14"/>
  <c r="S627" i="14"/>
  <c r="AE627" i="14" s="1"/>
  <c r="AA627" i="14"/>
  <c r="X630" i="14"/>
  <c r="AO630" i="14"/>
  <c r="W631" i="14"/>
  <c r="AE631" i="14"/>
  <c r="AN631" i="14"/>
  <c r="V632" i="14"/>
  <c r="AD632" i="14"/>
  <c r="AM632" i="14"/>
  <c r="U633" i="14"/>
  <c r="AC633" i="14"/>
  <c r="AL633" i="14"/>
  <c r="AK634" i="14"/>
  <c r="S635" i="14"/>
  <c r="T635" i="14" s="1"/>
  <c r="AA635" i="14"/>
  <c r="X638" i="14"/>
  <c r="AO638" i="14"/>
  <c r="W639" i="14"/>
  <c r="AE639" i="14"/>
  <c r="AN639" i="14"/>
  <c r="V640" i="14"/>
  <c r="AD640" i="14"/>
  <c r="AM640" i="14"/>
  <c r="AC641" i="14"/>
  <c r="AL641" i="14"/>
  <c r="AK642" i="14"/>
  <c r="S643" i="14"/>
  <c r="AG643" i="14" s="1"/>
  <c r="AA643" i="14"/>
  <c r="X646" i="14"/>
  <c r="AO646" i="14"/>
  <c r="W647" i="14"/>
  <c r="AE647" i="14"/>
  <c r="AN647" i="14"/>
  <c r="V648" i="14"/>
  <c r="AE648" i="14"/>
  <c r="X650" i="14"/>
  <c r="S651" i="14"/>
  <c r="AG651" i="14" s="1"/>
  <c r="AE651" i="14"/>
  <c r="AL652" i="14"/>
  <c r="AK652" i="14"/>
  <c r="AM652" i="14"/>
  <c r="V654" i="14"/>
  <c r="W655" i="14"/>
  <c r="AI657" i="14"/>
  <c r="X631" i="14"/>
  <c r="AO631" i="14"/>
  <c r="W632" i="14"/>
  <c r="AE632" i="14"/>
  <c r="AN632" i="14"/>
  <c r="X639" i="14"/>
  <c r="AO639" i="14"/>
  <c r="W640" i="14"/>
  <c r="AE640" i="14"/>
  <c r="AN640" i="14"/>
  <c r="X647" i="14"/>
  <c r="AO647" i="14"/>
  <c r="W648" i="14"/>
  <c r="AH648" i="14"/>
  <c r="AR648" i="14"/>
  <c r="AB653" i="14"/>
  <c r="AA653" i="14"/>
  <c r="S653" i="14"/>
  <c r="Y653" i="14"/>
  <c r="AL653" i="14"/>
  <c r="AK655" i="14"/>
  <c r="AB655" i="14"/>
  <c r="Z655" i="14"/>
  <c r="Y655" i="14"/>
  <c r="X655" i="14"/>
  <c r="AA655" i="14"/>
  <c r="AR655" i="14"/>
  <c r="AR697" i="14"/>
  <c r="AJ697" i="14"/>
  <c r="AA697" i="14"/>
  <c r="S697" i="14"/>
  <c r="U697" i="14" s="1"/>
  <c r="X697" i="14"/>
  <c r="AM697" i="14"/>
  <c r="AD697" i="14"/>
  <c r="V697" i="14"/>
  <c r="AC697" i="14"/>
  <c r="AQ697" i="14"/>
  <c r="Z697" i="14"/>
  <c r="AP697" i="14"/>
  <c r="Y697" i="14"/>
  <c r="AN697" i="14"/>
  <c r="W697" i="14"/>
  <c r="AK697" i="14"/>
  <c r="T697" i="14"/>
  <c r="AI697" i="14"/>
  <c r="AE697" i="14"/>
  <c r="AB697" i="14"/>
  <c r="AG624" i="14"/>
  <c r="AO624" i="14"/>
  <c r="W625" i="14"/>
  <c r="AN625" i="14"/>
  <c r="V626" i="14"/>
  <c r="AD626" i="14"/>
  <c r="AM626" i="14"/>
  <c r="U627" i="14"/>
  <c r="AC627" i="14"/>
  <c r="Y631" i="14"/>
  <c r="AH631" i="14"/>
  <c r="AP631" i="14"/>
  <c r="X632" i="14"/>
  <c r="AG632" i="14"/>
  <c r="AO632" i="14"/>
  <c r="W633" i="14"/>
  <c r="AE633" i="14"/>
  <c r="AN633" i="14"/>
  <c r="V634" i="14"/>
  <c r="AD634" i="14"/>
  <c r="AM634" i="14"/>
  <c r="U635" i="14"/>
  <c r="AC635" i="14"/>
  <c r="Y639" i="14"/>
  <c r="AP639" i="14"/>
  <c r="X640" i="14"/>
  <c r="AG640" i="14"/>
  <c r="AO640" i="14"/>
  <c r="W641" i="14"/>
  <c r="AE641" i="14"/>
  <c r="AN641" i="14"/>
  <c r="V642" i="14"/>
  <c r="AD642" i="14"/>
  <c r="AM642" i="14"/>
  <c r="U643" i="14"/>
  <c r="AC643" i="14"/>
  <c r="Y647" i="14"/>
  <c r="AH647" i="14"/>
  <c r="AP647" i="14"/>
  <c r="AP648" i="14"/>
  <c r="AO648" i="14"/>
  <c r="AG648" i="14"/>
  <c r="Y648" i="14"/>
  <c r="AI648" i="14"/>
  <c r="AN650" i="14"/>
  <c r="AM650" i="14"/>
  <c r="Z650" i="14"/>
  <c r="AK650" i="14"/>
  <c r="W651" i="14"/>
  <c r="AK653" i="14"/>
  <c r="AR653" i="14"/>
  <c r="AJ653" i="14"/>
  <c r="Z653" i="14"/>
  <c r="AM653" i="14"/>
  <c r="AA654" i="14"/>
  <c r="S654" i="14"/>
  <c r="AG654" i="14" s="1"/>
  <c r="Z654" i="14"/>
  <c r="Y654" i="14"/>
  <c r="X654" i="14"/>
  <c r="AM654" i="14"/>
  <c r="AQ655" i="14"/>
  <c r="AC655" i="14"/>
  <c r="X662" i="14"/>
  <c r="AG609" i="14"/>
  <c r="W610" i="14"/>
  <c r="T613" i="14"/>
  <c r="AB613" i="14"/>
  <c r="S614" i="14"/>
  <c r="AE614" i="14" s="1"/>
  <c r="AJ614" i="14"/>
  <c r="AG617" i="14"/>
  <c r="W618" i="14"/>
  <c r="T621" i="14"/>
  <c r="AB621" i="14"/>
  <c r="S622" i="14"/>
  <c r="AE622" i="14" s="1"/>
  <c r="AJ622" i="14"/>
  <c r="AH624" i="14"/>
  <c r="AG625" i="14"/>
  <c r="W626" i="14"/>
  <c r="AN626" i="14"/>
  <c r="V627" i="14"/>
  <c r="AD627" i="14"/>
  <c r="AB629" i="14"/>
  <c r="S630" i="14"/>
  <c r="T630" i="14" s="1"/>
  <c r="AJ630" i="14"/>
  <c r="AI631" i="14"/>
  <c r="AQ631" i="14"/>
  <c r="Y632" i="14"/>
  <c r="AH632" i="14"/>
  <c r="W634" i="14"/>
  <c r="AN634" i="14"/>
  <c r="V635" i="14"/>
  <c r="AD635" i="14"/>
  <c r="AB637" i="14"/>
  <c r="S638" i="14"/>
  <c r="T638" i="14" s="1"/>
  <c r="AJ638" i="14"/>
  <c r="AQ639" i="14"/>
  <c r="Y640" i="14"/>
  <c r="AH640" i="14"/>
  <c r="W642" i="14"/>
  <c r="AN642" i="14"/>
  <c r="V643" i="14"/>
  <c r="AD643" i="14"/>
  <c r="AB645" i="14"/>
  <c r="S646" i="14"/>
  <c r="T646" i="14" s="1"/>
  <c r="AJ646" i="14"/>
  <c r="AI647" i="14"/>
  <c r="AQ647" i="14"/>
  <c r="Z648" i="14"/>
  <c r="AJ648" i="14"/>
  <c r="AA650" i="14"/>
  <c r="AL650" i="14"/>
  <c r="S652" i="14"/>
  <c r="AG652" i="14" s="1"/>
  <c r="AE652" i="14"/>
  <c r="AP652" i="14"/>
  <c r="AC653" i="14"/>
  <c r="AN653" i="14"/>
  <c r="AR654" i="14"/>
  <c r="AJ654" i="14"/>
  <c r="AQ654" i="14"/>
  <c r="AI654" i="14"/>
  <c r="AP654" i="14"/>
  <c r="AH654" i="14"/>
  <c r="AN654" i="14"/>
  <c r="AD655" i="14"/>
  <c r="X658" i="14"/>
  <c r="S659" i="14"/>
  <c r="AI659" i="14" s="1"/>
  <c r="AQ659" i="14"/>
  <c r="AM663" i="14"/>
  <c r="AD663" i="14"/>
  <c r="AC663" i="14"/>
  <c r="AB663" i="14"/>
  <c r="T663" i="14"/>
  <c r="Z663" i="14"/>
  <c r="Y663" i="14"/>
  <c r="X663" i="14"/>
  <c r="AJ663" i="14"/>
  <c r="X626" i="14"/>
  <c r="AG626" i="14"/>
  <c r="W627" i="14"/>
  <c r="S631" i="14"/>
  <c r="AA631" i="14"/>
  <c r="AJ631" i="14"/>
  <c r="Z632" i="14"/>
  <c r="AI632" i="14"/>
  <c r="X634" i="14"/>
  <c r="W635" i="14"/>
  <c r="S639" i="14"/>
  <c r="AA639" i="14"/>
  <c r="AJ639" i="14"/>
  <c r="AI640" i="14"/>
  <c r="X642" i="14"/>
  <c r="W643" i="14"/>
  <c r="S647" i="14"/>
  <c r="T647" i="14" s="1"/>
  <c r="AA647" i="14"/>
  <c r="AJ647" i="14"/>
  <c r="AA648" i="14"/>
  <c r="AK648" i="14"/>
  <c r="AD651" i="14"/>
  <c r="V651" i="14"/>
  <c r="AC651" i="14"/>
  <c r="U651" i="14"/>
  <c r="Y651" i="14"/>
  <c r="AD653" i="14"/>
  <c r="AO653" i="14"/>
  <c r="AE655" i="14"/>
  <c r="AG655" i="14"/>
  <c r="AO655" i="14"/>
  <c r="W656" i="14"/>
  <c r="AE656" i="14"/>
  <c r="AN656" i="14"/>
  <c r="S660" i="14"/>
  <c r="U660" i="14" s="1"/>
  <c r="AA660" i="14"/>
  <c r="AJ660" i="14"/>
  <c r="AR660" i="14"/>
  <c r="Z661" i="14"/>
  <c r="AQ661" i="14"/>
  <c r="Y662" i="14"/>
  <c r="AG663" i="14"/>
  <c r="AO663" i="14"/>
  <c r="W664" i="14"/>
  <c r="AE664" i="14"/>
  <c r="AN664" i="14"/>
  <c r="AL666" i="14"/>
  <c r="T667" i="14"/>
  <c r="AC667" i="14"/>
  <c r="AM667" i="14"/>
  <c r="AB669" i="14"/>
  <c r="AM669" i="14"/>
  <c r="X670" i="14"/>
  <c r="V670" i="14"/>
  <c r="Y670" i="14"/>
  <c r="AJ670" i="14"/>
  <c r="AI672" i="14"/>
  <c r="Z677" i="14"/>
  <c r="Y678" i="14"/>
  <c r="W680" i="14"/>
  <c r="V681" i="14"/>
  <c r="AN688" i="14"/>
  <c r="AM688" i="14"/>
  <c r="AL688" i="14"/>
  <c r="AC688" i="14"/>
  <c r="U688" i="14"/>
  <c r="AK688" i="14"/>
  <c r="AR688" i="14"/>
  <c r="AJ688" i="14"/>
  <c r="AQ688" i="14"/>
  <c r="AP688" i="14"/>
  <c r="AH688" i="14"/>
  <c r="AD719" i="14"/>
  <c r="V719" i="14"/>
  <c r="AE719" i="14"/>
  <c r="U719" i="14"/>
  <c r="AN719" i="14"/>
  <c r="AC719" i="14"/>
  <c r="T719" i="14"/>
  <c r="AB719" i="14"/>
  <c r="S719" i="14"/>
  <c r="Y719" i="14"/>
  <c r="AA719" i="14"/>
  <c r="Z719" i="14"/>
  <c r="AQ719" i="14"/>
  <c r="X719" i="14"/>
  <c r="AP719" i="14"/>
  <c r="AK719" i="14"/>
  <c r="AH719" i="14"/>
  <c r="AG719" i="14"/>
  <c r="W649" i="14"/>
  <c r="AE649" i="14"/>
  <c r="AN649" i="14"/>
  <c r="V650" i="14"/>
  <c r="AD650" i="14"/>
  <c r="AH655" i="14"/>
  <c r="AP655" i="14"/>
  <c r="X656" i="14"/>
  <c r="AG656" i="14"/>
  <c r="AO656" i="14"/>
  <c r="W657" i="14"/>
  <c r="AE657" i="14"/>
  <c r="AN657" i="14"/>
  <c r="V658" i="14"/>
  <c r="AD658" i="14"/>
  <c r="AL659" i="14"/>
  <c r="AB660" i="14"/>
  <c r="AK660" i="14"/>
  <c r="S661" i="14"/>
  <c r="AG661" i="14" s="1"/>
  <c r="AA661" i="14"/>
  <c r="AJ661" i="14"/>
  <c r="AR661" i="14"/>
  <c r="Z662" i="14"/>
  <c r="AP663" i="14"/>
  <c r="X664" i="14"/>
  <c r="AG664" i="14"/>
  <c r="AO664" i="14"/>
  <c r="W665" i="14"/>
  <c r="AE665" i="14"/>
  <c r="AN665" i="14"/>
  <c r="V666" i="14"/>
  <c r="AM666" i="14"/>
  <c r="AD667" i="14"/>
  <c r="AN667" i="14"/>
  <c r="AQ668" i="14"/>
  <c r="AI668" i="14"/>
  <c r="X668" i="14"/>
  <c r="W668" i="14"/>
  <c r="S669" i="14"/>
  <c r="U669" i="14" s="1"/>
  <c r="AC669" i="14"/>
  <c r="AO669" i="14"/>
  <c r="AO670" i="14"/>
  <c r="Z670" i="14"/>
  <c r="AK670" i="14"/>
  <c r="V671" i="14"/>
  <c r="AJ671" i="14"/>
  <c r="W672" i="14"/>
  <c r="AJ672" i="14"/>
  <c r="Y673" i="14"/>
  <c r="AA677" i="14"/>
  <c r="Z678" i="14"/>
  <c r="X680" i="14"/>
  <c r="W681" i="14"/>
  <c r="AM689" i="14"/>
  <c r="AD689" i="14"/>
  <c r="AC689" i="14"/>
  <c r="U689" i="14"/>
  <c r="AK689" i="14"/>
  <c r="AB689" i="14"/>
  <c r="T689" i="14"/>
  <c r="AA689" i="14"/>
  <c r="S689" i="14"/>
  <c r="AI689" i="14" s="1"/>
  <c r="AQ689" i="14"/>
  <c r="Z689" i="14"/>
  <c r="AP689" i="14"/>
  <c r="AH689" i="14"/>
  <c r="Y689" i="14"/>
  <c r="X689" i="14"/>
  <c r="Y699" i="14"/>
  <c r="AD699" i="14"/>
  <c r="AB699" i="14"/>
  <c r="T699" i="14"/>
  <c r="AA699" i="14"/>
  <c r="S699" i="14"/>
  <c r="V699" i="14" s="1"/>
  <c r="AQ699" i="14"/>
  <c r="Z699" i="14"/>
  <c r="X699" i="14"/>
  <c r="AN699" i="14"/>
  <c r="W699" i="14"/>
  <c r="U699" i="14"/>
  <c r="AE699" i="14"/>
  <c r="AG649" i="14"/>
  <c r="W650" i="14"/>
  <c r="AI655" i="14"/>
  <c r="AH656" i="14"/>
  <c r="AG657" i="14"/>
  <c r="W658" i="14"/>
  <c r="AM659" i="14"/>
  <c r="AC660" i="14"/>
  <c r="AL660" i="14"/>
  <c r="AB661" i="14"/>
  <c r="AK661" i="14"/>
  <c r="S662" i="14"/>
  <c r="AC662" i="14" s="1"/>
  <c r="AA662" i="14"/>
  <c r="AQ663" i="14"/>
  <c r="Y664" i="14"/>
  <c r="AG665" i="14"/>
  <c r="W666" i="14"/>
  <c r="AN666" i="14"/>
  <c r="V667" i="14"/>
  <c r="AE667" i="14"/>
  <c r="Y668" i="14"/>
  <c r="AJ668" i="14"/>
  <c r="T669" i="14"/>
  <c r="AD669" i="14"/>
  <c r="AQ669" i="14"/>
  <c r="AA670" i="14"/>
  <c r="AL670" i="14"/>
  <c r="X671" i="14"/>
  <c r="AC673" i="14"/>
  <c r="AA673" i="14"/>
  <c r="S673" i="14"/>
  <c r="AH673" i="14" s="1"/>
  <c r="AQ673" i="14"/>
  <c r="AP673" i="14"/>
  <c r="X673" i="14"/>
  <c r="Z673" i="14"/>
  <c r="Y677" i="14"/>
  <c r="AL689" i="14"/>
  <c r="X666" i="14"/>
  <c r="AG666" i="14"/>
  <c r="AO666" i="14"/>
  <c r="W667" i="14"/>
  <c r="AG667" i="14"/>
  <c r="AQ667" i="14"/>
  <c r="AD672" i="14"/>
  <c r="V672" i="14"/>
  <c r="AB672" i="14"/>
  <c r="T672" i="14"/>
  <c r="Y672" i="14"/>
  <c r="Z672" i="14"/>
  <c r="AN672" i="14"/>
  <c r="AP677" i="14"/>
  <c r="AH677" i="14"/>
  <c r="AN677" i="14"/>
  <c r="AM677" i="14"/>
  <c r="AD677" i="14"/>
  <c r="AL677" i="14"/>
  <c r="AC677" i="14"/>
  <c r="U677" i="14"/>
  <c r="AK677" i="14"/>
  <c r="AB677" i="14"/>
  <c r="T677" i="14"/>
  <c r="X678" i="14"/>
  <c r="V678" i="14"/>
  <c r="AL678" i="14"/>
  <c r="AK678" i="14"/>
  <c r="T678" i="14"/>
  <c r="AR678" i="14"/>
  <c r="AJ678" i="14"/>
  <c r="AA678" i="14"/>
  <c r="S678" i="14"/>
  <c r="V680" i="14"/>
  <c r="T680" i="14"/>
  <c r="AA680" i="14"/>
  <c r="S680" i="14"/>
  <c r="AE680" i="14" s="1"/>
  <c r="Z680" i="14"/>
  <c r="Y680" i="14"/>
  <c r="AC681" i="14"/>
  <c r="AA681" i="14"/>
  <c r="S681" i="14"/>
  <c r="AH681" i="14" s="1"/>
  <c r="AQ681" i="14"/>
  <c r="AI681" i="14"/>
  <c r="Z681" i="14"/>
  <c r="AP681" i="14"/>
  <c r="Y681" i="14"/>
  <c r="X681" i="14"/>
  <c r="AD681" i="14"/>
  <c r="AB693" i="14"/>
  <c r="T693" i="14"/>
  <c r="Y693" i="14"/>
  <c r="W693" i="14"/>
  <c r="AQ693" i="14"/>
  <c r="AE693" i="14"/>
  <c r="U693" i="14"/>
  <c r="AD693" i="14"/>
  <c r="S693" i="14"/>
  <c r="V693" i="14" s="1"/>
  <c r="AC693" i="14"/>
  <c r="AA693" i="14"/>
  <c r="Z693" i="14"/>
  <c r="AG659" i="14"/>
  <c r="W660" i="14"/>
  <c r="AN660" i="14"/>
  <c r="AD661" i="14"/>
  <c r="AM661" i="14"/>
  <c r="AK663" i="14"/>
  <c r="AJ664" i="14"/>
  <c r="AR664" i="14"/>
  <c r="Y666" i="14"/>
  <c r="AP666" i="14"/>
  <c r="AP667" i="14"/>
  <c r="X667" i="14"/>
  <c r="AI667" i="14"/>
  <c r="AR667" i="14"/>
  <c r="V669" i="14"/>
  <c r="AI669" i="14"/>
  <c r="S670" i="14"/>
  <c r="AC670" i="14" s="1"/>
  <c r="AP670" i="14"/>
  <c r="AN671" i="14"/>
  <c r="AL671" i="14"/>
  <c r="AQ671" i="14"/>
  <c r="AI671" i="14"/>
  <c r="Z671" i="14"/>
  <c r="AA671" i="14"/>
  <c r="AO671" i="14"/>
  <c r="AM672" i="14"/>
  <c r="AK672" i="14"/>
  <c r="AP672" i="14"/>
  <c r="AA672" i="14"/>
  <c r="AO672" i="14"/>
  <c r="AD673" i="14"/>
  <c r="AJ677" i="14"/>
  <c r="AO678" i="14"/>
  <c r="AI678" i="14"/>
  <c r="AN679" i="14"/>
  <c r="AL679" i="14"/>
  <c r="AK679" i="14"/>
  <c r="AB679" i="14"/>
  <c r="T679" i="14"/>
  <c r="AR679" i="14"/>
  <c r="AJ679" i="14"/>
  <c r="AA679" i="14"/>
  <c r="S679" i="14"/>
  <c r="V679" i="14" s="1"/>
  <c r="AQ679" i="14"/>
  <c r="Z679" i="14"/>
  <c r="AH679" i="14"/>
  <c r="AM680" i="14"/>
  <c r="AK680" i="14"/>
  <c r="AR680" i="14"/>
  <c r="AJ680" i="14"/>
  <c r="AQ680" i="14"/>
  <c r="AI680" i="14"/>
  <c r="AP680" i="14"/>
  <c r="AG680" i="14"/>
  <c r="AL681" i="14"/>
  <c r="AE681" i="14"/>
  <c r="AG688" i="14"/>
  <c r="X660" i="14"/>
  <c r="W661" i="14"/>
  <c r="AN661" i="14"/>
  <c r="Z666" i="14"/>
  <c r="AI666" i="14"/>
  <c r="AQ666" i="14"/>
  <c r="Z667" i="14"/>
  <c r="AJ667" i="14"/>
  <c r="AE669" i="14"/>
  <c r="X669" i="14"/>
  <c r="AC672" i="14"/>
  <c r="AQ672" i="14"/>
  <c r="AO677" i="14"/>
  <c r="AN678" i="14"/>
  <c r="AM679" i="14"/>
  <c r="AL680" i="14"/>
  <c r="AK681" i="14"/>
  <c r="AO688" i="14"/>
  <c r="W689" i="14"/>
  <c r="X661" i="14"/>
  <c r="W662" i="14"/>
  <c r="S666" i="14"/>
  <c r="AA666" i="14"/>
  <c r="AJ666" i="14"/>
  <c r="AA667" i="14"/>
  <c r="AK667" i="14"/>
  <c r="AP669" i="14"/>
  <c r="Y669" i="14"/>
  <c r="AN669" i="14"/>
  <c r="Z669" i="14"/>
  <c r="AK669" i="14"/>
  <c r="AE672" i="14"/>
  <c r="AR672" i="14"/>
  <c r="S677" i="14"/>
  <c r="V677" i="14" s="1"/>
  <c r="AQ677" i="14"/>
  <c r="AP678" i="14"/>
  <c r="AN680" i="14"/>
  <c r="AM681" i="14"/>
  <c r="AG673" i="14"/>
  <c r="AO673" i="14"/>
  <c r="W674" i="14"/>
  <c r="AE674" i="14"/>
  <c r="AN674" i="14"/>
  <c r="AD675" i="14"/>
  <c r="AM675" i="14"/>
  <c r="U676" i="14"/>
  <c r="AC676" i="14"/>
  <c r="AL676" i="14"/>
  <c r="AG681" i="14"/>
  <c r="AO681" i="14"/>
  <c r="W682" i="14"/>
  <c r="AE682" i="14"/>
  <c r="AN682" i="14"/>
  <c r="AD683" i="14"/>
  <c r="AM683" i="14"/>
  <c r="U684" i="14"/>
  <c r="AC684" i="14"/>
  <c r="AL684" i="14"/>
  <c r="T685" i="14"/>
  <c r="AB685" i="14"/>
  <c r="AK685" i="14"/>
  <c r="S686" i="14"/>
  <c r="U686" i="14" s="1"/>
  <c r="AA686" i="14"/>
  <c r="AJ686" i="14"/>
  <c r="AR686" i="14"/>
  <c r="Z687" i="14"/>
  <c r="AQ687" i="14"/>
  <c r="Y688" i="14"/>
  <c r="AG689" i="14"/>
  <c r="AO689" i="14"/>
  <c r="W690" i="14"/>
  <c r="AE690" i="14"/>
  <c r="AN690" i="14"/>
  <c r="AD691" i="14"/>
  <c r="AN691" i="14"/>
  <c r="AG692" i="14"/>
  <c r="AP692" i="14"/>
  <c r="AK693" i="14"/>
  <c r="AP693" i="14"/>
  <c r="AH693" i="14"/>
  <c r="AL693" i="14"/>
  <c r="W694" i="14"/>
  <c r="T695" i="14"/>
  <c r="AH695" i="14"/>
  <c r="U696" i="14"/>
  <c r="AL696" i="14"/>
  <c r="AO697" i="14"/>
  <c r="V698" i="14"/>
  <c r="AM698" i="14"/>
  <c r="AP699" i="14"/>
  <c r="AH699" i="14"/>
  <c r="AM699" i="14"/>
  <c r="AK699" i="14"/>
  <c r="AR699" i="14"/>
  <c r="AJ699" i="14"/>
  <c r="AM701" i="14"/>
  <c r="AN709" i="14"/>
  <c r="AM709" i="14"/>
  <c r="AD709" i="14"/>
  <c r="V709" i="14"/>
  <c r="AL709" i="14"/>
  <c r="AC709" i="14"/>
  <c r="U709" i="14"/>
  <c r="AK709" i="14"/>
  <c r="AR709" i="14"/>
  <c r="AA709" i="14"/>
  <c r="S709" i="14"/>
  <c r="AJ709" i="14" s="1"/>
  <c r="AQ709" i="14"/>
  <c r="AI709" i="14"/>
  <c r="Z709" i="14"/>
  <c r="AP709" i="14"/>
  <c r="AH709" i="14"/>
  <c r="X674" i="14"/>
  <c r="AG674" i="14"/>
  <c r="AO674" i="14"/>
  <c r="W675" i="14"/>
  <c r="AE675" i="14"/>
  <c r="AN675" i="14"/>
  <c r="AD676" i="14"/>
  <c r="AM676" i="14"/>
  <c r="X682" i="14"/>
  <c r="AG682" i="14"/>
  <c r="AO682" i="14"/>
  <c r="W683" i="14"/>
  <c r="AE683" i="14"/>
  <c r="AN683" i="14"/>
  <c r="AD684" i="14"/>
  <c r="AM684" i="14"/>
  <c r="AC685" i="14"/>
  <c r="AL685" i="14"/>
  <c r="T686" i="14"/>
  <c r="AK686" i="14"/>
  <c r="S687" i="14"/>
  <c r="V687" i="14" s="1"/>
  <c r="AA687" i="14"/>
  <c r="AJ687" i="14"/>
  <c r="AR687" i="14"/>
  <c r="Z688" i="14"/>
  <c r="X690" i="14"/>
  <c r="AG690" i="14"/>
  <c r="AO690" i="14"/>
  <c r="W691" i="14"/>
  <c r="AE691" i="14"/>
  <c r="AO691" i="14"/>
  <c r="AC692" i="14"/>
  <c r="X692" i="14"/>
  <c r="AQ692" i="14"/>
  <c r="AM693" i="14"/>
  <c r="AA694" i="14"/>
  <c r="S694" i="14"/>
  <c r="AB694" i="14" s="1"/>
  <c r="X694" i="14"/>
  <c r="Y694" i="14"/>
  <c r="AK694" i="14"/>
  <c r="AJ695" i="14"/>
  <c r="X696" i="14"/>
  <c r="AO696" i="14"/>
  <c r="X698" i="14"/>
  <c r="AO698" i="14"/>
  <c r="AG699" i="14"/>
  <c r="AO701" i="14"/>
  <c r="V710" i="14"/>
  <c r="AL710" i="14"/>
  <c r="AK710" i="14"/>
  <c r="AB710" i="14"/>
  <c r="T710" i="14"/>
  <c r="AA710" i="14"/>
  <c r="S710" i="14"/>
  <c r="AC710" i="14" s="1"/>
  <c r="AQ710" i="14"/>
  <c r="AI710" i="14"/>
  <c r="Z710" i="14"/>
  <c r="AP710" i="14"/>
  <c r="Y710" i="14"/>
  <c r="X710" i="14"/>
  <c r="Y674" i="14"/>
  <c r="AH674" i="14"/>
  <c r="AP674" i="14"/>
  <c r="X675" i="14"/>
  <c r="AG675" i="14"/>
  <c r="AO675" i="14"/>
  <c r="W676" i="14"/>
  <c r="AE676" i="14"/>
  <c r="AN676" i="14"/>
  <c r="Y682" i="14"/>
  <c r="AH682" i="14"/>
  <c r="AP682" i="14"/>
  <c r="X683" i="14"/>
  <c r="AG683" i="14"/>
  <c r="AO683" i="14"/>
  <c r="W684" i="14"/>
  <c r="AE684" i="14"/>
  <c r="AN684" i="14"/>
  <c r="V685" i="14"/>
  <c r="AD685" i="14"/>
  <c r="AM685" i="14"/>
  <c r="AC686" i="14"/>
  <c r="AL686" i="14"/>
  <c r="T687" i="14"/>
  <c r="AB687" i="14"/>
  <c r="AK687" i="14"/>
  <c r="S688" i="14"/>
  <c r="AI688" i="14" s="1"/>
  <c r="AA688" i="14"/>
  <c r="AH690" i="14"/>
  <c r="AP690" i="14"/>
  <c r="X691" i="14"/>
  <c r="AG691" i="14"/>
  <c r="AP691" i="14"/>
  <c r="Y692" i="14"/>
  <c r="AI692" i="14"/>
  <c r="AR692" i="14"/>
  <c r="AN693" i="14"/>
  <c r="AR694" i="14"/>
  <c r="Z694" i="14"/>
  <c r="AL694" i="14"/>
  <c r="X695" i="14"/>
  <c r="AK695" i="14"/>
  <c r="Z696" i="14"/>
  <c r="AQ696" i="14"/>
  <c r="Y698" i="14"/>
  <c r="AP698" i="14"/>
  <c r="X700" i="14"/>
  <c r="U700" i="14"/>
  <c r="AR700" i="14"/>
  <c r="AJ700" i="14"/>
  <c r="AA700" i="14"/>
  <c r="S700" i="14"/>
  <c r="AC700" i="14" s="1"/>
  <c r="Z700" i="14"/>
  <c r="AB700" i="14"/>
  <c r="V701" i="14"/>
  <c r="U702" i="14"/>
  <c r="AM710" i="14"/>
  <c r="AG668" i="14"/>
  <c r="W669" i="14"/>
  <c r="AM670" i="14"/>
  <c r="AC671" i="14"/>
  <c r="AJ673" i="14"/>
  <c r="AR673" i="14"/>
  <c r="Z674" i="14"/>
  <c r="AI674" i="14"/>
  <c r="AQ674" i="14"/>
  <c r="Y675" i="14"/>
  <c r="AH675" i="14"/>
  <c r="AP675" i="14"/>
  <c r="X676" i="14"/>
  <c r="AG676" i="14"/>
  <c r="AO676" i="14"/>
  <c r="W677" i="14"/>
  <c r="AE677" i="14"/>
  <c r="AM678" i="14"/>
  <c r="U679" i="14"/>
  <c r="AC679" i="14"/>
  <c r="AJ681" i="14"/>
  <c r="AR681" i="14"/>
  <c r="Z682" i="14"/>
  <c r="AQ682" i="14"/>
  <c r="Y683" i="14"/>
  <c r="AH683" i="14"/>
  <c r="AP683" i="14"/>
  <c r="X684" i="14"/>
  <c r="AG684" i="14"/>
  <c r="AO684" i="14"/>
  <c r="W685" i="14"/>
  <c r="AE685" i="14"/>
  <c r="AN685" i="14"/>
  <c r="V686" i="14"/>
  <c r="AD686" i="14"/>
  <c r="AM686" i="14"/>
  <c r="U687" i="14"/>
  <c r="AC687" i="14"/>
  <c r="AL687" i="14"/>
  <c r="T688" i="14"/>
  <c r="AJ689" i="14"/>
  <c r="AR689" i="14"/>
  <c r="Z690" i="14"/>
  <c r="AQ690" i="14"/>
  <c r="Y691" i="14"/>
  <c r="AH691" i="14"/>
  <c r="AQ691" i="14"/>
  <c r="Z692" i="14"/>
  <c r="AJ692" i="14"/>
  <c r="AO693" i="14"/>
  <c r="AM694" i="14"/>
  <c r="Z695" i="14"/>
  <c r="Y695" i="14"/>
  <c r="AB696" i="14"/>
  <c r="AA696" i="14"/>
  <c r="AE698" i="14"/>
  <c r="AA698" i="14"/>
  <c r="AL699" i="14"/>
  <c r="AO700" i="14"/>
  <c r="X701" i="14"/>
  <c r="X709" i="14"/>
  <c r="X685" i="14"/>
  <c r="AG685" i="14"/>
  <c r="AO685" i="14"/>
  <c r="W686" i="14"/>
  <c r="AE686" i="14"/>
  <c r="AN686" i="14"/>
  <c r="AD687" i="14"/>
  <c r="AM687" i="14"/>
  <c r="AL695" i="14"/>
  <c r="AC695" i="14"/>
  <c r="U695" i="14"/>
  <c r="AQ695" i="14"/>
  <c r="AN695" i="14"/>
  <c r="AA695" i="14"/>
  <c r="AO695" i="14"/>
  <c r="AK696" i="14"/>
  <c r="AP696" i="14"/>
  <c r="AH696" i="14"/>
  <c r="AN696" i="14"/>
  <c r="AM696" i="14"/>
  <c r="AC696" i="14"/>
  <c r="AQ698" i="14"/>
  <c r="AI698" i="14"/>
  <c r="Z698" i="14"/>
  <c r="AN698" i="14"/>
  <c r="AL698" i="14"/>
  <c r="AC698" i="14"/>
  <c r="AK698" i="14"/>
  <c r="AB698" i="14"/>
  <c r="T698" i="14"/>
  <c r="AD698" i="14"/>
  <c r="AC701" i="14"/>
  <c r="AG670" i="14"/>
  <c r="W671" i="14"/>
  <c r="T674" i="14"/>
  <c r="S675" i="14"/>
  <c r="AJ675" i="14"/>
  <c r="AG678" i="14"/>
  <c r="W679" i="14"/>
  <c r="T682" i="14"/>
  <c r="S683" i="14"/>
  <c r="AI683" i="14" s="1"/>
  <c r="AJ683" i="14"/>
  <c r="AP685" i="14"/>
  <c r="X686" i="14"/>
  <c r="AG686" i="14"/>
  <c r="W687" i="14"/>
  <c r="AN687" i="14"/>
  <c r="AD688" i="14"/>
  <c r="T690" i="14"/>
  <c r="S691" i="14"/>
  <c r="AI691" i="14" s="1"/>
  <c r="AJ691" i="14"/>
  <c r="S692" i="14"/>
  <c r="U692" i="14" s="1"/>
  <c r="AM692" i="14"/>
  <c r="AG693" i="14"/>
  <c r="AR693" i="14"/>
  <c r="T694" i="14"/>
  <c r="AD694" i="14"/>
  <c r="AP694" i="14"/>
  <c r="AB695" i="14"/>
  <c r="AP695" i="14"/>
  <c r="AG696" i="14"/>
  <c r="AG698" i="14"/>
  <c r="AO699" i="14"/>
  <c r="AH700" i="14"/>
  <c r="AE701" i="14"/>
  <c r="AM702" i="14"/>
  <c r="V702" i="14"/>
  <c r="AA702" i="14"/>
  <c r="S702" i="14"/>
  <c r="AD702" i="14" s="1"/>
  <c r="AQ702" i="14"/>
  <c r="AI702" i="14"/>
  <c r="Z702" i="14"/>
  <c r="AP702" i="14"/>
  <c r="AH702" i="14"/>
  <c r="Y702" i="14"/>
  <c r="X702" i="14"/>
  <c r="AC702" i="14"/>
  <c r="AO709" i="14"/>
  <c r="W710" i="14"/>
  <c r="Z685" i="14"/>
  <c r="AI685" i="14"/>
  <c r="Y686" i="14"/>
  <c r="X687" i="14"/>
  <c r="AG687" i="14"/>
  <c r="W688" i="14"/>
  <c r="AN701" i="14"/>
  <c r="AK701" i="14"/>
  <c r="AR701" i="14"/>
  <c r="AJ701" i="14"/>
  <c r="AA701" i="14"/>
  <c r="S701" i="14"/>
  <c r="AH701" i="14" s="1"/>
  <c r="AQ701" i="14"/>
  <c r="AI701" i="14"/>
  <c r="Z701" i="14"/>
  <c r="AP701" i="14"/>
  <c r="AG701" i="14"/>
  <c r="AG694" i="14"/>
  <c r="AO694" i="14"/>
  <c r="W695" i="14"/>
  <c r="AE695" i="14"/>
  <c r="AD696" i="14"/>
  <c r="AL697" i="14"/>
  <c r="AQ700" i="14"/>
  <c r="Y701" i="14"/>
  <c r="AG702" i="14"/>
  <c r="AO702" i="14"/>
  <c r="AE703" i="14"/>
  <c r="AN703" i="14"/>
  <c r="V704" i="14"/>
  <c r="AD704" i="14"/>
  <c r="AM704" i="14"/>
  <c r="U705" i="14"/>
  <c r="AC705" i="14"/>
  <c r="AL705" i="14"/>
  <c r="T706" i="14"/>
  <c r="AB706" i="14"/>
  <c r="S707" i="14"/>
  <c r="AK707" i="14" s="1"/>
  <c r="AA707" i="14"/>
  <c r="AJ707" i="14"/>
  <c r="AR707" i="14"/>
  <c r="Z708" i="14"/>
  <c r="AI708" i="14"/>
  <c r="AQ708" i="14"/>
  <c r="Y709" i="14"/>
  <c r="AG710" i="14"/>
  <c r="AO710" i="14"/>
  <c r="W711" i="14"/>
  <c r="AE711" i="14"/>
  <c r="AN711" i="14"/>
  <c r="V712" i="14"/>
  <c r="AD712" i="14"/>
  <c r="AM712" i="14"/>
  <c r="U713" i="14"/>
  <c r="AD713" i="14"/>
  <c r="AO713" i="14"/>
  <c r="AD714" i="14"/>
  <c r="V714" i="14"/>
  <c r="AH714" i="14"/>
  <c r="T715" i="14"/>
  <c r="X716" i="14"/>
  <c r="AM716" i="14"/>
  <c r="T718" i="14"/>
  <c r="AM718" i="14"/>
  <c r="W696" i="14"/>
  <c r="AE696" i="14"/>
  <c r="X703" i="14"/>
  <c r="AG703" i="14"/>
  <c r="AO703" i="14"/>
  <c r="AE704" i="14"/>
  <c r="AN704" i="14"/>
  <c r="V705" i="14"/>
  <c r="AD705" i="14"/>
  <c r="AM705" i="14"/>
  <c r="U706" i="14"/>
  <c r="AC706" i="14"/>
  <c r="AL706" i="14"/>
  <c r="T707" i="14"/>
  <c r="AB707" i="14"/>
  <c r="S708" i="14"/>
  <c r="AK708" i="14" s="1"/>
  <c r="AA708" i="14"/>
  <c r="AJ708" i="14"/>
  <c r="AR708" i="14"/>
  <c r="X711" i="14"/>
  <c r="AG711" i="14"/>
  <c r="AO711" i="14"/>
  <c r="W712" i="14"/>
  <c r="AE712" i="14"/>
  <c r="AN712" i="14"/>
  <c r="V713" i="14"/>
  <c r="AG713" i="14"/>
  <c r="AM714" i="14"/>
  <c r="Y714" i="14"/>
  <c r="AI714" i="14"/>
  <c r="V715" i="14"/>
  <c r="AK715" i="14"/>
  <c r="AA716" i="14"/>
  <c r="Z716" i="14"/>
  <c r="U718" i="14"/>
  <c r="AO718" i="14"/>
  <c r="AR722" i="14"/>
  <c r="AN722" i="14"/>
  <c r="AM722" i="14"/>
  <c r="T722" i="14"/>
  <c r="AL722" i="14"/>
  <c r="AK722" i="14"/>
  <c r="Z722" i="14"/>
  <c r="AQ722" i="14"/>
  <c r="AH722" i="14"/>
  <c r="AP722" i="14"/>
  <c r="AG722" i="14"/>
  <c r="S723" i="14"/>
  <c r="AJ723" i="14" s="1"/>
  <c r="X704" i="14"/>
  <c r="AG704" i="14"/>
  <c r="AO704" i="14"/>
  <c r="W705" i="14"/>
  <c r="AE705" i="14"/>
  <c r="AN705" i="14"/>
  <c r="V706" i="14"/>
  <c r="AD706" i="14"/>
  <c r="AM706" i="14"/>
  <c r="U707" i="14"/>
  <c r="AC707" i="14"/>
  <c r="AL707" i="14"/>
  <c r="T708" i="14"/>
  <c r="AB708" i="14"/>
  <c r="AG712" i="14"/>
  <c r="AO712" i="14"/>
  <c r="AE713" i="14"/>
  <c r="W713" i="14"/>
  <c r="AH713" i="14"/>
  <c r="AQ713" i="14"/>
  <c r="Z714" i="14"/>
  <c r="AJ714" i="14"/>
  <c r="AM715" i="14"/>
  <c r="AP716" i="14"/>
  <c r="AH716" i="14"/>
  <c r="AQ716" i="14"/>
  <c r="AG716" i="14"/>
  <c r="AN716" i="14"/>
  <c r="AD716" i="14"/>
  <c r="U716" i="14"/>
  <c r="AK716" i="14"/>
  <c r="AB716" i="14"/>
  <c r="AR716" i="14"/>
  <c r="X718" i="14"/>
  <c r="AQ718" i="14"/>
  <c r="AL720" i="14"/>
  <c r="AQ720" i="14"/>
  <c r="AH720" i="14"/>
  <c r="AP720" i="14"/>
  <c r="AG720" i="14"/>
  <c r="AO720" i="14"/>
  <c r="AE720" i="14"/>
  <c r="V720" i="14"/>
  <c r="AN720" i="14"/>
  <c r="AD720" i="14"/>
  <c r="T720" i="14"/>
  <c r="AK720" i="14"/>
  <c r="Z720" i="14"/>
  <c r="AR720" i="14"/>
  <c r="X725" i="14"/>
  <c r="AM725" i="14"/>
  <c r="AC725" i="14"/>
  <c r="T725" i="14"/>
  <c r="AL725" i="14"/>
  <c r="AB725" i="14"/>
  <c r="S725" i="14"/>
  <c r="AJ725" i="14" s="1"/>
  <c r="AK725" i="14"/>
  <c r="AA725" i="14"/>
  <c r="Z725" i="14"/>
  <c r="AR725" i="14"/>
  <c r="AI725" i="14"/>
  <c r="Y725" i="14"/>
  <c r="AP725" i="14"/>
  <c r="AE725" i="14"/>
  <c r="V725" i="14"/>
  <c r="AN725" i="14"/>
  <c r="AD725" i="14"/>
  <c r="U725" i="14"/>
  <c r="AJ694" i="14"/>
  <c r="Y696" i="14"/>
  <c r="AG697" i="14"/>
  <c r="W698" i="14"/>
  <c r="AL700" i="14"/>
  <c r="T701" i="14"/>
  <c r="AB701" i="14"/>
  <c r="AI703" i="14"/>
  <c r="AQ703" i="14"/>
  <c r="Y704" i="14"/>
  <c r="AH704" i="14"/>
  <c r="AP704" i="14"/>
  <c r="AG705" i="14"/>
  <c r="W706" i="14"/>
  <c r="AN706" i="14"/>
  <c r="V707" i="14"/>
  <c r="AD707" i="14"/>
  <c r="AM707" i="14"/>
  <c r="U708" i="14"/>
  <c r="AC708" i="14"/>
  <c r="AL708" i="14"/>
  <c r="T709" i="14"/>
  <c r="AB709" i="14"/>
  <c r="AJ710" i="14"/>
  <c r="AR710" i="14"/>
  <c r="AQ711" i="14"/>
  <c r="Y712" i="14"/>
  <c r="AH712" i="14"/>
  <c r="AP712" i="14"/>
  <c r="AN713" i="14"/>
  <c r="Y713" i="14"/>
  <c r="AI713" i="14"/>
  <c r="AR713" i="14"/>
  <c r="AA714" i="14"/>
  <c r="AL714" i="14"/>
  <c r="Y715" i="14"/>
  <c r="AC716" i="14"/>
  <c r="Y718" i="14"/>
  <c r="AR718" i="14"/>
  <c r="AG706" i="14"/>
  <c r="AO706" i="14"/>
  <c r="W707" i="14"/>
  <c r="AE707" i="14"/>
  <c r="AN707" i="14"/>
  <c r="V708" i="14"/>
  <c r="AM708" i="14"/>
  <c r="Z715" i="14"/>
  <c r="AD715" i="14"/>
  <c r="U715" i="14"/>
  <c r="AB715" i="14"/>
  <c r="S715" i="14"/>
  <c r="W715" i="14" s="1"/>
  <c r="X715" i="14"/>
  <c r="AA715" i="14"/>
  <c r="AP715" i="14"/>
  <c r="AG707" i="14"/>
  <c r="AO707" i="14"/>
  <c r="W708" i="14"/>
  <c r="AE708" i="14"/>
  <c r="AN708" i="14"/>
  <c r="AN718" i="14"/>
  <c r="AL718" i="14"/>
  <c r="AB718" i="14"/>
  <c r="S718" i="14"/>
  <c r="AK718" i="14"/>
  <c r="AA718" i="14"/>
  <c r="Z718" i="14"/>
  <c r="AP718" i="14"/>
  <c r="AG718" i="14"/>
  <c r="V718" i="14"/>
  <c r="AB729" i="14"/>
  <c r="T729" i="14"/>
  <c r="AN729" i="14"/>
  <c r="AD729" i="14"/>
  <c r="U729" i="14"/>
  <c r="AC729" i="14"/>
  <c r="S729" i="14"/>
  <c r="X729" i="14" s="1"/>
  <c r="AA729" i="14"/>
  <c r="Z729" i="14"/>
  <c r="Y729" i="14"/>
  <c r="AQ729" i="14"/>
  <c r="W729" i="14"/>
  <c r="AO729" i="14"/>
  <c r="AE729" i="14"/>
  <c r="V729" i="14"/>
  <c r="T696" i="14"/>
  <c r="AG700" i="14"/>
  <c r="W701" i="14"/>
  <c r="U703" i="14"/>
  <c r="AC703" i="14"/>
  <c r="T704" i="14"/>
  <c r="S705" i="14"/>
  <c r="AK705" i="14" s="1"/>
  <c r="AA705" i="14"/>
  <c r="AJ705" i="14"/>
  <c r="Z706" i="14"/>
  <c r="AI706" i="14"/>
  <c r="AH707" i="14"/>
  <c r="AG708" i="14"/>
  <c r="U711" i="14"/>
  <c r="AC711" i="14"/>
  <c r="T712" i="14"/>
  <c r="S713" i="14"/>
  <c r="AK713" i="14" s="1"/>
  <c r="AB713" i="14"/>
  <c r="AL713" i="14"/>
  <c r="U714" i="14"/>
  <c r="AE714" i="14"/>
  <c r="AP714" i="14"/>
  <c r="AE715" i="14"/>
  <c r="T716" i="14"/>
  <c r="AH718" i="14"/>
  <c r="Y720" i="14"/>
  <c r="AQ723" i="14"/>
  <c r="AI723" i="14"/>
  <c r="AR723" i="14"/>
  <c r="AH723" i="14"/>
  <c r="AP723" i="14"/>
  <c r="AG723" i="14"/>
  <c r="AO723" i="14"/>
  <c r="AE723" i="14"/>
  <c r="V723" i="14"/>
  <c r="AN723" i="14"/>
  <c r="AD723" i="14"/>
  <c r="U723" i="14"/>
  <c r="AM723" i="14"/>
  <c r="AC723" i="14"/>
  <c r="T723" i="14"/>
  <c r="AK723" i="14"/>
  <c r="AA723" i="14"/>
  <c r="Y723" i="14"/>
  <c r="AP729" i="14"/>
  <c r="Z727" i="14"/>
  <c r="AJ727" i="14"/>
  <c r="AR730" i="14"/>
  <c r="AJ730" i="14"/>
  <c r="Y730" i="14"/>
  <c r="AI730" i="14"/>
  <c r="U732" i="14"/>
  <c r="AN732" i="14"/>
  <c r="W733" i="14"/>
  <c r="AH733" i="14"/>
  <c r="AQ733" i="14"/>
  <c r="Z734" i="14"/>
  <c r="AJ734" i="14"/>
  <c r="V736" i="14"/>
  <c r="AO736" i="14"/>
  <c r="AB737" i="14"/>
  <c r="T737" i="14"/>
  <c r="AH737" i="14"/>
  <c r="AQ737" i="14"/>
  <c r="AL738" i="14"/>
  <c r="AO739" i="14"/>
  <c r="AQ715" i="14"/>
  <c r="AI715" i="14"/>
  <c r="AH715" i="14"/>
  <c r="AR715" i="14"/>
  <c r="T717" i="14"/>
  <c r="AC717" i="14"/>
  <c r="AM717" i="14"/>
  <c r="AM719" i="14"/>
  <c r="AI719" i="14"/>
  <c r="AR719" i="14"/>
  <c r="U721" i="14"/>
  <c r="AN721" i="14"/>
  <c r="AA722" i="14"/>
  <c r="S722" i="14"/>
  <c r="AC722" i="14" s="1"/>
  <c r="X722" i="14"/>
  <c r="T724" i="14"/>
  <c r="AM724" i="14"/>
  <c r="Y726" i="14"/>
  <c r="AI726" i="14"/>
  <c r="AR726" i="14"/>
  <c r="AA727" i="14"/>
  <c r="T728" i="14"/>
  <c r="AN728" i="14"/>
  <c r="AG729" i="14"/>
  <c r="Z730" i="14"/>
  <c r="T731" i="14"/>
  <c r="AC731" i="14"/>
  <c r="AM731" i="14"/>
  <c r="V732" i="14"/>
  <c r="AO733" i="14"/>
  <c r="Y733" i="14"/>
  <c r="AI733" i="14"/>
  <c r="AR733" i="14"/>
  <c r="AA734" i="14"/>
  <c r="T735" i="14"/>
  <c r="AN735" i="14"/>
  <c r="AG736" i="14"/>
  <c r="Y737" i="14"/>
  <c r="AI737" i="14"/>
  <c r="AR737" i="14"/>
  <c r="T738" i="14"/>
  <c r="AM738" i="14"/>
  <c r="AO740" i="14"/>
  <c r="W732" i="14"/>
  <c r="AG732" i="14"/>
  <c r="AQ732" i="14"/>
  <c r="U736" i="14"/>
  <c r="AH736" i="14"/>
  <c r="AQ736" i="14"/>
  <c r="AO725" i="14"/>
  <c r="T727" i="14"/>
  <c r="AC727" i="14"/>
  <c r="AN727" i="14"/>
  <c r="AI729" i="14"/>
  <c r="AR729" i="14"/>
  <c r="T730" i="14"/>
  <c r="AM730" i="14"/>
  <c r="AP732" i="14"/>
  <c r="AH732" i="14"/>
  <c r="AI732" i="14"/>
  <c r="AR732" i="14"/>
  <c r="AA733" i="14"/>
  <c r="T734" i="14"/>
  <c r="AM734" i="14"/>
  <c r="AL736" i="14"/>
  <c r="Y736" i="14"/>
  <c r="AI736" i="14"/>
  <c r="AR736" i="14"/>
  <c r="AA737" i="14"/>
  <c r="AL737" i="14"/>
  <c r="V738" i="14"/>
  <c r="AO738" i="14"/>
  <c r="AK739" i="14"/>
  <c r="AQ739" i="14"/>
  <c r="AI739" i="14"/>
  <c r="AN739" i="14"/>
  <c r="AG739" i="14"/>
  <c r="AL715" i="14"/>
  <c r="AH717" i="14"/>
  <c r="AQ717" i="14"/>
  <c r="AL719" i="14"/>
  <c r="AB721" i="14"/>
  <c r="T721" i="14"/>
  <c r="X721" i="14"/>
  <c r="AH721" i="14"/>
  <c r="AQ721" i="14"/>
  <c r="AB722" i="14"/>
  <c r="Y724" i="14"/>
  <c r="AG724" i="14"/>
  <c r="S726" i="14"/>
  <c r="AD726" i="14" s="1"/>
  <c r="AB726" i="14"/>
  <c r="AL726" i="14"/>
  <c r="U727" i="14"/>
  <c r="AO727" i="14"/>
  <c r="AC728" i="14"/>
  <c r="U728" i="14"/>
  <c r="AH728" i="14"/>
  <c r="AQ728" i="14"/>
  <c r="AJ729" i="14"/>
  <c r="U730" i="14"/>
  <c r="AN730" i="14"/>
  <c r="Z731" i="14"/>
  <c r="W731" i="14"/>
  <c r="AG731" i="14"/>
  <c r="Z732" i="14"/>
  <c r="AJ732" i="14"/>
  <c r="S733" i="14"/>
  <c r="AK733" i="14" s="1"/>
  <c r="AB733" i="14"/>
  <c r="AL733" i="14"/>
  <c r="U734" i="14"/>
  <c r="AO734" i="14"/>
  <c r="AD735" i="14"/>
  <c r="V735" i="14"/>
  <c r="AH735" i="14"/>
  <c r="AQ735" i="14"/>
  <c r="Z736" i="14"/>
  <c r="AJ736" i="14"/>
  <c r="S737" i="14"/>
  <c r="X737" i="14" s="1"/>
  <c r="AC737" i="14"/>
  <c r="AM737" i="14"/>
  <c r="AG738" i="14"/>
  <c r="AP738" i="14"/>
  <c r="AH739" i="14"/>
  <c r="Y721" i="14"/>
  <c r="AI721" i="14"/>
  <c r="AR721" i="14"/>
  <c r="AP724" i="14"/>
  <c r="AH724" i="14"/>
  <c r="X724" i="14"/>
  <c r="AI724" i="14"/>
  <c r="AR724" i="14"/>
  <c r="W727" i="14"/>
  <c r="AG727" i="14"/>
  <c r="AP727" i="14"/>
  <c r="Y728" i="14"/>
  <c r="AI728" i="14"/>
  <c r="AR728" i="14"/>
  <c r="AL729" i="14"/>
  <c r="V730" i="14"/>
  <c r="AO730" i="14"/>
  <c r="AQ731" i="14"/>
  <c r="AI731" i="14"/>
  <c r="X731" i="14"/>
  <c r="AH731" i="14"/>
  <c r="AR731" i="14"/>
  <c r="AA732" i="14"/>
  <c r="T733" i="14"/>
  <c r="AC733" i="14"/>
  <c r="AM733" i="14"/>
  <c r="V734" i="14"/>
  <c r="AG734" i="14"/>
  <c r="AP734" i="14"/>
  <c r="Y735" i="14"/>
  <c r="AI735" i="14"/>
  <c r="AR735" i="14"/>
  <c r="AA736" i="14"/>
  <c r="U737" i="14"/>
  <c r="AD737" i="14"/>
  <c r="AN737" i="14"/>
  <c r="AA738" i="14"/>
  <c r="S738" i="14"/>
  <c r="AC738" i="14" s="1"/>
  <c r="AH738" i="14"/>
  <c r="AJ739" i="14"/>
  <c r="AN715" i="14"/>
  <c r="Y716" i="14"/>
  <c r="Z717" i="14"/>
  <c r="AO719" i="14"/>
  <c r="AC720" i="14"/>
  <c r="U720" i="14"/>
  <c r="X720" i="14"/>
  <c r="Z721" i="14"/>
  <c r="U722" i="14"/>
  <c r="AD722" i="14"/>
  <c r="Z723" i="14"/>
  <c r="Z724" i="14"/>
  <c r="U726" i="14"/>
  <c r="AO726" i="14"/>
  <c r="AD727" i="14"/>
  <c r="V727" i="14"/>
  <c r="AH727" i="14"/>
  <c r="AQ727" i="14"/>
  <c r="Z728" i="14"/>
  <c r="AJ728" i="14"/>
  <c r="AM729" i="14"/>
  <c r="AG730" i="14"/>
  <c r="AP730" i="14"/>
  <c r="Y731" i="14"/>
  <c r="AJ731" i="14"/>
  <c r="S732" i="14"/>
  <c r="AD732" i="14" s="1"/>
  <c r="AB732" i="14"/>
  <c r="AL732" i="14"/>
  <c r="U733" i="14"/>
  <c r="AD733" i="14"/>
  <c r="AN733" i="14"/>
  <c r="AE734" i="14"/>
  <c r="AH734" i="14"/>
  <c r="AQ734" i="14"/>
  <c r="Z735" i="14"/>
  <c r="AJ735" i="14"/>
  <c r="S736" i="14"/>
  <c r="X736" i="14" s="1"/>
  <c r="AB736" i="14"/>
  <c r="AM736" i="14"/>
  <c r="V737" i="14"/>
  <c r="AE737" i="14"/>
  <c r="AO737" i="14"/>
  <c r="AR738" i="14"/>
  <c r="AJ738" i="14"/>
  <c r="Y738" i="14"/>
  <c r="AI738" i="14"/>
  <c r="S739" i="14"/>
  <c r="AL739" i="14" s="1"/>
  <c r="S740" i="14"/>
  <c r="Y727" i="14"/>
  <c r="AI727" i="14"/>
  <c r="AR727" i="14"/>
  <c r="AA730" i="14"/>
  <c r="S730" i="14"/>
  <c r="X730" i="14" s="1"/>
  <c r="AH730" i="14"/>
  <c r="AQ730" i="14"/>
  <c r="T732" i="14"/>
  <c r="AC732" i="14"/>
  <c r="AM732" i="14"/>
  <c r="Y734" i="14"/>
  <c r="AI734" i="14"/>
  <c r="AR734" i="14"/>
  <c r="T736" i="14"/>
  <c r="AN736" i="14"/>
  <c r="AP737" i="14"/>
  <c r="Z738" i="14"/>
  <c r="AK740" i="14"/>
  <c r="AR740" i="14"/>
  <c r="AJ740" i="14"/>
  <c r="AP740" i="14"/>
  <c r="AH740" i="14"/>
  <c r="AN740" i="14"/>
  <c r="AM740" i="14"/>
  <c r="AI740" i="14"/>
  <c r="AM741" i="14"/>
  <c r="AN741" i="14"/>
  <c r="AG717" i="14"/>
  <c r="AG725" i="14"/>
  <c r="AG733" i="14"/>
  <c r="W734" i="14"/>
  <c r="AG741" i="14"/>
  <c r="AO741" i="14"/>
  <c r="AI741" i="14"/>
  <c r="AQ741" i="14"/>
  <c r="S741" i="14"/>
  <c r="Y741" i="14" s="1"/>
  <c r="AJ741" i="14"/>
  <c r="AR741" i="14"/>
  <c r="C2" i="15"/>
  <c r="X123" i="14" l="1"/>
  <c r="T140" i="14"/>
  <c r="X50" i="14"/>
  <c r="AC50" i="14"/>
  <c r="Z115" i="14"/>
  <c r="W140" i="14"/>
  <c r="AC115" i="14"/>
  <c r="Z50" i="14"/>
  <c r="X140" i="14"/>
  <c r="AD50" i="14"/>
  <c r="Y140" i="14"/>
  <c r="X209" i="14"/>
  <c r="AD84" i="14"/>
  <c r="U140" i="14"/>
  <c r="Y50" i="14"/>
  <c r="X48" i="14"/>
  <c r="T500" i="14"/>
  <c r="V458" i="14"/>
  <c r="W400" i="14"/>
  <c r="V408" i="14"/>
  <c r="Y312" i="14"/>
  <c r="AE144" i="14"/>
  <c r="AB136" i="14"/>
  <c r="Z144" i="14"/>
  <c r="T438" i="14"/>
  <c r="U384" i="14"/>
  <c r="AB238" i="14"/>
  <c r="AC158" i="14"/>
  <c r="AB686" i="14"/>
  <c r="AB568" i="14"/>
  <c r="W514" i="14"/>
  <c r="W458" i="14"/>
  <c r="W422" i="14"/>
  <c r="W414" i="14"/>
  <c r="AD422" i="14"/>
  <c r="W466" i="14"/>
  <c r="T422" i="14"/>
  <c r="U400" i="14"/>
  <c r="U398" i="14"/>
  <c r="W350" i="14"/>
  <c r="U350" i="14"/>
  <c r="U334" i="14"/>
  <c r="T334" i="14"/>
  <c r="Y264" i="14"/>
  <c r="AE238" i="14"/>
  <c r="Z350" i="14"/>
  <c r="AD228" i="14"/>
  <c r="Z158" i="14"/>
  <c r="AB350" i="14"/>
  <c r="AE164" i="14"/>
  <c r="AA646" i="14"/>
  <c r="AB636" i="14"/>
  <c r="X408" i="14"/>
  <c r="W268" i="14"/>
  <c r="T350" i="14"/>
  <c r="AB220" i="14"/>
  <c r="AA228" i="14"/>
  <c r="AD158" i="14"/>
  <c r="V350" i="14"/>
  <c r="Y350" i="14"/>
  <c r="AA158" i="14"/>
  <c r="AA626" i="14"/>
  <c r="AA610" i="14"/>
  <c r="V400" i="14"/>
  <c r="AD144" i="14"/>
  <c r="AA220" i="14"/>
  <c r="AA190" i="14"/>
  <c r="V498" i="14"/>
  <c r="T424" i="14"/>
  <c r="Z238" i="14"/>
  <c r="AA238" i="14"/>
  <c r="AB206" i="14"/>
  <c r="AD736" i="14"/>
  <c r="AD662" i="14"/>
  <c r="Z636" i="14"/>
  <c r="W486" i="14"/>
  <c r="V472" i="14"/>
  <c r="V466" i="14"/>
  <c r="U448" i="14"/>
  <c r="U380" i="14"/>
  <c r="AB372" i="14"/>
  <c r="W310" i="14"/>
  <c r="V318" i="14"/>
  <c r="U310" i="14"/>
  <c r="AB356" i="14"/>
  <c r="T294" i="14"/>
  <c r="AE242" i="14"/>
  <c r="X294" i="14"/>
  <c r="AD170" i="14"/>
  <c r="AE216" i="14"/>
  <c r="AC196" i="14"/>
  <c r="W336" i="14"/>
  <c r="AB228" i="14"/>
  <c r="AD164" i="14"/>
  <c r="T476" i="14"/>
  <c r="U444" i="14"/>
  <c r="AA418" i="14"/>
  <c r="T468" i="14"/>
  <c r="U332" i="14"/>
  <c r="U284" i="14"/>
  <c r="AC216" i="14"/>
  <c r="Z166" i="14"/>
  <c r="AB240" i="14"/>
  <c r="AE152" i="14"/>
  <c r="AA240" i="14"/>
  <c r="AE158" i="14"/>
  <c r="AA596" i="14"/>
  <c r="U514" i="14"/>
  <c r="T514" i="14"/>
  <c r="W452" i="14"/>
  <c r="W430" i="14"/>
  <c r="T372" i="14"/>
  <c r="AD152" i="14"/>
  <c r="AB224" i="14"/>
  <c r="AE166" i="14"/>
  <c r="AB564" i="14"/>
  <c r="AA564" i="14"/>
  <c r="Y516" i="14"/>
  <c r="W454" i="14"/>
  <c r="U424" i="14"/>
  <c r="AB424" i="14"/>
  <c r="AD414" i="14"/>
  <c r="U506" i="14"/>
  <c r="AA424" i="14"/>
  <c r="AB422" i="14"/>
  <c r="AA422" i="14"/>
  <c r="W380" i="14"/>
  <c r="W372" i="14"/>
  <c r="U372" i="14"/>
  <c r="AB380" i="14"/>
  <c r="T310" i="14"/>
  <c r="AB196" i="14"/>
  <c r="AD418" i="14"/>
  <c r="T516" i="14"/>
  <c r="T472" i="14"/>
  <c r="X416" i="14"/>
  <c r="T380" i="14"/>
  <c r="T374" i="14"/>
  <c r="Z356" i="14"/>
  <c r="AB418" i="14"/>
  <c r="AB634" i="14"/>
  <c r="Z566" i="14"/>
  <c r="X472" i="14"/>
  <c r="X464" i="14"/>
  <c r="X452" i="14"/>
  <c r="T446" i="14"/>
  <c r="T454" i="14"/>
  <c r="W506" i="14"/>
  <c r="AE418" i="14"/>
  <c r="Y416" i="14"/>
  <c r="U388" i="14"/>
  <c r="U274" i="14"/>
  <c r="Y294" i="14"/>
  <c r="W290" i="14"/>
  <c r="AA216" i="14"/>
  <c r="AB194" i="14"/>
  <c r="Z216" i="14"/>
  <c r="X384" i="14"/>
  <c r="AB222" i="14"/>
  <c r="AD734" i="14"/>
  <c r="AC734" i="14"/>
  <c r="AC724" i="14"/>
  <c r="Z640" i="14"/>
  <c r="AB640" i="14"/>
  <c r="U498" i="14"/>
  <c r="T456" i="14"/>
  <c r="X418" i="14"/>
  <c r="W418" i="14"/>
  <c r="V390" i="14"/>
  <c r="X290" i="14"/>
  <c r="AD216" i="14"/>
  <c r="AE222" i="14"/>
  <c r="AC194" i="14"/>
  <c r="T478" i="14"/>
  <c r="Z230" i="14"/>
  <c r="Z222" i="14"/>
  <c r="V382" i="14"/>
  <c r="U390" i="14"/>
  <c r="U382" i="14"/>
  <c r="AA372" i="14"/>
  <c r="Y290" i="14"/>
  <c r="AB172" i="14"/>
  <c r="AC152" i="14"/>
  <c r="AB682" i="14"/>
  <c r="AC418" i="14"/>
  <c r="U292" i="14"/>
  <c r="AD222" i="14"/>
  <c r="AC222" i="14"/>
  <c r="AA222" i="14"/>
  <c r="W182" i="14"/>
  <c r="Y30" i="14"/>
  <c r="AA67" i="14"/>
  <c r="T640" i="14"/>
  <c r="X734" i="14"/>
  <c r="W199" i="14"/>
  <c r="AB352" i="14"/>
  <c r="AA236" i="14"/>
  <c r="U392" i="14"/>
  <c r="Y376" i="14"/>
  <c r="U282" i="14"/>
  <c r="AA224" i="14"/>
  <c r="AB200" i="14"/>
  <c r="AB246" i="14"/>
  <c r="AB538" i="14"/>
  <c r="T486" i="14"/>
  <c r="T432" i="14"/>
  <c r="AB414" i="14"/>
  <c r="U352" i="14"/>
  <c r="AB170" i="14"/>
  <c r="Z190" i="14"/>
  <c r="AE716" i="14"/>
  <c r="U340" i="14"/>
  <c r="X376" i="14"/>
  <c r="Z560" i="14"/>
  <c r="T442" i="14"/>
  <c r="AA414" i="14"/>
  <c r="T318" i="14"/>
  <c r="T296" i="14"/>
  <c r="AB362" i="14"/>
  <c r="AB242" i="14"/>
  <c r="AB188" i="14"/>
  <c r="AB162" i="14"/>
  <c r="AA144" i="14"/>
  <c r="V392" i="14"/>
  <c r="X278" i="14"/>
  <c r="V480" i="14"/>
  <c r="Z574" i="14"/>
  <c r="U508" i="14"/>
  <c r="AB604" i="14"/>
  <c r="V476" i="14"/>
  <c r="Y434" i="14"/>
  <c r="Y384" i="14"/>
  <c r="Y340" i="14"/>
  <c r="T266" i="14"/>
  <c r="AD708" i="14"/>
  <c r="AB688" i="14"/>
  <c r="W388" i="14"/>
  <c r="T382" i="14"/>
  <c r="T398" i="14"/>
  <c r="T388" i="14"/>
  <c r="U440" i="14"/>
  <c r="T270" i="14"/>
  <c r="X326" i="14"/>
  <c r="U362" i="14"/>
  <c r="AC242" i="14"/>
  <c r="AC162" i="14"/>
  <c r="AA634" i="14"/>
  <c r="AA594" i="14"/>
  <c r="AD564" i="14"/>
  <c r="X480" i="14"/>
  <c r="U432" i="14"/>
  <c r="AA356" i="14"/>
  <c r="U270" i="14"/>
  <c r="T354" i="14"/>
  <c r="Z362" i="14"/>
  <c r="AA242" i="14"/>
  <c r="V352" i="14"/>
  <c r="AC190" i="14"/>
  <c r="AA134" i="14"/>
  <c r="AB684" i="14"/>
  <c r="Z558" i="14"/>
  <c r="T480" i="14"/>
  <c r="W352" i="14"/>
  <c r="AA188" i="14"/>
  <c r="Z236" i="14"/>
  <c r="AA604" i="14"/>
  <c r="Z580" i="14"/>
  <c r="U438" i="14"/>
  <c r="Y392" i="14"/>
  <c r="T376" i="14"/>
  <c r="V266" i="14"/>
  <c r="AC232" i="14"/>
  <c r="W222" i="14"/>
  <c r="X222" i="14"/>
  <c r="Y222" i="14"/>
  <c r="Y40" i="14"/>
  <c r="T222" i="14"/>
  <c r="AC185" i="14"/>
  <c r="W185" i="14"/>
  <c r="Z185" i="14"/>
  <c r="AD40" i="14"/>
  <c r="AE40" i="14"/>
  <c r="V222" i="14"/>
  <c r="AC123" i="14"/>
  <c r="AC107" i="14"/>
  <c r="T152" i="14"/>
  <c r="X152" i="14"/>
  <c r="Y123" i="14"/>
  <c r="W152" i="14"/>
  <c r="X107" i="14"/>
  <c r="U152" i="14"/>
  <c r="AD123" i="14"/>
  <c r="AA123" i="14"/>
  <c r="AE123" i="14"/>
  <c r="Z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H672" i="14"/>
  <c r="AS672" i="14" s="1"/>
  <c r="V193" i="14"/>
  <c r="V175" i="14"/>
  <c r="AB738" i="14"/>
  <c r="AC578" i="14"/>
  <c r="AE322" i="14"/>
  <c r="AB610" i="14"/>
  <c r="Y578" i="14"/>
  <c r="AB482" i="14"/>
  <c r="AC322" i="14"/>
  <c r="Y642" i="14"/>
  <c r="AD290" i="14"/>
  <c r="Z610" i="14"/>
  <c r="X578" i="14"/>
  <c r="AE514" i="14"/>
  <c r="AC482" i="14"/>
  <c r="AE194" i="14"/>
  <c r="Y546" i="14"/>
  <c r="X610" i="14"/>
  <c r="AC642" i="14"/>
  <c r="AE482" i="14"/>
  <c r="Z482" i="14"/>
  <c r="AE450" i="14"/>
  <c r="AE290" i="14"/>
  <c r="Y610" i="14"/>
  <c r="AA386" i="14"/>
  <c r="AB386" i="14"/>
  <c r="Z258" i="14"/>
  <c r="AA706" i="14"/>
  <c r="AD322" i="14"/>
  <c r="AA514" i="14"/>
  <c r="AA482" i="14"/>
  <c r="AD610" i="14"/>
  <c r="AB578" i="14"/>
  <c r="AD482" i="14"/>
  <c r="AE706" i="14"/>
  <c r="AD450" i="14"/>
  <c r="AC610" i="14"/>
  <c r="AC450" i="14"/>
  <c r="AE642" i="14"/>
  <c r="Y132" i="14"/>
  <c r="W225" i="14"/>
  <c r="AC14" i="14"/>
  <c r="AC40" i="14"/>
  <c r="W224" i="14"/>
  <c r="V231" i="14"/>
  <c r="Y231" i="14"/>
  <c r="AE107" i="14"/>
  <c r="X231" i="14"/>
  <c r="AD107" i="14"/>
  <c r="AA107" i="14"/>
  <c r="X735" i="14"/>
  <c r="X132" i="14"/>
  <c r="AB107" i="14"/>
  <c r="W231" i="14"/>
  <c r="W132" i="14"/>
  <c r="U132" i="14"/>
  <c r="T132" i="14"/>
  <c r="Z84" i="14"/>
  <c r="X40" i="14"/>
  <c r="AB40" i="14"/>
  <c r="W703" i="14"/>
  <c r="AI695" i="14"/>
  <c r="AS695" i="14" s="1"/>
  <c r="X182" i="14"/>
  <c r="U240" i="14"/>
  <c r="AD99" i="14"/>
  <c r="Z99" i="14"/>
  <c r="AA99" i="14"/>
  <c r="V657" i="14"/>
  <c r="V240" i="14"/>
  <c r="Y240" i="14"/>
  <c r="AE99" i="14"/>
  <c r="AB99" i="14"/>
  <c r="Y209" i="14"/>
  <c r="Y99" i="14"/>
  <c r="AC99" i="14"/>
  <c r="Y248" i="14"/>
  <c r="U209" i="14"/>
  <c r="AB300" i="14"/>
  <c r="X213" i="14"/>
  <c r="X240" i="14"/>
  <c r="W240" i="14"/>
  <c r="AE213" i="14"/>
  <c r="AB16" i="14"/>
  <c r="W183" i="14"/>
  <c r="Z183" i="14"/>
  <c r="U418" i="14"/>
  <c r="Y262" i="14"/>
  <c r="V261" i="14"/>
  <c r="X224" i="14"/>
  <c r="V224" i="14"/>
  <c r="W209" i="14"/>
  <c r="Y54" i="14"/>
  <c r="X16" i="14"/>
  <c r="AE54" i="14"/>
  <c r="AC16" i="14"/>
  <c r="Y182" i="14"/>
  <c r="AA54" i="14"/>
  <c r="AD54" i="14"/>
  <c r="AD16" i="14"/>
  <c r="AA16" i="14"/>
  <c r="AC182" i="14"/>
  <c r="AB54" i="14"/>
  <c r="AA182" i="14"/>
  <c r="Y261" i="14"/>
  <c r="U261" i="14"/>
  <c r="U224" i="14"/>
  <c r="U161" i="14"/>
  <c r="W261" i="14"/>
  <c r="AC64" i="14"/>
  <c r="AE16" i="14"/>
  <c r="V199" i="14"/>
  <c r="AD182" i="14"/>
  <c r="U199" i="14"/>
  <c r="T199" i="14"/>
  <c r="U182" i="14"/>
  <c r="AB182" i="14"/>
  <c r="T261" i="14"/>
  <c r="W238" i="14"/>
  <c r="V160" i="14"/>
  <c r="X54" i="14"/>
  <c r="X238" i="14"/>
  <c r="Z182" i="14"/>
  <c r="V209" i="14"/>
  <c r="Z54" i="14"/>
  <c r="T212" i="14"/>
  <c r="Y151" i="14"/>
  <c r="AD341" i="14"/>
  <c r="AE341" i="14"/>
  <c r="X450" i="14"/>
  <c r="Y450" i="14"/>
  <c r="W169" i="14"/>
  <c r="V183" i="14"/>
  <c r="AE41" i="14"/>
  <c r="AA183" i="14"/>
  <c r="U146" i="14"/>
  <c r="T183" i="14"/>
  <c r="X41" i="14"/>
  <c r="AC41" i="14"/>
  <c r="AD355" i="14"/>
  <c r="AA276" i="14"/>
  <c r="T193" i="14"/>
  <c r="AB183" i="14"/>
  <c r="W434" i="14"/>
  <c r="T418" i="14"/>
  <c r="Y193" i="14"/>
  <c r="W193" i="14"/>
  <c r="U183" i="14"/>
  <c r="AD34" i="14"/>
  <c r="V418" i="14"/>
  <c r="AI711" i="14"/>
  <c r="AS711" i="14" s="1"/>
  <c r="Z276" i="14"/>
  <c r="U262" i="14"/>
  <c r="AC283" i="14"/>
  <c r="U193" i="14"/>
  <c r="AC183" i="14"/>
  <c r="AB100" i="14"/>
  <c r="AD18" i="14"/>
  <c r="AC355" i="14"/>
  <c r="AE183" i="14"/>
  <c r="Y183" i="14"/>
  <c r="AB124" i="14"/>
  <c r="Y159" i="14"/>
  <c r="AB41" i="14"/>
  <c r="X169" i="14"/>
  <c r="V169" i="14"/>
  <c r="U169" i="14"/>
  <c r="AD183" i="14"/>
  <c r="T169" i="14"/>
  <c r="AD41" i="14"/>
  <c r="V239" i="14"/>
  <c r="Z300" i="14"/>
  <c r="X255" i="14"/>
  <c r="V255" i="14"/>
  <c r="AA300" i="14"/>
  <c r="T255" i="14"/>
  <c r="V438" i="14"/>
  <c r="W230" i="14"/>
  <c r="U177" i="14"/>
  <c r="AE376" i="14"/>
  <c r="X230" i="14"/>
  <c r="Y230" i="14"/>
  <c r="W255" i="14"/>
  <c r="AB177" i="14"/>
  <c r="Z316" i="14"/>
  <c r="T230" i="14"/>
  <c r="T194" i="14"/>
  <c r="U188" i="14"/>
  <c r="AC210" i="14"/>
  <c r="T232" i="14"/>
  <c r="W174" i="14"/>
  <c r="U223" i="14"/>
  <c r="T223" i="14"/>
  <c r="U232" i="14"/>
  <c r="W232" i="14"/>
  <c r="AC49" i="14"/>
  <c r="Y232" i="14"/>
  <c r="X232" i="14"/>
  <c r="V232" i="14"/>
  <c r="AJ716" i="14"/>
  <c r="AS716" i="14" s="1"/>
  <c r="U167" i="14"/>
  <c r="V470" i="14"/>
  <c r="AC360" i="14"/>
  <c r="W151" i="14"/>
  <c r="AB9" i="14"/>
  <c r="X151" i="14"/>
  <c r="Y38" i="14"/>
  <c r="AD9" i="14"/>
  <c r="V151" i="14"/>
  <c r="T151" i="14"/>
  <c r="AE9" i="14"/>
  <c r="X9" i="14"/>
  <c r="AC9" i="14"/>
  <c r="AK706" i="14"/>
  <c r="AS706" i="14" s="1"/>
  <c r="X249" i="14"/>
  <c r="T167" i="14"/>
  <c r="AE49" i="14"/>
  <c r="AE339" i="14"/>
  <c r="W167" i="14"/>
  <c r="Y167" i="14"/>
  <c r="AB339" i="14"/>
  <c r="X49" i="14"/>
  <c r="AB68" i="14"/>
  <c r="AC356" i="14"/>
  <c r="AC339" i="14"/>
  <c r="X59" i="14"/>
  <c r="AJ720" i="14"/>
  <c r="AS720" i="14" s="1"/>
  <c r="W249" i="14"/>
  <c r="U249" i="14"/>
  <c r="W223" i="14"/>
  <c r="AE33" i="14"/>
  <c r="AD49" i="14"/>
  <c r="T249" i="14"/>
  <c r="V223" i="14"/>
  <c r="V167" i="14"/>
  <c r="AD333" i="14"/>
  <c r="Y249" i="14"/>
  <c r="Y223" i="14"/>
  <c r="AE59" i="14"/>
  <c r="Y474" i="14"/>
  <c r="V474" i="14"/>
  <c r="Y374" i="14"/>
  <c r="AA354" i="14"/>
  <c r="Y288" i="14"/>
  <c r="Y344" i="14"/>
  <c r="U336" i="14"/>
  <c r="AB234" i="14"/>
  <c r="T396" i="14"/>
  <c r="AA644" i="14"/>
  <c r="Z528" i="14"/>
  <c r="V336" i="14"/>
  <c r="AA170" i="14"/>
  <c r="AD234" i="14"/>
  <c r="Z196" i="14"/>
  <c r="T284" i="14"/>
  <c r="AA606" i="14"/>
  <c r="AE412" i="14"/>
  <c r="T290" i="14"/>
  <c r="Y284" i="14"/>
  <c r="AA166" i="14"/>
  <c r="AD680" i="14"/>
  <c r="V506" i="14"/>
  <c r="U354" i="14"/>
  <c r="X302" i="14"/>
  <c r="Z352" i="14"/>
  <c r="AA244" i="14"/>
  <c r="AC192" i="14"/>
  <c r="X336" i="14"/>
  <c r="AC226" i="14"/>
  <c r="AB236" i="14"/>
  <c r="AA196" i="14"/>
  <c r="U324" i="14"/>
  <c r="V290" i="14"/>
  <c r="T474" i="14"/>
  <c r="Y356" i="14"/>
  <c r="U374" i="14"/>
  <c r="U304" i="14"/>
  <c r="W354" i="14"/>
  <c r="U296" i="14"/>
  <c r="X320" i="14"/>
  <c r="U364" i="14"/>
  <c r="T344" i="14"/>
  <c r="AD244" i="14"/>
  <c r="Y336" i="14"/>
  <c r="AD226" i="14"/>
  <c r="AD236" i="14"/>
  <c r="AB144" i="14"/>
  <c r="Z164" i="14"/>
  <c r="X396" i="14"/>
  <c r="AC410" i="14"/>
  <c r="AB654" i="14"/>
  <c r="AA636" i="14"/>
  <c r="Z644" i="14"/>
  <c r="AA598" i="14"/>
  <c r="Z586" i="14"/>
  <c r="Z582" i="14"/>
  <c r="Z578" i="14"/>
  <c r="AA380" i="14"/>
  <c r="V374" i="14"/>
  <c r="U312" i="14"/>
  <c r="X280" i="14"/>
  <c r="V362" i="14"/>
  <c r="Y320" i="14"/>
  <c r="U344" i="14"/>
  <c r="U460" i="14"/>
  <c r="AB412" i="14"/>
  <c r="X392" i="14"/>
  <c r="Y292" i="14"/>
  <c r="T292" i="14"/>
  <c r="AD166" i="14"/>
  <c r="AC240" i="14"/>
  <c r="U474" i="14"/>
  <c r="AC228" i="14"/>
  <c r="AE730" i="14"/>
  <c r="AA622" i="14"/>
  <c r="Z526" i="14"/>
  <c r="T506" i="14"/>
  <c r="T356" i="14"/>
  <c r="Z354" i="14"/>
  <c r="U320" i="14"/>
  <c r="X272" i="14"/>
  <c r="AE236" i="14"/>
  <c r="AA234" i="14"/>
  <c r="Z228" i="14"/>
  <c r="AC142" i="14"/>
  <c r="AB156" i="14"/>
  <c r="AB190" i="14"/>
  <c r="AC144" i="14"/>
  <c r="T502" i="14"/>
  <c r="AE17" i="14"/>
  <c r="Y191" i="14"/>
  <c r="AD191" i="14"/>
  <c r="T632" i="14"/>
  <c r="W191" i="14"/>
  <c r="T191" i="14"/>
  <c r="AC191" i="14"/>
  <c r="W149" i="14"/>
  <c r="X17" i="14"/>
  <c r="AD17" i="14"/>
  <c r="AB17" i="14"/>
  <c r="T410" i="14"/>
  <c r="AE191" i="14"/>
  <c r="X155" i="14"/>
  <c r="X149" i="14"/>
  <c r="X175" i="14"/>
  <c r="U175" i="14"/>
  <c r="Z284" i="14"/>
  <c r="AA284" i="14"/>
  <c r="T149" i="14"/>
  <c r="X239" i="14"/>
  <c r="V153" i="14"/>
  <c r="U191" i="14"/>
  <c r="AB191" i="14"/>
  <c r="W155" i="14"/>
  <c r="Y149" i="14"/>
  <c r="U149" i="14"/>
  <c r="W239" i="14"/>
  <c r="X191" i="14"/>
  <c r="V191" i="14"/>
  <c r="AC17" i="14"/>
  <c r="AA191" i="14"/>
  <c r="Y257" i="14"/>
  <c r="X257" i="14"/>
  <c r="Y84" i="14"/>
  <c r="AA62" i="14"/>
  <c r="Z14" i="14"/>
  <c r="AB316" i="14"/>
  <c r="V230" i="14"/>
  <c r="AE182" i="14"/>
  <c r="U230" i="14"/>
  <c r="Z48" i="14"/>
  <c r="AA14" i="14"/>
  <c r="X728" i="14"/>
  <c r="U420" i="14"/>
  <c r="V233" i="14"/>
  <c r="U194" i="14"/>
  <c r="W194" i="14"/>
  <c r="Y174" i="14"/>
  <c r="AD176" i="14"/>
  <c r="AE84" i="14"/>
  <c r="AH668" i="14"/>
  <c r="AS668" i="14" s="1"/>
  <c r="AC562" i="14"/>
  <c r="W257" i="14"/>
  <c r="X84" i="14"/>
  <c r="AC84" i="14"/>
  <c r="AB84" i="14"/>
  <c r="X14" i="14"/>
  <c r="AC116" i="14"/>
  <c r="Y14" i="14"/>
  <c r="V420" i="14"/>
  <c r="AE386" i="14"/>
  <c r="U168" i="14"/>
  <c r="AB14" i="14"/>
  <c r="AC48" i="14"/>
  <c r="AA316" i="14"/>
  <c r="AE14" i="14"/>
  <c r="V257" i="14"/>
  <c r="U257" i="14"/>
  <c r="X61" i="14"/>
  <c r="W139" i="14"/>
  <c r="AB48" i="14"/>
  <c r="Z16" i="14"/>
  <c r="U255" i="14"/>
  <c r="T182" i="14"/>
  <c r="Y194" i="14"/>
  <c r="X174" i="14"/>
  <c r="U404" i="14"/>
  <c r="X241" i="14"/>
  <c r="W724" i="14"/>
  <c r="T648" i="14"/>
  <c r="AA325" i="14"/>
  <c r="AB325" i="14"/>
  <c r="Y233" i="14"/>
  <c r="Y241" i="14"/>
  <c r="W241" i="14"/>
  <c r="X246" i="14"/>
  <c r="W246" i="14"/>
  <c r="U241" i="14"/>
  <c r="AJ724" i="14"/>
  <c r="AS724" i="14" s="1"/>
  <c r="T241" i="14"/>
  <c r="Z110" i="14"/>
  <c r="U671" i="14"/>
  <c r="Y246" i="14"/>
  <c r="T405" i="14"/>
  <c r="W248" i="14"/>
  <c r="V248" i="14"/>
  <c r="U248" i="14"/>
  <c r="AB213" i="14"/>
  <c r="X161" i="14"/>
  <c r="V200" i="14"/>
  <c r="T196" i="14"/>
  <c r="Y158" i="14"/>
  <c r="W143" i="14"/>
  <c r="U200" i="14"/>
  <c r="U213" i="14"/>
  <c r="U159" i="14"/>
  <c r="AB10" i="14"/>
  <c r="AE370" i="14"/>
  <c r="AE350" i="14"/>
  <c r="X247" i="14"/>
  <c r="W213" i="14"/>
  <c r="AC22" i="14"/>
  <c r="AI676" i="14"/>
  <c r="AS676" i="14" s="1"/>
  <c r="V676" i="14"/>
  <c r="U405" i="14"/>
  <c r="AA213" i="14"/>
  <c r="T188" i="14"/>
  <c r="Y213" i="14"/>
  <c r="V159" i="14"/>
  <c r="AB554" i="14"/>
  <c r="W200" i="14"/>
  <c r="Z213" i="14"/>
  <c r="V143" i="14"/>
  <c r="W717" i="14"/>
  <c r="AD370" i="14"/>
  <c r="X256" i="14"/>
  <c r="W161" i="14"/>
  <c r="V213" i="14"/>
  <c r="T145" i="14"/>
  <c r="U663" i="14"/>
  <c r="Y200" i="14"/>
  <c r="X159" i="14"/>
  <c r="T213" i="14"/>
  <c r="AE10" i="14"/>
  <c r="AD350" i="14"/>
  <c r="X248" i="14"/>
  <c r="X200" i="14"/>
  <c r="W159" i="14"/>
  <c r="AD213" i="14"/>
  <c r="AD6" i="14"/>
  <c r="AD386" i="14"/>
  <c r="AC386" i="14"/>
  <c r="Y238" i="14"/>
  <c r="V225" i="14"/>
  <c r="T225" i="14"/>
  <c r="W177" i="14"/>
  <c r="X166" i="14"/>
  <c r="T177" i="14"/>
  <c r="W166" i="14"/>
  <c r="Z177" i="14"/>
  <c r="AA177" i="14"/>
  <c r="AE100" i="14"/>
  <c r="X143" i="14"/>
  <c r="AE177" i="14"/>
  <c r="AE24" i="14"/>
  <c r="AD48" i="14"/>
  <c r="AD24" i="14"/>
  <c r="AC24" i="14"/>
  <c r="Y143" i="14"/>
  <c r="Y48" i="14"/>
  <c r="X491" i="14"/>
  <c r="AC341" i="14"/>
  <c r="AC333" i="14"/>
  <c r="W233" i="14"/>
  <c r="W254" i="14"/>
  <c r="X177" i="14"/>
  <c r="AD177" i="14"/>
  <c r="V161" i="14"/>
  <c r="V144" i="14"/>
  <c r="Z78" i="14"/>
  <c r="AD72" i="14"/>
  <c r="AC67" i="14"/>
  <c r="AB72" i="14"/>
  <c r="AE42" i="14"/>
  <c r="AE34" i="14"/>
  <c r="Y60" i="14"/>
  <c r="AC2" i="14"/>
  <c r="Z59" i="14"/>
  <c r="AC59" i="14"/>
  <c r="T416" i="14"/>
  <c r="V416" i="14"/>
  <c r="AD366" i="14"/>
  <c r="Y254" i="14"/>
  <c r="AE333" i="14"/>
  <c r="W228" i="14"/>
  <c r="V177" i="14"/>
  <c r="Z301" i="14"/>
  <c r="AC120" i="14"/>
  <c r="X124" i="14"/>
  <c r="AD110" i="14"/>
  <c r="AC124" i="14"/>
  <c r="Y59" i="14"/>
  <c r="Y177" i="14"/>
  <c r="X262" i="14"/>
  <c r="U233" i="14"/>
  <c r="U172" i="14"/>
  <c r="Y207" i="14"/>
  <c r="W175" i="14"/>
  <c r="AA301" i="14"/>
  <c r="W133" i="14"/>
  <c r="X100" i="14"/>
  <c r="AE124" i="14"/>
  <c r="W146" i="14"/>
  <c r="T175" i="14"/>
  <c r="AD67" i="14"/>
  <c r="AB59" i="14"/>
  <c r="X24" i="14"/>
  <c r="AC33" i="14"/>
  <c r="AD60" i="14"/>
  <c r="T460" i="14"/>
  <c r="Y146" i="14"/>
  <c r="AA124" i="14"/>
  <c r="AA24" i="14"/>
  <c r="AD358" i="14"/>
  <c r="W260" i="14"/>
  <c r="AD283" i="14"/>
  <c r="V146" i="14"/>
  <c r="Z24" i="14"/>
  <c r="AE283" i="14"/>
  <c r="X254" i="14"/>
  <c r="AD186" i="14"/>
  <c r="Y166" i="14"/>
  <c r="U207" i="14"/>
  <c r="T161" i="14"/>
  <c r="AB283" i="14"/>
  <c r="T146" i="14"/>
  <c r="AE2" i="14"/>
  <c r="AE48" i="14"/>
  <c r="T143" i="14"/>
  <c r="AB24" i="14"/>
  <c r="Z324" i="14"/>
  <c r="U239" i="14"/>
  <c r="W144" i="14"/>
  <c r="Y100" i="14"/>
  <c r="Z512" i="14"/>
  <c r="W704" i="14"/>
  <c r="T243" i="14"/>
  <c r="W247" i="14"/>
  <c r="T172" i="14"/>
  <c r="U170" i="14"/>
  <c r="T170" i="14"/>
  <c r="AB105" i="14"/>
  <c r="AA317" i="14"/>
  <c r="U665" i="14"/>
  <c r="Y484" i="14"/>
  <c r="W215" i="14"/>
  <c r="V155" i="14"/>
  <c r="X32" i="14"/>
  <c r="Z317" i="14"/>
  <c r="AE83" i="14"/>
  <c r="AS750" i="14"/>
  <c r="V215" i="14"/>
  <c r="AC349" i="14"/>
  <c r="V247" i="14"/>
  <c r="Y202" i="14"/>
  <c r="AD83" i="14"/>
  <c r="AE68" i="14"/>
  <c r="AC68" i="14"/>
  <c r="AE32" i="14"/>
  <c r="AD25" i="14"/>
  <c r="AB32" i="14"/>
  <c r="T202" i="14"/>
  <c r="X83" i="14"/>
  <c r="AD68" i="14"/>
  <c r="AC32" i="14"/>
  <c r="V202" i="14"/>
  <c r="AE349" i="14"/>
  <c r="Y83" i="14"/>
  <c r="X68" i="14"/>
  <c r="AD32" i="14"/>
  <c r="Z32" i="14"/>
  <c r="W202" i="14"/>
  <c r="U202" i="14"/>
  <c r="Z83" i="14"/>
  <c r="Y68" i="14"/>
  <c r="X202" i="14"/>
  <c r="U174" i="14"/>
  <c r="AB83" i="14"/>
  <c r="AA68" i="14"/>
  <c r="AB25" i="14"/>
  <c r="AA32" i="14"/>
  <c r="X712" i="14"/>
  <c r="U185" i="14"/>
  <c r="AA184" i="14"/>
  <c r="X69" i="14"/>
  <c r="AA30" i="14"/>
  <c r="X184" i="14"/>
  <c r="AD185" i="14"/>
  <c r="X131" i="14"/>
  <c r="AA323" i="14"/>
  <c r="Z524" i="14"/>
  <c r="U406" i="14"/>
  <c r="V185" i="14"/>
  <c r="AD184" i="14"/>
  <c r="AB185" i="14"/>
  <c r="X125" i="14"/>
  <c r="Y131" i="14"/>
  <c r="V131" i="14"/>
  <c r="AC30" i="14"/>
  <c r="V198" i="14"/>
  <c r="V184" i="14"/>
  <c r="T185" i="14"/>
  <c r="X77" i="14"/>
  <c r="W131" i="14"/>
  <c r="U131" i="14"/>
  <c r="AB108" i="14"/>
  <c r="Z30" i="14"/>
  <c r="AB323" i="14"/>
  <c r="AE30" i="14"/>
  <c r="Y185" i="14"/>
  <c r="X727" i="14"/>
  <c r="W198" i="14"/>
  <c r="W184" i="14"/>
  <c r="AA185" i="14"/>
  <c r="Y46" i="14"/>
  <c r="X30" i="14"/>
  <c r="AH667" i="14"/>
  <c r="AS667" i="14" s="1"/>
  <c r="X198" i="14"/>
  <c r="AE198" i="14"/>
  <c r="U263" i="14"/>
  <c r="AC184" i="14"/>
  <c r="AE185" i="14"/>
  <c r="AB46" i="14"/>
  <c r="X46" i="14"/>
  <c r="X12" i="14"/>
  <c r="AD30" i="14"/>
  <c r="U416" i="14"/>
  <c r="Z282" i="14"/>
  <c r="Y198" i="14"/>
  <c r="V194" i="14"/>
  <c r="U184" i="14"/>
  <c r="Z46" i="14"/>
  <c r="U685" i="14"/>
  <c r="AE380" i="14"/>
  <c r="W211" i="14"/>
  <c r="W153" i="14"/>
  <c r="X117" i="14"/>
  <c r="Z118" i="14"/>
  <c r="Y67" i="14"/>
  <c r="Y64" i="14"/>
  <c r="AA40" i="14"/>
  <c r="T160" i="14"/>
  <c r="AH686" i="14"/>
  <c r="AS686" i="14" s="1"/>
  <c r="AC380" i="14"/>
  <c r="T210" i="14"/>
  <c r="V211" i="14"/>
  <c r="W134" i="14"/>
  <c r="X101" i="14"/>
  <c r="AD118" i="14"/>
  <c r="AD62" i="14"/>
  <c r="Z67" i="14"/>
  <c r="AD58" i="14"/>
  <c r="AB64" i="14"/>
  <c r="AE52" i="14"/>
  <c r="AD42" i="14"/>
  <c r="AC42" i="14"/>
  <c r="U225" i="14"/>
  <c r="AB210" i="14"/>
  <c r="U196" i="14"/>
  <c r="U211" i="14"/>
  <c r="U153" i="14"/>
  <c r="AB73" i="14"/>
  <c r="V134" i="14"/>
  <c r="Z58" i="14"/>
  <c r="AA72" i="14"/>
  <c r="AE62" i="14"/>
  <c r="Z72" i="14"/>
  <c r="Z43" i="14"/>
  <c r="AE20" i="14"/>
  <c r="X20" i="14"/>
  <c r="T164" i="14"/>
  <c r="W480" i="14"/>
  <c r="U452" i="14"/>
  <c r="T452" i="14"/>
  <c r="AC382" i="14"/>
  <c r="Y214" i="14"/>
  <c r="U210" i="14"/>
  <c r="W210" i="14"/>
  <c r="Y72" i="14"/>
  <c r="V242" i="14"/>
  <c r="T242" i="14"/>
  <c r="T189" i="14"/>
  <c r="AB120" i="14"/>
  <c r="AA64" i="14"/>
  <c r="Z64" i="14"/>
  <c r="Z518" i="14"/>
  <c r="W242" i="14"/>
  <c r="X58" i="14"/>
  <c r="AE18" i="14"/>
  <c r="X43" i="14"/>
  <c r="T657" i="14"/>
  <c r="AH664" i="14"/>
  <c r="AS664" i="14" s="1"/>
  <c r="X444" i="14"/>
  <c r="Y116" i="14"/>
  <c r="AA116" i="14"/>
  <c r="Y22" i="14"/>
  <c r="AD8" i="14"/>
  <c r="Z25" i="14"/>
  <c r="AD38" i="14"/>
  <c r="AI682" i="14"/>
  <c r="AS682" i="14" s="1"/>
  <c r="X492" i="14"/>
  <c r="W256" i="14"/>
  <c r="V256" i="14"/>
  <c r="X207" i="14"/>
  <c r="AD207" i="14"/>
  <c r="Y139" i="14"/>
  <c r="U139" i="14"/>
  <c r="AB38" i="14"/>
  <c r="AB76" i="14"/>
  <c r="X8" i="14"/>
  <c r="AE8" i="14"/>
  <c r="AC25" i="14"/>
  <c r="Z11" i="14"/>
  <c r="AC8" i="14"/>
  <c r="AE6" i="14"/>
  <c r="AC38" i="14"/>
  <c r="Y492" i="14"/>
  <c r="T207" i="14"/>
  <c r="Z207" i="14"/>
  <c r="X139" i="14"/>
  <c r="AE116" i="14"/>
  <c r="AB22" i="14"/>
  <c r="AB6" i="14"/>
  <c r="AB60" i="14"/>
  <c r="X22" i="14"/>
  <c r="AK714" i="14"/>
  <c r="AS714" i="14" s="1"/>
  <c r="W158" i="14"/>
  <c r="W190" i="14"/>
  <c r="AB116" i="14"/>
  <c r="X25" i="14"/>
  <c r="X60" i="14"/>
  <c r="Z38" i="14"/>
  <c r="Y224" i="14"/>
  <c r="AI700" i="14"/>
  <c r="AS700" i="14" s="1"/>
  <c r="AI684" i="14"/>
  <c r="AS684" i="14" s="1"/>
  <c r="T633" i="14"/>
  <c r="AE368" i="14"/>
  <c r="AD356" i="14"/>
  <c r="V258" i="14"/>
  <c r="Z290" i="14"/>
  <c r="T250" i="14"/>
  <c r="AE207" i="14"/>
  <c r="AD198" i="14"/>
  <c r="U256" i="14"/>
  <c r="V139" i="14"/>
  <c r="AA60" i="14"/>
  <c r="Z6" i="14"/>
  <c r="AA22" i="14"/>
  <c r="AD22" i="14"/>
  <c r="AA25" i="14"/>
  <c r="X714" i="14"/>
  <c r="V688" i="14"/>
  <c r="Z510" i="14"/>
  <c r="W207" i="14"/>
  <c r="T221" i="14"/>
  <c r="V207" i="14"/>
  <c r="Y256" i="14"/>
  <c r="Z22" i="14"/>
  <c r="Y6" i="14"/>
  <c r="X6" i="14"/>
  <c r="AA207" i="14"/>
  <c r="T650" i="14"/>
  <c r="X158" i="14"/>
  <c r="AC207" i="14"/>
  <c r="AE25" i="14"/>
  <c r="X38" i="14"/>
  <c r="AA308" i="14"/>
  <c r="AC730" i="14"/>
  <c r="W702" i="14"/>
  <c r="AE702" i="14"/>
  <c r="U678" i="14"/>
  <c r="AC678" i="14"/>
  <c r="AE678" i="14"/>
  <c r="AD678" i="14"/>
  <c r="AJ726" i="14"/>
  <c r="AS726" i="14" s="1"/>
  <c r="AC726" i="14"/>
  <c r="AE726" i="14"/>
  <c r="AE722" i="14"/>
  <c r="AB692" i="14"/>
  <c r="U680" i="14"/>
  <c r="AC680" i="14"/>
  <c r="AC736" i="14"/>
  <c r="V700" i="14"/>
  <c r="AE700" i="14"/>
  <c r="W718" i="14"/>
  <c r="AC718" i="14"/>
  <c r="AH662" i="14"/>
  <c r="AB662" i="14"/>
  <c r="AE662" i="14"/>
  <c r="AD718" i="14"/>
  <c r="AE718" i="14"/>
  <c r="AD666" i="14"/>
  <c r="AE666" i="14"/>
  <c r="AC666" i="14"/>
  <c r="AB666" i="14"/>
  <c r="AB680" i="14"/>
  <c r="AB678" i="14"/>
  <c r="Y740" i="14"/>
  <c r="AD740" i="14"/>
  <c r="AE740" i="14"/>
  <c r="AC740" i="14"/>
  <c r="X738" i="14"/>
  <c r="AD738" i="14"/>
  <c r="AD730" i="14"/>
  <c r="AD700" i="14"/>
  <c r="U710" i="14"/>
  <c r="AE710" i="14"/>
  <c r="AD710" i="14"/>
  <c r="AB670" i="14"/>
  <c r="AE670" i="14"/>
  <c r="AD670" i="14"/>
  <c r="AE738" i="14"/>
  <c r="AE732" i="14"/>
  <c r="AE736" i="14"/>
  <c r="AB592" i="14"/>
  <c r="X514" i="14"/>
  <c r="U496" i="14"/>
  <c r="U456" i="14"/>
  <c r="T482" i="14"/>
  <c r="V446" i="14"/>
  <c r="Y414" i="14"/>
  <c r="Y422" i="14"/>
  <c r="Y408" i="14"/>
  <c r="X322" i="14"/>
  <c r="V288" i="14"/>
  <c r="U264" i="14"/>
  <c r="X334" i="14"/>
  <c r="V286" i="14"/>
  <c r="AE188" i="14"/>
  <c r="AA194" i="14"/>
  <c r="AB164" i="14"/>
  <c r="AD724" i="14"/>
  <c r="AA624" i="14"/>
  <c r="AB638" i="14"/>
  <c r="W490" i="14"/>
  <c r="U486" i="14"/>
  <c r="Y480" i="14"/>
  <c r="Y468" i="14"/>
  <c r="T444" i="14"/>
  <c r="X380" i="14"/>
  <c r="Z368" i="14"/>
  <c r="T384" i="14"/>
  <c r="Y380" i="14"/>
  <c r="AE414" i="14"/>
  <c r="X356" i="14"/>
  <c r="AE220" i="14"/>
  <c r="AD220" i="14"/>
  <c r="AB166" i="14"/>
  <c r="AA246" i="14"/>
  <c r="AE174" i="14"/>
  <c r="Z168" i="14"/>
  <c r="AA140" i="14"/>
  <c r="Z174" i="14"/>
  <c r="Y418" i="14"/>
  <c r="V306" i="14"/>
  <c r="AA152" i="14"/>
  <c r="W406" i="14"/>
  <c r="Y512" i="14"/>
  <c r="T314" i="14"/>
  <c r="Z152" i="14"/>
  <c r="AA614" i="14"/>
  <c r="AB608" i="14"/>
  <c r="Z598" i="14"/>
  <c r="AA590" i="14"/>
  <c r="Z552" i="14"/>
  <c r="AA556" i="14"/>
  <c r="AA550" i="14"/>
  <c r="Y500" i="14"/>
  <c r="Y494" i="14"/>
  <c r="T490" i="14"/>
  <c r="Y432" i="14"/>
  <c r="X424" i="14"/>
  <c r="W488" i="14"/>
  <c r="V448" i="14"/>
  <c r="U422" i="14"/>
  <c r="Y322" i="14"/>
  <c r="Z370" i="14"/>
  <c r="V280" i="14"/>
  <c r="V264" i="14"/>
  <c r="X328" i="14"/>
  <c r="V304" i="14"/>
  <c r="U280" i="14"/>
  <c r="AA364" i="14"/>
  <c r="X310" i="14"/>
  <c r="T280" i="14"/>
  <c r="AA218" i="14"/>
  <c r="AA204" i="14"/>
  <c r="T336" i="14"/>
  <c r="W286" i="14"/>
  <c r="AE226" i="14"/>
  <c r="AA162" i="14"/>
  <c r="AC234" i="14"/>
  <c r="AA148" i="14"/>
  <c r="Z170" i="14"/>
  <c r="AA154" i="14"/>
  <c r="AA128" i="14"/>
  <c r="AE156" i="14"/>
  <c r="AA126" i="14"/>
  <c r="AC134" i="14"/>
  <c r="AB4" i="14"/>
  <c r="AC164" i="14"/>
  <c r="Z646" i="14"/>
  <c r="Z630" i="14"/>
  <c r="X524" i="14"/>
  <c r="AC424" i="14"/>
  <c r="V520" i="14"/>
  <c r="V460" i="14"/>
  <c r="U346" i="14"/>
  <c r="T332" i="14"/>
  <c r="AA360" i="14"/>
  <c r="AA358" i="14"/>
  <c r="U338" i="14"/>
  <c r="Y396" i="14"/>
  <c r="T338" i="14"/>
  <c r="T360" i="14"/>
  <c r="V298" i="14"/>
  <c r="U356" i="14"/>
  <c r="T322" i="14"/>
  <c r="AD150" i="14"/>
  <c r="AE134" i="14"/>
  <c r="Z364" i="14"/>
  <c r="AD246" i="14"/>
  <c r="AE240" i="14"/>
  <c r="AA174" i="14"/>
  <c r="AD140" i="14"/>
  <c r="AB138" i="14"/>
  <c r="V508" i="14"/>
  <c r="U308" i="14"/>
  <c r="W374" i="14"/>
  <c r="AE126" i="14"/>
  <c r="AB232" i="14"/>
  <c r="U330" i="14"/>
  <c r="Y388" i="14"/>
  <c r="AE162" i="14"/>
  <c r="AC674" i="14"/>
  <c r="T378" i="14"/>
  <c r="Z652" i="14"/>
  <c r="AB642" i="14"/>
  <c r="Z634" i="14"/>
  <c r="Z600" i="14"/>
  <c r="AB600" i="14"/>
  <c r="Z556" i="14"/>
  <c r="Z534" i="14"/>
  <c r="U482" i="14"/>
  <c r="X446" i="14"/>
  <c r="U454" i="14"/>
  <c r="X430" i="14"/>
  <c r="AC422" i="14"/>
  <c r="Y398" i="14"/>
  <c r="W382" i="14"/>
  <c r="Y346" i="14"/>
  <c r="Y330" i="14"/>
  <c r="X314" i="14"/>
  <c r="X306" i="14"/>
  <c r="X298" i="14"/>
  <c r="W330" i="14"/>
  <c r="W322" i="14"/>
  <c r="W314" i="14"/>
  <c r="T304" i="14"/>
  <c r="X370" i="14"/>
  <c r="T362" i="14"/>
  <c r="X312" i="14"/>
  <c r="W288" i="14"/>
  <c r="Y328" i="14"/>
  <c r="V364" i="14"/>
  <c r="T364" i="14"/>
  <c r="T358" i="14"/>
  <c r="AB218" i="14"/>
  <c r="AA352" i="14"/>
  <c r="X270" i="14"/>
  <c r="AB192" i="14"/>
  <c r="Z188" i="14"/>
  <c r="Z162" i="14"/>
  <c r="AB154" i="14"/>
  <c r="AD194" i="14"/>
  <c r="AB142" i="14"/>
  <c r="Z136" i="14"/>
  <c r="AD138" i="14"/>
  <c r="AE128" i="14"/>
  <c r="AB664" i="14"/>
  <c r="AB646" i="14"/>
  <c r="AB630" i="14"/>
  <c r="X504" i="14"/>
  <c r="AA592" i="14"/>
  <c r="Y496" i="14"/>
  <c r="U472" i="14"/>
  <c r="W344" i="14"/>
  <c r="Z372" i="14"/>
  <c r="T340" i="14"/>
  <c r="Y360" i="14"/>
  <c r="U368" i="14"/>
  <c r="Y296" i="14"/>
  <c r="V356" i="14"/>
  <c r="U322" i="14"/>
  <c r="Z214" i="14"/>
  <c r="AA150" i="14"/>
  <c r="AB204" i="14"/>
  <c r="Z150" i="14"/>
  <c r="W272" i="14"/>
  <c r="AB174" i="14"/>
  <c r="AA168" i="14"/>
  <c r="AC138" i="14"/>
  <c r="Y324" i="14"/>
  <c r="V372" i="14"/>
  <c r="AC172" i="14"/>
  <c r="U268" i="14"/>
  <c r="X374" i="14"/>
  <c r="Y326" i="14"/>
  <c r="T306" i="14"/>
  <c r="AA130" i="14"/>
  <c r="AB370" i="14"/>
  <c r="AE146" i="14"/>
  <c r="AD156" i="14"/>
  <c r="W264" i="14"/>
  <c r="Z132" i="14"/>
  <c r="X304" i="14"/>
  <c r="Y464" i="14"/>
  <c r="Y362" i="14"/>
  <c r="AA638" i="14"/>
  <c r="AA602" i="14"/>
  <c r="Z576" i="14"/>
  <c r="AA570" i="14"/>
  <c r="Z568" i="14"/>
  <c r="AB558" i="14"/>
  <c r="AB566" i="14"/>
  <c r="W500" i="14"/>
  <c r="W482" i="14"/>
  <c r="X442" i="14"/>
  <c r="X432" i="14"/>
  <c r="T488" i="14"/>
  <c r="Z414" i="14"/>
  <c r="Z422" i="14"/>
  <c r="U408" i="14"/>
  <c r="Y306" i="14"/>
  <c r="W338" i="14"/>
  <c r="AA370" i="14"/>
  <c r="V354" i="14"/>
  <c r="T312" i="14"/>
  <c r="T288" i="14"/>
  <c r="X264" i="14"/>
  <c r="W362" i="14"/>
  <c r="AB364" i="14"/>
  <c r="U358" i="14"/>
  <c r="Y302" i="14"/>
  <c r="AC218" i="14"/>
  <c r="T352" i="14"/>
  <c r="Z244" i="14"/>
  <c r="AA172" i="14"/>
  <c r="W270" i="14"/>
  <c r="X286" i="14"/>
  <c r="AA226" i="14"/>
  <c r="AC214" i="14"/>
  <c r="AC154" i="14"/>
  <c r="Z572" i="14"/>
  <c r="U500" i="14"/>
  <c r="AB368" i="14"/>
  <c r="AC220" i="14"/>
  <c r="AE150" i="14"/>
  <c r="V274" i="14"/>
  <c r="Z224" i="14"/>
  <c r="AA138" i="14"/>
  <c r="Z554" i="14"/>
  <c r="Y524" i="14"/>
  <c r="Z380" i="14"/>
  <c r="Y372" i="14"/>
  <c r="Z242" i="14"/>
  <c r="AB130" i="14"/>
  <c r="X318" i="14"/>
  <c r="W492" i="14"/>
  <c r="T524" i="14"/>
  <c r="V296" i="14"/>
  <c r="V496" i="14"/>
  <c r="AA642" i="14"/>
  <c r="AA568" i="14"/>
  <c r="AA548" i="14"/>
  <c r="Z564" i="14"/>
  <c r="AB534" i="14"/>
  <c r="T458" i="14"/>
  <c r="AE424" i="14"/>
  <c r="AE422" i="14"/>
  <c r="X390" i="14"/>
  <c r="X382" i="14"/>
  <c r="Y338" i="14"/>
  <c r="W346" i="14"/>
  <c r="W298" i="14"/>
  <c r="W312" i="14"/>
  <c r="X296" i="14"/>
  <c r="W364" i="14"/>
  <c r="X364" i="14"/>
  <c r="X354" i="14"/>
  <c r="W296" i="14"/>
  <c r="T264" i="14"/>
  <c r="AB226" i="14"/>
  <c r="Z192" i="14"/>
  <c r="AD154" i="14"/>
  <c r="AA136" i="14"/>
  <c r="AA156" i="14"/>
  <c r="Z128" i="14"/>
  <c r="AE130" i="14"/>
  <c r="AE218" i="14"/>
  <c r="AB126" i="14"/>
  <c r="AB148" i="14"/>
  <c r="AC148" i="14"/>
  <c r="AD654" i="14"/>
  <c r="X520" i="14"/>
  <c r="T494" i="14"/>
  <c r="T498" i="14"/>
  <c r="V500" i="14"/>
  <c r="V434" i="14"/>
  <c r="AC414" i="14"/>
  <c r="V338" i="14"/>
  <c r="V384" i="14"/>
  <c r="T368" i="14"/>
  <c r="V344" i="14"/>
  <c r="T324" i="14"/>
  <c r="AD172" i="14"/>
  <c r="AE244" i="14"/>
  <c r="AE224" i="14"/>
  <c r="AD188" i="14"/>
  <c r="AC174" i="14"/>
  <c r="AD136" i="14"/>
  <c r="U476" i="14"/>
  <c r="AC712" i="14"/>
  <c r="V368" i="14"/>
  <c r="V282" i="14"/>
  <c r="Y456" i="14"/>
  <c r="AC200" i="14"/>
  <c r="AC130" i="14"/>
  <c r="X406" i="14"/>
  <c r="AA160" i="14"/>
  <c r="AC238" i="14"/>
  <c r="V358" i="14"/>
  <c r="Z584" i="14"/>
  <c r="AD424" i="14"/>
  <c r="AE654" i="14"/>
  <c r="Y514" i="14"/>
  <c r="V494" i="14"/>
  <c r="T496" i="14"/>
  <c r="U446" i="14"/>
  <c r="W442" i="14"/>
  <c r="V454" i="14"/>
  <c r="W424" i="14"/>
  <c r="X400" i="14"/>
  <c r="W390" i="14"/>
  <c r="X346" i="14"/>
  <c r="U288" i="14"/>
  <c r="T286" i="14"/>
  <c r="AE204" i="14"/>
  <c r="AD192" i="14"/>
  <c r="AE172" i="14"/>
  <c r="Z194" i="14"/>
  <c r="AD218" i="14"/>
  <c r="AD130" i="14"/>
  <c r="AE660" i="14"/>
  <c r="AC654" i="14"/>
  <c r="AE564" i="14"/>
  <c r="W498" i="14"/>
  <c r="V442" i="14"/>
  <c r="X372" i="14"/>
  <c r="V346" i="14"/>
  <c r="AA368" i="14"/>
  <c r="X362" i="14"/>
  <c r="V328" i="14"/>
  <c r="Y368" i="14"/>
  <c r="T330" i="14"/>
  <c r="V380" i="14"/>
  <c r="T366" i="14"/>
  <c r="T346" i="14"/>
  <c r="V320" i="14"/>
  <c r="T298" i="14"/>
  <c r="Z234" i="14"/>
  <c r="AC204" i="14"/>
  <c r="T272" i="14"/>
  <c r="AC188" i="14"/>
  <c r="V504" i="14"/>
  <c r="Z532" i="14"/>
  <c r="W496" i="14"/>
  <c r="W328" i="14"/>
  <c r="X368" i="14"/>
  <c r="V432" i="14"/>
  <c r="T282" i="14"/>
  <c r="X268" i="14"/>
  <c r="AD146" i="14"/>
  <c r="Z154" i="14"/>
  <c r="T348" i="14"/>
  <c r="V314" i="14"/>
  <c r="T434" i="14"/>
  <c r="T316" i="14"/>
  <c r="AB152" i="14"/>
  <c r="AD238" i="14"/>
  <c r="U298" i="14"/>
  <c r="AB652" i="14"/>
  <c r="Z642" i="14"/>
  <c r="AB620" i="14"/>
  <c r="AA600" i="14"/>
  <c r="Z592" i="14"/>
  <c r="AB598" i="14"/>
  <c r="Z570" i="14"/>
  <c r="U490" i="14"/>
  <c r="AB528" i="14"/>
  <c r="V482" i="14"/>
  <c r="X474" i="14"/>
  <c r="U488" i="14"/>
  <c r="U458" i="14"/>
  <c r="Y430" i="14"/>
  <c r="V440" i="14"/>
  <c r="Y406" i="14"/>
  <c r="Y390" i="14"/>
  <c r="Y382" i="14"/>
  <c r="Y400" i="14"/>
  <c r="X338" i="14"/>
  <c r="X330" i="14"/>
  <c r="W304" i="14"/>
  <c r="Y334" i="14"/>
  <c r="T328" i="14"/>
  <c r="Y310" i="14"/>
  <c r="Y364" i="14"/>
  <c r="AB358" i="14"/>
  <c r="V312" i="14"/>
  <c r="V268" i="14"/>
  <c r="X352" i="14"/>
  <c r="AB244" i="14"/>
  <c r="Z172" i="14"/>
  <c r="X342" i="14"/>
  <c r="U286" i="14"/>
  <c r="AA192" i="14"/>
  <c r="Z138" i="14"/>
  <c r="AC156" i="14"/>
  <c r="AA142" i="14"/>
  <c r="AE138" i="14"/>
  <c r="AD190" i="14"/>
  <c r="AD148" i="14"/>
  <c r="Z142" i="14"/>
  <c r="AE136" i="14"/>
  <c r="AC126" i="14"/>
  <c r="AE148" i="14"/>
  <c r="AD664" i="14"/>
  <c r="AC664" i="14"/>
  <c r="AA652" i="14"/>
  <c r="AB570" i="14"/>
  <c r="Y354" i="14"/>
  <c r="U360" i="14"/>
  <c r="W320" i="14"/>
  <c r="Y332" i="14"/>
  <c r="AD204" i="14"/>
  <c r="AE234" i="14"/>
  <c r="V272" i="14"/>
  <c r="X458" i="14"/>
  <c r="X340" i="14"/>
  <c r="Y268" i="14"/>
  <c r="T268" i="14"/>
  <c r="U348" i="14"/>
  <c r="AD132" i="14"/>
  <c r="X288" i="14"/>
  <c r="W280" i="14"/>
  <c r="U494" i="14"/>
  <c r="Y452" i="14"/>
  <c r="X360" i="14"/>
  <c r="AB168" i="14"/>
  <c r="V516" i="14"/>
  <c r="AA630" i="14"/>
  <c r="AA618" i="14"/>
  <c r="Z550" i="14"/>
  <c r="AA558" i="14"/>
  <c r="AA566" i="14"/>
  <c r="V490" i="14"/>
  <c r="Z542" i="14"/>
  <c r="X506" i="14"/>
  <c r="Y442" i="14"/>
  <c r="Z424" i="14"/>
  <c r="Y424" i="14"/>
  <c r="V488" i="14"/>
  <c r="X454" i="14"/>
  <c r="T448" i="14"/>
  <c r="U430" i="14"/>
  <c r="Y440" i="14"/>
  <c r="X414" i="14"/>
  <c r="Y314" i="14"/>
  <c r="Y298" i="14"/>
  <c r="W306" i="14"/>
  <c r="Y304" i="14"/>
  <c r="Y370" i="14"/>
  <c r="AB354" i="14"/>
  <c r="AA362" i="14"/>
  <c r="T320" i="14"/>
  <c r="U328" i="14"/>
  <c r="X344" i="14"/>
  <c r="Z218" i="14"/>
  <c r="Z204" i="14"/>
  <c r="Y352" i="14"/>
  <c r="AA350" i="14"/>
  <c r="AC244" i="14"/>
  <c r="Y342" i="14"/>
  <c r="AE192" i="14"/>
  <c r="Z148" i="14"/>
  <c r="AE154" i="14"/>
  <c r="Z130" i="14"/>
  <c r="AE190" i="14"/>
  <c r="AB134" i="14"/>
  <c r="AC704" i="14"/>
  <c r="AD660" i="14"/>
  <c r="AA560" i="14"/>
  <c r="Z638" i="14"/>
  <c r="Y472" i="14"/>
  <c r="Y498" i="14"/>
  <c r="U464" i="14"/>
  <c r="X388" i="14"/>
  <c r="AB360" i="14"/>
  <c r="Z360" i="14"/>
  <c r="W356" i="14"/>
  <c r="Z226" i="14"/>
  <c r="AE170" i="14"/>
  <c r="AC150" i="14"/>
  <c r="AB150" i="14"/>
  <c r="AB214" i="14"/>
  <c r="AB216" i="14"/>
  <c r="U272" i="14"/>
  <c r="AD174" i="14"/>
  <c r="AE168" i="14"/>
  <c r="Z140" i="14"/>
  <c r="V360" i="14"/>
  <c r="U376" i="14"/>
  <c r="U314" i="14"/>
  <c r="Y348" i="14"/>
  <c r="Y446" i="14"/>
  <c r="AC166" i="14"/>
  <c r="AB560" i="14"/>
  <c r="U306" i="14"/>
  <c r="V330" i="14"/>
  <c r="AD128" i="14"/>
  <c r="AA214" i="14"/>
  <c r="V376" i="14"/>
  <c r="AH657" i="14"/>
  <c r="AS657" i="14" s="1"/>
  <c r="AA94" i="14"/>
  <c r="T127" i="14"/>
  <c r="X489" i="14"/>
  <c r="AH692" i="14"/>
  <c r="AS692" i="14" s="1"/>
  <c r="Y490" i="14"/>
  <c r="X245" i="14"/>
  <c r="AD80" i="14"/>
  <c r="AE360" i="14"/>
  <c r="AE375" i="14"/>
  <c r="AD375" i="14"/>
  <c r="U251" i="14"/>
  <c r="AA206" i="14"/>
  <c r="W197" i="14"/>
  <c r="V176" i="14"/>
  <c r="AA176" i="14"/>
  <c r="Y92" i="14"/>
  <c r="X108" i="14"/>
  <c r="AB187" i="14"/>
  <c r="AC91" i="14"/>
  <c r="X33" i="14"/>
  <c r="AD26" i="14"/>
  <c r="AE80" i="14"/>
  <c r="Z80" i="14"/>
  <c r="AA91" i="14"/>
  <c r="T262" i="14"/>
  <c r="U166" i="14"/>
  <c r="T166" i="14"/>
  <c r="V662" i="14"/>
  <c r="T251" i="14"/>
  <c r="AB278" i="14"/>
  <c r="X176" i="14"/>
  <c r="Y197" i="14"/>
  <c r="W206" i="14"/>
  <c r="U187" i="14"/>
  <c r="AC92" i="14"/>
  <c r="AC76" i="14"/>
  <c r="Z76" i="14"/>
  <c r="AB91" i="14"/>
  <c r="AC6" i="14"/>
  <c r="T661" i="14"/>
  <c r="AC334" i="14"/>
  <c r="W170" i="14"/>
  <c r="V228" i="14"/>
  <c r="W176" i="14"/>
  <c r="X150" i="14"/>
  <c r="X206" i="14"/>
  <c r="AC176" i="14"/>
  <c r="W150" i="14"/>
  <c r="X92" i="14"/>
  <c r="X91" i="14"/>
  <c r="AA108" i="14"/>
  <c r="AD76" i="14"/>
  <c r="AE26" i="14"/>
  <c r="AB26" i="14"/>
  <c r="AB33" i="14"/>
  <c r="Z33" i="14"/>
  <c r="AE176" i="14"/>
  <c r="T654" i="14"/>
  <c r="AD340" i="14"/>
  <c r="V170" i="14"/>
  <c r="Z206" i="14"/>
  <c r="U176" i="14"/>
  <c r="X187" i="14"/>
  <c r="X76" i="14"/>
  <c r="X88" i="14"/>
  <c r="AB282" i="14"/>
  <c r="Z176" i="14"/>
  <c r="W709" i="14"/>
  <c r="AJ702" i="14"/>
  <c r="AS702" i="14" s="1"/>
  <c r="V696" i="14"/>
  <c r="AH697" i="14"/>
  <c r="AS697" i="14" s="1"/>
  <c r="X448" i="14"/>
  <c r="W448" i="14"/>
  <c r="V414" i="14"/>
  <c r="U419" i="14"/>
  <c r="Z278" i="14"/>
  <c r="U242" i="14"/>
  <c r="Y210" i="14"/>
  <c r="AD212" i="14"/>
  <c r="U198" i="14"/>
  <c r="U245" i="14"/>
  <c r="Y201" i="14"/>
  <c r="AB89" i="14"/>
  <c r="V126" i="14"/>
  <c r="Y205" i="14"/>
  <c r="Y187" i="14"/>
  <c r="Y156" i="14"/>
  <c r="T197" i="14"/>
  <c r="AD91" i="14"/>
  <c r="Y76" i="14"/>
  <c r="AB42" i="14"/>
  <c r="AB34" i="14"/>
  <c r="T134" i="14"/>
  <c r="Z27" i="14"/>
  <c r="Y13" i="14"/>
  <c r="AB27" i="14"/>
  <c r="U637" i="14"/>
  <c r="AB176" i="14"/>
  <c r="T176" i="14"/>
  <c r="Y449" i="14"/>
  <c r="AD334" i="14"/>
  <c r="AE340" i="14"/>
  <c r="AD332" i="14"/>
  <c r="AB332" i="14"/>
  <c r="V197" i="14"/>
  <c r="W126" i="14"/>
  <c r="Y91" i="14"/>
  <c r="U197" i="14"/>
  <c r="AC108" i="14"/>
  <c r="AB92" i="14"/>
  <c r="AA76" i="14"/>
  <c r="Z91" i="14"/>
  <c r="AD33" i="14"/>
  <c r="AA92" i="14"/>
  <c r="AI690" i="14"/>
  <c r="AS690" i="14" s="1"/>
  <c r="V419" i="14"/>
  <c r="AC332" i="14"/>
  <c r="Y108" i="14"/>
  <c r="AC26" i="14"/>
  <c r="Y33" i="14"/>
  <c r="AA43" i="14"/>
  <c r="AD336" i="14"/>
  <c r="AB336" i="14"/>
  <c r="Y220" i="14"/>
  <c r="X48" i="9"/>
  <c r="R128" i="7"/>
  <c r="AE46" i="14"/>
  <c r="AE334" i="14"/>
  <c r="AE336" i="14"/>
  <c r="Y111" i="14"/>
  <c r="W120" i="9"/>
  <c r="W101" i="9"/>
  <c r="W53" i="7"/>
  <c r="U136" i="7"/>
  <c r="V158" i="14"/>
  <c r="AD364" i="14"/>
  <c r="U227" i="14"/>
  <c r="AB80" i="14"/>
  <c r="W118" i="9"/>
  <c r="AB20" i="14"/>
  <c r="W40" i="9"/>
  <c r="X215" i="7"/>
  <c r="X17" i="9"/>
  <c r="X190" i="14"/>
  <c r="Y118" i="14"/>
  <c r="AA110" i="14"/>
  <c r="W88" i="9"/>
  <c r="V48" i="9"/>
  <c r="AL740" i="14"/>
  <c r="AS740" i="14" s="1"/>
  <c r="AI699" i="14"/>
  <c r="AS699" i="14" s="1"/>
  <c r="AI663" i="14"/>
  <c r="AE374" i="14"/>
  <c r="Z327" i="14"/>
  <c r="AE364" i="14"/>
  <c r="AA85" i="14"/>
  <c r="AD52" i="14"/>
  <c r="Y41" i="14"/>
  <c r="AI662" i="14"/>
  <c r="AS662" i="14" s="1"/>
  <c r="W85" i="9"/>
  <c r="W99" i="9"/>
  <c r="X40" i="9"/>
  <c r="W48" i="9"/>
  <c r="X199" i="14"/>
  <c r="AI687" i="14"/>
  <c r="AS687" i="14" s="1"/>
  <c r="AE362" i="14"/>
  <c r="AC358" i="14"/>
  <c r="AB103" i="14"/>
  <c r="X21" i="14"/>
  <c r="X98" i="9"/>
  <c r="U72" i="9"/>
  <c r="Y134" i="14"/>
  <c r="V72" i="9"/>
  <c r="W161" i="7"/>
  <c r="AH663" i="14"/>
  <c r="T659" i="14"/>
  <c r="T233" i="14"/>
  <c r="Z210" i="14"/>
  <c r="W123" i="9"/>
  <c r="Y13" i="9"/>
  <c r="P65" i="7"/>
  <c r="W4" i="9"/>
  <c r="AL741" i="14"/>
  <c r="AS741" i="14" s="1"/>
  <c r="U662" i="14"/>
  <c r="X488" i="14"/>
  <c r="AD352" i="14"/>
  <c r="AB178" i="14"/>
  <c r="W203" i="14"/>
  <c r="T228" i="14"/>
  <c r="T211" i="14"/>
  <c r="AB329" i="14"/>
  <c r="AC112" i="14"/>
  <c r="T154" i="14"/>
  <c r="AC103" i="14"/>
  <c r="AA100" i="9"/>
  <c r="V96" i="9"/>
  <c r="V99" i="9"/>
  <c r="AE55" i="14"/>
  <c r="Y98" i="9"/>
  <c r="X199" i="7"/>
  <c r="Y37" i="9"/>
  <c r="Z248" i="7"/>
  <c r="U73" i="7"/>
  <c r="AC384" i="14"/>
  <c r="AD376" i="14"/>
  <c r="AC366" i="14"/>
  <c r="V254" i="14"/>
  <c r="V174" i="14"/>
  <c r="Z8" i="14"/>
  <c r="T35" i="9"/>
  <c r="V6" i="9"/>
  <c r="X33" i="9"/>
  <c r="Z63" i="7"/>
  <c r="AC381" i="14"/>
  <c r="AD385" i="14"/>
  <c r="AD382" i="14"/>
  <c r="AD373" i="14"/>
  <c r="AD363" i="14"/>
  <c r="Y245" i="14"/>
  <c r="Y120" i="14"/>
  <c r="AB118" i="14"/>
  <c r="AA111" i="14"/>
  <c r="AE53" i="14"/>
  <c r="AE67" i="14"/>
  <c r="X67" i="14"/>
  <c r="X85" i="9"/>
  <c r="AA21" i="14"/>
  <c r="V37" i="9"/>
  <c r="V5" i="9"/>
  <c r="AC44" i="14"/>
  <c r="Z88" i="9"/>
  <c r="AA21" i="9"/>
  <c r="V84" i="9"/>
  <c r="V164" i="14"/>
  <c r="W93" i="9"/>
  <c r="W16" i="9"/>
  <c r="T54" i="7"/>
  <c r="V56" i="7"/>
  <c r="AD368" i="14"/>
  <c r="AA283" i="14"/>
  <c r="V262" i="14"/>
  <c r="X38" i="9"/>
  <c r="X260" i="14"/>
  <c r="U228" i="14"/>
  <c r="U154" i="14"/>
  <c r="Z102" i="9"/>
  <c r="X110" i="9"/>
  <c r="Z13" i="9"/>
  <c r="W164" i="14"/>
  <c r="Q137" i="7"/>
  <c r="T44" i="7"/>
  <c r="U246" i="14"/>
  <c r="U215" i="14"/>
  <c r="AK738" i="14"/>
  <c r="AS738" i="14" s="1"/>
  <c r="AJ718" i="14"/>
  <c r="AS718" i="14" s="1"/>
  <c r="V689" i="14"/>
  <c r="AA327" i="14"/>
  <c r="T260" i="14"/>
  <c r="T227" i="14"/>
  <c r="Y203" i="14"/>
  <c r="Z212" i="14"/>
  <c r="AB97" i="14"/>
  <c r="Y114" i="14"/>
  <c r="X144" i="14"/>
  <c r="V120" i="9"/>
  <c r="Z85" i="9"/>
  <c r="T102" i="9"/>
  <c r="W23" i="9"/>
  <c r="W217" i="14"/>
  <c r="Z245" i="7"/>
  <c r="W98" i="9"/>
  <c r="Z263" i="7"/>
  <c r="Q121" i="7"/>
  <c r="X24" i="9"/>
  <c r="U133" i="7"/>
  <c r="P128" i="7"/>
  <c r="V246" i="14"/>
  <c r="AC46" i="14"/>
  <c r="Y9" i="14"/>
  <c r="U158" i="14"/>
  <c r="T33" i="9"/>
  <c r="AI679" i="14"/>
  <c r="AS679" i="14" s="1"/>
  <c r="T153" i="14"/>
  <c r="Y228" i="14"/>
  <c r="X153" i="14"/>
  <c r="Y239" i="7"/>
  <c r="Y234" i="7"/>
  <c r="U51" i="7"/>
  <c r="Y74" i="9"/>
  <c r="AD92" i="14"/>
  <c r="Z92" i="14"/>
  <c r="AD374" i="14"/>
  <c r="AC371" i="14"/>
  <c r="AB321" i="14"/>
  <c r="X148" i="14"/>
  <c r="T155" i="14"/>
  <c r="AA29" i="14"/>
  <c r="Z55" i="14"/>
  <c r="AA231" i="7"/>
  <c r="Y24" i="9"/>
  <c r="Q101" i="7"/>
  <c r="Z89" i="7"/>
  <c r="AE93" i="14"/>
  <c r="AE77" i="14"/>
  <c r="AD11" i="14"/>
  <c r="X96" i="9"/>
  <c r="T121" i="7"/>
  <c r="U67" i="7"/>
  <c r="T65" i="7"/>
  <c r="AB184" i="14"/>
  <c r="AE38" i="14"/>
  <c r="X57" i="9"/>
  <c r="Q33" i="3"/>
  <c r="AS247" i="14"/>
  <c r="AS523" i="14"/>
  <c r="AS143" i="14"/>
  <c r="AS207" i="14"/>
  <c r="AK730" i="14"/>
  <c r="AS730" i="14" s="1"/>
  <c r="AG638" i="14"/>
  <c r="AS638" i="14" s="1"/>
  <c r="AC378" i="14"/>
  <c r="AS332" i="14"/>
  <c r="AD359" i="14"/>
  <c r="U180" i="14"/>
  <c r="AD178" i="14"/>
  <c r="AC331" i="14"/>
  <c r="Y244" i="14"/>
  <c r="V244" i="14"/>
  <c r="Y115" i="14"/>
  <c r="AD102" i="14"/>
  <c r="AD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Y739" i="14"/>
  <c r="AC206" i="14"/>
  <c r="U206" i="14"/>
  <c r="T206" i="14"/>
  <c r="V206" i="14"/>
  <c r="U150" i="14"/>
  <c r="T150" i="14"/>
  <c r="V150" i="14"/>
  <c r="AD108" i="14"/>
  <c r="Z108" i="14"/>
  <c r="T216" i="14"/>
  <c r="T46" i="9"/>
  <c r="U247" i="14"/>
  <c r="Z184" i="14"/>
  <c r="X62" i="9"/>
  <c r="Z60" i="14"/>
  <c r="AC60" i="14"/>
  <c r="T70" i="9"/>
  <c r="Y6" i="9"/>
  <c r="P34" i="7"/>
  <c r="U34" i="7"/>
  <c r="Q34" i="7"/>
  <c r="Q135" i="7"/>
  <c r="R135" i="7"/>
  <c r="X103" i="9"/>
  <c r="X25" i="9"/>
  <c r="T34" i="7"/>
  <c r="T95" i="7"/>
  <c r="AE70" i="14"/>
  <c r="AS572" i="14"/>
  <c r="AE378" i="14"/>
  <c r="AE353" i="14"/>
  <c r="W243" i="14"/>
  <c r="Z320" i="14"/>
  <c r="W208" i="14"/>
  <c r="T258" i="14"/>
  <c r="U208" i="14"/>
  <c r="W178" i="14"/>
  <c r="T208" i="14"/>
  <c r="V178" i="14"/>
  <c r="AD331" i="14"/>
  <c r="Y216" i="14"/>
  <c r="AA180" i="14"/>
  <c r="AA178" i="14"/>
  <c r="W188" i="14"/>
  <c r="Y147" i="14"/>
  <c r="Z186" i="14"/>
  <c r="Y218" i="14"/>
  <c r="AA86" i="14"/>
  <c r="AB45" i="14"/>
  <c r="Y109" i="9"/>
  <c r="Z87" i="14"/>
  <c r="AD87" i="14"/>
  <c r="X45" i="14"/>
  <c r="Y35" i="14"/>
  <c r="X13" i="14"/>
  <c r="AA13" i="14"/>
  <c r="AE88" i="14"/>
  <c r="AA88" i="14"/>
  <c r="AA11" i="14"/>
  <c r="W92" i="9"/>
  <c r="X78" i="14"/>
  <c r="AA78" i="14"/>
  <c r="V94" i="9"/>
  <c r="X76" i="9"/>
  <c r="W71" i="9"/>
  <c r="AD104" i="14"/>
  <c r="AC104" i="14"/>
  <c r="AA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Z41" i="14"/>
  <c r="Z9" i="14"/>
  <c r="U22" i="9"/>
  <c r="AA79" i="9"/>
  <c r="U14" i="9"/>
  <c r="X95" i="9"/>
  <c r="Y87" i="7"/>
  <c r="Z87" i="7"/>
  <c r="R87" i="7"/>
  <c r="V54" i="9"/>
  <c r="V87" i="7"/>
  <c r="T61" i="9"/>
  <c r="AJ721" i="14"/>
  <c r="AS721" i="14" s="1"/>
  <c r="V661" i="14"/>
  <c r="AE372" i="14"/>
  <c r="AS331" i="14"/>
  <c r="AA280" i="14"/>
  <c r="AA279" i="14"/>
  <c r="U235" i="14"/>
  <c r="AC362" i="14"/>
  <c r="AE359" i="14"/>
  <c r="AA320" i="14"/>
  <c r="U258" i="14"/>
  <c r="T235" i="14"/>
  <c r="AS223" i="14"/>
  <c r="W186" i="14"/>
  <c r="V260" i="14"/>
  <c r="X252" i="14"/>
  <c r="T192" i="14"/>
  <c r="V186" i="14"/>
  <c r="AA181" i="14"/>
  <c r="X168" i="14"/>
  <c r="AC186" i="14"/>
  <c r="Y263" i="14"/>
  <c r="T198" i="14"/>
  <c r="T178" i="14"/>
  <c r="AE210" i="14"/>
  <c r="T252" i="14"/>
  <c r="T171" i="14"/>
  <c r="X130" i="14"/>
  <c r="AE115" i="14"/>
  <c r="V201" i="14"/>
  <c r="Z70" i="14"/>
  <c r="U155" i="14"/>
  <c r="AA102" i="14"/>
  <c r="AC45" i="14"/>
  <c r="X72" i="14"/>
  <c r="AC72" i="14"/>
  <c r="AA70" i="14"/>
  <c r="AC65" i="14"/>
  <c r="AA57" i="14"/>
  <c r="Y112" i="9"/>
  <c r="AC34" i="14"/>
  <c r="AC18" i="14"/>
  <c r="AA87" i="14"/>
  <c r="Z35" i="14"/>
  <c r="AD71" i="14"/>
  <c r="AA96" i="14"/>
  <c r="X5" i="14"/>
  <c r="AA5" i="14"/>
  <c r="V85" i="9"/>
  <c r="Y80" i="14"/>
  <c r="U27" i="9"/>
  <c r="Y88" i="14"/>
  <c r="Y21" i="14"/>
  <c r="X71" i="9"/>
  <c r="Y78" i="14"/>
  <c r="W94" i="9"/>
  <c r="AA43" i="9"/>
  <c r="X104" i="14"/>
  <c r="AA104" i="14"/>
  <c r="X44" i="14"/>
  <c r="AD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U254" i="14"/>
  <c r="W95" i="9"/>
  <c r="Y215" i="14"/>
  <c r="AA46" i="9"/>
  <c r="T43" i="9"/>
  <c r="T168" i="14"/>
  <c r="W41" i="9"/>
  <c r="X41" i="9"/>
  <c r="AA8" i="14"/>
  <c r="V68" i="9"/>
  <c r="R23" i="7"/>
  <c r="AA73" i="9"/>
  <c r="Y75" i="9"/>
  <c r="V46" i="9"/>
  <c r="P20" i="7"/>
  <c r="R20" i="7"/>
  <c r="Q20" i="7"/>
  <c r="V114" i="9"/>
  <c r="Z35" i="9"/>
  <c r="AE104" i="14"/>
  <c r="AH637" i="14"/>
  <c r="V637" i="14"/>
  <c r="Y55" i="7"/>
  <c r="V55" i="7"/>
  <c r="X705" i="14"/>
  <c r="T660" i="14"/>
  <c r="AI661" i="14"/>
  <c r="T637" i="14"/>
  <c r="AG635" i="14"/>
  <c r="AS635" i="14" s="1"/>
  <c r="AE377" i="14"/>
  <c r="AA321" i="14"/>
  <c r="AD371" i="14"/>
  <c r="AC354" i="14"/>
  <c r="U250" i="14"/>
  <c r="AA268" i="14"/>
  <c r="V216" i="14"/>
  <c r="AE212" i="14"/>
  <c r="Y204" i="14"/>
  <c r="V214" i="14"/>
  <c r="T244" i="14"/>
  <c r="U186" i="14"/>
  <c r="AC178" i="14"/>
  <c r="W168" i="14"/>
  <c r="X216" i="14"/>
  <c r="AB212" i="14"/>
  <c r="T226" i="14"/>
  <c r="Y212" i="14"/>
  <c r="X171" i="14"/>
  <c r="T147" i="14"/>
  <c r="U136" i="14"/>
  <c r="X93" i="14"/>
  <c r="AC180" i="14"/>
  <c r="T136" i="14"/>
  <c r="Z106" i="14"/>
  <c r="AD86" i="14"/>
  <c r="AA53" i="14"/>
  <c r="X118" i="14"/>
  <c r="AD65" i="14"/>
  <c r="AA90" i="14"/>
  <c r="AB111" i="14"/>
  <c r="AB18" i="14"/>
  <c r="AA18" i="14"/>
  <c r="V112" i="9"/>
  <c r="Z92" i="9"/>
  <c r="AE96" i="14"/>
  <c r="Y5" i="14"/>
  <c r="X27" i="14"/>
  <c r="U95" i="9"/>
  <c r="X35" i="14"/>
  <c r="W77" i="9"/>
  <c r="X55" i="9"/>
  <c r="X39" i="9"/>
  <c r="X99" i="9"/>
  <c r="Z62" i="9"/>
  <c r="W55" i="9"/>
  <c r="Y55" i="14"/>
  <c r="Y104" i="14"/>
  <c r="Z44" i="14"/>
  <c r="AC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D124" i="14"/>
  <c r="Z124" i="14"/>
  <c r="AD100" i="14"/>
  <c r="AA100" i="14"/>
  <c r="Z100" i="14"/>
  <c r="W38" i="9"/>
  <c r="V38" i="9"/>
  <c r="X215" i="14"/>
  <c r="Z17" i="14"/>
  <c r="AA17" i="14"/>
  <c r="AB8" i="14"/>
  <c r="X49" i="9"/>
  <c r="Q23" i="7"/>
  <c r="V62" i="9"/>
  <c r="P74" i="7"/>
  <c r="Q74" i="7"/>
  <c r="Y22" i="9"/>
  <c r="P7" i="7"/>
  <c r="X708" i="14"/>
  <c r="AG660" i="14"/>
  <c r="AG637" i="14"/>
  <c r="T636" i="14"/>
  <c r="AC367" i="14"/>
  <c r="AE331" i="14"/>
  <c r="AD361" i="14"/>
  <c r="W250" i="14"/>
  <c r="U212" i="14"/>
  <c r="U192" i="14"/>
  <c r="T173" i="14"/>
  <c r="W252" i="14"/>
  <c r="U214" i="14"/>
  <c r="AC212" i="14"/>
  <c r="U178" i="14"/>
  <c r="AB186" i="14"/>
  <c r="U252" i="14"/>
  <c r="Y171" i="14"/>
  <c r="U171" i="14"/>
  <c r="T165" i="14"/>
  <c r="Z66" i="14"/>
  <c r="AA210" i="14"/>
  <c r="T157" i="14"/>
  <c r="Z102" i="14"/>
  <c r="Z86" i="14"/>
  <c r="AB86" i="14"/>
  <c r="AC37" i="14"/>
  <c r="AA109" i="9"/>
  <c r="AA95" i="9"/>
  <c r="AE118" i="14"/>
  <c r="AB87" i="14"/>
  <c r="Z95" i="9"/>
  <c r="X96" i="14"/>
  <c r="Z13" i="14"/>
  <c r="AB13" i="14"/>
  <c r="U93" i="9"/>
  <c r="X66" i="9"/>
  <c r="AB11" i="14"/>
  <c r="Y76" i="9"/>
  <c r="X31" i="9"/>
  <c r="AB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A49" i="14"/>
  <c r="Z49" i="14"/>
  <c r="W68" i="9"/>
  <c r="AD206" i="14"/>
  <c r="Y38" i="9"/>
  <c r="AD46" i="14"/>
  <c r="V22" i="9"/>
  <c r="V14" i="9"/>
  <c r="Q47" i="7"/>
  <c r="R47" i="7"/>
  <c r="T23" i="7"/>
  <c r="AS717" i="14"/>
  <c r="AK736" i="14"/>
  <c r="AS736" i="14" s="1"/>
  <c r="X713" i="14"/>
  <c r="U698" i="14"/>
  <c r="AH678" i="14"/>
  <c r="AS678" i="14" s="1"/>
  <c r="AG642" i="14"/>
  <c r="AS642" i="14" s="1"/>
  <c r="AG634" i="14"/>
  <c r="AS634" i="14" s="1"/>
  <c r="AD367" i="14"/>
  <c r="AB303" i="14"/>
  <c r="AE354" i="14"/>
  <c r="V250" i="14"/>
  <c r="AC351" i="14"/>
  <c r="W216" i="14"/>
  <c r="W214" i="14"/>
  <c r="AB181" i="14"/>
  <c r="X204" i="14"/>
  <c r="T180" i="14"/>
  <c r="U244" i="14"/>
  <c r="T186" i="14"/>
  <c r="V168" i="14"/>
  <c r="U226" i="14"/>
  <c r="X188" i="14"/>
  <c r="Y211" i="14"/>
  <c r="U142" i="14"/>
  <c r="T129" i="14"/>
  <c r="T142" i="14"/>
  <c r="AB112" i="14"/>
  <c r="AD94" i="14"/>
  <c r="AA120" i="14"/>
  <c r="X115" i="14"/>
  <c r="Z94" i="14"/>
  <c r="AB94" i="14"/>
  <c r="AE78" i="14"/>
  <c r="AA74" i="14"/>
  <c r="Z65" i="14"/>
  <c r="AD10" i="14"/>
  <c r="Z109" i="9"/>
  <c r="AA118" i="14"/>
  <c r="AA115" i="14"/>
  <c r="AA103" i="14"/>
  <c r="V148" i="14"/>
  <c r="Y77" i="9"/>
  <c r="U43" i="9"/>
  <c r="Y31" i="9"/>
  <c r="Z21" i="14"/>
  <c r="AA94" i="9"/>
  <c r="X86" i="9"/>
  <c r="V69" i="9"/>
  <c r="AA99" i="9"/>
  <c r="Z99" i="9"/>
  <c r="U86" i="9"/>
  <c r="AA27" i="9"/>
  <c r="Z214" i="7"/>
  <c r="AA55" i="14"/>
  <c r="AA27" i="14"/>
  <c r="T123" i="9"/>
  <c r="AA44" i="14"/>
  <c r="AD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D116" i="14"/>
  <c r="Z116" i="14"/>
  <c r="T238" i="14"/>
  <c r="U238" i="14"/>
  <c r="Y49" i="14"/>
  <c r="T184" i="14"/>
  <c r="U38" i="9"/>
  <c r="AB50" i="14"/>
  <c r="AA50" i="14"/>
  <c r="Z27" i="9"/>
  <c r="W30" i="9"/>
  <c r="Y30" i="9"/>
  <c r="AA59" i="14"/>
  <c r="T71" i="7"/>
  <c r="P42" i="7"/>
  <c r="U42" i="7"/>
  <c r="Z55" i="7"/>
  <c r="V90" i="9"/>
  <c r="W723" i="14"/>
  <c r="V691" i="14"/>
  <c r="AH669" i="14"/>
  <c r="AS669" i="14" s="1"/>
  <c r="X482" i="14"/>
  <c r="AD381" i="14"/>
  <c r="AC372" i="14"/>
  <c r="AC363" i="14"/>
  <c r="W258" i="14"/>
  <c r="U243" i="14"/>
  <c r="AB268" i="14"/>
  <c r="W192" i="14"/>
  <c r="T218" i="14"/>
  <c r="X214" i="14"/>
  <c r="T181" i="14"/>
  <c r="AC208" i="14"/>
  <c r="Z180" i="14"/>
  <c r="Y196" i="14"/>
  <c r="AA186" i="14"/>
  <c r="X212" i="14"/>
  <c r="V171" i="14"/>
  <c r="AD78" i="14"/>
  <c r="Y90" i="14"/>
  <c r="AD115" i="14"/>
  <c r="Y112" i="14"/>
  <c r="U190" i="14"/>
  <c r="AC70" i="14"/>
  <c r="T95" i="9"/>
  <c r="AC10" i="14"/>
  <c r="AC87" i="14"/>
  <c r="AA92" i="9"/>
  <c r="W109" i="9"/>
  <c r="Z75" i="14"/>
  <c r="Z5" i="14"/>
  <c r="AB5" i="14"/>
  <c r="Y71" i="9"/>
  <c r="X42" i="9"/>
  <c r="X10" i="9"/>
  <c r="Z46" i="9"/>
  <c r="W39" i="9"/>
  <c r="AD27" i="14"/>
  <c r="Z104" i="14"/>
  <c r="Z4" i="14"/>
  <c r="AB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A324" i="14"/>
  <c r="AE206" i="14"/>
  <c r="T239" i="14"/>
  <c r="Y46" i="9"/>
  <c r="T247" i="14"/>
  <c r="AE184" i="14"/>
  <c r="T27" i="9"/>
  <c r="Y70" i="9"/>
  <c r="P138" i="7"/>
  <c r="U138" i="7"/>
  <c r="R95" i="7"/>
  <c r="V70" i="9"/>
  <c r="AS539" i="14"/>
  <c r="AS291" i="14"/>
  <c r="AS77" i="14"/>
  <c r="AS267" i="14"/>
  <c r="AS168" i="14"/>
  <c r="AS152" i="14"/>
  <c r="AS292" i="14"/>
  <c r="AS109" i="14"/>
  <c r="AS177" i="14"/>
  <c r="AS161" i="14"/>
  <c r="AS649" i="14"/>
  <c r="AS547" i="14"/>
  <c r="AS471" i="14"/>
  <c r="AS194" i="14"/>
  <c r="AS227" i="14"/>
  <c r="AS283" i="14"/>
  <c r="AS613" i="14"/>
  <c r="AS429" i="14"/>
  <c r="AS414" i="14"/>
  <c r="AS199" i="14"/>
  <c r="AS170" i="14"/>
  <c r="AS483" i="14"/>
  <c r="AS324" i="14"/>
  <c r="AS284" i="14"/>
  <c r="AS232" i="14"/>
  <c r="AS262" i="14"/>
  <c r="AS86" i="14"/>
  <c r="AS42" i="14"/>
  <c r="AS75" i="14"/>
  <c r="AS19" i="14"/>
  <c r="AS141" i="14"/>
  <c r="AS84" i="14"/>
  <c r="AS102" i="14"/>
  <c r="AS34" i="14"/>
  <c r="AS388" i="14"/>
  <c r="AS248" i="14"/>
  <c r="AS255" i="14"/>
  <c r="AS231" i="14"/>
  <c r="AS252" i="14"/>
  <c r="AS286" i="14"/>
  <c r="AS219" i="14"/>
  <c r="AS270" i="14"/>
  <c r="AS183" i="14"/>
  <c r="AS149" i="14"/>
  <c r="AS60" i="14"/>
  <c r="AS671" i="14"/>
  <c r="AS648" i="14"/>
  <c r="AS546" i="14"/>
  <c r="AS529" i="14"/>
  <c r="AS441" i="14"/>
  <c r="AS275" i="14"/>
  <c r="AS326" i="14"/>
  <c r="AS185" i="14"/>
  <c r="AS618" i="14"/>
  <c r="AS510" i="14"/>
  <c r="AS565" i="14"/>
  <c r="AS455" i="14"/>
  <c r="AS396" i="14"/>
  <c r="AS370" i="14"/>
  <c r="AS319" i="14"/>
  <c r="AS278" i="14"/>
  <c r="AS239" i="14"/>
  <c r="AS293" i="14"/>
  <c r="AS268" i="14"/>
  <c r="AS253" i="14"/>
  <c r="AS175" i="14"/>
  <c r="AS220" i="14"/>
  <c r="AS217" i="14"/>
  <c r="AS125" i="14"/>
  <c r="AS94" i="14"/>
  <c r="AS62" i="14"/>
  <c r="AS14" i="14"/>
  <c r="AS12" i="14"/>
  <c r="AS628" i="14"/>
  <c r="AS597" i="14"/>
  <c r="AS580" i="14"/>
  <c r="AS571" i="14"/>
  <c r="AS583" i="14"/>
  <c r="AS369" i="14"/>
  <c r="AS317" i="14"/>
  <c r="AS310" i="14"/>
  <c r="AS335" i="14"/>
  <c r="AS202" i="14"/>
  <c r="AS92" i="14"/>
  <c r="AS10" i="14"/>
  <c r="AS709" i="14"/>
  <c r="AS573" i="14"/>
  <c r="AS563" i="14"/>
  <c r="AS434" i="14"/>
  <c r="AS403" i="14"/>
  <c r="AS282" i="14"/>
  <c r="AS151" i="14"/>
  <c r="AS142" i="14"/>
  <c r="AS216" i="14"/>
  <c r="AS93" i="14"/>
  <c r="AS69" i="14"/>
  <c r="AS124" i="14"/>
  <c r="AS76" i="14"/>
  <c r="AS112" i="14"/>
  <c r="AS63" i="14"/>
  <c r="AS22" i="14"/>
  <c r="AS65" i="14"/>
  <c r="AS21" i="14"/>
  <c r="AS13" i="14"/>
  <c r="AS5" i="14"/>
  <c r="AS20" i="14"/>
  <c r="AS35" i="14"/>
  <c r="AS632" i="14"/>
  <c r="AS446" i="14"/>
  <c r="AS452" i="14"/>
  <c r="AS444" i="14"/>
  <c r="AS505" i="14"/>
  <c r="AS425" i="14"/>
  <c r="AS392" i="14"/>
  <c r="AS356" i="14"/>
  <c r="AS184" i="14"/>
  <c r="AS159" i="14"/>
  <c r="AS126" i="14"/>
  <c r="AS665" i="14"/>
  <c r="AS633" i="14"/>
  <c r="AS606" i="14"/>
  <c r="AS575" i="14"/>
  <c r="AS549" i="14"/>
  <c r="AS494" i="14"/>
  <c r="AS447" i="14"/>
  <c r="AS372" i="14"/>
  <c r="AS397" i="14"/>
  <c r="AS266" i="14"/>
  <c r="AS160" i="14"/>
  <c r="AS154" i="14"/>
  <c r="AS85" i="14"/>
  <c r="AS108" i="14"/>
  <c r="AS56" i="14"/>
  <c r="AS74" i="14"/>
  <c r="AS134" i="14"/>
  <c r="AS38" i="14"/>
  <c r="AS735" i="14"/>
  <c r="AS621" i="14"/>
  <c r="AS524" i="14"/>
  <c r="AS541" i="14"/>
  <c r="AS465" i="14"/>
  <c r="AS453" i="14"/>
  <c r="AS418" i="14"/>
  <c r="AS433" i="14"/>
  <c r="AS236" i="14"/>
  <c r="AS196" i="14"/>
  <c r="AS193" i="14"/>
  <c r="AS164" i="14"/>
  <c r="AS15" i="14"/>
  <c r="AS723" i="14"/>
  <c r="AS643" i="14"/>
  <c r="AS612" i="14"/>
  <c r="AS607" i="14"/>
  <c r="AS586" i="14"/>
  <c r="AS551" i="14"/>
  <c r="AS576" i="14"/>
  <c r="AS514" i="14"/>
  <c r="AS349" i="14"/>
  <c r="AS224" i="14"/>
  <c r="AS203" i="14"/>
  <c r="AS200" i="14"/>
  <c r="AS190" i="14"/>
  <c r="AS61" i="14"/>
  <c r="AS96" i="14"/>
  <c r="AS59" i="14"/>
  <c r="AS6" i="14"/>
  <c r="U236" i="14"/>
  <c r="X236" i="14"/>
  <c r="V236" i="14"/>
  <c r="W236" i="14"/>
  <c r="T236" i="14"/>
  <c r="Y236" i="14"/>
  <c r="Z81" i="14"/>
  <c r="AD81" i="14"/>
  <c r="AC81" i="14"/>
  <c r="Y81" i="14"/>
  <c r="AB81" i="14"/>
  <c r="AA81" i="14"/>
  <c r="AD109" i="14"/>
  <c r="AC109" i="14"/>
  <c r="AB109" i="14"/>
  <c r="Z109" i="14"/>
  <c r="Y109" i="14"/>
  <c r="AE109" i="14"/>
  <c r="X109" i="14"/>
  <c r="AA109" i="14"/>
  <c r="AS51" i="14"/>
  <c r="Z50" i="9"/>
  <c r="U50" i="9"/>
  <c r="Y50" i="9"/>
  <c r="AA50" i="9"/>
  <c r="V50" i="9"/>
  <c r="X50" i="9"/>
  <c r="T50" i="9"/>
  <c r="W50" i="9"/>
  <c r="AK732" i="14"/>
  <c r="AS732" i="14" s="1"/>
  <c r="X732" i="14"/>
  <c r="AI675" i="14"/>
  <c r="AS675" i="14" s="1"/>
  <c r="V675" i="14"/>
  <c r="U666" i="14"/>
  <c r="AH666" i="14"/>
  <c r="AS666" i="14" s="1"/>
  <c r="AS593" i="14"/>
  <c r="AS567" i="14"/>
  <c r="AS474" i="14"/>
  <c r="AS439" i="14"/>
  <c r="AS353" i="14"/>
  <c r="Z318" i="14"/>
  <c r="AB318" i="14"/>
  <c r="AA318" i="14"/>
  <c r="AS238" i="14"/>
  <c r="AS235" i="14"/>
  <c r="AC98" i="14"/>
  <c r="AB98" i="14"/>
  <c r="AD98" i="14"/>
  <c r="AE98" i="14"/>
  <c r="Z98" i="14"/>
  <c r="AA98" i="14"/>
  <c r="X98" i="14"/>
  <c r="AC56" i="14"/>
  <c r="AA56" i="14"/>
  <c r="Z56" i="14"/>
  <c r="AE56" i="14"/>
  <c r="AB56" i="14"/>
  <c r="Y56" i="14"/>
  <c r="AD56" i="14"/>
  <c r="AC119" i="14"/>
  <c r="X119" i="14"/>
  <c r="AB119" i="14"/>
  <c r="AE119" i="14"/>
  <c r="AA119" i="14"/>
  <c r="AD119" i="14"/>
  <c r="Z119" i="14"/>
  <c r="Y119" i="14"/>
  <c r="AE95" i="14"/>
  <c r="X95" i="14"/>
  <c r="AC95" i="14"/>
  <c r="AB95" i="14"/>
  <c r="AA95" i="14"/>
  <c r="AD95" i="14"/>
  <c r="Z95" i="14"/>
  <c r="Y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V237" i="14"/>
  <c r="T237" i="14"/>
  <c r="W237" i="14"/>
  <c r="X237" i="14"/>
  <c r="U237" i="14"/>
  <c r="Y237" i="14"/>
  <c r="AG653" i="14"/>
  <c r="AS653" i="14" s="1"/>
  <c r="T653" i="14"/>
  <c r="AS650" i="14"/>
  <c r="T644" i="14"/>
  <c r="AG644" i="14"/>
  <c r="AS644" i="14" s="1"/>
  <c r="AS585" i="14"/>
  <c r="AS584" i="14"/>
  <c r="AS557" i="14"/>
  <c r="AS466" i="14"/>
  <c r="AS279" i="14"/>
  <c r="V219" i="14"/>
  <c r="U219" i="14"/>
  <c r="W219" i="14"/>
  <c r="T219" i="14"/>
  <c r="Y219" i="14"/>
  <c r="AE63" i="14"/>
  <c r="AB63" i="14"/>
  <c r="Z63" i="14"/>
  <c r="X63" i="14"/>
  <c r="AD63" i="14"/>
  <c r="AA63" i="14"/>
  <c r="Y63" i="14"/>
  <c r="AE28" i="14"/>
  <c r="AC28" i="14"/>
  <c r="AB28" i="14"/>
  <c r="X28" i="14"/>
  <c r="AA28" i="14"/>
  <c r="AD28" i="14"/>
  <c r="Z28" i="14"/>
  <c r="Y28" i="14"/>
  <c r="AC36" i="14"/>
  <c r="AE36" i="14"/>
  <c r="X36" i="14"/>
  <c r="AB36" i="14"/>
  <c r="AA36" i="14"/>
  <c r="AD36" i="14"/>
  <c r="Z36" i="14"/>
  <c r="Y36" i="14"/>
  <c r="Y3" i="14"/>
  <c r="X3" i="14"/>
  <c r="AB3" i="14"/>
  <c r="Z3" i="14"/>
  <c r="AD3" i="14"/>
  <c r="AE3" i="14"/>
  <c r="AA3" i="14"/>
  <c r="AS27" i="14"/>
  <c r="T639" i="14"/>
  <c r="U639" i="14"/>
  <c r="AH639" i="14"/>
  <c r="V639" i="14"/>
  <c r="AG639" i="14"/>
  <c r="AI639" i="14"/>
  <c r="AS728" i="14"/>
  <c r="AG647" i="14"/>
  <c r="AS647" i="14" s="1"/>
  <c r="AS570" i="14"/>
  <c r="AS534" i="14"/>
  <c r="AS431" i="14"/>
  <c r="AS430" i="14"/>
  <c r="AS373" i="14"/>
  <c r="AS327" i="14"/>
  <c r="AS288" i="14"/>
  <c r="X81" i="14"/>
  <c r="AE81" i="14"/>
  <c r="AS53" i="14"/>
  <c r="Y5" i="9"/>
  <c r="AA5" i="9"/>
  <c r="X5" i="9"/>
  <c r="W5" i="9"/>
  <c r="U5" i="9"/>
  <c r="T5" i="9"/>
  <c r="AS11" i="14"/>
  <c r="AS4" i="14"/>
  <c r="AB297" i="14"/>
  <c r="AA297" i="14"/>
  <c r="Z297" i="14"/>
  <c r="AE179" i="14"/>
  <c r="W179" i="14"/>
  <c r="AC179" i="14"/>
  <c r="U179" i="14"/>
  <c r="Y179" i="14"/>
  <c r="AB179" i="14"/>
  <c r="X179" i="14"/>
  <c r="T179" i="14"/>
  <c r="AA179" i="14"/>
  <c r="AD179" i="14"/>
  <c r="Z179" i="14"/>
  <c r="V179" i="14"/>
  <c r="AS703" i="14"/>
  <c r="AS516" i="14"/>
  <c r="AS469" i="14"/>
  <c r="AS491" i="14"/>
  <c r="AB322" i="14"/>
  <c r="Z322" i="14"/>
  <c r="AA322" i="14"/>
  <c r="AS289" i="14"/>
  <c r="Z326" i="14"/>
  <c r="AA326" i="14"/>
  <c r="AB281" i="14"/>
  <c r="AA281" i="14"/>
  <c r="Z281" i="14"/>
  <c r="AS212" i="14"/>
  <c r="AS209" i="14"/>
  <c r="U234" i="14"/>
  <c r="Y234" i="14"/>
  <c r="T234" i="14"/>
  <c r="V234" i="14"/>
  <c r="W234" i="14"/>
  <c r="V141" i="14"/>
  <c r="U141" i="14"/>
  <c r="T141" i="14"/>
  <c r="X141" i="14"/>
  <c r="Y141" i="14"/>
  <c r="W141" i="14"/>
  <c r="AS82" i="14"/>
  <c r="AS118" i="14"/>
  <c r="AS103" i="14"/>
  <c r="X135" i="14"/>
  <c r="U135" i="14"/>
  <c r="T135" i="14"/>
  <c r="W135" i="14"/>
  <c r="V135" i="14"/>
  <c r="Y135" i="14"/>
  <c r="Z45" i="9"/>
  <c r="W722" i="14"/>
  <c r="AJ722" i="14"/>
  <c r="AS722" i="14" s="1"/>
  <c r="W719" i="14"/>
  <c r="AJ719" i="14"/>
  <c r="AS719" i="14" s="1"/>
  <c r="X162" i="14"/>
  <c r="V162" i="14"/>
  <c r="W162" i="14"/>
  <c r="AS651" i="14"/>
  <c r="AS636" i="14"/>
  <c r="AS619" i="14"/>
  <c r="AS598" i="14"/>
  <c r="AS574" i="14"/>
  <c r="AS498" i="14"/>
  <c r="AS357" i="14"/>
  <c r="AE357" i="14"/>
  <c r="AD357" i="14"/>
  <c r="AC357" i="14"/>
  <c r="AE335" i="14"/>
  <c r="AC335" i="14"/>
  <c r="AB335" i="14"/>
  <c r="AD335" i="14"/>
  <c r="AS263" i="14"/>
  <c r="X195" i="14"/>
  <c r="T195" i="14"/>
  <c r="W195" i="14"/>
  <c r="Y195" i="14"/>
  <c r="U195" i="14"/>
  <c r="V195" i="14"/>
  <c r="AS100" i="14"/>
  <c r="AS130" i="14"/>
  <c r="Z31" i="14"/>
  <c r="AC31" i="14"/>
  <c r="AB31" i="14"/>
  <c r="AD31" i="14"/>
  <c r="X31" i="14"/>
  <c r="AA31" i="14"/>
  <c r="AE31" i="14"/>
  <c r="Z23" i="14"/>
  <c r="AC23" i="14"/>
  <c r="AB23" i="14"/>
  <c r="AA23" i="14"/>
  <c r="AE23" i="14"/>
  <c r="Y23" i="14"/>
  <c r="X23" i="14"/>
  <c r="AD23" i="14"/>
  <c r="Z15" i="14"/>
  <c r="AC15" i="14"/>
  <c r="AB15" i="14"/>
  <c r="AE15" i="14"/>
  <c r="AD15" i="14"/>
  <c r="Y15" i="14"/>
  <c r="AA15" i="14"/>
  <c r="X15" i="14"/>
  <c r="Z7" i="14"/>
  <c r="AC7" i="14"/>
  <c r="AB7" i="14"/>
  <c r="AD7" i="14"/>
  <c r="AE7" i="14"/>
  <c r="Y7" i="14"/>
  <c r="AA7" i="14"/>
  <c r="X7" i="14"/>
  <c r="V116" i="9"/>
  <c r="Y116" i="9"/>
  <c r="X116" i="9"/>
  <c r="T116" i="9"/>
  <c r="W116" i="9"/>
  <c r="Z116" i="9"/>
  <c r="U116" i="9"/>
  <c r="AA116" i="9"/>
  <c r="X19" i="14"/>
  <c r="Y19" i="14"/>
  <c r="AB19" i="14"/>
  <c r="AD19" i="14"/>
  <c r="AE19" i="14"/>
  <c r="AA19" i="14"/>
  <c r="Z19" i="14"/>
  <c r="T631" i="14"/>
  <c r="AG631" i="14"/>
  <c r="AS631" i="14" s="1"/>
  <c r="V417" i="14"/>
  <c r="U417" i="14"/>
  <c r="T417" i="14"/>
  <c r="AS269" i="14"/>
  <c r="U162" i="14"/>
  <c r="Y162" i="14"/>
  <c r="Y31" i="14"/>
  <c r="V83" i="9"/>
  <c r="U83" i="9"/>
  <c r="T83" i="9"/>
  <c r="W83" i="9"/>
  <c r="Y83" i="9"/>
  <c r="AA83" i="9"/>
  <c r="X83" i="9"/>
  <c r="P32" i="22"/>
  <c r="R32" i="22"/>
  <c r="Q32" i="22"/>
  <c r="AK737" i="14"/>
  <c r="AS737" i="14" s="1"/>
  <c r="AS707" i="14"/>
  <c r="AK729" i="14"/>
  <c r="AS729" i="14" s="1"/>
  <c r="AS708" i="14"/>
  <c r="AS685" i="14"/>
  <c r="AS674" i="14"/>
  <c r="V683" i="14"/>
  <c r="AS673" i="14"/>
  <c r="AH680" i="14"/>
  <c r="AS680" i="14" s="1"/>
  <c r="AH670" i="14"/>
  <c r="AS670" i="14" s="1"/>
  <c r="U670" i="14"/>
  <c r="AI693" i="14"/>
  <c r="AS693" i="14" s="1"/>
  <c r="AI677" i="14"/>
  <c r="AS677" i="14" s="1"/>
  <c r="AS625" i="14"/>
  <c r="AS617" i="14"/>
  <c r="AS624" i="14"/>
  <c r="AS605" i="14"/>
  <c r="AS620" i="14"/>
  <c r="AS596" i="14"/>
  <c r="AS603" i="14"/>
  <c r="AS590" i="14"/>
  <c r="AS555" i="14"/>
  <c r="AS562" i="14"/>
  <c r="AS530" i="14"/>
  <c r="AS522" i="14"/>
  <c r="AS582" i="14"/>
  <c r="AS553" i="14"/>
  <c r="AS560" i="14"/>
  <c r="AS536" i="14"/>
  <c r="AS513" i="14"/>
  <c r="AS533" i="14"/>
  <c r="AS502" i="14"/>
  <c r="AS517" i="14"/>
  <c r="AS508" i="14"/>
  <c r="AS507" i="14"/>
  <c r="AS506" i="14"/>
  <c r="X485" i="14"/>
  <c r="AS468" i="14"/>
  <c r="AS443" i="14"/>
  <c r="AS413" i="14"/>
  <c r="Y487" i="14"/>
  <c r="AS445" i="14"/>
  <c r="AS437" i="14"/>
  <c r="AS412" i="14"/>
  <c r="AS481" i="14"/>
  <c r="AS410" i="14"/>
  <c r="AS450" i="14"/>
  <c r="AS417" i="14"/>
  <c r="AS499" i="14"/>
  <c r="AS364" i="14"/>
  <c r="V415" i="14"/>
  <c r="V409" i="14"/>
  <c r="U409" i="14"/>
  <c r="AS393" i="14"/>
  <c r="AS399" i="14"/>
  <c r="AS368" i="14"/>
  <c r="AD377" i="14"/>
  <c r="AD369" i="14"/>
  <c r="AS341" i="14"/>
  <c r="AE385" i="14"/>
  <c r="AS340" i="14"/>
  <c r="AS315" i="14"/>
  <c r="AS299" i="14"/>
  <c r="AS374" i="14"/>
  <c r="AS338" i="14"/>
  <c r="AS290" i="14"/>
  <c r="AS305" i="14"/>
  <c r="AA303" i="14"/>
  <c r="AS296" i="14"/>
  <c r="U259" i="14"/>
  <c r="AB319" i="14"/>
  <c r="AS264" i="14"/>
  <c r="AS215" i="14"/>
  <c r="AE328" i="14"/>
  <c r="AD328" i="14"/>
  <c r="AS318" i="14"/>
  <c r="AS254" i="14"/>
  <c r="AS230" i="14"/>
  <c r="AS245" i="14"/>
  <c r="AS221" i="14"/>
  <c r="AS260" i="14"/>
  <c r="X253" i="14"/>
  <c r="U253" i="14"/>
  <c r="AB180" i="14"/>
  <c r="AS265" i="14"/>
  <c r="AB265" i="14"/>
  <c r="X259" i="14"/>
  <c r="AS204" i="14"/>
  <c r="AS150" i="14"/>
  <c r="V218" i="14"/>
  <c r="U204" i="14"/>
  <c r="Y188" i="14"/>
  <c r="AS181" i="14"/>
  <c r="Y172" i="14"/>
  <c r="AS165" i="14"/>
  <c r="AS251" i="14"/>
  <c r="V192" i="14"/>
  <c r="W196" i="14"/>
  <c r="AD181" i="14"/>
  <c r="AS171" i="14"/>
  <c r="X165" i="14"/>
  <c r="AS145" i="14"/>
  <c r="U138" i="14"/>
  <c r="T138" i="14"/>
  <c r="U128" i="14"/>
  <c r="AC122" i="14"/>
  <c r="AB122" i="14"/>
  <c r="AC106" i="14"/>
  <c r="AB106" i="14"/>
  <c r="Z114" i="14"/>
  <c r="Z74" i="14"/>
  <c r="AS83" i="14"/>
  <c r="AA187" i="14"/>
  <c r="X157" i="14"/>
  <c r="X138" i="14"/>
  <c r="AS114" i="14"/>
  <c r="X90" i="14"/>
  <c r="U201" i="14"/>
  <c r="Y136" i="14"/>
  <c r="AS105" i="14"/>
  <c r="AS89" i="14"/>
  <c r="AE66" i="14"/>
  <c r="X218" i="14"/>
  <c r="AE186" i="14"/>
  <c r="Y145" i="14"/>
  <c r="AS136" i="14"/>
  <c r="V133" i="14"/>
  <c r="U133" i="14"/>
  <c r="T133" i="14"/>
  <c r="Y133" i="14"/>
  <c r="AS104" i="14"/>
  <c r="AD85" i="14"/>
  <c r="AB85" i="14"/>
  <c r="AC85" i="14"/>
  <c r="Z85" i="14"/>
  <c r="Y85" i="14"/>
  <c r="AD74" i="14"/>
  <c r="AS127" i="14"/>
  <c r="AS70" i="14"/>
  <c r="Z39" i="14"/>
  <c r="AC39" i="14"/>
  <c r="AB39" i="14"/>
  <c r="V124" i="9"/>
  <c r="Y124" i="9"/>
  <c r="X124" i="9"/>
  <c r="AS41" i="14"/>
  <c r="AS16" i="14"/>
  <c r="AC52" i="14"/>
  <c r="AS39" i="14"/>
  <c r="AS31" i="14"/>
  <c r="T100" i="9"/>
  <c r="X74" i="14"/>
  <c r="AS54" i="14"/>
  <c r="AE85" i="14"/>
  <c r="Z2" i="14"/>
  <c r="Y2" i="14"/>
  <c r="U148" i="14"/>
  <c r="AD75" i="14"/>
  <c r="AC71" i="14"/>
  <c r="AD96" i="14"/>
  <c r="AC96" i="14"/>
  <c r="W29" i="9"/>
  <c r="AB70" i="14"/>
  <c r="T85" i="9"/>
  <c r="Z58" i="9"/>
  <c r="U58" i="9"/>
  <c r="Z26" i="9"/>
  <c r="U26" i="9"/>
  <c r="V13" i="9"/>
  <c r="AD13" i="14"/>
  <c r="T107" i="9"/>
  <c r="Y107" i="9"/>
  <c r="U69" i="9"/>
  <c r="W63" i="9"/>
  <c r="U53" i="9"/>
  <c r="W47" i="9"/>
  <c r="U37" i="9"/>
  <c r="W31" i="9"/>
  <c r="U21" i="9"/>
  <c r="W15" i="9"/>
  <c r="Y58" i="14"/>
  <c r="AB44" i="14"/>
  <c r="AA4" i="14"/>
  <c r="U101" i="9"/>
  <c r="AA101" i="9"/>
  <c r="V101" i="9"/>
  <c r="T101" i="9"/>
  <c r="U71" i="9"/>
  <c r="U55" i="9"/>
  <c r="U39" i="9"/>
  <c r="AA261" i="7"/>
  <c r="AC43" i="14"/>
  <c r="AA88" i="9"/>
  <c r="Z61" i="9"/>
  <c r="T47" i="9"/>
  <c r="Z261" i="7"/>
  <c r="AA58" i="14"/>
  <c r="AS58" i="14"/>
  <c r="AE43" i="14"/>
  <c r="AA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S734" i="14"/>
  <c r="X733" i="14"/>
  <c r="AS713" i="14"/>
  <c r="AS691" i="14"/>
  <c r="AG646" i="14"/>
  <c r="AS646" i="14" s="1"/>
  <c r="AS622" i="14"/>
  <c r="AH641" i="14"/>
  <c r="V641" i="14"/>
  <c r="AI641" i="14"/>
  <c r="AS592" i="14"/>
  <c r="AS581" i="14"/>
  <c r="T643" i="14"/>
  <c r="AS654" i="14"/>
  <c r="AS599" i="14"/>
  <c r="AS548" i="14"/>
  <c r="AS520" i="14"/>
  <c r="AS500" i="14"/>
  <c r="AS515" i="14"/>
  <c r="AS475" i="14"/>
  <c r="AS459" i="14"/>
  <c r="AS482" i="14"/>
  <c r="AS427" i="14"/>
  <c r="T414" i="14"/>
  <c r="AS424" i="14"/>
  <c r="AS408" i="14"/>
  <c r="V406" i="14"/>
  <c r="AS365" i="14"/>
  <c r="AS301" i="14"/>
  <c r="AS316" i="14"/>
  <c r="AS339" i="14"/>
  <c r="AS323" i="14"/>
  <c r="AS314" i="14"/>
  <c r="AS306" i="14"/>
  <c r="AS298" i="14"/>
  <c r="AE361" i="14"/>
  <c r="AS344" i="14"/>
  <c r="AS320" i="14"/>
  <c r="AS294" i="14"/>
  <c r="AS311" i="14"/>
  <c r="AS241" i="14"/>
  <c r="AS334" i="14"/>
  <c r="T259" i="14"/>
  <c r="AS191" i="14"/>
  <c r="AB285" i="14"/>
  <c r="AS272" i="14"/>
  <c r="AS246" i="14"/>
  <c r="AS198" i="14"/>
  <c r="AA285" i="14"/>
  <c r="AS302" i="14"/>
  <c r="AS271" i="14"/>
  <c r="X250" i="14"/>
  <c r="Y253" i="14"/>
  <c r="AS208" i="14"/>
  <c r="AS201" i="14"/>
  <c r="Z265" i="14"/>
  <c r="V229" i="14"/>
  <c r="U229" i="14"/>
  <c r="T229" i="14"/>
  <c r="V204" i="14"/>
  <c r="Y189" i="14"/>
  <c r="AS174" i="14"/>
  <c r="W253" i="14"/>
  <c r="W229" i="14"/>
  <c r="AS213" i="14"/>
  <c r="X181" i="14"/>
  <c r="AS188" i="14"/>
  <c r="V221" i="14"/>
  <c r="V181" i="14"/>
  <c r="AS277" i="14"/>
  <c r="AS233" i="14"/>
  <c r="Y165" i="14"/>
  <c r="X186" i="14"/>
  <c r="T128" i="14"/>
  <c r="Z121" i="14"/>
  <c r="Y121" i="14"/>
  <c r="AD121" i="14"/>
  <c r="AC121" i="14"/>
  <c r="AS116" i="14"/>
  <c r="AS68" i="14"/>
  <c r="AS52" i="14"/>
  <c r="Y138" i="14"/>
  <c r="AS123" i="14"/>
  <c r="Y106" i="14"/>
  <c r="V205" i="14"/>
  <c r="T187" i="14"/>
  <c r="Y157" i="14"/>
  <c r="W156" i="14"/>
  <c r="V156" i="14"/>
  <c r="Z120" i="14"/>
  <c r="AS98" i="14"/>
  <c r="Y128" i="14"/>
  <c r="X105" i="14"/>
  <c r="X89" i="14"/>
  <c r="AS81" i="14"/>
  <c r="T190" i="14"/>
  <c r="AE178" i="14"/>
  <c r="U145" i="14"/>
  <c r="X136" i="14"/>
  <c r="V130" i="14"/>
  <c r="AE121" i="14"/>
  <c r="AS80" i="14"/>
  <c r="AB69" i="14"/>
  <c r="Y69" i="14"/>
  <c r="AD69" i="14"/>
  <c r="AC69" i="14"/>
  <c r="Z69" i="14"/>
  <c r="W136" i="14"/>
  <c r="AE112" i="14"/>
  <c r="X147" i="14"/>
  <c r="AS110" i="14"/>
  <c r="X57" i="14"/>
  <c r="AD57" i="14"/>
  <c r="AC57" i="14"/>
  <c r="AA51" i="14"/>
  <c r="AS33" i="14"/>
  <c r="AS66" i="14"/>
  <c r="Z51" i="14"/>
  <c r="Y39" i="14"/>
  <c r="X39" i="14"/>
  <c r="AC110" i="14"/>
  <c r="AC79" i="14"/>
  <c r="X65" i="14"/>
  <c r="Y53" i="14"/>
  <c r="AC51" i="14"/>
  <c r="Y45" i="14"/>
  <c r="AB71" i="14"/>
  <c r="AE64" i="14"/>
  <c r="AD64" i="14"/>
  <c r="AS45" i="14"/>
  <c r="Z42" i="14"/>
  <c r="Y42" i="14"/>
  <c r="AD39" i="14"/>
  <c r="Z124" i="9"/>
  <c r="V88" i="9"/>
  <c r="AS148" i="14"/>
  <c r="Y75" i="14"/>
  <c r="Y52" i="14"/>
  <c r="AS44" i="14"/>
  <c r="U120" i="9"/>
  <c r="AB66" i="14"/>
  <c r="T92" i="9"/>
  <c r="V92" i="9"/>
  <c r="T84" i="9"/>
  <c r="X84" i="9"/>
  <c r="AB74" i="14"/>
  <c r="AE29" i="14"/>
  <c r="AD29" i="14"/>
  <c r="AC29" i="14"/>
  <c r="V58" i="9"/>
  <c r="V42" i="9"/>
  <c r="V26" i="9"/>
  <c r="V10" i="9"/>
  <c r="U147" i="14"/>
  <c r="AE47" i="14"/>
  <c r="AC35" i="14"/>
  <c r="X120" i="9"/>
  <c r="U82" i="9"/>
  <c r="AA69" i="9"/>
  <c r="AA53" i="9"/>
  <c r="AA37" i="9"/>
  <c r="U23" i="9"/>
  <c r="V217" i="14"/>
  <c r="AA85" i="9"/>
  <c r="T76" i="9"/>
  <c r="Z53" i="9"/>
  <c r="T39" i="9"/>
  <c r="T31" i="9"/>
  <c r="T23" i="9"/>
  <c r="T15" i="9"/>
  <c r="T7" i="9"/>
  <c r="X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J715" i="14"/>
  <c r="AS715" i="14" s="1"/>
  <c r="AS698" i="14"/>
  <c r="U673" i="14"/>
  <c r="U661" i="14"/>
  <c r="AH661" i="14"/>
  <c r="AG630" i="14"/>
  <c r="AS630" i="14" s="1"/>
  <c r="AH659" i="14"/>
  <c r="AS659" i="14" s="1"/>
  <c r="AS658" i="14"/>
  <c r="AS608" i="14"/>
  <c r="AS623" i="14"/>
  <c r="AS594" i="14"/>
  <c r="AS564" i="14"/>
  <c r="AS545" i="14"/>
  <c r="AS552" i="14"/>
  <c r="AS542" i="14"/>
  <c r="AS503" i="14"/>
  <c r="AS568" i="14"/>
  <c r="AS540" i="14"/>
  <c r="X483" i="14"/>
  <c r="AS451" i="14"/>
  <c r="AS436" i="14"/>
  <c r="AS428" i="14"/>
  <c r="AS420" i="14"/>
  <c r="AS426" i="14"/>
  <c r="AS432" i="14"/>
  <c r="AS380" i="14"/>
  <c r="AS422" i="14"/>
  <c r="AD365" i="14"/>
  <c r="AC365" i="14"/>
  <c r="AS411" i="14"/>
  <c r="AE383" i="14"/>
  <c r="AS381" i="14"/>
  <c r="AD330" i="14"/>
  <c r="AC330" i="14"/>
  <c r="AB330" i="14"/>
  <c r="AS309" i="14"/>
  <c r="AS366" i="14"/>
  <c r="AS348" i="14"/>
  <c r="AS330" i="14"/>
  <c r="AS345" i="14"/>
  <c r="AS337" i="14"/>
  <c r="AS329" i="14"/>
  <c r="AS321" i="14"/>
  <c r="AS313" i="14"/>
  <c r="AE337" i="14"/>
  <c r="AS328" i="14"/>
  <c r="AS312" i="14"/>
  <c r="AS250" i="14"/>
  <c r="AS234" i="14"/>
  <c r="Z280" i="14"/>
  <c r="AS249" i="14"/>
  <c r="AD351" i="14"/>
  <c r="AS295" i="14"/>
  <c r="AS358" i="14"/>
  <c r="AS281" i="14"/>
  <c r="AD180" i="14"/>
  <c r="V180" i="14"/>
  <c r="AS244" i="14"/>
  <c r="AS182" i="14"/>
  <c r="X189" i="14"/>
  <c r="W173" i="14"/>
  <c r="AE180" i="14"/>
  <c r="V173" i="14"/>
  <c r="W204" i="14"/>
  <c r="AS186" i="14"/>
  <c r="X178" i="14"/>
  <c r="AS140" i="14"/>
  <c r="Z113" i="14"/>
  <c r="Y113" i="14"/>
  <c r="AD113" i="14"/>
  <c r="AC113" i="14"/>
  <c r="AS131" i="14"/>
  <c r="AS106" i="14"/>
  <c r="AE122" i="14"/>
  <c r="AE74" i="14"/>
  <c r="V138" i="14"/>
  <c r="X112" i="14"/>
  <c r="AS88" i="14"/>
  <c r="AD66" i="14"/>
  <c r="Z61" i="14"/>
  <c r="Y61" i="14"/>
  <c r="AD61" i="14"/>
  <c r="AC61" i="14"/>
  <c r="AB61" i="14"/>
  <c r="W218" i="14"/>
  <c r="AS135" i="14"/>
  <c r="AE120" i="14"/>
  <c r="Y126" i="14"/>
  <c r="AC74" i="14"/>
  <c r="AB65" i="14"/>
  <c r="AB37" i="14"/>
  <c r="AS9" i="14"/>
  <c r="AE65" i="14"/>
  <c r="AS48" i="14"/>
  <c r="AA45" i="14"/>
  <c r="AS24" i="14"/>
  <c r="X111" i="14"/>
  <c r="AC111" i="14"/>
  <c r="AB79" i="14"/>
  <c r="AS71" i="14"/>
  <c r="Z53" i="14"/>
  <c r="Y51" i="14"/>
  <c r="Z45" i="14"/>
  <c r="T144" i="14"/>
  <c r="Y144" i="14"/>
  <c r="AD79" i="14"/>
  <c r="AE71" i="14"/>
  <c r="AS30" i="14"/>
  <c r="AB2" i="14"/>
  <c r="AA108" i="9"/>
  <c r="Y62" i="14"/>
  <c r="X62" i="14"/>
  <c r="AC62" i="14"/>
  <c r="AB62" i="14"/>
  <c r="AB58" i="14"/>
  <c r="Z34" i="14"/>
  <c r="Y34" i="14"/>
  <c r="AA26" i="14"/>
  <c r="V117" i="9"/>
  <c r="U117" i="9"/>
  <c r="V104" i="9"/>
  <c r="AB52" i="14"/>
  <c r="AE37" i="14"/>
  <c r="Y96" i="14"/>
  <c r="AS67" i="14"/>
  <c r="AC58" i="14"/>
  <c r="U124" i="9"/>
  <c r="X80" i="14"/>
  <c r="AC80" i="14"/>
  <c r="AC13" i="14"/>
  <c r="X123" i="9"/>
  <c r="Y82" i="9"/>
  <c r="W69" i="9"/>
  <c r="W21" i="9"/>
  <c r="Z88" i="14"/>
  <c r="AB88" i="14"/>
  <c r="AD5" i="14"/>
  <c r="T120" i="9"/>
  <c r="X118" i="9"/>
  <c r="X82" i="9"/>
  <c r="Y29" i="14"/>
  <c r="X107" i="9"/>
  <c r="V102" i="9"/>
  <c r="T99" i="9"/>
  <c r="Y99" i="9"/>
  <c r="Z94" i="9"/>
  <c r="V77" i="9"/>
  <c r="AB55" i="14"/>
  <c r="Y44" i="14"/>
  <c r="Z120" i="9"/>
  <c r="Y115" i="9"/>
  <c r="X101" i="9"/>
  <c r="W84" i="9"/>
  <c r="T77" i="9"/>
  <c r="U7" i="9"/>
  <c r="X217" i="14"/>
  <c r="AS163" i="14"/>
  <c r="T163" i="14"/>
  <c r="Y43" i="14"/>
  <c r="AD43" i="14"/>
  <c r="AC12" i="14"/>
  <c r="U84" i="9"/>
  <c r="AA66" i="9"/>
  <c r="X164" i="14"/>
  <c r="U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S705" i="14"/>
  <c r="AS696" i="14"/>
  <c r="AS683" i="14"/>
  <c r="AH710" i="14"/>
  <c r="AS710" i="14" s="1"/>
  <c r="U701" i="14"/>
  <c r="AS688" i="14"/>
  <c r="AS655" i="14"/>
  <c r="AS626" i="14"/>
  <c r="AS652" i="14"/>
  <c r="AG641" i="14"/>
  <c r="AS640" i="14"/>
  <c r="T652" i="14"/>
  <c r="AS645" i="14"/>
  <c r="AS629" i="14"/>
  <c r="AS615" i="14"/>
  <c r="AS601" i="14"/>
  <c r="AS550" i="14"/>
  <c r="AS577" i="14"/>
  <c r="AS527" i="14"/>
  <c r="AS488" i="14"/>
  <c r="AS509" i="14"/>
  <c r="AS477" i="14"/>
  <c r="AS484" i="14"/>
  <c r="AS497" i="14"/>
  <c r="AS490" i="14"/>
  <c r="AS467" i="14"/>
  <c r="AS440" i="14"/>
  <c r="AS404" i="14"/>
  <c r="AS419" i="14"/>
  <c r="AS442" i="14"/>
  <c r="AS387" i="14"/>
  <c r="AS402" i="14"/>
  <c r="AS395" i="14"/>
  <c r="AS377" i="14"/>
  <c r="AS376" i="14"/>
  <c r="AS449" i="14"/>
  <c r="AS391" i="14"/>
  <c r="AD338" i="14"/>
  <c r="AC338" i="14"/>
  <c r="AB338" i="14"/>
  <c r="AS308" i="14"/>
  <c r="AS363" i="14"/>
  <c r="AS307" i="14"/>
  <c r="AS352" i="14"/>
  <c r="AB279" i="14"/>
  <c r="AS343" i="14"/>
  <c r="Z319" i="14"/>
  <c r="AS285" i="14"/>
  <c r="AS351" i="14"/>
  <c r="AS206" i="14"/>
  <c r="AS287" i="14"/>
  <c r="U260" i="14"/>
  <c r="AS211" i="14"/>
  <c r="AS192" i="14"/>
  <c r="AC352" i="14"/>
  <c r="Y243" i="14"/>
  <c r="Y227" i="14"/>
  <c r="V203" i="14"/>
  <c r="U203" i="14"/>
  <c r="AS304" i="14"/>
  <c r="X243" i="14"/>
  <c r="AB208" i="14"/>
  <c r="AA286" i="14"/>
  <c r="AB286" i="14"/>
  <c r="W227" i="14"/>
  <c r="T220" i="14"/>
  <c r="W220" i="14"/>
  <c r="V220" i="14"/>
  <c r="U220" i="14"/>
  <c r="Y180" i="14"/>
  <c r="AS173" i="14"/>
  <c r="AE181" i="14"/>
  <c r="Y252" i="14"/>
  <c r="AS187" i="14"/>
  <c r="W180" i="14"/>
  <c r="Y148" i="14"/>
  <c r="U130" i="14"/>
  <c r="T130" i="14"/>
  <c r="AC114" i="14"/>
  <c r="AB114" i="14"/>
  <c r="AS101" i="14"/>
  <c r="AC90" i="14"/>
  <c r="AB90" i="14"/>
  <c r="Y170" i="14"/>
  <c r="X145" i="14"/>
  <c r="W145" i="14"/>
  <c r="AA97" i="14"/>
  <c r="AD73" i="14"/>
  <c r="AC73" i="14"/>
  <c r="Z73" i="14"/>
  <c r="Y73" i="14"/>
  <c r="AD210" i="14"/>
  <c r="AC187" i="14"/>
  <c r="Z112" i="14"/>
  <c r="X106" i="14"/>
  <c r="Y178" i="14"/>
  <c r="AS155" i="14"/>
  <c r="AS137" i="14"/>
  <c r="AE114" i="14"/>
  <c r="AS97" i="14"/>
  <c r="W129" i="14"/>
  <c r="AS120" i="14"/>
  <c r="AD117" i="14"/>
  <c r="AC117" i="14"/>
  <c r="AB117" i="14"/>
  <c r="Z117" i="14"/>
  <c r="Y117" i="14"/>
  <c r="AD114" i="14"/>
  <c r="AS72" i="14"/>
  <c r="W142" i="14"/>
  <c r="AS111" i="14"/>
  <c r="U127" i="14"/>
  <c r="AE61" i="14"/>
  <c r="V108" i="9"/>
  <c r="Y108" i="9"/>
  <c r="X108" i="9"/>
  <c r="T126" i="14"/>
  <c r="Y57" i="14"/>
  <c r="AB53" i="14"/>
  <c r="AS144" i="14"/>
  <c r="Y110" i="14"/>
  <c r="AA52" i="14"/>
  <c r="AE110" i="14"/>
  <c r="Z26" i="14"/>
  <c r="Y26" i="14"/>
  <c r="AA122" i="14"/>
  <c r="AA75" i="14"/>
  <c r="AA71" i="14"/>
  <c r="X52" i="14"/>
  <c r="X10" i="14"/>
  <c r="AS28" i="14"/>
  <c r="AS43" i="14"/>
  <c r="V61" i="9"/>
  <c r="Z42" i="9"/>
  <c r="U42" i="9"/>
  <c r="V29" i="9"/>
  <c r="Z10" i="9"/>
  <c r="U10" i="9"/>
  <c r="X42" i="14"/>
  <c r="T94" i="9"/>
  <c r="U92" i="9"/>
  <c r="V86" i="9"/>
  <c r="W82" i="9"/>
  <c r="U61" i="9"/>
  <c r="U29" i="9"/>
  <c r="U13" i="9"/>
  <c r="V2" i="9"/>
  <c r="AC55" i="14"/>
  <c r="V147" i="14"/>
  <c r="AD35" i="14"/>
  <c r="U115" i="9"/>
  <c r="U63" i="9"/>
  <c r="U47" i="9"/>
  <c r="U31" i="9"/>
  <c r="Y217" i="14"/>
  <c r="W163" i="14"/>
  <c r="Y12" i="14"/>
  <c r="T82" i="9"/>
  <c r="AA58" i="9"/>
  <c r="Z253" i="7"/>
  <c r="AC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U659" i="14"/>
  <c r="T651" i="14"/>
  <c r="AS604" i="14"/>
  <c r="AS627" i="14"/>
  <c r="AS538" i="14"/>
  <c r="AS561" i="14"/>
  <c r="AS569" i="14"/>
  <c r="AS543" i="14"/>
  <c r="AS535" i="14"/>
  <c r="AS558" i="14"/>
  <c r="AS512" i="14"/>
  <c r="AS526" i="14"/>
  <c r="AS537" i="14"/>
  <c r="AS501" i="14"/>
  <c r="AS525" i="14"/>
  <c r="AS487" i="14"/>
  <c r="AS462" i="14"/>
  <c r="AS454" i="14"/>
  <c r="AS473" i="14"/>
  <c r="AS458" i="14"/>
  <c r="AS448" i="14"/>
  <c r="AS456" i="14"/>
  <c r="AS401" i="14"/>
  <c r="AS415" i="14"/>
  <c r="AS406" i="14"/>
  <c r="AS400" i="14"/>
  <c r="AS398" i="14"/>
  <c r="AS383" i="14"/>
  <c r="AS390" i="14"/>
  <c r="AS389" i="14"/>
  <c r="AD329" i="14"/>
  <c r="AC329" i="14"/>
  <c r="AS362" i="14"/>
  <c r="AS346" i="14"/>
  <c r="AS297" i="14"/>
  <c r="AS354" i="14"/>
  <c r="AS257" i="14"/>
  <c r="AC328" i="14"/>
  <c r="Y251" i="14"/>
  <c r="X251" i="14"/>
  <c r="AS222" i="14"/>
  <c r="AS276" i="14"/>
  <c r="T253" i="14"/>
  <c r="Y259" i="14"/>
  <c r="AS228" i="14"/>
  <c r="V210" i="14"/>
  <c r="Y173" i="14"/>
  <c r="AS158" i="14"/>
  <c r="AS342" i="14"/>
  <c r="X242" i="14"/>
  <c r="X173" i="14"/>
  <c r="W245" i="14"/>
  <c r="V245" i="14"/>
  <c r="X244" i="14"/>
  <c r="W221" i="14"/>
  <c r="Z208" i="14"/>
  <c r="X196" i="14"/>
  <c r="AS172" i="14"/>
  <c r="Y208" i="14"/>
  <c r="AS178" i="14"/>
  <c r="AB113" i="14"/>
  <c r="AC82" i="14"/>
  <c r="AB82" i="14"/>
  <c r="X82" i="14"/>
  <c r="Y137" i="14"/>
  <c r="V137" i="14"/>
  <c r="U137" i="14"/>
  <c r="AS132" i="14"/>
  <c r="Z105" i="14"/>
  <c r="Y105" i="14"/>
  <c r="AD105" i="14"/>
  <c r="AC105" i="14"/>
  <c r="Z97" i="14"/>
  <c r="Y97" i="14"/>
  <c r="AD97" i="14"/>
  <c r="AC97" i="14"/>
  <c r="Z89" i="14"/>
  <c r="Y89" i="14"/>
  <c r="AD89" i="14"/>
  <c r="AC89" i="14"/>
  <c r="AS156" i="14"/>
  <c r="AS139" i="14"/>
  <c r="Y122" i="14"/>
  <c r="AS107" i="14"/>
  <c r="T205" i="14"/>
  <c r="V187" i="14"/>
  <c r="U156" i="14"/>
  <c r="AS122" i="14"/>
  <c r="X225" i="14"/>
  <c r="T201" i="14"/>
  <c r="AS153" i="14"/>
  <c r="X137" i="14"/>
  <c r="AS129" i="14"/>
  <c r="AE106" i="14"/>
  <c r="X97" i="14"/>
  <c r="AE90" i="14"/>
  <c r="AS218" i="14"/>
  <c r="V190" i="14"/>
  <c r="X120" i="14"/>
  <c r="AE105" i="14"/>
  <c r="AD101" i="14"/>
  <c r="AC101" i="14"/>
  <c r="AB101" i="14"/>
  <c r="Z101" i="14"/>
  <c r="Y101" i="14"/>
  <c r="AD82" i="14"/>
  <c r="X142" i="14"/>
  <c r="X127" i="14"/>
  <c r="Y82" i="14"/>
  <c r="AA47" i="14"/>
  <c r="AS79" i="14"/>
  <c r="AS17" i="14"/>
  <c r="AE89" i="14"/>
  <c r="AE57" i="14"/>
  <c r="AS40" i="14"/>
  <c r="AA37" i="14"/>
  <c r="AS8" i="14"/>
  <c r="Z111" i="14"/>
  <c r="AD111" i="14"/>
  <c r="AS50" i="14"/>
  <c r="Z37" i="14"/>
  <c r="AS23" i="14"/>
  <c r="T124" i="9"/>
  <c r="T108" i="9"/>
  <c r="Y103" i="14"/>
  <c r="AE87" i="14"/>
  <c r="X87" i="14"/>
  <c r="AA79" i="14"/>
  <c r="X70" i="14"/>
  <c r="AS46" i="14"/>
  <c r="Y37" i="14"/>
  <c r="AA124" i="9"/>
  <c r="W112" i="9"/>
  <c r="U134" i="14"/>
  <c r="AB75" i="14"/>
  <c r="Y66" i="14"/>
  <c r="AS57" i="14"/>
  <c r="X53" i="14"/>
  <c r="AS37" i="14"/>
  <c r="Z18" i="14"/>
  <c r="Y18" i="14"/>
  <c r="AA121" i="14"/>
  <c r="Y71" i="14"/>
  <c r="AC5" i="14"/>
  <c r="U108" i="9"/>
  <c r="Y123" i="9"/>
  <c r="W61" i="9"/>
  <c r="AD88" i="14"/>
  <c r="AS36" i="14"/>
  <c r="AE21" i="14"/>
  <c r="AD21" i="14"/>
  <c r="AC21" i="14"/>
  <c r="Y11" i="14"/>
  <c r="X11" i="14"/>
  <c r="AC11" i="14"/>
  <c r="T118" i="9"/>
  <c r="Y118" i="9"/>
  <c r="W66" i="9"/>
  <c r="W34" i="9"/>
  <c r="AA107" i="9"/>
  <c r="Z107" i="9"/>
  <c r="W102" i="9"/>
  <c r="U94" i="9"/>
  <c r="V34" i="9"/>
  <c r="AD55" i="14"/>
  <c r="AC27" i="14"/>
  <c r="AS147" i="14"/>
  <c r="AE69" i="14"/>
  <c r="V115" i="9"/>
  <c r="Y101" i="9"/>
  <c r="Z77" i="9"/>
  <c r="AA61" i="9"/>
  <c r="AA29" i="9"/>
  <c r="T217" i="14"/>
  <c r="X163" i="14"/>
  <c r="U163" i="14"/>
  <c r="Z12" i="14"/>
  <c r="AD12" i="14"/>
  <c r="AA82" i="9"/>
  <c r="T71" i="9"/>
  <c r="W148" i="14"/>
  <c r="Y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S731" i="14"/>
  <c r="W725" i="14"/>
  <c r="AS727" i="14"/>
  <c r="AS701" i="14"/>
  <c r="W726" i="14"/>
  <c r="X707" i="14"/>
  <c r="AS712" i="14"/>
  <c r="U681" i="14"/>
  <c r="AS656" i="14"/>
  <c r="V660" i="14"/>
  <c r="AI660" i="14"/>
  <c r="AH660" i="14"/>
  <c r="AS614" i="14"/>
  <c r="AS600" i="14"/>
  <c r="AS589" i="14"/>
  <c r="AS602" i="14"/>
  <c r="AS591" i="14"/>
  <c r="AS556" i="14"/>
  <c r="AS531" i="14"/>
  <c r="AS554" i="14"/>
  <c r="AS544" i="14"/>
  <c r="AS566" i="14"/>
  <c r="AS521" i="14"/>
  <c r="AS504" i="14"/>
  <c r="AS519" i="14"/>
  <c r="AS511" i="14"/>
  <c r="AS493" i="14"/>
  <c r="AS485" i="14"/>
  <c r="AS532" i="14"/>
  <c r="AS480" i="14"/>
  <c r="AS472" i="14"/>
  <c r="AS464" i="14"/>
  <c r="AS479" i="14"/>
  <c r="AS463" i="14"/>
  <c r="AS486" i="14"/>
  <c r="AS470" i="14"/>
  <c r="AS460" i="14"/>
  <c r="U451" i="14"/>
  <c r="T451" i="14"/>
  <c r="AS435" i="14"/>
  <c r="AS438" i="14"/>
  <c r="AS379" i="14"/>
  <c r="U415" i="14"/>
  <c r="AS385" i="14"/>
  <c r="AS360" i="14"/>
  <c r="W449" i="14"/>
  <c r="AS375" i="14"/>
  <c r="AS367" i="14"/>
  <c r="AS359" i="14"/>
  <c r="AS382" i="14"/>
  <c r="AC353" i="14"/>
  <c r="AS325" i="14"/>
  <c r="AS361" i="14"/>
  <c r="AS347" i="14"/>
  <c r="AE369" i="14"/>
  <c r="AS322" i="14"/>
  <c r="AE373" i="14"/>
  <c r="AS336" i="14"/>
  <c r="W259" i="14"/>
  <c r="AS256" i="14"/>
  <c r="AS240" i="14"/>
  <c r="AS280" i="14"/>
  <c r="AS273" i="14"/>
  <c r="AS237" i="14"/>
  <c r="AS229" i="14"/>
  <c r="AS169" i="14"/>
  <c r="AS259" i="14"/>
  <c r="AS243" i="14"/>
  <c r="AC181" i="14"/>
  <c r="U181" i="14"/>
  <c r="V251" i="14"/>
  <c r="T203" i="14"/>
  <c r="AS167" i="14"/>
  <c r="X263" i="14"/>
  <c r="W263" i="14"/>
  <c r="T263" i="14"/>
  <c r="X229" i="14"/>
  <c r="X227" i="14"/>
  <c r="X258" i="14"/>
  <c r="W226" i="14"/>
  <c r="Y226" i="14"/>
  <c r="X226" i="14"/>
  <c r="AA208" i="14"/>
  <c r="AB198" i="14"/>
  <c r="AA198" i="14"/>
  <c r="Z198" i="14"/>
  <c r="AS157" i="14"/>
  <c r="X221" i="14"/>
  <c r="AA212" i="14"/>
  <c r="V208" i="14"/>
  <c r="AS189" i="14"/>
  <c r="X172" i="14"/>
  <c r="AE208" i="14"/>
  <c r="Y192" i="14"/>
  <c r="AS179" i="14"/>
  <c r="W172" i="14"/>
  <c r="AS303" i="14"/>
  <c r="AS162" i="14"/>
  <c r="AS133" i="14"/>
  <c r="AS117" i="14"/>
  <c r="AS225" i="14"/>
  <c r="Y154" i="14"/>
  <c r="X154" i="14"/>
  <c r="W154" i="14"/>
  <c r="Z122" i="14"/>
  <c r="Z82" i="14"/>
  <c r="AA112" i="14"/>
  <c r="AS99" i="14"/>
  <c r="Z187" i="14"/>
  <c r="X122" i="14"/>
  <c r="W201" i="14"/>
  <c r="AS121" i="14"/>
  <c r="AE82" i="14"/>
  <c r="AS73" i="14"/>
  <c r="AS146" i="14"/>
  <c r="W137" i="14"/>
  <c r="AS128" i="14"/>
  <c r="V125" i="14"/>
  <c r="U125" i="14"/>
  <c r="T125" i="14"/>
  <c r="Y125" i="14"/>
  <c r="AD122" i="14"/>
  <c r="AB77" i="14"/>
  <c r="AD77" i="14"/>
  <c r="AC77" i="14"/>
  <c r="Z77" i="14"/>
  <c r="Y77" i="14"/>
  <c r="AS64" i="14"/>
  <c r="Y142" i="14"/>
  <c r="W128" i="14"/>
  <c r="AS119" i="14"/>
  <c r="Y127" i="14"/>
  <c r="V127" i="14"/>
  <c r="Y102" i="14"/>
  <c r="X102" i="14"/>
  <c r="AC102" i="14"/>
  <c r="Y94" i="14"/>
  <c r="X94" i="14"/>
  <c r="AC94" i="14"/>
  <c r="Y86" i="14"/>
  <c r="X86" i="14"/>
  <c r="AC86" i="14"/>
  <c r="AE51" i="14"/>
  <c r="AD51" i="14"/>
  <c r="Z47" i="14"/>
  <c r="AC47" i="14"/>
  <c r="AB47" i="14"/>
  <c r="AS26" i="14"/>
  <c r="AS18" i="14"/>
  <c r="AS2" i="14"/>
  <c r="Y100" i="9"/>
  <c r="X100" i="9"/>
  <c r="V100" i="9"/>
  <c r="AA106" i="14"/>
  <c r="AS55" i="14"/>
  <c r="AS49" i="14"/>
  <c r="AE79" i="14"/>
  <c r="AS32" i="14"/>
  <c r="AS47" i="14"/>
  <c r="AB110" i="14"/>
  <c r="Z103" i="14"/>
  <c r="Y79" i="14"/>
  <c r="AE75" i="14"/>
  <c r="AE39" i="14"/>
  <c r="U112" i="9"/>
  <c r="T112" i="9"/>
  <c r="Z96" i="9"/>
  <c r="U96" i="9"/>
  <c r="T96" i="9"/>
  <c r="AS95" i="14"/>
  <c r="AE73" i="14"/>
  <c r="X37" i="14"/>
  <c r="V109" i="9"/>
  <c r="U109" i="9"/>
  <c r="Z100" i="9"/>
  <c r="AE117" i="14"/>
  <c r="AC75" i="14"/>
  <c r="Z71" i="14"/>
  <c r="AE45" i="14"/>
  <c r="Z96" i="14"/>
  <c r="U123" i="9"/>
  <c r="W13" i="9"/>
  <c r="U118" i="9"/>
  <c r="T117" i="9"/>
  <c r="Z66" i="9"/>
  <c r="U66" i="9"/>
  <c r="V53" i="9"/>
  <c r="Z34" i="9"/>
  <c r="U34" i="9"/>
  <c r="V21" i="9"/>
  <c r="Z2" i="9"/>
  <c r="U2" i="9"/>
  <c r="AS78" i="14"/>
  <c r="Z29" i="14"/>
  <c r="AB29" i="14"/>
  <c r="U107" i="9"/>
  <c r="AA113" i="14"/>
  <c r="AA114" i="14"/>
  <c r="AB35" i="14"/>
  <c r="T115" i="9"/>
  <c r="AA115" i="9"/>
  <c r="V76" i="9"/>
  <c r="U15" i="9"/>
  <c r="Y163" i="14"/>
  <c r="AA39" i="14"/>
  <c r="T63" i="9"/>
  <c r="AA42" i="9"/>
  <c r="AA34" i="9"/>
  <c r="AA26" i="9"/>
  <c r="AA10" i="9"/>
  <c r="AA2" i="9"/>
  <c r="AA250" i="7"/>
  <c r="Z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S739" i="14"/>
  <c r="AS733" i="14"/>
  <c r="AS704" i="14"/>
  <c r="AS681" i="14"/>
  <c r="AS725" i="14"/>
  <c r="U694" i="14"/>
  <c r="AH694" i="14"/>
  <c r="AS694" i="14" s="1"/>
  <c r="AS689" i="14"/>
  <c r="AS609" i="14"/>
  <c r="V659" i="14"/>
  <c r="T641" i="14"/>
  <c r="AS610" i="14"/>
  <c r="AS588" i="14"/>
  <c r="AS595" i="14"/>
  <c r="AS579" i="14"/>
  <c r="AS611" i="14"/>
  <c r="AS616" i="14"/>
  <c r="AS587" i="14"/>
  <c r="AS528" i="14"/>
  <c r="AS559" i="14"/>
  <c r="AS578" i="14"/>
  <c r="AS496" i="14"/>
  <c r="AS518" i="14"/>
  <c r="AS492" i="14"/>
  <c r="AS495" i="14"/>
  <c r="Y486" i="14"/>
  <c r="X486" i="14"/>
  <c r="AS478" i="14"/>
  <c r="AS476" i="14"/>
  <c r="AS457" i="14"/>
  <c r="AS421" i="14"/>
  <c r="AS489" i="14"/>
  <c r="AS461" i="14"/>
  <c r="AS409" i="14"/>
  <c r="AS416" i="14"/>
  <c r="AS423" i="14"/>
  <c r="AS405" i="14"/>
  <c r="AC383" i="14"/>
  <c r="AS371" i="14"/>
  <c r="AS407" i="14"/>
  <c r="AS394" i="14"/>
  <c r="AS386" i="14"/>
  <c r="AS378" i="14"/>
  <c r="AS384" i="14"/>
  <c r="AS333" i="14"/>
  <c r="AS355" i="14"/>
  <c r="AD337" i="14"/>
  <c r="AC337" i="14"/>
  <c r="AS300" i="14"/>
  <c r="AS274" i="14"/>
  <c r="AS258" i="14"/>
  <c r="AS242" i="14"/>
  <c r="AS261" i="14"/>
  <c r="X235" i="14"/>
  <c r="V235" i="14"/>
  <c r="Y235" i="14"/>
  <c r="AS214" i="14"/>
  <c r="AS205" i="14"/>
  <c r="AS195" i="14"/>
  <c r="AS176" i="14"/>
  <c r="AS350" i="14"/>
  <c r="Z181" i="14"/>
  <c r="Y229" i="14"/>
  <c r="AS226" i="14"/>
  <c r="Y181" i="14"/>
  <c r="AS166" i="14"/>
  <c r="AS197" i="14"/>
  <c r="Y221" i="14"/>
  <c r="AD208" i="14"/>
  <c r="W189" i="14"/>
  <c r="AS180" i="14"/>
  <c r="W212" i="14"/>
  <c r="V189" i="14"/>
  <c r="W165" i="14"/>
  <c r="U165" i="14"/>
  <c r="Y129" i="14"/>
  <c r="V129" i="14"/>
  <c r="U129" i="14"/>
  <c r="Y130" i="14"/>
  <c r="AS115" i="14"/>
  <c r="AS91" i="14"/>
  <c r="AS210" i="14"/>
  <c r="X205" i="14"/>
  <c r="U205" i="14"/>
  <c r="AE187" i="14"/>
  <c r="W187" i="14"/>
  <c r="V157" i="14"/>
  <c r="U157" i="14"/>
  <c r="AS138" i="14"/>
  <c r="AS90" i="14"/>
  <c r="X121" i="14"/>
  <c r="AS113" i="14"/>
  <c r="X73" i="14"/>
  <c r="X156" i="14"/>
  <c r="X128" i="14"/>
  <c r="AE113" i="14"/>
  <c r="AD93" i="14"/>
  <c r="AC93" i="14"/>
  <c r="AB93" i="14"/>
  <c r="Z93" i="14"/>
  <c r="Y93" i="14"/>
  <c r="AD90" i="14"/>
  <c r="AD53" i="14"/>
  <c r="U126" i="14"/>
  <c r="AE102" i="14"/>
  <c r="AA65" i="14"/>
  <c r="Z57" i="14"/>
  <c r="AS25" i="14"/>
  <c r="Y47" i="14"/>
  <c r="AC66" i="14"/>
  <c r="X47" i="14"/>
  <c r="AS7" i="14"/>
  <c r="AE103" i="14"/>
  <c r="X103" i="14"/>
  <c r="AE101" i="14"/>
  <c r="Z79" i="14"/>
  <c r="AA66" i="14"/>
  <c r="X51" i="14"/>
  <c r="Z104" i="9"/>
  <c r="U104" i="9"/>
  <c r="T104" i="9"/>
  <c r="AS87" i="14"/>
  <c r="AS29" i="14"/>
  <c r="Z10" i="14"/>
  <c r="Y10" i="14"/>
  <c r="AA2" i="14"/>
  <c r="Z108" i="9"/>
  <c r="U100" i="9"/>
  <c r="V123" i="9"/>
  <c r="Z112" i="9"/>
  <c r="V118" i="9"/>
  <c r="AA112" i="9"/>
  <c r="W58" i="9"/>
  <c r="W26" i="9"/>
  <c r="X34" i="14"/>
  <c r="V107" i="9"/>
  <c r="X104" i="9"/>
  <c r="Z86" i="9"/>
  <c r="Y86" i="9"/>
  <c r="AA86" i="9"/>
  <c r="AS3" i="14"/>
  <c r="AE27" i="14"/>
  <c r="X4" i="14"/>
  <c r="AE4" i="14"/>
  <c r="W115" i="9"/>
  <c r="AA13" i="9"/>
  <c r="AA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S663" i="14" l="1"/>
  <c r="AS661" i="14"/>
  <c r="C4" i="18" s="1"/>
  <c r="AS637" i="14"/>
  <c r="AS660" i="14"/>
  <c r="AS641" i="14"/>
  <c r="C2" i="18" s="1"/>
  <c r="C6" i="18"/>
  <c r="AS639" i="14"/>
  <c r="C7" i="18" s="1"/>
  <c r="C10" i="18"/>
  <c r="C8" i="18"/>
  <c r="C3" i="18"/>
  <c r="C9" i="18"/>
  <c r="C5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<sst xmlns="http://schemas.openxmlformats.org/spreadsheetml/2006/main" count="24543" uniqueCount="1987">
  <si>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</si>
  <si>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</si>
  <si>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</si>
  <si>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</si>
  <si>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</si>
  <si>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</si>
  <si>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</si>
  <si>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</si>
  <si>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</si>
  <si>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</si>
  <si>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</si>
  <si>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</si>
  <si>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</si>
  <si>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</si>
  <si>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</si>
  <si>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</si>
  <si>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</si>
  <si>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</si>
  <si>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</si>
  <si>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</si>
  <si>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</si>
  <si>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</si>
  <si>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</si>
  <si>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</si>
  <si>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</si>
  <si>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</si>
  <si>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</si>
  <si>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</si>
  <si>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</si>
  <si>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</si>
  <si>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</si>
  <si>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</si>
  <si>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</si>
  <si>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</si>
  <si>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</si>
  <si>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</si>
  <si>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</si>
  <si>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</si>
  <si>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</si>
  <si>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</si>
  <si>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</si>
  <si>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</si>
  <si>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</si>
  <si>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</si>
  <si>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</si>
  <si>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</si>
  <si>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</si>
  <si>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</si>
  <si>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</si>
  <si>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</si>
  <si>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</si>
  <si>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</si>
  <si>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</si>
  <si>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</si>
  <si>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</si>
  <si>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</si>
  <si>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</si>
  <si>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</si>
  <si>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</si>
  <si>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</si>
  <si>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</si>
  <si>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</si>
  <si>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</si>
  <si>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</si>
  <si>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</si>
  <si>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</si>
  <si>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</si>
  <si>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</si>
  <si>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</si>
  <si>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</si>
  <si>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</si>
  <si>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</si>
  <si>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</si>
  <si>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</si>
  <si>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</si>
  <si>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</si>
  <si>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</si>
  <si>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</si>
  <si>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</si>
  <si>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</si>
  <si>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</si>
  <si>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</si>
  <si>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</si>
  <si>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</si>
  <si>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</si>
  <si>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</si>
  <si>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</si>
  <si>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</si>
  <si>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</si>
  <si>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</si>
  <si>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</si>
  <si>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</si>
  <si>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</si>
  <si>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</si>
  <si>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</si>
  <si>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</si>
  <si>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</si>
  <si>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</si>
  <si>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</si>
  <si>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</si>
  <si>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</si>
  <si>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</si>
  <si>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</si>
  <si>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</si>
  <si>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</si>
  <si>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</si>
  <si>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</si>
  <si>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</si>
  <si>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</si>
  <si>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</si>
  <si>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</si>
  <si>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</si>
  <si>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</si>
  <si>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</si>
  <si>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</si>
  <si>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</si>
  <si>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</si>
  <si>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</si>
  <si>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</si>
  <si>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</si>
  <si>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</si>
  <si>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</si>
  <si>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</si>
  <si>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</si>
  <si>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</si>
  <si>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</si>
  <si>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</si>
  <si>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</si>
  <si>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</si>
  <si>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</si>
  <si>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</si>
  <si>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</si>
  <si>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</si>
  <si>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</si>
  <si>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</si>
  <si>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</si>
  <si>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</si>
  <si>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</si>
  <si>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</si>
  <si>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</si>
  <si>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</si>
  <si>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</si>
  <si>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</si>
  <si>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</si>
  <si>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</si>
  <si>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</si>
  <si>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</si>
  <si>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</si>
  <si>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</si>
  <si>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</si>
  <si>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</si>
  <si>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</si>
  <si>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</si>
  <si>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</si>
  <si>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</si>
  <si>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</si>
  <si>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</si>
  <si>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</si>
  <si>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</si>
  <si>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</si>
  <si>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</si>
  <si>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</si>
  <si>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</si>
  <si>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</si>
  <si>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</si>
  <si>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</si>
  <si>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</si>
  <si>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</si>
  <si>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</si>
  <si>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</si>
  <si>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</si>
  <si>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</si>
  <si>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</si>
  <si>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</si>
  <si>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</si>
  <si>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</si>
  <si>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</si>
  <si>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</si>
  <si>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</si>
  <si>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</si>
  <si>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</si>
  <si>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</si>
  <si>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</si>
  <si>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</si>
  <si>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</si>
  <si>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</si>
  <si>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</si>
  <si>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</si>
  <si>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</si>
  <si>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</si>
  <si>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</si>
  <si>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</si>
  <si>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</si>
  <si>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</si>
  <si>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</si>
  <si>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</si>
  <si>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</si>
  <si>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</si>
  <si>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</si>
  <si>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</si>
  <si>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</si>
  <si>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</si>
  <si>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</si>
  <si>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</si>
  <si>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</si>
  <si>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</si>
  <si>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</si>
  <si>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</si>
  <si>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</si>
  <si>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</si>
  <si>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</si>
  <si>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</si>
  <si>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</si>
  <si>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</si>
  <si>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</si>
  <si>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</si>
  <si>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</si>
  <si>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</si>
  <si>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</si>
  <si>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</si>
  <si>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</si>
  <si>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</si>
  <si>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</si>
  <si>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</si>
  <si>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</si>
  <si>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</si>
  <si>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</si>
  <si>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</si>
  <si>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</si>
  <si>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</si>
  <si>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</si>
  <si>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</si>
  <si>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</si>
  <si>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</si>
  <si>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</si>
  <si>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</si>
  <si>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</si>
  <si>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</si>
  <si>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</si>
  <si>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</si>
  <si>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</si>
  <si>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</si>
  <si>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</si>
  <si>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</si>
  <si>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</si>
  <si>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</si>
  <si>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</si>
  <si>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</si>
  <si>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</si>
  <si>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</si>
  <si>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</si>
  <si>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</si>
  <si>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</si>
  <si>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</si>
  <si>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</si>
  <si>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</si>
  <si>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</si>
  <si>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</si>
  <si>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</si>
  <si>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</si>
  <si>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</si>
  <si>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</si>
  <si>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</si>
  <si>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</si>
  <si>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</si>
  <si>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</si>
  <si>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</si>
  <si>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</si>
  <si>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</si>
  <si>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</si>
  <si>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</si>
  <si>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</si>
  <si>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</si>
  <si>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</si>
  <si>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</si>
  <si>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</si>
  <si>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</si>
  <si>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</si>
  <si>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</si>
  <si>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</si>
  <si>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</si>
  <si>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</si>
  <si>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</si>
  <si>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</si>
  <si>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</si>
  <si>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</si>
  <si>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</si>
  <si>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</si>
  <si>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</si>
  <si>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</si>
  <si>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</si>
  <si>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</si>
  <si>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</si>
  <si>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</si>
  <si>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</si>
  <si>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</si>
  <si>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</si>
  <si>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</si>
  <si>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</si>
  <si>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</si>
  <si>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</si>
  <si>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</si>
  <si>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</si>
  <si>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</si>
  <si>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</si>
  <si>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</si>
  <si>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</si>
  <si>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</si>
  <si>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</si>
  <si>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</si>
  <si>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</si>
  <si>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</si>
  <si>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</si>
  <si>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</si>
  <si>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</si>
  <si>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</si>
  <si>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</si>
  <si>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</si>
  <si>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</si>
  <si>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</si>
  <si>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</si>
  <si>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</si>
  <si>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</si>
  <si>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</si>
  <si>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</si>
  <si>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</si>
  <si>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</si>
  <si>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</si>
  <si>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</si>
  <si>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</si>
  <si>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</si>
  <si>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</si>
  <si>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</si>
  <si>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</si>
  <si>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</si>
  <si>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</si>
  <si>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</si>
  <si>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</si>
  <si>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</si>
  <si>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</si>
  <si>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</si>
  <si>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</si>
  <si>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</si>
  <si>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</si>
  <si>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</si>
  <si>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</si>
  <si>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</si>
  <si>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</si>
  <si>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</si>
  <si>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</si>
  <si>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</si>
  <si>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</si>
  <si>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</si>
  <si>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</si>
  <si>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</si>
  <si>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</si>
  <si>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</si>
  <si>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</si>
  <si>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</si>
  <si>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</si>
  <si>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</si>
  <si>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</si>
  <si>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</si>
  <si>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</si>
  <si>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</si>
  <si>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</si>
  <si>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</si>
  <si>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</si>
  <si>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</si>
  <si>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</si>
  <si>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</si>
  <si>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</si>
  <si>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</si>
  <si>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</si>
  <si>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</si>
  <si>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</si>
  <si>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</si>
  <si>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</si>
  <si>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</si>
  <si>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</si>
  <si>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</si>
  <si>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</si>
  <si>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</si>
  <si>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</si>
  <si>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</si>
  <si>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</si>
  <si>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</si>
  <si>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</si>
  <si>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</si>
  <si>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</si>
  <si>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</si>
  <si>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</si>
  <si>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</si>
  <si>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</si>
  <si>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</si>
  <si>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</si>
  <si>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</si>
  <si>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</si>
  <si>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</si>
  <si>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</si>
  <si>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</si>
  <si>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</si>
  <si>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</si>
  <si>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</si>
  <si>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</si>
  <si>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</si>
  <si>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</si>
  <si>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</si>
  <si>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</si>
  <si>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</si>
  <si>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</si>
  <si>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</si>
  <si>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</si>
  <si>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</si>
  <si>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</si>
  <si>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</si>
  <si>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</si>
  <si>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</si>
  <si>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</si>
  <si>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</si>
  <si>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</si>
  <si>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</si>
  <si>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</si>
  <si>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</si>
  <si>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</si>
  <si>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</si>
  <si>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</si>
  <si>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</si>
  <si>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</si>
  <si>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</si>
  <si>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</si>
  <si>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</si>
  <si>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</si>
  <si>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</si>
  <si>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</si>
  <si>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</si>
  <si>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</si>
  <si>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</si>
  <si>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</si>
  <si>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</si>
  <si>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</si>
  <si>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</si>
  <si>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</si>
  <si>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</si>
  <si>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</si>
  <si>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</si>
  <si>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</si>
  <si>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</si>
  <si>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</si>
  <si>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</si>
  <si>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</si>
  <si>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</si>
  <si>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</si>
  <si>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</si>
  <si>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</si>
  <si>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</si>
  <si>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</si>
  <si>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</si>
  <si>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</si>
  <si>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</si>
  <si>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</si>
  <si>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</si>
  <si>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</si>
  <si>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</si>
  <si>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</si>
  <si>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</si>
  <si>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</si>
  <si>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</si>
  <si>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</si>
  <si>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</si>
  <si>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</si>
  <si>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</si>
  <si>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</si>
  <si>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</si>
  <si>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</si>
  <si>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</si>
  <si>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</si>
  <si>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</si>
  <si>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</si>
  <si>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</si>
  <si>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</si>
  <si>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</si>
  <si>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</si>
  <si>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</si>
  <si>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</si>
  <si>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</si>
  <si>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</si>
  <si>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</si>
  <si>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</si>
  <si>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</si>
  <si>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</si>
  <si>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</si>
  <si>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</si>
  <si>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</si>
  <si>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</si>
  <si>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</si>
  <si>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</si>
  <si>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</si>
  <si>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</si>
  <si>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</si>
  <si>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</si>
  <si>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</si>
  <si>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</si>
  <si>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</si>
  <si>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</si>
  <si>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</si>
  <si>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</si>
  <si>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</si>
  <si>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</si>
  <si>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</si>
  <si>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</si>
  <si>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</si>
  <si>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</si>
  <si>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</si>
  <si>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</si>
  <si>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</si>
  <si>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</si>
  <si>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</si>
  <si>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</si>
  <si>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</si>
  <si>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</si>
  <si>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</si>
  <si>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</si>
  <si>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</si>
  <si>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</si>
  <si>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</si>
  <si>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</si>
  <si>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</si>
  <si>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</si>
  <si>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</si>
  <si>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</si>
  <si>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</si>
  <si>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</si>
  <si>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</si>
  <si>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</si>
  <si>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</si>
  <si>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</si>
  <si>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</si>
  <si>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</si>
  <si>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</si>
  <si>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</si>
  <si>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</si>
  <si>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</si>
  <si>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</si>
  <si>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</si>
  <si>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</si>
  <si>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</si>
  <si>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</si>
  <si>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</si>
  <si>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</si>
  <si>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</si>
  <si>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</si>
  <si>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</si>
  <si>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</si>
  <si>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</si>
  <si>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</si>
  <si>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</si>
  <si>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</si>
  <si>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</si>
  <si>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</si>
  <si>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</si>
  <si>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</si>
  <si>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</si>
  <si>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</si>
  <si>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</si>
  <si>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</si>
  <si>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</si>
  <si>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</si>
  <si>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</si>
  <si>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</si>
  <si>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</si>
  <si>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</si>
  <si>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</si>
  <si>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</si>
  <si>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</si>
  <si>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</si>
  <si>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</si>
  <si>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</si>
  <si>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</si>
  <si>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</si>
  <si>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</si>
  <si>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</si>
  <si>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</si>
  <si>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</si>
  <si>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</si>
  <si>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</si>
  <si>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</si>
  <si>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</si>
  <si>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</si>
  <si>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</si>
  <si>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</si>
  <si>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</si>
  <si>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</si>
  <si>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</si>
  <si>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</si>
  <si>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</si>
  <si>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</si>
  <si>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</si>
  <si>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</si>
  <si>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</si>
  <si>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</si>
  <si>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</si>
  <si>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</si>
  <si>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</si>
  <si>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</si>
  <si>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</si>
  <si>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</si>
  <si>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</si>
  <si>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</si>
  <si>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</si>
  <si>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</si>
  <si>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</si>
  <si>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</si>
  <si>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</si>
  <si>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</si>
  <si>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</si>
  <si>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</si>
  <si>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</si>
  <si>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</si>
  <si>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</si>
  <si>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</si>
  <si>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</si>
  <si>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</si>
  <si>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</si>
  <si>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</si>
  <si>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</si>
  <si>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</si>
  <si>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</si>
  <si>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</si>
  <si>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</si>
  <si>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</si>
  <si>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</si>
  <si>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</si>
  <si>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</si>
  <si>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</si>
  <si>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</si>
  <si>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</si>
  <si>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</si>
  <si>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</si>
  <si>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</si>
  <si>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</si>
  <si>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</si>
  <si>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</si>
  <si>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</si>
  <si>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</si>
  <si>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</si>
  <si>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</si>
  <si>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</si>
  <si>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</si>
  <si>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</si>
  <si>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</si>
  <si>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</si>
  <si>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</si>
  <si>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</si>
  <si>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</si>
  <si>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</si>
  <si>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</si>
  <si>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</si>
  <si>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</si>
  <si>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</si>
  <si>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</si>
  <si>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</si>
  <si>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</si>
  <si>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</si>
  <si>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</si>
  <si>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</si>
  <si>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</si>
  <si>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</si>
  <si>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</si>
  <si>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</si>
  <si>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</si>
  <si>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</si>
  <si>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</si>
  <si>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</si>
  <si>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</si>
  <si>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</si>
  <si>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</si>
  <si>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</si>
  <si>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</si>
  <si>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</si>
  <si>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</si>
  <si>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</si>
  <si>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</si>
  <si>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</si>
  <si>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</si>
  <si>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</si>
  <si>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</si>
  <si>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</si>
  <si>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</si>
  <si>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</si>
  <si>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</si>
  <si>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</si>
  <si>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</si>
  <si>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</si>
  <si>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</si>
  <si>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</si>
  <si>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</si>
  <si>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</si>
  <si>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</si>
  <si>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</si>
  <si>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</si>
  <si>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</si>
  <si>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</si>
  <si>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</si>
  <si>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</si>
  <si>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</si>
  <si>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</si>
  <si>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</si>
  <si>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</si>
  <si>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</si>
  <si>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</si>
  <si>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</si>
  <si>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</si>
  <si>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</si>
  <si>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</si>
  <si>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</si>
  <si>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</si>
  <si>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</si>
  <si>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</si>
  <si>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</si>
  <si>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</si>
  <si>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</si>
  <si>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</si>
  <si>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</si>
  <si>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</si>
  <si>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</si>
  <si>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</si>
  <si>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</si>
  <si>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</si>
  <si>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</si>
  <si>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</si>
  <si>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</si>
  <si>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</si>
  <si>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</si>
  <si>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</si>
  <si>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</si>
  <si>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</si>
  <si>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</si>
  <si>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</si>
  <si>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</si>
  <si>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</si>
  <si>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</si>
  <si>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</si>
  <si>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</si>
  <si>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</si>
  <si>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</si>
  <si>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</si>
  <si>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</si>
  <si>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</si>
  <si>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</si>
  <si>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</si>
  <si>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</si>
  <si>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</si>
  <si>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</si>
  <si>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</si>
  <si>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</si>
  <si>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</si>
  <si>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</si>
  <si>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</si>
  <si>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</si>
  <si>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</si>
  <si>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</si>
  <si>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</si>
  <si>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</si>
  <si>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</si>
  <si>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</si>
  <si>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</si>
  <si>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</si>
  <si>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</si>
  <si>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</si>
  <si>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</si>
  <si>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</si>
  <si>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</si>
  <si>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</si>
  <si>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</si>
  <si>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</si>
  <si>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</si>
  <si>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</si>
  <si>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</si>
  <si>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</si>
  <si>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</si>
  <si>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</si>
  <si>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</si>
  <si>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</si>
  <si>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</si>
  <si>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</si>
  <si>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</si>
  <si>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</si>
  <si>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</si>
  <si>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</si>
  <si>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</si>
  <si>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</si>
  <si>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</si>
  <si>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</si>
  <si>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</si>
  <si>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</si>
  <si>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</si>
  <si>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</si>
  <si>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</si>
  <si>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</si>
  <si>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</si>
  <si>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</si>
  <si>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</si>
  <si>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</si>
  <si>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</si>
  <si>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</si>
  <si>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</si>
  <si>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</si>
  <si>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</si>
  <si>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</si>
  <si>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</si>
  <si>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</si>
  <si>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</si>
  <si>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</si>
  <si>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</si>
  <si>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</si>
  <si>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</si>
  <si>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</si>
  <si>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</si>
  <si>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</si>
  <si>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</si>
  <si>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</si>
  <si>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</si>
  <si>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</si>
  <si>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</si>
  <si>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</si>
  <si>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</si>
  <si>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</si>
  <si>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</si>
  <si>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</si>
  <si>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</si>
  <si>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</si>
  <si>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</si>
  <si>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</si>
  <si>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</si>
  <si>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</si>
  <si>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</si>
  <si>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</si>
  <si>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</si>
  <si>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</si>
  <si>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</si>
  <si>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</si>
  <si>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</si>
  <si>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</si>
  <si>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</si>
  <si>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</si>
  <si>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</si>
  <si>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</si>
  <si>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</si>
  <si>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</si>
  <si>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</si>
  <si>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</si>
  <si>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</si>
  <si>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</si>
  <si>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</si>
  <si>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</si>
  <si>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</si>
  <si>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</si>
  <si>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</si>
  <si>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</si>
  <si>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</si>
  <si>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</si>
  <si>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</si>
  <si>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</si>
  <si>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</si>
  <si>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</si>
  <si>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</si>
  <si>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</si>
  <si>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</si>
  <si>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</si>
  <si>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</si>
  <si>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</si>
  <si>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</si>
  <si>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</si>
  <si>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</si>
  <si>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</si>
  <si>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</si>
  <si>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</si>
  <si>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</si>
  <si>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</si>
  <si>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</si>
  <si>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</si>
  <si>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</si>
  <si>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</si>
  <si>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</si>
  <si>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</si>
  <si>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</si>
  <si>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</si>
  <si>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</si>
  <si>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</si>
  <si>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</si>
  <si>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</si>
  <si>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</si>
  <si>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</si>
  <si>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</si>
  <si>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</si>
  <si>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</si>
  <si>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</si>
  <si>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</si>
  <si>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</si>
  <si>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</si>
  <si>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</si>
  <si>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</si>
  <si>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</si>
  <si>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</si>
  <si>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</si>
  <si>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</si>
  <si>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</si>
  <si>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</si>
  <si>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</si>
  <si>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</si>
  <si>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</si>
  <si>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</si>
  <si>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</si>
  <si>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</si>
  <si>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</si>
  <si>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</si>
  <si>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</si>
  <si>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</si>
  <si>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</si>
  <si>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</si>
  <si>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</si>
  <si>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</si>
  <si>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</si>
  <si>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</si>
  <si>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</si>
  <si>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</si>
  <si>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</si>
  <si>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</si>
  <si>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</si>
  <si>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</si>
  <si>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</si>
  <si>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</si>
  <si>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</si>
  <si>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</si>
  <si>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</si>
  <si>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</si>
  <si>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</si>
  <si>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</si>
  <si>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</si>
  <si>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</si>
  <si>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</si>
  <si>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</si>
  <si>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</si>
  <si>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</si>
  <si>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</si>
  <si>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</si>
  <si>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</si>
  <si>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</si>
  <si>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</si>
  <si>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</si>
  <si>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</si>
  <si>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</si>
  <si>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</si>
  <si>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</si>
  <si>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</si>
  <si>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</si>
  <si>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</si>
  <si>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</si>
  <si>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</si>
  <si>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</si>
  <si>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</si>
  <si>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</si>
  <si>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</si>
  <si>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</si>
  <si>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</si>
  <si>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</si>
  <si>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</si>
  <si>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</si>
  <si>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</si>
  <si>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</si>
  <si>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</si>
  <si>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</si>
  <si>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</si>
  <si>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</si>
  <si>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</si>
  <si>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</si>
  <si>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</si>
  <si>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</si>
  <si>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</si>
  <si>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</si>
  <si>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</si>
  <si>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</si>
  <si>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</si>
  <si>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</si>
  <si>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</si>
  <si>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</si>
  <si>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</si>
  <si>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</si>
  <si>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</si>
  <si>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</si>
  <si>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</si>
  <si>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</si>
  <si>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</si>
  <si>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</si>
  <si>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</si>
  <si>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</si>
  <si>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</si>
  <si>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</si>
  <si>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</si>
  <si>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</si>
  <si>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</si>
  <si>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</si>
  <si>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</si>
  <si>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</si>
  <si>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</si>
  <si>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</si>
  <si>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</si>
  <si>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</si>
  <si>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</si>
  <si>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</si>
  <si>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</si>
  <si>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</si>
  <si>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</si>
  <si>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</si>
  <si>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</si>
  <si>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</si>
  <si>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</si>
  <si>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</si>
  <si>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</si>
  <si>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</si>
  <si>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</si>
  <si>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</si>
  <si>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</si>
  <si>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</si>
  <si>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</si>
  <si>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</si>
  <si>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</si>
  <si>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</si>
  <si>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</si>
  <si>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</si>
  <si>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</si>
  <si>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</si>
  <si>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</si>
  <si>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</si>
  <si>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</si>
  <si>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</si>
  <si>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</si>
  <si>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</si>
  <si>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</si>
  <si>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</si>
  <si>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</si>
  <si>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</si>
  <si>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</si>
  <si>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</si>
  <si>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</si>
  <si>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</si>
  <si>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</si>
  <si>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</si>
  <si>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</si>
  <si>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</si>
  <si>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</si>
  <si>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</si>
  <si>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</si>
  <si>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</si>
  <si>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</si>
  <si>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</si>
  <si>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</si>
  <si>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</si>
  <si>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</si>
  <si>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</si>
  <si>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</si>
  <si>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</si>
  <si>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</si>
  <si>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</si>
  <si>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</si>
  <si>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</si>
  <si>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</si>
  <si>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</si>
  <si>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</si>
  <si>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</si>
  <si>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</si>
  <si>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</si>
  <si>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</si>
  <si>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</si>
  <si>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</si>
  <si>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</si>
  <si>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</si>
  <si>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</si>
  <si>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</si>
  <si>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</si>
  <si>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</si>
  <si>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</si>
  <si>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</si>
  <si>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</si>
  <si>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</si>
  <si>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</si>
  <si>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</si>
  <si>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</si>
  <si>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</si>
  <si>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</si>
  <si>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</si>
  <si>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</si>
  <si>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</si>
  <si>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</si>
  <si>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</si>
  <si>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</si>
  <si>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</si>
  <si>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</si>
  <si>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</si>
  <si>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</si>
  <si>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</si>
  <si>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</si>
  <si>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</si>
  <si>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</si>
  <si>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</si>
  <si>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</si>
  <si>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</si>
  <si>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</si>
  <si>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</si>
  <si>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</si>
  <si>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</si>
  <si>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</si>
  <si>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</si>
  <si>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</si>
  <si>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</si>
  <si>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</si>
  <si>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</si>
  <si>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</si>
  <si>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</si>
  <si>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</si>
  <si>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</si>
  <si>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</si>
  <si>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</si>
  <si>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</si>
  <si>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</si>
  <si>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</si>
  <si>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</si>
  <si>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</si>
  <si>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</si>
  <si>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</si>
  <si>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</si>
  <si>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</si>
  <si>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</si>
  <si>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</si>
  <si>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</si>
  <si>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</si>
  <si>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</si>
  <si>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</si>
  <si>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</si>
  <si>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</si>
  <si>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</si>
  <si>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</si>
  <si>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</si>
  <si>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</si>
  <si>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</si>
  <si>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</si>
  <si>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</si>
  <si>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</si>
  <si>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</si>
  <si>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</si>
  <si>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</si>
  <si>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</si>
  <si>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</si>
  <si>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</si>
  <si>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</si>
  <si>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</si>
  <si>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</si>
  <si>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</si>
  <si>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</si>
  <si>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</si>
  <si>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</si>
  <si>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</si>
  <si>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</si>
  <si>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</si>
  <si>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</si>
  <si>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</si>
  <si>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</si>
  <si>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</si>
  <si>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</si>
  <si>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</si>
  <si>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</si>
  <si>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</si>
  <si>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</si>
  <si>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</si>
  <si>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</si>
  <si>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</si>
  <si>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</si>
  <si>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</si>
  <si>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</si>
  <si>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</si>
  <si>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</si>
  <si>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</si>
  <si>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</si>
  <si>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</si>
  <si>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</si>
  <si>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</si>
  <si>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</si>
  <si>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</si>
  <si>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</si>
  <si>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</si>
  <si>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</si>
  <si>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</si>
  <si>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</si>
  <si>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</si>
  <si>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</si>
  <si>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</si>
  <si>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</si>
  <si>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</si>
  <si>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</si>
  <si>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</si>
  <si>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</si>
  <si>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</si>
  <si>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</si>
  <si>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</si>
  <si>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</si>
  <si>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</si>
  <si>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</si>
  <si>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</si>
  <si>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</si>
  <si>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</si>
  <si>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</si>
  <si>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</si>
  <si>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</si>
  <si>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</si>
  <si>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</si>
  <si>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</si>
  <si>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</si>
  <si>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</si>
  <si>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</si>
  <si>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</si>
  <si>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</si>
  <si>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</si>
  <si>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</si>
  <si>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</si>
  <si>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</si>
  <si>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</si>
  <si>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</si>
  <si>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</si>
  <si>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</si>
  <si>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</si>
  <si>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</si>
  <si>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</si>
  <si>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</si>
  <si>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</si>
  <si>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</si>
  <si>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</si>
  <si>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</si>
  <si>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</si>
  <si>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</si>
  <si>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</si>
  <si>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</si>
  <si>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</si>
  <si>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</si>
  <si>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</si>
  <si>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</si>
  <si>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</si>
  <si>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</si>
  <si>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</si>
  <si>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</si>
  <si>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</si>
  <si>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</si>
  <si>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</si>
  <si>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</si>
  <si>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</si>
  <si>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</si>
  <si>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</si>
  <si>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</si>
  <si>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</si>
  <si>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</si>
  <si>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</si>
  <si>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</si>
  <si>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</si>
  <si>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</si>
  <si>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</si>
  <si>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</si>
  <si>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</si>
  <si>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</si>
  <si>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</si>
  <si>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</si>
  <si>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</si>
  <si>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</si>
  <si>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</si>
  <si>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</si>
  <si>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</si>
  <si>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</si>
  <si>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</si>
  <si>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</si>
  <si>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</si>
  <si>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</si>
  <si>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</si>
  <si>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</si>
  <si>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</si>
  <si>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</si>
  <si>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</si>
  <si>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</si>
  <si>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</si>
  <si>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</si>
  <si>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</si>
  <si>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</si>
  <si>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</si>
  <si>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</si>
  <si>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</si>
  <si>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</si>
  <si>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</si>
  <si>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</si>
  <si>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</si>
  <si>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</si>
  <si>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</si>
  <si>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</si>
  <si>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</si>
  <si>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</si>
  <si>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</si>
  <si>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</si>
  <si>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</si>
  <si>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</si>
  <si>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</si>
  <si>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</si>
  <si>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</si>
  <si>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</si>
  <si>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</si>
  <si>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</si>
  <si>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</si>
  <si>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</si>
  <si>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</si>
  <si>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</si>
  <si>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</si>
  <si>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</si>
  <si>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</si>
  <si>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</si>
  <si>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</si>
  <si>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</si>
  <si>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</si>
  <si>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</si>
  <si>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</si>
  <si>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</si>
  <si>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</si>
  <si>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</si>
  <si>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</si>
  <si>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</si>
  <si>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</si>
  <si>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</si>
  <si>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</si>
  <si>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</si>
  <si>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</si>
  <si>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</si>
  <si>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</si>
  <si>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</si>
  <si>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</si>
  <si>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</si>
  <si>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</si>
  <si>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</si>
  <si>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</si>
  <si>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</si>
  <si>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</si>
  <si>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</si>
  <si>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</si>
  <si>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</si>
  <si>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</si>
  <si>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</si>
  <si>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</si>
  <si>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</si>
  <si>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</si>
  <si>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</si>
  <si>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</si>
  <si>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</si>
  <si>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</si>
  <si>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</si>
  <si>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</si>
  <si>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</si>
  <si>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</si>
  <si>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</si>
  <si>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</si>
  <si>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</si>
  <si>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</si>
  <si>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</si>
  <si>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</si>
  <si>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</si>
  <si>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</si>
  <si>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</si>
  <si>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</si>
  <si>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</si>
  <si>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</si>
  <si>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</si>
  <si>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</si>
  <si>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</si>
  <si>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</si>
  <si>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</si>
  <si>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</si>
  <si>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</si>
  <si>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</si>
  <si>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</si>
  <si>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</si>
  <si>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</si>
  <si>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</si>
  <si>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</si>
  <si>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</si>
  <si>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</si>
  <si>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</si>
  <si>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</si>
  <si>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</si>
  <si>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</si>
  <si>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</si>
  <si>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</si>
  <si>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</si>
  <si>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</si>
  <si>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</si>
  <si>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</si>
  <si>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</si>
  <si>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</si>
  <si>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</si>
  <si>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</si>
  <si>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</si>
  <si>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</si>
  <si>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</si>
  <si>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</si>
  <si>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</si>
  <si>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</si>
  <si>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</si>
  <si>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</si>
  <si>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</si>
  <si>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</si>
  <si>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</si>
  <si>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</si>
  <si>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</si>
  <si>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</si>
  <si>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</si>
  <si>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</si>
  <si>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</si>
  <si>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</si>
  <si>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</si>
  <si>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</si>
  <si>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</si>
  <si>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</si>
  <si>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</si>
  <si>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</si>
  <si>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</si>
  <si>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</si>
  <si>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</si>
  <si>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</si>
  <si>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</si>
  <si>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</si>
  <si>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</si>
  <si>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</si>
  <si>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</si>
  <si>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</si>
  <si>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</si>
  <si>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</si>
  <si>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</si>
  <si>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</si>
  <si>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</si>
  <si>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</si>
  <si>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</si>
  <si>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</si>
  <si>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</si>
  <si>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</si>
  <si>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</si>
  <si>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</si>
  <si>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</si>
  <si>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</si>
  <si>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</si>
  <si>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</si>
  <si>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</si>
  <si>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</si>
  <si>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</si>
  <si>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</si>
  <si>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</si>
  <si>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</si>
  <si>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</si>
  <si>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</si>
  <si>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</si>
  <si>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</si>
  <si>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</si>
  <si>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</si>
  <si>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</si>
  <si>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</si>
  <si>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</si>
  <si>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</si>
  <si>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</si>
  <si>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</si>
  <si>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</si>
  <si>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</si>
  <si>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</si>
  <si>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</si>
  <si>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</si>
  <si>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</si>
  <si>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</si>
  <si>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</si>
  <si>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</si>
  <si>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</si>
  <si>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</si>
  <si>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</si>
  <si>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</si>
  <si>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</si>
  <si>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</si>
  <si>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</si>
  <si>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</si>
  <si>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</si>
  <si>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</si>
  <si>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</si>
  <si>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</si>
  <si>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</si>
  <si>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</si>
  <si>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</si>
  <si>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</si>
  <si>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</si>
  <si>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</si>
  <si>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</si>
  <si>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</si>
  <si>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</si>
  <si>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</si>
  <si>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</si>
  <si>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</si>
  <si>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</si>
  <si>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</si>
  <si>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</si>
  <si>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</si>
  <si>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</si>
  <si>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</si>
  <si>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</si>
  <si>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</si>
  <si>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</si>
  <si>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</si>
  <si>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</si>
  <si>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</si>
  <si>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</si>
  <si>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</si>
  <si>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</si>
  <si>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</si>
  <si>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</si>
  <si>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</si>
  <si>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</si>
  <si>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</si>
  <si>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</si>
  <si>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</si>
  <si>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</si>
  <si>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</si>
  <si>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</si>
  <si>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</si>
  <si>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</si>
  <si>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</si>
  <si>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</si>
  <si>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</si>
  <si>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</si>
  <si>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</si>
  <si>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</si>
  <si>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</si>
  <si>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</si>
  <si>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</si>
  <si>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</si>
  <si>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</si>
  <si>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</si>
  <si>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</si>
  <si>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</si>
  <si>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</si>
  <si>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</si>
  <si>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</si>
  <si>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</si>
  <si>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</si>
  <si>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</si>
  <si>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</si>
  <si>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</si>
  <si>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</si>
  <si>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</si>
  <si>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</si>
  <si>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</si>
  <si>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</si>
  <si>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</si>
  <si>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</si>
  <si>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</si>
  <si>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</si>
  <si>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</si>
  <si>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</si>
  <si>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</si>
  <si>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</si>
  <si>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</si>
  <si>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</si>
  <si>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</si>
  <si>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</si>
  <si>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</si>
  <si>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</si>
  <si>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</si>
  <si>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</si>
  <si>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</si>
  <si>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</si>
  <si>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</si>
  <si>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</si>
  <si>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</si>
  <si>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</si>
  <si>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</si>
  <si>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</si>
  <si>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</si>
  <si>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</si>
  <si>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</si>
  <si>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</si>
  <si>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</si>
  <si>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</si>
  <si>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</si>
  <si>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</si>
  <si>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</si>
  <si>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</si>
  <si>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</si>
  <si>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</si>
  <si>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</si>
  <si>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</si>
  <si>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</si>
  <si>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</si>
  <si>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</si>
  <si>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</si>
  <si>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</si>
  <si>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</si>
  <si>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</si>
  <si>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</si>
  <si>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</si>
  <si>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</si>
  <si>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</si>
  <si>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</si>
  <si>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</si>
  <si>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</si>
  <si>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</si>
  <si>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</si>
  <si>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</si>
  <si>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</si>
  <si>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</si>
  <si>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</si>
  <si>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</si>
  <si>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</si>
  <si>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</si>
  <si>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</si>
  <si>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</si>
  <si>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</si>
  <si>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</si>
  <si>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</si>
  <si>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</si>
  <si>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</si>
  <si>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</si>
  <si>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</si>
  <si>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</si>
  <si>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</si>
  <si>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</si>
  <si>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</si>
  <si>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</si>
  <si>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</si>
  <si>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</si>
  <si>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</si>
  <si>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</si>
  <si>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</si>
  <si>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</si>
  <si>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</si>
  <si>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</si>
  <si>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</si>
  <si>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</si>
  <si>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</si>
  <si>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</si>
  <si>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</si>
  <si>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</si>
  <si>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</si>
  <si>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</si>
  <si>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</si>
  <si>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</si>
  <si>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</si>
  <si>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</si>
  <si>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</si>
  <si>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</si>
  <si>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</si>
  <si>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</si>
  <si>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</si>
  <si>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</si>
  <si>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</si>
  <si>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</si>
  <si>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</si>
  <si>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</si>
  <si>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</si>
  <si>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</si>
  <si>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</si>
  <si>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</si>
  <si>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</si>
  <si>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</si>
  <si>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</si>
  <si>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</si>
  <si>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</si>
  <si>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</si>
  <si>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</si>
  <si>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</si>
  <si>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</si>
  <si>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</si>
  <si>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</si>
  <si>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</si>
  <si>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</si>
  <si>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</si>
  <si>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</si>
  <si>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</si>
  <si>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</si>
  <si>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</si>
  <si>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</si>
  <si>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</si>
  <si>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</si>
  <si>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</si>
  <si>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</si>
  <si>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</si>
  <si>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</si>
  <si>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</si>
  <si>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</si>
  <si>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</si>
  <si>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</si>
  <si>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</si>
  <si>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</si>
  <si>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</si>
  <si>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</si>
  <si>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</si>
  <si>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</si>
  <si>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</si>
  <si>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</si>
  <si>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</si>
  <si>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</si>
  <si>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</si>
  <si>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</si>
  <si>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</si>
  <si>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</si>
  <si>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</si>
  <si>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</si>
  <si>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</si>
  <si>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</si>
  <si>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</si>
  <si>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</si>
  <si>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</si>
  <si>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</si>
  <si>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</si>
  <si>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</si>
  <si>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</si>
  <si>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</si>
  <si>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</si>
  <si>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</si>
  <si>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</si>
  <si>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</si>
  <si>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</si>
  <si>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</si>
  <si>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</si>
  <si>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</si>
  <si>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</si>
  <si>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</si>
  <si>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</si>
  <si>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</si>
  <si>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</si>
  <si>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</si>
  <si>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</si>
  <si>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</si>
  <si>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</si>
  <si>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</si>
  <si>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</si>
  <si>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</si>
  <si>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</si>
  <si>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</si>
  <si>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</si>
  <si>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</si>
  <si>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</si>
  <si>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</si>
  <si>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</si>
  <si>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</si>
  <si>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</si>
  <si>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</si>
  <si>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</si>
  <si>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</si>
  <si>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</si>
  <si>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</si>
  <si>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</si>
  <si>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</si>
  <si>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</si>
  <si>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</si>
  <si>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</si>
  <si>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</si>
  <si>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</si>
  <si>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</si>
  <si>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</si>
  <si>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</si>
  <si>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</si>
  <si>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</si>
  <si>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</si>
  <si>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</si>
  <si>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</si>
  <si>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</si>
  <si>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</si>
  <si>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</si>
  <si>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</si>
  <si>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</si>
  <si>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</si>
  <si>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</si>
  <si>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</si>
  <si>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93750000</t>
  </si>
  <si>
    <t>50620000</t>
  </si>
  <si>
    <t>75000000</t>
  </si>
  <si>
    <t>41250000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</si>
  <si>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</si>
  <si>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</si>
  <si>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</si>
  <si>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</si>
  <si>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</si>
  <si>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</si>
  <si>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</si>
  <si>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</si>
  <si>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</si>
  <si>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</si>
  <si>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</si>
  <si>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</si>
  <si>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</si>
  <si>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</si>
  <si>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</si>
  <si>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</si>
  <si>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</si>
  <si>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</si>
  <si>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</si>
  <si>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</si>
  <si>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</si>
  <si>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</si>
  <si>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</si>
  <si>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</si>
  <si>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</si>
  <si>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</si>
  <si>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</si>
  <si>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</si>
  <si>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</si>
  <si>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</si>
  <si>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</si>
  <si>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</si>
  <si>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</si>
  <si>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</si>
  <si>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</si>
  <si>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</si>
  <si>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</si>
  <si>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</si>
  <si>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</si>
  <si>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</si>
  <si>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</si>
  <si>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</si>
  <si>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</si>
  <si>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</si>
  <si>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</si>
  <si>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</si>
  <si>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</si>
  <si>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</si>
  <si>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</si>
  <si>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</si>
  <si>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</si>
  <si>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</si>
  <si>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</si>
  <si>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</si>
  <si>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</si>
  <si>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</si>
  <si>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</si>
  <si>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</si>
  <si>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</si>
  <si>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</si>
  <si>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</si>
  <si>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</si>
  <si>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</si>
  <si>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</si>
  <si>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</si>
  <si>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</si>
  <si>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</si>
  <si>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</si>
  <si>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</si>
  <si>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</si>
  <si>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</si>
  <si>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</si>
  <si>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</si>
  <si>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</si>
  <si>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</si>
  <si>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</si>
  <si>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</si>
  <si>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</si>
  <si>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</si>
  <si>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</si>
  <si>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</si>
  <si>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</si>
  <si>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</si>
  <si>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</si>
  <si>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</si>
  <si>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</si>
  <si>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</si>
  <si>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</si>
  <si>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</si>
  <si>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</si>
  <si>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</si>
  <si>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</si>
  <si>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</si>
  <si>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</si>
  <si>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</si>
  <si>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</si>
  <si>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</si>
  <si>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</si>
  <si>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</si>
  <si>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</si>
  <si>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</si>
  <si>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</si>
  <si>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</si>
  <si>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</si>
  <si>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</si>
  <si>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</si>
  <si>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</si>
  <si>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56250000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</si>
  <si>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</si>
  <si>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</si>
  <si>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</si>
  <si>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</si>
  <si>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</si>
  <si>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</si>
  <si>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</si>
  <si>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</si>
  <si>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</si>
  <si>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</si>
  <si>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</si>
  <si>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</si>
  <si>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</si>
  <si>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</si>
  <si>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</si>
  <si>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</si>
  <si>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</si>
  <si>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</si>
  <si>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</si>
  <si>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</si>
  <si>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</si>
  <si>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</si>
  <si>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</si>
  <si>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</si>
  <si>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</si>
  <si>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</si>
  <si>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</si>
  <si>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</si>
  <si>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</si>
  <si>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</si>
  <si>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</si>
  <si>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</si>
  <si>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</si>
  <si>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</si>
  <si>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</si>
  <si>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</si>
  <si>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</si>
  <si>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</si>
  <si>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</si>
  <si>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</si>
  <si>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</si>
  <si>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42790000</t>
  </si>
  <si>
    <t>7830000</t>
  </si>
  <si>
    <t>72500000</t>
  </si>
  <si>
    <t>2500000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</si>
  <si>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</si>
  <si>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</si>
  <si>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</si>
  <si>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</si>
  <si>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</si>
  <si>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</si>
  <si>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</si>
  <si>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</si>
  <si>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</si>
  <si>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</si>
  <si>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</si>
  <si>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</si>
  <si>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</si>
  <si>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</si>
  <si>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</si>
  <si>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</si>
  <si>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</si>
  <si>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</si>
  <si>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</si>
  <si>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</si>
  <si>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</si>
  <si>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</si>
  <si>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</si>
  <si>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</si>
  <si>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Monday, 19 February, 2024</t>
  </si>
  <si>
    <t>1:12:52 AM</t>
  </si>
  <si>
    <t>80650000</t>
  </si>
  <si>
    <t>13100000</t>
  </si>
  <si>
    <t>89710000</t>
  </si>
  <si>
    <t>4040000</t>
  </si>
  <si>
    <t>83370000</t>
  </si>
  <si>
    <t>10380000</t>
  </si>
  <si>
    <t>78950000</t>
  </si>
  <si>
    <t>14800000</t>
  </si>
  <si>
    <t>86750000</t>
  </si>
  <si>
    <t>7000000</t>
  </si>
  <si>
    <t>27785000</t>
  </si>
  <si>
    <t>13465000</t>
  </si>
  <si>
    <t>47210000</t>
  </si>
  <si>
    <t>9040000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</si>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</sst>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34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BDH|10848614249049715851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55104166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88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9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</sharedItems>
    </cacheField>
    <cacheField name="[DASHBOARD FO].[FO.PremiumStrike2].[FO.PremiumStrike2]" caption="FO.PremiumStrike2" numFmtId="0" hierarchy="74" level="1">
      <sharedItems count="66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7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24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26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132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31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684259263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82824074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98171296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190740739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78" level="1">
      <sharedItems count="1">
        <s v="[Last Refreshed Date].[Date].&amp;[2024-02-19T00:00:00]" c="Monday, 19 February, 2024"/>
      </sharedItems>
    </cacheField>
    <cacheField name="[Last Refreshed Date].[DateTime].[DateTime]" caption="DateTime" numFmtId="0" hierarchy="179" level="1">
      <sharedItems count="1">
        <s v="[Last Refreshed Date].[DateTime].&amp;[2024-02-19T01:12:52.016667]" c="Monday, 19 February, 2024"/>
      </sharedItems>
    </cacheField>
    <cacheField name="[Last Refreshed Date].[Time].[Time]" caption="Time" numFmtId="0" hierarchy="180" level="1">
      <sharedItems count="1">
        <s v="[Last Refreshed Date].[Time].&amp;[1899-12-30T01:12:52.016667]" c="1:12:52 AM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40393518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67" level="1">
      <sharedItems count="14">
        <s v="[DASHBOARD RL].[RL.AvailableVolumeLimit].&amp;[80650000]" c="80650000"/>
        <s v="[DASHBOARD RL].[RL.AvailableVolumeLimit].&amp;[93750000]" c="93750000"/>
        <s v="[DASHBOARD RL].[RL.AvailableVolumeLimit].&amp;[89710000]" c="89710000"/>
        <s v="[DASHBOARD RL].[RL.AvailableVolumeLimit].&amp;[42790000]" c="42790000"/>
        <s v="[DASHBOARD RL].[RL.AvailableVolumeLimit].&amp;[50620000]" c="50620000"/>
        <s v="[DASHBOARD RL].[RL.AvailableVolumeLimit].&amp;[83370000]" c="83370000"/>
        <s v="[DASHBOARD RL].[RL.AvailableVolumeLimit].&amp;[72500000]" c="72500000"/>
        <s v="[DASHBOARD RL].[RL.AvailableVolumeLimit].&amp;[75000000]" c="75000000"/>
        <s v="[DASHBOARD RL].[RL.AvailableVolumeLimit].&amp;[78950000]" c="78950000"/>
        <s v="[DASHBOARD RL].[RL.AvailableVolumeLimit].&amp;[86750000]" c="86750000"/>
        <s v="[DASHBOARD RL].[RL.AvailableVolumeLimit].&amp;[27785000]" c="27785000"/>
        <s v="[DASHBOARD RL].[RL.AvailableVolumeLimit].&amp;[41250000]" c="41250000"/>
        <s v="[DASHBOARD RL].[RL.AvailableVolumeLimit].&amp;[47210000]" c="47210000"/>
        <s v="[DASHBOARD RL].[RL.AvailableVolumeLimit].&amp;[56250000]" c="56250000"/>
      </sharedItems>
    </cacheField>
    <cacheField name="[DASHBOARD RL].[RL.CounterpartyName].[RL.CounterpartyName]" caption="RL.CounterpartyName" numFmtId="0" hierarchy="169" level="1">
      <sharedItems count="9">
        <s v="[DASHBOARD RL].[RL.CounterpartyName].&amp;[BNP Paribas SA]" c="BNP Paribas SA"/>
        <s v="[DASHBOARD RL].[RL.CounterpartyName].&amp;[CIMB Bank Bhd]" c="CIMB Bank Bh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3" level="1">
      <sharedItems count="10">
        <s v="[DASHBOARD RL].[RL.VolumeUtilisationCurrentYear].&amp;[13100000]" c="13100000"/>
        <s v="[DASHBOARD RL].[RL.VolumeUtilisationCurrentYear].&amp;[4040000]" c="4040000"/>
        <s v="[DASHBOARD RL].[RL.VolumeUtilisationCurrentYear].&amp;[7830000]" c="7830000"/>
        <s v="[DASHBOARD RL].[RL.VolumeUtilisationCurrentYear].&amp;" c=""/>
        <s v="[DASHBOARD RL].[RL.VolumeUtilisationCurrentYear].&amp;[10380000]" c="10380000"/>
        <s v="[DASHBOARD RL].[RL.VolumeUtilisationCurrentYear].&amp;[2500000]" c="2500000"/>
        <s v="[DASHBOARD RL].[RL.VolumeUtilisationCurrentYear].&amp;[14800000]" c="14800000"/>
        <s v="[DASHBOARD RL].[RL.VolumeUtilisationCurrentYear].&amp;[7000000]" c="7000000"/>
        <s v="[DASHBOARD RL].[RL.VolumeUtilisationCurrentYear].&amp;[13465000]" c="13465000"/>
        <s v="[DASHBOARD RL].[RL.VolumeUtilisationCurrentYear].&amp;[9040000]" c="9040000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8.444765740744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259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2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27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3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758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9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2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2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2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2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2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2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8"/>
    <rowHierarchyUsage hierarchyUsage="179"/>
    <rowHierarchyUsage hierarchyUsage="18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34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axis="axisRow" allDrilled="1" outline="0" subtotalTop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31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</rowItems>
  <pageFields count="1">
    <pageField fld="0" hier="71" name="[DASHBOARD FO].[FO.PortfolioName].&amp;[FY2024 PCHP]" cap="FY2024 PCHP"/>
  </pageFields>
  <formats count="1">
    <format dxfId="33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31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3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31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30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8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61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7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9">
        <item x="1"/>
        <item x="2"/>
        <item x="3"/>
        <item x="4"/>
        <item x="5"/>
        <item x="6"/>
        <item x="7"/>
        <item x="8"/>
        <item x="0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58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</rowItems>
  <formats count="1">
    <format dxfId="2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19" firstHeaderRow="1" firstDataRow="1" firstDataCol="3"/>
  <pivotFields count="3">
    <pivotField axis="axisRow" allDrilled="1" outline="0" subtotalTop="0" showAll="0" dataSourceSort="1" defaultSubtotal="0" defaultAttributeDrillState="1">
      <items count="14">
        <item x="0"/>
        <item x="1" e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8">
    <i>
      <x/>
      <x/>
      <x/>
    </i>
    <i r="1">
      <x v="1"/>
    </i>
    <i>
      <x v="1"/>
      <x v="2"/>
      <x v="1"/>
    </i>
    <i r="1">
      <x v="1"/>
    </i>
    <i>
      <x v="2"/>
      <x v="3"/>
      <x v="2"/>
    </i>
    <i r="1">
      <x v="4"/>
      <x v="3"/>
    </i>
    <i>
      <x v="3"/>
      <x v="5"/>
      <x v="4"/>
    </i>
    <i r="1">
      <x v="1"/>
    </i>
    <i>
      <x v="4"/>
      <x v="6"/>
      <x v="5"/>
    </i>
    <i r="1">
      <x v="7"/>
      <x v="3"/>
    </i>
    <i>
      <x v="5"/>
      <x v="8"/>
      <x v="6"/>
    </i>
    <i r="1">
      <x v="1"/>
    </i>
    <i>
      <x v="6"/>
      <x v="9"/>
      <x v="7"/>
    </i>
    <i r="1">
      <x v="1"/>
    </i>
    <i>
      <x v="7"/>
      <x v="10"/>
      <x v="8"/>
    </i>
    <i r="1">
      <x v="11"/>
      <x v="3"/>
    </i>
    <i>
      <x v="8"/>
      <x v="12"/>
      <x v="9"/>
    </i>
    <i r="1">
      <x v="13"/>
      <x v="3"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69"/>
    <rowHierarchyUsage hierarchyUsage="167"/>
    <rowHierarchyUsage hierarchyUsage="17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6.855468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1959</v>
      </c>
      <c r="B2" s="12" t="s">
        <v>1959</v>
      </c>
      <c r="C2" s="12" t="s">
        <v>1960</v>
      </c>
      <c r="D2" s="19">
        <f ca="1">NOW()</f>
        <v>45348.445282407411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34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1784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1785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1786</v>
      </c>
      <c r="K39" t="s">
        <v>1775</v>
      </c>
      <c r="L39" t="s">
        <v>1787</v>
      </c>
      <c r="M39" t="s">
        <v>1764</v>
      </c>
      <c r="N39" t="s">
        <v>1782</v>
      </c>
    </row>
    <row r="40" spans="1:14" x14ac:dyDescent="0.25">
      <c r="A40" t="s">
        <v>730</v>
      </c>
      <c r="B40" t="s">
        <v>1788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1789</v>
      </c>
      <c r="I40" t="s">
        <v>374</v>
      </c>
      <c r="J40" t="s">
        <v>1790</v>
      </c>
      <c r="K40" t="s">
        <v>1775</v>
      </c>
      <c r="L40" t="s">
        <v>1787</v>
      </c>
      <c r="M40" t="s">
        <v>1764</v>
      </c>
      <c r="N40" t="s">
        <v>1782</v>
      </c>
    </row>
    <row r="41" spans="1:14" x14ac:dyDescent="0.25">
      <c r="A41" t="s">
        <v>673</v>
      </c>
      <c r="B41" t="s">
        <v>1791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1792</v>
      </c>
      <c r="I41" t="s">
        <v>287</v>
      </c>
      <c r="J41" t="s">
        <v>1786</v>
      </c>
      <c r="K41" t="s">
        <v>1775</v>
      </c>
      <c r="L41" t="s">
        <v>1787</v>
      </c>
      <c r="M41" t="s">
        <v>1764</v>
      </c>
      <c r="N41" t="s">
        <v>1782</v>
      </c>
    </row>
    <row r="42" spans="1:14" x14ac:dyDescent="0.25">
      <c r="A42" t="s">
        <v>721</v>
      </c>
      <c r="B42" t="s">
        <v>1793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1787</v>
      </c>
      <c r="M42" t="s">
        <v>1764</v>
      </c>
      <c r="N42" t="s">
        <v>1782</v>
      </c>
    </row>
    <row r="43" spans="1:14" x14ac:dyDescent="0.25">
      <c r="A43" t="s">
        <v>698</v>
      </c>
      <c r="B43" t="s">
        <v>1794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1787</v>
      </c>
      <c r="M43" t="s">
        <v>1764</v>
      </c>
      <c r="N43" t="s">
        <v>1782</v>
      </c>
    </row>
    <row r="44" spans="1:14" x14ac:dyDescent="0.25">
      <c r="A44" t="s">
        <v>724</v>
      </c>
      <c r="B44" t="s">
        <v>1795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1796</v>
      </c>
      <c r="J44" t="s">
        <v>1102</v>
      </c>
      <c r="K44" t="s">
        <v>1775</v>
      </c>
      <c r="L44" t="s">
        <v>1787</v>
      </c>
      <c r="M44" t="s">
        <v>1764</v>
      </c>
      <c r="N44" t="s">
        <v>1782</v>
      </c>
    </row>
    <row r="45" spans="1:14" x14ac:dyDescent="0.25">
      <c r="A45" t="s">
        <v>700</v>
      </c>
      <c r="B45" t="s">
        <v>1797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1796</v>
      </c>
      <c r="J45" t="s">
        <v>1102</v>
      </c>
      <c r="K45" t="s">
        <v>1775</v>
      </c>
      <c r="L45" t="s">
        <v>1787</v>
      </c>
      <c r="M45" t="s">
        <v>1764</v>
      </c>
      <c r="N45" t="s">
        <v>1782</v>
      </c>
    </row>
    <row r="46" spans="1:14" x14ac:dyDescent="0.25">
      <c r="A46" t="s">
        <v>749</v>
      </c>
      <c r="B46" t="s">
        <v>1798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1787</v>
      </c>
      <c r="M46" t="s">
        <v>1764</v>
      </c>
      <c r="N46" t="s">
        <v>1782</v>
      </c>
    </row>
    <row r="47" spans="1:14" x14ac:dyDescent="0.25">
      <c r="A47" t="s">
        <v>796</v>
      </c>
      <c r="B47" t="s">
        <v>1799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1787</v>
      </c>
      <c r="M47" t="s">
        <v>1764</v>
      </c>
      <c r="N47" t="s">
        <v>1782</v>
      </c>
    </row>
    <row r="48" spans="1:14" x14ac:dyDescent="0.25">
      <c r="A48" t="s">
        <v>674</v>
      </c>
      <c r="B48" t="s">
        <v>1800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1787</v>
      </c>
      <c r="M48" t="s">
        <v>1801</v>
      </c>
      <c r="N48" t="s">
        <v>1783</v>
      </c>
    </row>
    <row r="49" spans="1:14" x14ac:dyDescent="0.25">
      <c r="A49" t="s">
        <v>827</v>
      </c>
      <c r="B49" t="s">
        <v>1802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1796</v>
      </c>
      <c r="J49" t="s">
        <v>39</v>
      </c>
      <c r="K49" t="s">
        <v>1775</v>
      </c>
      <c r="L49" t="s">
        <v>1787</v>
      </c>
      <c r="M49" t="s">
        <v>1801</v>
      </c>
      <c r="N49" t="s">
        <v>1783</v>
      </c>
    </row>
    <row r="50" spans="1:14" x14ac:dyDescent="0.25">
      <c r="A50" t="s">
        <v>676</v>
      </c>
      <c r="B50" t="s">
        <v>1803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1804</v>
      </c>
      <c r="L50" t="s">
        <v>1730</v>
      </c>
      <c r="M50" t="s">
        <v>1801</v>
      </c>
      <c r="N50" t="s">
        <v>1783</v>
      </c>
    </row>
    <row r="51" spans="1:14" x14ac:dyDescent="0.25">
      <c r="A51" t="s">
        <v>790</v>
      </c>
      <c r="B51" t="s">
        <v>1805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1804</v>
      </c>
      <c r="L51" t="s">
        <v>1730</v>
      </c>
      <c r="M51" t="s">
        <v>1801</v>
      </c>
      <c r="N51" t="s">
        <v>1783</v>
      </c>
    </row>
    <row r="52" spans="1:14" x14ac:dyDescent="0.25">
      <c r="A52" t="s">
        <v>795</v>
      </c>
      <c r="B52" t="s">
        <v>1806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1804</v>
      </c>
      <c r="L52" t="s">
        <v>1730</v>
      </c>
      <c r="M52" t="s">
        <v>1801</v>
      </c>
      <c r="N52" t="s">
        <v>1783</v>
      </c>
    </row>
    <row r="53" spans="1:14" x14ac:dyDescent="0.25">
      <c r="A53" t="s">
        <v>669</v>
      </c>
      <c r="B53" t="s">
        <v>1807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1787</v>
      </c>
      <c r="M53" t="s">
        <v>1801</v>
      </c>
      <c r="N53" t="s">
        <v>1783</v>
      </c>
    </row>
    <row r="54" spans="1:14" x14ac:dyDescent="0.25">
      <c r="A54" t="s">
        <v>792</v>
      </c>
      <c r="B54" t="s">
        <v>1808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1804</v>
      </c>
      <c r="L54" t="s">
        <v>1730</v>
      </c>
      <c r="M54" t="s">
        <v>1809</v>
      </c>
      <c r="N54" t="s">
        <v>1731</v>
      </c>
    </row>
    <row r="55" spans="1:14" x14ac:dyDescent="0.25">
      <c r="A55" t="s">
        <v>771</v>
      </c>
      <c r="B55" t="s">
        <v>1810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1787</v>
      </c>
      <c r="M55" t="s">
        <v>1809</v>
      </c>
      <c r="N55" t="s">
        <v>1731</v>
      </c>
    </row>
    <row r="56" spans="1:14" x14ac:dyDescent="0.25">
      <c r="A56" t="s">
        <v>712</v>
      </c>
      <c r="B56" t="s">
        <v>1811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1787</v>
      </c>
      <c r="M56" t="s">
        <v>1809</v>
      </c>
      <c r="N56" t="s">
        <v>1731</v>
      </c>
    </row>
    <row r="57" spans="1:14" x14ac:dyDescent="0.25">
      <c r="A57" t="s">
        <v>747</v>
      </c>
      <c r="B57" t="s">
        <v>1812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1813</v>
      </c>
      <c r="J57" t="s">
        <v>42</v>
      </c>
      <c r="K57" t="s">
        <v>1804</v>
      </c>
      <c r="L57" t="s">
        <v>1730</v>
      </c>
      <c r="M57" t="s">
        <v>1809</v>
      </c>
      <c r="N57" t="s">
        <v>1731</v>
      </c>
    </row>
    <row r="58" spans="1:14" x14ac:dyDescent="0.25">
      <c r="A58" t="s">
        <v>748</v>
      </c>
      <c r="B58" t="s">
        <v>1814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1815</v>
      </c>
      <c r="I58" t="s">
        <v>1813</v>
      </c>
      <c r="J58" t="s">
        <v>43</v>
      </c>
      <c r="K58" t="s">
        <v>1804</v>
      </c>
      <c r="L58" t="s">
        <v>1730</v>
      </c>
      <c r="M58" t="s">
        <v>1809</v>
      </c>
      <c r="N58" t="s">
        <v>1731</v>
      </c>
    </row>
    <row r="59" spans="1:14" x14ac:dyDescent="0.25">
      <c r="A59" t="s">
        <v>805</v>
      </c>
      <c r="B59" t="s">
        <v>1816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1804</v>
      </c>
      <c r="L59" t="s">
        <v>1730</v>
      </c>
      <c r="M59" t="s">
        <v>1809</v>
      </c>
      <c r="N59" t="s">
        <v>1731</v>
      </c>
    </row>
    <row r="60" spans="1:14" x14ac:dyDescent="0.25">
      <c r="A60" t="s">
        <v>811</v>
      </c>
      <c r="B60" t="s">
        <v>1817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1818</v>
      </c>
      <c r="J60" t="s">
        <v>92</v>
      </c>
      <c r="K60" t="s">
        <v>1775</v>
      </c>
      <c r="L60" t="s">
        <v>1787</v>
      </c>
      <c r="M60" t="s">
        <v>1809</v>
      </c>
      <c r="N60" t="s">
        <v>1731</v>
      </c>
    </row>
    <row r="61" spans="1:14" x14ac:dyDescent="0.25">
      <c r="A61" t="s">
        <v>683</v>
      </c>
      <c r="B61" t="s">
        <v>1819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1787</v>
      </c>
      <c r="M61" t="s">
        <v>1809</v>
      </c>
      <c r="N61" t="s">
        <v>1731</v>
      </c>
    </row>
    <row r="62" spans="1:14" x14ac:dyDescent="0.25">
      <c r="A62" t="s">
        <v>679</v>
      </c>
      <c r="B62" t="s">
        <v>1820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1804</v>
      </c>
      <c r="L62" t="s">
        <v>1730</v>
      </c>
      <c r="M62" t="s">
        <v>1809</v>
      </c>
      <c r="N62" t="s">
        <v>1731</v>
      </c>
    </row>
    <row r="63" spans="1:14" x14ac:dyDescent="0.25">
      <c r="A63" t="s">
        <v>399</v>
      </c>
      <c r="B63" t="s">
        <v>1821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1804</v>
      </c>
      <c r="L63" t="s">
        <v>1730</v>
      </c>
      <c r="M63" t="s">
        <v>1809</v>
      </c>
      <c r="N63" t="s">
        <v>1731</v>
      </c>
    </row>
    <row r="64" spans="1:14" x14ac:dyDescent="0.25">
      <c r="A64" t="s">
        <v>804</v>
      </c>
      <c r="B64" t="s">
        <v>1822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1804</v>
      </c>
      <c r="L64" t="s">
        <v>1730</v>
      </c>
      <c r="M64" t="s">
        <v>1809</v>
      </c>
      <c r="N64" t="s">
        <v>1731</v>
      </c>
    </row>
    <row r="65" spans="1:14" x14ac:dyDescent="0.25">
      <c r="A65" t="s">
        <v>814</v>
      </c>
      <c r="B65" t="s">
        <v>1823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1804</v>
      </c>
      <c r="L65" t="s">
        <v>1730</v>
      </c>
      <c r="M65" t="s">
        <v>1809</v>
      </c>
      <c r="N65" t="s">
        <v>1731</v>
      </c>
    </row>
    <row r="66" spans="1:14" x14ac:dyDescent="0.25">
      <c r="A66" t="s">
        <v>398</v>
      </c>
      <c r="B66" t="s">
        <v>1824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1804</v>
      </c>
      <c r="L66" t="s">
        <v>1730</v>
      </c>
      <c r="M66" t="s">
        <v>1809</v>
      </c>
      <c r="N66" t="s">
        <v>1731</v>
      </c>
    </row>
    <row r="67" spans="1:14" x14ac:dyDescent="0.25">
      <c r="A67" t="s">
        <v>397</v>
      </c>
      <c r="B67" t="s">
        <v>1825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1826</v>
      </c>
      <c r="J67" t="s">
        <v>1052</v>
      </c>
      <c r="K67" t="s">
        <v>1775</v>
      </c>
      <c r="L67" t="s">
        <v>1787</v>
      </c>
      <c r="M67" t="s">
        <v>1827</v>
      </c>
      <c r="N67" t="s">
        <v>998</v>
      </c>
    </row>
    <row r="68" spans="1:14" x14ac:dyDescent="0.25">
      <c r="A68" t="s">
        <v>787</v>
      </c>
      <c r="B68" t="s">
        <v>1828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1804</v>
      </c>
      <c r="L68" t="s">
        <v>1730</v>
      </c>
      <c r="M68" t="s">
        <v>1827</v>
      </c>
      <c r="N68" t="s">
        <v>998</v>
      </c>
    </row>
    <row r="69" spans="1:14" x14ac:dyDescent="0.25">
      <c r="A69" t="s">
        <v>782</v>
      </c>
      <c r="B69" t="s">
        <v>1829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1826</v>
      </c>
      <c r="J69" t="s">
        <v>1091</v>
      </c>
      <c r="K69" t="s">
        <v>1775</v>
      </c>
      <c r="L69" t="s">
        <v>1787</v>
      </c>
      <c r="M69" t="s">
        <v>1827</v>
      </c>
      <c r="N69" t="s">
        <v>998</v>
      </c>
    </row>
    <row r="70" spans="1:14" x14ac:dyDescent="0.25">
      <c r="A70" t="s">
        <v>776</v>
      </c>
      <c r="B70" t="s">
        <v>1830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1831</v>
      </c>
      <c r="K70" t="s">
        <v>1804</v>
      </c>
      <c r="L70" t="s">
        <v>1730</v>
      </c>
      <c r="M70" t="s">
        <v>1827</v>
      </c>
      <c r="N70" t="s">
        <v>998</v>
      </c>
    </row>
    <row r="71" spans="1:14" x14ac:dyDescent="0.25">
      <c r="A71" t="s">
        <v>775</v>
      </c>
      <c r="B71" t="s">
        <v>1832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1804</v>
      </c>
      <c r="L71" t="s">
        <v>1730</v>
      </c>
      <c r="M71" t="s">
        <v>1827</v>
      </c>
      <c r="N71" t="s">
        <v>998</v>
      </c>
    </row>
    <row r="72" spans="1:14" x14ac:dyDescent="0.25">
      <c r="A72" t="s">
        <v>774</v>
      </c>
      <c r="B72" t="s">
        <v>1833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1787</v>
      </c>
      <c r="M72" t="s">
        <v>1827</v>
      </c>
      <c r="N72" t="s">
        <v>998</v>
      </c>
    </row>
    <row r="73" spans="1:14" x14ac:dyDescent="0.25">
      <c r="A73" t="s">
        <v>803</v>
      </c>
      <c r="B73" t="s">
        <v>1834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1787</v>
      </c>
      <c r="M73" t="s">
        <v>1827</v>
      </c>
      <c r="N73" t="s">
        <v>998</v>
      </c>
    </row>
    <row r="74" spans="1:14" x14ac:dyDescent="0.25">
      <c r="A74" t="s">
        <v>815</v>
      </c>
      <c r="B74" t="s">
        <v>1835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1804</v>
      </c>
      <c r="L74" t="s">
        <v>1730</v>
      </c>
      <c r="M74" t="s">
        <v>1827</v>
      </c>
      <c r="N74" t="s">
        <v>998</v>
      </c>
    </row>
    <row r="75" spans="1:14" x14ac:dyDescent="0.25">
      <c r="A75" t="s">
        <v>777</v>
      </c>
      <c r="B75" t="s">
        <v>1836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1804</v>
      </c>
      <c r="L75" t="s">
        <v>1730</v>
      </c>
      <c r="M75" t="s">
        <v>1837</v>
      </c>
      <c r="N75" t="s">
        <v>1838</v>
      </c>
    </row>
    <row r="76" spans="1:14" x14ac:dyDescent="0.25">
      <c r="A76" t="s">
        <v>716</v>
      </c>
      <c r="B76" t="s">
        <v>1839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1787</v>
      </c>
      <c r="M76" t="s">
        <v>1837</v>
      </c>
      <c r="N76" t="s">
        <v>1838</v>
      </c>
    </row>
    <row r="77" spans="1:14" x14ac:dyDescent="0.25">
      <c r="A77" t="s">
        <v>793</v>
      </c>
      <c r="B77" t="s">
        <v>1840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1841</v>
      </c>
      <c r="L77" t="s">
        <v>1842</v>
      </c>
      <c r="M77" t="s">
        <v>1843</v>
      </c>
      <c r="N77" t="s">
        <v>1844</v>
      </c>
    </row>
    <row r="78" spans="1:14" x14ac:dyDescent="0.25">
      <c r="A78" t="s">
        <v>642</v>
      </c>
      <c r="B78" t="s">
        <v>1845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1789</v>
      </c>
      <c r="K78" t="s">
        <v>1841</v>
      </c>
      <c r="L78" t="s">
        <v>1842</v>
      </c>
      <c r="M78" t="s">
        <v>1843</v>
      </c>
      <c r="N78" t="s">
        <v>1844</v>
      </c>
    </row>
    <row r="79" spans="1:14" x14ac:dyDescent="0.25">
      <c r="A79" t="s">
        <v>794</v>
      </c>
      <c r="B79" t="s">
        <v>1846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1847</v>
      </c>
      <c r="I79" t="s">
        <v>351</v>
      </c>
      <c r="J79" t="s">
        <v>81</v>
      </c>
      <c r="K79" t="s">
        <v>1841</v>
      </c>
      <c r="L79" t="s">
        <v>1842</v>
      </c>
      <c r="M79" t="s">
        <v>1843</v>
      </c>
      <c r="N79" t="s">
        <v>1844</v>
      </c>
    </row>
    <row r="80" spans="1:14" x14ac:dyDescent="0.25">
      <c r="A80" t="s">
        <v>393</v>
      </c>
      <c r="B80" t="s">
        <v>1848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1849</v>
      </c>
      <c r="L80" t="s">
        <v>1850</v>
      </c>
      <c r="M80" t="s">
        <v>1843</v>
      </c>
      <c r="N80" t="s">
        <v>1844</v>
      </c>
    </row>
    <row r="81" spans="1:14" x14ac:dyDescent="0.25">
      <c r="A81" t="s">
        <v>395</v>
      </c>
      <c r="B81" t="s">
        <v>1851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1849</v>
      </c>
      <c r="L81" t="s">
        <v>1850</v>
      </c>
      <c r="M81" t="s">
        <v>1843</v>
      </c>
      <c r="N81" t="s">
        <v>1844</v>
      </c>
    </row>
    <row r="82" spans="1:14" x14ac:dyDescent="0.25">
      <c r="A82" t="s">
        <v>396</v>
      </c>
      <c r="B82" t="s">
        <v>1852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1853</v>
      </c>
      <c r="J82" t="s">
        <v>103</v>
      </c>
      <c r="K82" t="s">
        <v>1849</v>
      </c>
      <c r="L82" t="s">
        <v>1850</v>
      </c>
      <c r="M82" t="s">
        <v>1843</v>
      </c>
      <c r="N82" t="s">
        <v>1844</v>
      </c>
    </row>
    <row r="83" spans="1:14" x14ac:dyDescent="0.25">
      <c r="A83" t="s">
        <v>394</v>
      </c>
      <c r="B83" t="s">
        <v>1854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1849</v>
      </c>
      <c r="L83" t="s">
        <v>1850</v>
      </c>
      <c r="M83" t="s">
        <v>1843</v>
      </c>
      <c r="N83" t="s">
        <v>1844</v>
      </c>
    </row>
    <row r="84" spans="1:14" x14ac:dyDescent="0.25">
      <c r="A84" t="s">
        <v>643</v>
      </c>
      <c r="B84" t="s">
        <v>1855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1792</v>
      </c>
      <c r="K84" t="s">
        <v>1841</v>
      </c>
      <c r="L84" t="s">
        <v>1842</v>
      </c>
      <c r="M84" t="s">
        <v>1843</v>
      </c>
      <c r="N84" t="s">
        <v>1844</v>
      </c>
    </row>
    <row r="85" spans="1:14" x14ac:dyDescent="0.25">
      <c r="A85" t="s">
        <v>696</v>
      </c>
      <c r="B85" t="s">
        <v>1856</v>
      </c>
      <c r="C85" t="s">
        <v>8</v>
      </c>
      <c r="D85" t="s">
        <v>10</v>
      </c>
      <c r="E85" t="s">
        <v>1857</v>
      </c>
      <c r="F85" t="s">
        <v>393</v>
      </c>
      <c r="G85" t="s">
        <v>804</v>
      </c>
      <c r="H85" t="s">
        <v>1052</v>
      </c>
      <c r="I85" t="s">
        <v>1858</v>
      </c>
      <c r="J85" t="s">
        <v>71</v>
      </c>
      <c r="K85" t="s">
        <v>1775</v>
      </c>
      <c r="L85" t="s">
        <v>1787</v>
      </c>
      <c r="M85" t="s">
        <v>1859</v>
      </c>
      <c r="N85" t="s">
        <v>1860</v>
      </c>
    </row>
    <row r="86" spans="1:14" x14ac:dyDescent="0.25">
      <c r="A86" t="s">
        <v>750</v>
      </c>
      <c r="B86" t="s">
        <v>1861</v>
      </c>
      <c r="C86" t="s">
        <v>5</v>
      </c>
      <c r="D86" t="s">
        <v>15</v>
      </c>
      <c r="E86" t="s">
        <v>1862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1804</v>
      </c>
      <c r="L86" t="s">
        <v>1730</v>
      </c>
      <c r="M86" t="s">
        <v>1859</v>
      </c>
      <c r="N86" t="s">
        <v>1860</v>
      </c>
    </row>
    <row r="87" spans="1:14" x14ac:dyDescent="0.25">
      <c r="A87" t="s">
        <v>653</v>
      </c>
      <c r="B87" t="s">
        <v>1863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1864</v>
      </c>
      <c r="I87" t="s">
        <v>353</v>
      </c>
      <c r="J87" t="s">
        <v>1468</v>
      </c>
      <c r="K87" t="s">
        <v>1849</v>
      </c>
      <c r="L87" t="s">
        <v>1850</v>
      </c>
      <c r="M87" t="s">
        <v>1859</v>
      </c>
      <c r="N87" t="s">
        <v>1860</v>
      </c>
    </row>
    <row r="88" spans="1:14" x14ac:dyDescent="0.25">
      <c r="A88" t="s">
        <v>742</v>
      </c>
      <c r="B88" t="s">
        <v>1865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1866</v>
      </c>
      <c r="I88" t="s">
        <v>359</v>
      </c>
      <c r="J88" t="s">
        <v>48</v>
      </c>
      <c r="K88" t="s">
        <v>1849</v>
      </c>
      <c r="L88" t="s">
        <v>1850</v>
      </c>
      <c r="M88" t="s">
        <v>1859</v>
      </c>
      <c r="N88" t="s">
        <v>1860</v>
      </c>
    </row>
    <row r="89" spans="1:14" x14ac:dyDescent="0.25">
      <c r="A89" t="s">
        <v>825</v>
      </c>
      <c r="B89" t="s">
        <v>1867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1868</v>
      </c>
      <c r="K89" t="s">
        <v>1849</v>
      </c>
      <c r="L89" t="s">
        <v>1850</v>
      </c>
      <c r="M89" t="s">
        <v>1859</v>
      </c>
      <c r="N89" t="s">
        <v>1860</v>
      </c>
    </row>
    <row r="90" spans="1:14" x14ac:dyDescent="0.25">
      <c r="A90" t="s">
        <v>726</v>
      </c>
      <c r="B90" t="s">
        <v>1869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1841</v>
      </c>
      <c r="L90" t="s">
        <v>1842</v>
      </c>
      <c r="M90" t="s">
        <v>1859</v>
      </c>
      <c r="N90" t="s">
        <v>1860</v>
      </c>
    </row>
    <row r="91" spans="1:14" x14ac:dyDescent="0.25">
      <c r="A91" t="s">
        <v>645</v>
      </c>
      <c r="B91" t="s">
        <v>1870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1841</v>
      </c>
      <c r="L91" t="s">
        <v>1842</v>
      </c>
      <c r="M91" t="s">
        <v>1859</v>
      </c>
      <c r="N91" t="s">
        <v>1860</v>
      </c>
    </row>
    <row r="92" spans="1:14" x14ac:dyDescent="0.25">
      <c r="A92" t="s">
        <v>800</v>
      </c>
      <c r="B92" t="s">
        <v>1871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1841</v>
      </c>
      <c r="L92" t="s">
        <v>1842</v>
      </c>
      <c r="M92" t="s">
        <v>1859</v>
      </c>
      <c r="N92" t="s">
        <v>1860</v>
      </c>
    </row>
    <row r="93" spans="1:14" x14ac:dyDescent="0.25">
      <c r="A93" t="s">
        <v>773</v>
      </c>
      <c r="B93" t="s">
        <v>1872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1841</v>
      </c>
      <c r="L93" t="s">
        <v>1842</v>
      </c>
      <c r="M93" t="s">
        <v>1859</v>
      </c>
      <c r="N93" t="s">
        <v>1860</v>
      </c>
    </row>
    <row r="94" spans="1:14" x14ac:dyDescent="0.25">
      <c r="A94" t="s">
        <v>784</v>
      </c>
      <c r="B94" t="s">
        <v>1873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1874</v>
      </c>
      <c r="I94" t="s">
        <v>1302</v>
      </c>
      <c r="J94" t="s">
        <v>44</v>
      </c>
      <c r="K94" t="s">
        <v>1841</v>
      </c>
      <c r="L94" t="s">
        <v>1842</v>
      </c>
      <c r="M94" t="s">
        <v>1859</v>
      </c>
      <c r="N94" t="s">
        <v>1860</v>
      </c>
    </row>
    <row r="95" spans="1:14" x14ac:dyDescent="0.25">
      <c r="A95" t="s">
        <v>789</v>
      </c>
      <c r="B95" t="s">
        <v>1875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1841</v>
      </c>
      <c r="L95" t="s">
        <v>1842</v>
      </c>
      <c r="M95" t="s">
        <v>1876</v>
      </c>
      <c r="N95" t="s">
        <v>1877</v>
      </c>
    </row>
    <row r="96" spans="1:14" x14ac:dyDescent="0.25">
      <c r="A96" t="s">
        <v>646</v>
      </c>
      <c r="B96" t="s">
        <v>1878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1841</v>
      </c>
      <c r="L96" t="s">
        <v>1842</v>
      </c>
      <c r="M96" t="s">
        <v>1876</v>
      </c>
      <c r="N96" t="s">
        <v>1877</v>
      </c>
    </row>
    <row r="97" spans="1:14" x14ac:dyDescent="0.25">
      <c r="A97" t="s">
        <v>682</v>
      </c>
      <c r="B97" t="s">
        <v>1879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1841</v>
      </c>
      <c r="L97" t="s">
        <v>1842</v>
      </c>
      <c r="M97" t="s">
        <v>1876</v>
      </c>
      <c r="N97" t="s">
        <v>1877</v>
      </c>
    </row>
    <row r="98" spans="1:14" x14ac:dyDescent="0.25">
      <c r="A98" t="s">
        <v>671</v>
      </c>
      <c r="B98" t="s">
        <v>1880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1881</v>
      </c>
      <c r="J98" t="s">
        <v>42</v>
      </c>
      <c r="K98" t="s">
        <v>1841</v>
      </c>
      <c r="L98" t="s">
        <v>1842</v>
      </c>
      <c r="M98" t="s">
        <v>1876</v>
      </c>
      <c r="N98" t="s">
        <v>1877</v>
      </c>
    </row>
    <row r="99" spans="1:14" x14ac:dyDescent="0.25">
      <c r="A99" t="s">
        <v>746</v>
      </c>
      <c r="B99" t="s">
        <v>1882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1841</v>
      </c>
      <c r="L99" t="s">
        <v>1842</v>
      </c>
      <c r="M99" t="s">
        <v>1876</v>
      </c>
      <c r="N99" t="s">
        <v>1877</v>
      </c>
    </row>
    <row r="100" spans="1:14" x14ac:dyDescent="0.25">
      <c r="A100" t="s">
        <v>813</v>
      </c>
      <c r="B100" t="s">
        <v>1883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1841</v>
      </c>
      <c r="L100" t="s">
        <v>1842</v>
      </c>
      <c r="M100" t="s">
        <v>1876</v>
      </c>
      <c r="N100" t="s">
        <v>1877</v>
      </c>
    </row>
    <row r="101" spans="1:14" x14ac:dyDescent="0.25">
      <c r="A101" t="s">
        <v>659</v>
      </c>
      <c r="B101" t="s">
        <v>1884</v>
      </c>
      <c r="C101" t="s">
        <v>8</v>
      </c>
      <c r="D101" t="s">
        <v>17</v>
      </c>
      <c r="E101" t="s">
        <v>1885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1841</v>
      </c>
      <c r="L101" t="s">
        <v>1842</v>
      </c>
      <c r="M101" t="s">
        <v>1876</v>
      </c>
      <c r="N101" t="s">
        <v>1877</v>
      </c>
    </row>
    <row r="102" spans="1:14" x14ac:dyDescent="0.25">
      <c r="A102" t="s">
        <v>695</v>
      </c>
      <c r="B102" t="s">
        <v>1891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1866</v>
      </c>
      <c r="I102" t="s">
        <v>268</v>
      </c>
      <c r="J102" t="s">
        <v>348</v>
      </c>
      <c r="K102" t="s">
        <v>1849</v>
      </c>
      <c r="L102" t="s">
        <v>1850</v>
      </c>
      <c r="M102" t="s">
        <v>1892</v>
      </c>
      <c r="N102" t="s">
        <v>1893</v>
      </c>
    </row>
    <row r="103" spans="1:14" x14ac:dyDescent="0.25">
      <c r="A103" t="s">
        <v>672</v>
      </c>
      <c r="B103" t="s">
        <v>1894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1849</v>
      </c>
      <c r="L103" t="s">
        <v>1850</v>
      </c>
      <c r="M103" t="s">
        <v>1892</v>
      </c>
      <c r="N103" t="s">
        <v>1893</v>
      </c>
    </row>
    <row r="104" spans="1:14" x14ac:dyDescent="0.25">
      <c r="A104" t="s">
        <v>799</v>
      </c>
      <c r="B104" t="s">
        <v>1895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1849</v>
      </c>
      <c r="L104" t="s">
        <v>1850</v>
      </c>
      <c r="M104" t="s">
        <v>1892</v>
      </c>
      <c r="N104" t="s">
        <v>1893</v>
      </c>
    </row>
    <row r="105" spans="1:14" x14ac:dyDescent="0.25">
      <c r="A105" t="s">
        <v>715</v>
      </c>
      <c r="B105" t="s">
        <v>1896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1849</v>
      </c>
      <c r="L105" t="s">
        <v>1850</v>
      </c>
      <c r="M105" t="s">
        <v>1892</v>
      </c>
      <c r="N105" t="s">
        <v>1893</v>
      </c>
    </row>
    <row r="106" spans="1:14" x14ac:dyDescent="0.25">
      <c r="A106" t="s">
        <v>725</v>
      </c>
      <c r="B106" t="s">
        <v>1897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1898</v>
      </c>
      <c r="J106" t="s">
        <v>1281</v>
      </c>
      <c r="K106" t="s">
        <v>1849</v>
      </c>
      <c r="L106" t="s">
        <v>1850</v>
      </c>
      <c r="M106" t="s">
        <v>1892</v>
      </c>
      <c r="N106" t="s">
        <v>1893</v>
      </c>
    </row>
    <row r="107" spans="1:14" x14ac:dyDescent="0.25">
      <c r="A107" t="s">
        <v>819</v>
      </c>
      <c r="B107" t="s">
        <v>1899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1900</v>
      </c>
      <c r="J107" t="s">
        <v>121</v>
      </c>
      <c r="K107" t="s">
        <v>1849</v>
      </c>
      <c r="L107" t="s">
        <v>1850</v>
      </c>
      <c r="M107" t="s">
        <v>1892</v>
      </c>
      <c r="N107" t="s">
        <v>1901</v>
      </c>
    </row>
    <row r="108" spans="1:14" x14ac:dyDescent="0.25">
      <c r="A108" t="s">
        <v>670</v>
      </c>
      <c r="B108" t="s">
        <v>1902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1849</v>
      </c>
      <c r="L108" t="s">
        <v>1850</v>
      </c>
      <c r="M108" t="s">
        <v>1892</v>
      </c>
      <c r="N108" t="s">
        <v>1901</v>
      </c>
    </row>
    <row r="109" spans="1:14" x14ac:dyDescent="0.25">
      <c r="A109" t="s">
        <v>693</v>
      </c>
      <c r="B109" t="s">
        <v>1903</v>
      </c>
      <c r="C109" t="s">
        <v>5</v>
      </c>
      <c r="D109" t="s">
        <v>16</v>
      </c>
      <c r="E109" t="s">
        <v>1885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1849</v>
      </c>
      <c r="L109" t="s">
        <v>1850</v>
      </c>
      <c r="M109" t="s">
        <v>1892</v>
      </c>
      <c r="N109" t="s">
        <v>1901</v>
      </c>
    </row>
    <row r="110" spans="1:14" x14ac:dyDescent="0.25">
      <c r="A110" t="s">
        <v>817</v>
      </c>
      <c r="B110" t="s">
        <v>1904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1849</v>
      </c>
      <c r="L110" t="s">
        <v>1850</v>
      </c>
      <c r="M110" t="s">
        <v>1905</v>
      </c>
      <c r="N110" t="s">
        <v>1890</v>
      </c>
    </row>
    <row r="111" spans="1:14" x14ac:dyDescent="0.25">
      <c r="A111" t="s">
        <v>807</v>
      </c>
      <c r="B111" t="s">
        <v>1906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1849</v>
      </c>
      <c r="L111" t="s">
        <v>1850</v>
      </c>
      <c r="M111" t="s">
        <v>1905</v>
      </c>
      <c r="N111" t="s">
        <v>1890</v>
      </c>
    </row>
    <row r="112" spans="1:14" x14ac:dyDescent="0.25">
      <c r="A112" t="s">
        <v>769</v>
      </c>
      <c r="B112" t="s">
        <v>1907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1908</v>
      </c>
      <c r="I112" t="s">
        <v>1107</v>
      </c>
      <c r="J112" t="s">
        <v>1264</v>
      </c>
      <c r="K112" t="s">
        <v>1849</v>
      </c>
      <c r="L112" t="s">
        <v>1850</v>
      </c>
      <c r="M112" t="s">
        <v>1905</v>
      </c>
      <c r="N112" t="s">
        <v>1890</v>
      </c>
    </row>
    <row r="113" spans="1:14" x14ac:dyDescent="0.25">
      <c r="A113" t="s">
        <v>731</v>
      </c>
      <c r="B113" t="s">
        <v>1909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1849</v>
      </c>
      <c r="L113" t="s">
        <v>1850</v>
      </c>
      <c r="M113" t="s">
        <v>1905</v>
      </c>
      <c r="N113" t="s">
        <v>1890</v>
      </c>
    </row>
    <row r="114" spans="1:14" x14ac:dyDescent="0.25">
      <c r="A114" t="s">
        <v>797</v>
      </c>
      <c r="B114" t="s">
        <v>1911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1912</v>
      </c>
      <c r="I114" t="s">
        <v>276</v>
      </c>
      <c r="J114" t="s">
        <v>45</v>
      </c>
      <c r="K114" t="s">
        <v>1913</v>
      </c>
      <c r="L114" t="s">
        <v>1914</v>
      </c>
      <c r="M114" t="s">
        <v>1915</v>
      </c>
      <c r="N114" t="s">
        <v>1916</v>
      </c>
    </row>
    <row r="115" spans="1:14" x14ac:dyDescent="0.25">
      <c r="A115" t="s">
        <v>677</v>
      </c>
      <c r="B115" t="s">
        <v>1917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1913</v>
      </c>
      <c r="L115" t="s">
        <v>1914</v>
      </c>
      <c r="M115" t="s">
        <v>1915</v>
      </c>
      <c r="N115" t="s">
        <v>1916</v>
      </c>
    </row>
    <row r="116" spans="1:14" x14ac:dyDescent="0.25">
      <c r="A116" t="s">
        <v>663</v>
      </c>
      <c r="B116" t="s">
        <v>1918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1919</v>
      </c>
      <c r="J116" t="s">
        <v>121</v>
      </c>
      <c r="K116" t="s">
        <v>1913</v>
      </c>
      <c r="L116" t="s">
        <v>1914</v>
      </c>
      <c r="M116" t="s">
        <v>1915</v>
      </c>
      <c r="N116" t="s">
        <v>1916</v>
      </c>
    </row>
    <row r="117" spans="1:14" x14ac:dyDescent="0.25">
      <c r="A117" t="s">
        <v>783</v>
      </c>
      <c r="B117" t="s">
        <v>1920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1913</v>
      </c>
      <c r="L117" t="s">
        <v>1914</v>
      </c>
      <c r="M117" t="s">
        <v>1915</v>
      </c>
      <c r="N117" t="s">
        <v>1916</v>
      </c>
    </row>
    <row r="118" spans="1:14" x14ac:dyDescent="0.25">
      <c r="A118" t="s">
        <v>763</v>
      </c>
      <c r="B118" t="s">
        <v>1921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1913</v>
      </c>
      <c r="L118" t="s">
        <v>1914</v>
      </c>
      <c r="M118" t="s">
        <v>1922</v>
      </c>
      <c r="N118" t="s">
        <v>1859</v>
      </c>
    </row>
    <row r="119" spans="1:14" x14ac:dyDescent="0.25">
      <c r="A119" t="s">
        <v>822</v>
      </c>
      <c r="B119" t="s">
        <v>1923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1913</v>
      </c>
      <c r="L119" t="s">
        <v>1914</v>
      </c>
      <c r="M119" t="s">
        <v>1922</v>
      </c>
      <c r="N119" t="s">
        <v>1859</v>
      </c>
    </row>
    <row r="120" spans="1:14" x14ac:dyDescent="0.25">
      <c r="A120" t="s">
        <v>741</v>
      </c>
      <c r="B120" t="s">
        <v>1924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1913</v>
      </c>
      <c r="L120" t="s">
        <v>1914</v>
      </c>
      <c r="M120" t="s">
        <v>1922</v>
      </c>
      <c r="N120" t="s">
        <v>1859</v>
      </c>
    </row>
    <row r="121" spans="1:14" x14ac:dyDescent="0.25">
      <c r="A121" t="s">
        <v>826</v>
      </c>
      <c r="B121" t="s">
        <v>1925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1926</v>
      </c>
      <c r="I121" t="s">
        <v>318</v>
      </c>
      <c r="J121" t="s">
        <v>53</v>
      </c>
      <c r="K121" t="s">
        <v>1913</v>
      </c>
      <c r="L121" t="s">
        <v>1914</v>
      </c>
      <c r="M121" t="s">
        <v>1922</v>
      </c>
      <c r="N121" t="s">
        <v>1859</v>
      </c>
    </row>
    <row r="122" spans="1:14" x14ac:dyDescent="0.25">
      <c r="A122" t="s">
        <v>802</v>
      </c>
      <c r="B122" t="s">
        <v>1927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1913</v>
      </c>
      <c r="L122" t="s">
        <v>1914</v>
      </c>
      <c r="M122" t="s">
        <v>1922</v>
      </c>
      <c r="N122" t="s">
        <v>1859</v>
      </c>
    </row>
    <row r="123" spans="1:14" x14ac:dyDescent="0.25">
      <c r="A123" t="s">
        <v>745</v>
      </c>
      <c r="B123" t="s">
        <v>1928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1913</v>
      </c>
      <c r="L123" t="s">
        <v>1914</v>
      </c>
      <c r="M123" t="s">
        <v>1929</v>
      </c>
      <c r="N123" t="s">
        <v>1930</v>
      </c>
    </row>
    <row r="124" spans="1:14" x14ac:dyDescent="0.25">
      <c r="A124" t="s">
        <v>786</v>
      </c>
      <c r="B124" t="s">
        <v>1935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1913</v>
      </c>
      <c r="L124" t="s">
        <v>1914</v>
      </c>
      <c r="M124" t="s">
        <v>1936</v>
      </c>
      <c r="N124" t="s">
        <v>1910</v>
      </c>
    </row>
    <row r="125" spans="1:14" x14ac:dyDescent="0.25">
      <c r="A125" t="s">
        <v>823</v>
      </c>
      <c r="B125" t="s">
        <v>1937</v>
      </c>
      <c r="C125" t="s">
        <v>8</v>
      </c>
      <c r="D125" t="s">
        <v>11</v>
      </c>
      <c r="E125" t="s">
        <v>1938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1913</v>
      </c>
      <c r="L125" t="s">
        <v>1939</v>
      </c>
      <c r="M125" t="s">
        <v>1940</v>
      </c>
      <c r="N125" t="s">
        <v>1718</v>
      </c>
    </row>
    <row r="126" spans="1:14" x14ac:dyDescent="0.25">
      <c r="A126" t="s">
        <v>818</v>
      </c>
      <c r="B126" t="s">
        <v>1941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1942</v>
      </c>
      <c r="I126" t="s">
        <v>342</v>
      </c>
      <c r="J126" t="s">
        <v>32</v>
      </c>
      <c r="K126" t="s">
        <v>1913</v>
      </c>
      <c r="L126" t="s">
        <v>1914</v>
      </c>
      <c r="M126" t="s">
        <v>1940</v>
      </c>
      <c r="N126" t="s">
        <v>1718</v>
      </c>
    </row>
    <row r="127" spans="1:14" x14ac:dyDescent="0.25">
      <c r="A127" t="s">
        <v>735</v>
      </c>
      <c r="B127" t="s">
        <v>1943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1913</v>
      </c>
      <c r="L127" t="s">
        <v>1914</v>
      </c>
      <c r="M127" t="s">
        <v>1940</v>
      </c>
      <c r="N127" t="s">
        <v>1718</v>
      </c>
    </row>
    <row r="128" spans="1:14" x14ac:dyDescent="0.25">
      <c r="A128" t="s">
        <v>714</v>
      </c>
      <c r="B128" t="s">
        <v>1944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1945</v>
      </c>
      <c r="K128" t="s">
        <v>1913</v>
      </c>
      <c r="L128" t="s">
        <v>1914</v>
      </c>
      <c r="M128" t="s">
        <v>1940</v>
      </c>
      <c r="N128" t="s">
        <v>1718</v>
      </c>
    </row>
    <row r="129" spans="1:14" x14ac:dyDescent="0.25">
      <c r="A129" t="s">
        <v>689</v>
      </c>
      <c r="B129" t="s">
        <v>1946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1913</v>
      </c>
      <c r="L129" t="s">
        <v>1914</v>
      </c>
      <c r="M129" t="s">
        <v>1940</v>
      </c>
      <c r="N129" t="s">
        <v>1718</v>
      </c>
    </row>
    <row r="130" spans="1:14" x14ac:dyDescent="0.25">
      <c r="A130" t="s">
        <v>680</v>
      </c>
      <c r="B130" t="s">
        <v>1949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1950</v>
      </c>
      <c r="J130" t="s">
        <v>47</v>
      </c>
      <c r="K130" t="s">
        <v>1951</v>
      </c>
      <c r="L130" t="s">
        <v>1939</v>
      </c>
      <c r="M130" t="s">
        <v>1952</v>
      </c>
      <c r="N130" t="s">
        <v>1905</v>
      </c>
    </row>
    <row r="131" spans="1:14" x14ac:dyDescent="0.25">
      <c r="A131" t="s">
        <v>644</v>
      </c>
      <c r="B131" t="s">
        <v>1953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1926</v>
      </c>
      <c r="I131" t="s">
        <v>353</v>
      </c>
      <c r="J131" t="s">
        <v>21</v>
      </c>
      <c r="K131" t="s">
        <v>1951</v>
      </c>
      <c r="L131" t="s">
        <v>1939</v>
      </c>
      <c r="M131" t="s">
        <v>1952</v>
      </c>
      <c r="N131" t="s">
        <v>1905</v>
      </c>
    </row>
    <row r="132" spans="1:14" x14ac:dyDescent="0.25">
      <c r="A132" t="s">
        <v>798</v>
      </c>
      <c r="B132" t="s">
        <v>1954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1955</v>
      </c>
      <c r="J132" t="s">
        <v>46</v>
      </c>
      <c r="K132" t="s">
        <v>1951</v>
      </c>
      <c r="L132" t="s">
        <v>1939</v>
      </c>
      <c r="M132" t="s">
        <v>1952</v>
      </c>
      <c r="N132" t="s">
        <v>1905</v>
      </c>
    </row>
    <row r="133" spans="1:14" x14ac:dyDescent="0.25">
      <c r="A133" t="s">
        <v>691</v>
      </c>
      <c r="B133" t="s">
        <v>1956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1951</v>
      </c>
      <c r="L133" t="s">
        <v>1939</v>
      </c>
      <c r="M133" t="s">
        <v>1952</v>
      </c>
      <c r="N133" t="s">
        <v>1905</v>
      </c>
    </row>
    <row r="134" spans="1:14" x14ac:dyDescent="0.25">
      <c r="A134" t="s">
        <v>667</v>
      </c>
      <c r="B134" t="s">
        <v>1957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1951</v>
      </c>
      <c r="L134" t="s">
        <v>1939</v>
      </c>
      <c r="M134" t="s">
        <v>1958</v>
      </c>
      <c r="N134" t="s">
        <v>1915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 t="str">
        <f>IF('FY2024'!A135&lt;&gt;"", VALUE('FY2024'!A135), "")</f>
        <v/>
      </c>
      <c r="B133" s="5" t="str">
        <f>IF('FY2024'!A135&lt;&gt;"",_xlfn.VALUETOTEXT('FY2024'!B135),"")</f>
        <v/>
      </c>
      <c r="C133" s="5" t="str">
        <f>_xlfn.VALUETOTEXT('FY2024'!C135)</f>
        <v/>
      </c>
      <c r="D133" s="5" t="str">
        <f>IF('FY2024'!A135&lt;&gt;"",_xlfn.VALUETOTEXT('FY2024'!D135),"")</f>
        <v/>
      </c>
      <c r="E133" s="6" t="str">
        <f>IF('FY2024'!A135&lt;&gt;"",VALUE('FY2024'!E135),"")</f>
        <v/>
      </c>
      <c r="F133" s="6" t="str">
        <f>IF('FY2024'!A135&lt;&gt;"",VALUE('FY2024'!F135),"")</f>
        <v/>
      </c>
      <c r="G133" s="6" t="str">
        <f>IF('FY2024'!A135&lt;&gt;"",VALUE('FY2024'!G135),"")</f>
        <v/>
      </c>
      <c r="H133" s="6" t="str">
        <f>IF('FY2024'!A135&lt;&gt;"",VALUE('FY2024'!H135),"")</f>
        <v/>
      </c>
      <c r="I133" s="6" t="str">
        <f>IF('FY2024'!A135&lt;&gt;"",VALUE('FY2024'!I135),"")</f>
        <v/>
      </c>
      <c r="J133" s="6" t="str">
        <f>IF('FY2024'!A135&lt;&gt;"",VALUE('FY2024'!J135),"")</f>
        <v/>
      </c>
      <c r="K133" s="7" t="str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/>
      </c>
      <c r="L133" s="7" t="str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/>
      </c>
      <c r="M133" s="7" t="str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/>
      </c>
      <c r="N133" s="7" t="str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/>
      </c>
      <c r="O133" s="5" t="str">
        <f t="shared" si="2"/>
        <v/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 t="str">
        <f>IF('FY2024'!$A135&lt;&gt;"",IF(AND(MONTH($K133) &lt;= 7, MONTH($L133) &gt;= 7 ), IF($O133 &lt;&gt; "", $E133/$O133, ""), ""),"")</f>
        <v/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 t="str">
        <f>IF('FY2024'!A136&lt;&gt;"", VALUE('FY2024'!A136), "")</f>
        <v/>
      </c>
      <c r="B134" s="5" t="str">
        <f>IF('FY2024'!A136&lt;&gt;"",_xlfn.VALUETOTEXT('FY2024'!B136),"")</f>
        <v/>
      </c>
      <c r="C134" s="5" t="str">
        <f>_xlfn.VALUETOTEXT('FY2024'!C136)</f>
        <v/>
      </c>
      <c r="D134" s="5" t="str">
        <f>IF('FY2024'!A136&lt;&gt;"",_xlfn.VALUETOTEXT('FY2024'!D136),"")</f>
        <v/>
      </c>
      <c r="E134" s="6" t="str">
        <f>IF('FY2024'!A136&lt;&gt;"",VALUE('FY2024'!E136),"")</f>
        <v/>
      </c>
      <c r="F134" s="6" t="str">
        <f>IF('FY2024'!A136&lt;&gt;"",VALUE('FY2024'!F136),"")</f>
        <v/>
      </c>
      <c r="G134" s="6" t="str">
        <f>IF('FY2024'!A136&lt;&gt;"",VALUE('FY2024'!G136),"")</f>
        <v/>
      </c>
      <c r="H134" s="6" t="str">
        <f>IF('FY2024'!A136&lt;&gt;"",VALUE('FY2024'!H136),"")</f>
        <v/>
      </c>
      <c r="I134" s="6" t="str">
        <f>IF('FY2024'!A136&lt;&gt;"",VALUE('FY2024'!I136),"")</f>
        <v/>
      </c>
      <c r="J134" s="6" t="str">
        <f>IF('FY2024'!A136&lt;&gt;"",VALUE('FY2024'!J136),"")</f>
        <v/>
      </c>
      <c r="K134" s="7" t="str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/>
      </c>
      <c r="L134" s="7" t="str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/>
      </c>
      <c r="M134" s="7" t="str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/>
      </c>
      <c r="N134" s="7" t="str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/>
      </c>
      <c r="O134" s="5" t="str">
        <f t="shared" si="2"/>
        <v/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 t="str">
        <f>IF('FY2024'!$A136&lt;&gt;"",IF(AND(MONTH($K134) &lt;= 7, MONTH($L134) &gt;= 7 ), IF($O134 &lt;&gt; "", $E134/$O134, ""), ""),"")</f>
        <v/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 t="str">
        <f>IF('FY2024'!A137&lt;&gt;"", VALUE('FY2024'!A137), "")</f>
        <v/>
      </c>
      <c r="B135" s="5" t="str">
        <f>IF('FY2024'!A137&lt;&gt;"",_xlfn.VALUETOTEXT('FY2024'!B137),"")</f>
        <v/>
      </c>
      <c r="C135" s="5" t="str">
        <f>_xlfn.VALUETOTEXT('FY2024'!C137)</f>
        <v/>
      </c>
      <c r="D135" s="5" t="str">
        <f>IF('FY2024'!A137&lt;&gt;"",_xlfn.VALUETOTEXT('FY2024'!D137),"")</f>
        <v/>
      </c>
      <c r="E135" s="6" t="str">
        <f>IF('FY2024'!A137&lt;&gt;"",VALUE('FY2024'!E137),"")</f>
        <v/>
      </c>
      <c r="F135" s="6" t="str">
        <f>IF('FY2024'!A137&lt;&gt;"",VALUE('FY2024'!F137),"")</f>
        <v/>
      </c>
      <c r="G135" s="6" t="str">
        <f>IF('FY2024'!A137&lt;&gt;"",VALUE('FY2024'!G137),"")</f>
        <v/>
      </c>
      <c r="H135" s="6" t="str">
        <f>IF('FY2024'!A137&lt;&gt;"",VALUE('FY2024'!H137),"")</f>
        <v/>
      </c>
      <c r="I135" s="6" t="str">
        <f>IF('FY2024'!A137&lt;&gt;"",VALUE('FY2024'!I137),"")</f>
        <v/>
      </c>
      <c r="J135" s="6" t="str">
        <f>IF('FY2024'!A137&lt;&gt;"",VALUE('FY2024'!J137),"")</f>
        <v/>
      </c>
      <c r="K135" s="7" t="str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/>
      </c>
      <c r="L135" s="7" t="str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/>
      </c>
      <c r="M135" s="7" t="str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/>
      </c>
      <c r="N135" s="7" t="str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/>
      </c>
      <c r="O135" s="5" t="str">
        <f t="shared" si="2"/>
        <v/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 t="str">
        <f>IF('FY2024'!$A137&lt;&gt;"",IF(AND(MONTH($K135) &lt;= 7, MONTH($L135) &gt;= 7 ), IF($O135 &lt;&gt; "", $E135/$O135, ""), ""),"")</f>
        <v/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 t="str">
        <f>IF('FY2024'!A138&lt;&gt;"", VALUE('FY2024'!A138), "")</f>
        <v/>
      </c>
      <c r="B136" s="5" t="str">
        <f>IF('FY2024'!A138&lt;&gt;"",_xlfn.VALUETOTEXT('FY2024'!B138),"")</f>
        <v/>
      </c>
      <c r="C136" s="5" t="str">
        <f>_xlfn.VALUETOTEXT('FY2024'!C138)</f>
        <v/>
      </c>
      <c r="D136" s="5" t="str">
        <f>IF('FY2024'!A138&lt;&gt;"",_xlfn.VALUETOTEXT('FY2024'!D138),"")</f>
        <v/>
      </c>
      <c r="E136" s="6" t="str">
        <f>IF('FY2024'!A138&lt;&gt;"",VALUE('FY2024'!E138),"")</f>
        <v/>
      </c>
      <c r="F136" s="6" t="str">
        <f>IF('FY2024'!A138&lt;&gt;"",VALUE('FY2024'!F138),"")</f>
        <v/>
      </c>
      <c r="G136" s="6" t="str">
        <f>IF('FY2024'!A138&lt;&gt;"",VALUE('FY2024'!G138),"")</f>
        <v/>
      </c>
      <c r="H136" s="6" t="str">
        <f>IF('FY2024'!A138&lt;&gt;"",VALUE('FY2024'!H138),"")</f>
        <v/>
      </c>
      <c r="I136" s="6" t="str">
        <f>IF('FY2024'!A138&lt;&gt;"",VALUE('FY2024'!I138),"")</f>
        <v/>
      </c>
      <c r="J136" s="6" t="str">
        <f>IF('FY2024'!A138&lt;&gt;"",VALUE('FY2024'!J138),"")</f>
        <v/>
      </c>
      <c r="K136" s="7" t="str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/>
      </c>
      <c r="L136" s="7" t="str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/>
      </c>
      <c r="M136" s="7" t="str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/>
      </c>
      <c r="N136" s="7" t="str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/>
      </c>
      <c r="O136" s="5" t="str">
        <f t="shared" si="2"/>
        <v/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 t="str">
        <f>IF('FY2024'!$A138&lt;&gt;"",IF(AND(MONTH($K136) &lt;= 7, MONTH($L136) &gt;= 7 ), IF($O136 &lt;&gt; "", $E136/$O136, ""), ""),"")</f>
        <v/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 t="str">
        <f>IF('FY2024'!A139&lt;&gt;"", VALUE('FY2024'!A139), "")</f>
        <v/>
      </c>
      <c r="B137" s="5" t="str">
        <f>IF('FY2024'!A139&lt;&gt;"",_xlfn.VALUETOTEXT('FY2024'!B139),"")</f>
        <v/>
      </c>
      <c r="C137" s="5" t="str">
        <f>_xlfn.VALUETOTEXT('FY2024'!C139)</f>
        <v/>
      </c>
      <c r="D137" s="5" t="str">
        <f>IF('FY2024'!A139&lt;&gt;"",_xlfn.VALUETOTEXT('FY2024'!D139),"")</f>
        <v/>
      </c>
      <c r="E137" s="6" t="str">
        <f>IF('FY2024'!A139&lt;&gt;"",VALUE('FY2024'!E139),"")</f>
        <v/>
      </c>
      <c r="F137" s="6" t="str">
        <f>IF('FY2024'!A139&lt;&gt;"",VALUE('FY2024'!F139),"")</f>
        <v/>
      </c>
      <c r="G137" s="6" t="str">
        <f>IF('FY2024'!A139&lt;&gt;"",VALUE('FY2024'!G139),"")</f>
        <v/>
      </c>
      <c r="H137" s="6" t="str">
        <f>IF('FY2024'!A139&lt;&gt;"",VALUE('FY2024'!H139),"")</f>
        <v/>
      </c>
      <c r="I137" s="6" t="str">
        <f>IF('FY2024'!A139&lt;&gt;"",VALUE('FY2024'!I139),"")</f>
        <v/>
      </c>
      <c r="J137" s="6" t="str">
        <f>IF('FY2024'!A139&lt;&gt;"",VALUE('FY2024'!J139),"")</f>
        <v/>
      </c>
      <c r="K137" s="7" t="str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/>
      </c>
      <c r="L137" s="7" t="str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/>
      </c>
      <c r="M137" s="7" t="str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/>
      </c>
      <c r="N137" s="7" t="str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/>
      </c>
      <c r="O137" s="5" t="str">
        <f t="shared" si="2"/>
        <v/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 t="str">
        <f>IF('FY2024'!$A139&lt;&gt;"",IF(AND(MONTH($K137) &lt;= 7, MONTH($L137) &gt;= 7 ), IF($O137 &lt;&gt; "", $E137/$O137, ""), ""),"")</f>
        <v/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 t="str">
        <f>IF('FY2024'!A140&lt;&gt;"", VALUE('FY2024'!A140), "")</f>
        <v/>
      </c>
      <c r="B138" s="5" t="str">
        <f>IF('FY2024'!A140&lt;&gt;"",_xlfn.VALUETOTEXT('FY2024'!B140),"")</f>
        <v/>
      </c>
      <c r="C138" s="5" t="str">
        <f>_xlfn.VALUETOTEXT('FY2024'!C140)</f>
        <v/>
      </c>
      <c r="D138" s="5" t="str">
        <f>IF('FY2024'!A140&lt;&gt;"",_xlfn.VALUETOTEXT('FY2024'!D140),"")</f>
        <v/>
      </c>
      <c r="E138" s="6" t="str">
        <f>IF('FY2024'!A140&lt;&gt;"",VALUE('FY2024'!E140),"")</f>
        <v/>
      </c>
      <c r="F138" s="6" t="str">
        <f>IF('FY2024'!A140&lt;&gt;"",VALUE('FY2024'!F140),"")</f>
        <v/>
      </c>
      <c r="G138" s="6" t="str">
        <f>IF('FY2024'!A140&lt;&gt;"",VALUE('FY2024'!G140),"")</f>
        <v/>
      </c>
      <c r="H138" s="6" t="str">
        <f>IF('FY2024'!A140&lt;&gt;"",VALUE('FY2024'!H140),"")</f>
        <v/>
      </c>
      <c r="I138" s="6" t="str">
        <f>IF('FY2024'!A140&lt;&gt;"",VALUE('FY2024'!I140),"")</f>
        <v/>
      </c>
      <c r="J138" s="6" t="str">
        <f>IF('FY2024'!A140&lt;&gt;"",VALUE('FY2024'!J140),"")</f>
        <v/>
      </c>
      <c r="K138" s="7" t="str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/>
      </c>
      <c r="L138" s="7" t="str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/>
      </c>
      <c r="M138" s="7" t="str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/>
      </c>
      <c r="N138" s="7" t="str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/>
      </c>
      <c r="O138" s="5" t="str">
        <f t="shared" si="2"/>
        <v/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 t="str">
        <f>IF('FY2024'!$A140&lt;&gt;"",IF(AND(MONTH($K138) &lt;= 7, MONTH($L138) &gt;= 7 ), IF($O138 &lt;&gt; "", $E138/$O138, ""), ""),"")</f>
        <v/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 t="str">
        <f>IF('FY2024'!A141&lt;&gt;"", VALUE('FY2024'!A141), "")</f>
        <v/>
      </c>
      <c r="B139" s="5" t="str">
        <f>IF('FY2024'!A141&lt;&gt;"",_xlfn.VALUETOTEXT('FY2024'!B141),"")</f>
        <v/>
      </c>
      <c r="C139" s="5" t="str">
        <f>_xlfn.VALUETOTEXT('FY2024'!C141)</f>
        <v/>
      </c>
      <c r="D139" s="5" t="str">
        <f>IF('FY2024'!A141&lt;&gt;"",_xlfn.VALUETOTEXT('FY2024'!D141),"")</f>
        <v/>
      </c>
      <c r="E139" s="6" t="str">
        <f>IF('FY2024'!A141&lt;&gt;"",VALUE('FY2024'!E141),"")</f>
        <v/>
      </c>
      <c r="F139" s="6" t="str">
        <f>IF('FY2024'!A141&lt;&gt;"",VALUE('FY2024'!F141),"")</f>
        <v/>
      </c>
      <c r="G139" s="6" t="str">
        <f>IF('FY2024'!A141&lt;&gt;"",VALUE('FY2024'!G141),"")</f>
        <v/>
      </c>
      <c r="H139" s="6" t="str">
        <f>IF('FY2024'!A141&lt;&gt;"",VALUE('FY2024'!H141),"")</f>
        <v/>
      </c>
      <c r="I139" s="6" t="str">
        <f>IF('FY2024'!A141&lt;&gt;"",VALUE('FY2024'!I141),"")</f>
        <v/>
      </c>
      <c r="J139" s="6" t="str">
        <f>IF('FY2024'!A141&lt;&gt;"",VALUE('FY2024'!J141),"")</f>
        <v/>
      </c>
      <c r="K139" s="7" t="str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/>
      </c>
      <c r="L139" s="7" t="str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/>
      </c>
      <c r="M139" s="7" t="str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/>
      </c>
      <c r="N139" s="7" t="str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/>
      </c>
      <c r="O139" s="5" t="str">
        <f t="shared" si="2"/>
        <v/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 t="str">
        <f>IF('FY2024'!$A141&lt;&gt;"",IF(AND(MONTH($K139) &lt;= 7, MONTH($L139) &gt;= 7 ), IF($O139 &lt;&gt; "", $E139/$O139, ""), ""),"")</f>
        <v/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 t="str">
        <f>IF('FY2024'!A142&lt;&gt;"", VALUE('FY2024'!A142), "")</f>
        <v/>
      </c>
      <c r="B140" s="5" t="str">
        <f>IF('FY2024'!A142&lt;&gt;"",_xlfn.VALUETOTEXT('FY2024'!B142),"")</f>
        <v/>
      </c>
      <c r="C140" s="5" t="str">
        <f>_xlfn.VALUETOTEXT('FY2024'!C142)</f>
        <v/>
      </c>
      <c r="D140" s="5" t="str">
        <f>IF('FY2024'!A142&lt;&gt;"",_xlfn.VALUETOTEXT('FY2024'!D142),"")</f>
        <v/>
      </c>
      <c r="E140" s="6" t="str">
        <f>IF('FY2024'!A142&lt;&gt;"",VALUE('FY2024'!E142),"")</f>
        <v/>
      </c>
      <c r="F140" s="6" t="str">
        <f>IF('FY2024'!A142&lt;&gt;"",VALUE('FY2024'!F142),"")</f>
        <v/>
      </c>
      <c r="G140" s="6" t="str">
        <f>IF('FY2024'!A142&lt;&gt;"",VALUE('FY2024'!G142),"")</f>
        <v/>
      </c>
      <c r="H140" s="6" t="str">
        <f>IF('FY2024'!A142&lt;&gt;"",VALUE('FY2024'!H142),"")</f>
        <v/>
      </c>
      <c r="I140" s="6" t="str">
        <f>IF('FY2024'!A142&lt;&gt;"",VALUE('FY2024'!I142),"")</f>
        <v/>
      </c>
      <c r="J140" s="6" t="str">
        <f>IF('FY2024'!A142&lt;&gt;"",VALUE('FY2024'!J142),"")</f>
        <v/>
      </c>
      <c r="K140" s="7" t="str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/>
      </c>
      <c r="L140" s="7" t="str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/>
      </c>
      <c r="M140" s="7" t="str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/>
      </c>
      <c r="N140" s="7" t="str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/>
      </c>
      <c r="O140" s="5" t="str">
        <f t="shared" si="2"/>
        <v/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 t="str">
        <f>IF('FY2024'!$A142&lt;&gt;"",IF(AND(MONTH($K140) &lt;= 7, MONTH($L140) &gt;= 7 ), IF($O140 &lt;&gt; "", $E140/$O140, ""), ""),"")</f>
        <v/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 t="str">
        <f>IF('FY2024'!A143&lt;&gt;"", VALUE('FY2024'!A143), "")</f>
        <v/>
      </c>
      <c r="B141" s="5" t="str">
        <f>IF('FY2024'!A143&lt;&gt;"",_xlfn.VALUETOTEXT('FY2024'!B143),"")</f>
        <v/>
      </c>
      <c r="C141" s="5" t="str">
        <f>_xlfn.VALUETOTEXT('FY2024'!C143)</f>
        <v/>
      </c>
      <c r="D141" s="5" t="str">
        <f>IF('FY2024'!A143&lt;&gt;"",_xlfn.VALUETOTEXT('FY2024'!D143),"")</f>
        <v/>
      </c>
      <c r="E141" s="6" t="str">
        <f>IF('FY2024'!A143&lt;&gt;"",VALUE('FY2024'!E143),"")</f>
        <v/>
      </c>
      <c r="F141" s="6" t="str">
        <f>IF('FY2024'!A143&lt;&gt;"",VALUE('FY2024'!F143),"")</f>
        <v/>
      </c>
      <c r="G141" s="6" t="str">
        <f>IF('FY2024'!A143&lt;&gt;"",VALUE('FY2024'!G143),"")</f>
        <v/>
      </c>
      <c r="H141" s="6" t="str">
        <f>IF('FY2024'!A143&lt;&gt;"",VALUE('FY2024'!H143),"")</f>
        <v/>
      </c>
      <c r="I141" s="6" t="str">
        <f>IF('FY2024'!A143&lt;&gt;"",VALUE('FY2024'!I143),"")</f>
        <v/>
      </c>
      <c r="J141" s="6" t="str">
        <f>IF('FY2024'!A143&lt;&gt;"",VALUE('FY2024'!J143),"")</f>
        <v/>
      </c>
      <c r="K141" s="7" t="str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/>
      </c>
      <c r="L141" s="7" t="str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/>
      </c>
      <c r="M141" s="7" t="str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/>
      </c>
      <c r="N141" s="7" t="str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/>
      </c>
      <c r="O141" s="5" t="str">
        <f t="shared" si="2"/>
        <v/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 t="str">
        <f>IF('FY2024'!$A143&lt;&gt;"",IF(AND(MONTH($K141) &lt;= 7, MONTH($L141) &gt;= 7 ), IF($O141 &lt;&gt; "", $E141/$O141, ""), ""),"")</f>
        <v/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 t="str">
        <f>IF('FY2024'!A144&lt;&gt;"", VALUE('FY2024'!A144), "")</f>
        <v/>
      </c>
      <c r="B142" s="5" t="str">
        <f>IF('FY2024'!A144&lt;&gt;"",_xlfn.VALUETOTEXT('FY2024'!B144),"")</f>
        <v/>
      </c>
      <c r="C142" s="5" t="str">
        <f>_xlfn.VALUETOTEXT('FY2024'!C144)</f>
        <v/>
      </c>
      <c r="D142" s="5" t="str">
        <f>IF('FY2024'!A144&lt;&gt;"",_xlfn.VALUETOTEXT('FY2024'!D144),"")</f>
        <v/>
      </c>
      <c r="E142" s="6" t="str">
        <f>IF('FY2024'!A144&lt;&gt;"",VALUE('FY2024'!E144),"")</f>
        <v/>
      </c>
      <c r="F142" s="6" t="str">
        <f>IF('FY2024'!A144&lt;&gt;"",VALUE('FY2024'!F144),"")</f>
        <v/>
      </c>
      <c r="G142" s="6" t="str">
        <f>IF('FY2024'!A144&lt;&gt;"",VALUE('FY2024'!G144),"")</f>
        <v/>
      </c>
      <c r="H142" s="6" t="str">
        <f>IF('FY2024'!A144&lt;&gt;"",VALUE('FY2024'!H144),"")</f>
        <v/>
      </c>
      <c r="I142" s="6" t="str">
        <f>IF('FY2024'!A144&lt;&gt;"",VALUE('FY2024'!I144),"")</f>
        <v/>
      </c>
      <c r="J142" s="6" t="str">
        <f>IF('FY2024'!A144&lt;&gt;"",VALUE('FY2024'!J144),"")</f>
        <v/>
      </c>
      <c r="K142" s="7" t="str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/>
      </c>
      <c r="L142" s="7" t="str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/>
      </c>
      <c r="M142" s="7" t="str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/>
      </c>
      <c r="N142" s="7" t="str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/>
      </c>
      <c r="O142" s="5" t="str">
        <f t="shared" si="2"/>
        <v/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 t="str">
        <f>IF('FY2024'!$A144&lt;&gt;"",IF(AND(MONTH($K142) &lt;= 7, MONTH($L142) &gt;= 7 ), IF($O142 &lt;&gt; "", $E142/$O142, ""), ""),"")</f>
        <v/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 t="str">
        <f>IF('FY2024'!A145&lt;&gt;"", VALUE('FY2024'!A145), "")</f>
        <v/>
      </c>
      <c r="B143" s="5" t="str">
        <f>IF('FY2024'!A145&lt;&gt;"",_xlfn.VALUETOTEXT('FY2024'!B145),"")</f>
        <v/>
      </c>
      <c r="C143" s="5" t="str">
        <f>_xlfn.VALUETOTEXT('FY2024'!C145)</f>
        <v/>
      </c>
      <c r="D143" s="5" t="str">
        <f>IF('FY2024'!A145&lt;&gt;"",_xlfn.VALUETOTEXT('FY2024'!D145),"")</f>
        <v/>
      </c>
      <c r="E143" s="6" t="str">
        <f>IF('FY2024'!A145&lt;&gt;"",VALUE('FY2024'!E145),"")</f>
        <v/>
      </c>
      <c r="F143" s="6" t="str">
        <f>IF('FY2024'!A145&lt;&gt;"",VALUE('FY2024'!F145),"")</f>
        <v/>
      </c>
      <c r="G143" s="6" t="str">
        <f>IF('FY2024'!A145&lt;&gt;"",VALUE('FY2024'!G145),"")</f>
        <v/>
      </c>
      <c r="H143" s="6" t="str">
        <f>IF('FY2024'!A145&lt;&gt;"",VALUE('FY2024'!H145),"")</f>
        <v/>
      </c>
      <c r="I143" s="6" t="str">
        <f>IF('FY2024'!A145&lt;&gt;"",VALUE('FY2024'!I145),"")</f>
        <v/>
      </c>
      <c r="J143" s="6" t="str">
        <f>IF('FY2024'!A145&lt;&gt;"",VALUE('FY2024'!J145),"")</f>
        <v/>
      </c>
      <c r="K143" s="7" t="str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/>
      </c>
      <c r="L143" s="7" t="str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/>
      </c>
      <c r="M143" s="7" t="str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/>
      </c>
      <c r="N143" s="7" t="str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/>
      </c>
      <c r="O143" s="5" t="str">
        <f t="shared" si="2"/>
        <v/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 t="str">
        <f>IF('FY2024'!$A145&lt;&gt;"",IF(AND(MONTH($K143) &lt;= 7, MONTH($L143) &gt;= 7 ), IF($O143 &lt;&gt; "", $E143/$O143, ""), ""),"")</f>
        <v/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1886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1887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1888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61"/>
  <sheetViews>
    <sheetView topLeftCell="L1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1947</v>
      </c>
      <c r="Q3" s="1" t="s">
        <v>1975</v>
      </c>
      <c r="R3" s="1" t="s">
        <v>1985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1948</v>
      </c>
      <c r="Q4" t="s">
        <v>1976</v>
      </c>
      <c r="R4" t="s">
        <v>1986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1948</v>
      </c>
      <c r="Q5" t="s">
        <v>1977</v>
      </c>
      <c r="R5" t="s">
        <v>1986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1948</v>
      </c>
      <c r="Q6" t="s">
        <v>1978</v>
      </c>
      <c r="R6" t="s">
        <v>1986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1948</v>
      </c>
      <c r="Q7" t="s">
        <v>1976</v>
      </c>
      <c r="R7" t="s">
        <v>1986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1948</v>
      </c>
      <c r="Q8" t="s">
        <v>1977</v>
      </c>
      <c r="R8" t="s">
        <v>1986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1948</v>
      </c>
      <c r="Q9" t="s">
        <v>1977</v>
      </c>
      <c r="R9" t="s">
        <v>1986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1948</v>
      </c>
      <c r="Q10" t="s">
        <v>1978</v>
      </c>
      <c r="R10" t="s">
        <v>1986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1948</v>
      </c>
      <c r="Q11" t="s">
        <v>1976</v>
      </c>
      <c r="R11" t="s">
        <v>1986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1948</v>
      </c>
      <c r="Q12" t="s">
        <v>1977</v>
      </c>
      <c r="R12" t="s">
        <v>1986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1948</v>
      </c>
      <c r="Q13" t="s">
        <v>1976</v>
      </c>
      <c r="R13" t="s">
        <v>1986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1948</v>
      </c>
      <c r="Q14" t="s">
        <v>1976</v>
      </c>
      <c r="R14" t="s">
        <v>1986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1948</v>
      </c>
      <c r="Q15" t="s">
        <v>1977</v>
      </c>
      <c r="R15" t="s">
        <v>1986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1948</v>
      </c>
      <c r="Q16" t="s">
        <v>1977</v>
      </c>
      <c r="R16" t="s">
        <v>1986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1948</v>
      </c>
      <c r="Q17" t="s">
        <v>1976</v>
      </c>
      <c r="R17" t="s">
        <v>1986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1948</v>
      </c>
      <c r="Q18" t="s">
        <v>1976</v>
      </c>
      <c r="R18" t="s">
        <v>1986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1948</v>
      </c>
      <c r="Q19" t="s">
        <v>1977</v>
      </c>
      <c r="R19" t="s">
        <v>1986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1948</v>
      </c>
      <c r="Q20" t="s">
        <v>1978</v>
      </c>
      <c r="R20" t="s">
        <v>1986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1948</v>
      </c>
      <c r="Q21" t="s">
        <v>1977</v>
      </c>
      <c r="R21" t="s">
        <v>1986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1948</v>
      </c>
      <c r="Q22" t="s">
        <v>1976</v>
      </c>
      <c r="R22" t="s">
        <v>1986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1948</v>
      </c>
      <c r="Q23" t="s">
        <v>1977</v>
      </c>
      <c r="R23" t="s">
        <v>1986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1948</v>
      </c>
      <c r="Q24" t="s">
        <v>1978</v>
      </c>
      <c r="R24" t="s">
        <v>1986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1948</v>
      </c>
      <c r="Q25" t="s">
        <v>1977</v>
      </c>
      <c r="R25" t="s">
        <v>1986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1948</v>
      </c>
      <c r="Q26" t="s">
        <v>1976</v>
      </c>
      <c r="R26" t="s">
        <v>1986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1948</v>
      </c>
      <c r="Q27" t="s">
        <v>1977</v>
      </c>
      <c r="R27" t="s">
        <v>1986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1948</v>
      </c>
      <c r="Q28" t="s">
        <v>1976</v>
      </c>
      <c r="R28" t="s">
        <v>1986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1948</v>
      </c>
      <c r="Q29" t="s">
        <v>1979</v>
      </c>
      <c r="R29" t="s">
        <v>1986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1948</v>
      </c>
      <c r="Q30" t="s">
        <v>1977</v>
      </c>
      <c r="R30" t="s">
        <v>1986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1948</v>
      </c>
      <c r="Q31" t="s">
        <v>1978</v>
      </c>
      <c r="R31" t="s">
        <v>1986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1948</v>
      </c>
      <c r="Q32" t="s">
        <v>1977</v>
      </c>
      <c r="R32" t="s">
        <v>1986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1948</v>
      </c>
      <c r="Q33" t="s">
        <v>1976</v>
      </c>
      <c r="R33" t="s">
        <v>1986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1948</v>
      </c>
      <c r="Q34" t="s">
        <v>1978</v>
      </c>
      <c r="R34" t="s">
        <v>1986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1948</v>
      </c>
      <c r="Q35" t="s">
        <v>1978</v>
      </c>
      <c r="R35" t="s">
        <v>1986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1948</v>
      </c>
      <c r="Q36" t="s">
        <v>1978</v>
      </c>
      <c r="R36" t="s">
        <v>1986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1948</v>
      </c>
      <c r="Q37" t="s">
        <v>1980</v>
      </c>
      <c r="R37" t="s">
        <v>1986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1948</v>
      </c>
      <c r="Q38" t="s">
        <v>1978</v>
      </c>
      <c r="R38" t="s">
        <v>1986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1948</v>
      </c>
      <c r="Q39" t="s">
        <v>1977</v>
      </c>
      <c r="R39" t="s">
        <v>1986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1948</v>
      </c>
      <c r="Q40" t="s">
        <v>1979</v>
      </c>
      <c r="R40" t="s">
        <v>1986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1948</v>
      </c>
      <c r="Q41" t="s">
        <v>1980</v>
      </c>
      <c r="R41" t="s">
        <v>1986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1948</v>
      </c>
      <c r="Q42" t="s">
        <v>1977</v>
      </c>
      <c r="R42" t="s">
        <v>1986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1948</v>
      </c>
      <c r="Q43" t="s">
        <v>1976</v>
      </c>
      <c r="R43" t="s">
        <v>1986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1948</v>
      </c>
      <c r="Q44" t="s">
        <v>1976</v>
      </c>
      <c r="R44" t="s">
        <v>1986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1948</v>
      </c>
      <c r="Q45" t="s">
        <v>1977</v>
      </c>
      <c r="R45" t="s">
        <v>1986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1948</v>
      </c>
      <c r="Q46" t="s">
        <v>1980</v>
      </c>
      <c r="R46" t="s">
        <v>1986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1948</v>
      </c>
      <c r="Q47" t="s">
        <v>1977</v>
      </c>
      <c r="R47" t="s">
        <v>1986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1948</v>
      </c>
      <c r="Q48" t="s">
        <v>1977</v>
      </c>
      <c r="R48" t="s">
        <v>1986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1948</v>
      </c>
      <c r="Q49" t="s">
        <v>1978</v>
      </c>
      <c r="R49" t="s">
        <v>1986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1948</v>
      </c>
      <c r="Q50" t="s">
        <v>1976</v>
      </c>
      <c r="R50" t="s">
        <v>1986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1948</v>
      </c>
      <c r="Q51" t="s">
        <v>1977</v>
      </c>
      <c r="R51" t="s">
        <v>1986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1948</v>
      </c>
      <c r="Q52" t="s">
        <v>1977</v>
      </c>
      <c r="R52" t="s">
        <v>1986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1948</v>
      </c>
      <c r="Q53" t="s">
        <v>1976</v>
      </c>
      <c r="R53" t="s">
        <v>1986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1948</v>
      </c>
      <c r="Q54" t="s">
        <v>1980</v>
      </c>
      <c r="R54" t="s">
        <v>1986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1948</v>
      </c>
      <c r="Q55" t="s">
        <v>1977</v>
      </c>
      <c r="R55" t="s">
        <v>1986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1948</v>
      </c>
      <c r="Q56" t="s">
        <v>1977</v>
      </c>
      <c r="R56" t="s">
        <v>1986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1948</v>
      </c>
      <c r="Q57" t="s">
        <v>1978</v>
      </c>
      <c r="R57" t="s">
        <v>1986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1948</v>
      </c>
      <c r="Q58" t="s">
        <v>1976</v>
      </c>
      <c r="R58" t="s">
        <v>1986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1948</v>
      </c>
      <c r="Q59" t="s">
        <v>1977</v>
      </c>
      <c r="R59" t="s">
        <v>1986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1948</v>
      </c>
      <c r="Q60" t="s">
        <v>1980</v>
      </c>
      <c r="R60" t="s">
        <v>1986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1948</v>
      </c>
      <c r="Q61" t="s">
        <v>1976</v>
      </c>
      <c r="R61" t="s">
        <v>1986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1948</v>
      </c>
      <c r="Q62" t="s">
        <v>1978</v>
      </c>
      <c r="R62" t="s">
        <v>1986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1948</v>
      </c>
      <c r="Q63" t="s">
        <v>1977</v>
      </c>
      <c r="R63" t="s">
        <v>1986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1948</v>
      </c>
      <c r="Q64" t="s">
        <v>1977</v>
      </c>
      <c r="R64" t="s">
        <v>1986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1948</v>
      </c>
      <c r="Q65" t="s">
        <v>1977</v>
      </c>
      <c r="R65" t="s">
        <v>1986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1948</v>
      </c>
      <c r="Q66" t="s">
        <v>1978</v>
      </c>
      <c r="R66" t="s">
        <v>1986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1948</v>
      </c>
      <c r="Q67" t="s">
        <v>1976</v>
      </c>
      <c r="R67" t="s">
        <v>1986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1948</v>
      </c>
      <c r="Q68" t="s">
        <v>1977</v>
      </c>
      <c r="R68" t="s">
        <v>1986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1948</v>
      </c>
      <c r="Q69" t="s">
        <v>1977</v>
      </c>
      <c r="R69" t="s">
        <v>1986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1948</v>
      </c>
      <c r="Q70" t="s">
        <v>1980</v>
      </c>
      <c r="R70" t="s">
        <v>1986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1948</v>
      </c>
      <c r="Q71" t="s">
        <v>1978</v>
      </c>
      <c r="R71" t="s">
        <v>1986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1948</v>
      </c>
      <c r="Q72" t="s">
        <v>1976</v>
      </c>
      <c r="R72" t="s">
        <v>1986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1948</v>
      </c>
      <c r="Q73" t="s">
        <v>1977</v>
      </c>
      <c r="R73" t="s">
        <v>1986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1948</v>
      </c>
      <c r="Q74" t="s">
        <v>1980</v>
      </c>
      <c r="R74" t="s">
        <v>1986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1948</v>
      </c>
      <c r="Q75" t="s">
        <v>1977</v>
      </c>
      <c r="R75" t="s">
        <v>1986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1948</v>
      </c>
      <c r="Q76" t="s">
        <v>1978</v>
      </c>
      <c r="R76" t="s">
        <v>1986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1948</v>
      </c>
      <c r="Q77" t="s">
        <v>1977</v>
      </c>
      <c r="R77" t="s">
        <v>1986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1948</v>
      </c>
      <c r="Q78" t="s">
        <v>1976</v>
      </c>
      <c r="R78" t="s">
        <v>1986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1948</v>
      </c>
      <c r="Q79" t="s">
        <v>1980</v>
      </c>
      <c r="R79" t="s">
        <v>1986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1948</v>
      </c>
      <c r="Q80" t="s">
        <v>1977</v>
      </c>
      <c r="R80" t="s">
        <v>1986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1948</v>
      </c>
      <c r="Q81" t="s">
        <v>1977</v>
      </c>
      <c r="R81" t="s">
        <v>1986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1948</v>
      </c>
      <c r="Q82" t="s">
        <v>1976</v>
      </c>
      <c r="R82" t="s">
        <v>1986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1948</v>
      </c>
      <c r="Q83" t="s">
        <v>1977</v>
      </c>
      <c r="R83" t="s">
        <v>1986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1948</v>
      </c>
      <c r="Q84" t="s">
        <v>1980</v>
      </c>
      <c r="R84" t="s">
        <v>1986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1948</v>
      </c>
      <c r="Q85" t="s">
        <v>1977</v>
      </c>
      <c r="R85" t="s">
        <v>1986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1948</v>
      </c>
      <c r="Q86" t="s">
        <v>1976</v>
      </c>
      <c r="R86" t="s">
        <v>1986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1948</v>
      </c>
      <c r="Q87" t="s">
        <v>1977</v>
      </c>
      <c r="R87" t="s">
        <v>1986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1948</v>
      </c>
      <c r="Q88" t="s">
        <v>1978</v>
      </c>
      <c r="R88" t="s">
        <v>1986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1948</v>
      </c>
      <c r="Q89" t="s">
        <v>1980</v>
      </c>
      <c r="R89" t="s">
        <v>1986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1948</v>
      </c>
      <c r="Q90" t="s">
        <v>1976</v>
      </c>
      <c r="R90" t="s">
        <v>1986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1948</v>
      </c>
      <c r="Q91" t="s">
        <v>1977</v>
      </c>
      <c r="R91" t="s">
        <v>1986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1948</v>
      </c>
      <c r="Q92" t="s">
        <v>1977</v>
      </c>
      <c r="R92" t="s">
        <v>1986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1948</v>
      </c>
      <c r="Q93" t="s">
        <v>1976</v>
      </c>
      <c r="R93" t="s">
        <v>1986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1948</v>
      </c>
      <c r="Q94" t="s">
        <v>1977</v>
      </c>
      <c r="R94" t="s">
        <v>1986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1948</v>
      </c>
      <c r="Q95" t="s">
        <v>1978</v>
      </c>
      <c r="R95" t="s">
        <v>1986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1948</v>
      </c>
      <c r="Q96" t="s">
        <v>1978</v>
      </c>
      <c r="R96" t="s">
        <v>1986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1948</v>
      </c>
      <c r="Q97" t="s">
        <v>1977</v>
      </c>
      <c r="R97" t="s">
        <v>1986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1948</v>
      </c>
      <c r="Q98" t="s">
        <v>1976</v>
      </c>
      <c r="R98" t="s">
        <v>1986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1948</v>
      </c>
      <c r="Q99" t="s">
        <v>1980</v>
      </c>
      <c r="R99" t="s">
        <v>1986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1948</v>
      </c>
      <c r="Q100" t="s">
        <v>1977</v>
      </c>
      <c r="R100" t="s">
        <v>1986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1948</v>
      </c>
      <c r="Q101" t="s">
        <v>1976</v>
      </c>
      <c r="R101" t="s">
        <v>1986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1948</v>
      </c>
      <c r="Q102" t="s">
        <v>1978</v>
      </c>
      <c r="R102" t="s">
        <v>1986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1948</v>
      </c>
      <c r="Q103" t="s">
        <v>1978</v>
      </c>
      <c r="R103" t="s">
        <v>1986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1948</v>
      </c>
      <c r="Q104" t="s">
        <v>1977</v>
      </c>
      <c r="R104" t="s">
        <v>1986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1948</v>
      </c>
      <c r="Q105" t="s">
        <v>1976</v>
      </c>
      <c r="R105" t="s">
        <v>1986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1948</v>
      </c>
      <c r="Q106" t="s">
        <v>1977</v>
      </c>
      <c r="R106" t="s">
        <v>1986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1948</v>
      </c>
      <c r="Q107" t="s">
        <v>1980</v>
      </c>
      <c r="R107" t="s">
        <v>1986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1948</v>
      </c>
      <c r="Q108" t="s">
        <v>1978</v>
      </c>
      <c r="R108" t="s">
        <v>1986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1948</v>
      </c>
      <c r="Q109" t="s">
        <v>1978</v>
      </c>
      <c r="R109" t="s">
        <v>1986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1948</v>
      </c>
      <c r="Q110" t="s">
        <v>1976</v>
      </c>
      <c r="R110" t="s">
        <v>1986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1948</v>
      </c>
      <c r="Q111" t="s">
        <v>1978</v>
      </c>
      <c r="R111" t="s">
        <v>1986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1948</v>
      </c>
      <c r="Q112" t="s">
        <v>1978</v>
      </c>
      <c r="R112" t="s">
        <v>1986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1948</v>
      </c>
      <c r="Q113" t="s">
        <v>1976</v>
      </c>
      <c r="R113" t="s">
        <v>1986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1948</v>
      </c>
      <c r="Q114" t="s">
        <v>1977</v>
      </c>
      <c r="R114" t="s">
        <v>1986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1948</v>
      </c>
      <c r="Q115" t="s">
        <v>1977</v>
      </c>
      <c r="R115" t="s">
        <v>1986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1948</v>
      </c>
      <c r="Q116" t="s">
        <v>1978</v>
      </c>
      <c r="R116" t="s">
        <v>1986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1948</v>
      </c>
      <c r="Q117" t="s">
        <v>1976</v>
      </c>
      <c r="R117" t="s">
        <v>1986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1948</v>
      </c>
      <c r="Q118" t="s">
        <v>1976</v>
      </c>
      <c r="R118" t="s">
        <v>1986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1948</v>
      </c>
      <c r="Q119" t="s">
        <v>1976</v>
      </c>
      <c r="R119" t="s">
        <v>1986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1948</v>
      </c>
      <c r="Q120" t="s">
        <v>1977</v>
      </c>
      <c r="R120" t="s">
        <v>1986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1948</v>
      </c>
      <c r="Q121" t="s">
        <v>1978</v>
      </c>
      <c r="R121" t="s">
        <v>1986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1948</v>
      </c>
      <c r="Q122" t="s">
        <v>1976</v>
      </c>
      <c r="R122" t="s">
        <v>1986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1948</v>
      </c>
      <c r="Q123" t="s">
        <v>1980</v>
      </c>
      <c r="R123" t="s">
        <v>1986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1948</v>
      </c>
      <c r="Q124" t="s">
        <v>1977</v>
      </c>
      <c r="R124" t="s">
        <v>1986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1948</v>
      </c>
      <c r="Q125" t="s">
        <v>1980</v>
      </c>
      <c r="R125" t="s">
        <v>1986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1948</v>
      </c>
      <c r="Q126" t="s">
        <v>1977</v>
      </c>
      <c r="R126" t="s">
        <v>1986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1948</v>
      </c>
      <c r="Q127" t="s">
        <v>1979</v>
      </c>
      <c r="R127" t="s">
        <v>1986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1948</v>
      </c>
      <c r="Q128" t="s">
        <v>1977</v>
      </c>
      <c r="R128" t="s">
        <v>1986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1948</v>
      </c>
      <c r="Q129" t="s">
        <v>1978</v>
      </c>
      <c r="R129" t="s">
        <v>1986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1948</v>
      </c>
      <c r="Q130" t="s">
        <v>1978</v>
      </c>
      <c r="R130" t="s">
        <v>1986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1948</v>
      </c>
      <c r="Q131" t="s">
        <v>1980</v>
      </c>
      <c r="R131" t="s">
        <v>1986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1948</v>
      </c>
      <c r="Q132" t="s">
        <v>1979</v>
      </c>
      <c r="R132" t="s">
        <v>1986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1948</v>
      </c>
      <c r="Q133" t="s">
        <v>1977</v>
      </c>
      <c r="R133" t="s">
        <v>1986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1948</v>
      </c>
      <c r="Q134" t="s">
        <v>1976</v>
      </c>
      <c r="R134" t="s">
        <v>1986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1948</v>
      </c>
      <c r="Q135" t="s">
        <v>1981</v>
      </c>
      <c r="R135" t="s">
        <v>1986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1948</v>
      </c>
      <c r="Q136" t="s">
        <v>1979</v>
      </c>
      <c r="R136" t="s">
        <v>1986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1948</v>
      </c>
      <c r="Q137" t="s">
        <v>1978</v>
      </c>
      <c r="R137" t="s">
        <v>1986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1948</v>
      </c>
      <c r="Q138" t="s">
        <v>1979</v>
      </c>
      <c r="R138" t="s">
        <v>1986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1948</v>
      </c>
      <c r="Q139" t="s">
        <v>1977</v>
      </c>
      <c r="R139" t="s">
        <v>1986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1948</v>
      </c>
      <c r="Q140" t="s">
        <v>1976</v>
      </c>
      <c r="R140" t="s">
        <v>1986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1948</v>
      </c>
      <c r="Q141" t="s">
        <v>1980</v>
      </c>
      <c r="R141" t="s">
        <v>1986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1948</v>
      </c>
      <c r="Q142" t="s">
        <v>1978</v>
      </c>
      <c r="R142" t="s">
        <v>1986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1948</v>
      </c>
      <c r="Q143" t="s">
        <v>1978</v>
      </c>
      <c r="R143" t="s">
        <v>1986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1948</v>
      </c>
      <c r="Q144" t="s">
        <v>1976</v>
      </c>
      <c r="R144" t="s">
        <v>1986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1948</v>
      </c>
      <c r="Q145" t="s">
        <v>1978</v>
      </c>
      <c r="R145" t="s">
        <v>1986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1948</v>
      </c>
      <c r="Q146" t="s">
        <v>1976</v>
      </c>
      <c r="R146" t="s">
        <v>1986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1948</v>
      </c>
      <c r="Q147" t="s">
        <v>1981</v>
      </c>
      <c r="R147" t="s">
        <v>1986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1948</v>
      </c>
      <c r="Q148" t="s">
        <v>1982</v>
      </c>
      <c r="R148" t="s">
        <v>1986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1948</v>
      </c>
      <c r="Q149" t="s">
        <v>1976</v>
      </c>
      <c r="R149" t="s">
        <v>1986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1948</v>
      </c>
      <c r="Q150" t="s">
        <v>1978</v>
      </c>
      <c r="R150" t="s">
        <v>1986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1948</v>
      </c>
      <c r="Q151" t="s">
        <v>1981</v>
      </c>
      <c r="R151" t="s">
        <v>1986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1948</v>
      </c>
      <c r="Q152" t="s">
        <v>1977</v>
      </c>
      <c r="R152" t="s">
        <v>1986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1948</v>
      </c>
      <c r="Q153" t="s">
        <v>1980</v>
      </c>
      <c r="R153" t="s">
        <v>1986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1948</v>
      </c>
      <c r="Q154" t="s">
        <v>1978</v>
      </c>
      <c r="R154" t="s">
        <v>1986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1948</v>
      </c>
      <c r="Q155" t="s">
        <v>1977</v>
      </c>
      <c r="R155" t="s">
        <v>1986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1948</v>
      </c>
      <c r="Q156" t="s">
        <v>1978</v>
      </c>
      <c r="R156" t="s">
        <v>1986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1948</v>
      </c>
      <c r="Q157" t="s">
        <v>1980</v>
      </c>
      <c r="R157" t="s">
        <v>1986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1948</v>
      </c>
      <c r="Q158" t="s">
        <v>1978</v>
      </c>
      <c r="R158" t="s">
        <v>1986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1948</v>
      </c>
      <c r="Q159" t="s">
        <v>1976</v>
      </c>
      <c r="R159" t="s">
        <v>1986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1948</v>
      </c>
      <c r="Q160" t="s">
        <v>1980</v>
      </c>
      <c r="R160" t="s">
        <v>1986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1948</v>
      </c>
      <c r="Q161" t="s">
        <v>1977</v>
      </c>
      <c r="R161" t="s">
        <v>1986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1948</v>
      </c>
      <c r="Q162" t="s">
        <v>1977</v>
      </c>
      <c r="R162" t="s">
        <v>1986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1948</v>
      </c>
      <c r="Q163" t="s">
        <v>1982</v>
      </c>
      <c r="R163" t="s">
        <v>1986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1948</v>
      </c>
      <c r="Q164" t="s">
        <v>1976</v>
      </c>
      <c r="R164" t="s">
        <v>1986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1948</v>
      </c>
      <c r="Q165" t="s">
        <v>1980</v>
      </c>
      <c r="R165" t="s">
        <v>1986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1948</v>
      </c>
      <c r="Q166" t="s">
        <v>1978</v>
      </c>
      <c r="R166" t="s">
        <v>1986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1948</v>
      </c>
      <c r="Q167" t="s">
        <v>1976</v>
      </c>
      <c r="R167" t="s">
        <v>1986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1948</v>
      </c>
      <c r="Q168" t="s">
        <v>1977</v>
      </c>
      <c r="R168" t="s">
        <v>1986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1948</v>
      </c>
      <c r="Q169" t="s">
        <v>1979</v>
      </c>
      <c r="R169" t="s">
        <v>1986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1948</v>
      </c>
      <c r="Q170" t="s">
        <v>1978</v>
      </c>
      <c r="R170" t="s">
        <v>1986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1948</v>
      </c>
      <c r="Q171" t="s">
        <v>1981</v>
      </c>
      <c r="R171" t="s">
        <v>1986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1948</v>
      </c>
      <c r="Q172" t="s">
        <v>1980</v>
      </c>
      <c r="R172" t="s">
        <v>1986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1948</v>
      </c>
      <c r="Q173" t="s">
        <v>1978</v>
      </c>
      <c r="R173" t="s">
        <v>1986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1948</v>
      </c>
      <c r="Q174" t="s">
        <v>1978</v>
      </c>
      <c r="R174" t="s">
        <v>1986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1948</v>
      </c>
      <c r="Q175" t="s">
        <v>1976</v>
      </c>
      <c r="R175" t="s">
        <v>1986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1948</v>
      </c>
      <c r="Q176" t="s">
        <v>1978</v>
      </c>
      <c r="R176" t="s">
        <v>1986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1948</v>
      </c>
      <c r="Q177" t="s">
        <v>1977</v>
      </c>
      <c r="R177" t="s">
        <v>1986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1948</v>
      </c>
      <c r="Q178" t="s">
        <v>1978</v>
      </c>
      <c r="R178" t="s">
        <v>1986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1948</v>
      </c>
      <c r="Q179" t="s">
        <v>1980</v>
      </c>
      <c r="R179" t="s">
        <v>1986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1948</v>
      </c>
      <c r="Q180" t="s">
        <v>1981</v>
      </c>
      <c r="R180" t="s">
        <v>1986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1948</v>
      </c>
      <c r="Q181" t="s">
        <v>1978</v>
      </c>
      <c r="R181" t="s">
        <v>1986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1948</v>
      </c>
      <c r="Q182" t="s">
        <v>1978</v>
      </c>
      <c r="R182" t="s">
        <v>1986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1948</v>
      </c>
      <c r="Q183" t="s">
        <v>1977</v>
      </c>
      <c r="R183" t="s">
        <v>1986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1948</v>
      </c>
      <c r="Q184" t="s">
        <v>1976</v>
      </c>
      <c r="R184" t="s">
        <v>1986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1948</v>
      </c>
      <c r="Q185" t="s">
        <v>1977</v>
      </c>
      <c r="R185" t="s">
        <v>1986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1948</v>
      </c>
      <c r="Q186" t="s">
        <v>1978</v>
      </c>
      <c r="R186" t="s">
        <v>1986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1948</v>
      </c>
      <c r="Q187" t="s">
        <v>1978</v>
      </c>
      <c r="R187" t="s">
        <v>1986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1948</v>
      </c>
      <c r="Q188" t="s">
        <v>1982</v>
      </c>
      <c r="R188" t="s">
        <v>1986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1948</v>
      </c>
      <c r="Q189" t="s">
        <v>1977</v>
      </c>
      <c r="R189" t="s">
        <v>1986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1948</v>
      </c>
      <c r="Q190" t="s">
        <v>1976</v>
      </c>
      <c r="R190" t="s">
        <v>1986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1948</v>
      </c>
      <c r="Q191" t="s">
        <v>1982</v>
      </c>
      <c r="R191" t="s">
        <v>1986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1948</v>
      </c>
      <c r="Q192" t="s">
        <v>1977</v>
      </c>
      <c r="R192" t="s">
        <v>1986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1948</v>
      </c>
      <c r="Q193" t="s">
        <v>1981</v>
      </c>
      <c r="R193" t="s">
        <v>1986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1948</v>
      </c>
      <c r="Q194" t="s">
        <v>1981</v>
      </c>
      <c r="R194" t="s">
        <v>1986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1948</v>
      </c>
      <c r="Q195" t="s">
        <v>1977</v>
      </c>
      <c r="R195" t="s">
        <v>1986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1948</v>
      </c>
      <c r="Q196" t="s">
        <v>1977</v>
      </c>
      <c r="R196" t="s">
        <v>1986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1948</v>
      </c>
      <c r="Q197" t="s">
        <v>1982</v>
      </c>
      <c r="R197" t="s">
        <v>1986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1948</v>
      </c>
      <c r="Q198" t="s">
        <v>1981</v>
      </c>
      <c r="R198" t="s">
        <v>1986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1948</v>
      </c>
      <c r="Q199" t="s">
        <v>1977</v>
      </c>
      <c r="R199" t="s">
        <v>1986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1948</v>
      </c>
      <c r="Q200" t="s">
        <v>1982</v>
      </c>
      <c r="R200" t="s">
        <v>1986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1948</v>
      </c>
      <c r="Q201" t="s">
        <v>1981</v>
      </c>
      <c r="R201" t="s">
        <v>1986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1948</v>
      </c>
      <c r="Q202" t="s">
        <v>1978</v>
      </c>
      <c r="R202" t="s">
        <v>1986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1948</v>
      </c>
      <c r="Q203" t="s">
        <v>1978</v>
      </c>
      <c r="R203" t="s">
        <v>1986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1948</v>
      </c>
      <c r="Q204" t="s">
        <v>1978</v>
      </c>
      <c r="R204" t="s">
        <v>1986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1948</v>
      </c>
      <c r="Q205" t="s">
        <v>1981</v>
      </c>
      <c r="R205" t="s">
        <v>1986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1948</v>
      </c>
      <c r="Q206" t="s">
        <v>1978</v>
      </c>
      <c r="R206" t="s">
        <v>1986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1948</v>
      </c>
      <c r="Q207" t="s">
        <v>1977</v>
      </c>
      <c r="R207" t="s">
        <v>1986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1948</v>
      </c>
      <c r="Q208" t="s">
        <v>1979</v>
      </c>
      <c r="R208" t="s">
        <v>1986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1948</v>
      </c>
      <c r="Q209" t="s">
        <v>1977</v>
      </c>
      <c r="R209" t="s">
        <v>1986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1948</v>
      </c>
      <c r="Q210" t="s">
        <v>1978</v>
      </c>
      <c r="R210" t="s">
        <v>1986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1948</v>
      </c>
      <c r="Q211" t="s">
        <v>1981</v>
      </c>
      <c r="R211" t="s">
        <v>1986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1948</v>
      </c>
      <c r="Q212" t="s">
        <v>1977</v>
      </c>
      <c r="R212" t="s">
        <v>1986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1948</v>
      </c>
      <c r="Q213" t="s">
        <v>1980</v>
      </c>
      <c r="R213" t="s">
        <v>1986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1948</v>
      </c>
      <c r="Q214" t="s">
        <v>1978</v>
      </c>
      <c r="R214" t="s">
        <v>1986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1948</v>
      </c>
      <c r="Q215" t="s">
        <v>1978</v>
      </c>
      <c r="R215" t="s">
        <v>1986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1948</v>
      </c>
      <c r="Q216" t="s">
        <v>1978</v>
      </c>
      <c r="R216" t="s">
        <v>1986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1948</v>
      </c>
      <c r="Q217" t="s">
        <v>1980</v>
      </c>
      <c r="R217" t="s">
        <v>1986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1948</v>
      </c>
      <c r="Q218" t="s">
        <v>1981</v>
      </c>
      <c r="R218" t="s">
        <v>1986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1948</v>
      </c>
      <c r="Q219" t="s">
        <v>1976</v>
      </c>
      <c r="R219" t="s">
        <v>1986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1948</v>
      </c>
      <c r="Q220" t="s">
        <v>1978</v>
      </c>
      <c r="R220" t="s">
        <v>1986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1948</v>
      </c>
      <c r="Q221" t="s">
        <v>1980</v>
      </c>
      <c r="R221" t="s">
        <v>1986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1948</v>
      </c>
      <c r="Q222" t="s">
        <v>1976</v>
      </c>
      <c r="R222" t="s">
        <v>1986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1948</v>
      </c>
      <c r="Q223" t="s">
        <v>1978</v>
      </c>
      <c r="R223" t="s">
        <v>1986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1948</v>
      </c>
      <c r="Q224" t="s">
        <v>1980</v>
      </c>
      <c r="R224" t="s">
        <v>1986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1948</v>
      </c>
      <c r="Q225" t="s">
        <v>1979</v>
      </c>
      <c r="R225" t="s">
        <v>1986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1948</v>
      </c>
      <c r="Q226" t="s">
        <v>1979</v>
      </c>
      <c r="R226" t="s">
        <v>1986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1948</v>
      </c>
      <c r="Q227" t="s">
        <v>1977</v>
      </c>
      <c r="R227" t="s">
        <v>1986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1948</v>
      </c>
      <c r="Q228" t="s">
        <v>1981</v>
      </c>
      <c r="R228" t="s">
        <v>1986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1948</v>
      </c>
      <c r="Q229" t="s">
        <v>1980</v>
      </c>
      <c r="R229" t="s">
        <v>1986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1948</v>
      </c>
      <c r="Q230" t="s">
        <v>1977</v>
      </c>
      <c r="R230" t="s">
        <v>1986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1948</v>
      </c>
      <c r="Q231" t="s">
        <v>1980</v>
      </c>
      <c r="R231" t="s">
        <v>1986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1948</v>
      </c>
      <c r="Q232" t="s">
        <v>1978</v>
      </c>
      <c r="R232" t="s">
        <v>1986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1948</v>
      </c>
      <c r="Q233" t="s">
        <v>1981</v>
      </c>
      <c r="R233" t="s">
        <v>1986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1948</v>
      </c>
      <c r="Q234" t="s">
        <v>1982</v>
      </c>
      <c r="R234" t="s">
        <v>1986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1948</v>
      </c>
      <c r="Q235" t="s">
        <v>1977</v>
      </c>
      <c r="R235" t="s">
        <v>1986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1948</v>
      </c>
      <c r="Q236" t="s">
        <v>1980</v>
      </c>
      <c r="R236" t="s">
        <v>1986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1948</v>
      </c>
      <c r="Q237" t="s">
        <v>1978</v>
      </c>
      <c r="R237" t="s">
        <v>1986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1948</v>
      </c>
      <c r="Q238" t="s">
        <v>1977</v>
      </c>
      <c r="R238" t="s">
        <v>1986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1948</v>
      </c>
      <c r="Q239" t="s">
        <v>1977</v>
      </c>
      <c r="R239" t="s">
        <v>1986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1948</v>
      </c>
      <c r="Q240" t="s">
        <v>1979</v>
      </c>
      <c r="R240" t="s">
        <v>1986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1948</v>
      </c>
      <c r="Q241" t="s">
        <v>1976</v>
      </c>
      <c r="R241" t="s">
        <v>1986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1948</v>
      </c>
      <c r="Q242" t="s">
        <v>1978</v>
      </c>
      <c r="R242" t="s">
        <v>1986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1948</v>
      </c>
      <c r="Q243" t="s">
        <v>1981</v>
      </c>
      <c r="R243" t="s">
        <v>1986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1948</v>
      </c>
      <c r="Q244" t="s">
        <v>1981</v>
      </c>
      <c r="R244" t="s">
        <v>1986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1948</v>
      </c>
      <c r="Q245" t="s">
        <v>1978</v>
      </c>
      <c r="R245" t="s">
        <v>1986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1948</v>
      </c>
      <c r="Q246" t="s">
        <v>1976</v>
      </c>
      <c r="R246" t="s">
        <v>1986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1948</v>
      </c>
      <c r="Q247" t="s">
        <v>1981</v>
      </c>
      <c r="R247" t="s">
        <v>1986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1948</v>
      </c>
      <c r="Q248" t="s">
        <v>1980</v>
      </c>
      <c r="R248" t="s">
        <v>1986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1948</v>
      </c>
      <c r="Q249" t="s">
        <v>1977</v>
      </c>
      <c r="R249" t="s">
        <v>1986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1948</v>
      </c>
      <c r="Q250" t="s">
        <v>1978</v>
      </c>
      <c r="R250" t="s">
        <v>1986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1948</v>
      </c>
      <c r="Q251" t="s">
        <v>1982</v>
      </c>
      <c r="R251" t="s">
        <v>1986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1948</v>
      </c>
      <c r="Q252" t="s">
        <v>1981</v>
      </c>
      <c r="R252" t="s">
        <v>1986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1948</v>
      </c>
      <c r="Q253" t="s">
        <v>1980</v>
      </c>
      <c r="R253" t="s">
        <v>1986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1948</v>
      </c>
      <c r="Q254" t="s">
        <v>1976</v>
      </c>
      <c r="R254" t="s">
        <v>1986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1948</v>
      </c>
      <c r="Q255" t="s">
        <v>1976</v>
      </c>
      <c r="R255" t="s">
        <v>1986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1948</v>
      </c>
      <c r="Q256" t="s">
        <v>1976</v>
      </c>
      <c r="R256" t="s">
        <v>1986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1948</v>
      </c>
      <c r="Q257" t="s">
        <v>1977</v>
      </c>
      <c r="R257" t="s">
        <v>1986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1948</v>
      </c>
      <c r="Q258" t="s">
        <v>1977</v>
      </c>
      <c r="R258" t="s">
        <v>1986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1948</v>
      </c>
      <c r="Q259" t="s">
        <v>1978</v>
      </c>
      <c r="R259" t="s">
        <v>1986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1948</v>
      </c>
      <c r="Q260" t="s">
        <v>1978</v>
      </c>
      <c r="R260" t="s">
        <v>1986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1948</v>
      </c>
      <c r="Q261" t="s">
        <v>1981</v>
      </c>
      <c r="R261" t="s">
        <v>1986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1948</v>
      </c>
      <c r="Q262" t="s">
        <v>1979</v>
      </c>
      <c r="R262" t="s">
        <v>1986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1948</v>
      </c>
      <c r="Q263" t="s">
        <v>1978</v>
      </c>
      <c r="R263" t="s">
        <v>1986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1948</v>
      </c>
      <c r="Q264" t="s">
        <v>1976</v>
      </c>
      <c r="R264" t="s">
        <v>1986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1948</v>
      </c>
      <c r="Q265" t="s">
        <v>1980</v>
      </c>
      <c r="R265" t="s">
        <v>1986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1948</v>
      </c>
      <c r="Q266" t="s">
        <v>1980</v>
      </c>
      <c r="R266" t="s">
        <v>1986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1948</v>
      </c>
      <c r="Q267" t="s">
        <v>1977</v>
      </c>
      <c r="R267" t="s">
        <v>1986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1948</v>
      </c>
      <c r="Q268" t="s">
        <v>1978</v>
      </c>
      <c r="R268" t="s">
        <v>1986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1948</v>
      </c>
      <c r="Q269" t="s">
        <v>1980</v>
      </c>
      <c r="R269" t="s">
        <v>1986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1948</v>
      </c>
      <c r="Q270" t="s">
        <v>1981</v>
      </c>
      <c r="R270" t="s">
        <v>1986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1948</v>
      </c>
      <c r="Q271" t="s">
        <v>1981</v>
      </c>
      <c r="R271" t="s">
        <v>1986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1948</v>
      </c>
      <c r="Q272" t="s">
        <v>1977</v>
      </c>
      <c r="R272" t="s">
        <v>1986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1948</v>
      </c>
      <c r="Q273" t="s">
        <v>1976</v>
      </c>
      <c r="R273" t="s">
        <v>1986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1948</v>
      </c>
      <c r="Q274" t="s">
        <v>1980</v>
      </c>
      <c r="R274" t="s">
        <v>1986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1948</v>
      </c>
      <c r="Q275" t="s">
        <v>1978</v>
      </c>
      <c r="R275" t="s">
        <v>1986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1948</v>
      </c>
      <c r="Q276" t="s">
        <v>1976</v>
      </c>
      <c r="R276" t="s">
        <v>1986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1948</v>
      </c>
      <c r="Q277" t="s">
        <v>1977</v>
      </c>
      <c r="R277" t="s">
        <v>1986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1948</v>
      </c>
      <c r="Q278" t="s">
        <v>1977</v>
      </c>
      <c r="R278" t="s">
        <v>1986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1948</v>
      </c>
      <c r="Q279" t="s">
        <v>1981</v>
      </c>
      <c r="R279" t="s">
        <v>1986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1948</v>
      </c>
      <c r="Q280" t="s">
        <v>1977</v>
      </c>
      <c r="R280" t="s">
        <v>1986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1948</v>
      </c>
      <c r="Q281" t="s">
        <v>1979</v>
      </c>
      <c r="R281" t="s">
        <v>1986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1948</v>
      </c>
      <c r="Q282" t="s">
        <v>1981</v>
      </c>
      <c r="R282" t="s">
        <v>1986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1948</v>
      </c>
      <c r="Q283" t="s">
        <v>1977</v>
      </c>
      <c r="R283" t="s">
        <v>1986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1948</v>
      </c>
      <c r="Q284" t="s">
        <v>1978</v>
      </c>
      <c r="R284" t="s">
        <v>1986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1948</v>
      </c>
      <c r="Q285" t="s">
        <v>1978</v>
      </c>
      <c r="R285" t="s">
        <v>1986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1948</v>
      </c>
      <c r="Q286" t="s">
        <v>1981</v>
      </c>
      <c r="R286" t="s">
        <v>1986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1948</v>
      </c>
      <c r="Q287" t="s">
        <v>1982</v>
      </c>
      <c r="R287" t="s">
        <v>1986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1948</v>
      </c>
      <c r="Q288" t="s">
        <v>1977</v>
      </c>
      <c r="R288" t="s">
        <v>1986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1948</v>
      </c>
      <c r="Q289" t="s">
        <v>1977</v>
      </c>
      <c r="R289" t="s">
        <v>1986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1948</v>
      </c>
      <c r="Q290" t="s">
        <v>1981</v>
      </c>
      <c r="R290" t="s">
        <v>1986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1948</v>
      </c>
      <c r="Q291" t="s">
        <v>1980</v>
      </c>
      <c r="R291" t="s">
        <v>1986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1948</v>
      </c>
      <c r="Q292" t="s">
        <v>1978</v>
      </c>
      <c r="R292" t="s">
        <v>1986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1948</v>
      </c>
      <c r="Q293" t="s">
        <v>1979</v>
      </c>
      <c r="R293" t="s">
        <v>1986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1948</v>
      </c>
      <c r="Q294" t="s">
        <v>1981</v>
      </c>
      <c r="R294" t="s">
        <v>1986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1948</v>
      </c>
      <c r="Q295" t="s">
        <v>1979</v>
      </c>
      <c r="R295" t="s">
        <v>1986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1948</v>
      </c>
      <c r="Q296" t="s">
        <v>1978</v>
      </c>
      <c r="R296" t="s">
        <v>1986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1948</v>
      </c>
      <c r="Q297" t="s">
        <v>1979</v>
      </c>
      <c r="R297" t="s">
        <v>1986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1948</v>
      </c>
      <c r="Q298" t="s">
        <v>1977</v>
      </c>
      <c r="R298" t="s">
        <v>1986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1948</v>
      </c>
      <c r="Q299" t="s">
        <v>1978</v>
      </c>
      <c r="R299" t="s">
        <v>1986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1948</v>
      </c>
      <c r="Q300" t="s">
        <v>1979</v>
      </c>
      <c r="R300" t="s">
        <v>1986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1948</v>
      </c>
      <c r="Q301" t="s">
        <v>1978</v>
      </c>
      <c r="R301" t="s">
        <v>1986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1948</v>
      </c>
      <c r="Q302" t="s">
        <v>1977</v>
      </c>
      <c r="R302" t="s">
        <v>1986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1948</v>
      </c>
      <c r="Q303" t="s">
        <v>1977</v>
      </c>
      <c r="R303" t="s">
        <v>1986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1948</v>
      </c>
      <c r="Q304" t="s">
        <v>1981</v>
      </c>
      <c r="R304" t="s">
        <v>1986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1948</v>
      </c>
      <c r="Q305" t="s">
        <v>1981</v>
      </c>
      <c r="R305" t="s">
        <v>1986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1948</v>
      </c>
      <c r="Q306" t="s">
        <v>1977</v>
      </c>
      <c r="R306" t="s">
        <v>1986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1948</v>
      </c>
      <c r="Q307" t="s">
        <v>1977</v>
      </c>
      <c r="R307" t="s">
        <v>1986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1948</v>
      </c>
      <c r="Q308" t="s">
        <v>1978</v>
      </c>
      <c r="R308" t="s">
        <v>1986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1948</v>
      </c>
      <c r="Q309" t="s">
        <v>1978</v>
      </c>
      <c r="R309" t="s">
        <v>1986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1948</v>
      </c>
      <c r="Q310" t="s">
        <v>1981</v>
      </c>
      <c r="R310" t="s">
        <v>1986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1948</v>
      </c>
      <c r="Q311" t="s">
        <v>1981</v>
      </c>
      <c r="R311" t="s">
        <v>1986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1948</v>
      </c>
      <c r="Q312" t="s">
        <v>1978</v>
      </c>
      <c r="R312" t="s">
        <v>1986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1948</v>
      </c>
      <c r="Q313" t="s">
        <v>1978</v>
      </c>
      <c r="R313" t="s">
        <v>1986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1948</v>
      </c>
      <c r="Q314" t="s">
        <v>1979</v>
      </c>
      <c r="R314" t="s">
        <v>1986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1948</v>
      </c>
      <c r="Q315" t="s">
        <v>1979</v>
      </c>
      <c r="R315" t="s">
        <v>1986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1948</v>
      </c>
      <c r="Q316" t="s">
        <v>1979</v>
      </c>
      <c r="R316" t="s">
        <v>1986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1948</v>
      </c>
      <c r="Q317" t="s">
        <v>1978</v>
      </c>
      <c r="R317" t="s">
        <v>1986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1948</v>
      </c>
      <c r="Q318" t="s">
        <v>1981</v>
      </c>
      <c r="R318" t="s">
        <v>1986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1948</v>
      </c>
      <c r="Q319" t="s">
        <v>1978</v>
      </c>
      <c r="R319" t="s">
        <v>1986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1948</v>
      </c>
      <c r="Q320" t="s">
        <v>1979</v>
      </c>
      <c r="R320" t="s">
        <v>1986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1948</v>
      </c>
      <c r="Q321" t="s">
        <v>1977</v>
      </c>
      <c r="R321" t="s">
        <v>1986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1948</v>
      </c>
      <c r="Q322" t="s">
        <v>1978</v>
      </c>
      <c r="R322" t="s">
        <v>1986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1948</v>
      </c>
      <c r="Q323" t="s">
        <v>1981</v>
      </c>
      <c r="R323" t="s">
        <v>1986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1948</v>
      </c>
      <c r="Q324" t="s">
        <v>1980</v>
      </c>
      <c r="R324" t="s">
        <v>1986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1948</v>
      </c>
      <c r="Q325" t="s">
        <v>1977</v>
      </c>
      <c r="R325" t="s">
        <v>1986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1948</v>
      </c>
      <c r="Q326" t="s">
        <v>1977</v>
      </c>
      <c r="R326" t="s">
        <v>1986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1948</v>
      </c>
      <c r="Q327" t="s">
        <v>1977</v>
      </c>
      <c r="R327" t="s">
        <v>1986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1948</v>
      </c>
      <c r="Q328" t="s">
        <v>1977</v>
      </c>
      <c r="R328" t="s">
        <v>1986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1948</v>
      </c>
      <c r="Q329" t="s">
        <v>1978</v>
      </c>
      <c r="R329" t="s">
        <v>1986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1948</v>
      </c>
      <c r="Q330" t="s">
        <v>1977</v>
      </c>
      <c r="R330" t="s">
        <v>1986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1948</v>
      </c>
      <c r="Q331" t="s">
        <v>1981</v>
      </c>
      <c r="R331" t="s">
        <v>1986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1948</v>
      </c>
      <c r="Q332" t="s">
        <v>1977</v>
      </c>
      <c r="R332" t="s">
        <v>1986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1948</v>
      </c>
      <c r="Q333" t="s">
        <v>1976</v>
      </c>
      <c r="R333" t="s">
        <v>1986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1948</v>
      </c>
      <c r="Q334" t="s">
        <v>1977</v>
      </c>
      <c r="R334" t="s">
        <v>1986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1948</v>
      </c>
      <c r="Q335" t="s">
        <v>1983</v>
      </c>
      <c r="R335" t="s">
        <v>1986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1948</v>
      </c>
      <c r="Q336" t="s">
        <v>1977</v>
      </c>
      <c r="R336" t="s">
        <v>1986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1948</v>
      </c>
      <c r="Q337" t="s">
        <v>1978</v>
      </c>
      <c r="R337" t="s">
        <v>1986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1948</v>
      </c>
      <c r="Q338" t="s">
        <v>1976</v>
      </c>
      <c r="R338" t="s">
        <v>1986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1948</v>
      </c>
      <c r="Q339" t="s">
        <v>1978</v>
      </c>
      <c r="R339" t="s">
        <v>1986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1948</v>
      </c>
      <c r="Q340" t="s">
        <v>1981</v>
      </c>
      <c r="R340" t="s">
        <v>1986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1948</v>
      </c>
      <c r="Q341" t="s">
        <v>1980</v>
      </c>
      <c r="R341" t="s">
        <v>1986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1948</v>
      </c>
      <c r="Q342" t="s">
        <v>1976</v>
      </c>
      <c r="R342" t="s">
        <v>1986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1948</v>
      </c>
      <c r="Q343" t="s">
        <v>1976</v>
      </c>
      <c r="R343" t="s">
        <v>1986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1948</v>
      </c>
      <c r="Q344" t="s">
        <v>1976</v>
      </c>
      <c r="R344" t="s">
        <v>1986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1948</v>
      </c>
      <c r="Q345" t="s">
        <v>1977</v>
      </c>
      <c r="R345" t="s">
        <v>1986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1948</v>
      </c>
      <c r="Q346" t="s">
        <v>1981</v>
      </c>
      <c r="R346" t="s">
        <v>1986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1948</v>
      </c>
      <c r="Q347" t="s">
        <v>1981</v>
      </c>
      <c r="R347" t="s">
        <v>1986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1948</v>
      </c>
      <c r="Q348" t="s">
        <v>1976</v>
      </c>
      <c r="R348" t="s">
        <v>1986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1948</v>
      </c>
      <c r="Q349" t="s">
        <v>1977</v>
      </c>
      <c r="R349" t="s">
        <v>1986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1948</v>
      </c>
      <c r="Q350" t="s">
        <v>1981</v>
      </c>
      <c r="R350" t="s">
        <v>1986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1948</v>
      </c>
      <c r="Q351" t="s">
        <v>1976</v>
      </c>
      <c r="R351" t="s">
        <v>1986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1948</v>
      </c>
      <c r="Q352" t="s">
        <v>1981</v>
      </c>
      <c r="R352" t="s">
        <v>1986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1948</v>
      </c>
      <c r="Q353" t="s">
        <v>1977</v>
      </c>
      <c r="R353" t="s">
        <v>1986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1948</v>
      </c>
      <c r="Q354" t="s">
        <v>1981</v>
      </c>
      <c r="R354" t="s">
        <v>1986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1948</v>
      </c>
      <c r="Q355" t="s">
        <v>1980</v>
      </c>
      <c r="R355" t="s">
        <v>1986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1948</v>
      </c>
      <c r="Q356" t="s">
        <v>1976</v>
      </c>
      <c r="R356" t="s">
        <v>1986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1948</v>
      </c>
      <c r="Q357" t="s">
        <v>1977</v>
      </c>
      <c r="R357" t="s">
        <v>1986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1948</v>
      </c>
      <c r="Q358" t="s">
        <v>1981</v>
      </c>
      <c r="R358" t="s">
        <v>1986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1948</v>
      </c>
      <c r="Q359" t="s">
        <v>1976</v>
      </c>
      <c r="R359" t="s">
        <v>1986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1948</v>
      </c>
      <c r="Q360" t="s">
        <v>1980</v>
      </c>
      <c r="R360" t="s">
        <v>1986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1948</v>
      </c>
      <c r="Q361" t="s">
        <v>1977</v>
      </c>
      <c r="R361" t="s">
        <v>1986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1948</v>
      </c>
      <c r="Q362" t="s">
        <v>1977</v>
      </c>
      <c r="R362" t="s">
        <v>1986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1948</v>
      </c>
      <c r="Q363" t="s">
        <v>1976</v>
      </c>
      <c r="R363" t="s">
        <v>1986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1948</v>
      </c>
      <c r="Q364" t="s">
        <v>1976</v>
      </c>
      <c r="R364" t="s">
        <v>1986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1948</v>
      </c>
      <c r="Q365" t="s">
        <v>1977</v>
      </c>
      <c r="R365" t="s">
        <v>1986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1948</v>
      </c>
      <c r="Q366" t="s">
        <v>1979</v>
      </c>
      <c r="R366" t="s">
        <v>1986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1948</v>
      </c>
      <c r="Q367" t="s">
        <v>1983</v>
      </c>
      <c r="R367" t="s">
        <v>1986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1948</v>
      </c>
      <c r="Q368" t="s">
        <v>1983</v>
      </c>
      <c r="R368" t="s">
        <v>1986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1948</v>
      </c>
      <c r="Q369" t="s">
        <v>1981</v>
      </c>
      <c r="R369" t="s">
        <v>1986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1948</v>
      </c>
      <c r="Q370" t="s">
        <v>1983</v>
      </c>
      <c r="R370" t="s">
        <v>1986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1948</v>
      </c>
      <c r="Q371" t="s">
        <v>1977</v>
      </c>
      <c r="R371" t="s">
        <v>1986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1948</v>
      </c>
      <c r="Q372" t="s">
        <v>1979</v>
      </c>
      <c r="R372" t="s">
        <v>1986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1948</v>
      </c>
      <c r="Q373" t="s">
        <v>1981</v>
      </c>
      <c r="R373" t="s">
        <v>1986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1948</v>
      </c>
      <c r="Q374" t="s">
        <v>1977</v>
      </c>
      <c r="R374" t="s">
        <v>1986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1948</v>
      </c>
      <c r="Q375" t="s">
        <v>1977</v>
      </c>
      <c r="R375" t="s">
        <v>1986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1948</v>
      </c>
      <c r="Q376" t="s">
        <v>1981</v>
      </c>
      <c r="R376" t="s">
        <v>1986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1948</v>
      </c>
      <c r="Q377" t="s">
        <v>1983</v>
      </c>
      <c r="R377" t="s">
        <v>1986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1948</v>
      </c>
      <c r="Q378" t="s">
        <v>1981</v>
      </c>
      <c r="R378" t="s">
        <v>1986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1948</v>
      </c>
      <c r="Q379" t="s">
        <v>1977</v>
      </c>
      <c r="R379" t="s">
        <v>1986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1948</v>
      </c>
      <c r="Q380" t="s">
        <v>1976</v>
      </c>
      <c r="R380" t="s">
        <v>1986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1948</v>
      </c>
      <c r="Q381" t="s">
        <v>1977</v>
      </c>
      <c r="R381" t="s">
        <v>1986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1948</v>
      </c>
      <c r="Q382" t="s">
        <v>1981</v>
      </c>
      <c r="R382" t="s">
        <v>1986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1948</v>
      </c>
      <c r="Q383" t="s">
        <v>1983</v>
      </c>
      <c r="R383" t="s">
        <v>1986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1948</v>
      </c>
      <c r="Q384" t="s">
        <v>1983</v>
      </c>
      <c r="R384" t="s">
        <v>1986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1948</v>
      </c>
      <c r="Q385" t="s">
        <v>1981</v>
      </c>
      <c r="R385" t="s">
        <v>1986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1948</v>
      </c>
      <c r="Q386" t="s">
        <v>1977</v>
      </c>
      <c r="R386" t="s">
        <v>1986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1948</v>
      </c>
      <c r="Q387" t="s">
        <v>1978</v>
      </c>
      <c r="R387" t="s">
        <v>1986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1948</v>
      </c>
      <c r="Q388" t="s">
        <v>1976</v>
      </c>
      <c r="R388" t="s">
        <v>1986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1948</v>
      </c>
      <c r="Q389" t="s">
        <v>1981</v>
      </c>
      <c r="R389" t="s">
        <v>1986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1948</v>
      </c>
      <c r="Q390" t="s">
        <v>1978</v>
      </c>
      <c r="R390" t="s">
        <v>1986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1948</v>
      </c>
      <c r="Q391" t="s">
        <v>1980</v>
      </c>
      <c r="R391" t="s">
        <v>1986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1948</v>
      </c>
      <c r="Q392" t="s">
        <v>1980</v>
      </c>
      <c r="R392" t="s">
        <v>1986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1948</v>
      </c>
      <c r="Q393" t="s">
        <v>1976</v>
      </c>
      <c r="R393" t="s">
        <v>1986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1948</v>
      </c>
      <c r="Q394" t="s">
        <v>1983</v>
      </c>
      <c r="R394" t="s">
        <v>1986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1948</v>
      </c>
      <c r="Q395" t="s">
        <v>1983</v>
      </c>
      <c r="R395" t="s">
        <v>1986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1948</v>
      </c>
      <c r="Q396" t="s">
        <v>1976</v>
      </c>
      <c r="R396" t="s">
        <v>1986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1948</v>
      </c>
      <c r="Q397" t="s">
        <v>1981</v>
      </c>
      <c r="R397" t="s">
        <v>1986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1948</v>
      </c>
      <c r="Q398" t="s">
        <v>1982</v>
      </c>
      <c r="R398" t="s">
        <v>1986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1948</v>
      </c>
      <c r="Q399" t="s">
        <v>1980</v>
      </c>
      <c r="R399" t="s">
        <v>1986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1948</v>
      </c>
      <c r="Q400" t="s">
        <v>1980</v>
      </c>
      <c r="R400" t="s">
        <v>1986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1948</v>
      </c>
      <c r="Q401" t="s">
        <v>1981</v>
      </c>
      <c r="R401" t="s">
        <v>1986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1948</v>
      </c>
      <c r="Q402" t="s">
        <v>1978</v>
      </c>
      <c r="R402" t="s">
        <v>1986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1948</v>
      </c>
      <c r="Q403" t="s">
        <v>1982</v>
      </c>
      <c r="R403" t="s">
        <v>1986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1948</v>
      </c>
      <c r="Q404" t="s">
        <v>1978</v>
      </c>
      <c r="R404" t="s">
        <v>1986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1948</v>
      </c>
      <c r="Q405" t="s">
        <v>1976</v>
      </c>
      <c r="R405" t="s">
        <v>1986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1948</v>
      </c>
      <c r="Q406" t="s">
        <v>1978</v>
      </c>
      <c r="R406" t="s">
        <v>1986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1948</v>
      </c>
      <c r="Q407" t="s">
        <v>1978</v>
      </c>
      <c r="R407" t="s">
        <v>1986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1948</v>
      </c>
      <c r="Q408" t="s">
        <v>1981</v>
      </c>
      <c r="R408" t="s">
        <v>1986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1948</v>
      </c>
      <c r="Q409" t="s">
        <v>1982</v>
      </c>
      <c r="R409" t="s">
        <v>1986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1948</v>
      </c>
      <c r="Q410" t="s">
        <v>1980</v>
      </c>
      <c r="R410" t="s">
        <v>1986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1948</v>
      </c>
      <c r="Q411" t="s">
        <v>1981</v>
      </c>
      <c r="R411" t="s">
        <v>1986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1948</v>
      </c>
      <c r="Q412" t="s">
        <v>1981</v>
      </c>
      <c r="R412" t="s">
        <v>1986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1948</v>
      </c>
      <c r="Q413" t="s">
        <v>1981</v>
      </c>
      <c r="R413" t="s">
        <v>1986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1948</v>
      </c>
      <c r="Q414" t="s">
        <v>1983</v>
      </c>
      <c r="R414" t="s">
        <v>1986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1948</v>
      </c>
      <c r="Q415" t="s">
        <v>1983</v>
      </c>
      <c r="R415" t="s">
        <v>1986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1948</v>
      </c>
      <c r="Q416" t="s">
        <v>1978</v>
      </c>
      <c r="R416" t="s">
        <v>1986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1948</v>
      </c>
      <c r="Q417" t="s">
        <v>1976</v>
      </c>
      <c r="R417" t="s">
        <v>1986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1948</v>
      </c>
      <c r="Q418" t="s">
        <v>1976</v>
      </c>
      <c r="R418" t="s">
        <v>1986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1948</v>
      </c>
      <c r="Q419" t="s">
        <v>1978</v>
      </c>
      <c r="R419" t="s">
        <v>1986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1948</v>
      </c>
      <c r="Q420" t="s">
        <v>1980</v>
      </c>
      <c r="R420" t="s">
        <v>1986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1948</v>
      </c>
      <c r="Q421" t="s">
        <v>1982</v>
      </c>
      <c r="R421" t="s">
        <v>1986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1948</v>
      </c>
      <c r="Q422" t="s">
        <v>1981</v>
      </c>
      <c r="R422" t="s">
        <v>1986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1948</v>
      </c>
      <c r="Q423" t="s">
        <v>1981</v>
      </c>
      <c r="R423" t="s">
        <v>1986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1948</v>
      </c>
      <c r="Q424" t="s">
        <v>1982</v>
      </c>
      <c r="R424" t="s">
        <v>1986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1948</v>
      </c>
      <c r="Q425" t="s">
        <v>1978</v>
      </c>
      <c r="R425" t="s">
        <v>1986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1948</v>
      </c>
      <c r="Q426" t="s">
        <v>1981</v>
      </c>
      <c r="R426" t="s">
        <v>1986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1948</v>
      </c>
      <c r="Q427" t="s">
        <v>1980</v>
      </c>
      <c r="R427" t="s">
        <v>1986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1948</v>
      </c>
      <c r="Q428" t="s">
        <v>1976</v>
      </c>
      <c r="R428" t="s">
        <v>1986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1948</v>
      </c>
      <c r="Q429" t="s">
        <v>1980</v>
      </c>
      <c r="R429" t="s">
        <v>1986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1948</v>
      </c>
      <c r="Q430" t="s">
        <v>1976</v>
      </c>
      <c r="R430" t="s">
        <v>1986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1948</v>
      </c>
      <c r="Q431" t="s">
        <v>1978</v>
      </c>
      <c r="R431" t="s">
        <v>1986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1948</v>
      </c>
      <c r="Q432" t="s">
        <v>1978</v>
      </c>
      <c r="R432" t="s">
        <v>1986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1948</v>
      </c>
      <c r="Q433" t="s">
        <v>1981</v>
      </c>
      <c r="R433" t="s">
        <v>1986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1948</v>
      </c>
      <c r="Q434" t="s">
        <v>1976</v>
      </c>
      <c r="R434" t="s">
        <v>1986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1948</v>
      </c>
      <c r="Q435" t="s">
        <v>1983</v>
      </c>
      <c r="R435" t="s">
        <v>1986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1948</v>
      </c>
      <c r="Q436" t="s">
        <v>1980</v>
      </c>
      <c r="R436" t="s">
        <v>1986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1948</v>
      </c>
      <c r="Q437" t="s">
        <v>1978</v>
      </c>
      <c r="R437" t="s">
        <v>1986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1948</v>
      </c>
      <c r="Q438" t="s">
        <v>1981</v>
      </c>
      <c r="R438" t="s">
        <v>1986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1948</v>
      </c>
      <c r="Q439" t="s">
        <v>1980</v>
      </c>
      <c r="R439" t="s">
        <v>1986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1948</v>
      </c>
      <c r="Q440" t="s">
        <v>1976</v>
      </c>
      <c r="R440" t="s">
        <v>1986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1948</v>
      </c>
      <c r="Q441" t="s">
        <v>1977</v>
      </c>
      <c r="R441" t="s">
        <v>1986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1948</v>
      </c>
      <c r="Q442" t="s">
        <v>1978</v>
      </c>
      <c r="R442" t="s">
        <v>1986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1948</v>
      </c>
      <c r="Q443" t="s">
        <v>1978</v>
      </c>
      <c r="R443" t="s">
        <v>1986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1948</v>
      </c>
      <c r="Q444" t="s">
        <v>1981</v>
      </c>
      <c r="R444" t="s">
        <v>1986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1948</v>
      </c>
      <c r="Q445" t="s">
        <v>1981</v>
      </c>
      <c r="R445" t="s">
        <v>1986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1948</v>
      </c>
      <c r="Q446" t="s">
        <v>1983</v>
      </c>
      <c r="R446" t="s">
        <v>1986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1948</v>
      </c>
      <c r="Q447" t="s">
        <v>1983</v>
      </c>
      <c r="R447" t="s">
        <v>1986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1948</v>
      </c>
      <c r="Q448" t="s">
        <v>1980</v>
      </c>
      <c r="R448" t="s">
        <v>1986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1948</v>
      </c>
      <c r="Q449" t="s">
        <v>1982</v>
      </c>
      <c r="R449" t="s">
        <v>1986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1948</v>
      </c>
      <c r="Q450" t="s">
        <v>1981</v>
      </c>
      <c r="R450" t="s">
        <v>1986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1948</v>
      </c>
      <c r="Q451" t="s">
        <v>1976</v>
      </c>
      <c r="R451" t="s">
        <v>1986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1948</v>
      </c>
      <c r="Q452" t="s">
        <v>1978</v>
      </c>
      <c r="R452" t="s">
        <v>1986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1948</v>
      </c>
      <c r="Q453" t="s">
        <v>1980</v>
      </c>
      <c r="R453" t="s">
        <v>1986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1948</v>
      </c>
      <c r="Q454" t="s">
        <v>1977</v>
      </c>
      <c r="R454" t="s">
        <v>1986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1948</v>
      </c>
      <c r="Q455" t="s">
        <v>1976</v>
      </c>
      <c r="R455" t="s">
        <v>1986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1948</v>
      </c>
      <c r="Q456" t="s">
        <v>1976</v>
      </c>
      <c r="R456" t="s">
        <v>1986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1948</v>
      </c>
      <c r="Q457" t="s">
        <v>1976</v>
      </c>
      <c r="R457" t="s">
        <v>1986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1948</v>
      </c>
      <c r="Q458" t="s">
        <v>1978</v>
      </c>
      <c r="R458" t="s">
        <v>1986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1948</v>
      </c>
      <c r="Q459" t="s">
        <v>1981</v>
      </c>
      <c r="R459" t="s">
        <v>1986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1948</v>
      </c>
      <c r="Q460" t="s">
        <v>1976</v>
      </c>
      <c r="R460" t="s">
        <v>1986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1948</v>
      </c>
      <c r="Q461" t="s">
        <v>1977</v>
      </c>
      <c r="R461" t="s">
        <v>1986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1948</v>
      </c>
      <c r="Q462" t="s">
        <v>1978</v>
      </c>
      <c r="R462" t="s">
        <v>1986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1948</v>
      </c>
      <c r="Q463" t="s">
        <v>1977</v>
      </c>
      <c r="R463" t="s">
        <v>1986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1948</v>
      </c>
      <c r="Q464" t="s">
        <v>1978</v>
      </c>
      <c r="R464" t="s">
        <v>1986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1948</v>
      </c>
      <c r="Q465" t="s">
        <v>1977</v>
      </c>
      <c r="R465" t="s">
        <v>1986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1948</v>
      </c>
      <c r="Q466" t="s">
        <v>1981</v>
      </c>
      <c r="R466" t="s">
        <v>1986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1948</v>
      </c>
      <c r="Q467" t="s">
        <v>1978</v>
      </c>
      <c r="R467" t="s">
        <v>1986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1948</v>
      </c>
      <c r="Q468" t="s">
        <v>1981</v>
      </c>
      <c r="R468" t="s">
        <v>1986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1948</v>
      </c>
      <c r="Q469" t="s">
        <v>1977</v>
      </c>
      <c r="R469" t="s">
        <v>1986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1948</v>
      </c>
      <c r="Q470" t="s">
        <v>1976</v>
      </c>
      <c r="R470" t="s">
        <v>1986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1948</v>
      </c>
      <c r="Q471" t="s">
        <v>1978</v>
      </c>
      <c r="R471" t="s">
        <v>1986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1948</v>
      </c>
      <c r="Q472" t="s">
        <v>1980</v>
      </c>
      <c r="R472" t="s">
        <v>1986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1948</v>
      </c>
      <c r="Q473" t="s">
        <v>1978</v>
      </c>
      <c r="R473" t="s">
        <v>1986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1948</v>
      </c>
      <c r="Q474" t="s">
        <v>1976</v>
      </c>
      <c r="R474" t="s">
        <v>1986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1948</v>
      </c>
      <c r="Q475" t="s">
        <v>1980</v>
      </c>
      <c r="R475" t="s">
        <v>1986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1948</v>
      </c>
      <c r="Q476" t="s">
        <v>1977</v>
      </c>
      <c r="R476" t="s">
        <v>1986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1948</v>
      </c>
      <c r="Q477" t="s">
        <v>1978</v>
      </c>
      <c r="R477" t="s">
        <v>1986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1948</v>
      </c>
      <c r="Q478" t="s">
        <v>1976</v>
      </c>
      <c r="R478" t="s">
        <v>1986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1948</v>
      </c>
      <c r="Q479" t="s">
        <v>1977</v>
      </c>
      <c r="R479" t="s">
        <v>1986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1948</v>
      </c>
      <c r="Q480" t="s">
        <v>1980</v>
      </c>
      <c r="R480" t="s">
        <v>1986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1948</v>
      </c>
      <c r="Q481" t="s">
        <v>1977</v>
      </c>
      <c r="R481" t="s">
        <v>1986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1948</v>
      </c>
      <c r="Q482" t="s">
        <v>1983</v>
      </c>
      <c r="R482" t="s">
        <v>1986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1948</v>
      </c>
      <c r="Q483" t="s">
        <v>1981</v>
      </c>
      <c r="R483" t="s">
        <v>1986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1948</v>
      </c>
      <c r="Q484" t="s">
        <v>1978</v>
      </c>
      <c r="R484" t="s">
        <v>1986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1948</v>
      </c>
      <c r="Q485" t="s">
        <v>1981</v>
      </c>
      <c r="R485" t="s">
        <v>1986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1948</v>
      </c>
      <c r="Q486" t="s">
        <v>1982</v>
      </c>
      <c r="R486" t="s">
        <v>1986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1948</v>
      </c>
      <c r="Q487" t="s">
        <v>1976</v>
      </c>
      <c r="R487" t="s">
        <v>1986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1948</v>
      </c>
      <c r="Q488" t="s">
        <v>1981</v>
      </c>
      <c r="R488" t="s">
        <v>1986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1948</v>
      </c>
      <c r="Q489" t="s">
        <v>1978</v>
      </c>
      <c r="R489" t="s">
        <v>1986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1948</v>
      </c>
      <c r="Q490" t="s">
        <v>1977</v>
      </c>
      <c r="R490" t="s">
        <v>1986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1948</v>
      </c>
      <c r="Q491" t="s">
        <v>1980</v>
      </c>
      <c r="R491" t="s">
        <v>1986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1948</v>
      </c>
      <c r="Q492" t="s">
        <v>1983</v>
      </c>
      <c r="R492" t="s">
        <v>1986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1948</v>
      </c>
      <c r="Q493" t="s">
        <v>1981</v>
      </c>
      <c r="R493" t="s">
        <v>1986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1948</v>
      </c>
      <c r="Q494" t="s">
        <v>1976</v>
      </c>
      <c r="R494" t="s">
        <v>1986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1948</v>
      </c>
      <c r="Q495" t="s">
        <v>1983</v>
      </c>
      <c r="R495" t="s">
        <v>1986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1948</v>
      </c>
      <c r="Q496" t="s">
        <v>1981</v>
      </c>
      <c r="R496" t="s">
        <v>1986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1948</v>
      </c>
      <c r="Q497" t="s">
        <v>1976</v>
      </c>
      <c r="R497" t="s">
        <v>1986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1948</v>
      </c>
      <c r="Q498" t="s">
        <v>1978</v>
      </c>
      <c r="R498" t="s">
        <v>1986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1948</v>
      </c>
      <c r="Q499" t="s">
        <v>1978</v>
      </c>
      <c r="R499" t="s">
        <v>1986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1948</v>
      </c>
      <c r="Q500" t="s">
        <v>1983</v>
      </c>
      <c r="R500" t="s">
        <v>1986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1948</v>
      </c>
      <c r="Q501" t="s">
        <v>1981</v>
      </c>
      <c r="R501" t="s">
        <v>1986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1948</v>
      </c>
      <c r="Q502" t="s">
        <v>1977</v>
      </c>
      <c r="R502" t="s">
        <v>1986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1948</v>
      </c>
      <c r="Q503" t="s">
        <v>1981</v>
      </c>
      <c r="R503" t="s">
        <v>1986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1948</v>
      </c>
      <c r="Q504" t="s">
        <v>1983</v>
      </c>
      <c r="R504" t="s">
        <v>1986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1948</v>
      </c>
      <c r="Q505" t="s">
        <v>1978</v>
      </c>
      <c r="R505" t="s">
        <v>1986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1948</v>
      </c>
      <c r="Q506" t="s">
        <v>1976</v>
      </c>
      <c r="R506" t="s">
        <v>1986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1948</v>
      </c>
      <c r="Q507" t="s">
        <v>1978</v>
      </c>
      <c r="R507" t="s">
        <v>1986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1948</v>
      </c>
      <c r="Q508" t="s">
        <v>1978</v>
      </c>
      <c r="R508" t="s">
        <v>1986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1948</v>
      </c>
      <c r="Q509" t="s">
        <v>1979</v>
      </c>
      <c r="R509" t="s">
        <v>1986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1948</v>
      </c>
      <c r="Q510" t="s">
        <v>1976</v>
      </c>
      <c r="R510" t="s">
        <v>1986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1948</v>
      </c>
      <c r="Q511" t="s">
        <v>1983</v>
      </c>
      <c r="R511" t="s">
        <v>1986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1948</v>
      </c>
      <c r="Q512" t="s">
        <v>1978</v>
      </c>
      <c r="R512" t="s">
        <v>1986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1948</v>
      </c>
      <c r="Q513" t="s">
        <v>1977</v>
      </c>
      <c r="R513" t="s">
        <v>1986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1948</v>
      </c>
      <c r="Q514" t="s">
        <v>1976</v>
      </c>
      <c r="R514" t="s">
        <v>1986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1948</v>
      </c>
      <c r="Q515" t="s">
        <v>1983</v>
      </c>
      <c r="R515" t="s">
        <v>1986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1948</v>
      </c>
      <c r="Q516" t="s">
        <v>1977</v>
      </c>
      <c r="R516" t="s">
        <v>1986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1948</v>
      </c>
      <c r="Q517" t="s">
        <v>1978</v>
      </c>
      <c r="R517" t="s">
        <v>1986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1948</v>
      </c>
      <c r="Q518" t="s">
        <v>1976</v>
      </c>
      <c r="R518" t="s">
        <v>1986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1948</v>
      </c>
      <c r="Q519" t="s">
        <v>1981</v>
      </c>
      <c r="R519" t="s">
        <v>1986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1948</v>
      </c>
      <c r="Q520" t="s">
        <v>1978</v>
      </c>
      <c r="R520" t="s">
        <v>1986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1948</v>
      </c>
      <c r="Q521" t="s">
        <v>1983</v>
      </c>
      <c r="R521" t="s">
        <v>1986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1948</v>
      </c>
      <c r="Q522" t="s">
        <v>1978</v>
      </c>
      <c r="R522" t="s">
        <v>1986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1948</v>
      </c>
      <c r="Q523" t="s">
        <v>1976</v>
      </c>
      <c r="R523" t="s">
        <v>1986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1948</v>
      </c>
      <c r="Q524" t="s">
        <v>1978</v>
      </c>
      <c r="R524" t="s">
        <v>1986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1948</v>
      </c>
      <c r="Q525" t="s">
        <v>1977</v>
      </c>
      <c r="R525" t="s">
        <v>1986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1948</v>
      </c>
      <c r="Q526" t="s">
        <v>1976</v>
      </c>
      <c r="R526" t="s">
        <v>1986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1948</v>
      </c>
      <c r="Q527" t="s">
        <v>1980</v>
      </c>
      <c r="R527" t="s">
        <v>1986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1948</v>
      </c>
      <c r="Q528" t="s">
        <v>1978</v>
      </c>
      <c r="R528" t="s">
        <v>1986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1948</v>
      </c>
      <c r="Q529" t="s">
        <v>1976</v>
      </c>
      <c r="R529" t="s">
        <v>1986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1948</v>
      </c>
      <c r="Q530" t="s">
        <v>1981</v>
      </c>
      <c r="R530" t="s">
        <v>1986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1948</v>
      </c>
      <c r="Q531" t="s">
        <v>1981</v>
      </c>
      <c r="R531" t="s">
        <v>1986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1948</v>
      </c>
      <c r="Q532" t="s">
        <v>1978</v>
      </c>
      <c r="R532" t="s">
        <v>1986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1948</v>
      </c>
      <c r="Q533" t="s">
        <v>1976</v>
      </c>
      <c r="R533" t="s">
        <v>1986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1948</v>
      </c>
      <c r="Q534" t="s">
        <v>1976</v>
      </c>
      <c r="R534" t="s">
        <v>1986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1948</v>
      </c>
      <c r="Q535" t="s">
        <v>1981</v>
      </c>
      <c r="R535" t="s">
        <v>1986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1948</v>
      </c>
      <c r="Q536" t="s">
        <v>1980</v>
      </c>
      <c r="R536" t="s">
        <v>1986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1948</v>
      </c>
      <c r="Q537" t="s">
        <v>1976</v>
      </c>
      <c r="R537" t="s">
        <v>1986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1948</v>
      </c>
      <c r="Q538" t="s">
        <v>1980</v>
      </c>
      <c r="R538" t="s">
        <v>1986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1948</v>
      </c>
      <c r="Q539" t="s">
        <v>1981</v>
      </c>
      <c r="R539" t="s">
        <v>1986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1948</v>
      </c>
      <c r="Q540" t="s">
        <v>1978</v>
      </c>
      <c r="R540" t="s">
        <v>1986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1948</v>
      </c>
      <c r="Q541" t="s">
        <v>1983</v>
      </c>
      <c r="R541" t="s">
        <v>1986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1948</v>
      </c>
      <c r="Q542" t="s">
        <v>1981</v>
      </c>
      <c r="R542" t="s">
        <v>1986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1948</v>
      </c>
      <c r="Q543" t="s">
        <v>1978</v>
      </c>
      <c r="R543" t="s">
        <v>1986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1948</v>
      </c>
      <c r="Q544" t="s">
        <v>1978</v>
      </c>
      <c r="R544" t="s">
        <v>1986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1948</v>
      </c>
      <c r="Q545" t="s">
        <v>1981</v>
      </c>
      <c r="R545" t="s">
        <v>1986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1948</v>
      </c>
      <c r="Q546" t="s">
        <v>1978</v>
      </c>
      <c r="R546" t="s">
        <v>1986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1948</v>
      </c>
      <c r="Q547" t="s">
        <v>1980</v>
      </c>
      <c r="R547" t="s">
        <v>1986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1948</v>
      </c>
      <c r="Q548" t="s">
        <v>1979</v>
      </c>
      <c r="R548" t="s">
        <v>1986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1948</v>
      </c>
      <c r="Q549" t="s">
        <v>1981</v>
      </c>
      <c r="R549" t="s">
        <v>1986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1948</v>
      </c>
      <c r="Q550" t="s">
        <v>1978</v>
      </c>
      <c r="R550" t="s">
        <v>1986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1948</v>
      </c>
      <c r="Q551" t="s">
        <v>1984</v>
      </c>
      <c r="R551" t="s">
        <v>1986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1948</v>
      </c>
      <c r="Q552" t="s">
        <v>1980</v>
      </c>
      <c r="R552" t="s">
        <v>1986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1948</v>
      </c>
      <c r="Q553" t="s">
        <v>1976</v>
      </c>
      <c r="R553" t="s">
        <v>1986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1948</v>
      </c>
      <c r="Q554" t="s">
        <v>1982</v>
      </c>
      <c r="R554" t="s">
        <v>1986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1948</v>
      </c>
      <c r="Q555" t="s">
        <v>1981</v>
      </c>
      <c r="R555" t="s">
        <v>1986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1948</v>
      </c>
      <c r="Q556" t="s">
        <v>1976</v>
      </c>
      <c r="R556" t="s">
        <v>1986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1948</v>
      </c>
      <c r="Q557" t="s">
        <v>1978</v>
      </c>
      <c r="R557" t="s">
        <v>1986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1948</v>
      </c>
      <c r="Q558" t="s">
        <v>1983</v>
      </c>
      <c r="R558" t="s">
        <v>1986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1948</v>
      </c>
      <c r="Q559" t="s">
        <v>1981</v>
      </c>
      <c r="R559" t="s">
        <v>1986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1948</v>
      </c>
      <c r="Q560" t="s">
        <v>1980</v>
      </c>
      <c r="R560" t="s">
        <v>1986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1948</v>
      </c>
      <c r="Q561" t="s">
        <v>1978</v>
      </c>
      <c r="R561" t="s">
        <v>1986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1948</v>
      </c>
      <c r="Q562" t="s">
        <v>1981</v>
      </c>
      <c r="R562" t="s">
        <v>1986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1948</v>
      </c>
      <c r="Q563" t="s">
        <v>1976</v>
      </c>
      <c r="R563" t="s">
        <v>1986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1886</v>
      </c>
      <c r="P564" t="s">
        <v>1948</v>
      </c>
      <c r="Q564" t="s">
        <v>1984</v>
      </c>
      <c r="R564" t="s">
        <v>1986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1948</v>
      </c>
      <c r="Q565" t="s">
        <v>1980</v>
      </c>
      <c r="R565" t="s">
        <v>1986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1887</v>
      </c>
      <c r="P566" t="s">
        <v>1948</v>
      </c>
      <c r="Q566" t="s">
        <v>1981</v>
      </c>
      <c r="R566" t="s">
        <v>1986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1948</v>
      </c>
      <c r="Q567" t="s">
        <v>1977</v>
      </c>
      <c r="R567" t="s">
        <v>1986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1948</v>
      </c>
      <c r="Q568" t="s">
        <v>1978</v>
      </c>
      <c r="R568" t="s">
        <v>1986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1948</v>
      </c>
      <c r="Q569" t="s">
        <v>1983</v>
      </c>
      <c r="R569" t="s">
        <v>1986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1948</v>
      </c>
      <c r="Q570" t="s">
        <v>1983</v>
      </c>
      <c r="R570" t="s">
        <v>1986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1948</v>
      </c>
      <c r="Q571" t="s">
        <v>1976</v>
      </c>
      <c r="R571" t="s">
        <v>1986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1948</v>
      </c>
      <c r="Q572" t="s">
        <v>1980</v>
      </c>
      <c r="R572" t="s">
        <v>1986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1948</v>
      </c>
      <c r="Q573" t="s">
        <v>1978</v>
      </c>
      <c r="R573" t="s">
        <v>1986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1888</v>
      </c>
      <c r="P574" t="s">
        <v>1948</v>
      </c>
      <c r="Q574" t="s">
        <v>1984</v>
      </c>
      <c r="R574" t="s">
        <v>1986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1948</v>
      </c>
      <c r="Q575" t="s">
        <v>1982</v>
      </c>
      <c r="R575" t="s">
        <v>1986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1948</v>
      </c>
      <c r="Q576" t="s">
        <v>1977</v>
      </c>
      <c r="R576" t="s">
        <v>1986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1948</v>
      </c>
      <c r="Q577" t="s">
        <v>1983</v>
      </c>
      <c r="R577" t="s">
        <v>1986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1948</v>
      </c>
      <c r="Q578" t="s">
        <v>1979</v>
      </c>
      <c r="R578" t="s">
        <v>1986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1948</v>
      </c>
      <c r="Q579" t="s">
        <v>1976</v>
      </c>
      <c r="R579" t="s">
        <v>1986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1948</v>
      </c>
      <c r="Q580" t="s">
        <v>1980</v>
      </c>
      <c r="R580" t="s">
        <v>1986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1948</v>
      </c>
      <c r="Q581" t="s">
        <v>1981</v>
      </c>
      <c r="R581" t="s">
        <v>1986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1948</v>
      </c>
      <c r="Q582" t="s">
        <v>1976</v>
      </c>
      <c r="R582" t="s">
        <v>1986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1948</v>
      </c>
      <c r="Q583" t="s">
        <v>1984</v>
      </c>
      <c r="R583" t="s">
        <v>1986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1948</v>
      </c>
      <c r="Q584" t="s">
        <v>1983</v>
      </c>
      <c r="R584" t="s">
        <v>1986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1948</v>
      </c>
      <c r="Q585" t="s">
        <v>1978</v>
      </c>
      <c r="R585" t="s">
        <v>1986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1948</v>
      </c>
      <c r="Q586" t="s">
        <v>1980</v>
      </c>
      <c r="R586" t="s">
        <v>1986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1948</v>
      </c>
      <c r="Q587" t="s">
        <v>1981</v>
      </c>
      <c r="R587" t="s">
        <v>1986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1948</v>
      </c>
      <c r="Q588" t="s">
        <v>1976</v>
      </c>
      <c r="R588" t="s">
        <v>1986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1948</v>
      </c>
      <c r="Q589" t="s">
        <v>1984</v>
      </c>
      <c r="R589" t="s">
        <v>1986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1948</v>
      </c>
      <c r="Q590" t="s">
        <v>1984</v>
      </c>
      <c r="R590" t="s">
        <v>1986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1948</v>
      </c>
      <c r="Q591" t="s">
        <v>1977</v>
      </c>
      <c r="R591" t="s">
        <v>1986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1948</v>
      </c>
      <c r="Q592" t="s">
        <v>1978</v>
      </c>
      <c r="R592" t="s">
        <v>1986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1948</v>
      </c>
      <c r="Q593" t="s">
        <v>1983</v>
      </c>
      <c r="R593" t="s">
        <v>1986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1948</v>
      </c>
      <c r="Q594" t="s">
        <v>1976</v>
      </c>
      <c r="R594" t="s">
        <v>1986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1948</v>
      </c>
      <c r="Q595" t="s">
        <v>1984</v>
      </c>
      <c r="R595" t="s">
        <v>1986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1948</v>
      </c>
      <c r="Q596" t="s">
        <v>1980</v>
      </c>
      <c r="R596" t="s">
        <v>1986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1948</v>
      </c>
      <c r="Q597" t="s">
        <v>1976</v>
      </c>
      <c r="R597" t="s">
        <v>1986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1948</v>
      </c>
      <c r="Q598" t="s">
        <v>1983</v>
      </c>
      <c r="R598" t="s">
        <v>1986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1948</v>
      </c>
      <c r="Q599" t="s">
        <v>1981</v>
      </c>
      <c r="R599" t="s">
        <v>1986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1948</v>
      </c>
      <c r="Q600" t="s">
        <v>1980</v>
      </c>
      <c r="R600" t="s">
        <v>1986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1948</v>
      </c>
      <c r="Q601" t="s">
        <v>1981</v>
      </c>
      <c r="R601" t="s">
        <v>1986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1948</v>
      </c>
      <c r="Q602" t="s">
        <v>1980</v>
      </c>
      <c r="R602" t="s">
        <v>1986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1948</v>
      </c>
      <c r="Q603" t="s">
        <v>1976</v>
      </c>
      <c r="R603" t="s">
        <v>1986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1948</v>
      </c>
      <c r="Q604" t="s">
        <v>1983</v>
      </c>
      <c r="R604" t="s">
        <v>1986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1948</v>
      </c>
      <c r="Q605" t="s">
        <v>1978</v>
      </c>
      <c r="R605" t="s">
        <v>1986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1948</v>
      </c>
      <c r="Q606" t="s">
        <v>1977</v>
      </c>
      <c r="R606" t="s">
        <v>1986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1948</v>
      </c>
      <c r="Q607" t="s">
        <v>1981</v>
      </c>
      <c r="R607" t="s">
        <v>1986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1948</v>
      </c>
      <c r="Q608" t="s">
        <v>1983</v>
      </c>
      <c r="R608" t="s">
        <v>1986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1948</v>
      </c>
      <c r="Q609" t="s">
        <v>1980</v>
      </c>
      <c r="R609" t="s">
        <v>1986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1948</v>
      </c>
      <c r="Q610" t="s">
        <v>1978</v>
      </c>
      <c r="R610" t="s">
        <v>1986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1948</v>
      </c>
      <c r="Q611" t="s">
        <v>1984</v>
      </c>
      <c r="R611" t="s">
        <v>1986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1948</v>
      </c>
      <c r="Q612" t="s">
        <v>1976</v>
      </c>
      <c r="R612" t="s">
        <v>1986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1948</v>
      </c>
      <c r="Q613" t="s">
        <v>1979</v>
      </c>
      <c r="R613" t="s">
        <v>1986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1948</v>
      </c>
      <c r="Q614" t="s">
        <v>1984</v>
      </c>
      <c r="R614" t="s">
        <v>1986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1948</v>
      </c>
      <c r="Q615" t="s">
        <v>1980</v>
      </c>
      <c r="R615" t="s">
        <v>1986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1948</v>
      </c>
      <c r="Q616" t="s">
        <v>1981</v>
      </c>
      <c r="R616" t="s">
        <v>1986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1948</v>
      </c>
      <c r="Q617" t="s">
        <v>1976</v>
      </c>
      <c r="R617" t="s">
        <v>1986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1948</v>
      </c>
      <c r="Q618" t="s">
        <v>1981</v>
      </c>
      <c r="R618" t="s">
        <v>1986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1948</v>
      </c>
      <c r="Q619" t="s">
        <v>1980</v>
      </c>
      <c r="R619" t="s">
        <v>1986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1948</v>
      </c>
      <c r="Q620" t="s">
        <v>1984</v>
      </c>
      <c r="R620" t="s">
        <v>1986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1948</v>
      </c>
      <c r="Q621" t="s">
        <v>1982</v>
      </c>
      <c r="R621" t="s">
        <v>1986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1948</v>
      </c>
      <c r="Q622" t="s">
        <v>1977</v>
      </c>
      <c r="R622" t="s">
        <v>1986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1948</v>
      </c>
      <c r="Q623" t="s">
        <v>1978</v>
      </c>
      <c r="R623" t="s">
        <v>1986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1948</v>
      </c>
      <c r="Q624" t="s">
        <v>1983</v>
      </c>
      <c r="R624" t="s">
        <v>1986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1948</v>
      </c>
      <c r="Q625" t="s">
        <v>1976</v>
      </c>
      <c r="R625" t="s">
        <v>1986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1948</v>
      </c>
      <c r="Q626" t="s">
        <v>1977</v>
      </c>
      <c r="R626" t="s">
        <v>1986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1948</v>
      </c>
      <c r="Q627" t="s">
        <v>1984</v>
      </c>
      <c r="R627" t="s">
        <v>1986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1948</v>
      </c>
      <c r="Q628" t="s">
        <v>1978</v>
      </c>
      <c r="R628" t="s">
        <v>1986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1948</v>
      </c>
      <c r="Q629" t="s">
        <v>1983</v>
      </c>
      <c r="R629" t="s">
        <v>1986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1948</v>
      </c>
      <c r="Q630" t="s">
        <v>1981</v>
      </c>
      <c r="R630" t="s">
        <v>1986</v>
      </c>
    </row>
    <row r="631" spans="1:18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1948</v>
      </c>
      <c r="Q631" t="s">
        <v>1984</v>
      </c>
      <c r="R631" t="s">
        <v>1986</v>
      </c>
    </row>
    <row r="632" spans="1:18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1948</v>
      </c>
      <c r="Q632" t="s">
        <v>1980</v>
      </c>
      <c r="R632" t="s">
        <v>1986</v>
      </c>
    </row>
    <row r="633" spans="1:18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1948</v>
      </c>
      <c r="Q633" t="s">
        <v>1976</v>
      </c>
      <c r="R633" t="s">
        <v>1986</v>
      </c>
    </row>
    <row r="634" spans="1:18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1948</v>
      </c>
      <c r="Q634" t="s">
        <v>1981</v>
      </c>
      <c r="R634" t="s">
        <v>1986</v>
      </c>
    </row>
    <row r="635" spans="1:18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1948</v>
      </c>
      <c r="Q635" t="s">
        <v>1978</v>
      </c>
      <c r="R635" t="s">
        <v>1986</v>
      </c>
    </row>
    <row r="636" spans="1:18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1948</v>
      </c>
      <c r="Q636" t="s">
        <v>1984</v>
      </c>
      <c r="R636" t="s">
        <v>1986</v>
      </c>
    </row>
    <row r="637" spans="1:18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1948</v>
      </c>
      <c r="Q637" t="s">
        <v>1976</v>
      </c>
      <c r="R637" t="s">
        <v>1986</v>
      </c>
    </row>
    <row r="638" spans="1:18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1948</v>
      </c>
      <c r="Q638" t="s">
        <v>1981</v>
      </c>
      <c r="R638" t="s">
        <v>1986</v>
      </c>
    </row>
    <row r="639" spans="1:18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1948</v>
      </c>
      <c r="Q639" t="s">
        <v>1978</v>
      </c>
      <c r="R639" t="s">
        <v>1986</v>
      </c>
    </row>
    <row r="640" spans="1:18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1948</v>
      </c>
      <c r="Q640" t="s">
        <v>1980</v>
      </c>
      <c r="R640" t="s">
        <v>1986</v>
      </c>
    </row>
    <row r="641" spans="1:18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1948</v>
      </c>
      <c r="Q641" t="s">
        <v>1981</v>
      </c>
      <c r="R641" t="s">
        <v>1986</v>
      </c>
    </row>
    <row r="642" spans="1:18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1948</v>
      </c>
      <c r="Q642" t="s">
        <v>1979</v>
      </c>
      <c r="R642" t="s">
        <v>1986</v>
      </c>
    </row>
    <row r="643" spans="1:18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1948</v>
      </c>
      <c r="Q643" t="s">
        <v>1977</v>
      </c>
      <c r="R643" t="s">
        <v>1986</v>
      </c>
    </row>
    <row r="644" spans="1:18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1948</v>
      </c>
      <c r="Q644" t="s">
        <v>1977</v>
      </c>
      <c r="R644" t="s">
        <v>1986</v>
      </c>
    </row>
    <row r="645" spans="1:18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1948</v>
      </c>
      <c r="Q645" t="s">
        <v>1984</v>
      </c>
      <c r="R645" t="s">
        <v>1986</v>
      </c>
    </row>
    <row r="646" spans="1:18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1948</v>
      </c>
      <c r="Q646" t="s">
        <v>1976</v>
      </c>
      <c r="R646" t="s">
        <v>1986</v>
      </c>
    </row>
    <row r="647" spans="1:18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1948</v>
      </c>
      <c r="Q647" t="s">
        <v>1982</v>
      </c>
      <c r="R647" t="s">
        <v>1986</v>
      </c>
    </row>
    <row r="648" spans="1:18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1948</v>
      </c>
      <c r="Q648" t="s">
        <v>1980</v>
      </c>
      <c r="R648" t="s">
        <v>1986</v>
      </c>
    </row>
    <row r="649" spans="1:18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1948</v>
      </c>
      <c r="Q649" t="s">
        <v>1978</v>
      </c>
      <c r="R649" t="s">
        <v>1986</v>
      </c>
    </row>
    <row r="650" spans="1:18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1948</v>
      </c>
      <c r="Q650" t="s">
        <v>1976</v>
      </c>
      <c r="R650" t="s">
        <v>1986</v>
      </c>
    </row>
    <row r="651" spans="1:18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1948</v>
      </c>
      <c r="Q651" t="s">
        <v>1984</v>
      </c>
      <c r="R651" t="s">
        <v>1986</v>
      </c>
    </row>
    <row r="652" spans="1:18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1948</v>
      </c>
      <c r="Q652" t="s">
        <v>1977</v>
      </c>
      <c r="R652" t="s">
        <v>1986</v>
      </c>
    </row>
    <row r="653" spans="1:18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1948</v>
      </c>
      <c r="Q653" t="s">
        <v>1983</v>
      </c>
      <c r="R653" t="s">
        <v>1986</v>
      </c>
    </row>
    <row r="654" spans="1:18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1948</v>
      </c>
      <c r="Q654" t="s">
        <v>1977</v>
      </c>
      <c r="R654" t="s">
        <v>1986</v>
      </c>
    </row>
    <row r="655" spans="1:18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1948</v>
      </c>
      <c r="Q655" t="s">
        <v>1981</v>
      </c>
      <c r="R655" t="s">
        <v>1986</v>
      </c>
    </row>
    <row r="656" spans="1:18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1948</v>
      </c>
      <c r="Q656" t="s">
        <v>1976</v>
      </c>
      <c r="R656" t="s">
        <v>1986</v>
      </c>
    </row>
    <row r="657" spans="1:18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1948</v>
      </c>
      <c r="Q657" t="s">
        <v>1977</v>
      </c>
      <c r="R657" t="s">
        <v>1986</v>
      </c>
    </row>
    <row r="658" spans="1:18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1948</v>
      </c>
      <c r="Q658" t="s">
        <v>1984</v>
      </c>
      <c r="R658" t="s">
        <v>1986</v>
      </c>
    </row>
    <row r="659" spans="1:18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1784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1948</v>
      </c>
      <c r="Q659" t="s">
        <v>1976</v>
      </c>
      <c r="R659" t="s">
        <v>1986</v>
      </c>
    </row>
    <row r="660" spans="1:18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1948</v>
      </c>
      <c r="Q660" t="s">
        <v>1977</v>
      </c>
      <c r="R660" t="s">
        <v>1986</v>
      </c>
    </row>
    <row r="661" spans="1:18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1948</v>
      </c>
      <c r="Q661" t="s">
        <v>1981</v>
      </c>
      <c r="R661" t="s">
        <v>1986</v>
      </c>
    </row>
    <row r="662" spans="1:18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1948</v>
      </c>
      <c r="Q662" t="s">
        <v>1984</v>
      </c>
      <c r="R662" t="s">
        <v>1986</v>
      </c>
    </row>
    <row r="663" spans="1:18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1948</v>
      </c>
      <c r="Q663" t="s">
        <v>1980</v>
      </c>
      <c r="R663" t="s">
        <v>1986</v>
      </c>
    </row>
    <row r="664" spans="1:18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1948</v>
      </c>
      <c r="Q664" t="s">
        <v>1982</v>
      </c>
      <c r="R664" t="s">
        <v>1986</v>
      </c>
    </row>
    <row r="665" spans="1:18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1948</v>
      </c>
      <c r="Q665" t="s">
        <v>1978</v>
      </c>
      <c r="R665" t="s">
        <v>1986</v>
      </c>
    </row>
    <row r="666" spans="1:18" x14ac:dyDescent="0.25">
      <c r="A666" t="s">
        <v>1715</v>
      </c>
      <c r="B666" t="s">
        <v>755</v>
      </c>
      <c r="C666" t="s">
        <v>1785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1786</v>
      </c>
      <c r="L666" t="s">
        <v>1775</v>
      </c>
      <c r="M666" t="s">
        <v>1787</v>
      </c>
      <c r="N666" t="s">
        <v>1764</v>
      </c>
      <c r="O666" t="s">
        <v>1782</v>
      </c>
      <c r="P666" t="s">
        <v>1948</v>
      </c>
      <c r="Q666" t="s">
        <v>1976</v>
      </c>
      <c r="R666" t="s">
        <v>1986</v>
      </c>
    </row>
    <row r="667" spans="1:18" x14ac:dyDescent="0.25">
      <c r="A667" t="s">
        <v>1715</v>
      </c>
      <c r="B667" t="s">
        <v>730</v>
      </c>
      <c r="C667" t="s">
        <v>1788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1789</v>
      </c>
      <c r="J667" t="s">
        <v>374</v>
      </c>
      <c r="K667" t="s">
        <v>1790</v>
      </c>
      <c r="L667" t="s">
        <v>1775</v>
      </c>
      <c r="M667" t="s">
        <v>1787</v>
      </c>
      <c r="N667" t="s">
        <v>1764</v>
      </c>
      <c r="O667" t="s">
        <v>1782</v>
      </c>
      <c r="P667" t="s">
        <v>1948</v>
      </c>
      <c r="Q667" t="s">
        <v>1981</v>
      </c>
      <c r="R667" t="s">
        <v>1986</v>
      </c>
    </row>
    <row r="668" spans="1:18" x14ac:dyDescent="0.25">
      <c r="A668" t="s">
        <v>1715</v>
      </c>
      <c r="B668" t="s">
        <v>673</v>
      </c>
      <c r="C668" t="s">
        <v>1791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1792</v>
      </c>
      <c r="J668" t="s">
        <v>287</v>
      </c>
      <c r="K668" t="s">
        <v>1786</v>
      </c>
      <c r="L668" t="s">
        <v>1775</v>
      </c>
      <c r="M668" t="s">
        <v>1787</v>
      </c>
      <c r="N668" t="s">
        <v>1764</v>
      </c>
      <c r="O668" t="s">
        <v>1782</v>
      </c>
      <c r="P668" t="s">
        <v>1948</v>
      </c>
      <c r="Q668" t="s">
        <v>1978</v>
      </c>
      <c r="R668" t="s">
        <v>1986</v>
      </c>
    </row>
    <row r="669" spans="1:18" x14ac:dyDescent="0.25">
      <c r="A669" t="s">
        <v>1715</v>
      </c>
      <c r="B669" t="s">
        <v>721</v>
      </c>
      <c r="C669" t="s">
        <v>1793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1787</v>
      </c>
      <c r="N669" t="s">
        <v>1764</v>
      </c>
      <c r="O669" t="s">
        <v>1782</v>
      </c>
      <c r="P669" t="s">
        <v>1948</v>
      </c>
      <c r="Q669" t="s">
        <v>1984</v>
      </c>
      <c r="R669" t="s">
        <v>1986</v>
      </c>
    </row>
    <row r="670" spans="1:18" x14ac:dyDescent="0.25">
      <c r="A670" t="s">
        <v>1715</v>
      </c>
      <c r="B670" t="s">
        <v>698</v>
      </c>
      <c r="C670" t="s">
        <v>1794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1787</v>
      </c>
      <c r="N670" t="s">
        <v>1764</v>
      </c>
      <c r="O670" t="s">
        <v>1782</v>
      </c>
      <c r="P670" t="s">
        <v>1948</v>
      </c>
      <c r="Q670" t="s">
        <v>1977</v>
      </c>
      <c r="R670" t="s">
        <v>1986</v>
      </c>
    </row>
    <row r="671" spans="1:18" x14ac:dyDescent="0.25">
      <c r="A671" t="s">
        <v>1715</v>
      </c>
      <c r="B671" t="s">
        <v>724</v>
      </c>
      <c r="C671" t="s">
        <v>1795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1796</v>
      </c>
      <c r="K671" t="s">
        <v>1102</v>
      </c>
      <c r="L671" t="s">
        <v>1775</v>
      </c>
      <c r="M671" t="s">
        <v>1787</v>
      </c>
      <c r="N671" t="s">
        <v>1764</v>
      </c>
      <c r="O671" t="s">
        <v>1782</v>
      </c>
      <c r="P671" t="s">
        <v>1948</v>
      </c>
      <c r="Q671" t="s">
        <v>1983</v>
      </c>
      <c r="R671" t="s">
        <v>1986</v>
      </c>
    </row>
    <row r="672" spans="1:18" x14ac:dyDescent="0.25">
      <c r="A672" t="s">
        <v>1715</v>
      </c>
      <c r="B672" t="s">
        <v>700</v>
      </c>
      <c r="C672" t="s">
        <v>1797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1796</v>
      </c>
      <c r="K672" t="s">
        <v>1102</v>
      </c>
      <c r="L672" t="s">
        <v>1775</v>
      </c>
      <c r="M672" t="s">
        <v>1787</v>
      </c>
      <c r="N672" t="s">
        <v>1764</v>
      </c>
      <c r="O672" t="s">
        <v>1782</v>
      </c>
      <c r="P672" t="s">
        <v>1948</v>
      </c>
      <c r="Q672" t="s">
        <v>1980</v>
      </c>
      <c r="R672" t="s">
        <v>1986</v>
      </c>
    </row>
    <row r="673" spans="1:18" x14ac:dyDescent="0.25">
      <c r="A673" t="s">
        <v>1715</v>
      </c>
      <c r="B673" t="s">
        <v>749</v>
      </c>
      <c r="C673" t="s">
        <v>1798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1787</v>
      </c>
      <c r="N673" t="s">
        <v>1764</v>
      </c>
      <c r="O673" t="s">
        <v>1782</v>
      </c>
      <c r="P673" t="s">
        <v>1948</v>
      </c>
      <c r="Q673" t="s">
        <v>1981</v>
      </c>
      <c r="R673" t="s">
        <v>1986</v>
      </c>
    </row>
    <row r="674" spans="1:18" x14ac:dyDescent="0.25">
      <c r="A674" t="s">
        <v>1715</v>
      </c>
      <c r="B674" t="s">
        <v>796</v>
      </c>
      <c r="C674" t="s">
        <v>1799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1787</v>
      </c>
      <c r="N674" t="s">
        <v>1764</v>
      </c>
      <c r="O674" t="s">
        <v>1782</v>
      </c>
      <c r="P674" t="s">
        <v>1948</v>
      </c>
      <c r="Q674" t="s">
        <v>1977</v>
      </c>
      <c r="R674" t="s">
        <v>1986</v>
      </c>
    </row>
    <row r="675" spans="1:18" x14ac:dyDescent="0.25">
      <c r="A675" t="s">
        <v>1715</v>
      </c>
      <c r="B675" t="s">
        <v>674</v>
      </c>
      <c r="C675" t="s">
        <v>1800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1787</v>
      </c>
      <c r="N675" t="s">
        <v>1801</v>
      </c>
      <c r="O675" t="s">
        <v>1783</v>
      </c>
      <c r="P675" t="s">
        <v>1948</v>
      </c>
      <c r="Q675" t="s">
        <v>1977</v>
      </c>
      <c r="R675" t="s">
        <v>1986</v>
      </c>
    </row>
    <row r="676" spans="1:18" x14ac:dyDescent="0.25">
      <c r="A676" t="s">
        <v>1715</v>
      </c>
      <c r="B676" t="s">
        <v>827</v>
      </c>
      <c r="C676" t="s">
        <v>1802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1796</v>
      </c>
      <c r="K676" t="s">
        <v>39</v>
      </c>
      <c r="L676" t="s">
        <v>1775</v>
      </c>
      <c r="M676" t="s">
        <v>1787</v>
      </c>
      <c r="N676" t="s">
        <v>1801</v>
      </c>
      <c r="O676" t="s">
        <v>1783</v>
      </c>
      <c r="P676" t="s">
        <v>1948</v>
      </c>
      <c r="Q676" t="s">
        <v>1978</v>
      </c>
      <c r="R676" t="s">
        <v>1986</v>
      </c>
    </row>
    <row r="677" spans="1:18" x14ac:dyDescent="0.25">
      <c r="A677" t="s">
        <v>1715</v>
      </c>
      <c r="B677" t="s">
        <v>676</v>
      </c>
      <c r="C677" t="s">
        <v>1803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1804</v>
      </c>
      <c r="M677" t="s">
        <v>1730</v>
      </c>
      <c r="N677" t="s">
        <v>1801</v>
      </c>
      <c r="O677" t="s">
        <v>1783</v>
      </c>
      <c r="P677" t="s">
        <v>1948</v>
      </c>
      <c r="Q677" t="s">
        <v>1983</v>
      </c>
      <c r="R677" t="s">
        <v>1986</v>
      </c>
    </row>
    <row r="678" spans="1:18" x14ac:dyDescent="0.25">
      <c r="A678" t="s">
        <v>1715</v>
      </c>
      <c r="B678" t="s">
        <v>790</v>
      </c>
      <c r="C678" t="s">
        <v>1805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1804</v>
      </c>
      <c r="M678" t="s">
        <v>1730</v>
      </c>
      <c r="N678" t="s">
        <v>1801</v>
      </c>
      <c r="O678" t="s">
        <v>1783</v>
      </c>
      <c r="P678" t="s">
        <v>1948</v>
      </c>
      <c r="Q678" t="s">
        <v>1981</v>
      </c>
      <c r="R678" t="s">
        <v>1986</v>
      </c>
    </row>
    <row r="679" spans="1:18" x14ac:dyDescent="0.25">
      <c r="A679" t="s">
        <v>1715</v>
      </c>
      <c r="B679" t="s">
        <v>795</v>
      </c>
      <c r="C679" t="s">
        <v>1806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1804</v>
      </c>
      <c r="M679" t="s">
        <v>1730</v>
      </c>
      <c r="N679" t="s">
        <v>1801</v>
      </c>
      <c r="O679" t="s">
        <v>1783</v>
      </c>
      <c r="P679" t="s">
        <v>1948</v>
      </c>
      <c r="Q679" t="s">
        <v>1976</v>
      </c>
      <c r="R679" t="s">
        <v>1986</v>
      </c>
    </row>
    <row r="680" spans="1:18" x14ac:dyDescent="0.25">
      <c r="A680" t="s">
        <v>1715</v>
      </c>
      <c r="B680" t="s">
        <v>669</v>
      </c>
      <c r="C680" t="s">
        <v>1807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1787</v>
      </c>
      <c r="N680" t="s">
        <v>1801</v>
      </c>
      <c r="O680" t="s">
        <v>1783</v>
      </c>
      <c r="P680" t="s">
        <v>1948</v>
      </c>
      <c r="Q680" t="s">
        <v>1981</v>
      </c>
      <c r="R680" t="s">
        <v>1986</v>
      </c>
    </row>
    <row r="681" spans="1:18" x14ac:dyDescent="0.25">
      <c r="A681" t="s">
        <v>1715</v>
      </c>
      <c r="B681" t="s">
        <v>792</v>
      </c>
      <c r="C681" t="s">
        <v>1808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1804</v>
      </c>
      <c r="M681" t="s">
        <v>1730</v>
      </c>
      <c r="N681" t="s">
        <v>1809</v>
      </c>
      <c r="O681" t="s">
        <v>1731</v>
      </c>
      <c r="P681" t="s">
        <v>1948</v>
      </c>
      <c r="Q681" t="s">
        <v>1977</v>
      </c>
      <c r="R681" t="s">
        <v>1986</v>
      </c>
    </row>
    <row r="682" spans="1:18" x14ac:dyDescent="0.25">
      <c r="A682" t="s">
        <v>1715</v>
      </c>
      <c r="B682" t="s">
        <v>771</v>
      </c>
      <c r="C682" t="s">
        <v>1810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1787</v>
      </c>
      <c r="N682" t="s">
        <v>1809</v>
      </c>
      <c r="O682" t="s">
        <v>1731</v>
      </c>
      <c r="P682" t="s">
        <v>1948</v>
      </c>
      <c r="Q682" t="s">
        <v>1976</v>
      </c>
      <c r="R682" t="s">
        <v>1986</v>
      </c>
    </row>
    <row r="683" spans="1:18" x14ac:dyDescent="0.25">
      <c r="A683" t="s">
        <v>1715</v>
      </c>
      <c r="B683" t="s">
        <v>712</v>
      </c>
      <c r="C683" t="s">
        <v>1811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1787</v>
      </c>
      <c r="N683" t="s">
        <v>1809</v>
      </c>
      <c r="O683" t="s">
        <v>1731</v>
      </c>
      <c r="P683" t="s">
        <v>1948</v>
      </c>
      <c r="Q683" t="s">
        <v>1981</v>
      </c>
      <c r="R683" t="s">
        <v>1986</v>
      </c>
    </row>
    <row r="684" spans="1:18" x14ac:dyDescent="0.25">
      <c r="A684" t="s">
        <v>1715</v>
      </c>
      <c r="B684" t="s">
        <v>747</v>
      </c>
      <c r="C684" t="s">
        <v>1812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1813</v>
      </c>
      <c r="K684" t="s">
        <v>42</v>
      </c>
      <c r="L684" t="s">
        <v>1804</v>
      </c>
      <c r="M684" t="s">
        <v>1730</v>
      </c>
      <c r="N684" t="s">
        <v>1809</v>
      </c>
      <c r="O684" t="s">
        <v>1731</v>
      </c>
      <c r="P684" t="s">
        <v>1948</v>
      </c>
      <c r="Q684" t="s">
        <v>1983</v>
      </c>
      <c r="R684" t="s">
        <v>1986</v>
      </c>
    </row>
    <row r="685" spans="1:18" x14ac:dyDescent="0.25">
      <c r="A685" t="s">
        <v>1715</v>
      </c>
      <c r="B685" t="s">
        <v>748</v>
      </c>
      <c r="C685" t="s">
        <v>1814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1815</v>
      </c>
      <c r="J685" t="s">
        <v>1813</v>
      </c>
      <c r="K685" t="s">
        <v>43</v>
      </c>
      <c r="L685" t="s">
        <v>1804</v>
      </c>
      <c r="M685" t="s">
        <v>1730</v>
      </c>
      <c r="N685" t="s">
        <v>1809</v>
      </c>
      <c r="O685" t="s">
        <v>1731</v>
      </c>
      <c r="P685" t="s">
        <v>1948</v>
      </c>
      <c r="Q685" t="s">
        <v>1978</v>
      </c>
      <c r="R685" t="s">
        <v>1986</v>
      </c>
    </row>
    <row r="686" spans="1:18" x14ac:dyDescent="0.25">
      <c r="A686" t="s">
        <v>1715</v>
      </c>
      <c r="B686" t="s">
        <v>805</v>
      </c>
      <c r="C686" t="s">
        <v>1816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1804</v>
      </c>
      <c r="M686" t="s">
        <v>1730</v>
      </c>
      <c r="N686" t="s">
        <v>1809</v>
      </c>
      <c r="O686" t="s">
        <v>1731</v>
      </c>
      <c r="P686" t="s">
        <v>1948</v>
      </c>
      <c r="Q686" t="s">
        <v>1980</v>
      </c>
      <c r="R686" t="s">
        <v>1986</v>
      </c>
    </row>
    <row r="687" spans="1:18" x14ac:dyDescent="0.25">
      <c r="A687" t="s">
        <v>1715</v>
      </c>
      <c r="B687" t="s">
        <v>811</v>
      </c>
      <c r="C687" t="s">
        <v>1817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1818</v>
      </c>
      <c r="K687" t="s">
        <v>92</v>
      </c>
      <c r="L687" t="s">
        <v>1775</v>
      </c>
      <c r="M687" t="s">
        <v>1787</v>
      </c>
      <c r="N687" t="s">
        <v>1809</v>
      </c>
      <c r="O687" t="s">
        <v>1731</v>
      </c>
      <c r="P687" t="s">
        <v>1948</v>
      </c>
      <c r="Q687" t="s">
        <v>1982</v>
      </c>
      <c r="R687" t="s">
        <v>1986</v>
      </c>
    </row>
    <row r="688" spans="1:18" x14ac:dyDescent="0.25">
      <c r="A688" t="s">
        <v>1715</v>
      </c>
      <c r="B688" t="s">
        <v>683</v>
      </c>
      <c r="C688" t="s">
        <v>1819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1787</v>
      </c>
      <c r="N688" t="s">
        <v>1809</v>
      </c>
      <c r="O688" t="s">
        <v>1731</v>
      </c>
      <c r="P688" t="s">
        <v>1948</v>
      </c>
      <c r="Q688" t="s">
        <v>1976</v>
      </c>
      <c r="R688" t="s">
        <v>1986</v>
      </c>
    </row>
    <row r="689" spans="1:18" x14ac:dyDescent="0.25">
      <c r="A689" t="s">
        <v>1715</v>
      </c>
      <c r="B689" t="s">
        <v>679</v>
      </c>
      <c r="C689" t="s">
        <v>1820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1804</v>
      </c>
      <c r="M689" t="s">
        <v>1730</v>
      </c>
      <c r="N689" t="s">
        <v>1809</v>
      </c>
      <c r="O689" t="s">
        <v>1731</v>
      </c>
      <c r="P689" t="s">
        <v>1948</v>
      </c>
      <c r="Q689" t="s">
        <v>1978</v>
      </c>
      <c r="R689" t="s">
        <v>1986</v>
      </c>
    </row>
    <row r="690" spans="1:18" x14ac:dyDescent="0.25">
      <c r="A690" t="s">
        <v>1715</v>
      </c>
      <c r="B690" t="s">
        <v>399</v>
      </c>
      <c r="C690" t="s">
        <v>1821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1804</v>
      </c>
      <c r="M690" t="s">
        <v>1730</v>
      </c>
      <c r="N690" t="s">
        <v>1809</v>
      </c>
      <c r="O690" t="s">
        <v>1731</v>
      </c>
      <c r="P690" t="s">
        <v>1948</v>
      </c>
      <c r="Q690" t="s">
        <v>1977</v>
      </c>
      <c r="R690" t="s">
        <v>1986</v>
      </c>
    </row>
    <row r="691" spans="1:18" x14ac:dyDescent="0.25">
      <c r="A691" t="s">
        <v>1715</v>
      </c>
      <c r="B691" t="s">
        <v>804</v>
      </c>
      <c r="C691" t="s">
        <v>1822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1804</v>
      </c>
      <c r="M691" t="s">
        <v>1730</v>
      </c>
      <c r="N691" t="s">
        <v>1809</v>
      </c>
      <c r="O691" t="s">
        <v>1731</v>
      </c>
      <c r="P691" t="s">
        <v>1948</v>
      </c>
      <c r="Q691" t="s">
        <v>1984</v>
      </c>
      <c r="R691" t="s">
        <v>1986</v>
      </c>
    </row>
    <row r="692" spans="1:18" x14ac:dyDescent="0.25">
      <c r="A692" t="s">
        <v>1715</v>
      </c>
      <c r="B692" t="s">
        <v>814</v>
      </c>
      <c r="C692" t="s">
        <v>1823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1804</v>
      </c>
      <c r="M692" t="s">
        <v>1730</v>
      </c>
      <c r="N692" t="s">
        <v>1809</v>
      </c>
      <c r="O692" t="s">
        <v>1731</v>
      </c>
      <c r="P692" t="s">
        <v>1948</v>
      </c>
      <c r="Q692" t="s">
        <v>1981</v>
      </c>
      <c r="R692" t="s">
        <v>1986</v>
      </c>
    </row>
    <row r="693" spans="1:18" x14ac:dyDescent="0.25">
      <c r="A693" t="s">
        <v>1715</v>
      </c>
      <c r="B693" t="s">
        <v>398</v>
      </c>
      <c r="C693" t="s">
        <v>1824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1804</v>
      </c>
      <c r="M693" t="s">
        <v>1730</v>
      </c>
      <c r="N693" t="s">
        <v>1809</v>
      </c>
      <c r="O693" t="s">
        <v>1731</v>
      </c>
      <c r="P693" t="s">
        <v>1948</v>
      </c>
      <c r="Q693" t="s">
        <v>1983</v>
      </c>
      <c r="R693" t="s">
        <v>1986</v>
      </c>
    </row>
    <row r="694" spans="1:18" x14ac:dyDescent="0.25">
      <c r="A694" t="s">
        <v>1715</v>
      </c>
      <c r="B694" t="s">
        <v>397</v>
      </c>
      <c r="C694" t="s">
        <v>1825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1826</v>
      </c>
      <c r="K694" t="s">
        <v>1052</v>
      </c>
      <c r="L694" t="s">
        <v>1775</v>
      </c>
      <c r="M694" t="s">
        <v>1787</v>
      </c>
      <c r="N694" t="s">
        <v>1827</v>
      </c>
      <c r="O694" t="s">
        <v>998</v>
      </c>
      <c r="P694" t="s">
        <v>1948</v>
      </c>
      <c r="Q694" t="s">
        <v>1976</v>
      </c>
      <c r="R694" t="s">
        <v>1986</v>
      </c>
    </row>
    <row r="695" spans="1:18" x14ac:dyDescent="0.25">
      <c r="A695" t="s">
        <v>1715</v>
      </c>
      <c r="B695" t="s">
        <v>787</v>
      </c>
      <c r="C695" t="s">
        <v>1828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1804</v>
      </c>
      <c r="M695" t="s">
        <v>1730</v>
      </c>
      <c r="N695" t="s">
        <v>1827</v>
      </c>
      <c r="O695" t="s">
        <v>998</v>
      </c>
      <c r="P695" t="s">
        <v>1948</v>
      </c>
      <c r="Q695" t="s">
        <v>1980</v>
      </c>
      <c r="R695" t="s">
        <v>1986</v>
      </c>
    </row>
    <row r="696" spans="1:18" x14ac:dyDescent="0.25">
      <c r="A696" t="s">
        <v>1715</v>
      </c>
      <c r="B696" t="s">
        <v>782</v>
      </c>
      <c r="C696" t="s">
        <v>1829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1826</v>
      </c>
      <c r="K696" t="s">
        <v>1091</v>
      </c>
      <c r="L696" t="s">
        <v>1775</v>
      </c>
      <c r="M696" t="s">
        <v>1787</v>
      </c>
      <c r="N696" t="s">
        <v>1827</v>
      </c>
      <c r="O696" t="s">
        <v>998</v>
      </c>
      <c r="P696" t="s">
        <v>1948</v>
      </c>
      <c r="Q696" t="s">
        <v>1981</v>
      </c>
      <c r="R696" t="s">
        <v>1986</v>
      </c>
    </row>
    <row r="697" spans="1:18" x14ac:dyDescent="0.25">
      <c r="A697" t="s">
        <v>1715</v>
      </c>
      <c r="B697" t="s">
        <v>776</v>
      </c>
      <c r="C697" t="s">
        <v>1830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1831</v>
      </c>
      <c r="L697" t="s">
        <v>1804</v>
      </c>
      <c r="M697" t="s">
        <v>1730</v>
      </c>
      <c r="N697" t="s">
        <v>1827</v>
      </c>
      <c r="O697" t="s">
        <v>998</v>
      </c>
      <c r="P697" t="s">
        <v>1948</v>
      </c>
      <c r="Q697" t="s">
        <v>1977</v>
      </c>
      <c r="R697" t="s">
        <v>1986</v>
      </c>
    </row>
    <row r="698" spans="1:18" x14ac:dyDescent="0.25">
      <c r="A698" t="s">
        <v>1715</v>
      </c>
      <c r="B698" t="s">
        <v>775</v>
      </c>
      <c r="C698" t="s">
        <v>1832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1804</v>
      </c>
      <c r="M698" t="s">
        <v>1730</v>
      </c>
      <c r="N698" t="s">
        <v>1827</v>
      </c>
      <c r="O698" t="s">
        <v>998</v>
      </c>
      <c r="P698" t="s">
        <v>1948</v>
      </c>
      <c r="Q698" t="s">
        <v>1978</v>
      </c>
      <c r="R698" t="s">
        <v>1986</v>
      </c>
    </row>
    <row r="699" spans="1:18" x14ac:dyDescent="0.25">
      <c r="A699" t="s">
        <v>1715</v>
      </c>
      <c r="B699" t="s">
        <v>774</v>
      </c>
      <c r="C699" t="s">
        <v>1833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1787</v>
      </c>
      <c r="N699" t="s">
        <v>1827</v>
      </c>
      <c r="O699" t="s">
        <v>998</v>
      </c>
      <c r="P699" t="s">
        <v>1948</v>
      </c>
      <c r="Q699" t="s">
        <v>1984</v>
      </c>
      <c r="R699" t="s">
        <v>1986</v>
      </c>
    </row>
    <row r="700" spans="1:18" x14ac:dyDescent="0.25">
      <c r="A700" t="s">
        <v>1715</v>
      </c>
      <c r="B700" t="s">
        <v>803</v>
      </c>
      <c r="C700" t="s">
        <v>1834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1787</v>
      </c>
      <c r="N700" t="s">
        <v>1827</v>
      </c>
      <c r="O700" t="s">
        <v>998</v>
      </c>
      <c r="P700" t="s">
        <v>1948</v>
      </c>
      <c r="Q700" t="s">
        <v>1979</v>
      </c>
      <c r="R700" t="s">
        <v>1986</v>
      </c>
    </row>
    <row r="701" spans="1:18" x14ac:dyDescent="0.25">
      <c r="A701" t="s">
        <v>1715</v>
      </c>
      <c r="B701" t="s">
        <v>815</v>
      </c>
      <c r="C701" t="s">
        <v>1835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1804</v>
      </c>
      <c r="M701" t="s">
        <v>1730</v>
      </c>
      <c r="N701" t="s">
        <v>1827</v>
      </c>
      <c r="O701" t="s">
        <v>998</v>
      </c>
      <c r="P701" t="s">
        <v>1948</v>
      </c>
      <c r="Q701" t="s">
        <v>1983</v>
      </c>
      <c r="R701" t="s">
        <v>1986</v>
      </c>
    </row>
    <row r="702" spans="1:18" x14ac:dyDescent="0.25">
      <c r="A702" t="s">
        <v>1715</v>
      </c>
      <c r="B702" t="s">
        <v>777</v>
      </c>
      <c r="C702" t="s">
        <v>1836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1804</v>
      </c>
      <c r="M702" t="s">
        <v>1730</v>
      </c>
      <c r="N702" t="s">
        <v>1837</v>
      </c>
      <c r="O702" t="s">
        <v>1838</v>
      </c>
      <c r="P702" t="s">
        <v>1948</v>
      </c>
      <c r="Q702" t="s">
        <v>1976</v>
      </c>
      <c r="R702" t="s">
        <v>1986</v>
      </c>
    </row>
    <row r="703" spans="1:18" x14ac:dyDescent="0.25">
      <c r="A703" t="s">
        <v>1715</v>
      </c>
      <c r="B703" t="s">
        <v>716</v>
      </c>
      <c r="C703" t="s">
        <v>1839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1787</v>
      </c>
      <c r="N703" t="s">
        <v>1837</v>
      </c>
      <c r="O703" t="s">
        <v>1838</v>
      </c>
      <c r="P703" t="s">
        <v>1948</v>
      </c>
      <c r="Q703" t="s">
        <v>1981</v>
      </c>
      <c r="R703" t="s">
        <v>1986</v>
      </c>
    </row>
    <row r="704" spans="1:18" x14ac:dyDescent="0.25">
      <c r="A704" t="s">
        <v>1715</v>
      </c>
      <c r="B704" t="s">
        <v>793</v>
      </c>
      <c r="C704" t="s">
        <v>1840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1841</v>
      </c>
      <c r="M704" t="s">
        <v>1842</v>
      </c>
      <c r="N704" t="s">
        <v>1843</v>
      </c>
      <c r="O704" t="s">
        <v>1844</v>
      </c>
      <c r="P704" t="s">
        <v>1948</v>
      </c>
      <c r="Q704" t="s">
        <v>1976</v>
      </c>
      <c r="R704" t="s">
        <v>1986</v>
      </c>
    </row>
    <row r="705" spans="1:18" x14ac:dyDescent="0.25">
      <c r="A705" t="s">
        <v>1715</v>
      </c>
      <c r="B705" t="s">
        <v>642</v>
      </c>
      <c r="C705" t="s">
        <v>1845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1789</v>
      </c>
      <c r="L705" t="s">
        <v>1841</v>
      </c>
      <c r="M705" t="s">
        <v>1842</v>
      </c>
      <c r="N705" t="s">
        <v>1843</v>
      </c>
      <c r="O705" t="s">
        <v>1844</v>
      </c>
      <c r="P705" t="s">
        <v>1948</v>
      </c>
      <c r="Q705" t="s">
        <v>1977</v>
      </c>
      <c r="R705" t="s">
        <v>1986</v>
      </c>
    </row>
    <row r="706" spans="1:18" x14ac:dyDescent="0.25">
      <c r="A706" t="s">
        <v>1715</v>
      </c>
      <c r="B706" t="s">
        <v>794</v>
      </c>
      <c r="C706" t="s">
        <v>1846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1847</v>
      </c>
      <c r="J706" t="s">
        <v>351</v>
      </c>
      <c r="K706" t="s">
        <v>81</v>
      </c>
      <c r="L706" t="s">
        <v>1841</v>
      </c>
      <c r="M706" t="s">
        <v>1842</v>
      </c>
      <c r="N706" t="s">
        <v>1843</v>
      </c>
      <c r="O706" t="s">
        <v>1844</v>
      </c>
      <c r="P706" t="s">
        <v>1948</v>
      </c>
      <c r="Q706" t="s">
        <v>1978</v>
      </c>
      <c r="R706" t="s">
        <v>1986</v>
      </c>
    </row>
    <row r="707" spans="1:18" x14ac:dyDescent="0.25">
      <c r="A707" t="s">
        <v>1715</v>
      </c>
      <c r="B707" t="s">
        <v>393</v>
      </c>
      <c r="C707" t="s">
        <v>1848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1849</v>
      </c>
      <c r="M707" t="s">
        <v>1850</v>
      </c>
      <c r="N707" t="s">
        <v>1843</v>
      </c>
      <c r="O707" t="s">
        <v>1844</v>
      </c>
      <c r="P707" t="s">
        <v>1948</v>
      </c>
      <c r="Q707" t="s">
        <v>1981</v>
      </c>
      <c r="R707" t="s">
        <v>1986</v>
      </c>
    </row>
    <row r="708" spans="1:18" x14ac:dyDescent="0.25">
      <c r="A708" t="s">
        <v>1715</v>
      </c>
      <c r="B708" t="s">
        <v>395</v>
      </c>
      <c r="C708" t="s">
        <v>1851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1849</v>
      </c>
      <c r="M708" t="s">
        <v>1850</v>
      </c>
      <c r="N708" t="s">
        <v>1843</v>
      </c>
      <c r="O708" t="s">
        <v>1844</v>
      </c>
      <c r="P708" t="s">
        <v>1948</v>
      </c>
      <c r="Q708" t="s">
        <v>1984</v>
      </c>
      <c r="R708" t="s">
        <v>1986</v>
      </c>
    </row>
    <row r="709" spans="1:18" x14ac:dyDescent="0.25">
      <c r="A709" t="s">
        <v>1715</v>
      </c>
      <c r="B709" t="s">
        <v>396</v>
      </c>
      <c r="C709" t="s">
        <v>1852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1853</v>
      </c>
      <c r="K709" t="s">
        <v>103</v>
      </c>
      <c r="L709" t="s">
        <v>1849</v>
      </c>
      <c r="M709" t="s">
        <v>1850</v>
      </c>
      <c r="N709" t="s">
        <v>1843</v>
      </c>
      <c r="O709" t="s">
        <v>1844</v>
      </c>
      <c r="P709" t="s">
        <v>1948</v>
      </c>
      <c r="Q709" t="s">
        <v>1979</v>
      </c>
      <c r="R709" t="s">
        <v>1986</v>
      </c>
    </row>
    <row r="710" spans="1:18" x14ac:dyDescent="0.25">
      <c r="A710" t="s">
        <v>1715</v>
      </c>
      <c r="B710" t="s">
        <v>394</v>
      </c>
      <c r="C710" t="s">
        <v>1854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1849</v>
      </c>
      <c r="M710" t="s">
        <v>1850</v>
      </c>
      <c r="N710" t="s">
        <v>1843</v>
      </c>
      <c r="O710" t="s">
        <v>1844</v>
      </c>
      <c r="P710" t="s">
        <v>1948</v>
      </c>
      <c r="Q710" t="s">
        <v>1980</v>
      </c>
      <c r="R710" t="s">
        <v>1986</v>
      </c>
    </row>
    <row r="711" spans="1:18" x14ac:dyDescent="0.25">
      <c r="A711" t="s">
        <v>1715</v>
      </c>
      <c r="B711" t="s">
        <v>643</v>
      </c>
      <c r="C711" t="s">
        <v>1855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1792</v>
      </c>
      <c r="L711" t="s">
        <v>1841</v>
      </c>
      <c r="M711" t="s">
        <v>1842</v>
      </c>
      <c r="N711" t="s">
        <v>1843</v>
      </c>
      <c r="O711" t="s">
        <v>1844</v>
      </c>
      <c r="P711" t="s">
        <v>1948</v>
      </c>
      <c r="Q711" t="s">
        <v>1982</v>
      </c>
      <c r="R711" t="s">
        <v>1986</v>
      </c>
    </row>
    <row r="712" spans="1:18" x14ac:dyDescent="0.25">
      <c r="A712" t="s">
        <v>1715</v>
      </c>
      <c r="B712" t="s">
        <v>696</v>
      </c>
      <c r="C712" t="s">
        <v>1856</v>
      </c>
      <c r="D712" t="s">
        <v>8</v>
      </c>
      <c r="E712" t="s">
        <v>10</v>
      </c>
      <c r="F712" t="s">
        <v>1857</v>
      </c>
      <c r="G712" t="s">
        <v>393</v>
      </c>
      <c r="H712" t="s">
        <v>804</v>
      </c>
      <c r="I712" t="s">
        <v>1052</v>
      </c>
      <c r="J712" t="s">
        <v>1858</v>
      </c>
      <c r="K712" t="s">
        <v>71</v>
      </c>
      <c r="L712" t="s">
        <v>1775</v>
      </c>
      <c r="M712" t="s">
        <v>1787</v>
      </c>
      <c r="N712" t="s">
        <v>1859</v>
      </c>
      <c r="O712" t="s">
        <v>1860</v>
      </c>
      <c r="P712" t="s">
        <v>1948</v>
      </c>
      <c r="Q712" t="s">
        <v>1980</v>
      </c>
      <c r="R712" t="s">
        <v>1986</v>
      </c>
    </row>
    <row r="713" spans="1:18" x14ac:dyDescent="0.25">
      <c r="A713" t="s">
        <v>1715</v>
      </c>
      <c r="B713" t="s">
        <v>750</v>
      </c>
      <c r="C713" t="s">
        <v>1861</v>
      </c>
      <c r="D713" t="s">
        <v>5</v>
      </c>
      <c r="E713" t="s">
        <v>15</v>
      </c>
      <c r="F713" t="s">
        <v>1862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1804</v>
      </c>
      <c r="M713" t="s">
        <v>1730</v>
      </c>
      <c r="N713" t="s">
        <v>1859</v>
      </c>
      <c r="O713" t="s">
        <v>1860</v>
      </c>
      <c r="P713" t="s">
        <v>1948</v>
      </c>
      <c r="Q713" t="s">
        <v>1976</v>
      </c>
      <c r="R713" t="s">
        <v>1986</v>
      </c>
    </row>
    <row r="714" spans="1:18" x14ac:dyDescent="0.25">
      <c r="A714" t="s">
        <v>1715</v>
      </c>
      <c r="B714" t="s">
        <v>653</v>
      </c>
      <c r="C714" t="s">
        <v>1863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1864</v>
      </c>
      <c r="J714" t="s">
        <v>353</v>
      </c>
      <c r="K714" t="s">
        <v>1468</v>
      </c>
      <c r="L714" t="s">
        <v>1849</v>
      </c>
      <c r="M714" t="s">
        <v>1850</v>
      </c>
      <c r="N714" t="s">
        <v>1859</v>
      </c>
      <c r="O714" t="s">
        <v>1860</v>
      </c>
      <c r="P714" t="s">
        <v>1948</v>
      </c>
      <c r="Q714" t="s">
        <v>1981</v>
      </c>
      <c r="R714" t="s">
        <v>1986</v>
      </c>
    </row>
    <row r="715" spans="1:18" x14ac:dyDescent="0.25">
      <c r="A715" t="s">
        <v>1715</v>
      </c>
      <c r="B715" t="s">
        <v>742</v>
      </c>
      <c r="C715" t="s">
        <v>1865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1866</v>
      </c>
      <c r="J715" t="s">
        <v>359</v>
      </c>
      <c r="K715" t="s">
        <v>48</v>
      </c>
      <c r="L715" t="s">
        <v>1849</v>
      </c>
      <c r="M715" t="s">
        <v>1850</v>
      </c>
      <c r="N715" t="s">
        <v>1859</v>
      </c>
      <c r="O715" t="s">
        <v>1860</v>
      </c>
      <c r="P715" t="s">
        <v>1948</v>
      </c>
      <c r="Q715" t="s">
        <v>1979</v>
      </c>
      <c r="R715" t="s">
        <v>1986</v>
      </c>
    </row>
    <row r="716" spans="1:18" x14ac:dyDescent="0.25">
      <c r="A716" t="s">
        <v>1715</v>
      </c>
      <c r="B716" t="s">
        <v>825</v>
      </c>
      <c r="C716" t="s">
        <v>1867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1868</v>
      </c>
      <c r="L716" t="s">
        <v>1849</v>
      </c>
      <c r="M716" t="s">
        <v>1850</v>
      </c>
      <c r="N716" t="s">
        <v>1859</v>
      </c>
      <c r="O716" t="s">
        <v>1860</v>
      </c>
      <c r="P716" t="s">
        <v>1948</v>
      </c>
      <c r="Q716" t="s">
        <v>1976</v>
      </c>
      <c r="R716" t="s">
        <v>1986</v>
      </c>
    </row>
    <row r="717" spans="1:18" x14ac:dyDescent="0.25">
      <c r="A717" t="s">
        <v>1715</v>
      </c>
      <c r="B717" t="s">
        <v>726</v>
      </c>
      <c r="C717" t="s">
        <v>1869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1841</v>
      </c>
      <c r="M717" t="s">
        <v>1842</v>
      </c>
      <c r="N717" t="s">
        <v>1859</v>
      </c>
      <c r="O717" t="s">
        <v>1860</v>
      </c>
      <c r="P717" t="s">
        <v>1948</v>
      </c>
      <c r="Q717" t="s">
        <v>1977</v>
      </c>
      <c r="R717" t="s">
        <v>1986</v>
      </c>
    </row>
    <row r="718" spans="1:18" x14ac:dyDescent="0.25">
      <c r="A718" t="s">
        <v>1715</v>
      </c>
      <c r="B718" t="s">
        <v>645</v>
      </c>
      <c r="C718" t="s">
        <v>1870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1841</v>
      </c>
      <c r="M718" t="s">
        <v>1842</v>
      </c>
      <c r="N718" t="s">
        <v>1859</v>
      </c>
      <c r="O718" t="s">
        <v>1860</v>
      </c>
      <c r="P718" t="s">
        <v>1948</v>
      </c>
      <c r="Q718" t="s">
        <v>1978</v>
      </c>
      <c r="R718" t="s">
        <v>1986</v>
      </c>
    </row>
    <row r="719" spans="1:18" x14ac:dyDescent="0.25">
      <c r="A719" t="s">
        <v>1715</v>
      </c>
      <c r="B719" t="s">
        <v>800</v>
      </c>
      <c r="C719" t="s">
        <v>1871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1841</v>
      </c>
      <c r="M719" t="s">
        <v>1842</v>
      </c>
      <c r="N719" t="s">
        <v>1859</v>
      </c>
      <c r="O719" t="s">
        <v>1860</v>
      </c>
      <c r="P719" t="s">
        <v>1948</v>
      </c>
      <c r="Q719" t="s">
        <v>1984</v>
      </c>
      <c r="R719" t="s">
        <v>1986</v>
      </c>
    </row>
    <row r="720" spans="1:18" x14ac:dyDescent="0.25">
      <c r="A720" t="s">
        <v>1715</v>
      </c>
      <c r="B720" t="s">
        <v>773</v>
      </c>
      <c r="C720" t="s">
        <v>1872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1841</v>
      </c>
      <c r="M720" t="s">
        <v>1842</v>
      </c>
      <c r="N720" t="s">
        <v>1859</v>
      </c>
      <c r="O720" t="s">
        <v>1860</v>
      </c>
      <c r="P720" t="s">
        <v>1948</v>
      </c>
      <c r="Q720" t="s">
        <v>1980</v>
      </c>
      <c r="R720" t="s">
        <v>1986</v>
      </c>
    </row>
    <row r="721" spans="1:18" x14ac:dyDescent="0.25">
      <c r="A721" t="s">
        <v>1715</v>
      </c>
      <c r="B721" t="s">
        <v>784</v>
      </c>
      <c r="C721" t="s">
        <v>1873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1874</v>
      </c>
      <c r="J721" t="s">
        <v>1302</v>
      </c>
      <c r="K721" t="s">
        <v>44</v>
      </c>
      <c r="L721" t="s">
        <v>1841</v>
      </c>
      <c r="M721" t="s">
        <v>1842</v>
      </c>
      <c r="N721" t="s">
        <v>1859</v>
      </c>
      <c r="O721" t="s">
        <v>1860</v>
      </c>
      <c r="P721" t="s">
        <v>1948</v>
      </c>
      <c r="Q721" t="s">
        <v>1981</v>
      </c>
      <c r="R721" t="s">
        <v>1986</v>
      </c>
    </row>
    <row r="722" spans="1:18" x14ac:dyDescent="0.25">
      <c r="A722" t="s">
        <v>1715</v>
      </c>
      <c r="B722" t="s">
        <v>789</v>
      </c>
      <c r="C722" t="s">
        <v>1875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1841</v>
      </c>
      <c r="M722" t="s">
        <v>1842</v>
      </c>
      <c r="N722" t="s">
        <v>1876</v>
      </c>
      <c r="O722" t="s">
        <v>1877</v>
      </c>
      <c r="P722" t="s">
        <v>1948</v>
      </c>
      <c r="Q722" t="s">
        <v>1976</v>
      </c>
      <c r="R722" t="s">
        <v>1986</v>
      </c>
    </row>
    <row r="723" spans="1:18" x14ac:dyDescent="0.25">
      <c r="A723" t="s">
        <v>1715</v>
      </c>
      <c r="B723" t="s">
        <v>646</v>
      </c>
      <c r="C723" t="s">
        <v>1878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1841</v>
      </c>
      <c r="M723" t="s">
        <v>1842</v>
      </c>
      <c r="N723" t="s">
        <v>1876</v>
      </c>
      <c r="O723" t="s">
        <v>1877</v>
      </c>
      <c r="P723" t="s">
        <v>1948</v>
      </c>
      <c r="Q723" t="s">
        <v>1978</v>
      </c>
      <c r="R723" t="s">
        <v>1986</v>
      </c>
    </row>
    <row r="724" spans="1:18" x14ac:dyDescent="0.25">
      <c r="A724" t="s">
        <v>1715</v>
      </c>
      <c r="B724" t="s">
        <v>682</v>
      </c>
      <c r="C724" t="s">
        <v>1879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1841</v>
      </c>
      <c r="M724" t="s">
        <v>1842</v>
      </c>
      <c r="N724" t="s">
        <v>1876</v>
      </c>
      <c r="O724" t="s">
        <v>1877</v>
      </c>
      <c r="P724" t="s">
        <v>1948</v>
      </c>
      <c r="Q724" t="s">
        <v>1984</v>
      </c>
      <c r="R724" t="s">
        <v>1986</v>
      </c>
    </row>
    <row r="725" spans="1:18" x14ac:dyDescent="0.25">
      <c r="A725" t="s">
        <v>1715</v>
      </c>
      <c r="B725" t="s">
        <v>671</v>
      </c>
      <c r="C725" t="s">
        <v>1880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1881</v>
      </c>
      <c r="K725" t="s">
        <v>42</v>
      </c>
      <c r="L725" t="s">
        <v>1841</v>
      </c>
      <c r="M725" t="s">
        <v>1842</v>
      </c>
      <c r="N725" t="s">
        <v>1876</v>
      </c>
      <c r="O725" t="s">
        <v>1877</v>
      </c>
      <c r="P725" t="s">
        <v>1948</v>
      </c>
      <c r="Q725" t="s">
        <v>1977</v>
      </c>
      <c r="R725" t="s">
        <v>1986</v>
      </c>
    </row>
    <row r="726" spans="1:18" x14ac:dyDescent="0.25">
      <c r="A726" t="s">
        <v>1715</v>
      </c>
      <c r="B726" t="s">
        <v>746</v>
      </c>
      <c r="C726" t="s">
        <v>1882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1841</v>
      </c>
      <c r="M726" t="s">
        <v>1842</v>
      </c>
      <c r="N726" t="s">
        <v>1876</v>
      </c>
      <c r="O726" t="s">
        <v>1877</v>
      </c>
      <c r="P726" t="s">
        <v>1948</v>
      </c>
      <c r="Q726" t="s">
        <v>1981</v>
      </c>
      <c r="R726" t="s">
        <v>1986</v>
      </c>
    </row>
    <row r="727" spans="1:18" x14ac:dyDescent="0.25">
      <c r="A727" t="s">
        <v>1715</v>
      </c>
      <c r="B727" t="s">
        <v>813</v>
      </c>
      <c r="C727" t="s">
        <v>1883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1841</v>
      </c>
      <c r="M727" t="s">
        <v>1842</v>
      </c>
      <c r="N727" t="s">
        <v>1876</v>
      </c>
      <c r="O727" t="s">
        <v>1877</v>
      </c>
      <c r="P727" t="s">
        <v>1948</v>
      </c>
      <c r="Q727" t="s">
        <v>1980</v>
      </c>
      <c r="R727" t="s">
        <v>1986</v>
      </c>
    </row>
    <row r="728" spans="1:18" x14ac:dyDescent="0.25">
      <c r="A728" t="s">
        <v>1715</v>
      </c>
      <c r="B728" t="s">
        <v>659</v>
      </c>
      <c r="C728" t="s">
        <v>1884</v>
      </c>
      <c r="D728" t="s">
        <v>8</v>
      </c>
      <c r="E728" t="s">
        <v>17</v>
      </c>
      <c r="F728" t="s">
        <v>1885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1841</v>
      </c>
      <c r="M728" t="s">
        <v>1842</v>
      </c>
      <c r="N728" t="s">
        <v>1876</v>
      </c>
      <c r="O728" t="s">
        <v>1877</v>
      </c>
      <c r="P728" t="s">
        <v>1948</v>
      </c>
      <c r="Q728" t="s">
        <v>1979</v>
      </c>
      <c r="R728" t="s">
        <v>1986</v>
      </c>
    </row>
    <row r="729" spans="1:18" x14ac:dyDescent="0.25">
      <c r="A729" t="s">
        <v>1715</v>
      </c>
      <c r="B729" t="s">
        <v>695</v>
      </c>
      <c r="C729" t="s">
        <v>1891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1866</v>
      </c>
      <c r="J729" t="s">
        <v>268</v>
      </c>
      <c r="K729" t="s">
        <v>348</v>
      </c>
      <c r="L729" t="s">
        <v>1849</v>
      </c>
      <c r="M729" t="s">
        <v>1850</v>
      </c>
      <c r="N729" t="s">
        <v>1892</v>
      </c>
      <c r="O729" t="s">
        <v>1893</v>
      </c>
      <c r="P729" t="s">
        <v>1948</v>
      </c>
      <c r="Q729" t="s">
        <v>1983</v>
      </c>
      <c r="R729" t="s">
        <v>1986</v>
      </c>
    </row>
    <row r="730" spans="1:18" x14ac:dyDescent="0.25">
      <c r="A730" t="s">
        <v>1715</v>
      </c>
      <c r="B730" t="s">
        <v>672</v>
      </c>
      <c r="C730" t="s">
        <v>1894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1849</v>
      </c>
      <c r="M730" t="s">
        <v>1850</v>
      </c>
      <c r="N730" t="s">
        <v>1892</v>
      </c>
      <c r="O730" t="s">
        <v>1893</v>
      </c>
      <c r="P730" t="s">
        <v>1948</v>
      </c>
      <c r="Q730" t="s">
        <v>1978</v>
      </c>
      <c r="R730" t="s">
        <v>1986</v>
      </c>
    </row>
    <row r="731" spans="1:18" x14ac:dyDescent="0.25">
      <c r="A731" t="s">
        <v>1715</v>
      </c>
      <c r="B731" t="s">
        <v>799</v>
      </c>
      <c r="C731" t="s">
        <v>1895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1849</v>
      </c>
      <c r="M731" t="s">
        <v>1850</v>
      </c>
      <c r="N731" t="s">
        <v>1892</v>
      </c>
      <c r="O731" t="s">
        <v>1893</v>
      </c>
      <c r="P731" t="s">
        <v>1948</v>
      </c>
      <c r="Q731" t="s">
        <v>1977</v>
      </c>
      <c r="R731" t="s">
        <v>1986</v>
      </c>
    </row>
    <row r="732" spans="1:18" x14ac:dyDescent="0.25">
      <c r="A732" t="s">
        <v>1715</v>
      </c>
      <c r="B732" t="s">
        <v>715</v>
      </c>
      <c r="C732" t="s">
        <v>1896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1849</v>
      </c>
      <c r="M732" t="s">
        <v>1850</v>
      </c>
      <c r="N732" t="s">
        <v>1892</v>
      </c>
      <c r="O732" t="s">
        <v>1893</v>
      </c>
      <c r="P732" t="s">
        <v>1948</v>
      </c>
      <c r="Q732" t="s">
        <v>1981</v>
      </c>
      <c r="R732" t="s">
        <v>1986</v>
      </c>
    </row>
    <row r="733" spans="1:18" x14ac:dyDescent="0.25">
      <c r="A733" t="s">
        <v>1715</v>
      </c>
      <c r="B733" t="s">
        <v>725</v>
      </c>
      <c r="C733" t="s">
        <v>1897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1898</v>
      </c>
      <c r="K733" t="s">
        <v>1281</v>
      </c>
      <c r="L733" t="s">
        <v>1849</v>
      </c>
      <c r="M733" t="s">
        <v>1850</v>
      </c>
      <c r="N733" t="s">
        <v>1892</v>
      </c>
      <c r="O733" t="s">
        <v>1893</v>
      </c>
      <c r="P733" t="s">
        <v>1948</v>
      </c>
      <c r="Q733" t="s">
        <v>1984</v>
      </c>
      <c r="R733" t="s">
        <v>1986</v>
      </c>
    </row>
    <row r="734" spans="1:18" x14ac:dyDescent="0.25">
      <c r="A734" t="s">
        <v>1715</v>
      </c>
      <c r="B734" t="s">
        <v>819</v>
      </c>
      <c r="C734" t="s">
        <v>1899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1900</v>
      </c>
      <c r="K734" t="s">
        <v>121</v>
      </c>
      <c r="L734" t="s">
        <v>1849</v>
      </c>
      <c r="M734" t="s">
        <v>1850</v>
      </c>
      <c r="N734" t="s">
        <v>1892</v>
      </c>
      <c r="O734" t="s">
        <v>1901</v>
      </c>
      <c r="P734" t="s">
        <v>1948</v>
      </c>
      <c r="Q734" t="s">
        <v>1976</v>
      </c>
      <c r="R734" t="s">
        <v>1986</v>
      </c>
    </row>
    <row r="735" spans="1:18" x14ac:dyDescent="0.25">
      <c r="A735" t="s">
        <v>1715</v>
      </c>
      <c r="B735" t="s">
        <v>670</v>
      </c>
      <c r="C735" t="s">
        <v>1902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1849</v>
      </c>
      <c r="M735" t="s">
        <v>1850</v>
      </c>
      <c r="N735" t="s">
        <v>1892</v>
      </c>
      <c r="O735" t="s">
        <v>1901</v>
      </c>
      <c r="P735" t="s">
        <v>1948</v>
      </c>
      <c r="Q735" t="s">
        <v>1977</v>
      </c>
      <c r="R735" t="s">
        <v>1986</v>
      </c>
    </row>
    <row r="736" spans="1:18" x14ac:dyDescent="0.25">
      <c r="A736" t="s">
        <v>1715</v>
      </c>
      <c r="B736" t="s">
        <v>693</v>
      </c>
      <c r="C736" t="s">
        <v>1903</v>
      </c>
      <c r="D736" t="s">
        <v>5</v>
      </c>
      <c r="E736" t="s">
        <v>16</v>
      </c>
      <c r="F736" t="s">
        <v>1885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1849</v>
      </c>
      <c r="M736" t="s">
        <v>1850</v>
      </c>
      <c r="N736" t="s">
        <v>1892</v>
      </c>
      <c r="O736" t="s">
        <v>1901</v>
      </c>
      <c r="P736" t="s">
        <v>1948</v>
      </c>
      <c r="Q736" t="s">
        <v>1984</v>
      </c>
      <c r="R736" t="s">
        <v>1986</v>
      </c>
    </row>
    <row r="737" spans="1:18" x14ac:dyDescent="0.25">
      <c r="A737" t="s">
        <v>1715</v>
      </c>
      <c r="B737" t="s">
        <v>817</v>
      </c>
      <c r="C737" t="s">
        <v>1904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1849</v>
      </c>
      <c r="M737" t="s">
        <v>1850</v>
      </c>
      <c r="N737" t="s">
        <v>1905</v>
      </c>
      <c r="O737" t="s">
        <v>1890</v>
      </c>
      <c r="P737" t="s">
        <v>1948</v>
      </c>
      <c r="Q737" t="s">
        <v>1976</v>
      </c>
      <c r="R737" t="s">
        <v>1986</v>
      </c>
    </row>
    <row r="738" spans="1:18" x14ac:dyDescent="0.25">
      <c r="A738" t="s">
        <v>1715</v>
      </c>
      <c r="B738" t="s">
        <v>807</v>
      </c>
      <c r="C738" t="s">
        <v>1906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1849</v>
      </c>
      <c r="M738" t="s">
        <v>1850</v>
      </c>
      <c r="N738" t="s">
        <v>1905</v>
      </c>
      <c r="O738" t="s">
        <v>1890</v>
      </c>
      <c r="P738" t="s">
        <v>1948</v>
      </c>
      <c r="Q738" t="s">
        <v>1984</v>
      </c>
      <c r="R738" t="s">
        <v>1986</v>
      </c>
    </row>
    <row r="739" spans="1:18" x14ac:dyDescent="0.25">
      <c r="A739" t="s">
        <v>1715</v>
      </c>
      <c r="B739" t="s">
        <v>769</v>
      </c>
      <c r="C739" t="s">
        <v>1907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1908</v>
      </c>
      <c r="J739" t="s">
        <v>1107</v>
      </c>
      <c r="K739" t="s">
        <v>1264</v>
      </c>
      <c r="L739" t="s">
        <v>1849</v>
      </c>
      <c r="M739" t="s">
        <v>1850</v>
      </c>
      <c r="N739" t="s">
        <v>1905</v>
      </c>
      <c r="O739" t="s">
        <v>1890</v>
      </c>
      <c r="P739" t="s">
        <v>1948</v>
      </c>
      <c r="Q739" t="s">
        <v>1978</v>
      </c>
      <c r="R739" t="s">
        <v>1986</v>
      </c>
    </row>
    <row r="740" spans="1:18" x14ac:dyDescent="0.25">
      <c r="A740" t="s">
        <v>1715</v>
      </c>
      <c r="B740" t="s">
        <v>731</v>
      </c>
      <c r="C740" t="s">
        <v>1909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1849</v>
      </c>
      <c r="M740" t="s">
        <v>1850</v>
      </c>
      <c r="N740" t="s">
        <v>1905</v>
      </c>
      <c r="O740" t="s">
        <v>1890</v>
      </c>
      <c r="P740" t="s">
        <v>1948</v>
      </c>
      <c r="Q740" t="s">
        <v>1981</v>
      </c>
      <c r="R740" t="s">
        <v>1986</v>
      </c>
    </row>
    <row r="741" spans="1:18" x14ac:dyDescent="0.25">
      <c r="A741" t="s">
        <v>1715</v>
      </c>
      <c r="B741" t="s">
        <v>797</v>
      </c>
      <c r="C741" t="s">
        <v>1911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1912</v>
      </c>
      <c r="J741" t="s">
        <v>276</v>
      </c>
      <c r="K741" t="s">
        <v>45</v>
      </c>
      <c r="L741" t="s">
        <v>1913</v>
      </c>
      <c r="M741" t="s">
        <v>1914</v>
      </c>
      <c r="N741" t="s">
        <v>1915</v>
      </c>
      <c r="O741" t="s">
        <v>1916</v>
      </c>
      <c r="P741" t="s">
        <v>1948</v>
      </c>
      <c r="Q741" t="s">
        <v>1980</v>
      </c>
      <c r="R741" t="s">
        <v>1986</v>
      </c>
    </row>
    <row r="742" spans="1:18" x14ac:dyDescent="0.25">
      <c r="A742" t="s">
        <v>1715</v>
      </c>
      <c r="B742" t="s">
        <v>677</v>
      </c>
      <c r="C742" t="s">
        <v>1917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1913</v>
      </c>
      <c r="M742" t="s">
        <v>1914</v>
      </c>
      <c r="N742" t="s">
        <v>1915</v>
      </c>
      <c r="O742" t="s">
        <v>1916</v>
      </c>
      <c r="P742" t="s">
        <v>1948</v>
      </c>
      <c r="Q742" t="s">
        <v>1977</v>
      </c>
      <c r="R742" t="s">
        <v>1986</v>
      </c>
    </row>
    <row r="743" spans="1:18" x14ac:dyDescent="0.25">
      <c r="A743" t="s">
        <v>1715</v>
      </c>
      <c r="B743" t="s">
        <v>663</v>
      </c>
      <c r="C743" t="s">
        <v>1918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1919</v>
      </c>
      <c r="K743" t="s">
        <v>121</v>
      </c>
      <c r="L743" t="s">
        <v>1913</v>
      </c>
      <c r="M743" t="s">
        <v>1914</v>
      </c>
      <c r="N743" t="s">
        <v>1915</v>
      </c>
      <c r="O743" t="s">
        <v>1916</v>
      </c>
      <c r="P743" t="s">
        <v>1948</v>
      </c>
      <c r="Q743" t="s">
        <v>1981</v>
      </c>
      <c r="R743" t="s">
        <v>1986</v>
      </c>
    </row>
    <row r="744" spans="1:18" x14ac:dyDescent="0.25">
      <c r="A744" t="s">
        <v>1715</v>
      </c>
      <c r="B744" t="s">
        <v>783</v>
      </c>
      <c r="C744" t="s">
        <v>1920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1913</v>
      </c>
      <c r="M744" t="s">
        <v>1914</v>
      </c>
      <c r="N744" t="s">
        <v>1915</v>
      </c>
      <c r="O744" t="s">
        <v>1916</v>
      </c>
      <c r="P744" t="s">
        <v>1948</v>
      </c>
      <c r="Q744" t="s">
        <v>1976</v>
      </c>
      <c r="R744" t="s">
        <v>1986</v>
      </c>
    </row>
    <row r="745" spans="1:18" x14ac:dyDescent="0.25">
      <c r="A745" t="s">
        <v>1715</v>
      </c>
      <c r="B745" t="s">
        <v>763</v>
      </c>
      <c r="C745" t="s">
        <v>1921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1913</v>
      </c>
      <c r="M745" t="s">
        <v>1914</v>
      </c>
      <c r="N745" t="s">
        <v>1922</v>
      </c>
      <c r="O745" t="s">
        <v>1859</v>
      </c>
      <c r="P745" t="s">
        <v>1948</v>
      </c>
      <c r="Q745" t="s">
        <v>1976</v>
      </c>
      <c r="R745" t="s">
        <v>1986</v>
      </c>
    </row>
    <row r="746" spans="1:18" x14ac:dyDescent="0.25">
      <c r="A746" t="s">
        <v>1715</v>
      </c>
      <c r="B746" t="s">
        <v>822</v>
      </c>
      <c r="C746" t="s">
        <v>1923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1913</v>
      </c>
      <c r="M746" t="s">
        <v>1914</v>
      </c>
      <c r="N746" t="s">
        <v>1922</v>
      </c>
      <c r="O746" t="s">
        <v>1859</v>
      </c>
      <c r="P746" t="s">
        <v>1948</v>
      </c>
      <c r="Q746" t="s">
        <v>1978</v>
      </c>
      <c r="R746" t="s">
        <v>1986</v>
      </c>
    </row>
    <row r="747" spans="1:18" x14ac:dyDescent="0.25">
      <c r="A747" t="s">
        <v>1715</v>
      </c>
      <c r="B747" t="s">
        <v>741</v>
      </c>
      <c r="C747" t="s">
        <v>1924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1913</v>
      </c>
      <c r="M747" t="s">
        <v>1914</v>
      </c>
      <c r="N747" t="s">
        <v>1922</v>
      </c>
      <c r="O747" t="s">
        <v>1859</v>
      </c>
      <c r="P747" t="s">
        <v>1948</v>
      </c>
      <c r="Q747" t="s">
        <v>1981</v>
      </c>
      <c r="R747" t="s">
        <v>1986</v>
      </c>
    </row>
    <row r="748" spans="1:18" x14ac:dyDescent="0.25">
      <c r="A748" t="s">
        <v>1715</v>
      </c>
      <c r="B748" t="s">
        <v>826</v>
      </c>
      <c r="C748" t="s">
        <v>1925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1926</v>
      </c>
      <c r="J748" t="s">
        <v>318</v>
      </c>
      <c r="K748" t="s">
        <v>53</v>
      </c>
      <c r="L748" t="s">
        <v>1913</v>
      </c>
      <c r="M748" t="s">
        <v>1914</v>
      </c>
      <c r="N748" t="s">
        <v>1922</v>
      </c>
      <c r="O748" t="s">
        <v>1859</v>
      </c>
      <c r="P748" t="s">
        <v>1948</v>
      </c>
      <c r="Q748" t="s">
        <v>1977</v>
      </c>
      <c r="R748" t="s">
        <v>1986</v>
      </c>
    </row>
    <row r="749" spans="1:18" x14ac:dyDescent="0.25">
      <c r="A749" t="s">
        <v>1715</v>
      </c>
      <c r="B749" t="s">
        <v>802</v>
      </c>
      <c r="C749" t="s">
        <v>1927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1913</v>
      </c>
      <c r="M749" t="s">
        <v>1914</v>
      </c>
      <c r="N749" t="s">
        <v>1922</v>
      </c>
      <c r="O749" t="s">
        <v>1859</v>
      </c>
      <c r="P749" t="s">
        <v>1948</v>
      </c>
      <c r="Q749" t="s">
        <v>1980</v>
      </c>
      <c r="R749" t="s">
        <v>1986</v>
      </c>
    </row>
    <row r="750" spans="1:18" x14ac:dyDescent="0.25">
      <c r="A750" t="s">
        <v>1715</v>
      </c>
      <c r="B750" t="s">
        <v>745</v>
      </c>
      <c r="C750" t="s">
        <v>1928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1913</v>
      </c>
      <c r="M750" t="s">
        <v>1914</v>
      </c>
      <c r="N750" t="s">
        <v>1929</v>
      </c>
      <c r="O750" t="s">
        <v>1930</v>
      </c>
      <c r="P750" t="s">
        <v>1948</v>
      </c>
      <c r="Q750" t="s">
        <v>1983</v>
      </c>
      <c r="R750" t="s">
        <v>1986</v>
      </c>
    </row>
    <row r="751" spans="1:18" x14ac:dyDescent="0.25">
      <c r="A751" t="s">
        <v>1715</v>
      </c>
      <c r="B751" t="s">
        <v>786</v>
      </c>
      <c r="C751" t="s">
        <v>1935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1913</v>
      </c>
      <c r="M751" t="s">
        <v>1914</v>
      </c>
      <c r="N751" t="s">
        <v>1936</v>
      </c>
      <c r="O751" t="s">
        <v>1910</v>
      </c>
      <c r="P751" t="s">
        <v>1948</v>
      </c>
      <c r="Q751" t="s">
        <v>1976</v>
      </c>
      <c r="R751" t="s">
        <v>1986</v>
      </c>
    </row>
    <row r="752" spans="1:18" x14ac:dyDescent="0.25">
      <c r="A752" t="s">
        <v>1715</v>
      </c>
      <c r="B752" t="s">
        <v>823</v>
      </c>
      <c r="C752" t="s">
        <v>1937</v>
      </c>
      <c r="D752" t="s">
        <v>8</v>
      </c>
      <c r="E752" t="s">
        <v>11</v>
      </c>
      <c r="F752" t="s">
        <v>1938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1913</v>
      </c>
      <c r="M752" t="s">
        <v>1939</v>
      </c>
      <c r="N752" t="s">
        <v>1940</v>
      </c>
      <c r="O752" t="s">
        <v>1718</v>
      </c>
      <c r="P752" t="s">
        <v>1948</v>
      </c>
      <c r="Q752" t="s">
        <v>1978</v>
      </c>
      <c r="R752" t="s">
        <v>1986</v>
      </c>
    </row>
    <row r="753" spans="1:18" x14ac:dyDescent="0.25">
      <c r="A753" t="s">
        <v>1715</v>
      </c>
      <c r="B753" t="s">
        <v>818</v>
      </c>
      <c r="C753" t="s">
        <v>1941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1942</v>
      </c>
      <c r="J753" t="s">
        <v>342</v>
      </c>
      <c r="K753" t="s">
        <v>32</v>
      </c>
      <c r="L753" t="s">
        <v>1913</v>
      </c>
      <c r="M753" t="s">
        <v>1914</v>
      </c>
      <c r="N753" t="s">
        <v>1940</v>
      </c>
      <c r="O753" t="s">
        <v>1718</v>
      </c>
      <c r="P753" t="s">
        <v>1948</v>
      </c>
      <c r="Q753" t="s">
        <v>1977</v>
      </c>
      <c r="R753" t="s">
        <v>1986</v>
      </c>
    </row>
    <row r="754" spans="1:18" x14ac:dyDescent="0.25">
      <c r="A754" t="s">
        <v>1715</v>
      </c>
      <c r="B754" t="s">
        <v>735</v>
      </c>
      <c r="C754" t="s">
        <v>1943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1913</v>
      </c>
      <c r="M754" t="s">
        <v>1914</v>
      </c>
      <c r="N754" t="s">
        <v>1940</v>
      </c>
      <c r="O754" t="s">
        <v>1718</v>
      </c>
      <c r="P754" t="s">
        <v>1948</v>
      </c>
      <c r="Q754" t="s">
        <v>1983</v>
      </c>
      <c r="R754" t="s">
        <v>1986</v>
      </c>
    </row>
    <row r="755" spans="1:18" x14ac:dyDescent="0.25">
      <c r="A755" t="s">
        <v>1715</v>
      </c>
      <c r="B755" t="s">
        <v>714</v>
      </c>
      <c r="C755" t="s">
        <v>1944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1945</v>
      </c>
      <c r="L755" t="s">
        <v>1913</v>
      </c>
      <c r="M755" t="s">
        <v>1914</v>
      </c>
      <c r="N755" t="s">
        <v>1940</v>
      </c>
      <c r="O755" t="s">
        <v>1718</v>
      </c>
      <c r="P755" t="s">
        <v>1948</v>
      </c>
      <c r="Q755" t="s">
        <v>1983</v>
      </c>
      <c r="R755" t="s">
        <v>1986</v>
      </c>
    </row>
    <row r="756" spans="1:18" x14ac:dyDescent="0.25">
      <c r="A756" t="s">
        <v>1715</v>
      </c>
      <c r="B756" t="s">
        <v>689</v>
      </c>
      <c r="C756" t="s">
        <v>1946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1913</v>
      </c>
      <c r="M756" t="s">
        <v>1914</v>
      </c>
      <c r="N756" t="s">
        <v>1940</v>
      </c>
      <c r="O756" t="s">
        <v>1718</v>
      </c>
      <c r="P756" t="s">
        <v>1948</v>
      </c>
      <c r="Q756" t="s">
        <v>1979</v>
      </c>
      <c r="R756" t="s">
        <v>1986</v>
      </c>
    </row>
    <row r="757" spans="1:18" x14ac:dyDescent="0.25">
      <c r="A757" t="s">
        <v>1715</v>
      </c>
      <c r="B757" t="s">
        <v>680</v>
      </c>
      <c r="C757" t="s">
        <v>1949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1950</v>
      </c>
      <c r="K757" t="s">
        <v>47</v>
      </c>
      <c r="L757" t="s">
        <v>1951</v>
      </c>
      <c r="M757" t="s">
        <v>1939</v>
      </c>
      <c r="N757" t="s">
        <v>1952</v>
      </c>
      <c r="O757" t="s">
        <v>1905</v>
      </c>
      <c r="P757" t="s">
        <v>1948</v>
      </c>
      <c r="Q757" t="s">
        <v>1976</v>
      </c>
      <c r="R757" t="s">
        <v>1986</v>
      </c>
    </row>
    <row r="758" spans="1:18" x14ac:dyDescent="0.25">
      <c r="A758" t="s">
        <v>1715</v>
      </c>
      <c r="B758" t="s">
        <v>644</v>
      </c>
      <c r="C758" t="s">
        <v>1953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1926</v>
      </c>
      <c r="J758" t="s">
        <v>353</v>
      </c>
      <c r="K758" t="s">
        <v>21</v>
      </c>
      <c r="L758" t="s">
        <v>1951</v>
      </c>
      <c r="M758" t="s">
        <v>1939</v>
      </c>
      <c r="N758" t="s">
        <v>1952</v>
      </c>
      <c r="O758" t="s">
        <v>1905</v>
      </c>
      <c r="P758" t="s">
        <v>1948</v>
      </c>
      <c r="Q758" t="s">
        <v>1981</v>
      </c>
      <c r="R758" t="s">
        <v>1986</v>
      </c>
    </row>
    <row r="759" spans="1:18" x14ac:dyDescent="0.25">
      <c r="A759" t="s">
        <v>1715</v>
      </c>
      <c r="B759" t="s">
        <v>798</v>
      </c>
      <c r="C759" t="s">
        <v>1954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1955</v>
      </c>
      <c r="K759" t="s">
        <v>46</v>
      </c>
      <c r="L759" t="s">
        <v>1951</v>
      </c>
      <c r="M759" t="s">
        <v>1939</v>
      </c>
      <c r="N759" t="s">
        <v>1952</v>
      </c>
      <c r="O759" t="s">
        <v>1905</v>
      </c>
      <c r="P759" t="s">
        <v>1948</v>
      </c>
      <c r="Q759" t="s">
        <v>1984</v>
      </c>
      <c r="R759" t="s">
        <v>1986</v>
      </c>
    </row>
    <row r="760" spans="1:18" x14ac:dyDescent="0.25">
      <c r="A760" t="s">
        <v>1715</v>
      </c>
      <c r="B760" t="s">
        <v>691</v>
      </c>
      <c r="C760" t="s">
        <v>1956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1951</v>
      </c>
      <c r="M760" t="s">
        <v>1939</v>
      </c>
      <c r="N760" t="s">
        <v>1952</v>
      </c>
      <c r="O760" t="s">
        <v>1905</v>
      </c>
      <c r="P760" t="s">
        <v>1948</v>
      </c>
      <c r="Q760" t="s">
        <v>1977</v>
      </c>
      <c r="R760" t="s">
        <v>1986</v>
      </c>
    </row>
    <row r="761" spans="1:18" x14ac:dyDescent="0.25">
      <c r="A761" t="s">
        <v>1715</v>
      </c>
      <c r="B761" t="s">
        <v>667</v>
      </c>
      <c r="C761" t="s">
        <v>1957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1951</v>
      </c>
      <c r="M761" t="s">
        <v>1939</v>
      </c>
      <c r="N761" t="s">
        <v>1958</v>
      </c>
      <c r="O761" t="s">
        <v>1915</v>
      </c>
      <c r="P761" t="s">
        <v>1948</v>
      </c>
      <c r="Q761" t="s">
        <v>1976</v>
      </c>
      <c r="R761" t="s">
        <v>1986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S1208"/>
  <sheetViews>
    <sheetView tabSelected="1" topLeftCell="A744" zoomScale="55" zoomScaleNormal="55" workbookViewId="0">
      <selection activeCell="H29" sqref="H29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8" width="42.42578125" customWidth="1"/>
    <col min="9" max="9" width="20.28515625" bestFit="1" customWidth="1"/>
    <col min="10" max="10" width="20.7109375" bestFit="1" customWidth="1"/>
    <col min="11" max="11" width="21.140625" bestFit="1" customWidth="1"/>
    <col min="12" max="12" width="24.5703125" bestFit="1" customWidth="1"/>
    <col min="13" max="13" width="26.7109375" bestFit="1" customWidth="1"/>
    <col min="14" max="14" width="22.140625" bestFit="1" customWidth="1"/>
    <col min="15" max="15" width="22.42578125" bestFit="1" customWidth="1"/>
    <col min="16" max="16" width="20.7109375" bestFit="1" customWidth="1"/>
    <col min="17" max="17" width="27.140625" bestFit="1" customWidth="1"/>
    <col min="18" max="18" width="13.28515625" bestFit="1" customWidth="1"/>
    <col min="20" max="20" width="12" bestFit="1" customWidth="1"/>
    <col min="21" max="21" width="13" customWidth="1"/>
    <col min="22" max="23" width="11.7109375" customWidth="1"/>
    <col min="24" max="24" width="12.28515625" customWidth="1"/>
    <col min="25" max="26" width="12" bestFit="1" customWidth="1"/>
    <col min="27" max="27" width="15.140625" customWidth="1"/>
    <col min="28" max="28" width="15.140625" bestFit="1" customWidth="1"/>
    <col min="29" max="29" width="12.85546875" bestFit="1" customWidth="1"/>
    <col min="30" max="30" width="14.7109375" bestFit="1" customWidth="1"/>
    <col min="31" max="31" width="14.42578125" bestFit="1" customWidth="1"/>
    <col min="32" max="32" width="13.140625" customWidth="1"/>
    <col min="33" max="33" width="14" bestFit="1" customWidth="1"/>
    <col min="34" max="34" width="15.140625" customWidth="1"/>
    <col min="35" max="35" width="12.28515625" bestFit="1" customWidth="1"/>
    <col min="36" max="36" width="12" bestFit="1" customWidth="1"/>
    <col min="37" max="37" width="10.85546875" bestFit="1" customWidth="1"/>
    <col min="38" max="39" width="12" bestFit="1" customWidth="1"/>
    <col min="40" max="40" width="13.28515625" bestFit="1" customWidth="1"/>
    <col min="41" max="41" width="17.85546875" bestFit="1" customWidth="1"/>
    <col min="42" max="42" width="14.42578125" bestFit="1" customWidth="1"/>
    <col min="43" max="43" width="17.28515625" bestFit="1" customWidth="1"/>
    <col min="44" max="44" width="17.140625" bestFit="1" customWidth="1"/>
    <col min="45" max="45" width="24.5703125" bestFit="1" customWidth="1"/>
  </cols>
  <sheetData>
    <row r="1" spans="1:45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1975</v>
      </c>
      <c r="F1" s="4" t="s">
        <v>866</v>
      </c>
      <c r="G1" s="4" t="s">
        <v>1985</v>
      </c>
      <c r="H1" s="4" t="s">
        <v>1947</v>
      </c>
      <c r="I1" s="4" t="s">
        <v>869</v>
      </c>
      <c r="J1" s="4" t="s">
        <v>871</v>
      </c>
      <c r="K1" s="4" t="s">
        <v>872</v>
      </c>
      <c r="L1" s="4" t="s">
        <v>868</v>
      </c>
      <c r="M1" s="4" t="s">
        <v>873</v>
      </c>
      <c r="N1" s="4" t="s">
        <v>867</v>
      </c>
      <c r="O1" s="4" t="s">
        <v>874</v>
      </c>
      <c r="P1" s="4" t="s">
        <v>1000</v>
      </c>
      <c r="Q1" s="4" t="s">
        <v>875</v>
      </c>
      <c r="R1" s="4" t="s">
        <v>876</v>
      </c>
      <c r="S1" s="9" t="s">
        <v>1519</v>
      </c>
      <c r="T1" s="9" t="s">
        <v>1520</v>
      </c>
      <c r="U1" s="9" t="s">
        <v>1521</v>
      </c>
      <c r="V1" s="9" t="s">
        <v>1522</v>
      </c>
      <c r="W1" s="9" t="s">
        <v>1523</v>
      </c>
      <c r="X1" s="9" t="s">
        <v>1524</v>
      </c>
      <c r="Y1" s="9" t="s">
        <v>1525</v>
      </c>
      <c r="Z1" s="9" t="s">
        <v>1526</v>
      </c>
      <c r="AA1" s="9" t="s">
        <v>1527</v>
      </c>
      <c r="AB1" s="9" t="s">
        <v>1528</v>
      </c>
      <c r="AC1" s="9" t="s">
        <v>1529</v>
      </c>
      <c r="AD1" s="9" t="s">
        <v>1530</v>
      </c>
      <c r="AE1" s="9" t="s">
        <v>1531</v>
      </c>
      <c r="AF1" s="9"/>
      <c r="AG1" s="9" t="s">
        <v>1697</v>
      </c>
      <c r="AH1" s="9" t="s">
        <v>1698</v>
      </c>
      <c r="AI1" s="9" t="s">
        <v>1699</v>
      </c>
      <c r="AJ1" s="9" t="s">
        <v>1700</v>
      </c>
      <c r="AK1" s="9" t="s">
        <v>1701</v>
      </c>
      <c r="AL1" s="9" t="s">
        <v>1702</v>
      </c>
      <c r="AM1" s="9" t="s">
        <v>1703</v>
      </c>
      <c r="AN1" s="9" t="s">
        <v>1704</v>
      </c>
      <c r="AO1" s="9" t="s">
        <v>1705</v>
      </c>
      <c r="AP1" s="9" t="s">
        <v>1706</v>
      </c>
      <c r="AQ1" s="9" t="s">
        <v>1707</v>
      </c>
      <c r="AR1" s="9" t="s">
        <v>1708</v>
      </c>
      <c r="AS1" s="9" t="s">
        <v>1709</v>
      </c>
    </row>
    <row r="2" spans="1:45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5" t="str">
        <f>IF(Overall!P4&lt;&gt;"",_xlfn.VALUETOTEXT(Overall!P4),"")</f>
        <v>Options</v>
      </c>
      <c r="I2" s="6">
        <f>IF(Overall!F4&lt;&gt;"",VALUE(Overall!F4),"")</f>
        <v>800000</v>
      </c>
      <c r="J2" s="6">
        <f>IF(Overall!G4&lt;&gt;"",VALUE(Overall!G4),"")</f>
        <v>59</v>
      </c>
      <c r="K2" s="6">
        <f>IF(Overall!H4&lt;&gt;"",VALUE(Overall!H4),"")</f>
        <v>0</v>
      </c>
      <c r="L2" s="6">
        <f>IF(Overall!I4&lt;&gt;"",VALUE(Overall!I4),"")</f>
        <v>2.67</v>
      </c>
      <c r="M2" s="6">
        <f>IF(Overall!J4&lt;&gt;"",VALUE(Overall!J4),"")</f>
        <v>0</v>
      </c>
      <c r="N2" s="6">
        <f>IF(Overall!K4&lt;&gt;"",VALUE(Overall!K4),"")</f>
        <v>2.67</v>
      </c>
      <c r="O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P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Q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R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S2" s="5">
        <f>IF(AND(O2&lt;&gt;"", P2&lt;&gt;""), DATEDIF(O2, P2, "M") + 1, "")</f>
        <v>8</v>
      </c>
      <c r="T2" s="10" t="str">
        <f>IF(Overall!$A4&lt;&gt;"",IF(AND(MONTH($O2) &lt;= 1, MONTH($P2) &gt;= 1), IF($S2 &lt;&gt; "", $I2/$S2, ""), ""),"")</f>
        <v/>
      </c>
      <c r="U2" s="10" t="str">
        <f>IF(Overall!$A4&lt;&gt;"",IF(AND(MONTH($O2) &lt;= 2, MONTH($P2) &gt;= 2), IF($S2 &lt;&gt; "", $I2/$S2, ""), ""),"")</f>
        <v/>
      </c>
      <c r="V2" s="10" t="str">
        <f>IF(Overall!$A4&lt;&gt;"",IF(AND(MONTH($O2) &lt;= 3, MONTH($P2) &gt;= 3), IF($S2 &lt;&gt; "", $I2/$S2, ""), ""),"")</f>
        <v/>
      </c>
      <c r="W2" s="10" t="str">
        <f>IF(Overall!$A4&lt;&gt;"",IF(AND(MONTH($O2) &lt;= 4, MONTH($P2) &gt;= 4), IF($S2 &lt;&gt; "", $I2/$S2, ""), ""),"")</f>
        <v/>
      </c>
      <c r="X2" s="10">
        <f>IF(Overall!$A4&lt;&gt;"",IF(AND(MONTH($O2) &lt;= 5, MONTH($P2) &gt;= 5), IF($S2 &lt;&gt; "", $I2/$S2, ""), ""),"")</f>
        <v>100000</v>
      </c>
      <c r="Y2" s="10">
        <f>IF(Overall!$A4&lt;&gt;"",IF(AND(MONTH($O2) &lt;= 6, MONTH($P2) &gt;= 6), IF($S2 &lt;&gt; "", $I2/$S2, ""), ""),"")</f>
        <v>100000</v>
      </c>
      <c r="Z2" s="10">
        <f>IF(Overall!$A4&lt;&gt;"",IF(AND(MONTH($O2) &lt;= 7, MONTH($P2) &gt;= 7 ), IF($S2 &lt;&gt; "", $I2/$S2, ""), ""),"")</f>
        <v>100000</v>
      </c>
      <c r="AA2" s="10">
        <f>IF(Overall!$A4&lt;&gt;"",IF(AND(MONTH($O2) &lt;= 8, MONTH($P2) &gt;= 8), IF($S2 &lt;&gt; "", $I2/$S2, ""), ""),"")</f>
        <v>100000</v>
      </c>
      <c r="AB2" s="10">
        <f>IF(Overall!$A4&lt;&gt;"",IF(AND(MONTH($O2) &lt;= 9, MONTH($P2) &gt;= 9), IF($S2 &lt;&gt; "", $I2/$S2, ""), ""),"")</f>
        <v>100000</v>
      </c>
      <c r="AC2" s="10">
        <f>IF(Overall!$A4&lt;&gt;"",IF(AND(MONTH($O2) &lt;= 10, MONTH($P2) &gt;= 10), IF($S2 &lt;&gt; "", $I2/$S2, ""), ""),"")</f>
        <v>100000</v>
      </c>
      <c r="AD2" s="10">
        <f>IF(Overall!$A4&lt;&gt;"",IF(AND(MONTH($O2) &lt;= 11, MONTH($P2) &gt;= 11), IF($S2 &lt;&gt; "", $I2/$S2, ""), ""),"")</f>
        <v>100000</v>
      </c>
      <c r="AE2" s="10">
        <f>IF(Overall!$A4&lt;&gt;"",IF(AND(MONTH($O2) &lt;= 12, MONTH($P2) &gt;= 12), IF($S2 &lt;&gt; "", $I2/$S2, ""), ""),"")</f>
        <v>100000</v>
      </c>
      <c r="AF2" s="5"/>
      <c r="AG2" s="10" t="str">
        <f ca="1">IFERROR(IF(AND(NOW()&lt;= EOMONTH(DATE(YEAR($P2),1, 1), 0), Overall!$A4&lt;&gt;"", MONTH($O2) &lt;= 1, MONTH($P2) &gt;= 1), IF($S2 &lt;&gt; "", $I2/$S2, ""), ""), "")</f>
        <v/>
      </c>
      <c r="AH2" s="10" t="str">
        <f ca="1">IFERROR(IF(AND(NOW()&lt;= EOMONTH(DATE(YEAR($P2),2, 1), 0), Overall!$A4&lt;&gt;"", MONTH($O2) &lt;= 2, MONTH($P2) &gt;= 2), IF($S2 &lt;&gt; "", $I2/$S2, ""), ""), "")</f>
        <v/>
      </c>
      <c r="AI2" s="10" t="str">
        <f ca="1">IFERROR(IF(AND(NOW()&lt;= EOMONTH(DATE(YEAR($P2),3, 1), 0), Overall!$A4&lt;&gt;"", MONTH($O2) &lt;= 3, MONTH($P2) &gt;= 3), IF($S2 &lt;&gt; "", $I2/$S2, ""), ""), "")</f>
        <v/>
      </c>
      <c r="AJ2" s="10" t="str">
        <f ca="1">IFERROR(IF(AND(NOW()&lt;= EOMONTH(DATE(YEAR($P2),4, 1), 0), Overall!$A4&lt;&gt;"", MONTH($O2) &lt;= 4, MONTH($P2) &gt;= 4), IF($S2 &lt;&gt; "", $I2/$S2, ""), ""), "")</f>
        <v/>
      </c>
      <c r="AK2" s="10" t="str">
        <f ca="1">IFERROR(IF(AND(NOW()&lt;= EOMONTH(DATE(YEAR($P2),5, 1), 0), Overall!$A4&lt;&gt;"", MONTH($O2) &lt;= 5, MONTH($P2) &gt;= 5), IF($S2 &lt;&gt; "", $I2/$S2, ""), ""), "")</f>
        <v/>
      </c>
      <c r="AL2" s="10" t="str">
        <f ca="1">IFERROR(IF(AND(NOW()&lt;= EOMONTH(DATE(YEAR($P2),6, 1), 0), Overall!$A4&lt;&gt;"", MONTH($O2) &lt;= 6, MONTH($P2) &gt;= 6), IF($S2 &lt;&gt; "", $I2/$S2, ""), ""), "")</f>
        <v/>
      </c>
      <c r="AM2" s="10" t="str">
        <f ca="1">IFERROR(IF(AND(NOW()&lt;= EOMONTH(DATE(YEAR($P2),7, 1), 0), Overall!$A4&lt;&gt;"", MONTH($O2) &lt;= 7, MONTH($P2) &gt;= 7), IF($S2 &lt;&gt; "", $I2/$S2, ""), ""), "")</f>
        <v/>
      </c>
      <c r="AN2" s="10" t="str">
        <f ca="1">IFERROR(IF(AND(NOW()&lt;= EOMONTH(DATE(YEAR($P2),8, 1), 0), Overall!$A4&lt;&gt;"", MONTH($O2) &lt;= 8, MONTH($P2) &gt;= 8), IF($S2 &lt;&gt; "", $I2/$S2, ""), ""), "")</f>
        <v/>
      </c>
      <c r="AO2" s="10" t="str">
        <f ca="1">IFERROR(IF(AND(NOW()&lt;= EOMONTH(DATE(YEAR($P2),9, 1), 0), Overall!$A4&lt;&gt;"", MONTH($O2) &lt;= 9, MONTH($P2) &gt;= 9), IF($S2 &lt;&gt; "", $I2/$S2, ""), ""), "")</f>
        <v/>
      </c>
      <c r="AP2" s="10" t="str">
        <f ca="1">IFERROR(IF(AND(NOW()&lt;= EOMONTH(DATE(YEAR($P2),10, 1), 0), Overall!$A4&lt;&gt;"", MONTH($O2) &lt;= 10, MONTH($P2) &gt;= 10), IF($S2 &lt;&gt; "", $I2/$S2, ""), ""), "")</f>
        <v/>
      </c>
      <c r="AQ2" s="10" t="str">
        <f ca="1">IFERROR(IF(AND(NOW()&lt;= EOMONTH(DATE(YEAR($P2),11, 1), 0), Overall!$A4&lt;&gt;"", MONTH($O2) &lt;=11, MONTH($P2) &gt;= 11), IF($S2 &lt;&gt; "", $I2/$S2, ""), ""), "")</f>
        <v/>
      </c>
      <c r="AR2" s="10" t="str">
        <f ca="1">IFERROR(IF(AND(NOW()&lt;= EOMONTH(DATE(YEAR($P2),12, 1), 0), Overall!$A4&lt;&gt;"", MONTH($O2) &lt;= 12, MONTH($P2) &gt;= 12), IF($S2 &lt;&gt; "", $I2/$S2, ""), ""), "")</f>
        <v/>
      </c>
      <c r="AS2" s="16">
        <f ca="1">SUM(AG2:AR2)</f>
        <v>0</v>
      </c>
    </row>
    <row r="3" spans="1:45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5" t="str">
        <f>IF(Overall!P5&lt;&gt;"",_xlfn.VALUETOTEXT(Overall!P5),"")</f>
        <v>Options</v>
      </c>
      <c r="I3" s="6">
        <f>IF(Overall!F5&lt;&gt;"",VALUE(Overall!F5),"")</f>
        <v>800000</v>
      </c>
      <c r="J3" s="6">
        <f>IF(Overall!G5&lt;&gt;"",VALUE(Overall!G5),"")</f>
        <v>59</v>
      </c>
      <c r="K3" s="6">
        <f>IF(Overall!H5&lt;&gt;"",VALUE(Overall!H5),"")</f>
        <v>0</v>
      </c>
      <c r="L3" s="6">
        <f>IF(Overall!I5&lt;&gt;"",VALUE(Overall!I5),"")</f>
        <v>2.62</v>
      </c>
      <c r="M3" s="6">
        <f>IF(Overall!J5&lt;&gt;"",VALUE(Overall!J5),"")</f>
        <v>0</v>
      </c>
      <c r="N3" s="6">
        <f>IF(Overall!K5&lt;&gt;"",VALUE(Overall!K5),"")</f>
        <v>2.62</v>
      </c>
      <c r="O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P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Q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R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S3" s="5">
        <f t="shared" ref="S3:S66" si="0">IF(AND(O3&lt;&gt;"", P3&lt;&gt;""), DATEDIF(O3, P3, "M") + 1, "")</f>
        <v>8</v>
      </c>
      <c r="T3" s="10" t="str">
        <f>IF(Overall!$A5&lt;&gt;"",IF(AND(MONTH($O3) &lt;= 1, MONTH($P3) &gt;= 1), IF($S3 &lt;&gt; "", $I3/$S3, ""), ""),"")</f>
        <v/>
      </c>
      <c r="U3" s="10" t="str">
        <f>IF(Overall!$A5&lt;&gt;"",IF(AND(MONTH($O3) &lt;= 2, MONTH($P3) &gt;= 2), IF($S3 &lt;&gt; "", $I3/$S3, ""), ""),"")</f>
        <v/>
      </c>
      <c r="V3" s="10" t="str">
        <f>IF(Overall!$A5&lt;&gt;"",IF(AND(MONTH($O3) &lt;= 3, MONTH($P3) &gt;= 3), IF($S3 &lt;&gt; "", $I3/$S3, ""), ""),"")</f>
        <v/>
      </c>
      <c r="W3" s="10" t="str">
        <f>IF(Overall!$A5&lt;&gt;"",IF(AND(MONTH($O3) &lt;= 4, MONTH($P3) &gt;= 4), IF($S3 &lt;&gt; "", $I3/$S3, ""), ""),"")</f>
        <v/>
      </c>
      <c r="X3" s="10">
        <f>IF(Overall!$A5&lt;&gt;"",IF(AND(MONTH($O3) &lt;= 5, MONTH($P3) &gt;= 5), IF($S3 &lt;&gt; "", $I3/$S3, ""), ""),"")</f>
        <v>100000</v>
      </c>
      <c r="Y3" s="10">
        <f>IF(Overall!$A5&lt;&gt;"",IF(AND(MONTH($O3) &lt;= 6, MONTH($P3) &gt;= 6), IF($S3 &lt;&gt; "", $I3/$S3, ""), ""),"")</f>
        <v>100000</v>
      </c>
      <c r="Z3" s="10">
        <f>IF(Overall!$A5&lt;&gt;"",IF(AND(MONTH($O3) &lt;= 7, MONTH($P3) &gt;= 7 ), IF($S3 &lt;&gt; "", $I3/$S3, ""), ""),"")</f>
        <v>100000</v>
      </c>
      <c r="AA3" s="10">
        <f>IF(Overall!$A5&lt;&gt;"",IF(AND(MONTH($O3) &lt;= 8, MONTH($P3) &gt;= 8), IF($S3 &lt;&gt; "", $I3/$S3, ""), ""),"")</f>
        <v>100000</v>
      </c>
      <c r="AB3" s="10">
        <f>IF(Overall!$A5&lt;&gt;"",IF(AND(MONTH($O3) &lt;= 9, MONTH($P3) &gt;= 9), IF($S3 &lt;&gt; "", $I3/$S3, ""), ""),"")</f>
        <v>100000</v>
      </c>
      <c r="AC3" s="10">
        <f>IF(Overall!$A5&lt;&gt;"",IF(AND(MONTH($O3) &lt;= 10, MONTH($P3) &gt;= 10), IF($S3 &lt;&gt; "", $I3/$S3, ""), ""),"")</f>
        <v>100000</v>
      </c>
      <c r="AD3" s="10">
        <f>IF(Overall!$A5&lt;&gt;"",IF(AND(MONTH($O3) &lt;= 11, MONTH($P3) &gt;= 11), IF($S3 &lt;&gt; "", $I3/$S3, ""), ""),"")</f>
        <v>100000</v>
      </c>
      <c r="AE3" s="10">
        <f>IF(Overall!$A5&lt;&gt;"",IF(AND(MONTH($O3) &lt;= 12, MONTH($P3) &gt;= 12), IF($S3 &lt;&gt; "", $I3/$S3, ""), ""),"")</f>
        <v>100000</v>
      </c>
      <c r="AG3" s="10" t="str">
        <f ca="1">IFERROR(IF(AND(NOW()&lt;= EOMONTH(DATE(YEAR($P3),1, 1), 0), Overall!$A5&lt;&gt;"", MONTH($O3) &lt;= 1, MONTH($P3) &gt;= 1), IF($S3 &lt;&gt; "", $I3/$S3, ""), ""), "")</f>
        <v/>
      </c>
      <c r="AH3" s="10" t="str">
        <f ca="1">IFERROR(IF(AND(NOW()&lt;= EOMONTH(DATE(YEAR($P3),2, 1), 0), Overall!$A5&lt;&gt;"", MONTH($O3) &lt;= 2, MONTH($P3) &gt;= 2), IF($S3 &lt;&gt; "", $I3/$S3, ""), ""), "")</f>
        <v/>
      </c>
      <c r="AI3" s="10" t="str">
        <f ca="1">IFERROR(IF(AND(NOW()&lt;= EOMONTH(DATE(YEAR($P3),3, 1), 0), Overall!$A5&lt;&gt;"", MONTH($O3) &lt;= 3, MONTH($P3) &gt;= 3), IF($S3 &lt;&gt; "", $I3/$S3, ""), ""), "")</f>
        <v/>
      </c>
      <c r="AJ3" s="10" t="str">
        <f ca="1">IFERROR(IF(AND(NOW()&lt;= EOMONTH(DATE(YEAR($P3),4, 1), 0), Overall!$A5&lt;&gt;"", MONTH($O3) &lt;= 4, MONTH($P3) &gt;= 4), IF($S3 &lt;&gt; "", $I3/$S3, ""), ""), "")</f>
        <v/>
      </c>
      <c r="AK3" s="10" t="str">
        <f ca="1">IFERROR(IF(AND(NOW()&lt;= EOMONTH(DATE(YEAR($P3),5, 1), 0), Overall!$A5&lt;&gt;"", MONTH($O3) &lt;= 5, MONTH($P3) &gt;= 5), IF($S3 &lt;&gt; "", $I3/$S3, ""), ""), "")</f>
        <v/>
      </c>
      <c r="AL3" s="10" t="str">
        <f ca="1">IFERROR(IF(AND(NOW()&lt;= EOMONTH(DATE(YEAR($P3),6, 1), 0), Overall!$A5&lt;&gt;"", MONTH($O3) &lt;= 6, MONTH($P3) &gt;= 6), IF($S3 &lt;&gt; "", $I3/$S3, ""), ""), "")</f>
        <v/>
      </c>
      <c r="AM3" s="10" t="str">
        <f ca="1">IFERROR(IF(AND(NOW()&lt;= EOMONTH(DATE(YEAR($P3),7, 1), 0), Overall!$A5&lt;&gt;"", MONTH($O3) &lt;= 7, MONTH($P3) &gt;= 7), IF($S3 &lt;&gt; "", $I3/$S3, ""), ""), "")</f>
        <v/>
      </c>
      <c r="AN3" s="10" t="str">
        <f ca="1">IFERROR(IF(AND(NOW()&lt;= EOMONTH(DATE(YEAR($P3),8, 1), 0), Overall!$A5&lt;&gt;"", MONTH($O3) &lt;= 8, MONTH($P3) &gt;= 8), IF($S3 &lt;&gt; "", $I3/$S3, ""), ""), "")</f>
        <v/>
      </c>
      <c r="AO3" s="10" t="str">
        <f ca="1">IFERROR(IF(AND(NOW()&lt;= EOMONTH(DATE(YEAR($P3),9, 1), 0), Overall!$A5&lt;&gt;"", MONTH($O3) &lt;= 9, MONTH($P3) &gt;= 9), IF($S3 &lt;&gt; "", $I3/$S3, ""), ""), "")</f>
        <v/>
      </c>
      <c r="AP3" s="10" t="str">
        <f ca="1">IFERROR(IF(AND(NOW()&lt;= EOMONTH(DATE(YEAR($P3),10, 1), 0), Overall!$A5&lt;&gt;"", MONTH($O3) &lt;= 10, MONTH($P3) &gt;= 10), IF($S3 &lt;&gt; "", $I3/$S3, ""), ""), "")</f>
        <v/>
      </c>
      <c r="AQ3" s="10" t="str">
        <f ca="1">IFERROR(IF(AND(NOW()&lt;= EOMONTH(DATE(YEAR($P3),11, 1), 0), Overall!$A5&lt;&gt;"", MONTH($O3) &lt;=11, MONTH($P3) &gt;= 11), IF($S3 &lt;&gt; "", $I3/$S3, ""), ""), "")</f>
        <v/>
      </c>
      <c r="AR3" s="10" t="str">
        <f ca="1">IFERROR(IF(AND(NOW()&lt;= EOMONTH(DATE(YEAR($P3),12, 1), 0), Overall!$A5&lt;&gt;"", MONTH($O3) &lt;= 12, MONTH($P3) &gt;= 12), IF($S3 &lt;&gt; "", $I3/$S3, ""), ""), "")</f>
        <v/>
      </c>
      <c r="AS3" s="16">
        <f t="shared" ref="AS3:AS66" ca="1" si="1">SUM(AG3:AR3)</f>
        <v>0</v>
      </c>
    </row>
    <row r="4" spans="1:45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5" t="str">
        <f>IF(Overall!P6&lt;&gt;"",_xlfn.VALUETOTEXT(Overall!P6),"")</f>
        <v>Options</v>
      </c>
      <c r="I4" s="6">
        <f>IF(Overall!F6&lt;&gt;"",VALUE(Overall!F6),"")</f>
        <v>800000</v>
      </c>
      <c r="J4" s="6">
        <f>IF(Overall!G6&lt;&gt;"",VALUE(Overall!G6),"")</f>
        <v>59</v>
      </c>
      <c r="K4" s="6">
        <f>IF(Overall!H6&lt;&gt;"",VALUE(Overall!H6),"")</f>
        <v>0</v>
      </c>
      <c r="L4" s="6">
        <f>IF(Overall!I6&lt;&gt;"",VALUE(Overall!I6),"")</f>
        <v>2.7</v>
      </c>
      <c r="M4" s="6">
        <f>IF(Overall!J6&lt;&gt;"",VALUE(Overall!J6),"")</f>
        <v>0</v>
      </c>
      <c r="N4" s="6">
        <f>IF(Overall!K6&lt;&gt;"",VALUE(Overall!K6),"")</f>
        <v>2.7</v>
      </c>
      <c r="O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P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Q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R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S4" s="5">
        <f t="shared" si="0"/>
        <v>8</v>
      </c>
      <c r="T4" s="10" t="str">
        <f>IF(Overall!$A6&lt;&gt;"",IF(AND(MONTH($O4) &lt;= 1, MONTH($P4) &gt;= 1), IF($S4 &lt;&gt; "", $I4/$S4, ""), ""),"")</f>
        <v/>
      </c>
      <c r="U4" s="10" t="str">
        <f>IF(Overall!$A6&lt;&gt;"",IF(AND(MONTH($O4) &lt;= 2, MONTH($P4) &gt;= 2), IF($S4 &lt;&gt; "", $I4/$S4, ""), ""),"")</f>
        <v/>
      </c>
      <c r="V4" s="10" t="str">
        <f>IF(Overall!$A6&lt;&gt;"",IF(AND(MONTH($O4) &lt;= 3, MONTH($P4) &gt;= 3), IF($S4 &lt;&gt; "", $I4/$S4, ""), ""),"")</f>
        <v/>
      </c>
      <c r="W4" s="10" t="str">
        <f>IF(Overall!$A6&lt;&gt;"",IF(AND(MONTH($O4) &lt;= 4, MONTH($P4) &gt;= 4), IF($S4 &lt;&gt; "", $I4/$S4, ""), ""),"")</f>
        <v/>
      </c>
      <c r="X4" s="10">
        <f>IF(Overall!$A6&lt;&gt;"",IF(AND(MONTH($O4) &lt;= 5, MONTH($P4) &gt;= 5), IF($S4 &lt;&gt; "", $I4/$S4, ""), ""),"")</f>
        <v>100000</v>
      </c>
      <c r="Y4" s="10">
        <f>IF(Overall!$A6&lt;&gt;"",IF(AND(MONTH($O4) &lt;= 6, MONTH($P4) &gt;= 6), IF($S4 &lt;&gt; "", $I4/$S4, ""), ""),"")</f>
        <v>100000</v>
      </c>
      <c r="Z4" s="10">
        <f>IF(Overall!$A6&lt;&gt;"",IF(AND(MONTH($O4) &lt;= 7, MONTH($P4) &gt;= 7 ), IF($S4 &lt;&gt; "", $I4/$S4, ""), ""),"")</f>
        <v>100000</v>
      </c>
      <c r="AA4" s="10">
        <f>IF(Overall!$A6&lt;&gt;"",IF(AND(MONTH($O4) &lt;= 8, MONTH($P4) &gt;= 8), IF($S4 &lt;&gt; "", $I4/$S4, ""), ""),"")</f>
        <v>100000</v>
      </c>
      <c r="AB4" s="10">
        <f>IF(Overall!$A6&lt;&gt;"",IF(AND(MONTH($O4) &lt;= 9, MONTH($P4) &gt;= 9), IF($S4 &lt;&gt; "", $I4/$S4, ""), ""),"")</f>
        <v>100000</v>
      </c>
      <c r="AC4" s="10">
        <f>IF(Overall!$A6&lt;&gt;"",IF(AND(MONTH($O4) &lt;= 10, MONTH($P4) &gt;= 10), IF($S4 &lt;&gt; "", $I4/$S4, ""), ""),"")</f>
        <v>100000</v>
      </c>
      <c r="AD4" s="10">
        <f>IF(Overall!$A6&lt;&gt;"",IF(AND(MONTH($O4) &lt;= 11, MONTH($P4) &gt;= 11), IF($S4 &lt;&gt; "", $I4/$S4, ""), ""),"")</f>
        <v>100000</v>
      </c>
      <c r="AE4" s="10">
        <f>IF(Overall!$A6&lt;&gt;"",IF(AND(MONTH($O4) &lt;= 12, MONTH($P4) &gt;= 12), IF($S4 &lt;&gt; "", $I4/$S4, ""), ""),"")</f>
        <v>100000</v>
      </c>
      <c r="AG4" s="10" t="str">
        <f ca="1">IFERROR(IF(AND(NOW()&lt;= EOMONTH(DATE(YEAR($P4),1, 1), 0), Overall!$A6&lt;&gt;"", MONTH($O4) &lt;= 1, MONTH($P4) &gt;= 1), IF($S4 &lt;&gt; "", $I4/$S4, ""), ""), "")</f>
        <v/>
      </c>
      <c r="AH4" s="10" t="str">
        <f ca="1">IFERROR(IF(AND(NOW()&lt;= EOMONTH(DATE(YEAR($P4),2, 1), 0), Overall!$A6&lt;&gt;"", MONTH($O4) &lt;= 2, MONTH($P4) &gt;= 2), IF($S4 &lt;&gt; "", $I4/$S4, ""), ""), "")</f>
        <v/>
      </c>
      <c r="AI4" s="10" t="str">
        <f ca="1">IFERROR(IF(AND(NOW()&lt;= EOMONTH(DATE(YEAR($P4),3, 1), 0), Overall!$A6&lt;&gt;"", MONTH($O4) &lt;= 3, MONTH($P4) &gt;= 3), IF($S4 &lt;&gt; "", $I4/$S4, ""), ""), "")</f>
        <v/>
      </c>
      <c r="AJ4" s="10" t="str">
        <f ca="1">IFERROR(IF(AND(NOW()&lt;= EOMONTH(DATE(YEAR($P4),4, 1), 0), Overall!$A6&lt;&gt;"", MONTH($O4) &lt;= 4, MONTH($P4) &gt;= 4), IF($S4 &lt;&gt; "", $I4/$S4, ""), ""), "")</f>
        <v/>
      </c>
      <c r="AK4" s="10" t="str">
        <f ca="1">IFERROR(IF(AND(NOW()&lt;= EOMONTH(DATE(YEAR($P4),5, 1), 0), Overall!$A6&lt;&gt;"", MONTH($O4) &lt;= 5, MONTH($P4) &gt;= 5), IF($S4 &lt;&gt; "", $I4/$S4, ""), ""), "")</f>
        <v/>
      </c>
      <c r="AL4" s="10" t="str">
        <f ca="1">IFERROR(IF(AND(NOW()&lt;= EOMONTH(DATE(YEAR($P4),6, 1), 0), Overall!$A6&lt;&gt;"", MONTH($O4) &lt;= 6, MONTH($P4) &gt;= 6), IF($S4 &lt;&gt; "", $I4/$S4, ""), ""), "")</f>
        <v/>
      </c>
      <c r="AM4" s="10" t="str">
        <f ca="1">IFERROR(IF(AND(NOW()&lt;= EOMONTH(DATE(YEAR($P4),7, 1), 0), Overall!$A6&lt;&gt;"", MONTH($O4) &lt;= 7, MONTH($P4) &gt;= 7), IF($S4 &lt;&gt; "", $I4/$S4, ""), ""), "")</f>
        <v/>
      </c>
      <c r="AN4" s="10" t="str">
        <f ca="1">IFERROR(IF(AND(NOW()&lt;= EOMONTH(DATE(YEAR($P4),8, 1), 0), Overall!$A6&lt;&gt;"", MONTH($O4) &lt;= 8, MONTH($P4) &gt;= 8), IF($S4 &lt;&gt; "", $I4/$S4, ""), ""), "")</f>
        <v/>
      </c>
      <c r="AO4" s="10" t="str">
        <f ca="1">IFERROR(IF(AND(NOW()&lt;= EOMONTH(DATE(YEAR($P4),9, 1), 0), Overall!$A6&lt;&gt;"", MONTH($O4) &lt;= 9, MONTH($P4) &gt;= 9), IF($S4 &lt;&gt; "", $I4/$S4, ""), ""), "")</f>
        <v/>
      </c>
      <c r="AP4" s="10" t="str">
        <f ca="1">IFERROR(IF(AND(NOW()&lt;= EOMONTH(DATE(YEAR($P4),10, 1), 0), Overall!$A6&lt;&gt;"", MONTH($O4) &lt;= 10, MONTH($P4) &gt;= 10), IF($S4 &lt;&gt; "", $I4/$S4, ""), ""), "")</f>
        <v/>
      </c>
      <c r="AQ4" s="10" t="str">
        <f ca="1">IFERROR(IF(AND(NOW()&lt;= EOMONTH(DATE(YEAR($P4),11, 1), 0), Overall!$A6&lt;&gt;"", MONTH($O4) &lt;=11, MONTH($P4) &gt;= 11), IF($S4 &lt;&gt; "", $I4/$S4, ""), ""), "")</f>
        <v/>
      </c>
      <c r="AR4" s="10" t="str">
        <f ca="1">IFERROR(IF(AND(NOW()&lt;= EOMONTH(DATE(YEAR($P4),12, 1), 0), Overall!$A6&lt;&gt;"", MONTH($O4) &lt;= 12, MONTH($P4) &gt;= 12), IF($S4 &lt;&gt; "", $I4/$S4, ""), ""), "")</f>
        <v/>
      </c>
      <c r="AS4" s="16">
        <f t="shared" ca="1" si="1"/>
        <v>0</v>
      </c>
    </row>
    <row r="5" spans="1:45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5" t="str">
        <f>IF(Overall!P7&lt;&gt;"",_xlfn.VALUETOTEXT(Overall!P7),"")</f>
        <v>Options</v>
      </c>
      <c r="I5" s="6">
        <f>IF(Overall!F7&lt;&gt;"",VALUE(Overall!F7),"")</f>
        <v>800000</v>
      </c>
      <c r="J5" s="6">
        <f>IF(Overall!G7&lt;&gt;"",VALUE(Overall!G7),"")</f>
        <v>59</v>
      </c>
      <c r="K5" s="6">
        <f>IF(Overall!H7&lt;&gt;"",VALUE(Overall!H7),"")</f>
        <v>0</v>
      </c>
      <c r="L5" s="6">
        <f>IF(Overall!I7&lt;&gt;"",VALUE(Overall!I7),"")</f>
        <v>2.7</v>
      </c>
      <c r="M5" s="6">
        <f>IF(Overall!J7&lt;&gt;"",VALUE(Overall!J7),"")</f>
        <v>0</v>
      </c>
      <c r="N5" s="6">
        <f>IF(Overall!K7&lt;&gt;"",VALUE(Overall!K7),"")</f>
        <v>2.7</v>
      </c>
      <c r="O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P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Q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R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S5" s="5">
        <f t="shared" si="0"/>
        <v>8</v>
      </c>
      <c r="T5" s="10" t="str">
        <f>IF(Overall!$A7&lt;&gt;"",IF(AND(MONTH($O5) &lt;= 1, MONTH($P5) &gt;= 1), IF($S5 &lt;&gt; "", $I5/$S5, ""), ""),"")</f>
        <v/>
      </c>
      <c r="U5" s="10" t="str">
        <f>IF(Overall!$A7&lt;&gt;"",IF(AND(MONTH($O5) &lt;= 2, MONTH($P5) &gt;= 2), IF($S5 &lt;&gt; "", $I5/$S5, ""), ""),"")</f>
        <v/>
      </c>
      <c r="V5" s="10" t="str">
        <f>IF(Overall!$A7&lt;&gt;"",IF(AND(MONTH($O5) &lt;= 3, MONTH($P5) &gt;= 3), IF($S5 &lt;&gt; "", $I5/$S5, ""), ""),"")</f>
        <v/>
      </c>
      <c r="W5" s="10" t="str">
        <f>IF(Overall!$A7&lt;&gt;"",IF(AND(MONTH($O5) &lt;= 4, MONTH($P5) &gt;= 4), IF($S5 &lt;&gt; "", $I5/$S5, ""), ""),"")</f>
        <v/>
      </c>
      <c r="X5" s="10">
        <f>IF(Overall!$A7&lt;&gt;"",IF(AND(MONTH($O5) &lt;= 5, MONTH($P5) &gt;= 5), IF($S5 &lt;&gt; "", $I5/$S5, ""), ""),"")</f>
        <v>100000</v>
      </c>
      <c r="Y5" s="10">
        <f>IF(Overall!$A7&lt;&gt;"",IF(AND(MONTH($O5) &lt;= 6, MONTH($P5) &gt;= 6), IF($S5 &lt;&gt; "", $I5/$S5, ""), ""),"")</f>
        <v>100000</v>
      </c>
      <c r="Z5" s="10">
        <f>IF(Overall!$A7&lt;&gt;"",IF(AND(MONTH($O5) &lt;= 7, MONTH($P5) &gt;= 7 ), IF($S5 &lt;&gt; "", $I5/$S5, ""), ""),"")</f>
        <v>100000</v>
      </c>
      <c r="AA5" s="10">
        <f>IF(Overall!$A7&lt;&gt;"",IF(AND(MONTH($O5) &lt;= 8, MONTH($P5) &gt;= 8), IF($S5 &lt;&gt; "", $I5/$S5, ""), ""),"")</f>
        <v>100000</v>
      </c>
      <c r="AB5" s="10">
        <f>IF(Overall!$A7&lt;&gt;"",IF(AND(MONTH($O5) &lt;= 9, MONTH($P5) &gt;= 9), IF($S5 &lt;&gt; "", $I5/$S5, ""), ""),"")</f>
        <v>100000</v>
      </c>
      <c r="AC5" s="10">
        <f>IF(Overall!$A7&lt;&gt;"",IF(AND(MONTH($O5) &lt;= 10, MONTH($P5) &gt;= 10), IF($S5 &lt;&gt; "", $I5/$S5, ""), ""),"")</f>
        <v>100000</v>
      </c>
      <c r="AD5" s="10">
        <f>IF(Overall!$A7&lt;&gt;"",IF(AND(MONTH($O5) &lt;= 11, MONTH($P5) &gt;= 11), IF($S5 &lt;&gt; "", $I5/$S5, ""), ""),"")</f>
        <v>100000</v>
      </c>
      <c r="AE5" s="10">
        <f>IF(Overall!$A7&lt;&gt;"",IF(AND(MONTH($O5) &lt;= 12, MONTH($P5) &gt;= 12), IF($S5 &lt;&gt; "", $I5/$S5, ""), ""),"")</f>
        <v>100000</v>
      </c>
      <c r="AF5" s="11"/>
      <c r="AG5" s="10" t="str">
        <f ca="1">IFERROR(IF(AND(NOW()&lt;= EOMONTH(DATE(YEAR($P5),1, 1), 0), Overall!$A7&lt;&gt;"", MONTH($O5) &lt;= 1, MONTH($P5) &gt;= 1), IF($S5 &lt;&gt; "", $I5/$S5, ""), ""), "")</f>
        <v/>
      </c>
      <c r="AH5" s="10" t="str">
        <f ca="1">IFERROR(IF(AND(NOW()&lt;= EOMONTH(DATE(YEAR($P5),2, 1), 0), Overall!$A7&lt;&gt;"", MONTH($O5) &lt;= 2, MONTH($P5) &gt;= 2), IF($S5 &lt;&gt; "", $I5/$S5, ""), ""), "")</f>
        <v/>
      </c>
      <c r="AI5" s="10" t="str">
        <f ca="1">IFERROR(IF(AND(NOW()&lt;= EOMONTH(DATE(YEAR($P5),3, 1), 0), Overall!$A7&lt;&gt;"", MONTH($O5) &lt;= 3, MONTH($P5) &gt;= 3), IF($S5 &lt;&gt; "", $I5/$S5, ""), ""), "")</f>
        <v/>
      </c>
      <c r="AJ5" s="10" t="str">
        <f ca="1">IFERROR(IF(AND(NOW()&lt;= EOMONTH(DATE(YEAR($P5),4, 1), 0), Overall!$A7&lt;&gt;"", MONTH($O5) &lt;= 4, MONTH($P5) &gt;= 4), IF($S5 &lt;&gt; "", $I5/$S5, ""), ""), "")</f>
        <v/>
      </c>
      <c r="AK5" s="10" t="str">
        <f ca="1">IFERROR(IF(AND(NOW()&lt;= EOMONTH(DATE(YEAR($P5),5, 1), 0), Overall!$A7&lt;&gt;"", MONTH($O5) &lt;= 5, MONTH($P5) &gt;= 5), IF($S5 &lt;&gt; "", $I5/$S5, ""), ""), "")</f>
        <v/>
      </c>
      <c r="AL5" s="10" t="str">
        <f ca="1">IFERROR(IF(AND(NOW()&lt;= EOMONTH(DATE(YEAR($P5),6, 1), 0), Overall!$A7&lt;&gt;"", MONTH($O5) &lt;= 6, MONTH($P5) &gt;= 6), IF($S5 &lt;&gt; "", $I5/$S5, ""), ""), "")</f>
        <v/>
      </c>
      <c r="AM5" s="10" t="str">
        <f ca="1">IFERROR(IF(AND(NOW()&lt;= EOMONTH(DATE(YEAR($P5),7, 1), 0), Overall!$A7&lt;&gt;"", MONTH($O5) &lt;= 7, MONTH($P5) &gt;= 7), IF($S5 &lt;&gt; "", $I5/$S5, ""), ""), "")</f>
        <v/>
      </c>
      <c r="AN5" s="10" t="str">
        <f ca="1">IFERROR(IF(AND(NOW()&lt;= EOMONTH(DATE(YEAR($P5),8, 1), 0), Overall!$A7&lt;&gt;"", MONTH($O5) &lt;= 8, MONTH($P5) &gt;= 8), IF($S5 &lt;&gt; "", $I5/$S5, ""), ""), "")</f>
        <v/>
      </c>
      <c r="AO5" s="10" t="str">
        <f ca="1">IFERROR(IF(AND(NOW()&lt;= EOMONTH(DATE(YEAR($P5),9, 1), 0), Overall!$A7&lt;&gt;"", MONTH($O5) &lt;= 9, MONTH($P5) &gt;= 9), IF($S5 &lt;&gt; "", $I5/$S5, ""), ""), "")</f>
        <v/>
      </c>
      <c r="AP5" s="10" t="str">
        <f ca="1">IFERROR(IF(AND(NOW()&lt;= EOMONTH(DATE(YEAR($P5),10, 1), 0), Overall!$A7&lt;&gt;"", MONTH($O5) &lt;= 10, MONTH($P5) &gt;= 10), IF($S5 &lt;&gt; "", $I5/$S5, ""), ""), "")</f>
        <v/>
      </c>
      <c r="AQ5" s="10" t="str">
        <f ca="1">IFERROR(IF(AND(NOW()&lt;= EOMONTH(DATE(YEAR($P5),11, 1), 0), Overall!$A7&lt;&gt;"", MONTH($O5) &lt;=11, MONTH($P5) &gt;= 11), IF($S5 &lt;&gt; "", $I5/$S5, ""), ""), "")</f>
        <v/>
      </c>
      <c r="AR5" s="10" t="str">
        <f ca="1">IFERROR(IF(AND(NOW()&lt;= EOMONTH(DATE(YEAR($P5),12, 1), 0), Overall!$A7&lt;&gt;"", MONTH($O5) &lt;= 12, MONTH($P5) &gt;= 12), IF($S5 &lt;&gt; "", $I5/$S5, ""), ""), "")</f>
        <v/>
      </c>
      <c r="AS5" s="16">
        <f t="shared" ca="1" si="1"/>
        <v>0</v>
      </c>
    </row>
    <row r="6" spans="1:45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5" t="str">
        <f>IF(Overall!P8&lt;&gt;"",_xlfn.VALUETOTEXT(Overall!P8),"")</f>
        <v>Options</v>
      </c>
      <c r="I6" s="6">
        <f>IF(Overall!F8&lt;&gt;"",VALUE(Overall!F8),"")</f>
        <v>800000</v>
      </c>
      <c r="J6" s="6">
        <f>IF(Overall!G8&lt;&gt;"",VALUE(Overall!G8),"")</f>
        <v>59</v>
      </c>
      <c r="K6" s="6">
        <f>IF(Overall!H8&lt;&gt;"",VALUE(Overall!H8),"")</f>
        <v>0</v>
      </c>
      <c r="L6" s="6">
        <f>IF(Overall!I8&lt;&gt;"",VALUE(Overall!I8),"")</f>
        <v>2.69</v>
      </c>
      <c r="M6" s="6">
        <f>IF(Overall!J8&lt;&gt;"",VALUE(Overall!J8),"")</f>
        <v>0</v>
      </c>
      <c r="N6" s="6">
        <f>IF(Overall!K8&lt;&gt;"",VALUE(Overall!K8),"")</f>
        <v>2.69</v>
      </c>
      <c r="O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P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Q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R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S6" s="5">
        <f t="shared" si="0"/>
        <v>8</v>
      </c>
      <c r="T6" s="10" t="str">
        <f>IF(Overall!$A8&lt;&gt;"",IF(AND(MONTH($O6) &lt;= 1, MONTH($P6) &gt;= 1), IF($S6 &lt;&gt; "", $I6/$S6, ""), ""),"")</f>
        <v/>
      </c>
      <c r="U6" s="10" t="str">
        <f>IF(Overall!$A8&lt;&gt;"",IF(AND(MONTH($O6) &lt;= 2, MONTH($P6) &gt;= 2), IF($S6 &lt;&gt; "", $I6/$S6, ""), ""),"")</f>
        <v/>
      </c>
      <c r="V6" s="10" t="str">
        <f>IF(Overall!$A8&lt;&gt;"",IF(AND(MONTH($O6) &lt;= 3, MONTH($P6) &gt;= 3), IF($S6 &lt;&gt; "", $I6/$S6, ""), ""),"")</f>
        <v/>
      </c>
      <c r="W6" s="10" t="str">
        <f>IF(Overall!$A8&lt;&gt;"",IF(AND(MONTH($O6) &lt;= 4, MONTH($P6) &gt;= 4), IF($S6 &lt;&gt; "", $I6/$S6, ""), ""),"")</f>
        <v/>
      </c>
      <c r="X6" s="10">
        <f>IF(Overall!$A8&lt;&gt;"",IF(AND(MONTH($O6) &lt;= 5, MONTH($P6) &gt;= 5), IF($S6 &lt;&gt; "", $I6/$S6, ""), ""),"")</f>
        <v>100000</v>
      </c>
      <c r="Y6" s="10">
        <f>IF(Overall!$A8&lt;&gt;"",IF(AND(MONTH($O6) &lt;= 6, MONTH($P6) &gt;= 6), IF($S6 &lt;&gt; "", $I6/$S6, ""), ""),"")</f>
        <v>100000</v>
      </c>
      <c r="Z6" s="10">
        <f>IF(Overall!$A8&lt;&gt;"",IF(AND(MONTH($O6) &lt;= 7, MONTH($P6) &gt;= 7 ), IF($S6 &lt;&gt; "", $I6/$S6, ""), ""),"")</f>
        <v>100000</v>
      </c>
      <c r="AA6" s="10">
        <f>IF(Overall!$A8&lt;&gt;"",IF(AND(MONTH($O6) &lt;= 8, MONTH($P6) &gt;= 8), IF($S6 &lt;&gt; "", $I6/$S6, ""), ""),"")</f>
        <v>100000</v>
      </c>
      <c r="AB6" s="10">
        <f>IF(Overall!$A8&lt;&gt;"",IF(AND(MONTH($O6) &lt;= 9, MONTH($P6) &gt;= 9), IF($S6 &lt;&gt; "", $I6/$S6, ""), ""),"")</f>
        <v>100000</v>
      </c>
      <c r="AC6" s="10">
        <f>IF(Overall!$A8&lt;&gt;"",IF(AND(MONTH($O6) &lt;= 10, MONTH($P6) &gt;= 10), IF($S6 &lt;&gt; "", $I6/$S6, ""), ""),"")</f>
        <v>100000</v>
      </c>
      <c r="AD6" s="10">
        <f>IF(Overall!$A8&lt;&gt;"",IF(AND(MONTH($O6) &lt;= 11, MONTH($P6) &gt;= 11), IF($S6 &lt;&gt; "", $I6/$S6, ""), ""),"")</f>
        <v>100000</v>
      </c>
      <c r="AE6" s="10">
        <f>IF(Overall!$A8&lt;&gt;"",IF(AND(MONTH($O6) &lt;= 12, MONTH($P6) &gt;= 12), IF($S6 &lt;&gt; "", $I6/$S6, ""), ""),"")</f>
        <v>100000</v>
      </c>
      <c r="AG6" s="10" t="str">
        <f ca="1">IFERROR(IF(AND(NOW()&lt;= EOMONTH(DATE(YEAR($P6),1, 1), 0), Overall!$A8&lt;&gt;"", MONTH($O6) &lt;= 1, MONTH($P6) &gt;= 1), IF($S6 &lt;&gt; "", $I6/$S6, ""), ""), "")</f>
        <v/>
      </c>
      <c r="AH6" s="10" t="str">
        <f ca="1">IFERROR(IF(AND(NOW()&lt;= EOMONTH(DATE(YEAR($P6),2, 1), 0), Overall!$A8&lt;&gt;"", MONTH($O6) &lt;= 2, MONTH($P6) &gt;= 2), IF($S6 &lt;&gt; "", $I6/$S6, ""), ""), "")</f>
        <v/>
      </c>
      <c r="AI6" s="10" t="str">
        <f ca="1">IFERROR(IF(AND(NOW()&lt;= EOMONTH(DATE(YEAR($P6),3, 1), 0), Overall!$A8&lt;&gt;"", MONTH($O6) &lt;= 3, MONTH($P6) &gt;= 3), IF($S6 &lt;&gt; "", $I6/$S6, ""), ""), "")</f>
        <v/>
      </c>
      <c r="AJ6" s="10" t="str">
        <f ca="1">IFERROR(IF(AND(NOW()&lt;= EOMONTH(DATE(YEAR($P6),4, 1), 0), Overall!$A8&lt;&gt;"", MONTH($O6) &lt;= 4, MONTH($P6) &gt;= 4), IF($S6 &lt;&gt; "", $I6/$S6, ""), ""), "")</f>
        <v/>
      </c>
      <c r="AK6" s="10" t="str">
        <f ca="1">IFERROR(IF(AND(NOW()&lt;= EOMONTH(DATE(YEAR($P6),5, 1), 0), Overall!$A8&lt;&gt;"", MONTH($O6) &lt;= 5, MONTH($P6) &gt;= 5), IF($S6 &lt;&gt; "", $I6/$S6, ""), ""), "")</f>
        <v/>
      </c>
      <c r="AL6" s="10" t="str">
        <f ca="1">IFERROR(IF(AND(NOW()&lt;= EOMONTH(DATE(YEAR($P6),6, 1), 0), Overall!$A8&lt;&gt;"", MONTH($O6) &lt;= 6, MONTH($P6) &gt;= 6), IF($S6 &lt;&gt; "", $I6/$S6, ""), ""), "")</f>
        <v/>
      </c>
      <c r="AM6" s="10" t="str">
        <f ca="1">IFERROR(IF(AND(NOW()&lt;= EOMONTH(DATE(YEAR($P6),7, 1), 0), Overall!$A8&lt;&gt;"", MONTH($O6) &lt;= 7, MONTH($P6) &gt;= 7), IF($S6 &lt;&gt; "", $I6/$S6, ""), ""), "")</f>
        <v/>
      </c>
      <c r="AN6" s="10" t="str">
        <f ca="1">IFERROR(IF(AND(NOW()&lt;= EOMONTH(DATE(YEAR($P6),8, 1), 0), Overall!$A8&lt;&gt;"", MONTH($O6) &lt;= 8, MONTH($P6) &gt;= 8), IF($S6 &lt;&gt; "", $I6/$S6, ""), ""), "")</f>
        <v/>
      </c>
      <c r="AO6" s="10" t="str">
        <f ca="1">IFERROR(IF(AND(NOW()&lt;= EOMONTH(DATE(YEAR($P6),9, 1), 0), Overall!$A8&lt;&gt;"", MONTH($O6) &lt;= 9, MONTH($P6) &gt;= 9), IF($S6 &lt;&gt; "", $I6/$S6, ""), ""), "")</f>
        <v/>
      </c>
      <c r="AP6" s="10" t="str">
        <f ca="1">IFERROR(IF(AND(NOW()&lt;= EOMONTH(DATE(YEAR($P6),10, 1), 0), Overall!$A8&lt;&gt;"", MONTH($O6) &lt;= 10, MONTH($P6) &gt;= 10), IF($S6 &lt;&gt; "", $I6/$S6, ""), ""), "")</f>
        <v/>
      </c>
      <c r="AQ6" s="10" t="str">
        <f ca="1">IFERROR(IF(AND(NOW()&lt;= EOMONTH(DATE(YEAR($P6),11, 1), 0), Overall!$A8&lt;&gt;"", MONTH($O6) &lt;=11, MONTH($P6) &gt;= 11), IF($S6 &lt;&gt; "", $I6/$S6, ""), ""), "")</f>
        <v/>
      </c>
      <c r="AR6" s="10" t="str">
        <f ca="1">IFERROR(IF(AND(NOW()&lt;= EOMONTH(DATE(YEAR($P6),12, 1), 0), Overall!$A8&lt;&gt;"", MONTH($O6) &lt;= 12, MONTH($P6) &gt;= 12), IF($S6 &lt;&gt; "", $I6/$S6, ""), ""), "")</f>
        <v/>
      </c>
      <c r="AS6" s="16">
        <f t="shared" ca="1" si="1"/>
        <v>0</v>
      </c>
    </row>
    <row r="7" spans="1:45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5" t="str">
        <f>IF(Overall!P9&lt;&gt;"",_xlfn.VALUETOTEXT(Overall!P9),"")</f>
        <v>Options</v>
      </c>
      <c r="I7" s="6">
        <f>IF(Overall!F9&lt;&gt;"",VALUE(Overall!F9),"")</f>
        <v>800000</v>
      </c>
      <c r="J7" s="6">
        <f>IF(Overall!G9&lt;&gt;"",VALUE(Overall!G9),"")</f>
        <v>59</v>
      </c>
      <c r="K7" s="6">
        <f>IF(Overall!H9&lt;&gt;"",VALUE(Overall!H9),"")</f>
        <v>0</v>
      </c>
      <c r="L7" s="6">
        <f>IF(Overall!I9&lt;&gt;"",VALUE(Overall!I9),"")</f>
        <v>2.69</v>
      </c>
      <c r="M7" s="6">
        <f>IF(Overall!J9&lt;&gt;"",VALUE(Overall!J9),"")</f>
        <v>0</v>
      </c>
      <c r="N7" s="6">
        <f>IF(Overall!K9&lt;&gt;"",VALUE(Overall!K9),"")</f>
        <v>2.69</v>
      </c>
      <c r="O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P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Q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R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S7" s="5">
        <f t="shared" si="0"/>
        <v>8</v>
      </c>
      <c r="T7" s="10" t="str">
        <f>IF(Overall!$A9&lt;&gt;"",IF(AND(MONTH($O7) &lt;= 1, MONTH($P7) &gt;= 1), IF($S7 &lt;&gt; "", $I7/$S7, ""), ""),"")</f>
        <v/>
      </c>
      <c r="U7" s="10" t="str">
        <f>IF(Overall!$A9&lt;&gt;"",IF(AND(MONTH($O7) &lt;= 2, MONTH($P7) &gt;= 2), IF($S7 &lt;&gt; "", $I7/$S7, ""), ""),"")</f>
        <v/>
      </c>
      <c r="V7" s="10" t="str">
        <f>IF(Overall!$A9&lt;&gt;"",IF(AND(MONTH($O7) &lt;= 3, MONTH($P7) &gt;= 3), IF($S7 &lt;&gt; "", $I7/$S7, ""), ""),"")</f>
        <v/>
      </c>
      <c r="W7" s="10" t="str">
        <f>IF(Overall!$A9&lt;&gt;"",IF(AND(MONTH($O7) &lt;= 4, MONTH($P7) &gt;= 4), IF($S7 &lt;&gt; "", $I7/$S7, ""), ""),"")</f>
        <v/>
      </c>
      <c r="X7" s="10">
        <f>IF(Overall!$A9&lt;&gt;"",IF(AND(MONTH($O7) &lt;= 5, MONTH($P7) &gt;= 5), IF($S7 &lt;&gt; "", $I7/$S7, ""), ""),"")</f>
        <v>100000</v>
      </c>
      <c r="Y7" s="10">
        <f>IF(Overall!$A9&lt;&gt;"",IF(AND(MONTH($O7) &lt;= 6, MONTH($P7) &gt;= 6), IF($S7 &lt;&gt; "", $I7/$S7, ""), ""),"")</f>
        <v>100000</v>
      </c>
      <c r="Z7" s="10">
        <f>IF(Overall!$A9&lt;&gt;"",IF(AND(MONTH($O7) &lt;= 7, MONTH($P7) &gt;= 7 ), IF($S7 &lt;&gt; "", $I7/$S7, ""), ""),"")</f>
        <v>100000</v>
      </c>
      <c r="AA7" s="10">
        <f>IF(Overall!$A9&lt;&gt;"",IF(AND(MONTH($O7) &lt;= 8, MONTH($P7) &gt;= 8), IF($S7 &lt;&gt; "", $I7/$S7, ""), ""),"")</f>
        <v>100000</v>
      </c>
      <c r="AB7" s="10">
        <f>IF(Overall!$A9&lt;&gt;"",IF(AND(MONTH($O7) &lt;= 9, MONTH($P7) &gt;= 9), IF($S7 &lt;&gt; "", $I7/$S7, ""), ""),"")</f>
        <v>100000</v>
      </c>
      <c r="AC7" s="10">
        <f>IF(Overall!$A9&lt;&gt;"",IF(AND(MONTH($O7) &lt;= 10, MONTH($P7) &gt;= 10), IF($S7 &lt;&gt; "", $I7/$S7, ""), ""),"")</f>
        <v>100000</v>
      </c>
      <c r="AD7" s="10">
        <f>IF(Overall!$A9&lt;&gt;"",IF(AND(MONTH($O7) &lt;= 11, MONTH($P7) &gt;= 11), IF($S7 &lt;&gt; "", $I7/$S7, ""), ""),"")</f>
        <v>100000</v>
      </c>
      <c r="AE7" s="10">
        <f>IF(Overall!$A9&lt;&gt;"",IF(AND(MONTH($O7) &lt;= 12, MONTH($P7) &gt;= 12), IF($S7 &lt;&gt; "", $I7/$S7, ""), ""),"")</f>
        <v>100000</v>
      </c>
      <c r="AG7" s="10" t="str">
        <f ca="1">IFERROR(IF(AND(NOW()&lt;= EOMONTH(DATE(YEAR($P7),1, 1), 0), Overall!$A9&lt;&gt;"", MONTH($O7) &lt;= 1, MONTH($P7) &gt;= 1), IF($S7 &lt;&gt; "", $I7/$S7, ""), ""), "")</f>
        <v/>
      </c>
      <c r="AH7" s="10" t="str">
        <f ca="1">IFERROR(IF(AND(NOW()&lt;= EOMONTH(DATE(YEAR($P7),2, 1), 0), Overall!$A9&lt;&gt;"", MONTH($O7) &lt;= 2, MONTH($P7) &gt;= 2), IF($S7 &lt;&gt; "", $I7/$S7, ""), ""), "")</f>
        <v/>
      </c>
      <c r="AI7" s="10" t="str">
        <f ca="1">IFERROR(IF(AND(NOW()&lt;= EOMONTH(DATE(YEAR($P7),3, 1), 0), Overall!$A9&lt;&gt;"", MONTH($O7) &lt;= 3, MONTH($P7) &gt;= 3), IF($S7 &lt;&gt; "", $I7/$S7, ""), ""), "")</f>
        <v/>
      </c>
      <c r="AJ7" s="10" t="str">
        <f ca="1">IFERROR(IF(AND(NOW()&lt;= EOMONTH(DATE(YEAR($P7),4, 1), 0), Overall!$A9&lt;&gt;"", MONTH($O7) &lt;= 4, MONTH($P7) &gt;= 4), IF($S7 &lt;&gt; "", $I7/$S7, ""), ""), "")</f>
        <v/>
      </c>
      <c r="AK7" s="10" t="str">
        <f ca="1">IFERROR(IF(AND(NOW()&lt;= EOMONTH(DATE(YEAR($P7),5, 1), 0), Overall!$A9&lt;&gt;"", MONTH($O7) &lt;= 5, MONTH($P7) &gt;= 5), IF($S7 &lt;&gt; "", $I7/$S7, ""), ""), "")</f>
        <v/>
      </c>
      <c r="AL7" s="10" t="str">
        <f ca="1">IFERROR(IF(AND(NOW()&lt;= EOMONTH(DATE(YEAR($P7),6, 1), 0), Overall!$A9&lt;&gt;"", MONTH($O7) &lt;= 6, MONTH($P7) &gt;= 6), IF($S7 &lt;&gt; "", $I7/$S7, ""), ""), "")</f>
        <v/>
      </c>
      <c r="AM7" s="10" t="str">
        <f ca="1">IFERROR(IF(AND(NOW()&lt;= EOMONTH(DATE(YEAR($P7),7, 1), 0), Overall!$A9&lt;&gt;"", MONTH($O7) &lt;= 7, MONTH($P7) &gt;= 7), IF($S7 &lt;&gt; "", $I7/$S7, ""), ""), "")</f>
        <v/>
      </c>
      <c r="AN7" s="10" t="str">
        <f ca="1">IFERROR(IF(AND(NOW()&lt;= EOMONTH(DATE(YEAR($P7),8, 1), 0), Overall!$A9&lt;&gt;"", MONTH($O7) &lt;= 8, MONTH($P7) &gt;= 8), IF($S7 &lt;&gt; "", $I7/$S7, ""), ""), "")</f>
        <v/>
      </c>
      <c r="AO7" s="10" t="str">
        <f ca="1">IFERROR(IF(AND(NOW()&lt;= EOMONTH(DATE(YEAR($P7),9, 1), 0), Overall!$A9&lt;&gt;"", MONTH($O7) &lt;= 9, MONTH($P7) &gt;= 9), IF($S7 &lt;&gt; "", $I7/$S7, ""), ""), "")</f>
        <v/>
      </c>
      <c r="AP7" s="10" t="str">
        <f ca="1">IFERROR(IF(AND(NOW()&lt;= EOMONTH(DATE(YEAR($P7),10, 1), 0), Overall!$A9&lt;&gt;"", MONTH($O7) &lt;= 10, MONTH($P7) &gt;= 10), IF($S7 &lt;&gt; "", $I7/$S7, ""), ""), "")</f>
        <v/>
      </c>
      <c r="AQ7" s="10" t="str">
        <f ca="1">IFERROR(IF(AND(NOW()&lt;= EOMONTH(DATE(YEAR($P7),11, 1), 0), Overall!$A9&lt;&gt;"", MONTH($O7) &lt;=11, MONTH($P7) &gt;= 11), IF($S7 &lt;&gt; "", $I7/$S7, ""), ""), "")</f>
        <v/>
      </c>
      <c r="AR7" s="10" t="str">
        <f ca="1">IFERROR(IF(AND(NOW()&lt;= EOMONTH(DATE(YEAR($P7),12, 1), 0), Overall!$A9&lt;&gt;"", MONTH($O7) &lt;= 12, MONTH($P7) &gt;= 12), IF($S7 &lt;&gt; "", $I7/$S7, ""), ""), "")</f>
        <v/>
      </c>
      <c r="AS7" s="16">
        <f t="shared" ca="1" si="1"/>
        <v>0</v>
      </c>
    </row>
    <row r="8" spans="1:45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5" t="str">
        <f>IF(Overall!P10&lt;&gt;"",_xlfn.VALUETOTEXT(Overall!P10),"")</f>
        <v>Options</v>
      </c>
      <c r="I8" s="6">
        <f>IF(Overall!F10&lt;&gt;"",VALUE(Overall!F10),"")</f>
        <v>800000</v>
      </c>
      <c r="J8" s="6">
        <f>IF(Overall!G10&lt;&gt;"",VALUE(Overall!G10),"")</f>
        <v>59</v>
      </c>
      <c r="K8" s="6">
        <f>IF(Overall!H10&lt;&gt;"",VALUE(Overall!H10),"")</f>
        <v>0</v>
      </c>
      <c r="L8" s="6">
        <f>IF(Overall!I10&lt;&gt;"",VALUE(Overall!I10),"")</f>
        <v>2.7</v>
      </c>
      <c r="M8" s="6">
        <f>IF(Overall!J10&lt;&gt;"",VALUE(Overall!J10),"")</f>
        <v>0</v>
      </c>
      <c r="N8" s="6">
        <f>IF(Overall!K10&lt;&gt;"",VALUE(Overall!K10),"")</f>
        <v>2.7</v>
      </c>
      <c r="O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P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Q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R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S8" s="5">
        <f t="shared" si="0"/>
        <v>8</v>
      </c>
      <c r="T8" s="10" t="str">
        <f>IF(Overall!$A10&lt;&gt;"",IF(AND(MONTH($O8) &lt;= 1, MONTH($P8) &gt;= 1), IF($S8 &lt;&gt; "", $I8/$S8, ""), ""),"")</f>
        <v/>
      </c>
      <c r="U8" s="10" t="str">
        <f>IF(Overall!$A10&lt;&gt;"",IF(AND(MONTH($O8) &lt;= 2, MONTH($P8) &gt;= 2), IF($S8 &lt;&gt; "", $I8/$S8, ""), ""),"")</f>
        <v/>
      </c>
      <c r="V8" s="10" t="str">
        <f>IF(Overall!$A10&lt;&gt;"",IF(AND(MONTH($O8) &lt;= 3, MONTH($P8) &gt;= 3), IF($S8 &lt;&gt; "", $I8/$S8, ""), ""),"")</f>
        <v/>
      </c>
      <c r="W8" s="10" t="str">
        <f>IF(Overall!$A10&lt;&gt;"",IF(AND(MONTH($O8) &lt;= 4, MONTH($P8) &gt;= 4), IF($S8 &lt;&gt; "", $I8/$S8, ""), ""),"")</f>
        <v/>
      </c>
      <c r="X8" s="10">
        <f>IF(Overall!$A10&lt;&gt;"",IF(AND(MONTH($O8) &lt;= 5, MONTH($P8) &gt;= 5), IF($S8 &lt;&gt; "", $I8/$S8, ""), ""),"")</f>
        <v>100000</v>
      </c>
      <c r="Y8" s="10">
        <f>IF(Overall!$A10&lt;&gt;"",IF(AND(MONTH($O8) &lt;= 6, MONTH($P8) &gt;= 6), IF($S8 &lt;&gt; "", $I8/$S8, ""), ""),"")</f>
        <v>100000</v>
      </c>
      <c r="Z8" s="10">
        <f>IF(Overall!$A10&lt;&gt;"",IF(AND(MONTH($O8) &lt;= 7, MONTH($P8) &gt;= 7 ), IF($S8 &lt;&gt; "", $I8/$S8, ""), ""),"")</f>
        <v>100000</v>
      </c>
      <c r="AA8" s="10">
        <f>IF(Overall!$A10&lt;&gt;"",IF(AND(MONTH($O8) &lt;= 8, MONTH($P8) &gt;= 8), IF($S8 &lt;&gt; "", $I8/$S8, ""), ""),"")</f>
        <v>100000</v>
      </c>
      <c r="AB8" s="10">
        <f>IF(Overall!$A10&lt;&gt;"",IF(AND(MONTH($O8) &lt;= 9, MONTH($P8) &gt;= 9), IF($S8 &lt;&gt; "", $I8/$S8, ""), ""),"")</f>
        <v>100000</v>
      </c>
      <c r="AC8" s="10">
        <f>IF(Overall!$A10&lt;&gt;"",IF(AND(MONTH($O8) &lt;= 10, MONTH($P8) &gt;= 10), IF($S8 &lt;&gt; "", $I8/$S8, ""), ""),"")</f>
        <v>100000</v>
      </c>
      <c r="AD8" s="10">
        <f>IF(Overall!$A10&lt;&gt;"",IF(AND(MONTH($O8) &lt;= 11, MONTH($P8) &gt;= 11), IF($S8 &lt;&gt; "", $I8/$S8, ""), ""),"")</f>
        <v>100000</v>
      </c>
      <c r="AE8" s="10">
        <f>IF(Overall!$A10&lt;&gt;"",IF(AND(MONTH($O8) &lt;= 12, MONTH($P8) &gt;= 12), IF($S8 &lt;&gt; "", $I8/$S8, ""), ""),"")</f>
        <v>100000</v>
      </c>
      <c r="AG8" s="10" t="str">
        <f ca="1">IFERROR(IF(AND(NOW()&lt;= EOMONTH(DATE(YEAR($P8),1, 1), 0), Overall!$A10&lt;&gt;"", MONTH($O8) &lt;= 1, MONTH($P8) &gt;= 1), IF($S8 &lt;&gt; "", $I8/$S8, ""), ""), "")</f>
        <v/>
      </c>
      <c r="AH8" s="10" t="str">
        <f ca="1">IFERROR(IF(AND(NOW()&lt;= EOMONTH(DATE(YEAR($P8),2, 1), 0), Overall!$A10&lt;&gt;"", MONTH($O8) &lt;= 2, MONTH($P8) &gt;= 2), IF($S8 &lt;&gt; "", $I8/$S8, ""), ""), "")</f>
        <v/>
      </c>
      <c r="AI8" s="10" t="str">
        <f ca="1">IFERROR(IF(AND(NOW()&lt;= EOMONTH(DATE(YEAR($P8),3, 1), 0), Overall!$A10&lt;&gt;"", MONTH($O8) &lt;= 3, MONTH($P8) &gt;= 3), IF($S8 &lt;&gt; "", $I8/$S8, ""), ""), "")</f>
        <v/>
      </c>
      <c r="AJ8" s="10" t="str">
        <f ca="1">IFERROR(IF(AND(NOW()&lt;= EOMONTH(DATE(YEAR($P8),4, 1), 0), Overall!$A10&lt;&gt;"", MONTH($O8) &lt;= 4, MONTH($P8) &gt;= 4), IF($S8 &lt;&gt; "", $I8/$S8, ""), ""), "")</f>
        <v/>
      </c>
      <c r="AK8" s="10" t="str">
        <f ca="1">IFERROR(IF(AND(NOW()&lt;= EOMONTH(DATE(YEAR($P8),5, 1), 0), Overall!$A10&lt;&gt;"", MONTH($O8) &lt;= 5, MONTH($P8) &gt;= 5), IF($S8 &lt;&gt; "", $I8/$S8, ""), ""), "")</f>
        <v/>
      </c>
      <c r="AL8" s="10" t="str">
        <f ca="1">IFERROR(IF(AND(NOW()&lt;= EOMONTH(DATE(YEAR($P8),6, 1), 0), Overall!$A10&lt;&gt;"", MONTH($O8) &lt;= 6, MONTH($P8) &gt;= 6), IF($S8 &lt;&gt; "", $I8/$S8, ""), ""), "")</f>
        <v/>
      </c>
      <c r="AM8" s="10" t="str">
        <f ca="1">IFERROR(IF(AND(NOW()&lt;= EOMONTH(DATE(YEAR($P8),7, 1), 0), Overall!$A10&lt;&gt;"", MONTH($O8) &lt;= 7, MONTH($P8) &gt;= 7), IF($S8 &lt;&gt; "", $I8/$S8, ""), ""), "")</f>
        <v/>
      </c>
      <c r="AN8" s="10" t="str">
        <f ca="1">IFERROR(IF(AND(NOW()&lt;= EOMONTH(DATE(YEAR($P8),8, 1), 0), Overall!$A10&lt;&gt;"", MONTH($O8) &lt;= 8, MONTH($P8) &gt;= 8), IF($S8 &lt;&gt; "", $I8/$S8, ""), ""), "")</f>
        <v/>
      </c>
      <c r="AO8" s="10" t="str">
        <f ca="1">IFERROR(IF(AND(NOW()&lt;= EOMONTH(DATE(YEAR($P8),9, 1), 0), Overall!$A10&lt;&gt;"", MONTH($O8) &lt;= 9, MONTH($P8) &gt;= 9), IF($S8 &lt;&gt; "", $I8/$S8, ""), ""), "")</f>
        <v/>
      </c>
      <c r="AP8" s="10" t="str">
        <f ca="1">IFERROR(IF(AND(NOW()&lt;= EOMONTH(DATE(YEAR($P8),10, 1), 0), Overall!$A10&lt;&gt;"", MONTH($O8) &lt;= 10, MONTH($P8) &gt;= 10), IF($S8 &lt;&gt; "", $I8/$S8, ""), ""), "")</f>
        <v/>
      </c>
      <c r="AQ8" s="10" t="str">
        <f ca="1">IFERROR(IF(AND(NOW()&lt;= EOMONTH(DATE(YEAR($P8),11, 1), 0), Overall!$A10&lt;&gt;"", MONTH($O8) &lt;=11, MONTH($P8) &gt;= 11), IF($S8 &lt;&gt; "", $I8/$S8, ""), ""), "")</f>
        <v/>
      </c>
      <c r="AR8" s="10" t="str">
        <f ca="1">IFERROR(IF(AND(NOW()&lt;= EOMONTH(DATE(YEAR($P8),12, 1), 0), Overall!$A10&lt;&gt;"", MONTH($O8) &lt;= 12, MONTH($P8) &gt;= 12), IF($S8 &lt;&gt; "", $I8/$S8, ""), ""), "")</f>
        <v/>
      </c>
      <c r="AS8" s="16">
        <f t="shared" ca="1" si="1"/>
        <v>0</v>
      </c>
    </row>
    <row r="9" spans="1:45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5" t="str">
        <f>IF(Overall!P11&lt;&gt;"",_xlfn.VALUETOTEXT(Overall!P11),"")</f>
        <v>Options</v>
      </c>
      <c r="I9" s="6">
        <f>IF(Overall!F11&lt;&gt;"",VALUE(Overall!F11),"")</f>
        <v>800000</v>
      </c>
      <c r="J9" s="6">
        <f>IF(Overall!G11&lt;&gt;"",VALUE(Overall!G11),"")</f>
        <v>59</v>
      </c>
      <c r="K9" s="6">
        <f>IF(Overall!H11&lt;&gt;"",VALUE(Overall!H11),"")</f>
        <v>0</v>
      </c>
      <c r="L9" s="6">
        <f>IF(Overall!I11&lt;&gt;"",VALUE(Overall!I11),"")</f>
        <v>2.68</v>
      </c>
      <c r="M9" s="6">
        <f>IF(Overall!J11&lt;&gt;"",VALUE(Overall!J11),"")</f>
        <v>0</v>
      </c>
      <c r="N9" s="6">
        <f>IF(Overall!K11&lt;&gt;"",VALUE(Overall!K11),"")</f>
        <v>2.68</v>
      </c>
      <c r="O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P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Q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R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S9" s="5">
        <f t="shared" si="0"/>
        <v>8</v>
      </c>
      <c r="T9" s="10" t="str">
        <f>IF(Overall!$A11&lt;&gt;"",IF(AND(MONTH($O9) &lt;= 1, MONTH($P9) &gt;= 1), IF($S9 &lt;&gt; "", $I9/$S9, ""), ""),"")</f>
        <v/>
      </c>
      <c r="U9" s="10" t="str">
        <f>IF(Overall!$A11&lt;&gt;"",IF(AND(MONTH($O9) &lt;= 2, MONTH($P9) &gt;= 2), IF($S9 &lt;&gt; "", $I9/$S9, ""), ""),"")</f>
        <v/>
      </c>
      <c r="V9" s="10" t="str">
        <f>IF(Overall!$A11&lt;&gt;"",IF(AND(MONTH($O9) &lt;= 3, MONTH($P9) &gt;= 3), IF($S9 &lt;&gt; "", $I9/$S9, ""), ""),"")</f>
        <v/>
      </c>
      <c r="W9" s="10" t="str">
        <f>IF(Overall!$A11&lt;&gt;"",IF(AND(MONTH($O9) &lt;= 4, MONTH($P9) &gt;= 4), IF($S9 &lt;&gt; "", $I9/$S9, ""), ""),"")</f>
        <v/>
      </c>
      <c r="X9" s="10">
        <f>IF(Overall!$A11&lt;&gt;"",IF(AND(MONTH($O9) &lt;= 5, MONTH($P9) &gt;= 5), IF($S9 &lt;&gt; "", $I9/$S9, ""), ""),"")</f>
        <v>100000</v>
      </c>
      <c r="Y9" s="10">
        <f>IF(Overall!$A11&lt;&gt;"",IF(AND(MONTH($O9) &lt;= 6, MONTH($P9) &gt;= 6), IF($S9 &lt;&gt; "", $I9/$S9, ""), ""),"")</f>
        <v>100000</v>
      </c>
      <c r="Z9" s="10">
        <f>IF(Overall!$A11&lt;&gt;"",IF(AND(MONTH($O9) &lt;= 7, MONTH($P9) &gt;= 7 ), IF($S9 &lt;&gt; "", $I9/$S9, ""), ""),"")</f>
        <v>100000</v>
      </c>
      <c r="AA9" s="10">
        <f>IF(Overall!$A11&lt;&gt;"",IF(AND(MONTH($O9) &lt;= 8, MONTH($P9) &gt;= 8), IF($S9 &lt;&gt; "", $I9/$S9, ""), ""),"")</f>
        <v>100000</v>
      </c>
      <c r="AB9" s="10">
        <f>IF(Overall!$A11&lt;&gt;"",IF(AND(MONTH($O9) &lt;= 9, MONTH($P9) &gt;= 9), IF($S9 &lt;&gt; "", $I9/$S9, ""), ""),"")</f>
        <v>100000</v>
      </c>
      <c r="AC9" s="10">
        <f>IF(Overall!$A11&lt;&gt;"",IF(AND(MONTH($O9) &lt;= 10, MONTH($P9) &gt;= 10), IF($S9 &lt;&gt; "", $I9/$S9, ""), ""),"")</f>
        <v>100000</v>
      </c>
      <c r="AD9" s="10">
        <f>IF(Overall!$A11&lt;&gt;"",IF(AND(MONTH($O9) &lt;= 11, MONTH($P9) &gt;= 11), IF($S9 &lt;&gt; "", $I9/$S9, ""), ""),"")</f>
        <v>100000</v>
      </c>
      <c r="AE9" s="10">
        <f>IF(Overall!$A11&lt;&gt;"",IF(AND(MONTH($O9) &lt;= 12, MONTH($P9) &gt;= 12), IF($S9 &lt;&gt; "", $I9/$S9, ""), ""),"")</f>
        <v>100000</v>
      </c>
      <c r="AG9" s="10" t="str">
        <f ca="1">IFERROR(IF(AND(NOW()&lt;= EOMONTH(DATE(YEAR($P9),1, 1), 0), Overall!$A11&lt;&gt;"", MONTH($O9) &lt;= 1, MONTH($P9) &gt;= 1), IF($S9 &lt;&gt; "", $I9/$S9, ""), ""), "")</f>
        <v/>
      </c>
      <c r="AH9" s="10" t="str">
        <f ca="1">IFERROR(IF(AND(NOW()&lt;= EOMONTH(DATE(YEAR($P9),2, 1), 0), Overall!$A11&lt;&gt;"", MONTH($O9) &lt;= 2, MONTH($P9) &gt;= 2), IF($S9 &lt;&gt; "", $I9/$S9, ""), ""), "")</f>
        <v/>
      </c>
      <c r="AI9" s="10" t="str">
        <f ca="1">IFERROR(IF(AND(NOW()&lt;= EOMONTH(DATE(YEAR($P9),3, 1), 0), Overall!$A11&lt;&gt;"", MONTH($O9) &lt;= 3, MONTH($P9) &gt;= 3), IF($S9 &lt;&gt; "", $I9/$S9, ""), ""), "")</f>
        <v/>
      </c>
      <c r="AJ9" s="10" t="str">
        <f ca="1">IFERROR(IF(AND(NOW()&lt;= EOMONTH(DATE(YEAR($P9),4, 1), 0), Overall!$A11&lt;&gt;"", MONTH($O9) &lt;= 4, MONTH($P9) &gt;= 4), IF($S9 &lt;&gt; "", $I9/$S9, ""), ""), "")</f>
        <v/>
      </c>
      <c r="AK9" s="10" t="str">
        <f ca="1">IFERROR(IF(AND(NOW()&lt;= EOMONTH(DATE(YEAR($P9),5, 1), 0), Overall!$A11&lt;&gt;"", MONTH($O9) &lt;= 5, MONTH($P9) &gt;= 5), IF($S9 &lt;&gt; "", $I9/$S9, ""), ""), "")</f>
        <v/>
      </c>
      <c r="AL9" s="10" t="str">
        <f ca="1">IFERROR(IF(AND(NOW()&lt;= EOMONTH(DATE(YEAR($P9),6, 1), 0), Overall!$A11&lt;&gt;"", MONTH($O9) &lt;= 6, MONTH($P9) &gt;= 6), IF($S9 &lt;&gt; "", $I9/$S9, ""), ""), "")</f>
        <v/>
      </c>
      <c r="AM9" s="10" t="str">
        <f ca="1">IFERROR(IF(AND(NOW()&lt;= EOMONTH(DATE(YEAR($P9),7, 1), 0), Overall!$A11&lt;&gt;"", MONTH($O9) &lt;= 7, MONTH($P9) &gt;= 7), IF($S9 &lt;&gt; "", $I9/$S9, ""), ""), "")</f>
        <v/>
      </c>
      <c r="AN9" s="10" t="str">
        <f ca="1">IFERROR(IF(AND(NOW()&lt;= EOMONTH(DATE(YEAR($P9),8, 1), 0), Overall!$A11&lt;&gt;"", MONTH($O9) &lt;= 8, MONTH($P9) &gt;= 8), IF($S9 &lt;&gt; "", $I9/$S9, ""), ""), "")</f>
        <v/>
      </c>
      <c r="AO9" s="10" t="str">
        <f ca="1">IFERROR(IF(AND(NOW()&lt;= EOMONTH(DATE(YEAR($P9),9, 1), 0), Overall!$A11&lt;&gt;"", MONTH($O9) &lt;= 9, MONTH($P9) &gt;= 9), IF($S9 &lt;&gt; "", $I9/$S9, ""), ""), "")</f>
        <v/>
      </c>
      <c r="AP9" s="10" t="str">
        <f ca="1">IFERROR(IF(AND(NOW()&lt;= EOMONTH(DATE(YEAR($P9),10, 1), 0), Overall!$A11&lt;&gt;"", MONTH($O9) &lt;= 10, MONTH($P9) &gt;= 10), IF($S9 &lt;&gt; "", $I9/$S9, ""), ""), "")</f>
        <v/>
      </c>
      <c r="AQ9" s="10" t="str">
        <f ca="1">IFERROR(IF(AND(NOW()&lt;= EOMONTH(DATE(YEAR($P9),11, 1), 0), Overall!$A11&lt;&gt;"", MONTH($O9) &lt;=11, MONTH($P9) &gt;= 11), IF($S9 &lt;&gt; "", $I9/$S9, ""), ""), "")</f>
        <v/>
      </c>
      <c r="AR9" s="10" t="str">
        <f ca="1">IFERROR(IF(AND(NOW()&lt;= EOMONTH(DATE(YEAR($P9),12, 1), 0), Overall!$A11&lt;&gt;"", MONTH($O9) &lt;= 12, MONTH($P9) &gt;= 12), IF($S9 &lt;&gt; "", $I9/$S9, ""), ""), "")</f>
        <v/>
      </c>
      <c r="AS9" s="16">
        <f t="shared" ca="1" si="1"/>
        <v>0</v>
      </c>
    </row>
    <row r="10" spans="1:45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5" t="str">
        <f>IF(Overall!P12&lt;&gt;"",_xlfn.VALUETOTEXT(Overall!P12),"")</f>
        <v>Options</v>
      </c>
      <c r="I10" s="6">
        <f>IF(Overall!F12&lt;&gt;"",VALUE(Overall!F12),"")</f>
        <v>1600000</v>
      </c>
      <c r="J10" s="6">
        <f>IF(Overall!G12&lt;&gt;"",VALUE(Overall!G12),"")</f>
        <v>59</v>
      </c>
      <c r="K10" s="6">
        <f>IF(Overall!H12&lt;&gt;"",VALUE(Overall!H12),"")</f>
        <v>0</v>
      </c>
      <c r="L10" s="6">
        <f>IF(Overall!I12&lt;&gt;"",VALUE(Overall!I12),"")</f>
        <v>2.68</v>
      </c>
      <c r="M10" s="6">
        <f>IF(Overall!J12&lt;&gt;"",VALUE(Overall!J12),"")</f>
        <v>0</v>
      </c>
      <c r="N10" s="6">
        <f>IF(Overall!K12&lt;&gt;"",VALUE(Overall!K12),"")</f>
        <v>2.68</v>
      </c>
      <c r="O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P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Q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R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S10" s="5">
        <f t="shared" si="0"/>
        <v>8</v>
      </c>
      <c r="T10" s="10" t="str">
        <f>IF(Overall!$A12&lt;&gt;"",IF(AND(MONTH($O10) &lt;= 1, MONTH($P10) &gt;= 1), IF($S10 &lt;&gt; "", $I10/$S10, ""), ""),"")</f>
        <v/>
      </c>
      <c r="U10" s="10" t="str">
        <f>IF(Overall!$A12&lt;&gt;"",IF(AND(MONTH($O10) &lt;= 2, MONTH($P10) &gt;= 2), IF($S10 &lt;&gt; "", $I10/$S10, ""), ""),"")</f>
        <v/>
      </c>
      <c r="V10" s="10" t="str">
        <f>IF(Overall!$A12&lt;&gt;"",IF(AND(MONTH($O10) &lt;= 3, MONTH($P10) &gt;= 3), IF($S10 &lt;&gt; "", $I10/$S10, ""), ""),"")</f>
        <v/>
      </c>
      <c r="W10" s="10" t="str">
        <f>IF(Overall!$A12&lt;&gt;"",IF(AND(MONTH($O10) &lt;= 4, MONTH($P10) &gt;= 4), IF($S10 &lt;&gt; "", $I10/$S10, ""), ""),"")</f>
        <v/>
      </c>
      <c r="X10" s="10">
        <f>IF(Overall!$A12&lt;&gt;"",IF(AND(MONTH($O10) &lt;= 5, MONTH($P10) &gt;= 5), IF($S10 &lt;&gt; "", $I10/$S10, ""), ""),"")</f>
        <v>200000</v>
      </c>
      <c r="Y10" s="10">
        <f>IF(Overall!$A12&lt;&gt;"",IF(AND(MONTH($O10) &lt;= 6, MONTH($P10) &gt;= 6), IF($S10 &lt;&gt; "", $I10/$S10, ""), ""),"")</f>
        <v>200000</v>
      </c>
      <c r="Z10" s="10">
        <f>IF(Overall!$A12&lt;&gt;"",IF(AND(MONTH($O10) &lt;= 7, MONTH($P10) &gt;= 7 ), IF($S10 &lt;&gt; "", $I10/$S10, ""), ""),"")</f>
        <v>200000</v>
      </c>
      <c r="AA10" s="10">
        <f>IF(Overall!$A12&lt;&gt;"",IF(AND(MONTH($O10) &lt;= 8, MONTH($P10) &gt;= 8), IF($S10 &lt;&gt; "", $I10/$S10, ""), ""),"")</f>
        <v>200000</v>
      </c>
      <c r="AB10" s="10">
        <f>IF(Overall!$A12&lt;&gt;"",IF(AND(MONTH($O10) &lt;= 9, MONTH($P10) &gt;= 9), IF($S10 &lt;&gt; "", $I10/$S10, ""), ""),"")</f>
        <v>200000</v>
      </c>
      <c r="AC10" s="10">
        <f>IF(Overall!$A12&lt;&gt;"",IF(AND(MONTH($O10) &lt;= 10, MONTH($P10) &gt;= 10), IF($S10 &lt;&gt; "", $I10/$S10, ""), ""),"")</f>
        <v>200000</v>
      </c>
      <c r="AD10" s="10">
        <f>IF(Overall!$A12&lt;&gt;"",IF(AND(MONTH($O10) &lt;= 11, MONTH($P10) &gt;= 11), IF($S10 &lt;&gt; "", $I10/$S10, ""), ""),"")</f>
        <v>200000</v>
      </c>
      <c r="AE10" s="10">
        <f>IF(Overall!$A12&lt;&gt;"",IF(AND(MONTH($O10) &lt;= 12, MONTH($P10) &gt;= 12), IF($S10 &lt;&gt; "", $I10/$S10, ""), ""),"")</f>
        <v>200000</v>
      </c>
      <c r="AG10" s="10" t="str">
        <f ca="1">IFERROR(IF(AND(NOW()&lt;= EOMONTH(DATE(YEAR($P10),1, 1), 0), Overall!$A12&lt;&gt;"", MONTH($O10) &lt;= 1, MONTH($P10) &gt;= 1), IF($S10 &lt;&gt; "", $I10/$S10, ""), ""), "")</f>
        <v/>
      </c>
      <c r="AH10" s="10" t="str">
        <f ca="1">IFERROR(IF(AND(NOW()&lt;= EOMONTH(DATE(YEAR($P10),2, 1), 0), Overall!$A12&lt;&gt;"", MONTH($O10) &lt;= 2, MONTH($P10) &gt;= 2), IF($S10 &lt;&gt; "", $I10/$S10, ""), ""), "")</f>
        <v/>
      </c>
      <c r="AI10" s="10" t="str">
        <f ca="1">IFERROR(IF(AND(NOW()&lt;= EOMONTH(DATE(YEAR($P10),3, 1), 0), Overall!$A12&lt;&gt;"", MONTH($O10) &lt;= 3, MONTH($P10) &gt;= 3), IF($S10 &lt;&gt; "", $I10/$S10, ""), ""), "")</f>
        <v/>
      </c>
      <c r="AJ10" s="10" t="str">
        <f ca="1">IFERROR(IF(AND(NOW()&lt;= EOMONTH(DATE(YEAR($P10),4, 1), 0), Overall!$A12&lt;&gt;"", MONTH($O10) &lt;= 4, MONTH($P10) &gt;= 4), IF($S10 &lt;&gt; "", $I10/$S10, ""), ""), "")</f>
        <v/>
      </c>
      <c r="AK10" s="10" t="str">
        <f ca="1">IFERROR(IF(AND(NOW()&lt;= EOMONTH(DATE(YEAR($P10),5, 1), 0), Overall!$A12&lt;&gt;"", MONTH($O10) &lt;= 5, MONTH($P10) &gt;= 5), IF($S10 &lt;&gt; "", $I10/$S10, ""), ""), "")</f>
        <v/>
      </c>
      <c r="AL10" s="10" t="str">
        <f ca="1">IFERROR(IF(AND(NOW()&lt;= EOMONTH(DATE(YEAR($P10),6, 1), 0), Overall!$A12&lt;&gt;"", MONTH($O10) &lt;= 6, MONTH($P10) &gt;= 6), IF($S10 &lt;&gt; "", $I10/$S10, ""), ""), "")</f>
        <v/>
      </c>
      <c r="AM10" s="10" t="str">
        <f ca="1">IFERROR(IF(AND(NOW()&lt;= EOMONTH(DATE(YEAR($P10),7, 1), 0), Overall!$A12&lt;&gt;"", MONTH($O10) &lt;= 7, MONTH($P10) &gt;= 7), IF($S10 &lt;&gt; "", $I10/$S10, ""), ""), "")</f>
        <v/>
      </c>
      <c r="AN10" s="10" t="str">
        <f ca="1">IFERROR(IF(AND(NOW()&lt;= EOMONTH(DATE(YEAR($P10),8, 1), 0), Overall!$A12&lt;&gt;"", MONTH($O10) &lt;= 8, MONTH($P10) &gt;= 8), IF($S10 &lt;&gt; "", $I10/$S10, ""), ""), "")</f>
        <v/>
      </c>
      <c r="AO10" s="10" t="str">
        <f ca="1">IFERROR(IF(AND(NOW()&lt;= EOMONTH(DATE(YEAR($P10),9, 1), 0), Overall!$A12&lt;&gt;"", MONTH($O10) &lt;= 9, MONTH($P10) &gt;= 9), IF($S10 &lt;&gt; "", $I10/$S10, ""), ""), "")</f>
        <v/>
      </c>
      <c r="AP10" s="10" t="str">
        <f ca="1">IFERROR(IF(AND(NOW()&lt;= EOMONTH(DATE(YEAR($P10),10, 1), 0), Overall!$A12&lt;&gt;"", MONTH($O10) &lt;= 10, MONTH($P10) &gt;= 10), IF($S10 &lt;&gt; "", $I10/$S10, ""), ""), "")</f>
        <v/>
      </c>
      <c r="AQ10" s="10" t="str">
        <f ca="1">IFERROR(IF(AND(NOW()&lt;= EOMONTH(DATE(YEAR($P10),11, 1), 0), Overall!$A12&lt;&gt;"", MONTH($O10) &lt;=11, MONTH($P10) &gt;= 11), IF($S10 &lt;&gt; "", $I10/$S10, ""), ""), "")</f>
        <v/>
      </c>
      <c r="AR10" s="10" t="str">
        <f ca="1">IFERROR(IF(AND(NOW()&lt;= EOMONTH(DATE(YEAR($P10),12, 1), 0), Overall!$A12&lt;&gt;"", MONTH($O10) &lt;= 12, MONTH($P10) &gt;= 12), IF($S10 &lt;&gt; "", $I10/$S10, ""), ""), "")</f>
        <v/>
      </c>
      <c r="AS10" s="16">
        <f t="shared" ca="1" si="1"/>
        <v>0</v>
      </c>
    </row>
    <row r="11" spans="1:45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5" t="str">
        <f>IF(Overall!P13&lt;&gt;"",_xlfn.VALUETOTEXT(Overall!P13),"")</f>
        <v>Options</v>
      </c>
      <c r="I11" s="6">
        <f>IF(Overall!F13&lt;&gt;"",VALUE(Overall!F13),"")</f>
        <v>800000</v>
      </c>
      <c r="J11" s="6">
        <f>IF(Overall!G13&lt;&gt;"",VALUE(Overall!G13),"")</f>
        <v>59</v>
      </c>
      <c r="K11" s="6">
        <f>IF(Overall!H13&lt;&gt;"",VALUE(Overall!H13),"")</f>
        <v>0</v>
      </c>
      <c r="L11" s="6">
        <f>IF(Overall!I13&lt;&gt;"",VALUE(Overall!I13),"")</f>
        <v>2.72</v>
      </c>
      <c r="M11" s="6">
        <f>IF(Overall!J13&lt;&gt;"",VALUE(Overall!J13),"")</f>
        <v>0</v>
      </c>
      <c r="N11" s="6">
        <f>IF(Overall!K13&lt;&gt;"",VALUE(Overall!K13),"")</f>
        <v>2.72</v>
      </c>
      <c r="O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P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Q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R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S11" s="5">
        <f t="shared" si="0"/>
        <v>8</v>
      </c>
      <c r="T11" s="10" t="str">
        <f>IF(Overall!$A13&lt;&gt;"",IF(AND(MONTH($O11) &lt;= 1, MONTH($P11) &gt;= 1), IF($S11 &lt;&gt; "", $I11/$S11, ""), ""),"")</f>
        <v/>
      </c>
      <c r="U11" s="10" t="str">
        <f>IF(Overall!$A13&lt;&gt;"",IF(AND(MONTH($O11) &lt;= 2, MONTH($P11) &gt;= 2), IF($S11 &lt;&gt; "", $I11/$S11, ""), ""),"")</f>
        <v/>
      </c>
      <c r="V11" s="10" t="str">
        <f>IF(Overall!$A13&lt;&gt;"",IF(AND(MONTH($O11) &lt;= 3, MONTH($P11) &gt;= 3), IF($S11 &lt;&gt; "", $I11/$S11, ""), ""),"")</f>
        <v/>
      </c>
      <c r="W11" s="10" t="str">
        <f>IF(Overall!$A13&lt;&gt;"",IF(AND(MONTH($O11) &lt;= 4, MONTH($P11) &gt;= 4), IF($S11 &lt;&gt; "", $I11/$S11, ""), ""),"")</f>
        <v/>
      </c>
      <c r="X11" s="10">
        <f>IF(Overall!$A13&lt;&gt;"",IF(AND(MONTH($O11) &lt;= 5, MONTH($P11) &gt;= 5), IF($S11 &lt;&gt; "", $I11/$S11, ""), ""),"")</f>
        <v>100000</v>
      </c>
      <c r="Y11" s="10">
        <f>IF(Overall!$A13&lt;&gt;"",IF(AND(MONTH($O11) &lt;= 6, MONTH($P11) &gt;= 6), IF($S11 &lt;&gt; "", $I11/$S11, ""), ""),"")</f>
        <v>100000</v>
      </c>
      <c r="Z11" s="10">
        <f>IF(Overall!$A13&lt;&gt;"",IF(AND(MONTH($O11) &lt;= 7, MONTH($P11) &gt;= 7 ), IF($S11 &lt;&gt; "", $I11/$S11, ""), ""),"")</f>
        <v>100000</v>
      </c>
      <c r="AA11" s="10">
        <f>IF(Overall!$A13&lt;&gt;"",IF(AND(MONTH($O11) &lt;= 8, MONTH($P11) &gt;= 8), IF($S11 &lt;&gt; "", $I11/$S11, ""), ""),"")</f>
        <v>100000</v>
      </c>
      <c r="AB11" s="10">
        <f>IF(Overall!$A13&lt;&gt;"",IF(AND(MONTH($O11) &lt;= 9, MONTH($P11) &gt;= 9), IF($S11 &lt;&gt; "", $I11/$S11, ""), ""),"")</f>
        <v>100000</v>
      </c>
      <c r="AC11" s="10">
        <f>IF(Overall!$A13&lt;&gt;"",IF(AND(MONTH($O11) &lt;= 10, MONTH($P11) &gt;= 10), IF($S11 &lt;&gt; "", $I11/$S11, ""), ""),"")</f>
        <v>100000</v>
      </c>
      <c r="AD11" s="10">
        <f>IF(Overall!$A13&lt;&gt;"",IF(AND(MONTH($O11) &lt;= 11, MONTH($P11) &gt;= 11), IF($S11 &lt;&gt; "", $I11/$S11, ""), ""),"")</f>
        <v>100000</v>
      </c>
      <c r="AE11" s="10">
        <f>IF(Overall!$A13&lt;&gt;"",IF(AND(MONTH($O11) &lt;= 12, MONTH($P11) &gt;= 12), IF($S11 &lt;&gt; "", $I11/$S11, ""), ""),"")</f>
        <v>100000</v>
      </c>
      <c r="AG11" s="10" t="str">
        <f ca="1">IFERROR(IF(AND(NOW()&lt;= EOMONTH(DATE(YEAR($P11),1, 1), 0), Overall!$A13&lt;&gt;"", MONTH($O11) &lt;= 1, MONTH($P11) &gt;= 1), IF($S11 &lt;&gt; "", $I11/$S11, ""), ""), "")</f>
        <v/>
      </c>
      <c r="AH11" s="10" t="str">
        <f ca="1">IFERROR(IF(AND(NOW()&lt;= EOMONTH(DATE(YEAR($P11),2, 1), 0), Overall!$A13&lt;&gt;"", MONTH($O11) &lt;= 2, MONTH($P11) &gt;= 2), IF($S11 &lt;&gt; "", $I11/$S11, ""), ""), "")</f>
        <v/>
      </c>
      <c r="AI11" s="10" t="str">
        <f ca="1">IFERROR(IF(AND(NOW()&lt;= EOMONTH(DATE(YEAR($P11),3, 1), 0), Overall!$A13&lt;&gt;"", MONTH($O11) &lt;= 3, MONTH($P11) &gt;= 3), IF($S11 &lt;&gt; "", $I11/$S11, ""), ""), "")</f>
        <v/>
      </c>
      <c r="AJ11" s="10" t="str">
        <f ca="1">IFERROR(IF(AND(NOW()&lt;= EOMONTH(DATE(YEAR($P11),4, 1), 0), Overall!$A13&lt;&gt;"", MONTH($O11) &lt;= 4, MONTH($P11) &gt;= 4), IF($S11 &lt;&gt; "", $I11/$S11, ""), ""), "")</f>
        <v/>
      </c>
      <c r="AK11" s="10" t="str">
        <f ca="1">IFERROR(IF(AND(NOW()&lt;= EOMONTH(DATE(YEAR($P11),5, 1), 0), Overall!$A13&lt;&gt;"", MONTH($O11) &lt;= 5, MONTH($P11) &gt;= 5), IF($S11 &lt;&gt; "", $I11/$S11, ""), ""), "")</f>
        <v/>
      </c>
      <c r="AL11" s="10" t="str">
        <f ca="1">IFERROR(IF(AND(NOW()&lt;= EOMONTH(DATE(YEAR($P11),6, 1), 0), Overall!$A13&lt;&gt;"", MONTH($O11) &lt;= 6, MONTH($P11) &gt;= 6), IF($S11 &lt;&gt; "", $I11/$S11, ""), ""), "")</f>
        <v/>
      </c>
      <c r="AM11" s="10" t="str">
        <f ca="1">IFERROR(IF(AND(NOW()&lt;= EOMONTH(DATE(YEAR($P11),7, 1), 0), Overall!$A13&lt;&gt;"", MONTH($O11) &lt;= 7, MONTH($P11) &gt;= 7), IF($S11 &lt;&gt; "", $I11/$S11, ""), ""), "")</f>
        <v/>
      </c>
      <c r="AN11" s="10" t="str">
        <f ca="1">IFERROR(IF(AND(NOW()&lt;= EOMONTH(DATE(YEAR($P11),8, 1), 0), Overall!$A13&lt;&gt;"", MONTH($O11) &lt;= 8, MONTH($P11) &gt;= 8), IF($S11 &lt;&gt; "", $I11/$S11, ""), ""), "")</f>
        <v/>
      </c>
      <c r="AO11" s="10" t="str">
        <f ca="1">IFERROR(IF(AND(NOW()&lt;= EOMONTH(DATE(YEAR($P11),9, 1), 0), Overall!$A13&lt;&gt;"", MONTH($O11) &lt;= 9, MONTH($P11) &gt;= 9), IF($S11 &lt;&gt; "", $I11/$S11, ""), ""), "")</f>
        <v/>
      </c>
      <c r="AP11" s="10" t="str">
        <f ca="1">IFERROR(IF(AND(NOW()&lt;= EOMONTH(DATE(YEAR($P11),10, 1), 0), Overall!$A13&lt;&gt;"", MONTH($O11) &lt;= 10, MONTH($P11) &gt;= 10), IF($S11 &lt;&gt; "", $I11/$S11, ""), ""), "")</f>
        <v/>
      </c>
      <c r="AQ11" s="10" t="str">
        <f ca="1">IFERROR(IF(AND(NOW()&lt;= EOMONTH(DATE(YEAR($P11),11, 1), 0), Overall!$A13&lt;&gt;"", MONTH($O11) &lt;=11, MONTH($P11) &gt;= 11), IF($S11 &lt;&gt; "", $I11/$S11, ""), ""), "")</f>
        <v/>
      </c>
      <c r="AR11" s="10" t="str">
        <f ca="1">IFERROR(IF(AND(NOW()&lt;= EOMONTH(DATE(YEAR($P11),12, 1), 0), Overall!$A13&lt;&gt;"", MONTH($O11) &lt;= 12, MONTH($P11) &gt;= 12), IF($S11 &lt;&gt; "", $I11/$S11, ""), ""), "")</f>
        <v/>
      </c>
      <c r="AS11" s="16">
        <f t="shared" ca="1" si="1"/>
        <v>0</v>
      </c>
    </row>
    <row r="12" spans="1:45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5" t="str">
        <f>IF(Overall!P14&lt;&gt;"",_xlfn.VALUETOTEXT(Overall!P14),"")</f>
        <v>Options</v>
      </c>
      <c r="I12" s="6">
        <f>IF(Overall!F14&lt;&gt;"",VALUE(Overall!F14),"")</f>
        <v>800000</v>
      </c>
      <c r="J12" s="6">
        <f>IF(Overall!G14&lt;&gt;"",VALUE(Overall!G14),"")</f>
        <v>59</v>
      </c>
      <c r="K12" s="6">
        <f>IF(Overall!H14&lt;&gt;"",VALUE(Overall!H14),"")</f>
        <v>0</v>
      </c>
      <c r="L12" s="6">
        <f>IF(Overall!I14&lt;&gt;"",VALUE(Overall!I14),"")</f>
        <v>2.7</v>
      </c>
      <c r="M12" s="6">
        <f>IF(Overall!J14&lt;&gt;"",VALUE(Overall!J14),"")</f>
        <v>0</v>
      </c>
      <c r="N12" s="6">
        <f>IF(Overall!K14&lt;&gt;"",VALUE(Overall!K14),"")</f>
        <v>2.7</v>
      </c>
      <c r="O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P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Q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R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S12" s="5">
        <f t="shared" si="0"/>
        <v>8</v>
      </c>
      <c r="T12" s="10" t="str">
        <f>IF(Overall!$A14&lt;&gt;"",IF(AND(MONTH($O12) &lt;= 1, MONTH($P12) &gt;= 1), IF($S12 &lt;&gt; "", $I12/$S12, ""), ""),"")</f>
        <v/>
      </c>
      <c r="U12" s="10" t="str">
        <f>IF(Overall!$A14&lt;&gt;"",IF(AND(MONTH($O12) &lt;= 2, MONTH($P12) &gt;= 2), IF($S12 &lt;&gt; "", $I12/$S12, ""), ""),"")</f>
        <v/>
      </c>
      <c r="V12" s="10" t="str">
        <f>IF(Overall!$A14&lt;&gt;"",IF(AND(MONTH($O12) &lt;= 3, MONTH($P12) &gt;= 3), IF($S12 &lt;&gt; "", $I12/$S12, ""), ""),"")</f>
        <v/>
      </c>
      <c r="W12" s="10" t="str">
        <f>IF(Overall!$A14&lt;&gt;"",IF(AND(MONTH($O12) &lt;= 4, MONTH($P12) &gt;= 4), IF($S12 &lt;&gt; "", $I12/$S12, ""), ""),"")</f>
        <v/>
      </c>
      <c r="X12" s="10">
        <f>IF(Overall!$A14&lt;&gt;"",IF(AND(MONTH($O12) &lt;= 5, MONTH($P12) &gt;= 5), IF($S12 &lt;&gt; "", $I12/$S12, ""), ""),"")</f>
        <v>100000</v>
      </c>
      <c r="Y12" s="10">
        <f>IF(Overall!$A14&lt;&gt;"",IF(AND(MONTH($O12) &lt;= 6, MONTH($P12) &gt;= 6), IF($S12 &lt;&gt; "", $I12/$S12, ""), ""),"")</f>
        <v>100000</v>
      </c>
      <c r="Z12" s="10">
        <f>IF(Overall!$A14&lt;&gt;"",IF(AND(MONTH($O12) &lt;= 7, MONTH($P12) &gt;= 7 ), IF($S12 &lt;&gt; "", $I12/$S12, ""), ""),"")</f>
        <v>100000</v>
      </c>
      <c r="AA12" s="10">
        <f>IF(Overall!$A14&lt;&gt;"",IF(AND(MONTH($O12) &lt;= 8, MONTH($P12) &gt;= 8), IF($S12 &lt;&gt; "", $I12/$S12, ""), ""),"")</f>
        <v>100000</v>
      </c>
      <c r="AB12" s="10">
        <f>IF(Overall!$A14&lt;&gt;"",IF(AND(MONTH($O12) &lt;= 9, MONTH($P12) &gt;= 9), IF($S12 &lt;&gt; "", $I12/$S12, ""), ""),"")</f>
        <v>100000</v>
      </c>
      <c r="AC12" s="10">
        <f>IF(Overall!$A14&lt;&gt;"",IF(AND(MONTH($O12) &lt;= 10, MONTH($P12) &gt;= 10), IF($S12 &lt;&gt; "", $I12/$S12, ""), ""),"")</f>
        <v>100000</v>
      </c>
      <c r="AD12" s="10">
        <f>IF(Overall!$A14&lt;&gt;"",IF(AND(MONTH($O12) &lt;= 11, MONTH($P12) &gt;= 11), IF($S12 &lt;&gt; "", $I12/$S12, ""), ""),"")</f>
        <v>100000</v>
      </c>
      <c r="AE12" s="10">
        <f>IF(Overall!$A14&lt;&gt;"",IF(AND(MONTH($O12) &lt;= 12, MONTH($P12) &gt;= 12), IF($S12 &lt;&gt; "", $I12/$S12, ""), ""),"")</f>
        <v>100000</v>
      </c>
      <c r="AG12" s="10" t="str">
        <f ca="1">IFERROR(IF(AND(NOW()&lt;= EOMONTH(DATE(YEAR($P12),1, 1), 0), Overall!$A14&lt;&gt;"", MONTH($O12) &lt;= 1, MONTH($P12) &gt;= 1), IF($S12 &lt;&gt; "", $I12/$S12, ""), ""), "")</f>
        <v/>
      </c>
      <c r="AH12" s="10" t="str">
        <f ca="1">IFERROR(IF(AND(NOW()&lt;= EOMONTH(DATE(YEAR($P12),2, 1), 0), Overall!$A14&lt;&gt;"", MONTH($O12) &lt;= 2, MONTH($P12) &gt;= 2), IF($S12 &lt;&gt; "", $I12/$S12, ""), ""), "")</f>
        <v/>
      </c>
      <c r="AI12" s="10" t="str">
        <f ca="1">IFERROR(IF(AND(NOW()&lt;= EOMONTH(DATE(YEAR($P12),3, 1), 0), Overall!$A14&lt;&gt;"", MONTH($O12) &lt;= 3, MONTH($P12) &gt;= 3), IF($S12 &lt;&gt; "", $I12/$S12, ""), ""), "")</f>
        <v/>
      </c>
      <c r="AJ12" s="10" t="str">
        <f ca="1">IFERROR(IF(AND(NOW()&lt;= EOMONTH(DATE(YEAR($P12),4, 1), 0), Overall!$A14&lt;&gt;"", MONTH($O12) &lt;= 4, MONTH($P12) &gt;= 4), IF($S12 &lt;&gt; "", $I12/$S12, ""), ""), "")</f>
        <v/>
      </c>
      <c r="AK12" s="10" t="str">
        <f ca="1">IFERROR(IF(AND(NOW()&lt;= EOMONTH(DATE(YEAR($P12),5, 1), 0), Overall!$A14&lt;&gt;"", MONTH($O12) &lt;= 5, MONTH($P12) &gt;= 5), IF($S12 &lt;&gt; "", $I12/$S12, ""), ""), "")</f>
        <v/>
      </c>
      <c r="AL12" s="10" t="str">
        <f ca="1">IFERROR(IF(AND(NOW()&lt;= EOMONTH(DATE(YEAR($P12),6, 1), 0), Overall!$A14&lt;&gt;"", MONTH($O12) &lt;= 6, MONTH($P12) &gt;= 6), IF($S12 &lt;&gt; "", $I12/$S12, ""), ""), "")</f>
        <v/>
      </c>
      <c r="AM12" s="10" t="str">
        <f ca="1">IFERROR(IF(AND(NOW()&lt;= EOMONTH(DATE(YEAR($P12),7, 1), 0), Overall!$A14&lt;&gt;"", MONTH($O12) &lt;= 7, MONTH($P12) &gt;= 7), IF($S12 &lt;&gt; "", $I12/$S12, ""), ""), "")</f>
        <v/>
      </c>
      <c r="AN12" s="10" t="str">
        <f ca="1">IFERROR(IF(AND(NOW()&lt;= EOMONTH(DATE(YEAR($P12),8, 1), 0), Overall!$A14&lt;&gt;"", MONTH($O12) &lt;= 8, MONTH($P12) &gt;= 8), IF($S12 &lt;&gt; "", $I12/$S12, ""), ""), "")</f>
        <v/>
      </c>
      <c r="AO12" s="10" t="str">
        <f ca="1">IFERROR(IF(AND(NOW()&lt;= EOMONTH(DATE(YEAR($P12),9, 1), 0), Overall!$A14&lt;&gt;"", MONTH($O12) &lt;= 9, MONTH($P12) &gt;= 9), IF($S12 &lt;&gt; "", $I12/$S12, ""), ""), "")</f>
        <v/>
      </c>
      <c r="AP12" s="10" t="str">
        <f ca="1">IFERROR(IF(AND(NOW()&lt;= EOMONTH(DATE(YEAR($P12),10, 1), 0), Overall!$A14&lt;&gt;"", MONTH($O12) &lt;= 10, MONTH($P12) &gt;= 10), IF($S12 &lt;&gt; "", $I12/$S12, ""), ""), "")</f>
        <v/>
      </c>
      <c r="AQ12" s="10" t="str">
        <f ca="1">IFERROR(IF(AND(NOW()&lt;= EOMONTH(DATE(YEAR($P12),11, 1), 0), Overall!$A14&lt;&gt;"", MONTH($O12) &lt;=11, MONTH($P12) &gt;= 11), IF($S12 &lt;&gt; "", $I12/$S12, ""), ""), "")</f>
        <v/>
      </c>
      <c r="AR12" s="10" t="str">
        <f ca="1">IFERROR(IF(AND(NOW()&lt;= EOMONTH(DATE(YEAR($P12),12, 1), 0), Overall!$A14&lt;&gt;"", MONTH($O12) &lt;= 12, MONTH($P12) &gt;= 12), IF($S12 &lt;&gt; "", $I12/$S12, ""), ""), "")</f>
        <v/>
      </c>
      <c r="AS12" s="16">
        <f t="shared" ca="1" si="1"/>
        <v>0</v>
      </c>
    </row>
    <row r="13" spans="1:45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5" t="str">
        <f>IF(Overall!P15&lt;&gt;"",_xlfn.VALUETOTEXT(Overall!P15),"")</f>
        <v>Options</v>
      </c>
      <c r="I13" s="6">
        <f>IF(Overall!F15&lt;&gt;"",VALUE(Overall!F15),"")</f>
        <v>1600000</v>
      </c>
      <c r="J13" s="6">
        <f>IF(Overall!G15&lt;&gt;"",VALUE(Overall!G15),"")</f>
        <v>59</v>
      </c>
      <c r="K13" s="6">
        <f>IF(Overall!H15&lt;&gt;"",VALUE(Overall!H15),"")</f>
        <v>0</v>
      </c>
      <c r="L13" s="6">
        <f>IF(Overall!I15&lt;&gt;"",VALUE(Overall!I15),"")</f>
        <v>2.72</v>
      </c>
      <c r="M13" s="6">
        <f>IF(Overall!J15&lt;&gt;"",VALUE(Overall!J15),"")</f>
        <v>0</v>
      </c>
      <c r="N13" s="6">
        <f>IF(Overall!K15&lt;&gt;"",VALUE(Overall!K15),"")</f>
        <v>2.72</v>
      </c>
      <c r="O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P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Q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R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S13" s="5">
        <f t="shared" si="0"/>
        <v>8</v>
      </c>
      <c r="T13" s="10" t="str">
        <f>IF(Overall!$A15&lt;&gt;"",IF(AND(MONTH($O13) &lt;= 1, MONTH($P13) &gt;= 1), IF($S13 &lt;&gt; "", $I13/$S13, ""), ""),"")</f>
        <v/>
      </c>
      <c r="U13" s="10" t="str">
        <f>IF(Overall!$A15&lt;&gt;"",IF(AND(MONTH($O13) &lt;= 2, MONTH($P13) &gt;= 2), IF($S13 &lt;&gt; "", $I13/$S13, ""), ""),"")</f>
        <v/>
      </c>
      <c r="V13" s="10" t="str">
        <f>IF(Overall!$A15&lt;&gt;"",IF(AND(MONTH($O13) &lt;= 3, MONTH($P13) &gt;= 3), IF($S13 &lt;&gt; "", $I13/$S13, ""), ""),"")</f>
        <v/>
      </c>
      <c r="W13" s="10" t="str">
        <f>IF(Overall!$A15&lt;&gt;"",IF(AND(MONTH($O13) &lt;= 4, MONTH($P13) &gt;= 4), IF($S13 &lt;&gt; "", $I13/$S13, ""), ""),"")</f>
        <v/>
      </c>
      <c r="X13" s="10">
        <f>IF(Overall!$A15&lt;&gt;"",IF(AND(MONTH($O13) &lt;= 5, MONTH($P13) &gt;= 5), IF($S13 &lt;&gt; "", $I13/$S13, ""), ""),"")</f>
        <v>200000</v>
      </c>
      <c r="Y13" s="10">
        <f>IF(Overall!$A15&lt;&gt;"",IF(AND(MONTH($O13) &lt;= 6, MONTH($P13) &gt;= 6), IF($S13 &lt;&gt; "", $I13/$S13, ""), ""),"")</f>
        <v>200000</v>
      </c>
      <c r="Z13" s="10">
        <f>IF(Overall!$A15&lt;&gt;"",IF(AND(MONTH($O13) &lt;= 7, MONTH($P13) &gt;= 7 ), IF($S13 &lt;&gt; "", $I13/$S13, ""), ""),"")</f>
        <v>200000</v>
      </c>
      <c r="AA13" s="10">
        <f>IF(Overall!$A15&lt;&gt;"",IF(AND(MONTH($O13) &lt;= 8, MONTH($P13) &gt;= 8), IF($S13 &lt;&gt; "", $I13/$S13, ""), ""),"")</f>
        <v>200000</v>
      </c>
      <c r="AB13" s="10">
        <f>IF(Overall!$A15&lt;&gt;"",IF(AND(MONTH($O13) &lt;= 9, MONTH($P13) &gt;= 9), IF($S13 &lt;&gt; "", $I13/$S13, ""), ""),"")</f>
        <v>200000</v>
      </c>
      <c r="AC13" s="10">
        <f>IF(Overall!$A15&lt;&gt;"",IF(AND(MONTH($O13) &lt;= 10, MONTH($P13) &gt;= 10), IF($S13 &lt;&gt; "", $I13/$S13, ""), ""),"")</f>
        <v>200000</v>
      </c>
      <c r="AD13" s="10">
        <f>IF(Overall!$A15&lt;&gt;"",IF(AND(MONTH($O13) &lt;= 11, MONTH($P13) &gt;= 11), IF($S13 &lt;&gt; "", $I13/$S13, ""), ""),"")</f>
        <v>200000</v>
      </c>
      <c r="AE13" s="10">
        <f>IF(Overall!$A15&lt;&gt;"",IF(AND(MONTH($O13) &lt;= 12, MONTH($P13) &gt;= 12), IF($S13 &lt;&gt; "", $I13/$S13, ""), ""),"")</f>
        <v>200000</v>
      </c>
      <c r="AG13" s="10" t="str">
        <f ca="1">IFERROR(IF(AND(NOW()&lt;= EOMONTH(DATE(YEAR($P13),1, 1), 0), Overall!$A15&lt;&gt;"", MONTH($O13) &lt;= 1, MONTH($P13) &gt;= 1), IF($S13 &lt;&gt; "", $I13/$S13, ""), ""), "")</f>
        <v/>
      </c>
      <c r="AH13" s="10" t="str">
        <f ca="1">IFERROR(IF(AND(NOW()&lt;= EOMONTH(DATE(YEAR($P13),2, 1), 0), Overall!$A15&lt;&gt;"", MONTH($O13) &lt;= 2, MONTH($P13) &gt;= 2), IF($S13 &lt;&gt; "", $I13/$S13, ""), ""), "")</f>
        <v/>
      </c>
      <c r="AI13" s="10" t="str">
        <f ca="1">IFERROR(IF(AND(NOW()&lt;= EOMONTH(DATE(YEAR($P13),3, 1), 0), Overall!$A15&lt;&gt;"", MONTH($O13) &lt;= 3, MONTH($P13) &gt;= 3), IF($S13 &lt;&gt; "", $I13/$S13, ""), ""), "")</f>
        <v/>
      </c>
      <c r="AJ13" s="10" t="str">
        <f ca="1">IFERROR(IF(AND(NOW()&lt;= EOMONTH(DATE(YEAR($P13),4, 1), 0), Overall!$A15&lt;&gt;"", MONTH($O13) &lt;= 4, MONTH($P13) &gt;= 4), IF($S13 &lt;&gt; "", $I13/$S13, ""), ""), "")</f>
        <v/>
      </c>
      <c r="AK13" s="10" t="str">
        <f ca="1">IFERROR(IF(AND(NOW()&lt;= EOMONTH(DATE(YEAR($P13),5, 1), 0), Overall!$A15&lt;&gt;"", MONTH($O13) &lt;= 5, MONTH($P13) &gt;= 5), IF($S13 &lt;&gt; "", $I13/$S13, ""), ""), "")</f>
        <v/>
      </c>
      <c r="AL13" s="10" t="str">
        <f ca="1">IFERROR(IF(AND(NOW()&lt;= EOMONTH(DATE(YEAR($P13),6, 1), 0), Overall!$A15&lt;&gt;"", MONTH($O13) &lt;= 6, MONTH($P13) &gt;= 6), IF($S13 &lt;&gt; "", $I13/$S13, ""), ""), "")</f>
        <v/>
      </c>
      <c r="AM13" s="10" t="str">
        <f ca="1">IFERROR(IF(AND(NOW()&lt;= EOMONTH(DATE(YEAR($P13),7, 1), 0), Overall!$A15&lt;&gt;"", MONTH($O13) &lt;= 7, MONTH($P13) &gt;= 7), IF($S13 &lt;&gt; "", $I13/$S13, ""), ""), "")</f>
        <v/>
      </c>
      <c r="AN13" s="10" t="str">
        <f ca="1">IFERROR(IF(AND(NOW()&lt;= EOMONTH(DATE(YEAR($P13),8, 1), 0), Overall!$A15&lt;&gt;"", MONTH($O13) &lt;= 8, MONTH($P13) &gt;= 8), IF($S13 &lt;&gt; "", $I13/$S13, ""), ""), "")</f>
        <v/>
      </c>
      <c r="AO13" s="10" t="str">
        <f ca="1">IFERROR(IF(AND(NOW()&lt;= EOMONTH(DATE(YEAR($P13),9, 1), 0), Overall!$A15&lt;&gt;"", MONTH($O13) &lt;= 9, MONTH($P13) &gt;= 9), IF($S13 &lt;&gt; "", $I13/$S13, ""), ""), "")</f>
        <v/>
      </c>
      <c r="AP13" s="10" t="str">
        <f ca="1">IFERROR(IF(AND(NOW()&lt;= EOMONTH(DATE(YEAR($P13),10, 1), 0), Overall!$A15&lt;&gt;"", MONTH($O13) &lt;= 10, MONTH($P13) &gt;= 10), IF($S13 &lt;&gt; "", $I13/$S13, ""), ""), "")</f>
        <v/>
      </c>
      <c r="AQ13" s="10" t="str">
        <f ca="1">IFERROR(IF(AND(NOW()&lt;= EOMONTH(DATE(YEAR($P13),11, 1), 0), Overall!$A15&lt;&gt;"", MONTH($O13) &lt;=11, MONTH($P13) &gt;= 11), IF($S13 &lt;&gt; "", $I13/$S13, ""), ""), "")</f>
        <v/>
      </c>
      <c r="AR13" s="10" t="str">
        <f ca="1">IFERROR(IF(AND(NOW()&lt;= EOMONTH(DATE(YEAR($P13),12, 1), 0), Overall!$A15&lt;&gt;"", MONTH($O13) &lt;= 12, MONTH($P13) &gt;= 12), IF($S13 &lt;&gt; "", $I13/$S13, ""), ""), "")</f>
        <v/>
      </c>
      <c r="AS13" s="16">
        <f t="shared" ca="1" si="1"/>
        <v>0</v>
      </c>
    </row>
    <row r="14" spans="1:45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5" t="str">
        <f>IF(Overall!P16&lt;&gt;"",_xlfn.VALUETOTEXT(Overall!P16),"")</f>
        <v>Options</v>
      </c>
      <c r="I14" s="6">
        <f>IF(Overall!F16&lt;&gt;"",VALUE(Overall!F16),"")</f>
        <v>800000</v>
      </c>
      <c r="J14" s="6">
        <f>IF(Overall!G16&lt;&gt;"",VALUE(Overall!G16),"")</f>
        <v>59</v>
      </c>
      <c r="K14" s="6">
        <f>IF(Overall!H16&lt;&gt;"",VALUE(Overall!H16),"")</f>
        <v>0</v>
      </c>
      <c r="L14" s="6">
        <f>IF(Overall!I16&lt;&gt;"",VALUE(Overall!I16),"")</f>
        <v>2.69</v>
      </c>
      <c r="M14" s="6">
        <f>IF(Overall!J16&lt;&gt;"",VALUE(Overall!J16),"")</f>
        <v>0</v>
      </c>
      <c r="N14" s="6">
        <f>IF(Overall!K16&lt;&gt;"",VALUE(Overall!K16),"")</f>
        <v>2.69</v>
      </c>
      <c r="O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P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Q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R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S14" s="5">
        <f t="shared" si="0"/>
        <v>8</v>
      </c>
      <c r="T14" s="10" t="str">
        <f>IF(Overall!$A16&lt;&gt;"",IF(AND(MONTH($O14) &lt;= 1, MONTH($P14) &gt;= 1), IF($S14 &lt;&gt; "", $I14/$S14, ""), ""),"")</f>
        <v/>
      </c>
      <c r="U14" s="10" t="str">
        <f>IF(Overall!$A16&lt;&gt;"",IF(AND(MONTH($O14) &lt;= 2, MONTH($P14) &gt;= 2), IF($S14 &lt;&gt; "", $I14/$S14, ""), ""),"")</f>
        <v/>
      </c>
      <c r="V14" s="10" t="str">
        <f>IF(Overall!$A16&lt;&gt;"",IF(AND(MONTH($O14) &lt;= 3, MONTH($P14) &gt;= 3), IF($S14 &lt;&gt; "", $I14/$S14, ""), ""),"")</f>
        <v/>
      </c>
      <c r="W14" s="10" t="str">
        <f>IF(Overall!$A16&lt;&gt;"",IF(AND(MONTH($O14) &lt;= 4, MONTH($P14) &gt;= 4), IF($S14 &lt;&gt; "", $I14/$S14, ""), ""),"")</f>
        <v/>
      </c>
      <c r="X14" s="10">
        <f>IF(Overall!$A16&lt;&gt;"",IF(AND(MONTH($O14) &lt;= 5, MONTH($P14) &gt;= 5), IF($S14 &lt;&gt; "", $I14/$S14, ""), ""),"")</f>
        <v>100000</v>
      </c>
      <c r="Y14" s="10">
        <f>IF(Overall!$A16&lt;&gt;"",IF(AND(MONTH($O14) &lt;= 6, MONTH($P14) &gt;= 6), IF($S14 &lt;&gt; "", $I14/$S14, ""), ""),"")</f>
        <v>100000</v>
      </c>
      <c r="Z14" s="10">
        <f>IF(Overall!$A16&lt;&gt;"",IF(AND(MONTH($O14) &lt;= 7, MONTH($P14) &gt;= 7 ), IF($S14 &lt;&gt; "", $I14/$S14, ""), ""),"")</f>
        <v>100000</v>
      </c>
      <c r="AA14" s="10">
        <f>IF(Overall!$A16&lt;&gt;"",IF(AND(MONTH($O14) &lt;= 8, MONTH($P14) &gt;= 8), IF($S14 &lt;&gt; "", $I14/$S14, ""), ""),"")</f>
        <v>100000</v>
      </c>
      <c r="AB14" s="10">
        <f>IF(Overall!$A16&lt;&gt;"",IF(AND(MONTH($O14) &lt;= 9, MONTH($P14) &gt;= 9), IF($S14 &lt;&gt; "", $I14/$S14, ""), ""),"")</f>
        <v>100000</v>
      </c>
      <c r="AC14" s="10">
        <f>IF(Overall!$A16&lt;&gt;"",IF(AND(MONTH($O14) &lt;= 10, MONTH($P14) &gt;= 10), IF($S14 &lt;&gt; "", $I14/$S14, ""), ""),"")</f>
        <v>100000</v>
      </c>
      <c r="AD14" s="10">
        <f>IF(Overall!$A16&lt;&gt;"",IF(AND(MONTH($O14) &lt;= 11, MONTH($P14) &gt;= 11), IF($S14 &lt;&gt; "", $I14/$S14, ""), ""),"")</f>
        <v>100000</v>
      </c>
      <c r="AE14" s="10">
        <f>IF(Overall!$A16&lt;&gt;"",IF(AND(MONTH($O14) &lt;= 12, MONTH($P14) &gt;= 12), IF($S14 &lt;&gt; "", $I14/$S14, ""), ""),"")</f>
        <v>100000</v>
      </c>
      <c r="AG14" s="10" t="str">
        <f ca="1">IFERROR(IF(AND(NOW()&lt;= EOMONTH(DATE(YEAR($P14),1, 1), 0), Overall!$A16&lt;&gt;"", MONTH($O14) &lt;= 1, MONTH($P14) &gt;= 1), IF($S14 &lt;&gt; "", $I14/$S14, ""), ""), "")</f>
        <v/>
      </c>
      <c r="AH14" s="10" t="str">
        <f ca="1">IFERROR(IF(AND(NOW()&lt;= EOMONTH(DATE(YEAR($P14),2, 1), 0), Overall!$A16&lt;&gt;"", MONTH($O14) &lt;= 2, MONTH($P14) &gt;= 2), IF($S14 &lt;&gt; "", $I14/$S14, ""), ""), "")</f>
        <v/>
      </c>
      <c r="AI14" s="10" t="str">
        <f ca="1">IFERROR(IF(AND(NOW()&lt;= EOMONTH(DATE(YEAR($P14),3, 1), 0), Overall!$A16&lt;&gt;"", MONTH($O14) &lt;= 3, MONTH($P14) &gt;= 3), IF($S14 &lt;&gt; "", $I14/$S14, ""), ""), "")</f>
        <v/>
      </c>
      <c r="AJ14" s="10" t="str">
        <f ca="1">IFERROR(IF(AND(NOW()&lt;= EOMONTH(DATE(YEAR($P14),4, 1), 0), Overall!$A16&lt;&gt;"", MONTH($O14) &lt;= 4, MONTH($P14) &gt;= 4), IF($S14 &lt;&gt; "", $I14/$S14, ""), ""), "")</f>
        <v/>
      </c>
      <c r="AK14" s="10" t="str">
        <f ca="1">IFERROR(IF(AND(NOW()&lt;= EOMONTH(DATE(YEAR($P14),5, 1), 0), Overall!$A16&lt;&gt;"", MONTH($O14) &lt;= 5, MONTH($P14) &gt;= 5), IF($S14 &lt;&gt; "", $I14/$S14, ""), ""), "")</f>
        <v/>
      </c>
      <c r="AL14" s="10" t="str">
        <f ca="1">IFERROR(IF(AND(NOW()&lt;= EOMONTH(DATE(YEAR($P14),6, 1), 0), Overall!$A16&lt;&gt;"", MONTH($O14) &lt;= 6, MONTH($P14) &gt;= 6), IF($S14 &lt;&gt; "", $I14/$S14, ""), ""), "")</f>
        <v/>
      </c>
      <c r="AM14" s="10" t="str">
        <f ca="1">IFERROR(IF(AND(NOW()&lt;= EOMONTH(DATE(YEAR($P14),7, 1), 0), Overall!$A16&lt;&gt;"", MONTH($O14) &lt;= 7, MONTH($P14) &gt;= 7), IF($S14 &lt;&gt; "", $I14/$S14, ""), ""), "")</f>
        <v/>
      </c>
      <c r="AN14" s="10" t="str">
        <f ca="1">IFERROR(IF(AND(NOW()&lt;= EOMONTH(DATE(YEAR($P14),8, 1), 0), Overall!$A16&lt;&gt;"", MONTH($O14) &lt;= 8, MONTH($P14) &gt;= 8), IF($S14 &lt;&gt; "", $I14/$S14, ""), ""), "")</f>
        <v/>
      </c>
      <c r="AO14" s="10" t="str">
        <f ca="1">IFERROR(IF(AND(NOW()&lt;= EOMONTH(DATE(YEAR($P14),9, 1), 0), Overall!$A16&lt;&gt;"", MONTH($O14) &lt;= 9, MONTH($P14) &gt;= 9), IF($S14 &lt;&gt; "", $I14/$S14, ""), ""), "")</f>
        <v/>
      </c>
      <c r="AP14" s="10" t="str">
        <f ca="1">IFERROR(IF(AND(NOW()&lt;= EOMONTH(DATE(YEAR($P14),10, 1), 0), Overall!$A16&lt;&gt;"", MONTH($O14) &lt;= 10, MONTH($P14) &gt;= 10), IF($S14 &lt;&gt; "", $I14/$S14, ""), ""), "")</f>
        <v/>
      </c>
      <c r="AQ14" s="10" t="str">
        <f ca="1">IFERROR(IF(AND(NOW()&lt;= EOMONTH(DATE(YEAR($P14),11, 1), 0), Overall!$A16&lt;&gt;"", MONTH($O14) &lt;=11, MONTH($P14) &gt;= 11), IF($S14 &lt;&gt; "", $I14/$S14, ""), ""), "")</f>
        <v/>
      </c>
      <c r="AR14" s="10" t="str">
        <f ca="1">IFERROR(IF(AND(NOW()&lt;= EOMONTH(DATE(YEAR($P14),12, 1), 0), Overall!$A16&lt;&gt;"", MONTH($O14) &lt;= 12, MONTH($P14) &gt;= 12), IF($S14 &lt;&gt; "", $I14/$S14, ""), ""), "")</f>
        <v/>
      </c>
      <c r="AS14" s="16">
        <f t="shared" ca="1" si="1"/>
        <v>0</v>
      </c>
    </row>
    <row r="15" spans="1:45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5" t="str">
        <f>IF(Overall!P17&lt;&gt;"",_xlfn.VALUETOTEXT(Overall!P17),"")</f>
        <v>Options</v>
      </c>
      <c r="I15" s="6">
        <f>IF(Overall!F17&lt;&gt;"",VALUE(Overall!F17),"")</f>
        <v>800000</v>
      </c>
      <c r="J15" s="6">
        <f>IF(Overall!G17&lt;&gt;"",VALUE(Overall!G17),"")</f>
        <v>59</v>
      </c>
      <c r="K15" s="6">
        <f>IF(Overall!H17&lt;&gt;"",VALUE(Overall!H17),"")</f>
        <v>0</v>
      </c>
      <c r="L15" s="6">
        <f>IF(Overall!I17&lt;&gt;"",VALUE(Overall!I17),"")</f>
        <v>2.69</v>
      </c>
      <c r="M15" s="6">
        <f>IF(Overall!J17&lt;&gt;"",VALUE(Overall!J17),"")</f>
        <v>0</v>
      </c>
      <c r="N15" s="6">
        <f>IF(Overall!K17&lt;&gt;"",VALUE(Overall!K17),"")</f>
        <v>2.69</v>
      </c>
      <c r="O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P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Q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R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S15" s="5">
        <f t="shared" si="0"/>
        <v>8</v>
      </c>
      <c r="T15" s="10" t="str">
        <f>IF(Overall!$A17&lt;&gt;"",IF(AND(MONTH($O15) &lt;= 1, MONTH($P15) &gt;= 1), IF($S15 &lt;&gt; "", $I15/$S15, ""), ""),"")</f>
        <v/>
      </c>
      <c r="U15" s="10" t="str">
        <f>IF(Overall!$A17&lt;&gt;"",IF(AND(MONTH($O15) &lt;= 2, MONTH($P15) &gt;= 2), IF($S15 &lt;&gt; "", $I15/$S15, ""), ""),"")</f>
        <v/>
      </c>
      <c r="V15" s="10" t="str">
        <f>IF(Overall!$A17&lt;&gt;"",IF(AND(MONTH($O15) &lt;= 3, MONTH($P15) &gt;= 3), IF($S15 &lt;&gt; "", $I15/$S15, ""), ""),"")</f>
        <v/>
      </c>
      <c r="W15" s="10" t="str">
        <f>IF(Overall!$A17&lt;&gt;"",IF(AND(MONTH($O15) &lt;= 4, MONTH($P15) &gt;= 4), IF($S15 &lt;&gt; "", $I15/$S15, ""), ""),"")</f>
        <v/>
      </c>
      <c r="X15" s="10">
        <f>IF(Overall!$A17&lt;&gt;"",IF(AND(MONTH($O15) &lt;= 5, MONTH($P15) &gt;= 5), IF($S15 &lt;&gt; "", $I15/$S15, ""), ""),"")</f>
        <v>100000</v>
      </c>
      <c r="Y15" s="10">
        <f>IF(Overall!$A17&lt;&gt;"",IF(AND(MONTH($O15) &lt;= 6, MONTH($P15) &gt;= 6), IF($S15 &lt;&gt; "", $I15/$S15, ""), ""),"")</f>
        <v>100000</v>
      </c>
      <c r="Z15" s="10">
        <f>IF(Overall!$A17&lt;&gt;"",IF(AND(MONTH($O15) &lt;= 7, MONTH($P15) &gt;= 7 ), IF($S15 &lt;&gt; "", $I15/$S15, ""), ""),"")</f>
        <v>100000</v>
      </c>
      <c r="AA15" s="10">
        <f>IF(Overall!$A17&lt;&gt;"",IF(AND(MONTH($O15) &lt;= 8, MONTH($P15) &gt;= 8), IF($S15 &lt;&gt; "", $I15/$S15, ""), ""),"")</f>
        <v>100000</v>
      </c>
      <c r="AB15" s="10">
        <f>IF(Overall!$A17&lt;&gt;"",IF(AND(MONTH($O15) &lt;= 9, MONTH($P15) &gt;= 9), IF($S15 &lt;&gt; "", $I15/$S15, ""), ""),"")</f>
        <v>100000</v>
      </c>
      <c r="AC15" s="10">
        <f>IF(Overall!$A17&lt;&gt;"",IF(AND(MONTH($O15) &lt;= 10, MONTH($P15) &gt;= 10), IF($S15 &lt;&gt; "", $I15/$S15, ""), ""),"")</f>
        <v>100000</v>
      </c>
      <c r="AD15" s="10">
        <f>IF(Overall!$A17&lt;&gt;"",IF(AND(MONTH($O15) &lt;= 11, MONTH($P15) &gt;= 11), IF($S15 &lt;&gt; "", $I15/$S15, ""), ""),"")</f>
        <v>100000</v>
      </c>
      <c r="AE15" s="10">
        <f>IF(Overall!$A17&lt;&gt;"",IF(AND(MONTH($O15) &lt;= 12, MONTH($P15) &gt;= 12), IF($S15 &lt;&gt; "", $I15/$S15, ""), ""),"")</f>
        <v>100000</v>
      </c>
      <c r="AG15" s="10" t="str">
        <f ca="1">IFERROR(IF(AND(NOW()&lt;= EOMONTH(DATE(YEAR($P15),1, 1), 0), Overall!$A17&lt;&gt;"", MONTH($O15) &lt;= 1, MONTH($P15) &gt;= 1), IF($S15 &lt;&gt; "", $I15/$S15, ""), ""), "")</f>
        <v/>
      </c>
      <c r="AH15" s="10" t="str">
        <f ca="1">IFERROR(IF(AND(NOW()&lt;= EOMONTH(DATE(YEAR($P15),2, 1), 0), Overall!$A17&lt;&gt;"", MONTH($O15) &lt;= 2, MONTH($P15) &gt;= 2), IF($S15 &lt;&gt; "", $I15/$S15, ""), ""), "")</f>
        <v/>
      </c>
      <c r="AI15" s="10" t="str">
        <f ca="1">IFERROR(IF(AND(NOW()&lt;= EOMONTH(DATE(YEAR($P15),3, 1), 0), Overall!$A17&lt;&gt;"", MONTH($O15) &lt;= 3, MONTH($P15) &gt;= 3), IF($S15 &lt;&gt; "", $I15/$S15, ""), ""), "")</f>
        <v/>
      </c>
      <c r="AJ15" s="10" t="str">
        <f ca="1">IFERROR(IF(AND(NOW()&lt;= EOMONTH(DATE(YEAR($P15),4, 1), 0), Overall!$A17&lt;&gt;"", MONTH($O15) &lt;= 4, MONTH($P15) &gt;= 4), IF($S15 &lt;&gt; "", $I15/$S15, ""), ""), "")</f>
        <v/>
      </c>
      <c r="AK15" s="10" t="str">
        <f ca="1">IFERROR(IF(AND(NOW()&lt;= EOMONTH(DATE(YEAR($P15),5, 1), 0), Overall!$A17&lt;&gt;"", MONTH($O15) &lt;= 5, MONTH($P15) &gt;= 5), IF($S15 &lt;&gt; "", $I15/$S15, ""), ""), "")</f>
        <v/>
      </c>
      <c r="AL15" s="10" t="str">
        <f ca="1">IFERROR(IF(AND(NOW()&lt;= EOMONTH(DATE(YEAR($P15),6, 1), 0), Overall!$A17&lt;&gt;"", MONTH($O15) &lt;= 6, MONTH($P15) &gt;= 6), IF($S15 &lt;&gt; "", $I15/$S15, ""), ""), "")</f>
        <v/>
      </c>
      <c r="AM15" s="10" t="str">
        <f ca="1">IFERROR(IF(AND(NOW()&lt;= EOMONTH(DATE(YEAR($P15),7, 1), 0), Overall!$A17&lt;&gt;"", MONTH($O15) &lt;= 7, MONTH($P15) &gt;= 7), IF($S15 &lt;&gt; "", $I15/$S15, ""), ""), "")</f>
        <v/>
      </c>
      <c r="AN15" s="10" t="str">
        <f ca="1">IFERROR(IF(AND(NOW()&lt;= EOMONTH(DATE(YEAR($P15),8, 1), 0), Overall!$A17&lt;&gt;"", MONTH($O15) &lt;= 8, MONTH($P15) &gt;= 8), IF($S15 &lt;&gt; "", $I15/$S15, ""), ""), "")</f>
        <v/>
      </c>
      <c r="AO15" s="10" t="str">
        <f ca="1">IFERROR(IF(AND(NOW()&lt;= EOMONTH(DATE(YEAR($P15),9, 1), 0), Overall!$A17&lt;&gt;"", MONTH($O15) &lt;= 9, MONTH($P15) &gt;= 9), IF($S15 &lt;&gt; "", $I15/$S15, ""), ""), "")</f>
        <v/>
      </c>
      <c r="AP15" s="10" t="str">
        <f ca="1">IFERROR(IF(AND(NOW()&lt;= EOMONTH(DATE(YEAR($P15),10, 1), 0), Overall!$A17&lt;&gt;"", MONTH($O15) &lt;= 10, MONTH($P15) &gt;= 10), IF($S15 &lt;&gt; "", $I15/$S15, ""), ""), "")</f>
        <v/>
      </c>
      <c r="AQ15" s="10" t="str">
        <f ca="1">IFERROR(IF(AND(NOW()&lt;= EOMONTH(DATE(YEAR($P15),11, 1), 0), Overall!$A17&lt;&gt;"", MONTH($O15) &lt;=11, MONTH($P15) &gt;= 11), IF($S15 &lt;&gt; "", $I15/$S15, ""), ""), "")</f>
        <v/>
      </c>
      <c r="AR15" s="10" t="str">
        <f ca="1">IFERROR(IF(AND(NOW()&lt;= EOMONTH(DATE(YEAR($P15),12, 1), 0), Overall!$A17&lt;&gt;"", MONTH($O15) &lt;= 12, MONTH($P15) &gt;= 12), IF($S15 &lt;&gt; "", $I15/$S15, ""), ""), "")</f>
        <v/>
      </c>
      <c r="AS15" s="16">
        <f t="shared" ca="1" si="1"/>
        <v>0</v>
      </c>
    </row>
    <row r="16" spans="1:45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5" t="str">
        <f>IF(Overall!P18&lt;&gt;"",_xlfn.VALUETOTEXT(Overall!P18),"")</f>
        <v>Options</v>
      </c>
      <c r="I16" s="6">
        <f>IF(Overall!F18&lt;&gt;"",VALUE(Overall!F18),"")</f>
        <v>800000</v>
      </c>
      <c r="J16" s="6">
        <f>IF(Overall!G18&lt;&gt;"",VALUE(Overall!G18),"")</f>
        <v>59</v>
      </c>
      <c r="K16" s="6">
        <f>IF(Overall!H18&lt;&gt;"",VALUE(Overall!H18),"")</f>
        <v>0</v>
      </c>
      <c r="L16" s="6">
        <f>IF(Overall!I18&lt;&gt;"",VALUE(Overall!I18),"")</f>
        <v>2.69</v>
      </c>
      <c r="M16" s="6">
        <f>IF(Overall!J18&lt;&gt;"",VALUE(Overall!J18),"")</f>
        <v>0</v>
      </c>
      <c r="N16" s="6">
        <f>IF(Overall!K18&lt;&gt;"",VALUE(Overall!K18),"")</f>
        <v>2.69</v>
      </c>
      <c r="O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P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Q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R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S16" s="5">
        <f t="shared" si="0"/>
        <v>8</v>
      </c>
      <c r="T16" s="10" t="str">
        <f>IF(Overall!$A18&lt;&gt;"",IF(AND(MONTH($O16) &lt;= 1, MONTH($P16) &gt;= 1), IF($S16 &lt;&gt; "", $I16/$S16, ""), ""),"")</f>
        <v/>
      </c>
      <c r="U16" s="10" t="str">
        <f>IF(Overall!$A18&lt;&gt;"",IF(AND(MONTH($O16) &lt;= 2, MONTH($P16) &gt;= 2), IF($S16 &lt;&gt; "", $I16/$S16, ""), ""),"")</f>
        <v/>
      </c>
      <c r="V16" s="10" t="str">
        <f>IF(Overall!$A18&lt;&gt;"",IF(AND(MONTH($O16) &lt;= 3, MONTH($P16) &gt;= 3), IF($S16 &lt;&gt; "", $I16/$S16, ""), ""),"")</f>
        <v/>
      </c>
      <c r="W16" s="10" t="str">
        <f>IF(Overall!$A18&lt;&gt;"",IF(AND(MONTH($O16) &lt;= 4, MONTH($P16) &gt;= 4), IF($S16 &lt;&gt; "", $I16/$S16, ""), ""),"")</f>
        <v/>
      </c>
      <c r="X16" s="10">
        <f>IF(Overall!$A18&lt;&gt;"",IF(AND(MONTH($O16) &lt;= 5, MONTH($P16) &gt;= 5), IF($S16 &lt;&gt; "", $I16/$S16, ""), ""),"")</f>
        <v>100000</v>
      </c>
      <c r="Y16" s="10">
        <f>IF(Overall!$A18&lt;&gt;"",IF(AND(MONTH($O16) &lt;= 6, MONTH($P16) &gt;= 6), IF($S16 &lt;&gt; "", $I16/$S16, ""), ""),"")</f>
        <v>100000</v>
      </c>
      <c r="Z16" s="10">
        <f>IF(Overall!$A18&lt;&gt;"",IF(AND(MONTH($O16) &lt;= 7, MONTH($P16) &gt;= 7 ), IF($S16 &lt;&gt; "", $I16/$S16, ""), ""),"")</f>
        <v>100000</v>
      </c>
      <c r="AA16" s="10">
        <f>IF(Overall!$A18&lt;&gt;"",IF(AND(MONTH($O16) &lt;= 8, MONTH($P16) &gt;= 8), IF($S16 &lt;&gt; "", $I16/$S16, ""), ""),"")</f>
        <v>100000</v>
      </c>
      <c r="AB16" s="10">
        <f>IF(Overall!$A18&lt;&gt;"",IF(AND(MONTH($O16) &lt;= 9, MONTH($P16) &gt;= 9), IF($S16 &lt;&gt; "", $I16/$S16, ""), ""),"")</f>
        <v>100000</v>
      </c>
      <c r="AC16" s="10">
        <f>IF(Overall!$A18&lt;&gt;"",IF(AND(MONTH($O16) &lt;= 10, MONTH($P16) &gt;= 10), IF($S16 &lt;&gt; "", $I16/$S16, ""), ""),"")</f>
        <v>100000</v>
      </c>
      <c r="AD16" s="10">
        <f>IF(Overall!$A18&lt;&gt;"",IF(AND(MONTH($O16) &lt;= 11, MONTH($P16) &gt;= 11), IF($S16 &lt;&gt; "", $I16/$S16, ""), ""),"")</f>
        <v>100000</v>
      </c>
      <c r="AE16" s="10">
        <f>IF(Overall!$A18&lt;&gt;"",IF(AND(MONTH($O16) &lt;= 12, MONTH($P16) &gt;= 12), IF($S16 &lt;&gt; "", $I16/$S16, ""), ""),"")</f>
        <v>100000</v>
      </c>
      <c r="AG16" s="10" t="str">
        <f ca="1">IFERROR(IF(AND(NOW()&lt;= EOMONTH(DATE(YEAR($P16),1, 1), 0), Overall!$A18&lt;&gt;"", MONTH($O16) &lt;= 1, MONTH($P16) &gt;= 1), IF($S16 &lt;&gt; "", $I16/$S16, ""), ""), "")</f>
        <v/>
      </c>
      <c r="AH16" s="10" t="str">
        <f ca="1">IFERROR(IF(AND(NOW()&lt;= EOMONTH(DATE(YEAR($P16),2, 1), 0), Overall!$A18&lt;&gt;"", MONTH($O16) &lt;= 2, MONTH($P16) &gt;= 2), IF($S16 &lt;&gt; "", $I16/$S16, ""), ""), "")</f>
        <v/>
      </c>
      <c r="AI16" s="10" t="str">
        <f ca="1">IFERROR(IF(AND(NOW()&lt;= EOMONTH(DATE(YEAR($P16),3, 1), 0), Overall!$A18&lt;&gt;"", MONTH($O16) &lt;= 3, MONTH($P16) &gt;= 3), IF($S16 &lt;&gt; "", $I16/$S16, ""), ""), "")</f>
        <v/>
      </c>
      <c r="AJ16" s="10" t="str">
        <f ca="1">IFERROR(IF(AND(NOW()&lt;= EOMONTH(DATE(YEAR($P16),4, 1), 0), Overall!$A18&lt;&gt;"", MONTH($O16) &lt;= 4, MONTH($P16) &gt;= 4), IF($S16 &lt;&gt; "", $I16/$S16, ""), ""), "")</f>
        <v/>
      </c>
      <c r="AK16" s="10" t="str">
        <f ca="1">IFERROR(IF(AND(NOW()&lt;= EOMONTH(DATE(YEAR($P16),5, 1), 0), Overall!$A18&lt;&gt;"", MONTH($O16) &lt;= 5, MONTH($P16) &gt;= 5), IF($S16 &lt;&gt; "", $I16/$S16, ""), ""), "")</f>
        <v/>
      </c>
      <c r="AL16" s="10" t="str">
        <f ca="1">IFERROR(IF(AND(NOW()&lt;= EOMONTH(DATE(YEAR($P16),6, 1), 0), Overall!$A18&lt;&gt;"", MONTH($O16) &lt;= 6, MONTH($P16) &gt;= 6), IF($S16 &lt;&gt; "", $I16/$S16, ""), ""), "")</f>
        <v/>
      </c>
      <c r="AM16" s="10" t="str">
        <f ca="1">IFERROR(IF(AND(NOW()&lt;= EOMONTH(DATE(YEAR($P16),7, 1), 0), Overall!$A18&lt;&gt;"", MONTH($O16) &lt;= 7, MONTH($P16) &gt;= 7), IF($S16 &lt;&gt; "", $I16/$S16, ""), ""), "")</f>
        <v/>
      </c>
      <c r="AN16" s="10" t="str">
        <f ca="1">IFERROR(IF(AND(NOW()&lt;= EOMONTH(DATE(YEAR($P16),8, 1), 0), Overall!$A18&lt;&gt;"", MONTH($O16) &lt;= 8, MONTH($P16) &gt;= 8), IF($S16 &lt;&gt; "", $I16/$S16, ""), ""), "")</f>
        <v/>
      </c>
      <c r="AO16" s="10" t="str">
        <f ca="1">IFERROR(IF(AND(NOW()&lt;= EOMONTH(DATE(YEAR($P16),9, 1), 0), Overall!$A18&lt;&gt;"", MONTH($O16) &lt;= 9, MONTH($P16) &gt;= 9), IF($S16 &lt;&gt; "", $I16/$S16, ""), ""), "")</f>
        <v/>
      </c>
      <c r="AP16" s="10" t="str">
        <f ca="1">IFERROR(IF(AND(NOW()&lt;= EOMONTH(DATE(YEAR($P16),10, 1), 0), Overall!$A18&lt;&gt;"", MONTH($O16) &lt;= 10, MONTH($P16) &gt;= 10), IF($S16 &lt;&gt; "", $I16/$S16, ""), ""), "")</f>
        <v/>
      </c>
      <c r="AQ16" s="10" t="str">
        <f ca="1">IFERROR(IF(AND(NOW()&lt;= EOMONTH(DATE(YEAR($P16),11, 1), 0), Overall!$A18&lt;&gt;"", MONTH($O16) &lt;=11, MONTH($P16) &gt;= 11), IF($S16 &lt;&gt; "", $I16/$S16, ""), ""), "")</f>
        <v/>
      </c>
      <c r="AR16" s="10" t="str">
        <f ca="1">IFERROR(IF(AND(NOW()&lt;= EOMONTH(DATE(YEAR($P16),12, 1), 0), Overall!$A18&lt;&gt;"", MONTH($O16) &lt;= 12, MONTH($P16) &gt;= 12), IF($S16 &lt;&gt; "", $I16/$S16, ""), ""), "")</f>
        <v/>
      </c>
      <c r="AS16" s="16">
        <f t="shared" ca="1" si="1"/>
        <v>0</v>
      </c>
    </row>
    <row r="17" spans="1:45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5" t="str">
        <f>IF(Overall!P19&lt;&gt;"",_xlfn.VALUETOTEXT(Overall!P19),"")</f>
        <v>Options</v>
      </c>
      <c r="I17" s="6">
        <f>IF(Overall!F19&lt;&gt;"",VALUE(Overall!F19),"")</f>
        <v>800000</v>
      </c>
      <c r="J17" s="6">
        <f>IF(Overall!G19&lt;&gt;"",VALUE(Overall!G19),"")</f>
        <v>59</v>
      </c>
      <c r="K17" s="6">
        <f>IF(Overall!H19&lt;&gt;"",VALUE(Overall!H19),"")</f>
        <v>0</v>
      </c>
      <c r="L17" s="6">
        <f>IF(Overall!I19&lt;&gt;"",VALUE(Overall!I19),"")</f>
        <v>2.7</v>
      </c>
      <c r="M17" s="6">
        <f>IF(Overall!J19&lt;&gt;"",VALUE(Overall!J19),"")</f>
        <v>0</v>
      </c>
      <c r="N17" s="6">
        <f>IF(Overall!K19&lt;&gt;"",VALUE(Overall!K19),"")</f>
        <v>2.7</v>
      </c>
      <c r="O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P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Q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R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S17" s="5">
        <f t="shared" si="0"/>
        <v>8</v>
      </c>
      <c r="T17" s="10" t="str">
        <f>IF(Overall!$A19&lt;&gt;"",IF(AND(MONTH($O17) &lt;= 1, MONTH($P17) &gt;= 1), IF($S17 &lt;&gt; "", $I17/$S17, ""), ""),"")</f>
        <v/>
      </c>
      <c r="U17" s="10" t="str">
        <f>IF(Overall!$A19&lt;&gt;"",IF(AND(MONTH($O17) &lt;= 2, MONTH($P17) &gt;= 2), IF($S17 &lt;&gt; "", $I17/$S17, ""), ""),"")</f>
        <v/>
      </c>
      <c r="V17" s="10" t="str">
        <f>IF(Overall!$A19&lt;&gt;"",IF(AND(MONTH($O17) &lt;= 3, MONTH($P17) &gt;= 3), IF($S17 &lt;&gt; "", $I17/$S17, ""), ""),"")</f>
        <v/>
      </c>
      <c r="W17" s="10" t="str">
        <f>IF(Overall!$A19&lt;&gt;"",IF(AND(MONTH($O17) &lt;= 4, MONTH($P17) &gt;= 4), IF($S17 &lt;&gt; "", $I17/$S17, ""), ""),"")</f>
        <v/>
      </c>
      <c r="X17" s="10">
        <f>IF(Overall!$A19&lt;&gt;"",IF(AND(MONTH($O17) &lt;= 5, MONTH($P17) &gt;= 5), IF($S17 &lt;&gt; "", $I17/$S17, ""), ""),"")</f>
        <v>100000</v>
      </c>
      <c r="Y17" s="10">
        <f>IF(Overall!$A19&lt;&gt;"",IF(AND(MONTH($O17) &lt;= 6, MONTH($P17) &gt;= 6), IF($S17 &lt;&gt; "", $I17/$S17, ""), ""),"")</f>
        <v>100000</v>
      </c>
      <c r="Z17" s="10">
        <f>IF(Overall!$A19&lt;&gt;"",IF(AND(MONTH($O17) &lt;= 7, MONTH($P17) &gt;= 7 ), IF($S17 &lt;&gt; "", $I17/$S17, ""), ""),"")</f>
        <v>100000</v>
      </c>
      <c r="AA17" s="10">
        <f>IF(Overall!$A19&lt;&gt;"",IF(AND(MONTH($O17) &lt;= 8, MONTH($P17) &gt;= 8), IF($S17 &lt;&gt; "", $I17/$S17, ""), ""),"")</f>
        <v>100000</v>
      </c>
      <c r="AB17" s="10">
        <f>IF(Overall!$A19&lt;&gt;"",IF(AND(MONTH($O17) &lt;= 9, MONTH($P17) &gt;= 9), IF($S17 &lt;&gt; "", $I17/$S17, ""), ""),"")</f>
        <v>100000</v>
      </c>
      <c r="AC17" s="10">
        <f>IF(Overall!$A19&lt;&gt;"",IF(AND(MONTH($O17) &lt;= 10, MONTH($P17) &gt;= 10), IF($S17 &lt;&gt; "", $I17/$S17, ""), ""),"")</f>
        <v>100000</v>
      </c>
      <c r="AD17" s="10">
        <f>IF(Overall!$A19&lt;&gt;"",IF(AND(MONTH($O17) &lt;= 11, MONTH($P17) &gt;= 11), IF($S17 &lt;&gt; "", $I17/$S17, ""), ""),"")</f>
        <v>100000</v>
      </c>
      <c r="AE17" s="10">
        <f>IF(Overall!$A19&lt;&gt;"",IF(AND(MONTH($O17) &lt;= 12, MONTH($P17) &gt;= 12), IF($S17 &lt;&gt; "", $I17/$S17, ""), ""),"")</f>
        <v>100000</v>
      </c>
      <c r="AG17" s="10" t="str">
        <f ca="1">IFERROR(IF(AND(NOW()&lt;= EOMONTH(DATE(YEAR($P17),1, 1), 0), Overall!$A19&lt;&gt;"", MONTH($O17) &lt;= 1, MONTH($P17) &gt;= 1), IF($S17 &lt;&gt; "", $I17/$S17, ""), ""), "")</f>
        <v/>
      </c>
      <c r="AH17" s="10" t="str">
        <f ca="1">IFERROR(IF(AND(NOW()&lt;= EOMONTH(DATE(YEAR($P17),2, 1), 0), Overall!$A19&lt;&gt;"", MONTH($O17) &lt;= 2, MONTH($P17) &gt;= 2), IF($S17 &lt;&gt; "", $I17/$S17, ""), ""), "")</f>
        <v/>
      </c>
      <c r="AI17" s="10" t="str">
        <f ca="1">IFERROR(IF(AND(NOW()&lt;= EOMONTH(DATE(YEAR($P17),3, 1), 0), Overall!$A19&lt;&gt;"", MONTH($O17) &lt;= 3, MONTH($P17) &gt;= 3), IF($S17 &lt;&gt; "", $I17/$S17, ""), ""), "")</f>
        <v/>
      </c>
      <c r="AJ17" s="10" t="str">
        <f ca="1">IFERROR(IF(AND(NOW()&lt;= EOMONTH(DATE(YEAR($P17),4, 1), 0), Overall!$A19&lt;&gt;"", MONTH($O17) &lt;= 4, MONTH($P17) &gt;= 4), IF($S17 &lt;&gt; "", $I17/$S17, ""), ""), "")</f>
        <v/>
      </c>
      <c r="AK17" s="10" t="str">
        <f ca="1">IFERROR(IF(AND(NOW()&lt;= EOMONTH(DATE(YEAR($P17),5, 1), 0), Overall!$A19&lt;&gt;"", MONTH($O17) &lt;= 5, MONTH($P17) &gt;= 5), IF($S17 &lt;&gt; "", $I17/$S17, ""), ""), "")</f>
        <v/>
      </c>
      <c r="AL17" s="10" t="str">
        <f ca="1">IFERROR(IF(AND(NOW()&lt;= EOMONTH(DATE(YEAR($P17),6, 1), 0), Overall!$A19&lt;&gt;"", MONTH($O17) &lt;= 6, MONTH($P17) &gt;= 6), IF($S17 &lt;&gt; "", $I17/$S17, ""), ""), "")</f>
        <v/>
      </c>
      <c r="AM17" s="10" t="str">
        <f ca="1">IFERROR(IF(AND(NOW()&lt;= EOMONTH(DATE(YEAR($P17),7, 1), 0), Overall!$A19&lt;&gt;"", MONTH($O17) &lt;= 7, MONTH($P17) &gt;= 7), IF($S17 &lt;&gt; "", $I17/$S17, ""), ""), "")</f>
        <v/>
      </c>
      <c r="AN17" s="10" t="str">
        <f ca="1">IFERROR(IF(AND(NOW()&lt;= EOMONTH(DATE(YEAR($P17),8, 1), 0), Overall!$A19&lt;&gt;"", MONTH($O17) &lt;= 8, MONTH($P17) &gt;= 8), IF($S17 &lt;&gt; "", $I17/$S17, ""), ""), "")</f>
        <v/>
      </c>
      <c r="AO17" s="10" t="str">
        <f ca="1">IFERROR(IF(AND(NOW()&lt;= EOMONTH(DATE(YEAR($P17),9, 1), 0), Overall!$A19&lt;&gt;"", MONTH($O17) &lt;= 9, MONTH($P17) &gt;= 9), IF($S17 &lt;&gt; "", $I17/$S17, ""), ""), "")</f>
        <v/>
      </c>
      <c r="AP17" s="10" t="str">
        <f ca="1">IFERROR(IF(AND(NOW()&lt;= EOMONTH(DATE(YEAR($P17),10, 1), 0), Overall!$A19&lt;&gt;"", MONTH($O17) &lt;= 10, MONTH($P17) &gt;= 10), IF($S17 &lt;&gt; "", $I17/$S17, ""), ""), "")</f>
        <v/>
      </c>
      <c r="AQ17" s="10" t="str">
        <f ca="1">IFERROR(IF(AND(NOW()&lt;= EOMONTH(DATE(YEAR($P17),11, 1), 0), Overall!$A19&lt;&gt;"", MONTH($O17) &lt;=11, MONTH($P17) &gt;= 11), IF($S17 &lt;&gt; "", $I17/$S17, ""), ""), "")</f>
        <v/>
      </c>
      <c r="AR17" s="10" t="str">
        <f ca="1">IFERROR(IF(AND(NOW()&lt;= EOMONTH(DATE(YEAR($P17),12, 1), 0), Overall!$A19&lt;&gt;"", MONTH($O17) &lt;= 12, MONTH($P17) &gt;= 12), IF($S17 &lt;&gt; "", $I17/$S17, ""), ""), "")</f>
        <v/>
      </c>
      <c r="AS17" s="16">
        <f t="shared" ca="1" si="1"/>
        <v>0</v>
      </c>
    </row>
    <row r="18" spans="1:45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5" t="str">
        <f>IF(Overall!P20&lt;&gt;"",_xlfn.VALUETOTEXT(Overall!P20),"")</f>
        <v>Options</v>
      </c>
      <c r="I18" s="6">
        <f>IF(Overall!F20&lt;&gt;"",VALUE(Overall!F20),"")</f>
        <v>800000</v>
      </c>
      <c r="J18" s="6">
        <f>IF(Overall!G20&lt;&gt;"",VALUE(Overall!G20),"")</f>
        <v>59</v>
      </c>
      <c r="K18" s="6">
        <f>IF(Overall!H20&lt;&gt;"",VALUE(Overall!H20),"")</f>
        <v>0</v>
      </c>
      <c r="L18" s="6">
        <f>IF(Overall!I20&lt;&gt;"",VALUE(Overall!I20),"")</f>
        <v>2.7</v>
      </c>
      <c r="M18" s="6">
        <f>IF(Overall!J20&lt;&gt;"",VALUE(Overall!J20),"")</f>
        <v>0</v>
      </c>
      <c r="N18" s="6">
        <f>IF(Overall!K20&lt;&gt;"",VALUE(Overall!K20),"")</f>
        <v>2.7</v>
      </c>
      <c r="O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P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Q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R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S18" s="5">
        <f t="shared" si="0"/>
        <v>8</v>
      </c>
      <c r="T18" s="10" t="str">
        <f>IF(Overall!$A20&lt;&gt;"",IF(AND(MONTH($O18) &lt;= 1, MONTH($P18) &gt;= 1), IF($S18 &lt;&gt; "", $I18/$S18, ""), ""),"")</f>
        <v/>
      </c>
      <c r="U18" s="10" t="str">
        <f>IF(Overall!$A20&lt;&gt;"",IF(AND(MONTH($O18) &lt;= 2, MONTH($P18) &gt;= 2), IF($S18 &lt;&gt; "", $I18/$S18, ""), ""),"")</f>
        <v/>
      </c>
      <c r="V18" s="10" t="str">
        <f>IF(Overall!$A20&lt;&gt;"",IF(AND(MONTH($O18) &lt;= 3, MONTH($P18) &gt;= 3), IF($S18 &lt;&gt; "", $I18/$S18, ""), ""),"")</f>
        <v/>
      </c>
      <c r="W18" s="10" t="str">
        <f>IF(Overall!$A20&lt;&gt;"",IF(AND(MONTH($O18) &lt;= 4, MONTH($P18) &gt;= 4), IF($S18 &lt;&gt; "", $I18/$S18, ""), ""),"")</f>
        <v/>
      </c>
      <c r="X18" s="10">
        <f>IF(Overall!$A20&lt;&gt;"",IF(AND(MONTH($O18) &lt;= 5, MONTH($P18) &gt;= 5), IF($S18 &lt;&gt; "", $I18/$S18, ""), ""),"")</f>
        <v>100000</v>
      </c>
      <c r="Y18" s="10">
        <f>IF(Overall!$A20&lt;&gt;"",IF(AND(MONTH($O18) &lt;= 6, MONTH($P18) &gt;= 6), IF($S18 &lt;&gt; "", $I18/$S18, ""), ""),"")</f>
        <v>100000</v>
      </c>
      <c r="Z18" s="10">
        <f>IF(Overall!$A20&lt;&gt;"",IF(AND(MONTH($O18) &lt;= 7, MONTH($P18) &gt;= 7 ), IF($S18 &lt;&gt; "", $I18/$S18, ""), ""),"")</f>
        <v>100000</v>
      </c>
      <c r="AA18" s="10">
        <f>IF(Overall!$A20&lt;&gt;"",IF(AND(MONTH($O18) &lt;= 8, MONTH($P18) &gt;= 8), IF($S18 &lt;&gt; "", $I18/$S18, ""), ""),"")</f>
        <v>100000</v>
      </c>
      <c r="AB18" s="10">
        <f>IF(Overall!$A20&lt;&gt;"",IF(AND(MONTH($O18) &lt;= 9, MONTH($P18) &gt;= 9), IF($S18 &lt;&gt; "", $I18/$S18, ""), ""),"")</f>
        <v>100000</v>
      </c>
      <c r="AC18" s="10">
        <f>IF(Overall!$A20&lt;&gt;"",IF(AND(MONTH($O18) &lt;= 10, MONTH($P18) &gt;= 10), IF($S18 &lt;&gt; "", $I18/$S18, ""), ""),"")</f>
        <v>100000</v>
      </c>
      <c r="AD18" s="10">
        <f>IF(Overall!$A20&lt;&gt;"",IF(AND(MONTH($O18) &lt;= 11, MONTH($P18) &gt;= 11), IF($S18 &lt;&gt; "", $I18/$S18, ""), ""),"")</f>
        <v>100000</v>
      </c>
      <c r="AE18" s="10">
        <f>IF(Overall!$A20&lt;&gt;"",IF(AND(MONTH($O18) &lt;= 12, MONTH($P18) &gt;= 12), IF($S18 &lt;&gt; "", $I18/$S18, ""), ""),"")</f>
        <v>100000</v>
      </c>
      <c r="AG18" s="10" t="str">
        <f ca="1">IFERROR(IF(AND(NOW()&lt;= EOMONTH(DATE(YEAR($P18),1, 1), 0), Overall!$A20&lt;&gt;"", MONTH($O18) &lt;= 1, MONTH($P18) &gt;= 1), IF($S18 &lt;&gt; "", $I18/$S18, ""), ""), "")</f>
        <v/>
      </c>
      <c r="AH18" s="10" t="str">
        <f ca="1">IFERROR(IF(AND(NOW()&lt;= EOMONTH(DATE(YEAR($P18),2, 1), 0), Overall!$A20&lt;&gt;"", MONTH($O18) &lt;= 2, MONTH($P18) &gt;= 2), IF($S18 &lt;&gt; "", $I18/$S18, ""), ""), "")</f>
        <v/>
      </c>
      <c r="AI18" s="10" t="str">
        <f ca="1">IFERROR(IF(AND(NOW()&lt;= EOMONTH(DATE(YEAR($P18),3, 1), 0), Overall!$A20&lt;&gt;"", MONTH($O18) &lt;= 3, MONTH($P18) &gt;= 3), IF($S18 &lt;&gt; "", $I18/$S18, ""), ""), "")</f>
        <v/>
      </c>
      <c r="AJ18" s="10" t="str">
        <f ca="1">IFERROR(IF(AND(NOW()&lt;= EOMONTH(DATE(YEAR($P18),4, 1), 0), Overall!$A20&lt;&gt;"", MONTH($O18) &lt;= 4, MONTH($P18) &gt;= 4), IF($S18 &lt;&gt; "", $I18/$S18, ""), ""), "")</f>
        <v/>
      </c>
      <c r="AK18" s="10" t="str">
        <f ca="1">IFERROR(IF(AND(NOW()&lt;= EOMONTH(DATE(YEAR($P18),5, 1), 0), Overall!$A20&lt;&gt;"", MONTH($O18) &lt;= 5, MONTH($P18) &gt;= 5), IF($S18 &lt;&gt; "", $I18/$S18, ""), ""), "")</f>
        <v/>
      </c>
      <c r="AL18" s="10" t="str">
        <f ca="1">IFERROR(IF(AND(NOW()&lt;= EOMONTH(DATE(YEAR($P18),6, 1), 0), Overall!$A20&lt;&gt;"", MONTH($O18) &lt;= 6, MONTH($P18) &gt;= 6), IF($S18 &lt;&gt; "", $I18/$S18, ""), ""), "")</f>
        <v/>
      </c>
      <c r="AM18" s="10" t="str">
        <f ca="1">IFERROR(IF(AND(NOW()&lt;= EOMONTH(DATE(YEAR($P18),7, 1), 0), Overall!$A20&lt;&gt;"", MONTH($O18) &lt;= 7, MONTH($P18) &gt;= 7), IF($S18 &lt;&gt; "", $I18/$S18, ""), ""), "")</f>
        <v/>
      </c>
      <c r="AN18" s="10" t="str">
        <f ca="1">IFERROR(IF(AND(NOW()&lt;= EOMONTH(DATE(YEAR($P18),8, 1), 0), Overall!$A20&lt;&gt;"", MONTH($O18) &lt;= 8, MONTH($P18) &gt;= 8), IF($S18 &lt;&gt; "", $I18/$S18, ""), ""), "")</f>
        <v/>
      </c>
      <c r="AO18" s="10" t="str">
        <f ca="1">IFERROR(IF(AND(NOW()&lt;= EOMONTH(DATE(YEAR($P18),9, 1), 0), Overall!$A20&lt;&gt;"", MONTH($O18) &lt;= 9, MONTH($P18) &gt;= 9), IF($S18 &lt;&gt; "", $I18/$S18, ""), ""), "")</f>
        <v/>
      </c>
      <c r="AP18" s="10" t="str">
        <f ca="1">IFERROR(IF(AND(NOW()&lt;= EOMONTH(DATE(YEAR($P18),10, 1), 0), Overall!$A20&lt;&gt;"", MONTH($O18) &lt;= 10, MONTH($P18) &gt;= 10), IF($S18 &lt;&gt; "", $I18/$S18, ""), ""), "")</f>
        <v/>
      </c>
      <c r="AQ18" s="10" t="str">
        <f ca="1">IFERROR(IF(AND(NOW()&lt;= EOMONTH(DATE(YEAR($P18),11, 1), 0), Overall!$A20&lt;&gt;"", MONTH($O18) &lt;=11, MONTH($P18) &gt;= 11), IF($S18 &lt;&gt; "", $I18/$S18, ""), ""), "")</f>
        <v/>
      </c>
      <c r="AR18" s="10" t="str">
        <f ca="1">IFERROR(IF(AND(NOW()&lt;= EOMONTH(DATE(YEAR($P18),12, 1), 0), Overall!$A20&lt;&gt;"", MONTH($O18) &lt;= 12, MONTH($P18) &gt;= 12), IF($S18 &lt;&gt; "", $I18/$S18, ""), ""), "")</f>
        <v/>
      </c>
      <c r="AS18" s="16">
        <f t="shared" ca="1" si="1"/>
        <v>0</v>
      </c>
    </row>
    <row r="19" spans="1:45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5" t="str">
        <f>IF(Overall!P21&lt;&gt;"",_xlfn.VALUETOTEXT(Overall!P21),"")</f>
        <v>Options</v>
      </c>
      <c r="I19" s="6">
        <f>IF(Overall!F21&lt;&gt;"",VALUE(Overall!F21),"")</f>
        <v>1600000</v>
      </c>
      <c r="J19" s="6">
        <f>IF(Overall!G21&lt;&gt;"",VALUE(Overall!G21),"")</f>
        <v>59</v>
      </c>
      <c r="K19" s="6">
        <f>IF(Overall!H21&lt;&gt;"",VALUE(Overall!H21),"")</f>
        <v>0</v>
      </c>
      <c r="L19" s="6">
        <f>IF(Overall!I21&lt;&gt;"",VALUE(Overall!I21),"")</f>
        <v>2.7</v>
      </c>
      <c r="M19" s="6">
        <f>IF(Overall!J21&lt;&gt;"",VALUE(Overall!J21),"")</f>
        <v>0</v>
      </c>
      <c r="N19" s="6">
        <f>IF(Overall!K21&lt;&gt;"",VALUE(Overall!K21),"")</f>
        <v>2.7</v>
      </c>
      <c r="O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P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Q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R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S19" s="5">
        <f t="shared" si="0"/>
        <v>8</v>
      </c>
      <c r="T19" s="10" t="str">
        <f>IF(Overall!$A21&lt;&gt;"",IF(AND(MONTH($O19) &lt;= 1, MONTH($P19) &gt;= 1), IF($S19 &lt;&gt; "", $I19/$S19, ""), ""),"")</f>
        <v/>
      </c>
      <c r="U19" s="10" t="str">
        <f>IF(Overall!$A21&lt;&gt;"",IF(AND(MONTH($O19) &lt;= 2, MONTH($P19) &gt;= 2), IF($S19 &lt;&gt; "", $I19/$S19, ""), ""),"")</f>
        <v/>
      </c>
      <c r="V19" s="10" t="str">
        <f>IF(Overall!$A21&lt;&gt;"",IF(AND(MONTH($O19) &lt;= 3, MONTH($P19) &gt;= 3), IF($S19 &lt;&gt; "", $I19/$S19, ""), ""),"")</f>
        <v/>
      </c>
      <c r="W19" s="10" t="str">
        <f>IF(Overall!$A21&lt;&gt;"",IF(AND(MONTH($O19) &lt;= 4, MONTH($P19) &gt;= 4), IF($S19 &lt;&gt; "", $I19/$S19, ""), ""),"")</f>
        <v/>
      </c>
      <c r="X19" s="10">
        <f>IF(Overall!$A21&lt;&gt;"",IF(AND(MONTH($O19) &lt;= 5, MONTH($P19) &gt;= 5), IF($S19 &lt;&gt; "", $I19/$S19, ""), ""),"")</f>
        <v>200000</v>
      </c>
      <c r="Y19" s="10">
        <f>IF(Overall!$A21&lt;&gt;"",IF(AND(MONTH($O19) &lt;= 6, MONTH($P19) &gt;= 6), IF($S19 &lt;&gt; "", $I19/$S19, ""), ""),"")</f>
        <v>200000</v>
      </c>
      <c r="Z19" s="10">
        <f>IF(Overall!$A21&lt;&gt;"",IF(AND(MONTH($O19) &lt;= 7, MONTH($P19) &gt;= 7 ), IF($S19 &lt;&gt; "", $I19/$S19, ""), ""),"")</f>
        <v>200000</v>
      </c>
      <c r="AA19" s="10">
        <f>IF(Overall!$A21&lt;&gt;"",IF(AND(MONTH($O19) &lt;= 8, MONTH($P19) &gt;= 8), IF($S19 &lt;&gt; "", $I19/$S19, ""), ""),"")</f>
        <v>200000</v>
      </c>
      <c r="AB19" s="10">
        <f>IF(Overall!$A21&lt;&gt;"",IF(AND(MONTH($O19) &lt;= 9, MONTH($P19) &gt;= 9), IF($S19 &lt;&gt; "", $I19/$S19, ""), ""),"")</f>
        <v>200000</v>
      </c>
      <c r="AC19" s="10">
        <f>IF(Overall!$A21&lt;&gt;"",IF(AND(MONTH($O19) &lt;= 10, MONTH($P19) &gt;= 10), IF($S19 &lt;&gt; "", $I19/$S19, ""), ""),"")</f>
        <v>200000</v>
      </c>
      <c r="AD19" s="10">
        <f>IF(Overall!$A21&lt;&gt;"",IF(AND(MONTH($O19) &lt;= 11, MONTH($P19) &gt;= 11), IF($S19 &lt;&gt; "", $I19/$S19, ""), ""),"")</f>
        <v>200000</v>
      </c>
      <c r="AE19" s="10">
        <f>IF(Overall!$A21&lt;&gt;"",IF(AND(MONTH($O19) &lt;= 12, MONTH($P19) &gt;= 12), IF($S19 &lt;&gt; "", $I19/$S19, ""), ""),"")</f>
        <v>200000</v>
      </c>
      <c r="AG19" s="10" t="str">
        <f ca="1">IFERROR(IF(AND(NOW()&lt;= EOMONTH(DATE(YEAR($P19),1, 1), 0), Overall!$A21&lt;&gt;"", MONTH($O19) &lt;= 1, MONTH($P19) &gt;= 1), IF($S19 &lt;&gt; "", $I19/$S19, ""), ""), "")</f>
        <v/>
      </c>
      <c r="AH19" s="10" t="str">
        <f ca="1">IFERROR(IF(AND(NOW()&lt;= EOMONTH(DATE(YEAR($P19),2, 1), 0), Overall!$A21&lt;&gt;"", MONTH($O19) &lt;= 2, MONTH($P19) &gt;= 2), IF($S19 &lt;&gt; "", $I19/$S19, ""), ""), "")</f>
        <v/>
      </c>
      <c r="AI19" s="10" t="str">
        <f ca="1">IFERROR(IF(AND(NOW()&lt;= EOMONTH(DATE(YEAR($P19),3, 1), 0), Overall!$A21&lt;&gt;"", MONTH($O19) &lt;= 3, MONTH($P19) &gt;= 3), IF($S19 &lt;&gt; "", $I19/$S19, ""), ""), "")</f>
        <v/>
      </c>
      <c r="AJ19" s="10" t="str">
        <f ca="1">IFERROR(IF(AND(NOW()&lt;= EOMONTH(DATE(YEAR($P19),4, 1), 0), Overall!$A21&lt;&gt;"", MONTH($O19) &lt;= 4, MONTH($P19) &gt;= 4), IF($S19 &lt;&gt; "", $I19/$S19, ""), ""), "")</f>
        <v/>
      </c>
      <c r="AK19" s="10" t="str">
        <f ca="1">IFERROR(IF(AND(NOW()&lt;= EOMONTH(DATE(YEAR($P19),5, 1), 0), Overall!$A21&lt;&gt;"", MONTH($O19) &lt;= 5, MONTH($P19) &gt;= 5), IF($S19 &lt;&gt; "", $I19/$S19, ""), ""), "")</f>
        <v/>
      </c>
      <c r="AL19" s="10" t="str">
        <f ca="1">IFERROR(IF(AND(NOW()&lt;= EOMONTH(DATE(YEAR($P19),6, 1), 0), Overall!$A21&lt;&gt;"", MONTH($O19) &lt;= 6, MONTH($P19) &gt;= 6), IF($S19 &lt;&gt; "", $I19/$S19, ""), ""), "")</f>
        <v/>
      </c>
      <c r="AM19" s="10" t="str">
        <f ca="1">IFERROR(IF(AND(NOW()&lt;= EOMONTH(DATE(YEAR($P19),7, 1), 0), Overall!$A21&lt;&gt;"", MONTH($O19) &lt;= 7, MONTH($P19) &gt;= 7), IF($S19 &lt;&gt; "", $I19/$S19, ""), ""), "")</f>
        <v/>
      </c>
      <c r="AN19" s="10" t="str">
        <f ca="1">IFERROR(IF(AND(NOW()&lt;= EOMONTH(DATE(YEAR($P19),8, 1), 0), Overall!$A21&lt;&gt;"", MONTH($O19) &lt;= 8, MONTH($P19) &gt;= 8), IF($S19 &lt;&gt; "", $I19/$S19, ""), ""), "")</f>
        <v/>
      </c>
      <c r="AO19" s="10" t="str">
        <f ca="1">IFERROR(IF(AND(NOW()&lt;= EOMONTH(DATE(YEAR($P19),9, 1), 0), Overall!$A21&lt;&gt;"", MONTH($O19) &lt;= 9, MONTH($P19) &gt;= 9), IF($S19 &lt;&gt; "", $I19/$S19, ""), ""), "")</f>
        <v/>
      </c>
      <c r="AP19" s="10" t="str">
        <f ca="1">IFERROR(IF(AND(NOW()&lt;= EOMONTH(DATE(YEAR($P19),10, 1), 0), Overall!$A21&lt;&gt;"", MONTH($O19) &lt;= 10, MONTH($P19) &gt;= 10), IF($S19 &lt;&gt; "", $I19/$S19, ""), ""), "")</f>
        <v/>
      </c>
      <c r="AQ19" s="10" t="str">
        <f ca="1">IFERROR(IF(AND(NOW()&lt;= EOMONTH(DATE(YEAR($P19),11, 1), 0), Overall!$A21&lt;&gt;"", MONTH($O19) &lt;=11, MONTH($P19) &gt;= 11), IF($S19 &lt;&gt; "", $I19/$S19, ""), ""), "")</f>
        <v/>
      </c>
      <c r="AR19" s="10" t="str">
        <f ca="1">IFERROR(IF(AND(NOW()&lt;= EOMONTH(DATE(YEAR($P19),12, 1), 0), Overall!$A21&lt;&gt;"", MONTH($O19) &lt;= 12, MONTH($P19) &gt;= 12), IF($S19 &lt;&gt; "", $I19/$S19, ""), ""), "")</f>
        <v/>
      </c>
      <c r="AS19" s="16">
        <f t="shared" ca="1" si="1"/>
        <v>0</v>
      </c>
    </row>
    <row r="20" spans="1:45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5" t="str">
        <f>IF(Overall!P22&lt;&gt;"",_xlfn.VALUETOTEXT(Overall!P22),"")</f>
        <v>Options</v>
      </c>
      <c r="I20" s="6">
        <f>IF(Overall!F22&lt;&gt;"",VALUE(Overall!F22),"")</f>
        <v>1200000</v>
      </c>
      <c r="J20" s="6">
        <f>IF(Overall!G22&lt;&gt;"",VALUE(Overall!G22),"")</f>
        <v>59</v>
      </c>
      <c r="K20" s="6">
        <f>IF(Overall!H22&lt;&gt;"",VALUE(Overall!H22),"")</f>
        <v>0</v>
      </c>
      <c r="L20" s="6">
        <f>IF(Overall!I22&lt;&gt;"",VALUE(Overall!I22),"")</f>
        <v>2.68</v>
      </c>
      <c r="M20" s="6">
        <f>IF(Overall!J22&lt;&gt;"",VALUE(Overall!J22),"")</f>
        <v>0</v>
      </c>
      <c r="N20" s="6">
        <f>IF(Overall!K22&lt;&gt;"",VALUE(Overall!K22),"")</f>
        <v>2.68</v>
      </c>
      <c r="O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P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Q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R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S20" s="5">
        <f t="shared" si="0"/>
        <v>8</v>
      </c>
      <c r="T20" s="10" t="str">
        <f>IF(Overall!$A22&lt;&gt;"",IF(AND(MONTH($O20) &lt;= 1, MONTH($P20) &gt;= 1), IF($S20 &lt;&gt; "", $I20/$S20, ""), ""),"")</f>
        <v/>
      </c>
      <c r="U20" s="10" t="str">
        <f>IF(Overall!$A22&lt;&gt;"",IF(AND(MONTH($O20) &lt;= 2, MONTH($P20) &gt;= 2), IF($S20 &lt;&gt; "", $I20/$S20, ""), ""),"")</f>
        <v/>
      </c>
      <c r="V20" s="10" t="str">
        <f>IF(Overall!$A22&lt;&gt;"",IF(AND(MONTH($O20) &lt;= 3, MONTH($P20) &gt;= 3), IF($S20 &lt;&gt; "", $I20/$S20, ""), ""),"")</f>
        <v/>
      </c>
      <c r="W20" s="10" t="str">
        <f>IF(Overall!$A22&lt;&gt;"",IF(AND(MONTH($O20) &lt;= 4, MONTH($P20) &gt;= 4), IF($S20 &lt;&gt; "", $I20/$S20, ""), ""),"")</f>
        <v/>
      </c>
      <c r="X20" s="10">
        <f>IF(Overall!$A22&lt;&gt;"",IF(AND(MONTH($O20) &lt;= 5, MONTH($P20) &gt;= 5), IF($S20 &lt;&gt; "", $I20/$S20, ""), ""),"")</f>
        <v>150000</v>
      </c>
      <c r="Y20" s="10">
        <f>IF(Overall!$A22&lt;&gt;"",IF(AND(MONTH($O20) &lt;= 6, MONTH($P20) &gt;= 6), IF($S20 &lt;&gt; "", $I20/$S20, ""), ""),"")</f>
        <v>150000</v>
      </c>
      <c r="Z20" s="10">
        <f>IF(Overall!$A22&lt;&gt;"",IF(AND(MONTH($O20) &lt;= 7, MONTH($P20) &gt;= 7 ), IF($S20 &lt;&gt; "", $I20/$S20, ""), ""),"")</f>
        <v>150000</v>
      </c>
      <c r="AA20" s="10">
        <f>IF(Overall!$A22&lt;&gt;"",IF(AND(MONTH($O20) &lt;= 8, MONTH($P20) &gt;= 8), IF($S20 &lt;&gt; "", $I20/$S20, ""), ""),"")</f>
        <v>150000</v>
      </c>
      <c r="AB20" s="10">
        <f>IF(Overall!$A22&lt;&gt;"",IF(AND(MONTH($O20) &lt;= 9, MONTH($P20) &gt;= 9), IF($S20 &lt;&gt; "", $I20/$S20, ""), ""),"")</f>
        <v>150000</v>
      </c>
      <c r="AC20" s="10">
        <f>IF(Overall!$A22&lt;&gt;"",IF(AND(MONTH($O20) &lt;= 10, MONTH($P20) &gt;= 10), IF($S20 &lt;&gt; "", $I20/$S20, ""), ""),"")</f>
        <v>150000</v>
      </c>
      <c r="AD20" s="10">
        <f>IF(Overall!$A22&lt;&gt;"",IF(AND(MONTH($O20) &lt;= 11, MONTH($P20) &gt;= 11), IF($S20 &lt;&gt; "", $I20/$S20, ""), ""),"")</f>
        <v>150000</v>
      </c>
      <c r="AE20" s="10">
        <f>IF(Overall!$A22&lt;&gt;"",IF(AND(MONTH($O20) &lt;= 12, MONTH($P20) &gt;= 12), IF($S20 &lt;&gt; "", $I20/$S20, ""), ""),"")</f>
        <v>150000</v>
      </c>
      <c r="AG20" s="10" t="str">
        <f ca="1">IFERROR(IF(AND(NOW()&lt;= EOMONTH(DATE(YEAR($P20),1, 1), 0), Overall!$A22&lt;&gt;"", MONTH($O20) &lt;= 1, MONTH($P20) &gt;= 1), IF($S20 &lt;&gt; "", $I20/$S20, ""), ""), "")</f>
        <v/>
      </c>
      <c r="AH20" s="10" t="str">
        <f ca="1">IFERROR(IF(AND(NOW()&lt;= EOMONTH(DATE(YEAR($P20),2, 1), 0), Overall!$A22&lt;&gt;"", MONTH($O20) &lt;= 2, MONTH($P20) &gt;= 2), IF($S20 &lt;&gt; "", $I20/$S20, ""), ""), "")</f>
        <v/>
      </c>
      <c r="AI20" s="10" t="str">
        <f ca="1">IFERROR(IF(AND(NOW()&lt;= EOMONTH(DATE(YEAR($P20),3, 1), 0), Overall!$A22&lt;&gt;"", MONTH($O20) &lt;= 3, MONTH($P20) &gt;= 3), IF($S20 &lt;&gt; "", $I20/$S20, ""), ""), "")</f>
        <v/>
      </c>
      <c r="AJ20" s="10" t="str">
        <f ca="1">IFERROR(IF(AND(NOW()&lt;= EOMONTH(DATE(YEAR($P20),4, 1), 0), Overall!$A22&lt;&gt;"", MONTH($O20) &lt;= 4, MONTH($P20) &gt;= 4), IF($S20 &lt;&gt; "", $I20/$S20, ""), ""), "")</f>
        <v/>
      </c>
      <c r="AK20" s="10" t="str">
        <f ca="1">IFERROR(IF(AND(NOW()&lt;= EOMONTH(DATE(YEAR($P20),5, 1), 0), Overall!$A22&lt;&gt;"", MONTH($O20) &lt;= 5, MONTH($P20) &gt;= 5), IF($S20 &lt;&gt; "", $I20/$S20, ""), ""), "")</f>
        <v/>
      </c>
      <c r="AL20" s="10" t="str">
        <f ca="1">IFERROR(IF(AND(NOW()&lt;= EOMONTH(DATE(YEAR($P20),6, 1), 0), Overall!$A22&lt;&gt;"", MONTH($O20) &lt;= 6, MONTH($P20) &gt;= 6), IF($S20 &lt;&gt; "", $I20/$S20, ""), ""), "")</f>
        <v/>
      </c>
      <c r="AM20" s="10" t="str">
        <f ca="1">IFERROR(IF(AND(NOW()&lt;= EOMONTH(DATE(YEAR($P20),7, 1), 0), Overall!$A22&lt;&gt;"", MONTH($O20) &lt;= 7, MONTH($P20) &gt;= 7), IF($S20 &lt;&gt; "", $I20/$S20, ""), ""), "")</f>
        <v/>
      </c>
      <c r="AN20" s="10" t="str">
        <f ca="1">IFERROR(IF(AND(NOW()&lt;= EOMONTH(DATE(YEAR($P20),8, 1), 0), Overall!$A22&lt;&gt;"", MONTH($O20) &lt;= 8, MONTH($P20) &gt;= 8), IF($S20 &lt;&gt; "", $I20/$S20, ""), ""), "")</f>
        <v/>
      </c>
      <c r="AO20" s="10" t="str">
        <f ca="1">IFERROR(IF(AND(NOW()&lt;= EOMONTH(DATE(YEAR($P20),9, 1), 0), Overall!$A22&lt;&gt;"", MONTH($O20) &lt;= 9, MONTH($P20) &gt;= 9), IF($S20 &lt;&gt; "", $I20/$S20, ""), ""), "")</f>
        <v/>
      </c>
      <c r="AP20" s="10" t="str">
        <f ca="1">IFERROR(IF(AND(NOW()&lt;= EOMONTH(DATE(YEAR($P20),10, 1), 0), Overall!$A22&lt;&gt;"", MONTH($O20) &lt;= 10, MONTH($P20) &gt;= 10), IF($S20 &lt;&gt; "", $I20/$S20, ""), ""), "")</f>
        <v/>
      </c>
      <c r="AQ20" s="10" t="str">
        <f ca="1">IFERROR(IF(AND(NOW()&lt;= EOMONTH(DATE(YEAR($P20),11, 1), 0), Overall!$A22&lt;&gt;"", MONTH($O20) &lt;=11, MONTH($P20) &gt;= 11), IF($S20 &lt;&gt; "", $I20/$S20, ""), ""), "")</f>
        <v/>
      </c>
      <c r="AR20" s="10" t="str">
        <f ca="1">IFERROR(IF(AND(NOW()&lt;= EOMONTH(DATE(YEAR($P20),12, 1), 0), Overall!$A22&lt;&gt;"", MONTH($O20) &lt;= 12, MONTH($P20) &gt;= 12), IF($S20 &lt;&gt; "", $I20/$S20, ""), ""), "")</f>
        <v/>
      </c>
      <c r="AS20" s="16">
        <f t="shared" ca="1" si="1"/>
        <v>0</v>
      </c>
    </row>
    <row r="21" spans="1:45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5" t="str">
        <f>IF(Overall!P23&lt;&gt;"",_xlfn.VALUETOTEXT(Overall!P23),"")</f>
        <v>Options</v>
      </c>
      <c r="I21" s="6">
        <f>IF(Overall!F23&lt;&gt;"",VALUE(Overall!F23),"")</f>
        <v>800000</v>
      </c>
      <c r="J21" s="6">
        <f>IF(Overall!G23&lt;&gt;"",VALUE(Overall!G23),"")</f>
        <v>59</v>
      </c>
      <c r="K21" s="6">
        <f>IF(Overall!H23&lt;&gt;"",VALUE(Overall!H23),"")</f>
        <v>0</v>
      </c>
      <c r="L21" s="6">
        <f>IF(Overall!I23&lt;&gt;"",VALUE(Overall!I23),"")</f>
        <v>2.73</v>
      </c>
      <c r="M21" s="6">
        <f>IF(Overall!J23&lt;&gt;"",VALUE(Overall!J23),"")</f>
        <v>0</v>
      </c>
      <c r="N21" s="6">
        <f>IF(Overall!K23&lt;&gt;"",VALUE(Overall!K23),"")</f>
        <v>2.73</v>
      </c>
      <c r="O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P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Q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R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S21" s="5">
        <f t="shared" si="0"/>
        <v>8</v>
      </c>
      <c r="T21" s="10" t="str">
        <f>IF(Overall!$A23&lt;&gt;"",IF(AND(MONTH($O21) &lt;= 1, MONTH($P21) &gt;= 1), IF($S21 &lt;&gt; "", $I21/$S21, ""), ""),"")</f>
        <v/>
      </c>
      <c r="U21" s="10" t="str">
        <f>IF(Overall!$A23&lt;&gt;"",IF(AND(MONTH($O21) &lt;= 2, MONTH($P21) &gt;= 2), IF($S21 &lt;&gt; "", $I21/$S21, ""), ""),"")</f>
        <v/>
      </c>
      <c r="V21" s="10" t="str">
        <f>IF(Overall!$A23&lt;&gt;"",IF(AND(MONTH($O21) &lt;= 3, MONTH($P21) &gt;= 3), IF($S21 &lt;&gt; "", $I21/$S21, ""), ""),"")</f>
        <v/>
      </c>
      <c r="W21" s="10" t="str">
        <f>IF(Overall!$A23&lt;&gt;"",IF(AND(MONTH($O21) &lt;= 4, MONTH($P21) &gt;= 4), IF($S21 &lt;&gt; "", $I21/$S21, ""), ""),"")</f>
        <v/>
      </c>
      <c r="X21" s="10">
        <f>IF(Overall!$A23&lt;&gt;"",IF(AND(MONTH($O21) &lt;= 5, MONTH($P21) &gt;= 5), IF($S21 &lt;&gt; "", $I21/$S21, ""), ""),"")</f>
        <v>100000</v>
      </c>
      <c r="Y21" s="10">
        <f>IF(Overall!$A23&lt;&gt;"",IF(AND(MONTH($O21) &lt;= 6, MONTH($P21) &gt;= 6), IF($S21 &lt;&gt; "", $I21/$S21, ""), ""),"")</f>
        <v>100000</v>
      </c>
      <c r="Z21" s="10">
        <f>IF(Overall!$A23&lt;&gt;"",IF(AND(MONTH($O21) &lt;= 7, MONTH($P21) &gt;= 7 ), IF($S21 &lt;&gt; "", $I21/$S21, ""), ""),"")</f>
        <v>100000</v>
      </c>
      <c r="AA21" s="10">
        <f>IF(Overall!$A23&lt;&gt;"",IF(AND(MONTH($O21) &lt;= 8, MONTH($P21) &gt;= 8), IF($S21 &lt;&gt; "", $I21/$S21, ""), ""),"")</f>
        <v>100000</v>
      </c>
      <c r="AB21" s="10">
        <f>IF(Overall!$A23&lt;&gt;"",IF(AND(MONTH($O21) &lt;= 9, MONTH($P21) &gt;= 9), IF($S21 &lt;&gt; "", $I21/$S21, ""), ""),"")</f>
        <v>100000</v>
      </c>
      <c r="AC21" s="10">
        <f>IF(Overall!$A23&lt;&gt;"",IF(AND(MONTH($O21) &lt;= 10, MONTH($P21) &gt;= 10), IF($S21 &lt;&gt; "", $I21/$S21, ""), ""),"")</f>
        <v>100000</v>
      </c>
      <c r="AD21" s="10">
        <f>IF(Overall!$A23&lt;&gt;"",IF(AND(MONTH($O21) &lt;= 11, MONTH($P21) &gt;= 11), IF($S21 &lt;&gt; "", $I21/$S21, ""), ""),"")</f>
        <v>100000</v>
      </c>
      <c r="AE21" s="10">
        <f>IF(Overall!$A23&lt;&gt;"",IF(AND(MONTH($O21) &lt;= 12, MONTH($P21) &gt;= 12), IF($S21 &lt;&gt; "", $I21/$S21, ""), ""),"")</f>
        <v>100000</v>
      </c>
      <c r="AG21" s="10" t="str">
        <f ca="1">IFERROR(IF(AND(NOW()&lt;= EOMONTH(DATE(YEAR($P21),1, 1), 0), Overall!$A23&lt;&gt;"", MONTH($O21) &lt;= 1, MONTH($P21) &gt;= 1), IF($S21 &lt;&gt; "", $I21/$S21, ""), ""), "")</f>
        <v/>
      </c>
      <c r="AH21" s="10" t="str">
        <f ca="1">IFERROR(IF(AND(NOW()&lt;= EOMONTH(DATE(YEAR($P21),2, 1), 0), Overall!$A23&lt;&gt;"", MONTH($O21) &lt;= 2, MONTH($P21) &gt;= 2), IF($S21 &lt;&gt; "", $I21/$S21, ""), ""), "")</f>
        <v/>
      </c>
      <c r="AI21" s="10" t="str">
        <f ca="1">IFERROR(IF(AND(NOW()&lt;= EOMONTH(DATE(YEAR($P21),3, 1), 0), Overall!$A23&lt;&gt;"", MONTH($O21) &lt;= 3, MONTH($P21) &gt;= 3), IF($S21 &lt;&gt; "", $I21/$S21, ""), ""), "")</f>
        <v/>
      </c>
      <c r="AJ21" s="10" t="str">
        <f ca="1">IFERROR(IF(AND(NOW()&lt;= EOMONTH(DATE(YEAR($P21),4, 1), 0), Overall!$A23&lt;&gt;"", MONTH($O21) &lt;= 4, MONTH($P21) &gt;= 4), IF($S21 &lt;&gt; "", $I21/$S21, ""), ""), "")</f>
        <v/>
      </c>
      <c r="AK21" s="10" t="str">
        <f ca="1">IFERROR(IF(AND(NOW()&lt;= EOMONTH(DATE(YEAR($P21),5, 1), 0), Overall!$A23&lt;&gt;"", MONTH($O21) &lt;= 5, MONTH($P21) &gt;= 5), IF($S21 &lt;&gt; "", $I21/$S21, ""), ""), "")</f>
        <v/>
      </c>
      <c r="AL21" s="10" t="str">
        <f ca="1">IFERROR(IF(AND(NOW()&lt;= EOMONTH(DATE(YEAR($P21),6, 1), 0), Overall!$A23&lt;&gt;"", MONTH($O21) &lt;= 6, MONTH($P21) &gt;= 6), IF($S21 &lt;&gt; "", $I21/$S21, ""), ""), "")</f>
        <v/>
      </c>
      <c r="AM21" s="10" t="str">
        <f ca="1">IFERROR(IF(AND(NOW()&lt;= EOMONTH(DATE(YEAR($P21),7, 1), 0), Overall!$A23&lt;&gt;"", MONTH($O21) &lt;= 7, MONTH($P21) &gt;= 7), IF($S21 &lt;&gt; "", $I21/$S21, ""), ""), "")</f>
        <v/>
      </c>
      <c r="AN21" s="10" t="str">
        <f ca="1">IFERROR(IF(AND(NOW()&lt;= EOMONTH(DATE(YEAR($P21),8, 1), 0), Overall!$A23&lt;&gt;"", MONTH($O21) &lt;= 8, MONTH($P21) &gt;= 8), IF($S21 &lt;&gt; "", $I21/$S21, ""), ""), "")</f>
        <v/>
      </c>
      <c r="AO21" s="10" t="str">
        <f ca="1">IFERROR(IF(AND(NOW()&lt;= EOMONTH(DATE(YEAR($P21),9, 1), 0), Overall!$A23&lt;&gt;"", MONTH($O21) &lt;= 9, MONTH($P21) &gt;= 9), IF($S21 &lt;&gt; "", $I21/$S21, ""), ""), "")</f>
        <v/>
      </c>
      <c r="AP21" s="10" t="str">
        <f ca="1">IFERROR(IF(AND(NOW()&lt;= EOMONTH(DATE(YEAR($P21),10, 1), 0), Overall!$A23&lt;&gt;"", MONTH($O21) &lt;= 10, MONTH($P21) &gt;= 10), IF($S21 &lt;&gt; "", $I21/$S21, ""), ""), "")</f>
        <v/>
      </c>
      <c r="AQ21" s="10" t="str">
        <f ca="1">IFERROR(IF(AND(NOW()&lt;= EOMONTH(DATE(YEAR($P21),11, 1), 0), Overall!$A23&lt;&gt;"", MONTH($O21) &lt;=11, MONTH($P21) &gt;= 11), IF($S21 &lt;&gt; "", $I21/$S21, ""), ""), "")</f>
        <v/>
      </c>
      <c r="AR21" s="10" t="str">
        <f ca="1">IFERROR(IF(AND(NOW()&lt;= EOMONTH(DATE(YEAR($P21),12, 1), 0), Overall!$A23&lt;&gt;"", MONTH($O21) &lt;= 12, MONTH($P21) &gt;= 12), IF($S21 &lt;&gt; "", $I21/$S21, ""), ""), "")</f>
        <v/>
      </c>
      <c r="AS21" s="16">
        <f t="shared" ca="1" si="1"/>
        <v>0</v>
      </c>
    </row>
    <row r="22" spans="1:45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5" t="str">
        <f>IF(Overall!P24&lt;&gt;"",_xlfn.VALUETOTEXT(Overall!P24),"")</f>
        <v>Options</v>
      </c>
      <c r="I22" s="6">
        <f>IF(Overall!F24&lt;&gt;"",VALUE(Overall!F24),"")</f>
        <v>800000</v>
      </c>
      <c r="J22" s="6">
        <f>IF(Overall!G24&lt;&gt;"",VALUE(Overall!G24),"")</f>
        <v>59</v>
      </c>
      <c r="K22" s="6">
        <f>IF(Overall!H24&lt;&gt;"",VALUE(Overall!H24),"")</f>
        <v>0</v>
      </c>
      <c r="L22" s="6">
        <f>IF(Overall!I24&lt;&gt;"",VALUE(Overall!I24),"")</f>
        <v>2.73</v>
      </c>
      <c r="M22" s="6">
        <f>IF(Overall!J24&lt;&gt;"",VALUE(Overall!J24),"")</f>
        <v>0</v>
      </c>
      <c r="N22" s="6">
        <f>IF(Overall!K24&lt;&gt;"",VALUE(Overall!K24),"")</f>
        <v>2.73</v>
      </c>
      <c r="O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P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Q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R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S22" s="5">
        <f t="shared" si="0"/>
        <v>8</v>
      </c>
      <c r="T22" s="10" t="str">
        <f>IF(Overall!$A24&lt;&gt;"",IF(AND(MONTH($O22) &lt;= 1, MONTH($P22) &gt;= 1), IF($S22 &lt;&gt; "", $I22/$S22, ""), ""),"")</f>
        <v/>
      </c>
      <c r="U22" s="10" t="str">
        <f>IF(Overall!$A24&lt;&gt;"",IF(AND(MONTH($O22) &lt;= 2, MONTH($P22) &gt;= 2), IF($S22 &lt;&gt; "", $I22/$S22, ""), ""),"")</f>
        <v/>
      </c>
      <c r="V22" s="10" t="str">
        <f>IF(Overall!$A24&lt;&gt;"",IF(AND(MONTH($O22) &lt;= 3, MONTH($P22) &gt;= 3), IF($S22 &lt;&gt; "", $I22/$S22, ""), ""),"")</f>
        <v/>
      </c>
      <c r="W22" s="10" t="str">
        <f>IF(Overall!$A24&lt;&gt;"",IF(AND(MONTH($O22) &lt;= 4, MONTH($P22) &gt;= 4), IF($S22 &lt;&gt; "", $I22/$S22, ""), ""),"")</f>
        <v/>
      </c>
      <c r="X22" s="10">
        <f>IF(Overall!$A24&lt;&gt;"",IF(AND(MONTH($O22) &lt;= 5, MONTH($P22) &gt;= 5), IF($S22 &lt;&gt; "", $I22/$S22, ""), ""),"")</f>
        <v>100000</v>
      </c>
      <c r="Y22" s="10">
        <f>IF(Overall!$A24&lt;&gt;"",IF(AND(MONTH($O22) &lt;= 6, MONTH($P22) &gt;= 6), IF($S22 &lt;&gt; "", $I22/$S22, ""), ""),"")</f>
        <v>100000</v>
      </c>
      <c r="Z22" s="10">
        <f>IF(Overall!$A24&lt;&gt;"",IF(AND(MONTH($O22) &lt;= 7, MONTH($P22) &gt;= 7 ), IF($S22 &lt;&gt; "", $I22/$S22, ""), ""),"")</f>
        <v>100000</v>
      </c>
      <c r="AA22" s="10">
        <f>IF(Overall!$A24&lt;&gt;"",IF(AND(MONTH($O22) &lt;= 8, MONTH($P22) &gt;= 8), IF($S22 &lt;&gt; "", $I22/$S22, ""), ""),"")</f>
        <v>100000</v>
      </c>
      <c r="AB22" s="10">
        <f>IF(Overall!$A24&lt;&gt;"",IF(AND(MONTH($O22) &lt;= 9, MONTH($P22) &gt;= 9), IF($S22 &lt;&gt; "", $I22/$S22, ""), ""),"")</f>
        <v>100000</v>
      </c>
      <c r="AC22" s="10">
        <f>IF(Overall!$A24&lt;&gt;"",IF(AND(MONTH($O22) &lt;= 10, MONTH($P22) &gt;= 10), IF($S22 &lt;&gt; "", $I22/$S22, ""), ""),"")</f>
        <v>100000</v>
      </c>
      <c r="AD22" s="10">
        <f>IF(Overall!$A24&lt;&gt;"",IF(AND(MONTH($O22) &lt;= 11, MONTH($P22) &gt;= 11), IF($S22 &lt;&gt; "", $I22/$S22, ""), ""),"")</f>
        <v>100000</v>
      </c>
      <c r="AE22" s="10">
        <f>IF(Overall!$A24&lt;&gt;"",IF(AND(MONTH($O22) &lt;= 12, MONTH($P22) &gt;= 12), IF($S22 &lt;&gt; "", $I22/$S22, ""), ""),"")</f>
        <v>100000</v>
      </c>
      <c r="AG22" s="10" t="str">
        <f ca="1">IFERROR(IF(AND(NOW()&lt;= EOMONTH(DATE(YEAR($P22),1, 1), 0), Overall!$A24&lt;&gt;"", MONTH($O22) &lt;= 1, MONTH($P22) &gt;= 1), IF($S22 &lt;&gt; "", $I22/$S22, ""), ""), "")</f>
        <v/>
      </c>
      <c r="AH22" s="10" t="str">
        <f ca="1">IFERROR(IF(AND(NOW()&lt;= EOMONTH(DATE(YEAR($P22),2, 1), 0), Overall!$A24&lt;&gt;"", MONTH($O22) &lt;= 2, MONTH($P22) &gt;= 2), IF($S22 &lt;&gt; "", $I22/$S22, ""), ""), "")</f>
        <v/>
      </c>
      <c r="AI22" s="10" t="str">
        <f ca="1">IFERROR(IF(AND(NOW()&lt;= EOMONTH(DATE(YEAR($P22),3, 1), 0), Overall!$A24&lt;&gt;"", MONTH($O22) &lt;= 3, MONTH($P22) &gt;= 3), IF($S22 &lt;&gt; "", $I22/$S22, ""), ""), "")</f>
        <v/>
      </c>
      <c r="AJ22" s="10" t="str">
        <f ca="1">IFERROR(IF(AND(NOW()&lt;= EOMONTH(DATE(YEAR($P22),4, 1), 0), Overall!$A24&lt;&gt;"", MONTH($O22) &lt;= 4, MONTH($P22) &gt;= 4), IF($S22 &lt;&gt; "", $I22/$S22, ""), ""), "")</f>
        <v/>
      </c>
      <c r="AK22" s="10" t="str">
        <f ca="1">IFERROR(IF(AND(NOW()&lt;= EOMONTH(DATE(YEAR($P22),5, 1), 0), Overall!$A24&lt;&gt;"", MONTH($O22) &lt;= 5, MONTH($P22) &gt;= 5), IF($S22 &lt;&gt; "", $I22/$S22, ""), ""), "")</f>
        <v/>
      </c>
      <c r="AL22" s="10" t="str">
        <f ca="1">IFERROR(IF(AND(NOW()&lt;= EOMONTH(DATE(YEAR($P22),6, 1), 0), Overall!$A24&lt;&gt;"", MONTH($O22) &lt;= 6, MONTH($P22) &gt;= 6), IF($S22 &lt;&gt; "", $I22/$S22, ""), ""), "")</f>
        <v/>
      </c>
      <c r="AM22" s="10" t="str">
        <f ca="1">IFERROR(IF(AND(NOW()&lt;= EOMONTH(DATE(YEAR($P22),7, 1), 0), Overall!$A24&lt;&gt;"", MONTH($O22) &lt;= 7, MONTH($P22) &gt;= 7), IF($S22 &lt;&gt; "", $I22/$S22, ""), ""), "")</f>
        <v/>
      </c>
      <c r="AN22" s="10" t="str">
        <f ca="1">IFERROR(IF(AND(NOW()&lt;= EOMONTH(DATE(YEAR($P22),8, 1), 0), Overall!$A24&lt;&gt;"", MONTH($O22) &lt;= 8, MONTH($P22) &gt;= 8), IF($S22 &lt;&gt; "", $I22/$S22, ""), ""), "")</f>
        <v/>
      </c>
      <c r="AO22" s="10" t="str">
        <f ca="1">IFERROR(IF(AND(NOW()&lt;= EOMONTH(DATE(YEAR($P22),9, 1), 0), Overall!$A24&lt;&gt;"", MONTH($O22) &lt;= 9, MONTH($P22) &gt;= 9), IF($S22 &lt;&gt; "", $I22/$S22, ""), ""), "")</f>
        <v/>
      </c>
      <c r="AP22" s="10" t="str">
        <f ca="1">IFERROR(IF(AND(NOW()&lt;= EOMONTH(DATE(YEAR($P22),10, 1), 0), Overall!$A24&lt;&gt;"", MONTH($O22) &lt;= 10, MONTH($P22) &gt;= 10), IF($S22 &lt;&gt; "", $I22/$S22, ""), ""), "")</f>
        <v/>
      </c>
      <c r="AQ22" s="10" t="str">
        <f ca="1">IFERROR(IF(AND(NOW()&lt;= EOMONTH(DATE(YEAR($P22),11, 1), 0), Overall!$A24&lt;&gt;"", MONTH($O22) &lt;=11, MONTH($P22) &gt;= 11), IF($S22 &lt;&gt; "", $I22/$S22, ""), ""), "")</f>
        <v/>
      </c>
      <c r="AR22" s="10" t="str">
        <f ca="1">IFERROR(IF(AND(NOW()&lt;= EOMONTH(DATE(YEAR($P22),12, 1), 0), Overall!$A24&lt;&gt;"", MONTH($O22) &lt;= 12, MONTH($P22) &gt;= 12), IF($S22 &lt;&gt; "", $I22/$S22, ""), ""), "")</f>
        <v/>
      </c>
      <c r="AS22" s="16">
        <f t="shared" ca="1" si="1"/>
        <v>0</v>
      </c>
    </row>
    <row r="23" spans="1:45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5" t="str">
        <f>IF(Overall!P25&lt;&gt;"",_xlfn.VALUETOTEXT(Overall!P25),"")</f>
        <v>Options</v>
      </c>
      <c r="I23" s="6">
        <f>IF(Overall!F25&lt;&gt;"",VALUE(Overall!F25),"")</f>
        <v>800000</v>
      </c>
      <c r="J23" s="6">
        <f>IF(Overall!G25&lt;&gt;"",VALUE(Overall!G25),"")</f>
        <v>59</v>
      </c>
      <c r="K23" s="6">
        <f>IF(Overall!H25&lt;&gt;"",VALUE(Overall!H25),"")</f>
        <v>0</v>
      </c>
      <c r="L23" s="6">
        <f>IF(Overall!I25&lt;&gt;"",VALUE(Overall!I25),"")</f>
        <v>2.69</v>
      </c>
      <c r="M23" s="6">
        <f>IF(Overall!J25&lt;&gt;"",VALUE(Overall!J25),"")</f>
        <v>0</v>
      </c>
      <c r="N23" s="6">
        <f>IF(Overall!K25&lt;&gt;"",VALUE(Overall!K25),"")</f>
        <v>2.69</v>
      </c>
      <c r="O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P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Q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R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S23" s="5">
        <f t="shared" si="0"/>
        <v>8</v>
      </c>
      <c r="T23" s="10" t="str">
        <f>IF(Overall!$A25&lt;&gt;"",IF(AND(MONTH($O23) &lt;= 1, MONTH($P23) &gt;= 1), IF($S23 &lt;&gt; "", $I23/$S23, ""), ""),"")</f>
        <v/>
      </c>
      <c r="U23" s="10" t="str">
        <f>IF(Overall!$A25&lt;&gt;"",IF(AND(MONTH($O23) &lt;= 2, MONTH($P23) &gt;= 2), IF($S23 &lt;&gt; "", $I23/$S23, ""), ""),"")</f>
        <v/>
      </c>
      <c r="V23" s="10" t="str">
        <f>IF(Overall!$A25&lt;&gt;"",IF(AND(MONTH($O23) &lt;= 3, MONTH($P23) &gt;= 3), IF($S23 &lt;&gt; "", $I23/$S23, ""), ""),"")</f>
        <v/>
      </c>
      <c r="W23" s="10" t="str">
        <f>IF(Overall!$A25&lt;&gt;"",IF(AND(MONTH($O23) &lt;= 4, MONTH($P23) &gt;= 4), IF($S23 &lt;&gt; "", $I23/$S23, ""), ""),"")</f>
        <v/>
      </c>
      <c r="X23" s="10">
        <f>IF(Overall!$A25&lt;&gt;"",IF(AND(MONTH($O23) &lt;= 5, MONTH($P23) &gt;= 5), IF($S23 &lt;&gt; "", $I23/$S23, ""), ""),"")</f>
        <v>100000</v>
      </c>
      <c r="Y23" s="10">
        <f>IF(Overall!$A25&lt;&gt;"",IF(AND(MONTH($O23) &lt;= 6, MONTH($P23) &gt;= 6), IF($S23 &lt;&gt; "", $I23/$S23, ""), ""),"")</f>
        <v>100000</v>
      </c>
      <c r="Z23" s="10">
        <f>IF(Overall!$A25&lt;&gt;"",IF(AND(MONTH($O23) &lt;= 7, MONTH($P23) &gt;= 7 ), IF($S23 &lt;&gt; "", $I23/$S23, ""), ""),"")</f>
        <v>100000</v>
      </c>
      <c r="AA23" s="10">
        <f>IF(Overall!$A25&lt;&gt;"",IF(AND(MONTH($O23) &lt;= 8, MONTH($P23) &gt;= 8), IF($S23 &lt;&gt; "", $I23/$S23, ""), ""),"")</f>
        <v>100000</v>
      </c>
      <c r="AB23" s="10">
        <f>IF(Overall!$A25&lt;&gt;"",IF(AND(MONTH($O23) &lt;= 9, MONTH($P23) &gt;= 9), IF($S23 &lt;&gt; "", $I23/$S23, ""), ""),"")</f>
        <v>100000</v>
      </c>
      <c r="AC23" s="10">
        <f>IF(Overall!$A25&lt;&gt;"",IF(AND(MONTH($O23) &lt;= 10, MONTH($P23) &gt;= 10), IF($S23 &lt;&gt; "", $I23/$S23, ""), ""),"")</f>
        <v>100000</v>
      </c>
      <c r="AD23" s="10">
        <f>IF(Overall!$A25&lt;&gt;"",IF(AND(MONTH($O23) &lt;= 11, MONTH($P23) &gt;= 11), IF($S23 &lt;&gt; "", $I23/$S23, ""), ""),"")</f>
        <v>100000</v>
      </c>
      <c r="AE23" s="10">
        <f>IF(Overall!$A25&lt;&gt;"",IF(AND(MONTH($O23) &lt;= 12, MONTH($P23) &gt;= 12), IF($S23 &lt;&gt; "", $I23/$S23, ""), ""),"")</f>
        <v>100000</v>
      </c>
      <c r="AG23" s="10" t="str">
        <f ca="1">IFERROR(IF(AND(NOW()&lt;= EOMONTH(DATE(YEAR($P23),1, 1), 0), Overall!$A25&lt;&gt;"", MONTH($O23) &lt;= 1, MONTH($P23) &gt;= 1), IF($S23 &lt;&gt; "", $I23/$S23, ""), ""), "")</f>
        <v/>
      </c>
      <c r="AH23" s="10" t="str">
        <f ca="1">IFERROR(IF(AND(NOW()&lt;= EOMONTH(DATE(YEAR($P23),2, 1), 0), Overall!$A25&lt;&gt;"", MONTH($O23) &lt;= 2, MONTH($P23) &gt;= 2), IF($S23 &lt;&gt; "", $I23/$S23, ""), ""), "")</f>
        <v/>
      </c>
      <c r="AI23" s="10" t="str">
        <f ca="1">IFERROR(IF(AND(NOW()&lt;= EOMONTH(DATE(YEAR($P23),3, 1), 0), Overall!$A25&lt;&gt;"", MONTH($O23) &lt;= 3, MONTH($P23) &gt;= 3), IF($S23 &lt;&gt; "", $I23/$S23, ""), ""), "")</f>
        <v/>
      </c>
      <c r="AJ23" s="10" t="str">
        <f ca="1">IFERROR(IF(AND(NOW()&lt;= EOMONTH(DATE(YEAR($P23),4, 1), 0), Overall!$A25&lt;&gt;"", MONTH($O23) &lt;= 4, MONTH($P23) &gt;= 4), IF($S23 &lt;&gt; "", $I23/$S23, ""), ""), "")</f>
        <v/>
      </c>
      <c r="AK23" s="10" t="str">
        <f ca="1">IFERROR(IF(AND(NOW()&lt;= EOMONTH(DATE(YEAR($P23),5, 1), 0), Overall!$A25&lt;&gt;"", MONTH($O23) &lt;= 5, MONTH($P23) &gt;= 5), IF($S23 &lt;&gt; "", $I23/$S23, ""), ""), "")</f>
        <v/>
      </c>
      <c r="AL23" s="10" t="str">
        <f ca="1">IFERROR(IF(AND(NOW()&lt;= EOMONTH(DATE(YEAR($P23),6, 1), 0), Overall!$A25&lt;&gt;"", MONTH($O23) &lt;= 6, MONTH($P23) &gt;= 6), IF($S23 &lt;&gt; "", $I23/$S23, ""), ""), "")</f>
        <v/>
      </c>
      <c r="AM23" s="10" t="str">
        <f ca="1">IFERROR(IF(AND(NOW()&lt;= EOMONTH(DATE(YEAR($P23),7, 1), 0), Overall!$A25&lt;&gt;"", MONTH($O23) &lt;= 7, MONTH($P23) &gt;= 7), IF($S23 &lt;&gt; "", $I23/$S23, ""), ""), "")</f>
        <v/>
      </c>
      <c r="AN23" s="10" t="str">
        <f ca="1">IFERROR(IF(AND(NOW()&lt;= EOMONTH(DATE(YEAR($P23),8, 1), 0), Overall!$A25&lt;&gt;"", MONTH($O23) &lt;= 8, MONTH($P23) &gt;= 8), IF($S23 &lt;&gt; "", $I23/$S23, ""), ""), "")</f>
        <v/>
      </c>
      <c r="AO23" s="10" t="str">
        <f ca="1">IFERROR(IF(AND(NOW()&lt;= EOMONTH(DATE(YEAR($P23),9, 1), 0), Overall!$A25&lt;&gt;"", MONTH($O23) &lt;= 9, MONTH($P23) &gt;= 9), IF($S23 &lt;&gt; "", $I23/$S23, ""), ""), "")</f>
        <v/>
      </c>
      <c r="AP23" s="10" t="str">
        <f ca="1">IFERROR(IF(AND(NOW()&lt;= EOMONTH(DATE(YEAR($P23),10, 1), 0), Overall!$A25&lt;&gt;"", MONTH($O23) &lt;= 10, MONTH($P23) &gt;= 10), IF($S23 &lt;&gt; "", $I23/$S23, ""), ""), "")</f>
        <v/>
      </c>
      <c r="AQ23" s="10" t="str">
        <f ca="1">IFERROR(IF(AND(NOW()&lt;= EOMONTH(DATE(YEAR($P23),11, 1), 0), Overall!$A25&lt;&gt;"", MONTH($O23) &lt;=11, MONTH($P23) &gt;= 11), IF($S23 &lt;&gt; "", $I23/$S23, ""), ""), "")</f>
        <v/>
      </c>
      <c r="AR23" s="10" t="str">
        <f ca="1">IFERROR(IF(AND(NOW()&lt;= EOMONTH(DATE(YEAR($P23),12, 1), 0), Overall!$A25&lt;&gt;"", MONTH($O23) &lt;= 12, MONTH($P23) &gt;= 12), IF($S23 &lt;&gt; "", $I23/$S23, ""), ""), "")</f>
        <v/>
      </c>
      <c r="AS23" s="16">
        <f t="shared" ca="1" si="1"/>
        <v>0</v>
      </c>
    </row>
    <row r="24" spans="1:45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5" t="str">
        <f>IF(Overall!P26&lt;&gt;"",_xlfn.VALUETOTEXT(Overall!P26),"")</f>
        <v>Options</v>
      </c>
      <c r="I24" s="6">
        <f>IF(Overall!F26&lt;&gt;"",VALUE(Overall!F26),"")</f>
        <v>1600000</v>
      </c>
      <c r="J24" s="6">
        <f>IF(Overall!G26&lt;&gt;"",VALUE(Overall!G26),"")</f>
        <v>59</v>
      </c>
      <c r="K24" s="6">
        <f>IF(Overall!H26&lt;&gt;"",VALUE(Overall!H26),"")</f>
        <v>0</v>
      </c>
      <c r="L24" s="6">
        <f>IF(Overall!I26&lt;&gt;"",VALUE(Overall!I26),"")</f>
        <v>2.67</v>
      </c>
      <c r="M24" s="6">
        <f>IF(Overall!J26&lt;&gt;"",VALUE(Overall!J26),"")</f>
        <v>0</v>
      </c>
      <c r="N24" s="6">
        <f>IF(Overall!K26&lt;&gt;"",VALUE(Overall!K26),"")</f>
        <v>2.67</v>
      </c>
      <c r="O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P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Q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R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S24" s="5">
        <f t="shared" si="0"/>
        <v>8</v>
      </c>
      <c r="T24" s="10" t="str">
        <f>IF(Overall!$A26&lt;&gt;"",IF(AND(MONTH($O24) &lt;= 1, MONTH($P24) &gt;= 1), IF($S24 &lt;&gt; "", $I24/$S24, ""), ""),"")</f>
        <v/>
      </c>
      <c r="U24" s="10" t="str">
        <f>IF(Overall!$A26&lt;&gt;"",IF(AND(MONTH($O24) &lt;= 2, MONTH($P24) &gt;= 2), IF($S24 &lt;&gt; "", $I24/$S24, ""), ""),"")</f>
        <v/>
      </c>
      <c r="V24" s="10" t="str">
        <f>IF(Overall!$A26&lt;&gt;"",IF(AND(MONTH($O24) &lt;= 3, MONTH($P24) &gt;= 3), IF($S24 &lt;&gt; "", $I24/$S24, ""), ""),"")</f>
        <v/>
      </c>
      <c r="W24" s="10" t="str">
        <f>IF(Overall!$A26&lt;&gt;"",IF(AND(MONTH($O24) &lt;= 4, MONTH($P24) &gt;= 4), IF($S24 &lt;&gt; "", $I24/$S24, ""), ""),"")</f>
        <v/>
      </c>
      <c r="X24" s="10">
        <f>IF(Overall!$A26&lt;&gt;"",IF(AND(MONTH($O24) &lt;= 5, MONTH($P24) &gt;= 5), IF($S24 &lt;&gt; "", $I24/$S24, ""), ""),"")</f>
        <v>200000</v>
      </c>
      <c r="Y24" s="10">
        <f>IF(Overall!$A26&lt;&gt;"",IF(AND(MONTH($O24) &lt;= 6, MONTH($P24) &gt;= 6), IF($S24 &lt;&gt; "", $I24/$S24, ""), ""),"")</f>
        <v>200000</v>
      </c>
      <c r="Z24" s="10">
        <f>IF(Overall!$A26&lt;&gt;"",IF(AND(MONTH($O24) &lt;= 7, MONTH($P24) &gt;= 7 ), IF($S24 &lt;&gt; "", $I24/$S24, ""), ""),"")</f>
        <v>200000</v>
      </c>
      <c r="AA24" s="10">
        <f>IF(Overall!$A26&lt;&gt;"",IF(AND(MONTH($O24) &lt;= 8, MONTH($P24) &gt;= 8), IF($S24 &lt;&gt; "", $I24/$S24, ""), ""),"")</f>
        <v>200000</v>
      </c>
      <c r="AB24" s="10">
        <f>IF(Overall!$A26&lt;&gt;"",IF(AND(MONTH($O24) &lt;= 9, MONTH($P24) &gt;= 9), IF($S24 &lt;&gt; "", $I24/$S24, ""), ""),"")</f>
        <v>200000</v>
      </c>
      <c r="AC24" s="10">
        <f>IF(Overall!$A26&lt;&gt;"",IF(AND(MONTH($O24) &lt;= 10, MONTH($P24) &gt;= 10), IF($S24 &lt;&gt; "", $I24/$S24, ""), ""),"")</f>
        <v>200000</v>
      </c>
      <c r="AD24" s="10">
        <f>IF(Overall!$A26&lt;&gt;"",IF(AND(MONTH($O24) &lt;= 11, MONTH($P24) &gt;= 11), IF($S24 &lt;&gt; "", $I24/$S24, ""), ""),"")</f>
        <v>200000</v>
      </c>
      <c r="AE24" s="10">
        <f>IF(Overall!$A26&lt;&gt;"",IF(AND(MONTH($O24) &lt;= 12, MONTH($P24) &gt;= 12), IF($S24 &lt;&gt; "", $I24/$S24, ""), ""),"")</f>
        <v>200000</v>
      </c>
      <c r="AG24" s="10" t="str">
        <f ca="1">IFERROR(IF(AND(NOW()&lt;= EOMONTH(DATE(YEAR($P24),1, 1), 0), Overall!$A26&lt;&gt;"", MONTH($O24) &lt;= 1, MONTH($P24) &gt;= 1), IF($S24 &lt;&gt; "", $I24/$S24, ""), ""), "")</f>
        <v/>
      </c>
      <c r="AH24" s="10" t="str">
        <f ca="1">IFERROR(IF(AND(NOW()&lt;= EOMONTH(DATE(YEAR($P24),2, 1), 0), Overall!$A26&lt;&gt;"", MONTH($O24) &lt;= 2, MONTH($P24) &gt;= 2), IF($S24 &lt;&gt; "", $I24/$S24, ""), ""), "")</f>
        <v/>
      </c>
      <c r="AI24" s="10" t="str">
        <f ca="1">IFERROR(IF(AND(NOW()&lt;= EOMONTH(DATE(YEAR($P24),3, 1), 0), Overall!$A26&lt;&gt;"", MONTH($O24) &lt;= 3, MONTH($P24) &gt;= 3), IF($S24 &lt;&gt; "", $I24/$S24, ""), ""), "")</f>
        <v/>
      </c>
      <c r="AJ24" s="10" t="str">
        <f ca="1">IFERROR(IF(AND(NOW()&lt;= EOMONTH(DATE(YEAR($P24),4, 1), 0), Overall!$A26&lt;&gt;"", MONTH($O24) &lt;= 4, MONTH($P24) &gt;= 4), IF($S24 &lt;&gt; "", $I24/$S24, ""), ""), "")</f>
        <v/>
      </c>
      <c r="AK24" s="10" t="str">
        <f ca="1">IFERROR(IF(AND(NOW()&lt;= EOMONTH(DATE(YEAR($P24),5, 1), 0), Overall!$A26&lt;&gt;"", MONTH($O24) &lt;= 5, MONTH($P24) &gt;= 5), IF($S24 &lt;&gt; "", $I24/$S24, ""), ""), "")</f>
        <v/>
      </c>
      <c r="AL24" s="10" t="str">
        <f ca="1">IFERROR(IF(AND(NOW()&lt;= EOMONTH(DATE(YEAR($P24),6, 1), 0), Overall!$A26&lt;&gt;"", MONTH($O24) &lt;= 6, MONTH($P24) &gt;= 6), IF($S24 &lt;&gt; "", $I24/$S24, ""), ""), "")</f>
        <v/>
      </c>
      <c r="AM24" s="10" t="str">
        <f ca="1">IFERROR(IF(AND(NOW()&lt;= EOMONTH(DATE(YEAR($P24),7, 1), 0), Overall!$A26&lt;&gt;"", MONTH($O24) &lt;= 7, MONTH($P24) &gt;= 7), IF($S24 &lt;&gt; "", $I24/$S24, ""), ""), "")</f>
        <v/>
      </c>
      <c r="AN24" s="10" t="str">
        <f ca="1">IFERROR(IF(AND(NOW()&lt;= EOMONTH(DATE(YEAR($P24),8, 1), 0), Overall!$A26&lt;&gt;"", MONTH($O24) &lt;= 8, MONTH($P24) &gt;= 8), IF($S24 &lt;&gt; "", $I24/$S24, ""), ""), "")</f>
        <v/>
      </c>
      <c r="AO24" s="10" t="str">
        <f ca="1">IFERROR(IF(AND(NOW()&lt;= EOMONTH(DATE(YEAR($P24),9, 1), 0), Overall!$A26&lt;&gt;"", MONTH($O24) &lt;= 9, MONTH($P24) &gt;= 9), IF($S24 &lt;&gt; "", $I24/$S24, ""), ""), "")</f>
        <v/>
      </c>
      <c r="AP24" s="10" t="str">
        <f ca="1">IFERROR(IF(AND(NOW()&lt;= EOMONTH(DATE(YEAR($P24),10, 1), 0), Overall!$A26&lt;&gt;"", MONTH($O24) &lt;= 10, MONTH($P24) &gt;= 10), IF($S24 &lt;&gt; "", $I24/$S24, ""), ""), "")</f>
        <v/>
      </c>
      <c r="AQ24" s="10" t="str">
        <f ca="1">IFERROR(IF(AND(NOW()&lt;= EOMONTH(DATE(YEAR($P24),11, 1), 0), Overall!$A26&lt;&gt;"", MONTH($O24) &lt;=11, MONTH($P24) &gt;= 11), IF($S24 &lt;&gt; "", $I24/$S24, ""), ""), "")</f>
        <v/>
      </c>
      <c r="AR24" s="10" t="str">
        <f ca="1">IFERROR(IF(AND(NOW()&lt;= EOMONTH(DATE(YEAR($P24),12, 1), 0), Overall!$A26&lt;&gt;"", MONTH($O24) &lt;= 12, MONTH($P24) &gt;= 12), IF($S24 &lt;&gt; "", $I24/$S24, ""), ""), "")</f>
        <v/>
      </c>
      <c r="AS24" s="16">
        <f t="shared" ca="1" si="1"/>
        <v>0</v>
      </c>
    </row>
    <row r="25" spans="1:45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5" t="str">
        <f>IF(Overall!P27&lt;&gt;"",_xlfn.VALUETOTEXT(Overall!P27),"")</f>
        <v>Options</v>
      </c>
      <c r="I25" s="6">
        <f>IF(Overall!F27&lt;&gt;"",VALUE(Overall!F27),"")</f>
        <v>800000</v>
      </c>
      <c r="J25" s="6">
        <f>IF(Overall!G27&lt;&gt;"",VALUE(Overall!G27),"")</f>
        <v>59</v>
      </c>
      <c r="K25" s="6">
        <f>IF(Overall!H27&lt;&gt;"",VALUE(Overall!H27),"")</f>
        <v>0</v>
      </c>
      <c r="L25" s="6">
        <f>IF(Overall!I27&lt;&gt;"",VALUE(Overall!I27),"")</f>
        <v>2.68</v>
      </c>
      <c r="M25" s="6">
        <f>IF(Overall!J27&lt;&gt;"",VALUE(Overall!J27),"")</f>
        <v>0</v>
      </c>
      <c r="N25" s="6">
        <f>IF(Overall!K27&lt;&gt;"",VALUE(Overall!K27),"")</f>
        <v>2.68</v>
      </c>
      <c r="O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P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Q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R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S25" s="5">
        <f t="shared" si="0"/>
        <v>8</v>
      </c>
      <c r="T25" s="10" t="str">
        <f>IF(Overall!$A27&lt;&gt;"",IF(AND(MONTH($O25) &lt;= 1, MONTH($P25) &gt;= 1), IF($S25 &lt;&gt; "", $I25/$S25, ""), ""),"")</f>
        <v/>
      </c>
      <c r="U25" s="10" t="str">
        <f>IF(Overall!$A27&lt;&gt;"",IF(AND(MONTH($O25) &lt;= 2, MONTH($P25) &gt;= 2), IF($S25 &lt;&gt; "", $I25/$S25, ""), ""),"")</f>
        <v/>
      </c>
      <c r="V25" s="10" t="str">
        <f>IF(Overall!$A27&lt;&gt;"",IF(AND(MONTH($O25) &lt;= 3, MONTH($P25) &gt;= 3), IF($S25 &lt;&gt; "", $I25/$S25, ""), ""),"")</f>
        <v/>
      </c>
      <c r="W25" s="10" t="str">
        <f>IF(Overall!$A27&lt;&gt;"",IF(AND(MONTH($O25) &lt;= 4, MONTH($P25) &gt;= 4), IF($S25 &lt;&gt; "", $I25/$S25, ""), ""),"")</f>
        <v/>
      </c>
      <c r="X25" s="10">
        <f>IF(Overall!$A27&lt;&gt;"",IF(AND(MONTH($O25) &lt;= 5, MONTH($P25) &gt;= 5), IF($S25 &lt;&gt; "", $I25/$S25, ""), ""),"")</f>
        <v>100000</v>
      </c>
      <c r="Y25" s="10">
        <f>IF(Overall!$A27&lt;&gt;"",IF(AND(MONTH($O25) &lt;= 6, MONTH($P25) &gt;= 6), IF($S25 &lt;&gt; "", $I25/$S25, ""), ""),"")</f>
        <v>100000</v>
      </c>
      <c r="Z25" s="10">
        <f>IF(Overall!$A27&lt;&gt;"",IF(AND(MONTH($O25) &lt;= 7, MONTH($P25) &gt;= 7 ), IF($S25 &lt;&gt; "", $I25/$S25, ""), ""),"")</f>
        <v>100000</v>
      </c>
      <c r="AA25" s="10">
        <f>IF(Overall!$A27&lt;&gt;"",IF(AND(MONTH($O25) &lt;= 8, MONTH($P25) &gt;= 8), IF($S25 &lt;&gt; "", $I25/$S25, ""), ""),"")</f>
        <v>100000</v>
      </c>
      <c r="AB25" s="10">
        <f>IF(Overall!$A27&lt;&gt;"",IF(AND(MONTH($O25) &lt;= 9, MONTH($P25) &gt;= 9), IF($S25 &lt;&gt; "", $I25/$S25, ""), ""),"")</f>
        <v>100000</v>
      </c>
      <c r="AC25" s="10">
        <f>IF(Overall!$A27&lt;&gt;"",IF(AND(MONTH($O25) &lt;= 10, MONTH($P25) &gt;= 10), IF($S25 &lt;&gt; "", $I25/$S25, ""), ""),"")</f>
        <v>100000</v>
      </c>
      <c r="AD25" s="10">
        <f>IF(Overall!$A27&lt;&gt;"",IF(AND(MONTH($O25) &lt;= 11, MONTH($P25) &gt;= 11), IF($S25 &lt;&gt; "", $I25/$S25, ""), ""),"")</f>
        <v>100000</v>
      </c>
      <c r="AE25" s="10">
        <f>IF(Overall!$A27&lt;&gt;"",IF(AND(MONTH($O25) &lt;= 12, MONTH($P25) &gt;= 12), IF($S25 &lt;&gt; "", $I25/$S25, ""), ""),"")</f>
        <v>100000</v>
      </c>
      <c r="AG25" s="10" t="str">
        <f ca="1">IFERROR(IF(AND(NOW()&lt;= EOMONTH(DATE(YEAR($P25),1, 1), 0), Overall!$A27&lt;&gt;"", MONTH($O25) &lt;= 1, MONTH($P25) &gt;= 1), IF($S25 &lt;&gt; "", $I25/$S25, ""), ""), "")</f>
        <v/>
      </c>
      <c r="AH25" s="10" t="str">
        <f ca="1">IFERROR(IF(AND(NOW()&lt;= EOMONTH(DATE(YEAR($P25),2, 1), 0), Overall!$A27&lt;&gt;"", MONTH($O25) &lt;= 2, MONTH($P25) &gt;= 2), IF($S25 &lt;&gt; "", $I25/$S25, ""), ""), "")</f>
        <v/>
      </c>
      <c r="AI25" s="10" t="str">
        <f ca="1">IFERROR(IF(AND(NOW()&lt;= EOMONTH(DATE(YEAR($P25),3, 1), 0), Overall!$A27&lt;&gt;"", MONTH($O25) &lt;= 3, MONTH($P25) &gt;= 3), IF($S25 &lt;&gt; "", $I25/$S25, ""), ""), "")</f>
        <v/>
      </c>
      <c r="AJ25" s="10" t="str">
        <f ca="1">IFERROR(IF(AND(NOW()&lt;= EOMONTH(DATE(YEAR($P25),4, 1), 0), Overall!$A27&lt;&gt;"", MONTH($O25) &lt;= 4, MONTH($P25) &gt;= 4), IF($S25 &lt;&gt; "", $I25/$S25, ""), ""), "")</f>
        <v/>
      </c>
      <c r="AK25" s="10" t="str">
        <f ca="1">IFERROR(IF(AND(NOW()&lt;= EOMONTH(DATE(YEAR($P25),5, 1), 0), Overall!$A27&lt;&gt;"", MONTH($O25) &lt;= 5, MONTH($P25) &gt;= 5), IF($S25 &lt;&gt; "", $I25/$S25, ""), ""), "")</f>
        <v/>
      </c>
      <c r="AL25" s="10" t="str">
        <f ca="1">IFERROR(IF(AND(NOW()&lt;= EOMONTH(DATE(YEAR($P25),6, 1), 0), Overall!$A27&lt;&gt;"", MONTH($O25) &lt;= 6, MONTH($P25) &gt;= 6), IF($S25 &lt;&gt; "", $I25/$S25, ""), ""), "")</f>
        <v/>
      </c>
      <c r="AM25" s="10" t="str">
        <f ca="1">IFERROR(IF(AND(NOW()&lt;= EOMONTH(DATE(YEAR($P25),7, 1), 0), Overall!$A27&lt;&gt;"", MONTH($O25) &lt;= 7, MONTH($P25) &gt;= 7), IF($S25 &lt;&gt; "", $I25/$S25, ""), ""), "")</f>
        <v/>
      </c>
      <c r="AN25" s="10" t="str">
        <f ca="1">IFERROR(IF(AND(NOW()&lt;= EOMONTH(DATE(YEAR($P25),8, 1), 0), Overall!$A27&lt;&gt;"", MONTH($O25) &lt;= 8, MONTH($P25) &gt;= 8), IF($S25 &lt;&gt; "", $I25/$S25, ""), ""), "")</f>
        <v/>
      </c>
      <c r="AO25" s="10" t="str">
        <f ca="1">IFERROR(IF(AND(NOW()&lt;= EOMONTH(DATE(YEAR($P25),9, 1), 0), Overall!$A27&lt;&gt;"", MONTH($O25) &lt;= 9, MONTH($P25) &gt;= 9), IF($S25 &lt;&gt; "", $I25/$S25, ""), ""), "")</f>
        <v/>
      </c>
      <c r="AP25" s="10" t="str">
        <f ca="1">IFERROR(IF(AND(NOW()&lt;= EOMONTH(DATE(YEAR($P25),10, 1), 0), Overall!$A27&lt;&gt;"", MONTH($O25) &lt;= 10, MONTH($P25) &gt;= 10), IF($S25 &lt;&gt; "", $I25/$S25, ""), ""), "")</f>
        <v/>
      </c>
      <c r="AQ25" s="10" t="str">
        <f ca="1">IFERROR(IF(AND(NOW()&lt;= EOMONTH(DATE(YEAR($P25),11, 1), 0), Overall!$A27&lt;&gt;"", MONTH($O25) &lt;=11, MONTH($P25) &gt;= 11), IF($S25 &lt;&gt; "", $I25/$S25, ""), ""), "")</f>
        <v/>
      </c>
      <c r="AR25" s="10" t="str">
        <f ca="1">IFERROR(IF(AND(NOW()&lt;= EOMONTH(DATE(YEAR($P25),12, 1), 0), Overall!$A27&lt;&gt;"", MONTH($O25) &lt;= 12, MONTH($P25) &gt;= 12), IF($S25 &lt;&gt; "", $I25/$S25, ""), ""), "")</f>
        <v/>
      </c>
      <c r="AS25" s="16">
        <f t="shared" ca="1" si="1"/>
        <v>0</v>
      </c>
    </row>
    <row r="26" spans="1:45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5" t="str">
        <f>IF(Overall!P28&lt;&gt;"",_xlfn.VALUETOTEXT(Overall!P28),"")</f>
        <v>Options</v>
      </c>
      <c r="I26" s="6">
        <f>IF(Overall!F28&lt;&gt;"",VALUE(Overall!F28),"")</f>
        <v>800000</v>
      </c>
      <c r="J26" s="6">
        <f>IF(Overall!G28&lt;&gt;"",VALUE(Overall!G28),"")</f>
        <v>59</v>
      </c>
      <c r="K26" s="6">
        <f>IF(Overall!H28&lt;&gt;"",VALUE(Overall!H28),"")</f>
        <v>0</v>
      </c>
      <c r="L26" s="6">
        <f>IF(Overall!I28&lt;&gt;"",VALUE(Overall!I28),"")</f>
        <v>2.68</v>
      </c>
      <c r="M26" s="6">
        <f>IF(Overall!J28&lt;&gt;"",VALUE(Overall!J28),"")</f>
        <v>0</v>
      </c>
      <c r="N26" s="6">
        <f>IF(Overall!K28&lt;&gt;"",VALUE(Overall!K28),"")</f>
        <v>2.68</v>
      </c>
      <c r="O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P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Q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R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S26" s="5">
        <f t="shared" si="0"/>
        <v>8</v>
      </c>
      <c r="T26" s="10" t="str">
        <f>IF(Overall!$A28&lt;&gt;"",IF(AND(MONTH($O26) &lt;= 1, MONTH($P26) &gt;= 1), IF($S26 &lt;&gt; "", $I26/$S26, ""), ""),"")</f>
        <v/>
      </c>
      <c r="U26" s="10" t="str">
        <f>IF(Overall!$A28&lt;&gt;"",IF(AND(MONTH($O26) &lt;= 2, MONTH($P26) &gt;= 2), IF($S26 &lt;&gt; "", $I26/$S26, ""), ""),"")</f>
        <v/>
      </c>
      <c r="V26" s="10" t="str">
        <f>IF(Overall!$A28&lt;&gt;"",IF(AND(MONTH($O26) &lt;= 3, MONTH($P26) &gt;= 3), IF($S26 &lt;&gt; "", $I26/$S26, ""), ""),"")</f>
        <v/>
      </c>
      <c r="W26" s="10" t="str">
        <f>IF(Overall!$A28&lt;&gt;"",IF(AND(MONTH($O26) &lt;= 4, MONTH($P26) &gt;= 4), IF($S26 &lt;&gt; "", $I26/$S26, ""), ""),"")</f>
        <v/>
      </c>
      <c r="X26" s="10">
        <f>IF(Overall!$A28&lt;&gt;"",IF(AND(MONTH($O26) &lt;= 5, MONTH($P26) &gt;= 5), IF($S26 &lt;&gt; "", $I26/$S26, ""), ""),"")</f>
        <v>100000</v>
      </c>
      <c r="Y26" s="10">
        <f>IF(Overall!$A28&lt;&gt;"",IF(AND(MONTH($O26) &lt;= 6, MONTH($P26) &gt;= 6), IF($S26 &lt;&gt; "", $I26/$S26, ""), ""),"")</f>
        <v>100000</v>
      </c>
      <c r="Z26" s="10">
        <f>IF(Overall!$A28&lt;&gt;"",IF(AND(MONTH($O26) &lt;= 7, MONTH($P26) &gt;= 7 ), IF($S26 &lt;&gt; "", $I26/$S26, ""), ""),"")</f>
        <v>100000</v>
      </c>
      <c r="AA26" s="10">
        <f>IF(Overall!$A28&lt;&gt;"",IF(AND(MONTH($O26) &lt;= 8, MONTH($P26) &gt;= 8), IF($S26 &lt;&gt; "", $I26/$S26, ""), ""),"")</f>
        <v>100000</v>
      </c>
      <c r="AB26" s="10">
        <f>IF(Overall!$A28&lt;&gt;"",IF(AND(MONTH($O26) &lt;= 9, MONTH($P26) &gt;= 9), IF($S26 &lt;&gt; "", $I26/$S26, ""), ""),"")</f>
        <v>100000</v>
      </c>
      <c r="AC26" s="10">
        <f>IF(Overall!$A28&lt;&gt;"",IF(AND(MONTH($O26) &lt;= 10, MONTH($P26) &gt;= 10), IF($S26 &lt;&gt; "", $I26/$S26, ""), ""),"")</f>
        <v>100000</v>
      </c>
      <c r="AD26" s="10">
        <f>IF(Overall!$A28&lt;&gt;"",IF(AND(MONTH($O26) &lt;= 11, MONTH($P26) &gt;= 11), IF($S26 &lt;&gt; "", $I26/$S26, ""), ""),"")</f>
        <v>100000</v>
      </c>
      <c r="AE26" s="10">
        <f>IF(Overall!$A28&lt;&gt;"",IF(AND(MONTH($O26) &lt;= 12, MONTH($P26) &gt;= 12), IF($S26 &lt;&gt; "", $I26/$S26, ""), ""),"")</f>
        <v>100000</v>
      </c>
      <c r="AG26" s="10" t="str">
        <f ca="1">IFERROR(IF(AND(NOW()&lt;= EOMONTH(DATE(YEAR($P26),1, 1), 0), Overall!$A28&lt;&gt;"", MONTH($O26) &lt;= 1, MONTH($P26) &gt;= 1), IF($S26 &lt;&gt; "", $I26/$S26, ""), ""), "")</f>
        <v/>
      </c>
      <c r="AH26" s="10" t="str">
        <f ca="1">IFERROR(IF(AND(NOW()&lt;= EOMONTH(DATE(YEAR($P26),2, 1), 0), Overall!$A28&lt;&gt;"", MONTH($O26) &lt;= 2, MONTH($P26) &gt;= 2), IF($S26 &lt;&gt; "", $I26/$S26, ""), ""), "")</f>
        <v/>
      </c>
      <c r="AI26" s="10" t="str">
        <f ca="1">IFERROR(IF(AND(NOW()&lt;= EOMONTH(DATE(YEAR($P26),3, 1), 0), Overall!$A28&lt;&gt;"", MONTH($O26) &lt;= 3, MONTH($P26) &gt;= 3), IF($S26 &lt;&gt; "", $I26/$S26, ""), ""), "")</f>
        <v/>
      </c>
      <c r="AJ26" s="10" t="str">
        <f ca="1">IFERROR(IF(AND(NOW()&lt;= EOMONTH(DATE(YEAR($P26),4, 1), 0), Overall!$A28&lt;&gt;"", MONTH($O26) &lt;= 4, MONTH($P26) &gt;= 4), IF($S26 &lt;&gt; "", $I26/$S26, ""), ""), "")</f>
        <v/>
      </c>
      <c r="AK26" s="10" t="str">
        <f ca="1">IFERROR(IF(AND(NOW()&lt;= EOMONTH(DATE(YEAR($P26),5, 1), 0), Overall!$A28&lt;&gt;"", MONTH($O26) &lt;= 5, MONTH($P26) &gt;= 5), IF($S26 &lt;&gt; "", $I26/$S26, ""), ""), "")</f>
        <v/>
      </c>
      <c r="AL26" s="10" t="str">
        <f ca="1">IFERROR(IF(AND(NOW()&lt;= EOMONTH(DATE(YEAR($P26),6, 1), 0), Overall!$A28&lt;&gt;"", MONTH($O26) &lt;= 6, MONTH($P26) &gt;= 6), IF($S26 &lt;&gt; "", $I26/$S26, ""), ""), "")</f>
        <v/>
      </c>
      <c r="AM26" s="10" t="str">
        <f ca="1">IFERROR(IF(AND(NOW()&lt;= EOMONTH(DATE(YEAR($P26),7, 1), 0), Overall!$A28&lt;&gt;"", MONTH($O26) &lt;= 7, MONTH($P26) &gt;= 7), IF($S26 &lt;&gt; "", $I26/$S26, ""), ""), "")</f>
        <v/>
      </c>
      <c r="AN26" s="10" t="str">
        <f ca="1">IFERROR(IF(AND(NOW()&lt;= EOMONTH(DATE(YEAR($P26),8, 1), 0), Overall!$A28&lt;&gt;"", MONTH($O26) &lt;= 8, MONTH($P26) &gt;= 8), IF($S26 &lt;&gt; "", $I26/$S26, ""), ""), "")</f>
        <v/>
      </c>
      <c r="AO26" s="10" t="str">
        <f ca="1">IFERROR(IF(AND(NOW()&lt;= EOMONTH(DATE(YEAR($P26),9, 1), 0), Overall!$A28&lt;&gt;"", MONTH($O26) &lt;= 9, MONTH($P26) &gt;= 9), IF($S26 &lt;&gt; "", $I26/$S26, ""), ""), "")</f>
        <v/>
      </c>
      <c r="AP26" s="10" t="str">
        <f ca="1">IFERROR(IF(AND(NOW()&lt;= EOMONTH(DATE(YEAR($P26),10, 1), 0), Overall!$A28&lt;&gt;"", MONTH($O26) &lt;= 10, MONTH($P26) &gt;= 10), IF($S26 &lt;&gt; "", $I26/$S26, ""), ""), "")</f>
        <v/>
      </c>
      <c r="AQ26" s="10" t="str">
        <f ca="1">IFERROR(IF(AND(NOW()&lt;= EOMONTH(DATE(YEAR($P26),11, 1), 0), Overall!$A28&lt;&gt;"", MONTH($O26) &lt;=11, MONTH($P26) &gt;= 11), IF($S26 &lt;&gt; "", $I26/$S26, ""), ""), "")</f>
        <v/>
      </c>
      <c r="AR26" s="10" t="str">
        <f ca="1">IFERROR(IF(AND(NOW()&lt;= EOMONTH(DATE(YEAR($P26),12, 1), 0), Overall!$A28&lt;&gt;"", MONTH($O26) &lt;= 12, MONTH($P26) &gt;= 12), IF($S26 &lt;&gt; "", $I26/$S26, ""), ""), "")</f>
        <v/>
      </c>
      <c r="AS26" s="16">
        <f t="shared" ca="1" si="1"/>
        <v>0</v>
      </c>
    </row>
    <row r="27" spans="1:45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5" t="str">
        <f>IF(Overall!P29&lt;&gt;"",_xlfn.VALUETOTEXT(Overall!P29),"")</f>
        <v>Options</v>
      </c>
      <c r="I27" s="6">
        <f>IF(Overall!F29&lt;&gt;"",VALUE(Overall!F29),"")</f>
        <v>800000</v>
      </c>
      <c r="J27" s="6">
        <f>IF(Overall!G29&lt;&gt;"",VALUE(Overall!G29),"")</f>
        <v>59</v>
      </c>
      <c r="K27" s="6">
        <f>IF(Overall!H29&lt;&gt;"",VALUE(Overall!H29),"")</f>
        <v>0</v>
      </c>
      <c r="L27" s="6">
        <f>IF(Overall!I29&lt;&gt;"",VALUE(Overall!I29),"")</f>
        <v>2.68</v>
      </c>
      <c r="M27" s="6">
        <f>IF(Overall!J29&lt;&gt;"",VALUE(Overall!J29),"")</f>
        <v>0</v>
      </c>
      <c r="N27" s="6">
        <f>IF(Overall!K29&lt;&gt;"",VALUE(Overall!K29),"")</f>
        <v>2.68</v>
      </c>
      <c r="O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P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Q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R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S27" s="5">
        <f t="shared" si="0"/>
        <v>8</v>
      </c>
      <c r="T27" s="10" t="str">
        <f>IF(Overall!$A29&lt;&gt;"",IF(AND(MONTH($O27) &lt;= 1, MONTH($P27) &gt;= 1), IF($S27 &lt;&gt; "", $I27/$S27, ""), ""),"")</f>
        <v/>
      </c>
      <c r="U27" s="10" t="str">
        <f>IF(Overall!$A29&lt;&gt;"",IF(AND(MONTH($O27) &lt;= 2, MONTH($P27) &gt;= 2), IF($S27 &lt;&gt; "", $I27/$S27, ""), ""),"")</f>
        <v/>
      </c>
      <c r="V27" s="10" t="str">
        <f>IF(Overall!$A29&lt;&gt;"",IF(AND(MONTH($O27) &lt;= 3, MONTH($P27) &gt;= 3), IF($S27 &lt;&gt; "", $I27/$S27, ""), ""),"")</f>
        <v/>
      </c>
      <c r="W27" s="10" t="str">
        <f>IF(Overall!$A29&lt;&gt;"",IF(AND(MONTH($O27) &lt;= 4, MONTH($P27) &gt;= 4), IF($S27 &lt;&gt; "", $I27/$S27, ""), ""),"")</f>
        <v/>
      </c>
      <c r="X27" s="10">
        <f>IF(Overall!$A29&lt;&gt;"",IF(AND(MONTH($O27) &lt;= 5, MONTH($P27) &gt;= 5), IF($S27 &lt;&gt; "", $I27/$S27, ""), ""),"")</f>
        <v>100000</v>
      </c>
      <c r="Y27" s="10">
        <f>IF(Overall!$A29&lt;&gt;"",IF(AND(MONTH($O27) &lt;= 6, MONTH($P27) &gt;= 6), IF($S27 &lt;&gt; "", $I27/$S27, ""), ""),"")</f>
        <v>100000</v>
      </c>
      <c r="Z27" s="10">
        <f>IF(Overall!$A29&lt;&gt;"",IF(AND(MONTH($O27) &lt;= 7, MONTH($P27) &gt;= 7 ), IF($S27 &lt;&gt; "", $I27/$S27, ""), ""),"")</f>
        <v>100000</v>
      </c>
      <c r="AA27" s="10">
        <f>IF(Overall!$A29&lt;&gt;"",IF(AND(MONTH($O27) &lt;= 8, MONTH($P27) &gt;= 8), IF($S27 &lt;&gt; "", $I27/$S27, ""), ""),"")</f>
        <v>100000</v>
      </c>
      <c r="AB27" s="10">
        <f>IF(Overall!$A29&lt;&gt;"",IF(AND(MONTH($O27) &lt;= 9, MONTH($P27) &gt;= 9), IF($S27 &lt;&gt; "", $I27/$S27, ""), ""),"")</f>
        <v>100000</v>
      </c>
      <c r="AC27" s="10">
        <f>IF(Overall!$A29&lt;&gt;"",IF(AND(MONTH($O27) &lt;= 10, MONTH($P27) &gt;= 10), IF($S27 &lt;&gt; "", $I27/$S27, ""), ""),"")</f>
        <v>100000</v>
      </c>
      <c r="AD27" s="10">
        <f>IF(Overall!$A29&lt;&gt;"",IF(AND(MONTH($O27) &lt;= 11, MONTH($P27) &gt;= 11), IF($S27 &lt;&gt; "", $I27/$S27, ""), ""),"")</f>
        <v>100000</v>
      </c>
      <c r="AE27" s="10">
        <f>IF(Overall!$A29&lt;&gt;"",IF(AND(MONTH($O27) &lt;= 12, MONTH($P27) &gt;= 12), IF($S27 &lt;&gt; "", $I27/$S27, ""), ""),"")</f>
        <v>100000</v>
      </c>
      <c r="AG27" s="10" t="str">
        <f ca="1">IFERROR(IF(AND(NOW()&lt;= EOMONTH(DATE(YEAR($P27),1, 1), 0), Overall!$A29&lt;&gt;"", MONTH($O27) &lt;= 1, MONTH($P27) &gt;= 1), IF($S27 &lt;&gt; "", $I27/$S27, ""), ""), "")</f>
        <v/>
      </c>
      <c r="AH27" s="10" t="str">
        <f ca="1">IFERROR(IF(AND(NOW()&lt;= EOMONTH(DATE(YEAR($P27),2, 1), 0), Overall!$A29&lt;&gt;"", MONTH($O27) &lt;= 2, MONTH($P27) &gt;= 2), IF($S27 &lt;&gt; "", $I27/$S27, ""), ""), "")</f>
        <v/>
      </c>
      <c r="AI27" s="10" t="str">
        <f ca="1">IFERROR(IF(AND(NOW()&lt;= EOMONTH(DATE(YEAR($P27),3, 1), 0), Overall!$A29&lt;&gt;"", MONTH($O27) &lt;= 3, MONTH($P27) &gt;= 3), IF($S27 &lt;&gt; "", $I27/$S27, ""), ""), "")</f>
        <v/>
      </c>
      <c r="AJ27" s="10" t="str">
        <f ca="1">IFERROR(IF(AND(NOW()&lt;= EOMONTH(DATE(YEAR($P27),4, 1), 0), Overall!$A29&lt;&gt;"", MONTH($O27) &lt;= 4, MONTH($P27) &gt;= 4), IF($S27 &lt;&gt; "", $I27/$S27, ""), ""), "")</f>
        <v/>
      </c>
      <c r="AK27" s="10" t="str">
        <f ca="1">IFERROR(IF(AND(NOW()&lt;= EOMONTH(DATE(YEAR($P27),5, 1), 0), Overall!$A29&lt;&gt;"", MONTH($O27) &lt;= 5, MONTH($P27) &gt;= 5), IF($S27 &lt;&gt; "", $I27/$S27, ""), ""), "")</f>
        <v/>
      </c>
      <c r="AL27" s="10" t="str">
        <f ca="1">IFERROR(IF(AND(NOW()&lt;= EOMONTH(DATE(YEAR($P27),6, 1), 0), Overall!$A29&lt;&gt;"", MONTH($O27) &lt;= 6, MONTH($P27) &gt;= 6), IF($S27 &lt;&gt; "", $I27/$S27, ""), ""), "")</f>
        <v/>
      </c>
      <c r="AM27" s="10" t="str">
        <f ca="1">IFERROR(IF(AND(NOW()&lt;= EOMONTH(DATE(YEAR($P27),7, 1), 0), Overall!$A29&lt;&gt;"", MONTH($O27) &lt;= 7, MONTH($P27) &gt;= 7), IF($S27 &lt;&gt; "", $I27/$S27, ""), ""), "")</f>
        <v/>
      </c>
      <c r="AN27" s="10" t="str">
        <f ca="1">IFERROR(IF(AND(NOW()&lt;= EOMONTH(DATE(YEAR($P27),8, 1), 0), Overall!$A29&lt;&gt;"", MONTH($O27) &lt;= 8, MONTH($P27) &gt;= 8), IF($S27 &lt;&gt; "", $I27/$S27, ""), ""), "")</f>
        <v/>
      </c>
      <c r="AO27" s="10" t="str">
        <f ca="1">IFERROR(IF(AND(NOW()&lt;= EOMONTH(DATE(YEAR($P27),9, 1), 0), Overall!$A29&lt;&gt;"", MONTH($O27) &lt;= 9, MONTH($P27) &gt;= 9), IF($S27 &lt;&gt; "", $I27/$S27, ""), ""), "")</f>
        <v/>
      </c>
      <c r="AP27" s="10" t="str">
        <f ca="1">IFERROR(IF(AND(NOW()&lt;= EOMONTH(DATE(YEAR($P27),10, 1), 0), Overall!$A29&lt;&gt;"", MONTH($O27) &lt;= 10, MONTH($P27) &gt;= 10), IF($S27 &lt;&gt; "", $I27/$S27, ""), ""), "")</f>
        <v/>
      </c>
      <c r="AQ27" s="10" t="str">
        <f ca="1">IFERROR(IF(AND(NOW()&lt;= EOMONTH(DATE(YEAR($P27),11, 1), 0), Overall!$A29&lt;&gt;"", MONTH($O27) &lt;=11, MONTH($P27) &gt;= 11), IF($S27 &lt;&gt; "", $I27/$S27, ""), ""), "")</f>
        <v/>
      </c>
      <c r="AR27" s="10" t="str">
        <f ca="1">IFERROR(IF(AND(NOW()&lt;= EOMONTH(DATE(YEAR($P27),12, 1), 0), Overall!$A29&lt;&gt;"", MONTH($O27) &lt;= 12, MONTH($P27) &gt;= 12), IF($S27 &lt;&gt; "", $I27/$S27, ""), ""), "")</f>
        <v/>
      </c>
      <c r="AS27" s="16">
        <f t="shared" ca="1" si="1"/>
        <v>0</v>
      </c>
    </row>
    <row r="28" spans="1:45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5" t="str">
        <f>IF(Overall!P30&lt;&gt;"",_xlfn.VALUETOTEXT(Overall!P30),"")</f>
        <v>Options</v>
      </c>
      <c r="I28" s="6">
        <f>IF(Overall!F30&lt;&gt;"",VALUE(Overall!F30),"")</f>
        <v>800000</v>
      </c>
      <c r="J28" s="6">
        <f>IF(Overall!G30&lt;&gt;"",VALUE(Overall!G30),"")</f>
        <v>59</v>
      </c>
      <c r="K28" s="6">
        <f>IF(Overall!H30&lt;&gt;"",VALUE(Overall!H30),"")</f>
        <v>0</v>
      </c>
      <c r="L28" s="6">
        <f>IF(Overall!I30&lt;&gt;"",VALUE(Overall!I30),"")</f>
        <v>2.67</v>
      </c>
      <c r="M28" s="6">
        <f>IF(Overall!J30&lt;&gt;"",VALUE(Overall!J30),"")</f>
        <v>0</v>
      </c>
      <c r="N28" s="6">
        <f>IF(Overall!K30&lt;&gt;"",VALUE(Overall!K30),"")</f>
        <v>2.67</v>
      </c>
      <c r="O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P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Q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R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S28" s="5">
        <f t="shared" si="0"/>
        <v>8</v>
      </c>
      <c r="T28" s="10" t="str">
        <f>IF(Overall!$A30&lt;&gt;"",IF(AND(MONTH($O28) &lt;= 1, MONTH($P28) &gt;= 1), IF($S28 &lt;&gt; "", $I28/$S28, ""), ""),"")</f>
        <v/>
      </c>
      <c r="U28" s="10" t="str">
        <f>IF(Overall!$A30&lt;&gt;"",IF(AND(MONTH($O28) &lt;= 2, MONTH($P28) &gt;= 2), IF($S28 &lt;&gt; "", $I28/$S28, ""), ""),"")</f>
        <v/>
      </c>
      <c r="V28" s="10" t="str">
        <f>IF(Overall!$A30&lt;&gt;"",IF(AND(MONTH($O28) &lt;= 3, MONTH($P28) &gt;= 3), IF($S28 &lt;&gt; "", $I28/$S28, ""), ""),"")</f>
        <v/>
      </c>
      <c r="W28" s="10" t="str">
        <f>IF(Overall!$A30&lt;&gt;"",IF(AND(MONTH($O28) &lt;= 4, MONTH($P28) &gt;= 4), IF($S28 &lt;&gt; "", $I28/$S28, ""), ""),"")</f>
        <v/>
      </c>
      <c r="X28" s="10">
        <f>IF(Overall!$A30&lt;&gt;"",IF(AND(MONTH($O28) &lt;= 5, MONTH($P28) &gt;= 5), IF($S28 &lt;&gt; "", $I28/$S28, ""), ""),"")</f>
        <v>100000</v>
      </c>
      <c r="Y28" s="10">
        <f>IF(Overall!$A30&lt;&gt;"",IF(AND(MONTH($O28) &lt;= 6, MONTH($P28) &gt;= 6), IF($S28 &lt;&gt; "", $I28/$S28, ""), ""),"")</f>
        <v>100000</v>
      </c>
      <c r="Z28" s="10">
        <f>IF(Overall!$A30&lt;&gt;"",IF(AND(MONTH($O28) &lt;= 7, MONTH($P28) &gt;= 7 ), IF($S28 &lt;&gt; "", $I28/$S28, ""), ""),"")</f>
        <v>100000</v>
      </c>
      <c r="AA28" s="10">
        <f>IF(Overall!$A30&lt;&gt;"",IF(AND(MONTH($O28) &lt;= 8, MONTH($P28) &gt;= 8), IF($S28 &lt;&gt; "", $I28/$S28, ""), ""),"")</f>
        <v>100000</v>
      </c>
      <c r="AB28" s="10">
        <f>IF(Overall!$A30&lt;&gt;"",IF(AND(MONTH($O28) &lt;= 9, MONTH($P28) &gt;= 9), IF($S28 &lt;&gt; "", $I28/$S28, ""), ""),"")</f>
        <v>100000</v>
      </c>
      <c r="AC28" s="10">
        <f>IF(Overall!$A30&lt;&gt;"",IF(AND(MONTH($O28) &lt;= 10, MONTH($P28) &gt;= 10), IF($S28 &lt;&gt; "", $I28/$S28, ""), ""),"")</f>
        <v>100000</v>
      </c>
      <c r="AD28" s="10">
        <f>IF(Overall!$A30&lt;&gt;"",IF(AND(MONTH($O28) &lt;= 11, MONTH($P28) &gt;= 11), IF($S28 &lt;&gt; "", $I28/$S28, ""), ""),"")</f>
        <v>100000</v>
      </c>
      <c r="AE28" s="10">
        <f>IF(Overall!$A30&lt;&gt;"",IF(AND(MONTH($O28) &lt;= 12, MONTH($P28) &gt;= 12), IF($S28 &lt;&gt; "", $I28/$S28, ""), ""),"")</f>
        <v>100000</v>
      </c>
      <c r="AG28" s="10" t="str">
        <f ca="1">IFERROR(IF(AND(NOW()&lt;= EOMONTH(DATE(YEAR($P28),1, 1), 0), Overall!$A30&lt;&gt;"", MONTH($O28) &lt;= 1, MONTH($P28) &gt;= 1), IF($S28 &lt;&gt; "", $I28/$S28, ""), ""), "")</f>
        <v/>
      </c>
      <c r="AH28" s="10" t="str">
        <f ca="1">IFERROR(IF(AND(NOW()&lt;= EOMONTH(DATE(YEAR($P28),2, 1), 0), Overall!$A30&lt;&gt;"", MONTH($O28) &lt;= 2, MONTH($P28) &gt;= 2), IF($S28 &lt;&gt; "", $I28/$S28, ""), ""), "")</f>
        <v/>
      </c>
      <c r="AI28" s="10" t="str">
        <f ca="1">IFERROR(IF(AND(NOW()&lt;= EOMONTH(DATE(YEAR($P28),3, 1), 0), Overall!$A30&lt;&gt;"", MONTH($O28) &lt;= 3, MONTH($P28) &gt;= 3), IF($S28 &lt;&gt; "", $I28/$S28, ""), ""), "")</f>
        <v/>
      </c>
      <c r="AJ28" s="10" t="str">
        <f ca="1">IFERROR(IF(AND(NOW()&lt;= EOMONTH(DATE(YEAR($P28),4, 1), 0), Overall!$A30&lt;&gt;"", MONTH($O28) &lt;= 4, MONTH($P28) &gt;= 4), IF($S28 &lt;&gt; "", $I28/$S28, ""), ""), "")</f>
        <v/>
      </c>
      <c r="AK28" s="10" t="str">
        <f ca="1">IFERROR(IF(AND(NOW()&lt;= EOMONTH(DATE(YEAR($P28),5, 1), 0), Overall!$A30&lt;&gt;"", MONTH($O28) &lt;= 5, MONTH($P28) &gt;= 5), IF($S28 &lt;&gt; "", $I28/$S28, ""), ""), "")</f>
        <v/>
      </c>
      <c r="AL28" s="10" t="str">
        <f ca="1">IFERROR(IF(AND(NOW()&lt;= EOMONTH(DATE(YEAR($P28),6, 1), 0), Overall!$A30&lt;&gt;"", MONTH($O28) &lt;= 6, MONTH($P28) &gt;= 6), IF($S28 &lt;&gt; "", $I28/$S28, ""), ""), "")</f>
        <v/>
      </c>
      <c r="AM28" s="10" t="str">
        <f ca="1">IFERROR(IF(AND(NOW()&lt;= EOMONTH(DATE(YEAR($P28),7, 1), 0), Overall!$A30&lt;&gt;"", MONTH($O28) &lt;= 7, MONTH($P28) &gt;= 7), IF($S28 &lt;&gt; "", $I28/$S28, ""), ""), "")</f>
        <v/>
      </c>
      <c r="AN28" s="10" t="str">
        <f ca="1">IFERROR(IF(AND(NOW()&lt;= EOMONTH(DATE(YEAR($P28),8, 1), 0), Overall!$A30&lt;&gt;"", MONTH($O28) &lt;= 8, MONTH($P28) &gt;= 8), IF($S28 &lt;&gt; "", $I28/$S28, ""), ""), "")</f>
        <v/>
      </c>
      <c r="AO28" s="10" t="str">
        <f ca="1">IFERROR(IF(AND(NOW()&lt;= EOMONTH(DATE(YEAR($P28),9, 1), 0), Overall!$A30&lt;&gt;"", MONTH($O28) &lt;= 9, MONTH($P28) &gt;= 9), IF($S28 &lt;&gt; "", $I28/$S28, ""), ""), "")</f>
        <v/>
      </c>
      <c r="AP28" s="10" t="str">
        <f ca="1">IFERROR(IF(AND(NOW()&lt;= EOMONTH(DATE(YEAR($P28),10, 1), 0), Overall!$A30&lt;&gt;"", MONTH($O28) &lt;= 10, MONTH($P28) &gt;= 10), IF($S28 &lt;&gt; "", $I28/$S28, ""), ""), "")</f>
        <v/>
      </c>
      <c r="AQ28" s="10" t="str">
        <f ca="1">IFERROR(IF(AND(NOW()&lt;= EOMONTH(DATE(YEAR($P28),11, 1), 0), Overall!$A30&lt;&gt;"", MONTH($O28) &lt;=11, MONTH($P28) &gt;= 11), IF($S28 &lt;&gt; "", $I28/$S28, ""), ""), "")</f>
        <v/>
      </c>
      <c r="AR28" s="10" t="str">
        <f ca="1">IFERROR(IF(AND(NOW()&lt;= EOMONTH(DATE(YEAR($P28),12, 1), 0), Overall!$A30&lt;&gt;"", MONTH($O28) &lt;= 12, MONTH($P28) &gt;= 12), IF($S28 &lt;&gt; "", $I28/$S28, ""), ""), "")</f>
        <v/>
      </c>
      <c r="AS28" s="16">
        <f t="shared" ca="1" si="1"/>
        <v>0</v>
      </c>
    </row>
    <row r="29" spans="1:45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5" t="str">
        <f>IF(Overall!P31&lt;&gt;"",_xlfn.VALUETOTEXT(Overall!P31),"")</f>
        <v>Options</v>
      </c>
      <c r="I29" s="6">
        <f>IF(Overall!F31&lt;&gt;"",VALUE(Overall!F31),"")</f>
        <v>800000</v>
      </c>
      <c r="J29" s="6">
        <f>IF(Overall!G31&lt;&gt;"",VALUE(Overall!G31),"")</f>
        <v>59</v>
      </c>
      <c r="K29" s="6">
        <f>IF(Overall!H31&lt;&gt;"",VALUE(Overall!H31),"")</f>
        <v>0</v>
      </c>
      <c r="L29" s="6">
        <f>IF(Overall!I31&lt;&gt;"",VALUE(Overall!I31),"")</f>
        <v>2.66</v>
      </c>
      <c r="M29" s="6">
        <f>IF(Overall!J31&lt;&gt;"",VALUE(Overall!J31),"")</f>
        <v>0</v>
      </c>
      <c r="N29" s="6">
        <f>IF(Overall!K31&lt;&gt;"",VALUE(Overall!K31),"")</f>
        <v>2.66</v>
      </c>
      <c r="O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P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Q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R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S29" s="5">
        <f t="shared" si="0"/>
        <v>8</v>
      </c>
      <c r="T29" s="10" t="str">
        <f>IF(Overall!$A31&lt;&gt;"",IF(AND(MONTH($O29) &lt;= 1, MONTH($P29) &gt;= 1), IF($S29 &lt;&gt; "", $I29/$S29, ""), ""),"")</f>
        <v/>
      </c>
      <c r="U29" s="10" t="str">
        <f>IF(Overall!$A31&lt;&gt;"",IF(AND(MONTH($O29) &lt;= 2, MONTH($P29) &gt;= 2), IF($S29 &lt;&gt; "", $I29/$S29, ""), ""),"")</f>
        <v/>
      </c>
      <c r="V29" s="10" t="str">
        <f>IF(Overall!$A31&lt;&gt;"",IF(AND(MONTH($O29) &lt;= 3, MONTH($P29) &gt;= 3), IF($S29 &lt;&gt; "", $I29/$S29, ""), ""),"")</f>
        <v/>
      </c>
      <c r="W29" s="10" t="str">
        <f>IF(Overall!$A31&lt;&gt;"",IF(AND(MONTH($O29) &lt;= 4, MONTH($P29) &gt;= 4), IF($S29 &lt;&gt; "", $I29/$S29, ""), ""),"")</f>
        <v/>
      </c>
      <c r="X29" s="10">
        <f>IF(Overall!$A31&lt;&gt;"",IF(AND(MONTH($O29) &lt;= 5, MONTH($P29) &gt;= 5), IF($S29 &lt;&gt; "", $I29/$S29, ""), ""),"")</f>
        <v>100000</v>
      </c>
      <c r="Y29" s="10">
        <f>IF(Overall!$A31&lt;&gt;"",IF(AND(MONTH($O29) &lt;= 6, MONTH($P29) &gt;= 6), IF($S29 &lt;&gt; "", $I29/$S29, ""), ""),"")</f>
        <v>100000</v>
      </c>
      <c r="Z29" s="10">
        <f>IF(Overall!$A31&lt;&gt;"",IF(AND(MONTH($O29) &lt;= 7, MONTH($P29) &gt;= 7 ), IF($S29 &lt;&gt; "", $I29/$S29, ""), ""),"")</f>
        <v>100000</v>
      </c>
      <c r="AA29" s="10">
        <f>IF(Overall!$A31&lt;&gt;"",IF(AND(MONTH($O29) &lt;= 8, MONTH($P29) &gt;= 8), IF($S29 &lt;&gt; "", $I29/$S29, ""), ""),"")</f>
        <v>100000</v>
      </c>
      <c r="AB29" s="10">
        <f>IF(Overall!$A31&lt;&gt;"",IF(AND(MONTH($O29) &lt;= 9, MONTH($P29) &gt;= 9), IF($S29 &lt;&gt; "", $I29/$S29, ""), ""),"")</f>
        <v>100000</v>
      </c>
      <c r="AC29" s="10">
        <f>IF(Overall!$A31&lt;&gt;"",IF(AND(MONTH($O29) &lt;= 10, MONTH($P29) &gt;= 10), IF($S29 &lt;&gt; "", $I29/$S29, ""), ""),"")</f>
        <v>100000</v>
      </c>
      <c r="AD29" s="10">
        <f>IF(Overall!$A31&lt;&gt;"",IF(AND(MONTH($O29) &lt;= 11, MONTH($P29) &gt;= 11), IF($S29 &lt;&gt; "", $I29/$S29, ""), ""),"")</f>
        <v>100000</v>
      </c>
      <c r="AE29" s="10">
        <f>IF(Overall!$A31&lt;&gt;"",IF(AND(MONTH($O29) &lt;= 12, MONTH($P29) &gt;= 12), IF($S29 &lt;&gt; "", $I29/$S29, ""), ""),"")</f>
        <v>100000</v>
      </c>
      <c r="AG29" s="10" t="str">
        <f ca="1">IFERROR(IF(AND(NOW()&lt;= EOMONTH(DATE(YEAR($P29),1, 1), 0), Overall!$A31&lt;&gt;"", MONTH($O29) &lt;= 1, MONTH($P29) &gt;= 1), IF($S29 &lt;&gt; "", $I29/$S29, ""), ""), "")</f>
        <v/>
      </c>
      <c r="AH29" s="10" t="str">
        <f ca="1">IFERROR(IF(AND(NOW()&lt;= EOMONTH(DATE(YEAR($P29),2, 1), 0), Overall!$A31&lt;&gt;"", MONTH($O29) &lt;= 2, MONTH($P29) &gt;= 2), IF($S29 &lt;&gt; "", $I29/$S29, ""), ""), "")</f>
        <v/>
      </c>
      <c r="AI29" s="10" t="str">
        <f ca="1">IFERROR(IF(AND(NOW()&lt;= EOMONTH(DATE(YEAR($P29),3, 1), 0), Overall!$A31&lt;&gt;"", MONTH($O29) &lt;= 3, MONTH($P29) &gt;= 3), IF($S29 &lt;&gt; "", $I29/$S29, ""), ""), "")</f>
        <v/>
      </c>
      <c r="AJ29" s="10" t="str">
        <f ca="1">IFERROR(IF(AND(NOW()&lt;= EOMONTH(DATE(YEAR($P29),4, 1), 0), Overall!$A31&lt;&gt;"", MONTH($O29) &lt;= 4, MONTH($P29) &gt;= 4), IF($S29 &lt;&gt; "", $I29/$S29, ""), ""), "")</f>
        <v/>
      </c>
      <c r="AK29" s="10" t="str">
        <f ca="1">IFERROR(IF(AND(NOW()&lt;= EOMONTH(DATE(YEAR($P29),5, 1), 0), Overall!$A31&lt;&gt;"", MONTH($O29) &lt;= 5, MONTH($P29) &gt;= 5), IF($S29 &lt;&gt; "", $I29/$S29, ""), ""), "")</f>
        <v/>
      </c>
      <c r="AL29" s="10" t="str">
        <f ca="1">IFERROR(IF(AND(NOW()&lt;= EOMONTH(DATE(YEAR($P29),6, 1), 0), Overall!$A31&lt;&gt;"", MONTH($O29) &lt;= 6, MONTH($P29) &gt;= 6), IF($S29 &lt;&gt; "", $I29/$S29, ""), ""), "")</f>
        <v/>
      </c>
      <c r="AM29" s="10" t="str">
        <f ca="1">IFERROR(IF(AND(NOW()&lt;= EOMONTH(DATE(YEAR($P29),7, 1), 0), Overall!$A31&lt;&gt;"", MONTH($O29) &lt;= 7, MONTH($P29) &gt;= 7), IF($S29 &lt;&gt; "", $I29/$S29, ""), ""), "")</f>
        <v/>
      </c>
      <c r="AN29" s="10" t="str">
        <f ca="1">IFERROR(IF(AND(NOW()&lt;= EOMONTH(DATE(YEAR($P29),8, 1), 0), Overall!$A31&lt;&gt;"", MONTH($O29) &lt;= 8, MONTH($P29) &gt;= 8), IF($S29 &lt;&gt; "", $I29/$S29, ""), ""), "")</f>
        <v/>
      </c>
      <c r="AO29" s="10" t="str">
        <f ca="1">IFERROR(IF(AND(NOW()&lt;= EOMONTH(DATE(YEAR($P29),9, 1), 0), Overall!$A31&lt;&gt;"", MONTH($O29) &lt;= 9, MONTH($P29) &gt;= 9), IF($S29 &lt;&gt; "", $I29/$S29, ""), ""), "")</f>
        <v/>
      </c>
      <c r="AP29" s="10" t="str">
        <f ca="1">IFERROR(IF(AND(NOW()&lt;= EOMONTH(DATE(YEAR($P29),10, 1), 0), Overall!$A31&lt;&gt;"", MONTH($O29) &lt;= 10, MONTH($P29) &gt;= 10), IF($S29 &lt;&gt; "", $I29/$S29, ""), ""), "")</f>
        <v/>
      </c>
      <c r="AQ29" s="10" t="str">
        <f ca="1">IFERROR(IF(AND(NOW()&lt;= EOMONTH(DATE(YEAR($P29),11, 1), 0), Overall!$A31&lt;&gt;"", MONTH($O29) &lt;=11, MONTH($P29) &gt;= 11), IF($S29 &lt;&gt; "", $I29/$S29, ""), ""), "")</f>
        <v/>
      </c>
      <c r="AR29" s="10" t="str">
        <f ca="1">IFERROR(IF(AND(NOW()&lt;= EOMONTH(DATE(YEAR($P29),12, 1), 0), Overall!$A31&lt;&gt;"", MONTH($O29) &lt;= 12, MONTH($P29) &gt;= 12), IF($S29 &lt;&gt; "", $I29/$S29, ""), ""), "")</f>
        <v/>
      </c>
      <c r="AS29" s="16">
        <f t="shared" ca="1" si="1"/>
        <v>0</v>
      </c>
    </row>
    <row r="30" spans="1:45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5" t="str">
        <f>IF(Overall!P32&lt;&gt;"",_xlfn.VALUETOTEXT(Overall!P32),"")</f>
        <v>Options</v>
      </c>
      <c r="I30" s="6">
        <f>IF(Overall!F32&lt;&gt;"",VALUE(Overall!F32),"")</f>
        <v>1600000</v>
      </c>
      <c r="J30" s="6">
        <f>IF(Overall!G32&lt;&gt;"",VALUE(Overall!G32),"")</f>
        <v>59</v>
      </c>
      <c r="K30" s="6">
        <f>IF(Overall!H32&lt;&gt;"",VALUE(Overall!H32),"")</f>
        <v>0</v>
      </c>
      <c r="L30" s="6">
        <f>IF(Overall!I32&lt;&gt;"",VALUE(Overall!I32),"")</f>
        <v>2.66</v>
      </c>
      <c r="M30" s="6">
        <f>IF(Overall!J32&lt;&gt;"",VALUE(Overall!J32),"")</f>
        <v>0</v>
      </c>
      <c r="N30" s="6">
        <f>IF(Overall!K32&lt;&gt;"",VALUE(Overall!K32),"")</f>
        <v>2.66</v>
      </c>
      <c r="O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P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Q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R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S30" s="5">
        <f t="shared" si="0"/>
        <v>8</v>
      </c>
      <c r="T30" s="10" t="str">
        <f>IF(Overall!$A32&lt;&gt;"",IF(AND(MONTH($O30) &lt;= 1, MONTH($P30) &gt;= 1), IF($S30 &lt;&gt; "", $I30/$S30, ""), ""),"")</f>
        <v/>
      </c>
      <c r="U30" s="10" t="str">
        <f>IF(Overall!$A32&lt;&gt;"",IF(AND(MONTH($O30) &lt;= 2, MONTH($P30) &gt;= 2), IF($S30 &lt;&gt; "", $I30/$S30, ""), ""),"")</f>
        <v/>
      </c>
      <c r="V30" s="10" t="str">
        <f>IF(Overall!$A32&lt;&gt;"",IF(AND(MONTH($O30) &lt;= 3, MONTH($P30) &gt;= 3), IF($S30 &lt;&gt; "", $I30/$S30, ""), ""),"")</f>
        <v/>
      </c>
      <c r="W30" s="10" t="str">
        <f>IF(Overall!$A32&lt;&gt;"",IF(AND(MONTH($O30) &lt;= 4, MONTH($P30) &gt;= 4), IF($S30 &lt;&gt; "", $I30/$S30, ""), ""),"")</f>
        <v/>
      </c>
      <c r="X30" s="10">
        <f>IF(Overall!$A32&lt;&gt;"",IF(AND(MONTH($O30) &lt;= 5, MONTH($P30) &gt;= 5), IF($S30 &lt;&gt; "", $I30/$S30, ""), ""),"")</f>
        <v>200000</v>
      </c>
      <c r="Y30" s="10">
        <f>IF(Overall!$A32&lt;&gt;"",IF(AND(MONTH($O30) &lt;= 6, MONTH($P30) &gt;= 6), IF($S30 &lt;&gt; "", $I30/$S30, ""), ""),"")</f>
        <v>200000</v>
      </c>
      <c r="Z30" s="10">
        <f>IF(Overall!$A32&lt;&gt;"",IF(AND(MONTH($O30) &lt;= 7, MONTH($P30) &gt;= 7 ), IF($S30 &lt;&gt; "", $I30/$S30, ""), ""),"")</f>
        <v>200000</v>
      </c>
      <c r="AA30" s="10">
        <f>IF(Overall!$A32&lt;&gt;"",IF(AND(MONTH($O30) &lt;= 8, MONTH($P30) &gt;= 8), IF($S30 &lt;&gt; "", $I30/$S30, ""), ""),"")</f>
        <v>200000</v>
      </c>
      <c r="AB30" s="10">
        <f>IF(Overall!$A32&lt;&gt;"",IF(AND(MONTH($O30) &lt;= 9, MONTH($P30) &gt;= 9), IF($S30 &lt;&gt; "", $I30/$S30, ""), ""),"")</f>
        <v>200000</v>
      </c>
      <c r="AC30" s="10">
        <f>IF(Overall!$A32&lt;&gt;"",IF(AND(MONTH($O30) &lt;= 10, MONTH($P30) &gt;= 10), IF($S30 &lt;&gt; "", $I30/$S30, ""), ""),"")</f>
        <v>200000</v>
      </c>
      <c r="AD30" s="10">
        <f>IF(Overall!$A32&lt;&gt;"",IF(AND(MONTH($O30) &lt;= 11, MONTH($P30) &gt;= 11), IF($S30 &lt;&gt; "", $I30/$S30, ""), ""),"")</f>
        <v>200000</v>
      </c>
      <c r="AE30" s="10">
        <f>IF(Overall!$A32&lt;&gt;"",IF(AND(MONTH($O30) &lt;= 12, MONTH($P30) &gt;= 12), IF($S30 &lt;&gt; "", $I30/$S30, ""), ""),"")</f>
        <v>200000</v>
      </c>
      <c r="AG30" s="10" t="str">
        <f ca="1">IFERROR(IF(AND(NOW()&lt;= EOMONTH(DATE(YEAR($P30),1, 1), 0), Overall!$A32&lt;&gt;"", MONTH($O30) &lt;= 1, MONTH($P30) &gt;= 1), IF($S30 &lt;&gt; "", $I30/$S30, ""), ""), "")</f>
        <v/>
      </c>
      <c r="AH30" s="10" t="str">
        <f ca="1">IFERROR(IF(AND(NOW()&lt;= EOMONTH(DATE(YEAR($P30),2, 1), 0), Overall!$A32&lt;&gt;"", MONTH($O30) &lt;= 2, MONTH($P30) &gt;= 2), IF($S30 &lt;&gt; "", $I30/$S30, ""), ""), "")</f>
        <v/>
      </c>
      <c r="AI30" s="10" t="str">
        <f ca="1">IFERROR(IF(AND(NOW()&lt;= EOMONTH(DATE(YEAR($P30),3, 1), 0), Overall!$A32&lt;&gt;"", MONTH($O30) &lt;= 3, MONTH($P30) &gt;= 3), IF($S30 &lt;&gt; "", $I30/$S30, ""), ""), "")</f>
        <v/>
      </c>
      <c r="AJ30" s="10" t="str">
        <f ca="1">IFERROR(IF(AND(NOW()&lt;= EOMONTH(DATE(YEAR($P30),4, 1), 0), Overall!$A32&lt;&gt;"", MONTH($O30) &lt;= 4, MONTH($P30) &gt;= 4), IF($S30 &lt;&gt; "", $I30/$S30, ""), ""), "")</f>
        <v/>
      </c>
      <c r="AK30" s="10" t="str">
        <f ca="1">IFERROR(IF(AND(NOW()&lt;= EOMONTH(DATE(YEAR($P30),5, 1), 0), Overall!$A32&lt;&gt;"", MONTH($O30) &lt;= 5, MONTH($P30) &gt;= 5), IF($S30 &lt;&gt; "", $I30/$S30, ""), ""), "")</f>
        <v/>
      </c>
      <c r="AL30" s="10" t="str">
        <f ca="1">IFERROR(IF(AND(NOW()&lt;= EOMONTH(DATE(YEAR($P30),6, 1), 0), Overall!$A32&lt;&gt;"", MONTH($O30) &lt;= 6, MONTH($P30) &gt;= 6), IF($S30 &lt;&gt; "", $I30/$S30, ""), ""), "")</f>
        <v/>
      </c>
      <c r="AM30" s="10" t="str">
        <f ca="1">IFERROR(IF(AND(NOW()&lt;= EOMONTH(DATE(YEAR($P30),7, 1), 0), Overall!$A32&lt;&gt;"", MONTH($O30) &lt;= 7, MONTH($P30) &gt;= 7), IF($S30 &lt;&gt; "", $I30/$S30, ""), ""), "")</f>
        <v/>
      </c>
      <c r="AN30" s="10" t="str">
        <f ca="1">IFERROR(IF(AND(NOW()&lt;= EOMONTH(DATE(YEAR($P30),8, 1), 0), Overall!$A32&lt;&gt;"", MONTH($O30) &lt;= 8, MONTH($P30) &gt;= 8), IF($S30 &lt;&gt; "", $I30/$S30, ""), ""), "")</f>
        <v/>
      </c>
      <c r="AO30" s="10" t="str">
        <f ca="1">IFERROR(IF(AND(NOW()&lt;= EOMONTH(DATE(YEAR($P30),9, 1), 0), Overall!$A32&lt;&gt;"", MONTH($O30) &lt;= 9, MONTH($P30) &gt;= 9), IF($S30 &lt;&gt; "", $I30/$S30, ""), ""), "")</f>
        <v/>
      </c>
      <c r="AP30" s="10" t="str">
        <f ca="1">IFERROR(IF(AND(NOW()&lt;= EOMONTH(DATE(YEAR($P30),10, 1), 0), Overall!$A32&lt;&gt;"", MONTH($O30) &lt;= 10, MONTH($P30) &gt;= 10), IF($S30 &lt;&gt; "", $I30/$S30, ""), ""), "")</f>
        <v/>
      </c>
      <c r="AQ30" s="10" t="str">
        <f ca="1">IFERROR(IF(AND(NOW()&lt;= EOMONTH(DATE(YEAR($P30),11, 1), 0), Overall!$A32&lt;&gt;"", MONTH($O30) &lt;=11, MONTH($P30) &gt;= 11), IF($S30 &lt;&gt; "", $I30/$S30, ""), ""), "")</f>
        <v/>
      </c>
      <c r="AR30" s="10" t="str">
        <f ca="1">IFERROR(IF(AND(NOW()&lt;= EOMONTH(DATE(YEAR($P30),12, 1), 0), Overall!$A32&lt;&gt;"", MONTH($O30) &lt;= 12, MONTH($P30) &gt;= 12), IF($S30 &lt;&gt; "", $I30/$S30, ""), ""), "")</f>
        <v/>
      </c>
      <c r="AS30" s="16">
        <f t="shared" ca="1" si="1"/>
        <v>0</v>
      </c>
    </row>
    <row r="31" spans="1:45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5" t="str">
        <f>IF(Overall!P33&lt;&gt;"",_xlfn.VALUETOTEXT(Overall!P33),"")</f>
        <v>Options</v>
      </c>
      <c r="I31" s="6">
        <f>IF(Overall!F33&lt;&gt;"",VALUE(Overall!F33),"")</f>
        <v>800000</v>
      </c>
      <c r="J31" s="6">
        <f>IF(Overall!G33&lt;&gt;"",VALUE(Overall!G33),"")</f>
        <v>59</v>
      </c>
      <c r="K31" s="6">
        <f>IF(Overall!H33&lt;&gt;"",VALUE(Overall!H33),"")</f>
        <v>0</v>
      </c>
      <c r="L31" s="6">
        <f>IF(Overall!I33&lt;&gt;"",VALUE(Overall!I33),"")</f>
        <v>2.66</v>
      </c>
      <c r="M31" s="6">
        <f>IF(Overall!J33&lt;&gt;"",VALUE(Overall!J33),"")</f>
        <v>0</v>
      </c>
      <c r="N31" s="6">
        <f>IF(Overall!K33&lt;&gt;"",VALUE(Overall!K33),"")</f>
        <v>2.66</v>
      </c>
      <c r="O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P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Q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R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S31" s="5">
        <f t="shared" si="0"/>
        <v>8</v>
      </c>
      <c r="T31" s="10" t="str">
        <f>IF(Overall!$A33&lt;&gt;"",IF(AND(MONTH($O31) &lt;= 1, MONTH($P31) &gt;= 1), IF($S31 &lt;&gt; "", $I31/$S31, ""), ""),"")</f>
        <v/>
      </c>
      <c r="U31" s="10" t="str">
        <f>IF(Overall!$A33&lt;&gt;"",IF(AND(MONTH($O31) &lt;= 2, MONTH($P31) &gt;= 2), IF($S31 &lt;&gt; "", $I31/$S31, ""), ""),"")</f>
        <v/>
      </c>
      <c r="V31" s="10" t="str">
        <f>IF(Overall!$A33&lt;&gt;"",IF(AND(MONTH($O31) &lt;= 3, MONTH($P31) &gt;= 3), IF($S31 &lt;&gt; "", $I31/$S31, ""), ""),"")</f>
        <v/>
      </c>
      <c r="W31" s="10" t="str">
        <f>IF(Overall!$A33&lt;&gt;"",IF(AND(MONTH($O31) &lt;= 4, MONTH($P31) &gt;= 4), IF($S31 &lt;&gt; "", $I31/$S31, ""), ""),"")</f>
        <v/>
      </c>
      <c r="X31" s="10">
        <f>IF(Overall!$A33&lt;&gt;"",IF(AND(MONTH($O31) &lt;= 5, MONTH($P31) &gt;= 5), IF($S31 &lt;&gt; "", $I31/$S31, ""), ""),"")</f>
        <v>100000</v>
      </c>
      <c r="Y31" s="10">
        <f>IF(Overall!$A33&lt;&gt;"",IF(AND(MONTH($O31) &lt;= 6, MONTH($P31) &gt;= 6), IF($S31 &lt;&gt; "", $I31/$S31, ""), ""),"")</f>
        <v>100000</v>
      </c>
      <c r="Z31" s="10">
        <f>IF(Overall!$A33&lt;&gt;"",IF(AND(MONTH($O31) &lt;= 7, MONTH($P31) &gt;= 7 ), IF($S31 &lt;&gt; "", $I31/$S31, ""), ""),"")</f>
        <v>100000</v>
      </c>
      <c r="AA31" s="10">
        <f>IF(Overall!$A33&lt;&gt;"",IF(AND(MONTH($O31) &lt;= 8, MONTH($P31) &gt;= 8), IF($S31 &lt;&gt; "", $I31/$S31, ""), ""),"")</f>
        <v>100000</v>
      </c>
      <c r="AB31" s="10">
        <f>IF(Overall!$A33&lt;&gt;"",IF(AND(MONTH($O31) &lt;= 9, MONTH($P31) &gt;= 9), IF($S31 &lt;&gt; "", $I31/$S31, ""), ""),"")</f>
        <v>100000</v>
      </c>
      <c r="AC31" s="10">
        <f>IF(Overall!$A33&lt;&gt;"",IF(AND(MONTH($O31) &lt;= 10, MONTH($P31) &gt;= 10), IF($S31 &lt;&gt; "", $I31/$S31, ""), ""),"")</f>
        <v>100000</v>
      </c>
      <c r="AD31" s="10">
        <f>IF(Overall!$A33&lt;&gt;"",IF(AND(MONTH($O31) &lt;= 11, MONTH($P31) &gt;= 11), IF($S31 &lt;&gt; "", $I31/$S31, ""), ""),"")</f>
        <v>100000</v>
      </c>
      <c r="AE31" s="10">
        <f>IF(Overall!$A33&lt;&gt;"",IF(AND(MONTH($O31) &lt;= 12, MONTH($P31) &gt;= 12), IF($S31 &lt;&gt; "", $I31/$S31, ""), ""),"")</f>
        <v>100000</v>
      </c>
      <c r="AG31" s="10" t="str">
        <f ca="1">IFERROR(IF(AND(NOW()&lt;= EOMONTH(DATE(YEAR($P31),1, 1), 0), Overall!$A33&lt;&gt;"", MONTH($O31) &lt;= 1, MONTH($P31) &gt;= 1), IF($S31 &lt;&gt; "", $I31/$S31, ""), ""), "")</f>
        <v/>
      </c>
      <c r="AH31" s="10" t="str">
        <f ca="1">IFERROR(IF(AND(NOW()&lt;= EOMONTH(DATE(YEAR($P31),2, 1), 0), Overall!$A33&lt;&gt;"", MONTH($O31) &lt;= 2, MONTH($P31) &gt;= 2), IF($S31 &lt;&gt; "", $I31/$S31, ""), ""), "")</f>
        <v/>
      </c>
      <c r="AI31" s="10" t="str">
        <f ca="1">IFERROR(IF(AND(NOW()&lt;= EOMONTH(DATE(YEAR($P31),3, 1), 0), Overall!$A33&lt;&gt;"", MONTH($O31) &lt;= 3, MONTH($P31) &gt;= 3), IF($S31 &lt;&gt; "", $I31/$S31, ""), ""), "")</f>
        <v/>
      </c>
      <c r="AJ31" s="10" t="str">
        <f ca="1">IFERROR(IF(AND(NOW()&lt;= EOMONTH(DATE(YEAR($P31),4, 1), 0), Overall!$A33&lt;&gt;"", MONTH($O31) &lt;= 4, MONTH($P31) &gt;= 4), IF($S31 &lt;&gt; "", $I31/$S31, ""), ""), "")</f>
        <v/>
      </c>
      <c r="AK31" s="10" t="str">
        <f ca="1">IFERROR(IF(AND(NOW()&lt;= EOMONTH(DATE(YEAR($P31),5, 1), 0), Overall!$A33&lt;&gt;"", MONTH($O31) &lt;= 5, MONTH($P31) &gt;= 5), IF($S31 &lt;&gt; "", $I31/$S31, ""), ""), "")</f>
        <v/>
      </c>
      <c r="AL31" s="10" t="str">
        <f ca="1">IFERROR(IF(AND(NOW()&lt;= EOMONTH(DATE(YEAR($P31),6, 1), 0), Overall!$A33&lt;&gt;"", MONTH($O31) &lt;= 6, MONTH($P31) &gt;= 6), IF($S31 &lt;&gt; "", $I31/$S31, ""), ""), "")</f>
        <v/>
      </c>
      <c r="AM31" s="10" t="str">
        <f ca="1">IFERROR(IF(AND(NOW()&lt;= EOMONTH(DATE(YEAR($P31),7, 1), 0), Overall!$A33&lt;&gt;"", MONTH($O31) &lt;= 7, MONTH($P31) &gt;= 7), IF($S31 &lt;&gt; "", $I31/$S31, ""), ""), "")</f>
        <v/>
      </c>
      <c r="AN31" s="10" t="str">
        <f ca="1">IFERROR(IF(AND(NOW()&lt;= EOMONTH(DATE(YEAR($P31),8, 1), 0), Overall!$A33&lt;&gt;"", MONTH($O31) &lt;= 8, MONTH($P31) &gt;= 8), IF($S31 &lt;&gt; "", $I31/$S31, ""), ""), "")</f>
        <v/>
      </c>
      <c r="AO31" s="10" t="str">
        <f ca="1">IFERROR(IF(AND(NOW()&lt;= EOMONTH(DATE(YEAR($P31),9, 1), 0), Overall!$A33&lt;&gt;"", MONTH($O31) &lt;= 9, MONTH($P31) &gt;= 9), IF($S31 &lt;&gt; "", $I31/$S31, ""), ""), "")</f>
        <v/>
      </c>
      <c r="AP31" s="10" t="str">
        <f ca="1">IFERROR(IF(AND(NOW()&lt;= EOMONTH(DATE(YEAR($P31),10, 1), 0), Overall!$A33&lt;&gt;"", MONTH($O31) &lt;= 10, MONTH($P31) &gt;= 10), IF($S31 &lt;&gt; "", $I31/$S31, ""), ""), "")</f>
        <v/>
      </c>
      <c r="AQ31" s="10" t="str">
        <f ca="1">IFERROR(IF(AND(NOW()&lt;= EOMONTH(DATE(YEAR($P31),11, 1), 0), Overall!$A33&lt;&gt;"", MONTH($O31) &lt;=11, MONTH($P31) &gt;= 11), IF($S31 &lt;&gt; "", $I31/$S31, ""), ""), "")</f>
        <v/>
      </c>
      <c r="AR31" s="10" t="str">
        <f ca="1">IFERROR(IF(AND(NOW()&lt;= EOMONTH(DATE(YEAR($P31),12, 1), 0), Overall!$A33&lt;&gt;"", MONTH($O31) &lt;= 12, MONTH($P31) &gt;= 12), IF($S31 &lt;&gt; "", $I31/$S31, ""), ""), "")</f>
        <v/>
      </c>
      <c r="AS31" s="16">
        <f t="shared" ca="1" si="1"/>
        <v>0</v>
      </c>
    </row>
    <row r="32" spans="1:45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5" t="str">
        <f>IF(Overall!P34&lt;&gt;"",_xlfn.VALUETOTEXT(Overall!P34),"")</f>
        <v>Options</v>
      </c>
      <c r="I32" s="6">
        <f>IF(Overall!F34&lt;&gt;"",VALUE(Overall!F34),"")</f>
        <v>800000</v>
      </c>
      <c r="J32" s="6">
        <f>IF(Overall!G34&lt;&gt;"",VALUE(Overall!G34),"")</f>
        <v>60</v>
      </c>
      <c r="K32" s="6">
        <f>IF(Overall!H34&lt;&gt;"",VALUE(Overall!H34),"")</f>
        <v>0</v>
      </c>
      <c r="L32" s="6">
        <f>IF(Overall!I34&lt;&gt;"",VALUE(Overall!I34),"")</f>
        <v>2.99</v>
      </c>
      <c r="M32" s="6">
        <f>IF(Overall!J34&lt;&gt;"",VALUE(Overall!J34),"")</f>
        <v>0</v>
      </c>
      <c r="N32" s="6">
        <f>IF(Overall!K34&lt;&gt;"",VALUE(Overall!K34),"")</f>
        <v>2.99</v>
      </c>
      <c r="O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P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Q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R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S32" s="5">
        <f t="shared" si="0"/>
        <v>8</v>
      </c>
      <c r="T32" s="10" t="str">
        <f>IF(Overall!$A34&lt;&gt;"",IF(AND(MONTH($O32) &lt;= 1, MONTH($P32) &gt;= 1), IF($S32 &lt;&gt; "", $I32/$S32, ""), ""),"")</f>
        <v/>
      </c>
      <c r="U32" s="10" t="str">
        <f>IF(Overall!$A34&lt;&gt;"",IF(AND(MONTH($O32) &lt;= 2, MONTH($P32) &gt;= 2), IF($S32 &lt;&gt; "", $I32/$S32, ""), ""),"")</f>
        <v/>
      </c>
      <c r="V32" s="10" t="str">
        <f>IF(Overall!$A34&lt;&gt;"",IF(AND(MONTH($O32) &lt;= 3, MONTH($P32) &gt;= 3), IF($S32 &lt;&gt; "", $I32/$S32, ""), ""),"")</f>
        <v/>
      </c>
      <c r="W32" s="10" t="str">
        <f>IF(Overall!$A34&lt;&gt;"",IF(AND(MONTH($O32) &lt;= 4, MONTH($P32) &gt;= 4), IF($S32 &lt;&gt; "", $I32/$S32, ""), ""),"")</f>
        <v/>
      </c>
      <c r="X32" s="10">
        <f>IF(Overall!$A34&lt;&gt;"",IF(AND(MONTH($O32) &lt;= 5, MONTH($P32) &gt;= 5), IF($S32 &lt;&gt; "", $I32/$S32, ""), ""),"")</f>
        <v>100000</v>
      </c>
      <c r="Y32" s="10">
        <f>IF(Overall!$A34&lt;&gt;"",IF(AND(MONTH($O32) &lt;= 6, MONTH($P32) &gt;= 6), IF($S32 &lt;&gt; "", $I32/$S32, ""), ""),"")</f>
        <v>100000</v>
      </c>
      <c r="Z32" s="10">
        <f>IF(Overall!$A34&lt;&gt;"",IF(AND(MONTH($O32) &lt;= 7, MONTH($P32) &gt;= 7 ), IF($S32 &lt;&gt; "", $I32/$S32, ""), ""),"")</f>
        <v>100000</v>
      </c>
      <c r="AA32" s="10">
        <f>IF(Overall!$A34&lt;&gt;"",IF(AND(MONTH($O32) &lt;= 8, MONTH($P32) &gt;= 8), IF($S32 &lt;&gt; "", $I32/$S32, ""), ""),"")</f>
        <v>100000</v>
      </c>
      <c r="AB32" s="10">
        <f>IF(Overall!$A34&lt;&gt;"",IF(AND(MONTH($O32) &lt;= 9, MONTH($P32) &gt;= 9), IF($S32 &lt;&gt; "", $I32/$S32, ""), ""),"")</f>
        <v>100000</v>
      </c>
      <c r="AC32" s="10">
        <f>IF(Overall!$A34&lt;&gt;"",IF(AND(MONTH($O32) &lt;= 10, MONTH($P32) &gt;= 10), IF($S32 &lt;&gt; "", $I32/$S32, ""), ""),"")</f>
        <v>100000</v>
      </c>
      <c r="AD32" s="10">
        <f>IF(Overall!$A34&lt;&gt;"",IF(AND(MONTH($O32) &lt;= 11, MONTH($P32) &gt;= 11), IF($S32 &lt;&gt; "", $I32/$S32, ""), ""),"")</f>
        <v>100000</v>
      </c>
      <c r="AE32" s="10">
        <f>IF(Overall!$A34&lt;&gt;"",IF(AND(MONTH($O32) &lt;= 12, MONTH($P32) &gt;= 12), IF($S32 &lt;&gt; "", $I32/$S32, ""), ""),"")</f>
        <v>100000</v>
      </c>
      <c r="AG32" s="10" t="str">
        <f ca="1">IFERROR(IF(AND(NOW()&lt;= EOMONTH(DATE(YEAR($P32),1, 1), 0), Overall!$A34&lt;&gt;"", MONTH($O32) &lt;= 1, MONTH($P32) &gt;= 1), IF($S32 &lt;&gt; "", $I32/$S32, ""), ""), "")</f>
        <v/>
      </c>
      <c r="AH32" s="10" t="str">
        <f ca="1">IFERROR(IF(AND(NOW()&lt;= EOMONTH(DATE(YEAR($P32),2, 1), 0), Overall!$A34&lt;&gt;"", MONTH($O32) &lt;= 2, MONTH($P32) &gt;= 2), IF($S32 &lt;&gt; "", $I32/$S32, ""), ""), "")</f>
        <v/>
      </c>
      <c r="AI32" s="10" t="str">
        <f ca="1">IFERROR(IF(AND(NOW()&lt;= EOMONTH(DATE(YEAR($P32),3, 1), 0), Overall!$A34&lt;&gt;"", MONTH($O32) &lt;= 3, MONTH($P32) &gt;= 3), IF($S32 &lt;&gt; "", $I32/$S32, ""), ""), "")</f>
        <v/>
      </c>
      <c r="AJ32" s="10" t="str">
        <f ca="1">IFERROR(IF(AND(NOW()&lt;= EOMONTH(DATE(YEAR($P32),4, 1), 0), Overall!$A34&lt;&gt;"", MONTH($O32) &lt;= 4, MONTH($P32) &gt;= 4), IF($S32 &lt;&gt; "", $I32/$S32, ""), ""), "")</f>
        <v/>
      </c>
      <c r="AK32" s="10" t="str">
        <f ca="1">IFERROR(IF(AND(NOW()&lt;= EOMONTH(DATE(YEAR($P32),5, 1), 0), Overall!$A34&lt;&gt;"", MONTH($O32) &lt;= 5, MONTH($P32) &gt;= 5), IF($S32 &lt;&gt; "", $I32/$S32, ""), ""), "")</f>
        <v/>
      </c>
      <c r="AL32" s="10" t="str">
        <f ca="1">IFERROR(IF(AND(NOW()&lt;= EOMONTH(DATE(YEAR($P32),6, 1), 0), Overall!$A34&lt;&gt;"", MONTH($O32) &lt;= 6, MONTH($P32) &gt;= 6), IF($S32 &lt;&gt; "", $I32/$S32, ""), ""), "")</f>
        <v/>
      </c>
      <c r="AM32" s="10" t="str">
        <f ca="1">IFERROR(IF(AND(NOW()&lt;= EOMONTH(DATE(YEAR($P32),7, 1), 0), Overall!$A34&lt;&gt;"", MONTH($O32) &lt;= 7, MONTH($P32) &gt;= 7), IF($S32 &lt;&gt; "", $I32/$S32, ""), ""), "")</f>
        <v/>
      </c>
      <c r="AN32" s="10" t="str">
        <f ca="1">IFERROR(IF(AND(NOW()&lt;= EOMONTH(DATE(YEAR($P32),8, 1), 0), Overall!$A34&lt;&gt;"", MONTH($O32) &lt;= 8, MONTH($P32) &gt;= 8), IF($S32 &lt;&gt; "", $I32/$S32, ""), ""), "")</f>
        <v/>
      </c>
      <c r="AO32" s="10" t="str">
        <f ca="1">IFERROR(IF(AND(NOW()&lt;= EOMONTH(DATE(YEAR($P32),9, 1), 0), Overall!$A34&lt;&gt;"", MONTH($O32) &lt;= 9, MONTH($P32) &gt;= 9), IF($S32 &lt;&gt; "", $I32/$S32, ""), ""), "")</f>
        <v/>
      </c>
      <c r="AP32" s="10" t="str">
        <f ca="1">IFERROR(IF(AND(NOW()&lt;= EOMONTH(DATE(YEAR($P32),10, 1), 0), Overall!$A34&lt;&gt;"", MONTH($O32) &lt;= 10, MONTH($P32) &gt;= 10), IF($S32 &lt;&gt; "", $I32/$S32, ""), ""), "")</f>
        <v/>
      </c>
      <c r="AQ32" s="10" t="str">
        <f ca="1">IFERROR(IF(AND(NOW()&lt;= EOMONTH(DATE(YEAR($P32),11, 1), 0), Overall!$A34&lt;&gt;"", MONTH($O32) &lt;=11, MONTH($P32) &gt;= 11), IF($S32 &lt;&gt; "", $I32/$S32, ""), ""), "")</f>
        <v/>
      </c>
      <c r="AR32" s="10" t="str">
        <f ca="1">IFERROR(IF(AND(NOW()&lt;= EOMONTH(DATE(YEAR($P32),12, 1), 0), Overall!$A34&lt;&gt;"", MONTH($O32) &lt;= 12, MONTH($P32) &gt;= 12), IF($S32 &lt;&gt; "", $I32/$S32, ""), ""), "")</f>
        <v/>
      </c>
      <c r="AS32" s="16">
        <f t="shared" ca="1" si="1"/>
        <v>0</v>
      </c>
    </row>
    <row r="33" spans="1:45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5" t="str">
        <f>IF(Overall!P35&lt;&gt;"",_xlfn.VALUETOTEXT(Overall!P35),"")</f>
        <v>Options</v>
      </c>
      <c r="I33" s="6">
        <f>IF(Overall!F35&lt;&gt;"",VALUE(Overall!F35),"")</f>
        <v>256000</v>
      </c>
      <c r="J33" s="6">
        <f>IF(Overall!G35&lt;&gt;"",VALUE(Overall!G35),"")</f>
        <v>59</v>
      </c>
      <c r="K33" s="6">
        <f>IF(Overall!H35&lt;&gt;"",VALUE(Overall!H35),"")</f>
        <v>0</v>
      </c>
      <c r="L33" s="6">
        <f>IF(Overall!I35&lt;&gt;"",VALUE(Overall!I35),"")</f>
        <v>2.67</v>
      </c>
      <c r="M33" s="6">
        <f>IF(Overall!J35&lt;&gt;"",VALUE(Overall!J35),"")</f>
        <v>0</v>
      </c>
      <c r="N33" s="6">
        <f>IF(Overall!K35&lt;&gt;"",VALUE(Overall!K35),"")</f>
        <v>2.67</v>
      </c>
      <c r="O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P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Q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R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S33" s="5">
        <f t="shared" si="0"/>
        <v>8</v>
      </c>
      <c r="T33" s="10" t="str">
        <f>IF(Overall!$A35&lt;&gt;"",IF(AND(MONTH($O33) &lt;= 1, MONTH($P33) &gt;= 1), IF($S33 &lt;&gt; "", $I33/$S33, ""), ""),"")</f>
        <v/>
      </c>
      <c r="U33" s="10" t="str">
        <f>IF(Overall!$A35&lt;&gt;"",IF(AND(MONTH($O33) &lt;= 2, MONTH($P33) &gt;= 2), IF($S33 &lt;&gt; "", $I33/$S33, ""), ""),"")</f>
        <v/>
      </c>
      <c r="V33" s="10" t="str">
        <f>IF(Overall!$A35&lt;&gt;"",IF(AND(MONTH($O33) &lt;= 3, MONTH($P33) &gt;= 3), IF($S33 &lt;&gt; "", $I33/$S33, ""), ""),"")</f>
        <v/>
      </c>
      <c r="W33" s="10" t="str">
        <f>IF(Overall!$A35&lt;&gt;"",IF(AND(MONTH($O33) &lt;= 4, MONTH($P33) &gt;= 4), IF($S33 &lt;&gt; "", $I33/$S33, ""), ""),"")</f>
        <v/>
      </c>
      <c r="X33" s="10">
        <f>IF(Overall!$A35&lt;&gt;"",IF(AND(MONTH($O33) &lt;= 5, MONTH($P33) &gt;= 5), IF($S33 &lt;&gt; "", $I33/$S33, ""), ""),"")</f>
        <v>32000</v>
      </c>
      <c r="Y33" s="10">
        <f>IF(Overall!$A35&lt;&gt;"",IF(AND(MONTH($O33) &lt;= 6, MONTH($P33) &gt;= 6), IF($S33 &lt;&gt; "", $I33/$S33, ""), ""),"")</f>
        <v>32000</v>
      </c>
      <c r="Z33" s="10">
        <f>IF(Overall!$A35&lt;&gt;"",IF(AND(MONTH($O33) &lt;= 7, MONTH($P33) &gt;= 7 ), IF($S33 &lt;&gt; "", $I33/$S33, ""), ""),"")</f>
        <v>32000</v>
      </c>
      <c r="AA33" s="10">
        <f>IF(Overall!$A35&lt;&gt;"",IF(AND(MONTH($O33) &lt;= 8, MONTH($P33) &gt;= 8), IF($S33 &lt;&gt; "", $I33/$S33, ""), ""),"")</f>
        <v>32000</v>
      </c>
      <c r="AB33" s="10">
        <f>IF(Overall!$A35&lt;&gt;"",IF(AND(MONTH($O33) &lt;= 9, MONTH($P33) &gt;= 9), IF($S33 &lt;&gt; "", $I33/$S33, ""), ""),"")</f>
        <v>32000</v>
      </c>
      <c r="AC33" s="10">
        <f>IF(Overall!$A35&lt;&gt;"",IF(AND(MONTH($O33) &lt;= 10, MONTH($P33) &gt;= 10), IF($S33 &lt;&gt; "", $I33/$S33, ""), ""),"")</f>
        <v>32000</v>
      </c>
      <c r="AD33" s="10">
        <f>IF(Overall!$A35&lt;&gt;"",IF(AND(MONTH($O33) &lt;= 11, MONTH($P33) &gt;= 11), IF($S33 &lt;&gt; "", $I33/$S33, ""), ""),"")</f>
        <v>32000</v>
      </c>
      <c r="AE33" s="10">
        <f>IF(Overall!$A35&lt;&gt;"",IF(AND(MONTH($O33) &lt;= 12, MONTH($P33) &gt;= 12), IF($S33 &lt;&gt; "", $I33/$S33, ""), ""),"")</f>
        <v>32000</v>
      </c>
      <c r="AG33" s="10" t="str">
        <f ca="1">IFERROR(IF(AND(NOW()&lt;= EOMONTH(DATE(YEAR($P33),1, 1), 0), Overall!$A35&lt;&gt;"", MONTH($O33) &lt;= 1, MONTH($P33) &gt;= 1), IF($S33 &lt;&gt; "", $I33/$S33, ""), ""), "")</f>
        <v/>
      </c>
      <c r="AH33" s="10" t="str">
        <f ca="1">IFERROR(IF(AND(NOW()&lt;= EOMONTH(DATE(YEAR($P33),2, 1), 0), Overall!$A35&lt;&gt;"", MONTH($O33) &lt;= 2, MONTH($P33) &gt;= 2), IF($S33 &lt;&gt; "", $I33/$S33, ""), ""), "")</f>
        <v/>
      </c>
      <c r="AI33" s="10" t="str">
        <f ca="1">IFERROR(IF(AND(NOW()&lt;= EOMONTH(DATE(YEAR($P33),3, 1), 0), Overall!$A35&lt;&gt;"", MONTH($O33) &lt;= 3, MONTH($P33) &gt;= 3), IF($S33 &lt;&gt; "", $I33/$S33, ""), ""), "")</f>
        <v/>
      </c>
      <c r="AJ33" s="10" t="str">
        <f ca="1">IFERROR(IF(AND(NOW()&lt;= EOMONTH(DATE(YEAR($P33),4, 1), 0), Overall!$A35&lt;&gt;"", MONTH($O33) &lt;= 4, MONTH($P33) &gt;= 4), IF($S33 &lt;&gt; "", $I33/$S33, ""), ""), "")</f>
        <v/>
      </c>
      <c r="AK33" s="10" t="str">
        <f ca="1">IFERROR(IF(AND(NOW()&lt;= EOMONTH(DATE(YEAR($P33),5, 1), 0), Overall!$A35&lt;&gt;"", MONTH($O33) &lt;= 5, MONTH($P33) &gt;= 5), IF($S33 &lt;&gt; "", $I33/$S33, ""), ""), "")</f>
        <v/>
      </c>
      <c r="AL33" s="10" t="str">
        <f ca="1">IFERROR(IF(AND(NOW()&lt;= EOMONTH(DATE(YEAR($P33),6, 1), 0), Overall!$A35&lt;&gt;"", MONTH($O33) &lt;= 6, MONTH($P33) &gt;= 6), IF($S33 &lt;&gt; "", $I33/$S33, ""), ""), "")</f>
        <v/>
      </c>
      <c r="AM33" s="10" t="str">
        <f ca="1">IFERROR(IF(AND(NOW()&lt;= EOMONTH(DATE(YEAR($P33),7, 1), 0), Overall!$A35&lt;&gt;"", MONTH($O33) &lt;= 7, MONTH($P33) &gt;= 7), IF($S33 &lt;&gt; "", $I33/$S33, ""), ""), "")</f>
        <v/>
      </c>
      <c r="AN33" s="10" t="str">
        <f ca="1">IFERROR(IF(AND(NOW()&lt;= EOMONTH(DATE(YEAR($P33),8, 1), 0), Overall!$A35&lt;&gt;"", MONTH($O33) &lt;= 8, MONTH($P33) &gt;= 8), IF($S33 &lt;&gt; "", $I33/$S33, ""), ""), "")</f>
        <v/>
      </c>
      <c r="AO33" s="10" t="str">
        <f ca="1">IFERROR(IF(AND(NOW()&lt;= EOMONTH(DATE(YEAR($P33),9, 1), 0), Overall!$A35&lt;&gt;"", MONTH($O33) &lt;= 9, MONTH($P33) &gt;= 9), IF($S33 &lt;&gt; "", $I33/$S33, ""), ""), "")</f>
        <v/>
      </c>
      <c r="AP33" s="10" t="str">
        <f ca="1">IFERROR(IF(AND(NOW()&lt;= EOMONTH(DATE(YEAR($P33),10, 1), 0), Overall!$A35&lt;&gt;"", MONTH($O33) &lt;= 10, MONTH($P33) &gt;= 10), IF($S33 &lt;&gt; "", $I33/$S33, ""), ""), "")</f>
        <v/>
      </c>
      <c r="AQ33" s="10" t="str">
        <f ca="1">IFERROR(IF(AND(NOW()&lt;= EOMONTH(DATE(YEAR($P33),11, 1), 0), Overall!$A35&lt;&gt;"", MONTH($O33) &lt;=11, MONTH($P33) &gt;= 11), IF($S33 &lt;&gt; "", $I33/$S33, ""), ""), "")</f>
        <v/>
      </c>
      <c r="AR33" s="10" t="str">
        <f ca="1">IFERROR(IF(AND(NOW()&lt;= EOMONTH(DATE(YEAR($P33),12, 1), 0), Overall!$A35&lt;&gt;"", MONTH($O33) &lt;= 12, MONTH($P33) &gt;= 12), IF($S33 &lt;&gt; "", $I33/$S33, ""), ""), "")</f>
        <v/>
      </c>
      <c r="AS33" s="16">
        <f t="shared" ca="1" si="1"/>
        <v>0</v>
      </c>
    </row>
    <row r="34" spans="1:45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5" t="str">
        <f>IF(Overall!P36&lt;&gt;"",_xlfn.VALUETOTEXT(Overall!P36),"")</f>
        <v>Options</v>
      </c>
      <c r="I34" s="6">
        <f>IF(Overall!F36&lt;&gt;"",VALUE(Overall!F36),"")</f>
        <v>112000</v>
      </c>
      <c r="J34" s="6">
        <f>IF(Overall!G36&lt;&gt;"",VALUE(Overall!G36),"")</f>
        <v>56</v>
      </c>
      <c r="K34" s="6">
        <f>IF(Overall!H36&lt;&gt;"",VALUE(Overall!H36),"")</f>
        <v>0</v>
      </c>
      <c r="L34" s="6">
        <f>IF(Overall!I36&lt;&gt;"",VALUE(Overall!I36),"")</f>
        <v>2.48</v>
      </c>
      <c r="M34" s="6">
        <f>IF(Overall!J36&lt;&gt;"",VALUE(Overall!J36),"")</f>
        <v>0</v>
      </c>
      <c r="N34" s="6">
        <f>IF(Overall!K36&lt;&gt;"",VALUE(Overall!K36),"")</f>
        <v>2.48</v>
      </c>
      <c r="O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P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Q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R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S34" s="5">
        <f t="shared" si="0"/>
        <v>8</v>
      </c>
      <c r="T34" s="10" t="str">
        <f>IF(Overall!$A36&lt;&gt;"",IF(AND(MONTH($O34) &lt;= 1, MONTH($P34) &gt;= 1), IF($S34 &lt;&gt; "", $I34/$S34, ""), ""),"")</f>
        <v/>
      </c>
      <c r="U34" s="10" t="str">
        <f>IF(Overall!$A36&lt;&gt;"",IF(AND(MONTH($O34) &lt;= 2, MONTH($P34) &gt;= 2), IF($S34 &lt;&gt; "", $I34/$S34, ""), ""),"")</f>
        <v/>
      </c>
      <c r="V34" s="10" t="str">
        <f>IF(Overall!$A36&lt;&gt;"",IF(AND(MONTH($O34) &lt;= 3, MONTH($P34) &gt;= 3), IF($S34 &lt;&gt; "", $I34/$S34, ""), ""),"")</f>
        <v/>
      </c>
      <c r="W34" s="10" t="str">
        <f>IF(Overall!$A36&lt;&gt;"",IF(AND(MONTH($O34) &lt;= 4, MONTH($P34) &gt;= 4), IF($S34 &lt;&gt; "", $I34/$S34, ""), ""),"")</f>
        <v/>
      </c>
      <c r="X34" s="10">
        <f>IF(Overall!$A36&lt;&gt;"",IF(AND(MONTH($O34) &lt;= 5, MONTH($P34) &gt;= 5), IF($S34 &lt;&gt; "", $I34/$S34, ""), ""),"")</f>
        <v>14000</v>
      </c>
      <c r="Y34" s="10">
        <f>IF(Overall!$A36&lt;&gt;"",IF(AND(MONTH($O34) &lt;= 6, MONTH($P34) &gt;= 6), IF($S34 &lt;&gt; "", $I34/$S34, ""), ""),"")</f>
        <v>14000</v>
      </c>
      <c r="Z34" s="10">
        <f>IF(Overall!$A36&lt;&gt;"",IF(AND(MONTH($O34) &lt;= 7, MONTH($P34) &gt;= 7 ), IF($S34 &lt;&gt; "", $I34/$S34, ""), ""),"")</f>
        <v>14000</v>
      </c>
      <c r="AA34" s="10">
        <f>IF(Overall!$A36&lt;&gt;"",IF(AND(MONTH($O34) &lt;= 8, MONTH($P34) &gt;= 8), IF($S34 &lt;&gt; "", $I34/$S34, ""), ""),"")</f>
        <v>14000</v>
      </c>
      <c r="AB34" s="10">
        <f>IF(Overall!$A36&lt;&gt;"",IF(AND(MONTH($O34) &lt;= 9, MONTH($P34) &gt;= 9), IF($S34 &lt;&gt; "", $I34/$S34, ""), ""),"")</f>
        <v>14000</v>
      </c>
      <c r="AC34" s="10">
        <f>IF(Overall!$A36&lt;&gt;"",IF(AND(MONTH($O34) &lt;= 10, MONTH($P34) &gt;= 10), IF($S34 &lt;&gt; "", $I34/$S34, ""), ""),"")</f>
        <v>14000</v>
      </c>
      <c r="AD34" s="10">
        <f>IF(Overall!$A36&lt;&gt;"",IF(AND(MONTH($O34) &lt;= 11, MONTH($P34) &gt;= 11), IF($S34 &lt;&gt; "", $I34/$S34, ""), ""),"")</f>
        <v>14000</v>
      </c>
      <c r="AE34" s="10">
        <f>IF(Overall!$A36&lt;&gt;"",IF(AND(MONTH($O34) &lt;= 12, MONTH($P34) &gt;= 12), IF($S34 &lt;&gt; "", $I34/$S34, ""), ""),"")</f>
        <v>14000</v>
      </c>
      <c r="AG34" s="10" t="str">
        <f ca="1">IFERROR(IF(AND(NOW()&lt;= EOMONTH(DATE(YEAR($P34),1, 1), 0), Overall!$A36&lt;&gt;"", MONTH($O34) &lt;= 1, MONTH($P34) &gt;= 1), IF($S34 &lt;&gt; "", $I34/$S34, ""), ""), "")</f>
        <v/>
      </c>
      <c r="AH34" s="10" t="str">
        <f ca="1">IFERROR(IF(AND(NOW()&lt;= EOMONTH(DATE(YEAR($P34),2, 1), 0), Overall!$A36&lt;&gt;"", MONTH($O34) &lt;= 2, MONTH($P34) &gt;= 2), IF($S34 &lt;&gt; "", $I34/$S34, ""), ""), "")</f>
        <v/>
      </c>
      <c r="AI34" s="10" t="str">
        <f ca="1">IFERROR(IF(AND(NOW()&lt;= EOMONTH(DATE(YEAR($P34),3, 1), 0), Overall!$A36&lt;&gt;"", MONTH($O34) &lt;= 3, MONTH($P34) &gt;= 3), IF($S34 &lt;&gt; "", $I34/$S34, ""), ""), "")</f>
        <v/>
      </c>
      <c r="AJ34" s="10" t="str">
        <f ca="1">IFERROR(IF(AND(NOW()&lt;= EOMONTH(DATE(YEAR($P34),4, 1), 0), Overall!$A36&lt;&gt;"", MONTH($O34) &lt;= 4, MONTH($P34) &gt;= 4), IF($S34 &lt;&gt; "", $I34/$S34, ""), ""), "")</f>
        <v/>
      </c>
      <c r="AK34" s="10" t="str">
        <f ca="1">IFERROR(IF(AND(NOW()&lt;= EOMONTH(DATE(YEAR($P34),5, 1), 0), Overall!$A36&lt;&gt;"", MONTH($O34) &lt;= 5, MONTH($P34) &gt;= 5), IF($S34 &lt;&gt; "", $I34/$S34, ""), ""), "")</f>
        <v/>
      </c>
      <c r="AL34" s="10" t="str">
        <f ca="1">IFERROR(IF(AND(NOW()&lt;= EOMONTH(DATE(YEAR($P34),6, 1), 0), Overall!$A36&lt;&gt;"", MONTH($O34) &lt;= 6, MONTH($P34) &gt;= 6), IF($S34 &lt;&gt; "", $I34/$S34, ""), ""), "")</f>
        <v/>
      </c>
      <c r="AM34" s="10" t="str">
        <f ca="1">IFERROR(IF(AND(NOW()&lt;= EOMONTH(DATE(YEAR($P34),7, 1), 0), Overall!$A36&lt;&gt;"", MONTH($O34) &lt;= 7, MONTH($P34) &gt;= 7), IF($S34 &lt;&gt; "", $I34/$S34, ""), ""), "")</f>
        <v/>
      </c>
      <c r="AN34" s="10" t="str">
        <f ca="1">IFERROR(IF(AND(NOW()&lt;= EOMONTH(DATE(YEAR($P34),8, 1), 0), Overall!$A36&lt;&gt;"", MONTH($O34) &lt;= 8, MONTH($P34) &gt;= 8), IF($S34 &lt;&gt; "", $I34/$S34, ""), ""), "")</f>
        <v/>
      </c>
      <c r="AO34" s="10" t="str">
        <f ca="1">IFERROR(IF(AND(NOW()&lt;= EOMONTH(DATE(YEAR($P34),9, 1), 0), Overall!$A36&lt;&gt;"", MONTH($O34) &lt;= 9, MONTH($P34) &gt;= 9), IF($S34 &lt;&gt; "", $I34/$S34, ""), ""), "")</f>
        <v/>
      </c>
      <c r="AP34" s="10" t="str">
        <f ca="1">IFERROR(IF(AND(NOW()&lt;= EOMONTH(DATE(YEAR($P34),10, 1), 0), Overall!$A36&lt;&gt;"", MONTH($O34) &lt;= 10, MONTH($P34) &gt;= 10), IF($S34 &lt;&gt; "", $I34/$S34, ""), ""), "")</f>
        <v/>
      </c>
      <c r="AQ34" s="10" t="str">
        <f ca="1">IFERROR(IF(AND(NOW()&lt;= EOMONTH(DATE(YEAR($P34),11, 1), 0), Overall!$A36&lt;&gt;"", MONTH($O34) &lt;=11, MONTH($P34) &gt;= 11), IF($S34 &lt;&gt; "", $I34/$S34, ""), ""), "")</f>
        <v/>
      </c>
      <c r="AR34" s="10" t="str">
        <f ca="1">IFERROR(IF(AND(NOW()&lt;= EOMONTH(DATE(YEAR($P34),12, 1), 0), Overall!$A36&lt;&gt;"", MONTH($O34) &lt;= 12, MONTH($P34) &gt;= 12), IF($S34 &lt;&gt; "", $I34/$S34, ""), ""), "")</f>
        <v/>
      </c>
      <c r="AS34" s="16">
        <f t="shared" ca="1" si="1"/>
        <v>0</v>
      </c>
    </row>
    <row r="35" spans="1:45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5" t="str">
        <f>IF(Overall!P37&lt;&gt;"",_xlfn.VALUETOTEXT(Overall!P37),"")</f>
        <v>Options</v>
      </c>
      <c r="I35" s="6">
        <f>IF(Overall!F37&lt;&gt;"",VALUE(Overall!F37),"")</f>
        <v>800000</v>
      </c>
      <c r="J35" s="6">
        <f>IF(Overall!G37&lt;&gt;"",VALUE(Overall!G37),"")</f>
        <v>56</v>
      </c>
      <c r="K35" s="6">
        <f>IF(Overall!H37&lt;&gt;"",VALUE(Overall!H37),"")</f>
        <v>0</v>
      </c>
      <c r="L35" s="6">
        <f>IF(Overall!I37&lt;&gt;"",VALUE(Overall!I37),"")</f>
        <v>2.5099999999999998</v>
      </c>
      <c r="M35" s="6">
        <f>IF(Overall!J37&lt;&gt;"",VALUE(Overall!J37),"")</f>
        <v>0</v>
      </c>
      <c r="N35" s="6">
        <f>IF(Overall!K37&lt;&gt;"",VALUE(Overall!K37),"")</f>
        <v>2.5099999999999998</v>
      </c>
      <c r="O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P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Q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R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S35" s="5">
        <f t="shared" si="0"/>
        <v>8</v>
      </c>
      <c r="T35" s="10" t="str">
        <f>IF(Overall!$A37&lt;&gt;"",IF(AND(MONTH($O35) &lt;= 1, MONTH($P35) &gt;= 1), IF($S35 &lt;&gt; "", $I35/$S35, ""), ""),"")</f>
        <v/>
      </c>
      <c r="U35" s="10" t="str">
        <f>IF(Overall!$A37&lt;&gt;"",IF(AND(MONTH($O35) &lt;= 2, MONTH($P35) &gt;= 2), IF($S35 &lt;&gt; "", $I35/$S35, ""), ""),"")</f>
        <v/>
      </c>
      <c r="V35" s="10" t="str">
        <f>IF(Overall!$A37&lt;&gt;"",IF(AND(MONTH($O35) &lt;= 3, MONTH($P35) &gt;= 3), IF($S35 &lt;&gt; "", $I35/$S35, ""), ""),"")</f>
        <v/>
      </c>
      <c r="W35" s="10" t="str">
        <f>IF(Overall!$A37&lt;&gt;"",IF(AND(MONTH($O35) &lt;= 4, MONTH($P35) &gt;= 4), IF($S35 &lt;&gt; "", $I35/$S35, ""), ""),"")</f>
        <v/>
      </c>
      <c r="X35" s="10">
        <f>IF(Overall!$A37&lt;&gt;"",IF(AND(MONTH($O35) &lt;= 5, MONTH($P35) &gt;= 5), IF($S35 &lt;&gt; "", $I35/$S35, ""), ""),"")</f>
        <v>100000</v>
      </c>
      <c r="Y35" s="10">
        <f>IF(Overall!$A37&lt;&gt;"",IF(AND(MONTH($O35) &lt;= 6, MONTH($P35) &gt;= 6), IF($S35 &lt;&gt; "", $I35/$S35, ""), ""),"")</f>
        <v>100000</v>
      </c>
      <c r="Z35" s="10">
        <f>IF(Overall!$A37&lt;&gt;"",IF(AND(MONTH($O35) &lt;= 7, MONTH($P35) &gt;= 7 ), IF($S35 &lt;&gt; "", $I35/$S35, ""), ""),"")</f>
        <v>100000</v>
      </c>
      <c r="AA35" s="10">
        <f>IF(Overall!$A37&lt;&gt;"",IF(AND(MONTH($O35) &lt;= 8, MONTH($P35) &gt;= 8), IF($S35 &lt;&gt; "", $I35/$S35, ""), ""),"")</f>
        <v>100000</v>
      </c>
      <c r="AB35" s="10">
        <f>IF(Overall!$A37&lt;&gt;"",IF(AND(MONTH($O35) &lt;= 9, MONTH($P35) &gt;= 9), IF($S35 &lt;&gt; "", $I35/$S35, ""), ""),"")</f>
        <v>100000</v>
      </c>
      <c r="AC35" s="10">
        <f>IF(Overall!$A37&lt;&gt;"",IF(AND(MONTH($O35) &lt;= 10, MONTH($P35) &gt;= 10), IF($S35 &lt;&gt; "", $I35/$S35, ""), ""),"")</f>
        <v>100000</v>
      </c>
      <c r="AD35" s="10">
        <f>IF(Overall!$A37&lt;&gt;"",IF(AND(MONTH($O35) &lt;= 11, MONTH($P35) &gt;= 11), IF($S35 &lt;&gt; "", $I35/$S35, ""), ""),"")</f>
        <v>100000</v>
      </c>
      <c r="AE35" s="10">
        <f>IF(Overall!$A37&lt;&gt;"",IF(AND(MONTH($O35) &lt;= 12, MONTH($P35) &gt;= 12), IF($S35 &lt;&gt; "", $I35/$S35, ""), ""),"")</f>
        <v>100000</v>
      </c>
      <c r="AG35" s="10" t="str">
        <f ca="1">IFERROR(IF(AND(NOW()&lt;= EOMONTH(DATE(YEAR($P35),1, 1), 0), Overall!$A37&lt;&gt;"", MONTH($O35) &lt;= 1, MONTH($P35) &gt;= 1), IF($S35 &lt;&gt; "", $I35/$S35, ""), ""), "")</f>
        <v/>
      </c>
      <c r="AH35" s="10" t="str">
        <f ca="1">IFERROR(IF(AND(NOW()&lt;= EOMONTH(DATE(YEAR($P35),2, 1), 0), Overall!$A37&lt;&gt;"", MONTH($O35) &lt;= 2, MONTH($P35) &gt;= 2), IF($S35 &lt;&gt; "", $I35/$S35, ""), ""), "")</f>
        <v/>
      </c>
      <c r="AI35" s="10" t="str">
        <f ca="1">IFERROR(IF(AND(NOW()&lt;= EOMONTH(DATE(YEAR($P35),3, 1), 0), Overall!$A37&lt;&gt;"", MONTH($O35) &lt;= 3, MONTH($P35) &gt;= 3), IF($S35 &lt;&gt; "", $I35/$S35, ""), ""), "")</f>
        <v/>
      </c>
      <c r="AJ35" s="10" t="str">
        <f ca="1">IFERROR(IF(AND(NOW()&lt;= EOMONTH(DATE(YEAR($P35),4, 1), 0), Overall!$A37&lt;&gt;"", MONTH($O35) &lt;= 4, MONTH($P35) &gt;= 4), IF($S35 &lt;&gt; "", $I35/$S35, ""), ""), "")</f>
        <v/>
      </c>
      <c r="AK35" s="10" t="str">
        <f ca="1">IFERROR(IF(AND(NOW()&lt;= EOMONTH(DATE(YEAR($P35),5, 1), 0), Overall!$A37&lt;&gt;"", MONTH($O35) &lt;= 5, MONTH($P35) &gt;= 5), IF($S35 &lt;&gt; "", $I35/$S35, ""), ""), "")</f>
        <v/>
      </c>
      <c r="AL35" s="10" t="str">
        <f ca="1">IFERROR(IF(AND(NOW()&lt;= EOMONTH(DATE(YEAR($P35),6, 1), 0), Overall!$A37&lt;&gt;"", MONTH($O35) &lt;= 6, MONTH($P35) &gt;= 6), IF($S35 &lt;&gt; "", $I35/$S35, ""), ""), "")</f>
        <v/>
      </c>
      <c r="AM35" s="10" t="str">
        <f ca="1">IFERROR(IF(AND(NOW()&lt;= EOMONTH(DATE(YEAR($P35),7, 1), 0), Overall!$A37&lt;&gt;"", MONTH($O35) &lt;= 7, MONTH($P35) &gt;= 7), IF($S35 &lt;&gt; "", $I35/$S35, ""), ""), "")</f>
        <v/>
      </c>
      <c r="AN35" s="10" t="str">
        <f ca="1">IFERROR(IF(AND(NOW()&lt;= EOMONTH(DATE(YEAR($P35),8, 1), 0), Overall!$A37&lt;&gt;"", MONTH($O35) &lt;= 8, MONTH($P35) &gt;= 8), IF($S35 &lt;&gt; "", $I35/$S35, ""), ""), "")</f>
        <v/>
      </c>
      <c r="AO35" s="10" t="str">
        <f ca="1">IFERROR(IF(AND(NOW()&lt;= EOMONTH(DATE(YEAR($P35),9, 1), 0), Overall!$A37&lt;&gt;"", MONTH($O35) &lt;= 9, MONTH($P35) &gt;= 9), IF($S35 &lt;&gt; "", $I35/$S35, ""), ""), "")</f>
        <v/>
      </c>
      <c r="AP35" s="10" t="str">
        <f ca="1">IFERROR(IF(AND(NOW()&lt;= EOMONTH(DATE(YEAR($P35),10, 1), 0), Overall!$A37&lt;&gt;"", MONTH($O35) &lt;= 10, MONTH($P35) &gt;= 10), IF($S35 &lt;&gt; "", $I35/$S35, ""), ""), "")</f>
        <v/>
      </c>
      <c r="AQ35" s="10" t="str">
        <f ca="1">IFERROR(IF(AND(NOW()&lt;= EOMONTH(DATE(YEAR($P35),11, 1), 0), Overall!$A37&lt;&gt;"", MONTH($O35) &lt;=11, MONTH($P35) &gt;= 11), IF($S35 &lt;&gt; "", $I35/$S35, ""), ""), "")</f>
        <v/>
      </c>
      <c r="AR35" s="10" t="str">
        <f ca="1">IFERROR(IF(AND(NOW()&lt;= EOMONTH(DATE(YEAR($P35),12, 1), 0), Overall!$A37&lt;&gt;"", MONTH($O35) &lt;= 12, MONTH($P35) &gt;= 12), IF($S35 &lt;&gt; "", $I35/$S35, ""), ""), "")</f>
        <v/>
      </c>
      <c r="AS35" s="16">
        <f t="shared" ca="1" si="1"/>
        <v>0</v>
      </c>
    </row>
    <row r="36" spans="1:45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5" t="str">
        <f>IF(Overall!P38&lt;&gt;"",_xlfn.VALUETOTEXT(Overall!P38),"")</f>
        <v>Options</v>
      </c>
      <c r="I36" s="6">
        <f>IF(Overall!F38&lt;&gt;"",VALUE(Overall!F38),"")</f>
        <v>400000</v>
      </c>
      <c r="J36" s="6">
        <f>IF(Overall!G38&lt;&gt;"",VALUE(Overall!G38),"")</f>
        <v>56</v>
      </c>
      <c r="K36" s="6">
        <f>IF(Overall!H38&lt;&gt;"",VALUE(Overall!H38),"")</f>
        <v>0</v>
      </c>
      <c r="L36" s="6">
        <f>IF(Overall!I38&lt;&gt;"",VALUE(Overall!I38),"")</f>
        <v>2.52</v>
      </c>
      <c r="M36" s="6">
        <f>IF(Overall!J38&lt;&gt;"",VALUE(Overall!J38),"")</f>
        <v>0</v>
      </c>
      <c r="N36" s="6">
        <f>IF(Overall!K38&lt;&gt;"",VALUE(Overall!K38),"")</f>
        <v>2.52</v>
      </c>
      <c r="O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P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Q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R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S36" s="5">
        <f t="shared" si="0"/>
        <v>8</v>
      </c>
      <c r="T36" s="10" t="str">
        <f>IF(Overall!$A38&lt;&gt;"",IF(AND(MONTH($O36) &lt;= 1, MONTH($P36) &gt;= 1), IF($S36 &lt;&gt; "", $I36/$S36, ""), ""),"")</f>
        <v/>
      </c>
      <c r="U36" s="10" t="str">
        <f>IF(Overall!$A38&lt;&gt;"",IF(AND(MONTH($O36) &lt;= 2, MONTH($P36) &gt;= 2), IF($S36 &lt;&gt; "", $I36/$S36, ""), ""),"")</f>
        <v/>
      </c>
      <c r="V36" s="10" t="str">
        <f>IF(Overall!$A38&lt;&gt;"",IF(AND(MONTH($O36) &lt;= 3, MONTH($P36) &gt;= 3), IF($S36 &lt;&gt; "", $I36/$S36, ""), ""),"")</f>
        <v/>
      </c>
      <c r="W36" s="10" t="str">
        <f>IF(Overall!$A38&lt;&gt;"",IF(AND(MONTH($O36) &lt;= 4, MONTH($P36) &gt;= 4), IF($S36 &lt;&gt; "", $I36/$S36, ""), ""),"")</f>
        <v/>
      </c>
      <c r="X36" s="10">
        <f>IF(Overall!$A38&lt;&gt;"",IF(AND(MONTH($O36) &lt;= 5, MONTH($P36) &gt;= 5), IF($S36 &lt;&gt; "", $I36/$S36, ""), ""),"")</f>
        <v>50000</v>
      </c>
      <c r="Y36" s="10">
        <f>IF(Overall!$A38&lt;&gt;"",IF(AND(MONTH($O36) &lt;= 6, MONTH($P36) &gt;= 6), IF($S36 &lt;&gt; "", $I36/$S36, ""), ""),"")</f>
        <v>50000</v>
      </c>
      <c r="Z36" s="10">
        <f>IF(Overall!$A38&lt;&gt;"",IF(AND(MONTH($O36) &lt;= 7, MONTH($P36) &gt;= 7 ), IF($S36 &lt;&gt; "", $I36/$S36, ""), ""),"")</f>
        <v>50000</v>
      </c>
      <c r="AA36" s="10">
        <f>IF(Overall!$A38&lt;&gt;"",IF(AND(MONTH($O36) &lt;= 8, MONTH($P36) &gt;= 8), IF($S36 &lt;&gt; "", $I36/$S36, ""), ""),"")</f>
        <v>50000</v>
      </c>
      <c r="AB36" s="10">
        <f>IF(Overall!$A38&lt;&gt;"",IF(AND(MONTH($O36) &lt;= 9, MONTH($P36) &gt;= 9), IF($S36 &lt;&gt; "", $I36/$S36, ""), ""),"")</f>
        <v>50000</v>
      </c>
      <c r="AC36" s="10">
        <f>IF(Overall!$A38&lt;&gt;"",IF(AND(MONTH($O36) &lt;= 10, MONTH($P36) &gt;= 10), IF($S36 &lt;&gt; "", $I36/$S36, ""), ""),"")</f>
        <v>50000</v>
      </c>
      <c r="AD36" s="10">
        <f>IF(Overall!$A38&lt;&gt;"",IF(AND(MONTH($O36) &lt;= 11, MONTH($P36) &gt;= 11), IF($S36 &lt;&gt; "", $I36/$S36, ""), ""),"")</f>
        <v>50000</v>
      </c>
      <c r="AE36" s="10">
        <f>IF(Overall!$A38&lt;&gt;"",IF(AND(MONTH($O36) &lt;= 12, MONTH($P36) &gt;= 12), IF($S36 &lt;&gt; "", $I36/$S36, ""), ""),"")</f>
        <v>50000</v>
      </c>
      <c r="AG36" s="10" t="str">
        <f ca="1">IFERROR(IF(AND(NOW()&lt;= EOMONTH(DATE(YEAR($P36),1, 1), 0), Overall!$A38&lt;&gt;"", MONTH($O36) &lt;= 1, MONTH($P36) &gt;= 1), IF($S36 &lt;&gt; "", $I36/$S36, ""), ""), "")</f>
        <v/>
      </c>
      <c r="AH36" s="10" t="str">
        <f ca="1">IFERROR(IF(AND(NOW()&lt;= EOMONTH(DATE(YEAR($P36),2, 1), 0), Overall!$A38&lt;&gt;"", MONTH($O36) &lt;= 2, MONTH($P36) &gt;= 2), IF($S36 &lt;&gt; "", $I36/$S36, ""), ""), "")</f>
        <v/>
      </c>
      <c r="AI36" s="10" t="str">
        <f ca="1">IFERROR(IF(AND(NOW()&lt;= EOMONTH(DATE(YEAR($P36),3, 1), 0), Overall!$A38&lt;&gt;"", MONTH($O36) &lt;= 3, MONTH($P36) &gt;= 3), IF($S36 &lt;&gt; "", $I36/$S36, ""), ""), "")</f>
        <v/>
      </c>
      <c r="AJ36" s="10" t="str">
        <f ca="1">IFERROR(IF(AND(NOW()&lt;= EOMONTH(DATE(YEAR($P36),4, 1), 0), Overall!$A38&lt;&gt;"", MONTH($O36) &lt;= 4, MONTH($P36) &gt;= 4), IF($S36 &lt;&gt; "", $I36/$S36, ""), ""), "")</f>
        <v/>
      </c>
      <c r="AK36" s="10" t="str">
        <f ca="1">IFERROR(IF(AND(NOW()&lt;= EOMONTH(DATE(YEAR($P36),5, 1), 0), Overall!$A38&lt;&gt;"", MONTH($O36) &lt;= 5, MONTH($P36) &gt;= 5), IF($S36 &lt;&gt; "", $I36/$S36, ""), ""), "")</f>
        <v/>
      </c>
      <c r="AL36" s="10" t="str">
        <f ca="1">IFERROR(IF(AND(NOW()&lt;= EOMONTH(DATE(YEAR($P36),6, 1), 0), Overall!$A38&lt;&gt;"", MONTH($O36) &lt;= 6, MONTH($P36) &gt;= 6), IF($S36 &lt;&gt; "", $I36/$S36, ""), ""), "")</f>
        <v/>
      </c>
      <c r="AM36" s="10" t="str">
        <f ca="1">IFERROR(IF(AND(NOW()&lt;= EOMONTH(DATE(YEAR($P36),7, 1), 0), Overall!$A38&lt;&gt;"", MONTH($O36) &lt;= 7, MONTH($P36) &gt;= 7), IF($S36 &lt;&gt; "", $I36/$S36, ""), ""), "")</f>
        <v/>
      </c>
      <c r="AN36" s="10" t="str">
        <f ca="1">IFERROR(IF(AND(NOW()&lt;= EOMONTH(DATE(YEAR($P36),8, 1), 0), Overall!$A38&lt;&gt;"", MONTH($O36) &lt;= 8, MONTH($P36) &gt;= 8), IF($S36 &lt;&gt; "", $I36/$S36, ""), ""), "")</f>
        <v/>
      </c>
      <c r="AO36" s="10" t="str">
        <f ca="1">IFERROR(IF(AND(NOW()&lt;= EOMONTH(DATE(YEAR($P36),9, 1), 0), Overall!$A38&lt;&gt;"", MONTH($O36) &lt;= 9, MONTH($P36) &gt;= 9), IF($S36 &lt;&gt; "", $I36/$S36, ""), ""), "")</f>
        <v/>
      </c>
      <c r="AP36" s="10" t="str">
        <f ca="1">IFERROR(IF(AND(NOW()&lt;= EOMONTH(DATE(YEAR($P36),10, 1), 0), Overall!$A38&lt;&gt;"", MONTH($O36) &lt;= 10, MONTH($P36) &gt;= 10), IF($S36 &lt;&gt; "", $I36/$S36, ""), ""), "")</f>
        <v/>
      </c>
      <c r="AQ36" s="10" t="str">
        <f ca="1">IFERROR(IF(AND(NOW()&lt;= EOMONTH(DATE(YEAR($P36),11, 1), 0), Overall!$A38&lt;&gt;"", MONTH($O36) &lt;=11, MONTH($P36) &gt;= 11), IF($S36 &lt;&gt; "", $I36/$S36, ""), ""), "")</f>
        <v/>
      </c>
      <c r="AR36" s="10" t="str">
        <f ca="1">IFERROR(IF(AND(NOW()&lt;= EOMONTH(DATE(YEAR($P36),12, 1), 0), Overall!$A38&lt;&gt;"", MONTH($O36) &lt;= 12, MONTH($P36) &gt;= 12), IF($S36 &lt;&gt; "", $I36/$S36, ""), ""), "")</f>
        <v/>
      </c>
      <c r="AS36" s="16">
        <f t="shared" ca="1" si="1"/>
        <v>0</v>
      </c>
    </row>
    <row r="37" spans="1:45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5" t="str">
        <f>IF(Overall!P39&lt;&gt;"",_xlfn.VALUETOTEXT(Overall!P39),"")</f>
        <v>Options</v>
      </c>
      <c r="I37" s="6">
        <f>IF(Overall!F39&lt;&gt;"",VALUE(Overall!F39),"")</f>
        <v>800000</v>
      </c>
      <c r="J37" s="6">
        <f>IF(Overall!G39&lt;&gt;"",VALUE(Overall!G39),"")</f>
        <v>56</v>
      </c>
      <c r="K37" s="6">
        <f>IF(Overall!H39&lt;&gt;"",VALUE(Overall!H39),"")</f>
        <v>0</v>
      </c>
      <c r="L37" s="6">
        <f>IF(Overall!I39&lt;&gt;"",VALUE(Overall!I39),"")</f>
        <v>2.52</v>
      </c>
      <c r="M37" s="6">
        <f>IF(Overall!J39&lt;&gt;"",VALUE(Overall!J39),"")</f>
        <v>0</v>
      </c>
      <c r="N37" s="6">
        <f>IF(Overall!K39&lt;&gt;"",VALUE(Overall!K39),"")</f>
        <v>2.52</v>
      </c>
      <c r="O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P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Q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R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S37" s="5">
        <f t="shared" si="0"/>
        <v>8</v>
      </c>
      <c r="T37" s="10" t="str">
        <f>IF(Overall!$A39&lt;&gt;"",IF(AND(MONTH($O37) &lt;= 1, MONTH($P37) &gt;= 1), IF($S37 &lt;&gt; "", $I37/$S37, ""), ""),"")</f>
        <v/>
      </c>
      <c r="U37" s="10" t="str">
        <f>IF(Overall!$A39&lt;&gt;"",IF(AND(MONTH($O37) &lt;= 2, MONTH($P37) &gt;= 2), IF($S37 &lt;&gt; "", $I37/$S37, ""), ""),"")</f>
        <v/>
      </c>
      <c r="V37" s="10" t="str">
        <f>IF(Overall!$A39&lt;&gt;"",IF(AND(MONTH($O37) &lt;= 3, MONTH($P37) &gt;= 3), IF($S37 &lt;&gt; "", $I37/$S37, ""), ""),"")</f>
        <v/>
      </c>
      <c r="W37" s="10" t="str">
        <f>IF(Overall!$A39&lt;&gt;"",IF(AND(MONTH($O37) &lt;= 4, MONTH($P37) &gt;= 4), IF($S37 &lt;&gt; "", $I37/$S37, ""), ""),"")</f>
        <v/>
      </c>
      <c r="X37" s="10">
        <f>IF(Overall!$A39&lt;&gt;"",IF(AND(MONTH($O37) &lt;= 5, MONTH($P37) &gt;= 5), IF($S37 &lt;&gt; "", $I37/$S37, ""), ""),"")</f>
        <v>100000</v>
      </c>
      <c r="Y37" s="10">
        <f>IF(Overall!$A39&lt;&gt;"",IF(AND(MONTH($O37) &lt;= 6, MONTH($P37) &gt;= 6), IF($S37 &lt;&gt; "", $I37/$S37, ""), ""),"")</f>
        <v>100000</v>
      </c>
      <c r="Z37" s="10">
        <f>IF(Overall!$A39&lt;&gt;"",IF(AND(MONTH($O37) &lt;= 7, MONTH($P37) &gt;= 7 ), IF($S37 &lt;&gt; "", $I37/$S37, ""), ""),"")</f>
        <v>100000</v>
      </c>
      <c r="AA37" s="10">
        <f>IF(Overall!$A39&lt;&gt;"",IF(AND(MONTH($O37) &lt;= 8, MONTH($P37) &gt;= 8), IF($S37 &lt;&gt; "", $I37/$S37, ""), ""),"")</f>
        <v>100000</v>
      </c>
      <c r="AB37" s="10">
        <f>IF(Overall!$A39&lt;&gt;"",IF(AND(MONTH($O37) &lt;= 9, MONTH($P37) &gt;= 9), IF($S37 &lt;&gt; "", $I37/$S37, ""), ""),"")</f>
        <v>100000</v>
      </c>
      <c r="AC37" s="10">
        <f>IF(Overall!$A39&lt;&gt;"",IF(AND(MONTH($O37) &lt;= 10, MONTH($P37) &gt;= 10), IF($S37 &lt;&gt; "", $I37/$S37, ""), ""),"")</f>
        <v>100000</v>
      </c>
      <c r="AD37" s="10">
        <f>IF(Overall!$A39&lt;&gt;"",IF(AND(MONTH($O37) &lt;= 11, MONTH($P37) &gt;= 11), IF($S37 &lt;&gt; "", $I37/$S37, ""), ""),"")</f>
        <v>100000</v>
      </c>
      <c r="AE37" s="10">
        <f>IF(Overall!$A39&lt;&gt;"",IF(AND(MONTH($O37) &lt;= 12, MONTH($P37) &gt;= 12), IF($S37 &lt;&gt; "", $I37/$S37, ""), ""),"")</f>
        <v>100000</v>
      </c>
      <c r="AG37" s="10" t="str">
        <f ca="1">IFERROR(IF(AND(NOW()&lt;= EOMONTH(DATE(YEAR($P37),1, 1), 0), Overall!$A39&lt;&gt;"", MONTH($O37) &lt;= 1, MONTH($P37) &gt;= 1), IF($S37 &lt;&gt; "", $I37/$S37, ""), ""), "")</f>
        <v/>
      </c>
      <c r="AH37" s="10" t="str">
        <f ca="1">IFERROR(IF(AND(NOW()&lt;= EOMONTH(DATE(YEAR($P37),2, 1), 0), Overall!$A39&lt;&gt;"", MONTH($O37) &lt;= 2, MONTH($P37) &gt;= 2), IF($S37 &lt;&gt; "", $I37/$S37, ""), ""), "")</f>
        <v/>
      </c>
      <c r="AI37" s="10" t="str">
        <f ca="1">IFERROR(IF(AND(NOW()&lt;= EOMONTH(DATE(YEAR($P37),3, 1), 0), Overall!$A39&lt;&gt;"", MONTH($O37) &lt;= 3, MONTH($P37) &gt;= 3), IF($S37 &lt;&gt; "", $I37/$S37, ""), ""), "")</f>
        <v/>
      </c>
      <c r="AJ37" s="10" t="str">
        <f ca="1">IFERROR(IF(AND(NOW()&lt;= EOMONTH(DATE(YEAR($P37),4, 1), 0), Overall!$A39&lt;&gt;"", MONTH($O37) &lt;= 4, MONTH($P37) &gt;= 4), IF($S37 &lt;&gt; "", $I37/$S37, ""), ""), "")</f>
        <v/>
      </c>
      <c r="AK37" s="10" t="str">
        <f ca="1">IFERROR(IF(AND(NOW()&lt;= EOMONTH(DATE(YEAR($P37),5, 1), 0), Overall!$A39&lt;&gt;"", MONTH($O37) &lt;= 5, MONTH($P37) &gt;= 5), IF($S37 &lt;&gt; "", $I37/$S37, ""), ""), "")</f>
        <v/>
      </c>
      <c r="AL37" s="10" t="str">
        <f ca="1">IFERROR(IF(AND(NOW()&lt;= EOMONTH(DATE(YEAR($P37),6, 1), 0), Overall!$A39&lt;&gt;"", MONTH($O37) &lt;= 6, MONTH($P37) &gt;= 6), IF($S37 &lt;&gt; "", $I37/$S37, ""), ""), "")</f>
        <v/>
      </c>
      <c r="AM37" s="10" t="str">
        <f ca="1">IFERROR(IF(AND(NOW()&lt;= EOMONTH(DATE(YEAR($P37),7, 1), 0), Overall!$A39&lt;&gt;"", MONTH($O37) &lt;= 7, MONTH($P37) &gt;= 7), IF($S37 &lt;&gt; "", $I37/$S37, ""), ""), "")</f>
        <v/>
      </c>
      <c r="AN37" s="10" t="str">
        <f ca="1">IFERROR(IF(AND(NOW()&lt;= EOMONTH(DATE(YEAR($P37),8, 1), 0), Overall!$A39&lt;&gt;"", MONTH($O37) &lt;= 8, MONTH($P37) &gt;= 8), IF($S37 &lt;&gt; "", $I37/$S37, ""), ""), "")</f>
        <v/>
      </c>
      <c r="AO37" s="10" t="str">
        <f ca="1">IFERROR(IF(AND(NOW()&lt;= EOMONTH(DATE(YEAR($P37),9, 1), 0), Overall!$A39&lt;&gt;"", MONTH($O37) &lt;= 9, MONTH($P37) &gt;= 9), IF($S37 &lt;&gt; "", $I37/$S37, ""), ""), "")</f>
        <v/>
      </c>
      <c r="AP37" s="10" t="str">
        <f ca="1">IFERROR(IF(AND(NOW()&lt;= EOMONTH(DATE(YEAR($P37),10, 1), 0), Overall!$A39&lt;&gt;"", MONTH($O37) &lt;= 10, MONTH($P37) &gt;= 10), IF($S37 &lt;&gt; "", $I37/$S37, ""), ""), "")</f>
        <v/>
      </c>
      <c r="AQ37" s="10" t="str">
        <f ca="1">IFERROR(IF(AND(NOW()&lt;= EOMONTH(DATE(YEAR($P37),11, 1), 0), Overall!$A39&lt;&gt;"", MONTH($O37) &lt;=11, MONTH($P37) &gt;= 11), IF($S37 &lt;&gt; "", $I37/$S37, ""), ""), "")</f>
        <v/>
      </c>
      <c r="AR37" s="10" t="str">
        <f ca="1">IFERROR(IF(AND(NOW()&lt;= EOMONTH(DATE(YEAR($P37),12, 1), 0), Overall!$A39&lt;&gt;"", MONTH($O37) &lt;= 12, MONTH($P37) &gt;= 12), IF($S37 &lt;&gt; "", $I37/$S37, ""), ""), "")</f>
        <v/>
      </c>
      <c r="AS37" s="16">
        <f t="shared" ca="1" si="1"/>
        <v>0</v>
      </c>
    </row>
    <row r="38" spans="1:45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5" t="str">
        <f>IF(Overall!P40&lt;&gt;"",_xlfn.VALUETOTEXT(Overall!P40),"")</f>
        <v>Options</v>
      </c>
      <c r="I38" s="6">
        <f>IF(Overall!F40&lt;&gt;"",VALUE(Overall!F40),"")</f>
        <v>800000</v>
      </c>
      <c r="J38" s="6">
        <f>IF(Overall!G40&lt;&gt;"",VALUE(Overall!G40),"")</f>
        <v>56</v>
      </c>
      <c r="K38" s="6">
        <f>IF(Overall!H40&lt;&gt;"",VALUE(Overall!H40),"")</f>
        <v>0</v>
      </c>
      <c r="L38" s="6">
        <f>IF(Overall!I40&lt;&gt;"",VALUE(Overall!I40),"")</f>
        <v>2.5499999999999998</v>
      </c>
      <c r="M38" s="6">
        <f>IF(Overall!J40&lt;&gt;"",VALUE(Overall!J40),"")</f>
        <v>0</v>
      </c>
      <c r="N38" s="6">
        <f>IF(Overall!K40&lt;&gt;"",VALUE(Overall!K40),"")</f>
        <v>2.5499999999999998</v>
      </c>
      <c r="O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P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Q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R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S38" s="5">
        <f t="shared" si="0"/>
        <v>8</v>
      </c>
      <c r="T38" s="10" t="str">
        <f>IF(Overall!$A40&lt;&gt;"",IF(AND(MONTH($O38) &lt;= 1, MONTH($P38) &gt;= 1), IF($S38 &lt;&gt; "", $I38/$S38, ""), ""),"")</f>
        <v/>
      </c>
      <c r="U38" s="10" t="str">
        <f>IF(Overall!$A40&lt;&gt;"",IF(AND(MONTH($O38) &lt;= 2, MONTH($P38) &gt;= 2), IF($S38 &lt;&gt; "", $I38/$S38, ""), ""),"")</f>
        <v/>
      </c>
      <c r="V38" s="10" t="str">
        <f>IF(Overall!$A40&lt;&gt;"",IF(AND(MONTH($O38) &lt;= 3, MONTH($P38) &gt;= 3), IF($S38 &lt;&gt; "", $I38/$S38, ""), ""),"")</f>
        <v/>
      </c>
      <c r="W38" s="10" t="str">
        <f>IF(Overall!$A40&lt;&gt;"",IF(AND(MONTH($O38) &lt;= 4, MONTH($P38) &gt;= 4), IF($S38 &lt;&gt; "", $I38/$S38, ""), ""),"")</f>
        <v/>
      </c>
      <c r="X38" s="10">
        <f>IF(Overall!$A40&lt;&gt;"",IF(AND(MONTH($O38) &lt;= 5, MONTH($P38) &gt;= 5), IF($S38 &lt;&gt; "", $I38/$S38, ""), ""),"")</f>
        <v>100000</v>
      </c>
      <c r="Y38" s="10">
        <f>IF(Overall!$A40&lt;&gt;"",IF(AND(MONTH($O38) &lt;= 6, MONTH($P38) &gt;= 6), IF($S38 &lt;&gt; "", $I38/$S38, ""), ""),"")</f>
        <v>100000</v>
      </c>
      <c r="Z38" s="10">
        <f>IF(Overall!$A40&lt;&gt;"",IF(AND(MONTH($O38) &lt;= 7, MONTH($P38) &gt;= 7 ), IF($S38 &lt;&gt; "", $I38/$S38, ""), ""),"")</f>
        <v>100000</v>
      </c>
      <c r="AA38" s="10">
        <f>IF(Overall!$A40&lt;&gt;"",IF(AND(MONTH($O38) &lt;= 8, MONTH($P38) &gt;= 8), IF($S38 &lt;&gt; "", $I38/$S38, ""), ""),"")</f>
        <v>100000</v>
      </c>
      <c r="AB38" s="10">
        <f>IF(Overall!$A40&lt;&gt;"",IF(AND(MONTH($O38) &lt;= 9, MONTH($P38) &gt;= 9), IF($S38 &lt;&gt; "", $I38/$S38, ""), ""),"")</f>
        <v>100000</v>
      </c>
      <c r="AC38" s="10">
        <f>IF(Overall!$A40&lt;&gt;"",IF(AND(MONTH($O38) &lt;= 10, MONTH($P38) &gt;= 10), IF($S38 &lt;&gt; "", $I38/$S38, ""), ""),"")</f>
        <v>100000</v>
      </c>
      <c r="AD38" s="10">
        <f>IF(Overall!$A40&lt;&gt;"",IF(AND(MONTH($O38) &lt;= 11, MONTH($P38) &gt;= 11), IF($S38 &lt;&gt; "", $I38/$S38, ""), ""),"")</f>
        <v>100000</v>
      </c>
      <c r="AE38" s="10">
        <f>IF(Overall!$A40&lt;&gt;"",IF(AND(MONTH($O38) &lt;= 12, MONTH($P38) &gt;= 12), IF($S38 &lt;&gt; "", $I38/$S38, ""), ""),"")</f>
        <v>100000</v>
      </c>
      <c r="AG38" s="10" t="str">
        <f ca="1">IFERROR(IF(AND(NOW()&lt;= EOMONTH(DATE(YEAR($P38),1, 1), 0), Overall!$A40&lt;&gt;"", MONTH($O38) &lt;= 1, MONTH($P38) &gt;= 1), IF($S38 &lt;&gt; "", $I38/$S38, ""), ""), "")</f>
        <v/>
      </c>
      <c r="AH38" s="10" t="str">
        <f ca="1">IFERROR(IF(AND(NOW()&lt;= EOMONTH(DATE(YEAR($P38),2, 1), 0), Overall!$A40&lt;&gt;"", MONTH($O38) &lt;= 2, MONTH($P38) &gt;= 2), IF($S38 &lt;&gt; "", $I38/$S38, ""), ""), "")</f>
        <v/>
      </c>
      <c r="AI38" s="10" t="str">
        <f ca="1">IFERROR(IF(AND(NOW()&lt;= EOMONTH(DATE(YEAR($P38),3, 1), 0), Overall!$A40&lt;&gt;"", MONTH($O38) &lt;= 3, MONTH($P38) &gt;= 3), IF($S38 &lt;&gt; "", $I38/$S38, ""), ""), "")</f>
        <v/>
      </c>
      <c r="AJ38" s="10" t="str">
        <f ca="1">IFERROR(IF(AND(NOW()&lt;= EOMONTH(DATE(YEAR($P38),4, 1), 0), Overall!$A40&lt;&gt;"", MONTH($O38) &lt;= 4, MONTH($P38) &gt;= 4), IF($S38 &lt;&gt; "", $I38/$S38, ""), ""), "")</f>
        <v/>
      </c>
      <c r="AK38" s="10" t="str">
        <f ca="1">IFERROR(IF(AND(NOW()&lt;= EOMONTH(DATE(YEAR($P38),5, 1), 0), Overall!$A40&lt;&gt;"", MONTH($O38) &lt;= 5, MONTH($P38) &gt;= 5), IF($S38 &lt;&gt; "", $I38/$S38, ""), ""), "")</f>
        <v/>
      </c>
      <c r="AL38" s="10" t="str">
        <f ca="1">IFERROR(IF(AND(NOW()&lt;= EOMONTH(DATE(YEAR($P38),6, 1), 0), Overall!$A40&lt;&gt;"", MONTH($O38) &lt;= 6, MONTH($P38) &gt;= 6), IF($S38 &lt;&gt; "", $I38/$S38, ""), ""), "")</f>
        <v/>
      </c>
      <c r="AM38" s="10" t="str">
        <f ca="1">IFERROR(IF(AND(NOW()&lt;= EOMONTH(DATE(YEAR($P38),7, 1), 0), Overall!$A40&lt;&gt;"", MONTH($O38) &lt;= 7, MONTH($P38) &gt;= 7), IF($S38 &lt;&gt; "", $I38/$S38, ""), ""), "")</f>
        <v/>
      </c>
      <c r="AN38" s="10" t="str">
        <f ca="1">IFERROR(IF(AND(NOW()&lt;= EOMONTH(DATE(YEAR($P38),8, 1), 0), Overall!$A40&lt;&gt;"", MONTH($O38) &lt;= 8, MONTH($P38) &gt;= 8), IF($S38 &lt;&gt; "", $I38/$S38, ""), ""), "")</f>
        <v/>
      </c>
      <c r="AO38" s="10" t="str">
        <f ca="1">IFERROR(IF(AND(NOW()&lt;= EOMONTH(DATE(YEAR($P38),9, 1), 0), Overall!$A40&lt;&gt;"", MONTH($O38) &lt;= 9, MONTH($P38) &gt;= 9), IF($S38 &lt;&gt; "", $I38/$S38, ""), ""), "")</f>
        <v/>
      </c>
      <c r="AP38" s="10" t="str">
        <f ca="1">IFERROR(IF(AND(NOW()&lt;= EOMONTH(DATE(YEAR($P38),10, 1), 0), Overall!$A40&lt;&gt;"", MONTH($O38) &lt;= 10, MONTH($P38) &gt;= 10), IF($S38 &lt;&gt; "", $I38/$S38, ""), ""), "")</f>
        <v/>
      </c>
      <c r="AQ38" s="10" t="str">
        <f ca="1">IFERROR(IF(AND(NOW()&lt;= EOMONTH(DATE(YEAR($P38),11, 1), 0), Overall!$A40&lt;&gt;"", MONTH($O38) &lt;=11, MONTH($P38) &gt;= 11), IF($S38 &lt;&gt; "", $I38/$S38, ""), ""), "")</f>
        <v/>
      </c>
      <c r="AR38" s="10" t="str">
        <f ca="1">IFERROR(IF(AND(NOW()&lt;= EOMONTH(DATE(YEAR($P38),12, 1), 0), Overall!$A40&lt;&gt;"", MONTH($O38) &lt;= 12, MONTH($P38) &gt;= 12), IF($S38 &lt;&gt; "", $I38/$S38, ""), ""), "")</f>
        <v/>
      </c>
      <c r="AS38" s="16">
        <f t="shared" ca="1" si="1"/>
        <v>0</v>
      </c>
    </row>
    <row r="39" spans="1:45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5" t="str">
        <f>IF(Overall!P41&lt;&gt;"",_xlfn.VALUETOTEXT(Overall!P41),"")</f>
        <v>Options</v>
      </c>
      <c r="I39" s="6">
        <f>IF(Overall!F41&lt;&gt;"",VALUE(Overall!F41),"")</f>
        <v>800000</v>
      </c>
      <c r="J39" s="6">
        <f>IF(Overall!G41&lt;&gt;"",VALUE(Overall!G41),"")</f>
        <v>56</v>
      </c>
      <c r="K39" s="6">
        <f>IF(Overall!H41&lt;&gt;"",VALUE(Overall!H41),"")</f>
        <v>0</v>
      </c>
      <c r="L39" s="6">
        <f>IF(Overall!I41&lt;&gt;"",VALUE(Overall!I41),"")</f>
        <v>2.5499999999999998</v>
      </c>
      <c r="M39" s="6">
        <f>IF(Overall!J41&lt;&gt;"",VALUE(Overall!J41),"")</f>
        <v>0</v>
      </c>
      <c r="N39" s="6">
        <f>IF(Overall!K41&lt;&gt;"",VALUE(Overall!K41),"")</f>
        <v>2.5499999999999998</v>
      </c>
      <c r="O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P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Q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R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S39" s="5">
        <f t="shared" si="0"/>
        <v>8</v>
      </c>
      <c r="T39" s="10" t="str">
        <f>IF(Overall!$A41&lt;&gt;"",IF(AND(MONTH($O39) &lt;= 1, MONTH($P39) &gt;= 1), IF($S39 &lt;&gt; "", $I39/$S39, ""), ""),"")</f>
        <v/>
      </c>
      <c r="U39" s="10" t="str">
        <f>IF(Overall!$A41&lt;&gt;"",IF(AND(MONTH($O39) &lt;= 2, MONTH($P39) &gt;= 2), IF($S39 &lt;&gt; "", $I39/$S39, ""), ""),"")</f>
        <v/>
      </c>
      <c r="V39" s="10" t="str">
        <f>IF(Overall!$A41&lt;&gt;"",IF(AND(MONTH($O39) &lt;= 3, MONTH($P39) &gt;= 3), IF($S39 &lt;&gt; "", $I39/$S39, ""), ""),"")</f>
        <v/>
      </c>
      <c r="W39" s="10" t="str">
        <f>IF(Overall!$A41&lt;&gt;"",IF(AND(MONTH($O39) &lt;= 4, MONTH($P39) &gt;= 4), IF($S39 &lt;&gt; "", $I39/$S39, ""), ""),"")</f>
        <v/>
      </c>
      <c r="X39" s="10">
        <f>IF(Overall!$A41&lt;&gt;"",IF(AND(MONTH($O39) &lt;= 5, MONTH($P39) &gt;= 5), IF($S39 &lt;&gt; "", $I39/$S39, ""), ""),"")</f>
        <v>100000</v>
      </c>
      <c r="Y39" s="10">
        <f>IF(Overall!$A41&lt;&gt;"",IF(AND(MONTH($O39) &lt;= 6, MONTH($P39) &gt;= 6), IF($S39 &lt;&gt; "", $I39/$S39, ""), ""),"")</f>
        <v>100000</v>
      </c>
      <c r="Z39" s="10">
        <f>IF(Overall!$A41&lt;&gt;"",IF(AND(MONTH($O39) &lt;= 7, MONTH($P39) &gt;= 7 ), IF($S39 &lt;&gt; "", $I39/$S39, ""), ""),"")</f>
        <v>100000</v>
      </c>
      <c r="AA39" s="10">
        <f>IF(Overall!$A41&lt;&gt;"",IF(AND(MONTH($O39) &lt;= 8, MONTH($P39) &gt;= 8), IF($S39 &lt;&gt; "", $I39/$S39, ""), ""),"")</f>
        <v>100000</v>
      </c>
      <c r="AB39" s="10">
        <f>IF(Overall!$A41&lt;&gt;"",IF(AND(MONTH($O39) &lt;= 9, MONTH($P39) &gt;= 9), IF($S39 &lt;&gt; "", $I39/$S39, ""), ""),"")</f>
        <v>100000</v>
      </c>
      <c r="AC39" s="10">
        <f>IF(Overall!$A41&lt;&gt;"",IF(AND(MONTH($O39) &lt;= 10, MONTH($P39) &gt;= 10), IF($S39 &lt;&gt; "", $I39/$S39, ""), ""),"")</f>
        <v>100000</v>
      </c>
      <c r="AD39" s="10">
        <f>IF(Overall!$A41&lt;&gt;"",IF(AND(MONTH($O39) &lt;= 11, MONTH($P39) &gt;= 11), IF($S39 &lt;&gt; "", $I39/$S39, ""), ""),"")</f>
        <v>100000</v>
      </c>
      <c r="AE39" s="10">
        <f>IF(Overall!$A41&lt;&gt;"",IF(AND(MONTH($O39) &lt;= 12, MONTH($P39) &gt;= 12), IF($S39 &lt;&gt; "", $I39/$S39, ""), ""),"")</f>
        <v>100000</v>
      </c>
      <c r="AG39" s="10" t="str">
        <f ca="1">IFERROR(IF(AND(NOW()&lt;= EOMONTH(DATE(YEAR($P39),1, 1), 0), Overall!$A41&lt;&gt;"", MONTH($O39) &lt;= 1, MONTH($P39) &gt;= 1), IF($S39 &lt;&gt; "", $I39/$S39, ""), ""), "")</f>
        <v/>
      </c>
      <c r="AH39" s="10" t="str">
        <f ca="1">IFERROR(IF(AND(NOW()&lt;= EOMONTH(DATE(YEAR($P39),2, 1), 0), Overall!$A41&lt;&gt;"", MONTH($O39) &lt;= 2, MONTH($P39) &gt;= 2), IF($S39 &lt;&gt; "", $I39/$S39, ""), ""), "")</f>
        <v/>
      </c>
      <c r="AI39" s="10" t="str">
        <f ca="1">IFERROR(IF(AND(NOW()&lt;= EOMONTH(DATE(YEAR($P39),3, 1), 0), Overall!$A41&lt;&gt;"", MONTH($O39) &lt;= 3, MONTH($P39) &gt;= 3), IF($S39 &lt;&gt; "", $I39/$S39, ""), ""), "")</f>
        <v/>
      </c>
      <c r="AJ39" s="10" t="str">
        <f ca="1">IFERROR(IF(AND(NOW()&lt;= EOMONTH(DATE(YEAR($P39),4, 1), 0), Overall!$A41&lt;&gt;"", MONTH($O39) &lt;= 4, MONTH($P39) &gt;= 4), IF($S39 &lt;&gt; "", $I39/$S39, ""), ""), "")</f>
        <v/>
      </c>
      <c r="AK39" s="10" t="str">
        <f ca="1">IFERROR(IF(AND(NOW()&lt;= EOMONTH(DATE(YEAR($P39),5, 1), 0), Overall!$A41&lt;&gt;"", MONTH($O39) &lt;= 5, MONTH($P39) &gt;= 5), IF($S39 &lt;&gt; "", $I39/$S39, ""), ""), "")</f>
        <v/>
      </c>
      <c r="AL39" s="10" t="str">
        <f ca="1">IFERROR(IF(AND(NOW()&lt;= EOMONTH(DATE(YEAR($P39),6, 1), 0), Overall!$A41&lt;&gt;"", MONTH($O39) &lt;= 6, MONTH($P39) &gt;= 6), IF($S39 &lt;&gt; "", $I39/$S39, ""), ""), "")</f>
        <v/>
      </c>
      <c r="AM39" s="10" t="str">
        <f ca="1">IFERROR(IF(AND(NOW()&lt;= EOMONTH(DATE(YEAR($P39),7, 1), 0), Overall!$A41&lt;&gt;"", MONTH($O39) &lt;= 7, MONTH($P39) &gt;= 7), IF($S39 &lt;&gt; "", $I39/$S39, ""), ""), "")</f>
        <v/>
      </c>
      <c r="AN39" s="10" t="str">
        <f ca="1">IFERROR(IF(AND(NOW()&lt;= EOMONTH(DATE(YEAR($P39),8, 1), 0), Overall!$A41&lt;&gt;"", MONTH($O39) &lt;= 8, MONTH($P39) &gt;= 8), IF($S39 &lt;&gt; "", $I39/$S39, ""), ""), "")</f>
        <v/>
      </c>
      <c r="AO39" s="10" t="str">
        <f ca="1">IFERROR(IF(AND(NOW()&lt;= EOMONTH(DATE(YEAR($P39),9, 1), 0), Overall!$A41&lt;&gt;"", MONTH($O39) &lt;= 9, MONTH($P39) &gt;= 9), IF($S39 &lt;&gt; "", $I39/$S39, ""), ""), "")</f>
        <v/>
      </c>
      <c r="AP39" s="10" t="str">
        <f ca="1">IFERROR(IF(AND(NOW()&lt;= EOMONTH(DATE(YEAR($P39),10, 1), 0), Overall!$A41&lt;&gt;"", MONTH($O39) &lt;= 10, MONTH($P39) &gt;= 10), IF($S39 &lt;&gt; "", $I39/$S39, ""), ""), "")</f>
        <v/>
      </c>
      <c r="AQ39" s="10" t="str">
        <f ca="1">IFERROR(IF(AND(NOW()&lt;= EOMONTH(DATE(YEAR($P39),11, 1), 0), Overall!$A41&lt;&gt;"", MONTH($O39) &lt;=11, MONTH($P39) &gt;= 11), IF($S39 &lt;&gt; "", $I39/$S39, ""), ""), "")</f>
        <v/>
      </c>
      <c r="AR39" s="10" t="str">
        <f ca="1">IFERROR(IF(AND(NOW()&lt;= EOMONTH(DATE(YEAR($P39),12, 1), 0), Overall!$A41&lt;&gt;"", MONTH($O39) &lt;= 12, MONTH($P39) &gt;= 12), IF($S39 &lt;&gt; "", $I39/$S39, ""), ""), "")</f>
        <v/>
      </c>
      <c r="AS39" s="16">
        <f t="shared" ca="1" si="1"/>
        <v>0</v>
      </c>
    </row>
    <row r="40" spans="1:45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5" t="str">
        <f>IF(Overall!P42&lt;&gt;"",_xlfn.VALUETOTEXT(Overall!P42),"")</f>
        <v>Options</v>
      </c>
      <c r="I40" s="6">
        <f>IF(Overall!F42&lt;&gt;"",VALUE(Overall!F42),"")</f>
        <v>1600000</v>
      </c>
      <c r="J40" s="6">
        <f>IF(Overall!G42&lt;&gt;"",VALUE(Overall!G42),"")</f>
        <v>56</v>
      </c>
      <c r="K40" s="6">
        <f>IF(Overall!H42&lt;&gt;"",VALUE(Overall!H42),"")</f>
        <v>0</v>
      </c>
      <c r="L40" s="6">
        <f>IF(Overall!I42&lt;&gt;"",VALUE(Overall!I42),"")</f>
        <v>2.5499999999999998</v>
      </c>
      <c r="M40" s="6">
        <f>IF(Overall!J42&lt;&gt;"",VALUE(Overall!J42),"")</f>
        <v>0</v>
      </c>
      <c r="N40" s="6">
        <f>IF(Overall!K42&lt;&gt;"",VALUE(Overall!K42),"")</f>
        <v>2.5499999999999998</v>
      </c>
      <c r="O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P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Q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R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S40" s="5">
        <f t="shared" si="0"/>
        <v>8</v>
      </c>
      <c r="T40" s="10" t="str">
        <f>IF(Overall!$A42&lt;&gt;"",IF(AND(MONTH($O40) &lt;= 1, MONTH($P40) &gt;= 1), IF($S40 &lt;&gt; "", $I40/$S40, ""), ""),"")</f>
        <v/>
      </c>
      <c r="U40" s="10" t="str">
        <f>IF(Overall!$A42&lt;&gt;"",IF(AND(MONTH($O40) &lt;= 2, MONTH($P40) &gt;= 2), IF($S40 &lt;&gt; "", $I40/$S40, ""), ""),"")</f>
        <v/>
      </c>
      <c r="V40" s="10" t="str">
        <f>IF(Overall!$A42&lt;&gt;"",IF(AND(MONTH($O40) &lt;= 3, MONTH($P40) &gt;= 3), IF($S40 &lt;&gt; "", $I40/$S40, ""), ""),"")</f>
        <v/>
      </c>
      <c r="W40" s="10" t="str">
        <f>IF(Overall!$A42&lt;&gt;"",IF(AND(MONTH($O40) &lt;= 4, MONTH($P40) &gt;= 4), IF($S40 &lt;&gt; "", $I40/$S40, ""), ""),"")</f>
        <v/>
      </c>
      <c r="X40" s="10">
        <f>IF(Overall!$A42&lt;&gt;"",IF(AND(MONTH($O40) &lt;= 5, MONTH($P40) &gt;= 5), IF($S40 &lt;&gt; "", $I40/$S40, ""), ""),"")</f>
        <v>200000</v>
      </c>
      <c r="Y40" s="10">
        <f>IF(Overall!$A42&lt;&gt;"",IF(AND(MONTH($O40) &lt;= 6, MONTH($P40) &gt;= 6), IF($S40 &lt;&gt; "", $I40/$S40, ""), ""),"")</f>
        <v>200000</v>
      </c>
      <c r="Z40" s="10">
        <f>IF(Overall!$A42&lt;&gt;"",IF(AND(MONTH($O40) &lt;= 7, MONTH($P40) &gt;= 7 ), IF($S40 &lt;&gt; "", $I40/$S40, ""), ""),"")</f>
        <v>200000</v>
      </c>
      <c r="AA40" s="10">
        <f>IF(Overall!$A42&lt;&gt;"",IF(AND(MONTH($O40) &lt;= 8, MONTH($P40) &gt;= 8), IF($S40 &lt;&gt; "", $I40/$S40, ""), ""),"")</f>
        <v>200000</v>
      </c>
      <c r="AB40" s="10">
        <f>IF(Overall!$A42&lt;&gt;"",IF(AND(MONTH($O40) &lt;= 9, MONTH($P40) &gt;= 9), IF($S40 &lt;&gt; "", $I40/$S40, ""), ""),"")</f>
        <v>200000</v>
      </c>
      <c r="AC40" s="10">
        <f>IF(Overall!$A42&lt;&gt;"",IF(AND(MONTH($O40) &lt;= 10, MONTH($P40) &gt;= 10), IF($S40 &lt;&gt; "", $I40/$S40, ""), ""),"")</f>
        <v>200000</v>
      </c>
      <c r="AD40" s="10">
        <f>IF(Overall!$A42&lt;&gt;"",IF(AND(MONTH($O40) &lt;= 11, MONTH($P40) &gt;= 11), IF($S40 &lt;&gt; "", $I40/$S40, ""), ""),"")</f>
        <v>200000</v>
      </c>
      <c r="AE40" s="10">
        <f>IF(Overall!$A42&lt;&gt;"",IF(AND(MONTH($O40) &lt;= 12, MONTH($P40) &gt;= 12), IF($S40 &lt;&gt; "", $I40/$S40, ""), ""),"")</f>
        <v>200000</v>
      </c>
      <c r="AG40" s="10" t="str">
        <f ca="1">IFERROR(IF(AND(NOW()&lt;= EOMONTH(DATE(YEAR($P40),1, 1), 0), Overall!$A42&lt;&gt;"", MONTH($O40) &lt;= 1, MONTH($P40) &gt;= 1), IF($S40 &lt;&gt; "", $I40/$S40, ""), ""), "")</f>
        <v/>
      </c>
      <c r="AH40" s="10" t="str">
        <f ca="1">IFERROR(IF(AND(NOW()&lt;= EOMONTH(DATE(YEAR($P40),2, 1), 0), Overall!$A42&lt;&gt;"", MONTH($O40) &lt;= 2, MONTH($P40) &gt;= 2), IF($S40 &lt;&gt; "", $I40/$S40, ""), ""), "")</f>
        <v/>
      </c>
      <c r="AI40" s="10" t="str">
        <f ca="1">IFERROR(IF(AND(NOW()&lt;= EOMONTH(DATE(YEAR($P40),3, 1), 0), Overall!$A42&lt;&gt;"", MONTH($O40) &lt;= 3, MONTH($P40) &gt;= 3), IF($S40 &lt;&gt; "", $I40/$S40, ""), ""), "")</f>
        <v/>
      </c>
      <c r="AJ40" s="10" t="str">
        <f ca="1">IFERROR(IF(AND(NOW()&lt;= EOMONTH(DATE(YEAR($P40),4, 1), 0), Overall!$A42&lt;&gt;"", MONTH($O40) &lt;= 4, MONTH($P40) &gt;= 4), IF($S40 &lt;&gt; "", $I40/$S40, ""), ""), "")</f>
        <v/>
      </c>
      <c r="AK40" s="10" t="str">
        <f ca="1">IFERROR(IF(AND(NOW()&lt;= EOMONTH(DATE(YEAR($P40),5, 1), 0), Overall!$A42&lt;&gt;"", MONTH($O40) &lt;= 5, MONTH($P40) &gt;= 5), IF($S40 &lt;&gt; "", $I40/$S40, ""), ""), "")</f>
        <v/>
      </c>
      <c r="AL40" s="10" t="str">
        <f ca="1">IFERROR(IF(AND(NOW()&lt;= EOMONTH(DATE(YEAR($P40),6, 1), 0), Overall!$A42&lt;&gt;"", MONTH($O40) &lt;= 6, MONTH($P40) &gt;= 6), IF($S40 &lt;&gt; "", $I40/$S40, ""), ""), "")</f>
        <v/>
      </c>
      <c r="AM40" s="10" t="str">
        <f ca="1">IFERROR(IF(AND(NOW()&lt;= EOMONTH(DATE(YEAR($P40),7, 1), 0), Overall!$A42&lt;&gt;"", MONTH($O40) &lt;= 7, MONTH($P40) &gt;= 7), IF($S40 &lt;&gt; "", $I40/$S40, ""), ""), "")</f>
        <v/>
      </c>
      <c r="AN40" s="10" t="str">
        <f ca="1">IFERROR(IF(AND(NOW()&lt;= EOMONTH(DATE(YEAR($P40),8, 1), 0), Overall!$A42&lt;&gt;"", MONTH($O40) &lt;= 8, MONTH($P40) &gt;= 8), IF($S40 &lt;&gt; "", $I40/$S40, ""), ""), "")</f>
        <v/>
      </c>
      <c r="AO40" s="10" t="str">
        <f ca="1">IFERROR(IF(AND(NOW()&lt;= EOMONTH(DATE(YEAR($P40),9, 1), 0), Overall!$A42&lt;&gt;"", MONTH($O40) &lt;= 9, MONTH($P40) &gt;= 9), IF($S40 &lt;&gt; "", $I40/$S40, ""), ""), "")</f>
        <v/>
      </c>
      <c r="AP40" s="10" t="str">
        <f ca="1">IFERROR(IF(AND(NOW()&lt;= EOMONTH(DATE(YEAR($P40),10, 1), 0), Overall!$A42&lt;&gt;"", MONTH($O40) &lt;= 10, MONTH($P40) &gt;= 10), IF($S40 &lt;&gt; "", $I40/$S40, ""), ""), "")</f>
        <v/>
      </c>
      <c r="AQ40" s="10" t="str">
        <f ca="1">IFERROR(IF(AND(NOW()&lt;= EOMONTH(DATE(YEAR($P40),11, 1), 0), Overall!$A42&lt;&gt;"", MONTH($O40) &lt;=11, MONTH($P40) &gt;= 11), IF($S40 &lt;&gt; "", $I40/$S40, ""), ""), "")</f>
        <v/>
      </c>
      <c r="AR40" s="10" t="str">
        <f ca="1">IFERROR(IF(AND(NOW()&lt;= EOMONTH(DATE(YEAR($P40),12, 1), 0), Overall!$A42&lt;&gt;"", MONTH($O40) &lt;= 12, MONTH($P40) &gt;= 12), IF($S40 &lt;&gt; "", $I40/$S40, ""), ""), "")</f>
        <v/>
      </c>
      <c r="AS40" s="16">
        <f t="shared" ca="1" si="1"/>
        <v>0</v>
      </c>
    </row>
    <row r="41" spans="1:45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5" t="str">
        <f>IF(Overall!P43&lt;&gt;"",_xlfn.VALUETOTEXT(Overall!P43),"")</f>
        <v>Options</v>
      </c>
      <c r="I41" s="6">
        <f>IF(Overall!F43&lt;&gt;"",VALUE(Overall!F43),"")</f>
        <v>1232000</v>
      </c>
      <c r="J41" s="6">
        <f>IF(Overall!G43&lt;&gt;"",VALUE(Overall!G43),"")</f>
        <v>56</v>
      </c>
      <c r="K41" s="6">
        <f>IF(Overall!H43&lt;&gt;"",VALUE(Overall!H43),"")</f>
        <v>0</v>
      </c>
      <c r="L41" s="6">
        <f>IF(Overall!I43&lt;&gt;"",VALUE(Overall!I43),"")</f>
        <v>2.5099999999999998</v>
      </c>
      <c r="M41" s="6">
        <f>IF(Overall!J43&lt;&gt;"",VALUE(Overall!J43),"")</f>
        <v>0</v>
      </c>
      <c r="N41" s="6">
        <f>IF(Overall!K43&lt;&gt;"",VALUE(Overall!K43),"")</f>
        <v>2.5099999999999998</v>
      </c>
      <c r="O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P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Q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R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S41" s="5">
        <f t="shared" si="0"/>
        <v>8</v>
      </c>
      <c r="T41" s="10" t="str">
        <f>IF(Overall!$A43&lt;&gt;"",IF(AND(MONTH($O41) &lt;= 1, MONTH($P41) &gt;= 1), IF($S41 &lt;&gt; "", $I41/$S41, ""), ""),"")</f>
        <v/>
      </c>
      <c r="U41" s="10" t="str">
        <f>IF(Overall!$A43&lt;&gt;"",IF(AND(MONTH($O41) &lt;= 2, MONTH($P41) &gt;= 2), IF($S41 &lt;&gt; "", $I41/$S41, ""), ""),"")</f>
        <v/>
      </c>
      <c r="V41" s="10" t="str">
        <f>IF(Overall!$A43&lt;&gt;"",IF(AND(MONTH($O41) &lt;= 3, MONTH($P41) &gt;= 3), IF($S41 &lt;&gt; "", $I41/$S41, ""), ""),"")</f>
        <v/>
      </c>
      <c r="W41" s="10" t="str">
        <f>IF(Overall!$A43&lt;&gt;"",IF(AND(MONTH($O41) &lt;= 4, MONTH($P41) &gt;= 4), IF($S41 &lt;&gt; "", $I41/$S41, ""), ""),"")</f>
        <v/>
      </c>
      <c r="X41" s="10">
        <f>IF(Overall!$A43&lt;&gt;"",IF(AND(MONTH($O41) &lt;= 5, MONTH($P41) &gt;= 5), IF($S41 &lt;&gt; "", $I41/$S41, ""), ""),"")</f>
        <v>154000</v>
      </c>
      <c r="Y41" s="10">
        <f>IF(Overall!$A43&lt;&gt;"",IF(AND(MONTH($O41) &lt;= 6, MONTH($P41) &gt;= 6), IF($S41 &lt;&gt; "", $I41/$S41, ""), ""),"")</f>
        <v>154000</v>
      </c>
      <c r="Z41" s="10">
        <f>IF(Overall!$A43&lt;&gt;"",IF(AND(MONTH($O41) &lt;= 7, MONTH($P41) &gt;= 7 ), IF($S41 &lt;&gt; "", $I41/$S41, ""), ""),"")</f>
        <v>154000</v>
      </c>
      <c r="AA41" s="10">
        <f>IF(Overall!$A43&lt;&gt;"",IF(AND(MONTH($O41) &lt;= 8, MONTH($P41) &gt;= 8), IF($S41 &lt;&gt; "", $I41/$S41, ""), ""),"")</f>
        <v>154000</v>
      </c>
      <c r="AB41" s="10">
        <f>IF(Overall!$A43&lt;&gt;"",IF(AND(MONTH($O41) &lt;= 9, MONTH($P41) &gt;= 9), IF($S41 &lt;&gt; "", $I41/$S41, ""), ""),"")</f>
        <v>154000</v>
      </c>
      <c r="AC41" s="10">
        <f>IF(Overall!$A43&lt;&gt;"",IF(AND(MONTH($O41) &lt;= 10, MONTH($P41) &gt;= 10), IF($S41 &lt;&gt; "", $I41/$S41, ""), ""),"")</f>
        <v>154000</v>
      </c>
      <c r="AD41" s="10">
        <f>IF(Overall!$A43&lt;&gt;"",IF(AND(MONTH($O41) &lt;= 11, MONTH($P41) &gt;= 11), IF($S41 &lt;&gt; "", $I41/$S41, ""), ""),"")</f>
        <v>154000</v>
      </c>
      <c r="AE41" s="10">
        <f>IF(Overall!$A43&lt;&gt;"",IF(AND(MONTH($O41) &lt;= 12, MONTH($P41) &gt;= 12), IF($S41 &lt;&gt; "", $I41/$S41, ""), ""),"")</f>
        <v>154000</v>
      </c>
      <c r="AG41" s="10" t="str">
        <f ca="1">IFERROR(IF(AND(NOW()&lt;= EOMONTH(DATE(YEAR($P41),1, 1), 0), Overall!$A43&lt;&gt;"", MONTH($O41) &lt;= 1, MONTH($P41) &gt;= 1), IF($S41 &lt;&gt; "", $I41/$S41, ""), ""), "")</f>
        <v/>
      </c>
      <c r="AH41" s="10" t="str">
        <f ca="1">IFERROR(IF(AND(NOW()&lt;= EOMONTH(DATE(YEAR($P41),2, 1), 0), Overall!$A43&lt;&gt;"", MONTH($O41) &lt;= 2, MONTH($P41) &gt;= 2), IF($S41 &lt;&gt; "", $I41/$S41, ""), ""), "")</f>
        <v/>
      </c>
      <c r="AI41" s="10" t="str">
        <f ca="1">IFERROR(IF(AND(NOW()&lt;= EOMONTH(DATE(YEAR($P41),3, 1), 0), Overall!$A43&lt;&gt;"", MONTH($O41) &lt;= 3, MONTH($P41) &gt;= 3), IF($S41 &lt;&gt; "", $I41/$S41, ""), ""), "")</f>
        <v/>
      </c>
      <c r="AJ41" s="10" t="str">
        <f ca="1">IFERROR(IF(AND(NOW()&lt;= EOMONTH(DATE(YEAR($P41),4, 1), 0), Overall!$A43&lt;&gt;"", MONTH($O41) &lt;= 4, MONTH($P41) &gt;= 4), IF($S41 &lt;&gt; "", $I41/$S41, ""), ""), "")</f>
        <v/>
      </c>
      <c r="AK41" s="10" t="str">
        <f ca="1">IFERROR(IF(AND(NOW()&lt;= EOMONTH(DATE(YEAR($P41),5, 1), 0), Overall!$A43&lt;&gt;"", MONTH($O41) &lt;= 5, MONTH($P41) &gt;= 5), IF($S41 &lt;&gt; "", $I41/$S41, ""), ""), "")</f>
        <v/>
      </c>
      <c r="AL41" s="10" t="str">
        <f ca="1">IFERROR(IF(AND(NOW()&lt;= EOMONTH(DATE(YEAR($P41),6, 1), 0), Overall!$A43&lt;&gt;"", MONTH($O41) &lt;= 6, MONTH($P41) &gt;= 6), IF($S41 &lt;&gt; "", $I41/$S41, ""), ""), "")</f>
        <v/>
      </c>
      <c r="AM41" s="10" t="str">
        <f ca="1">IFERROR(IF(AND(NOW()&lt;= EOMONTH(DATE(YEAR($P41),7, 1), 0), Overall!$A43&lt;&gt;"", MONTH($O41) &lt;= 7, MONTH($P41) &gt;= 7), IF($S41 &lt;&gt; "", $I41/$S41, ""), ""), "")</f>
        <v/>
      </c>
      <c r="AN41" s="10" t="str">
        <f ca="1">IFERROR(IF(AND(NOW()&lt;= EOMONTH(DATE(YEAR($P41),8, 1), 0), Overall!$A43&lt;&gt;"", MONTH($O41) &lt;= 8, MONTH($P41) &gt;= 8), IF($S41 &lt;&gt; "", $I41/$S41, ""), ""), "")</f>
        <v/>
      </c>
      <c r="AO41" s="10" t="str">
        <f ca="1">IFERROR(IF(AND(NOW()&lt;= EOMONTH(DATE(YEAR($P41),9, 1), 0), Overall!$A43&lt;&gt;"", MONTH($O41) &lt;= 9, MONTH($P41) &gt;= 9), IF($S41 &lt;&gt; "", $I41/$S41, ""), ""), "")</f>
        <v/>
      </c>
      <c r="AP41" s="10" t="str">
        <f ca="1">IFERROR(IF(AND(NOW()&lt;= EOMONTH(DATE(YEAR($P41),10, 1), 0), Overall!$A43&lt;&gt;"", MONTH($O41) &lt;= 10, MONTH($P41) &gt;= 10), IF($S41 &lt;&gt; "", $I41/$S41, ""), ""), "")</f>
        <v/>
      </c>
      <c r="AQ41" s="10" t="str">
        <f ca="1">IFERROR(IF(AND(NOW()&lt;= EOMONTH(DATE(YEAR($P41),11, 1), 0), Overall!$A43&lt;&gt;"", MONTH($O41) &lt;=11, MONTH($P41) &gt;= 11), IF($S41 &lt;&gt; "", $I41/$S41, ""), ""), "")</f>
        <v/>
      </c>
      <c r="AR41" s="10" t="str">
        <f ca="1">IFERROR(IF(AND(NOW()&lt;= EOMONTH(DATE(YEAR($P41),12, 1), 0), Overall!$A43&lt;&gt;"", MONTH($O41) &lt;= 12, MONTH($P41) &gt;= 12), IF($S41 &lt;&gt; "", $I41/$S41, ""), ""), "")</f>
        <v/>
      </c>
      <c r="AS41" s="16">
        <f t="shared" ca="1" si="1"/>
        <v>0</v>
      </c>
    </row>
    <row r="42" spans="1:45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5" t="str">
        <f>IF(Overall!P44&lt;&gt;"",_xlfn.VALUETOTEXT(Overall!P44),"")</f>
        <v>Options</v>
      </c>
      <c r="I42" s="6">
        <f>IF(Overall!F44&lt;&gt;"",VALUE(Overall!F44),"")</f>
        <v>800000</v>
      </c>
      <c r="J42" s="6">
        <f>IF(Overall!G44&lt;&gt;"",VALUE(Overall!G44),"")</f>
        <v>56</v>
      </c>
      <c r="K42" s="6">
        <f>IF(Overall!H44&lt;&gt;"",VALUE(Overall!H44),"")</f>
        <v>0</v>
      </c>
      <c r="L42" s="6">
        <f>IF(Overall!I44&lt;&gt;"",VALUE(Overall!I44),"")</f>
        <v>2.5</v>
      </c>
      <c r="M42" s="6">
        <f>IF(Overall!J44&lt;&gt;"",VALUE(Overall!J44),"")</f>
        <v>0</v>
      </c>
      <c r="N42" s="6">
        <f>IF(Overall!K44&lt;&gt;"",VALUE(Overall!K44),"")</f>
        <v>2.5</v>
      </c>
      <c r="O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P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Q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R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S42" s="5">
        <f t="shared" si="0"/>
        <v>8</v>
      </c>
      <c r="T42" s="10" t="str">
        <f>IF(Overall!$A44&lt;&gt;"",IF(AND(MONTH($O42) &lt;= 1, MONTH($P42) &gt;= 1), IF($S42 &lt;&gt; "", $I42/$S42, ""), ""),"")</f>
        <v/>
      </c>
      <c r="U42" s="10" t="str">
        <f>IF(Overall!$A44&lt;&gt;"",IF(AND(MONTH($O42) &lt;= 2, MONTH($P42) &gt;= 2), IF($S42 &lt;&gt; "", $I42/$S42, ""), ""),"")</f>
        <v/>
      </c>
      <c r="V42" s="10" t="str">
        <f>IF(Overall!$A44&lt;&gt;"",IF(AND(MONTH($O42) &lt;= 3, MONTH($P42) &gt;= 3), IF($S42 &lt;&gt; "", $I42/$S42, ""), ""),"")</f>
        <v/>
      </c>
      <c r="W42" s="10" t="str">
        <f>IF(Overall!$A44&lt;&gt;"",IF(AND(MONTH($O42) &lt;= 4, MONTH($P42) &gt;= 4), IF($S42 &lt;&gt; "", $I42/$S42, ""), ""),"")</f>
        <v/>
      </c>
      <c r="X42" s="10">
        <f>IF(Overall!$A44&lt;&gt;"",IF(AND(MONTH($O42) &lt;= 5, MONTH($P42) &gt;= 5), IF($S42 &lt;&gt; "", $I42/$S42, ""), ""),"")</f>
        <v>100000</v>
      </c>
      <c r="Y42" s="10">
        <f>IF(Overall!$A44&lt;&gt;"",IF(AND(MONTH($O42) &lt;= 6, MONTH($P42) &gt;= 6), IF($S42 &lt;&gt; "", $I42/$S42, ""), ""),"")</f>
        <v>100000</v>
      </c>
      <c r="Z42" s="10">
        <f>IF(Overall!$A44&lt;&gt;"",IF(AND(MONTH($O42) &lt;= 7, MONTH($P42) &gt;= 7 ), IF($S42 &lt;&gt; "", $I42/$S42, ""), ""),"")</f>
        <v>100000</v>
      </c>
      <c r="AA42" s="10">
        <f>IF(Overall!$A44&lt;&gt;"",IF(AND(MONTH($O42) &lt;= 8, MONTH($P42) &gt;= 8), IF($S42 &lt;&gt; "", $I42/$S42, ""), ""),"")</f>
        <v>100000</v>
      </c>
      <c r="AB42" s="10">
        <f>IF(Overall!$A44&lt;&gt;"",IF(AND(MONTH($O42) &lt;= 9, MONTH($P42) &gt;= 9), IF($S42 &lt;&gt; "", $I42/$S42, ""), ""),"")</f>
        <v>100000</v>
      </c>
      <c r="AC42" s="10">
        <f>IF(Overall!$A44&lt;&gt;"",IF(AND(MONTH($O42) &lt;= 10, MONTH($P42) &gt;= 10), IF($S42 &lt;&gt; "", $I42/$S42, ""), ""),"")</f>
        <v>100000</v>
      </c>
      <c r="AD42" s="10">
        <f>IF(Overall!$A44&lt;&gt;"",IF(AND(MONTH($O42) &lt;= 11, MONTH($P42) &gt;= 11), IF($S42 &lt;&gt; "", $I42/$S42, ""), ""),"")</f>
        <v>100000</v>
      </c>
      <c r="AE42" s="10">
        <f>IF(Overall!$A44&lt;&gt;"",IF(AND(MONTH($O42) &lt;= 12, MONTH($P42) &gt;= 12), IF($S42 &lt;&gt; "", $I42/$S42, ""), ""),"")</f>
        <v>100000</v>
      </c>
      <c r="AG42" s="10" t="str">
        <f ca="1">IFERROR(IF(AND(NOW()&lt;= EOMONTH(DATE(YEAR($P42),1, 1), 0), Overall!$A44&lt;&gt;"", MONTH($O42) &lt;= 1, MONTH($P42) &gt;= 1), IF($S42 &lt;&gt; "", $I42/$S42, ""), ""), "")</f>
        <v/>
      </c>
      <c r="AH42" s="10" t="str">
        <f ca="1">IFERROR(IF(AND(NOW()&lt;= EOMONTH(DATE(YEAR($P42),2, 1), 0), Overall!$A44&lt;&gt;"", MONTH($O42) &lt;= 2, MONTH($P42) &gt;= 2), IF($S42 &lt;&gt; "", $I42/$S42, ""), ""), "")</f>
        <v/>
      </c>
      <c r="AI42" s="10" t="str">
        <f ca="1">IFERROR(IF(AND(NOW()&lt;= EOMONTH(DATE(YEAR($P42),3, 1), 0), Overall!$A44&lt;&gt;"", MONTH($O42) &lt;= 3, MONTH($P42) &gt;= 3), IF($S42 &lt;&gt; "", $I42/$S42, ""), ""), "")</f>
        <v/>
      </c>
      <c r="AJ42" s="10" t="str">
        <f ca="1">IFERROR(IF(AND(NOW()&lt;= EOMONTH(DATE(YEAR($P42),4, 1), 0), Overall!$A44&lt;&gt;"", MONTH($O42) &lt;= 4, MONTH($P42) &gt;= 4), IF($S42 &lt;&gt; "", $I42/$S42, ""), ""), "")</f>
        <v/>
      </c>
      <c r="AK42" s="10" t="str">
        <f ca="1">IFERROR(IF(AND(NOW()&lt;= EOMONTH(DATE(YEAR($P42),5, 1), 0), Overall!$A44&lt;&gt;"", MONTH($O42) &lt;= 5, MONTH($P42) &gt;= 5), IF($S42 &lt;&gt; "", $I42/$S42, ""), ""), "")</f>
        <v/>
      </c>
      <c r="AL42" s="10" t="str">
        <f ca="1">IFERROR(IF(AND(NOW()&lt;= EOMONTH(DATE(YEAR($P42),6, 1), 0), Overall!$A44&lt;&gt;"", MONTH($O42) &lt;= 6, MONTH($P42) &gt;= 6), IF($S42 &lt;&gt; "", $I42/$S42, ""), ""), "")</f>
        <v/>
      </c>
      <c r="AM42" s="10" t="str">
        <f ca="1">IFERROR(IF(AND(NOW()&lt;= EOMONTH(DATE(YEAR($P42),7, 1), 0), Overall!$A44&lt;&gt;"", MONTH($O42) &lt;= 7, MONTH($P42) &gt;= 7), IF($S42 &lt;&gt; "", $I42/$S42, ""), ""), "")</f>
        <v/>
      </c>
      <c r="AN42" s="10" t="str">
        <f ca="1">IFERROR(IF(AND(NOW()&lt;= EOMONTH(DATE(YEAR($P42),8, 1), 0), Overall!$A44&lt;&gt;"", MONTH($O42) &lt;= 8, MONTH($P42) &gt;= 8), IF($S42 &lt;&gt; "", $I42/$S42, ""), ""), "")</f>
        <v/>
      </c>
      <c r="AO42" s="10" t="str">
        <f ca="1">IFERROR(IF(AND(NOW()&lt;= EOMONTH(DATE(YEAR($P42),9, 1), 0), Overall!$A44&lt;&gt;"", MONTH($O42) &lt;= 9, MONTH($P42) &gt;= 9), IF($S42 &lt;&gt; "", $I42/$S42, ""), ""), "")</f>
        <v/>
      </c>
      <c r="AP42" s="10" t="str">
        <f ca="1">IFERROR(IF(AND(NOW()&lt;= EOMONTH(DATE(YEAR($P42),10, 1), 0), Overall!$A44&lt;&gt;"", MONTH($O42) &lt;= 10, MONTH($P42) &gt;= 10), IF($S42 &lt;&gt; "", $I42/$S42, ""), ""), "")</f>
        <v/>
      </c>
      <c r="AQ42" s="10" t="str">
        <f ca="1">IFERROR(IF(AND(NOW()&lt;= EOMONTH(DATE(YEAR($P42),11, 1), 0), Overall!$A44&lt;&gt;"", MONTH($O42) &lt;=11, MONTH($P42) &gt;= 11), IF($S42 &lt;&gt; "", $I42/$S42, ""), ""), "")</f>
        <v/>
      </c>
      <c r="AR42" s="10" t="str">
        <f ca="1">IFERROR(IF(AND(NOW()&lt;= EOMONTH(DATE(YEAR($P42),12, 1), 0), Overall!$A44&lt;&gt;"", MONTH($O42) &lt;= 12, MONTH($P42) &gt;= 12), IF($S42 &lt;&gt; "", $I42/$S42, ""), ""), "")</f>
        <v/>
      </c>
      <c r="AS42" s="16">
        <f t="shared" ca="1" si="1"/>
        <v>0</v>
      </c>
    </row>
    <row r="43" spans="1:45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5" t="str">
        <f>IF(Overall!P45&lt;&gt;"",_xlfn.VALUETOTEXT(Overall!P45),"")</f>
        <v>Options</v>
      </c>
      <c r="I43" s="6">
        <f>IF(Overall!F45&lt;&gt;"",VALUE(Overall!F45),"")</f>
        <v>800000</v>
      </c>
      <c r="J43" s="6">
        <f>IF(Overall!G45&lt;&gt;"",VALUE(Overall!G45),"")</f>
        <v>57</v>
      </c>
      <c r="K43" s="6">
        <f>IF(Overall!H45&lt;&gt;"",VALUE(Overall!H45),"")</f>
        <v>0</v>
      </c>
      <c r="L43" s="6">
        <f>IF(Overall!I45&lt;&gt;"",VALUE(Overall!I45),"")</f>
        <v>2.79</v>
      </c>
      <c r="M43" s="6">
        <f>IF(Overall!J45&lt;&gt;"",VALUE(Overall!J45),"")</f>
        <v>0</v>
      </c>
      <c r="N43" s="6">
        <f>IF(Overall!K45&lt;&gt;"",VALUE(Overall!K45),"")</f>
        <v>2.79</v>
      </c>
      <c r="O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P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Q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R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S43" s="5">
        <f t="shared" si="0"/>
        <v>8</v>
      </c>
      <c r="T43" s="10" t="str">
        <f>IF(Overall!$A45&lt;&gt;"",IF(AND(MONTH($O43) &lt;= 1, MONTH($P43) &gt;= 1), IF($S43 &lt;&gt; "", $I43/$S43, ""), ""),"")</f>
        <v/>
      </c>
      <c r="U43" s="10" t="str">
        <f>IF(Overall!$A45&lt;&gt;"",IF(AND(MONTH($O43) &lt;= 2, MONTH($P43) &gt;= 2), IF($S43 &lt;&gt; "", $I43/$S43, ""), ""),"")</f>
        <v/>
      </c>
      <c r="V43" s="10" t="str">
        <f>IF(Overall!$A45&lt;&gt;"",IF(AND(MONTH($O43) &lt;= 3, MONTH($P43) &gt;= 3), IF($S43 &lt;&gt; "", $I43/$S43, ""), ""),"")</f>
        <v/>
      </c>
      <c r="W43" s="10" t="str">
        <f>IF(Overall!$A45&lt;&gt;"",IF(AND(MONTH($O43) &lt;= 4, MONTH($P43) &gt;= 4), IF($S43 &lt;&gt; "", $I43/$S43, ""), ""),"")</f>
        <v/>
      </c>
      <c r="X43" s="10">
        <f>IF(Overall!$A45&lt;&gt;"",IF(AND(MONTH($O43) &lt;= 5, MONTH($P43) &gt;= 5), IF($S43 &lt;&gt; "", $I43/$S43, ""), ""),"")</f>
        <v>100000</v>
      </c>
      <c r="Y43" s="10">
        <f>IF(Overall!$A45&lt;&gt;"",IF(AND(MONTH($O43) &lt;= 6, MONTH($P43) &gt;= 6), IF($S43 &lt;&gt; "", $I43/$S43, ""), ""),"")</f>
        <v>100000</v>
      </c>
      <c r="Z43" s="10">
        <f>IF(Overall!$A45&lt;&gt;"",IF(AND(MONTH($O43) &lt;= 7, MONTH($P43) &gt;= 7 ), IF($S43 &lt;&gt; "", $I43/$S43, ""), ""),"")</f>
        <v>100000</v>
      </c>
      <c r="AA43" s="10">
        <f>IF(Overall!$A45&lt;&gt;"",IF(AND(MONTH($O43) &lt;= 8, MONTH($P43) &gt;= 8), IF($S43 &lt;&gt; "", $I43/$S43, ""), ""),"")</f>
        <v>100000</v>
      </c>
      <c r="AB43" s="10">
        <f>IF(Overall!$A45&lt;&gt;"",IF(AND(MONTH($O43) &lt;= 9, MONTH($P43) &gt;= 9), IF($S43 &lt;&gt; "", $I43/$S43, ""), ""),"")</f>
        <v>100000</v>
      </c>
      <c r="AC43" s="10">
        <f>IF(Overall!$A45&lt;&gt;"",IF(AND(MONTH($O43) &lt;= 10, MONTH($P43) &gt;= 10), IF($S43 &lt;&gt; "", $I43/$S43, ""), ""),"")</f>
        <v>100000</v>
      </c>
      <c r="AD43" s="10">
        <f>IF(Overall!$A45&lt;&gt;"",IF(AND(MONTH($O43) &lt;= 11, MONTH($P43) &gt;= 11), IF($S43 &lt;&gt; "", $I43/$S43, ""), ""),"")</f>
        <v>100000</v>
      </c>
      <c r="AE43" s="10">
        <f>IF(Overall!$A45&lt;&gt;"",IF(AND(MONTH($O43) &lt;= 12, MONTH($P43) &gt;= 12), IF($S43 &lt;&gt; "", $I43/$S43, ""), ""),"")</f>
        <v>100000</v>
      </c>
      <c r="AG43" s="10" t="str">
        <f ca="1">IFERROR(IF(AND(NOW()&lt;= EOMONTH(DATE(YEAR($P43),1, 1), 0), Overall!$A45&lt;&gt;"", MONTH($O43) &lt;= 1, MONTH($P43) &gt;= 1), IF($S43 &lt;&gt; "", $I43/$S43, ""), ""), "")</f>
        <v/>
      </c>
      <c r="AH43" s="10" t="str">
        <f ca="1">IFERROR(IF(AND(NOW()&lt;= EOMONTH(DATE(YEAR($P43),2, 1), 0), Overall!$A45&lt;&gt;"", MONTH($O43) &lt;= 2, MONTH($P43) &gt;= 2), IF($S43 &lt;&gt; "", $I43/$S43, ""), ""), "")</f>
        <v/>
      </c>
      <c r="AI43" s="10" t="str">
        <f ca="1">IFERROR(IF(AND(NOW()&lt;= EOMONTH(DATE(YEAR($P43),3, 1), 0), Overall!$A45&lt;&gt;"", MONTH($O43) &lt;= 3, MONTH($P43) &gt;= 3), IF($S43 &lt;&gt; "", $I43/$S43, ""), ""), "")</f>
        <v/>
      </c>
      <c r="AJ43" s="10" t="str">
        <f ca="1">IFERROR(IF(AND(NOW()&lt;= EOMONTH(DATE(YEAR($P43),4, 1), 0), Overall!$A45&lt;&gt;"", MONTH($O43) &lt;= 4, MONTH($P43) &gt;= 4), IF($S43 &lt;&gt; "", $I43/$S43, ""), ""), "")</f>
        <v/>
      </c>
      <c r="AK43" s="10" t="str">
        <f ca="1">IFERROR(IF(AND(NOW()&lt;= EOMONTH(DATE(YEAR($P43),5, 1), 0), Overall!$A45&lt;&gt;"", MONTH($O43) &lt;= 5, MONTH($P43) &gt;= 5), IF($S43 &lt;&gt; "", $I43/$S43, ""), ""), "")</f>
        <v/>
      </c>
      <c r="AL43" s="10" t="str">
        <f ca="1">IFERROR(IF(AND(NOW()&lt;= EOMONTH(DATE(YEAR($P43),6, 1), 0), Overall!$A45&lt;&gt;"", MONTH($O43) &lt;= 6, MONTH($P43) &gt;= 6), IF($S43 &lt;&gt; "", $I43/$S43, ""), ""), "")</f>
        <v/>
      </c>
      <c r="AM43" s="10" t="str">
        <f ca="1">IFERROR(IF(AND(NOW()&lt;= EOMONTH(DATE(YEAR($P43),7, 1), 0), Overall!$A45&lt;&gt;"", MONTH($O43) &lt;= 7, MONTH($P43) &gt;= 7), IF($S43 &lt;&gt; "", $I43/$S43, ""), ""), "")</f>
        <v/>
      </c>
      <c r="AN43" s="10" t="str">
        <f ca="1">IFERROR(IF(AND(NOW()&lt;= EOMONTH(DATE(YEAR($P43),8, 1), 0), Overall!$A45&lt;&gt;"", MONTH($O43) &lt;= 8, MONTH($P43) &gt;= 8), IF($S43 &lt;&gt; "", $I43/$S43, ""), ""), "")</f>
        <v/>
      </c>
      <c r="AO43" s="10" t="str">
        <f ca="1">IFERROR(IF(AND(NOW()&lt;= EOMONTH(DATE(YEAR($P43),9, 1), 0), Overall!$A45&lt;&gt;"", MONTH($O43) &lt;= 9, MONTH($P43) &gt;= 9), IF($S43 &lt;&gt; "", $I43/$S43, ""), ""), "")</f>
        <v/>
      </c>
      <c r="AP43" s="10" t="str">
        <f ca="1">IFERROR(IF(AND(NOW()&lt;= EOMONTH(DATE(YEAR($P43),10, 1), 0), Overall!$A45&lt;&gt;"", MONTH($O43) &lt;= 10, MONTH($P43) &gt;= 10), IF($S43 &lt;&gt; "", $I43/$S43, ""), ""), "")</f>
        <v/>
      </c>
      <c r="AQ43" s="10" t="str">
        <f ca="1">IFERROR(IF(AND(NOW()&lt;= EOMONTH(DATE(YEAR($P43),11, 1), 0), Overall!$A45&lt;&gt;"", MONTH($O43) &lt;=11, MONTH($P43) &gt;= 11), IF($S43 &lt;&gt; "", $I43/$S43, ""), ""), "")</f>
        <v/>
      </c>
      <c r="AR43" s="10" t="str">
        <f ca="1">IFERROR(IF(AND(NOW()&lt;= EOMONTH(DATE(YEAR($P43),12, 1), 0), Overall!$A45&lt;&gt;"", MONTH($O43) &lt;= 12, MONTH($P43) &gt;= 12), IF($S43 &lt;&gt; "", $I43/$S43, ""), ""), "")</f>
        <v/>
      </c>
      <c r="AS43" s="16">
        <f t="shared" ca="1" si="1"/>
        <v>0</v>
      </c>
    </row>
    <row r="44" spans="1:45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5" t="str">
        <f>IF(Overall!P46&lt;&gt;"",_xlfn.VALUETOTEXT(Overall!P46),"")</f>
        <v>Options</v>
      </c>
      <c r="I44" s="6">
        <f>IF(Overall!F46&lt;&gt;"",VALUE(Overall!F46),"")</f>
        <v>800000</v>
      </c>
      <c r="J44" s="6">
        <f>IF(Overall!G46&lt;&gt;"",VALUE(Overall!G46),"")</f>
        <v>57</v>
      </c>
      <c r="K44" s="6">
        <f>IF(Overall!H46&lt;&gt;"",VALUE(Overall!H46),"")</f>
        <v>0</v>
      </c>
      <c r="L44" s="6">
        <f>IF(Overall!I46&lt;&gt;"",VALUE(Overall!I46),"")</f>
        <v>2.76</v>
      </c>
      <c r="M44" s="6">
        <f>IF(Overall!J46&lt;&gt;"",VALUE(Overall!J46),"")</f>
        <v>0</v>
      </c>
      <c r="N44" s="6">
        <f>IF(Overall!K46&lt;&gt;"",VALUE(Overall!K46),"")</f>
        <v>2.76</v>
      </c>
      <c r="O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P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Q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R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S44" s="5">
        <f t="shared" si="0"/>
        <v>8</v>
      </c>
      <c r="T44" s="10" t="str">
        <f>IF(Overall!$A46&lt;&gt;"",IF(AND(MONTH($O44) &lt;= 1, MONTH($P44) &gt;= 1), IF($S44 &lt;&gt; "", $I44/$S44, ""), ""),"")</f>
        <v/>
      </c>
      <c r="U44" s="10" t="str">
        <f>IF(Overall!$A46&lt;&gt;"",IF(AND(MONTH($O44) &lt;= 2, MONTH($P44) &gt;= 2), IF($S44 &lt;&gt; "", $I44/$S44, ""), ""),"")</f>
        <v/>
      </c>
      <c r="V44" s="10" t="str">
        <f>IF(Overall!$A46&lt;&gt;"",IF(AND(MONTH($O44) &lt;= 3, MONTH($P44) &gt;= 3), IF($S44 &lt;&gt; "", $I44/$S44, ""), ""),"")</f>
        <v/>
      </c>
      <c r="W44" s="10" t="str">
        <f>IF(Overall!$A46&lt;&gt;"",IF(AND(MONTH($O44) &lt;= 4, MONTH($P44) &gt;= 4), IF($S44 &lt;&gt; "", $I44/$S44, ""), ""),"")</f>
        <v/>
      </c>
      <c r="X44" s="10">
        <f>IF(Overall!$A46&lt;&gt;"",IF(AND(MONTH($O44) &lt;= 5, MONTH($P44) &gt;= 5), IF($S44 &lt;&gt; "", $I44/$S44, ""), ""),"")</f>
        <v>100000</v>
      </c>
      <c r="Y44" s="10">
        <f>IF(Overall!$A46&lt;&gt;"",IF(AND(MONTH($O44) &lt;= 6, MONTH($P44) &gt;= 6), IF($S44 &lt;&gt; "", $I44/$S44, ""), ""),"")</f>
        <v>100000</v>
      </c>
      <c r="Z44" s="10">
        <f>IF(Overall!$A46&lt;&gt;"",IF(AND(MONTH($O44) &lt;= 7, MONTH($P44) &gt;= 7 ), IF($S44 &lt;&gt; "", $I44/$S44, ""), ""),"")</f>
        <v>100000</v>
      </c>
      <c r="AA44" s="10">
        <f>IF(Overall!$A46&lt;&gt;"",IF(AND(MONTH($O44) &lt;= 8, MONTH($P44) &gt;= 8), IF($S44 &lt;&gt; "", $I44/$S44, ""), ""),"")</f>
        <v>100000</v>
      </c>
      <c r="AB44" s="10">
        <f>IF(Overall!$A46&lt;&gt;"",IF(AND(MONTH($O44) &lt;= 9, MONTH($P44) &gt;= 9), IF($S44 &lt;&gt; "", $I44/$S44, ""), ""),"")</f>
        <v>100000</v>
      </c>
      <c r="AC44" s="10">
        <f>IF(Overall!$A46&lt;&gt;"",IF(AND(MONTH($O44) &lt;= 10, MONTH($P44) &gt;= 10), IF($S44 &lt;&gt; "", $I44/$S44, ""), ""),"")</f>
        <v>100000</v>
      </c>
      <c r="AD44" s="10">
        <f>IF(Overall!$A46&lt;&gt;"",IF(AND(MONTH($O44) &lt;= 11, MONTH($P44) &gt;= 11), IF($S44 &lt;&gt; "", $I44/$S44, ""), ""),"")</f>
        <v>100000</v>
      </c>
      <c r="AE44" s="10">
        <f>IF(Overall!$A46&lt;&gt;"",IF(AND(MONTH($O44) &lt;= 12, MONTH($P44) &gt;= 12), IF($S44 &lt;&gt; "", $I44/$S44, ""), ""),"")</f>
        <v>100000</v>
      </c>
      <c r="AG44" s="10" t="str">
        <f ca="1">IFERROR(IF(AND(NOW()&lt;= EOMONTH(DATE(YEAR($P44),1, 1), 0), Overall!$A46&lt;&gt;"", MONTH($O44) &lt;= 1, MONTH($P44) &gt;= 1), IF($S44 &lt;&gt; "", $I44/$S44, ""), ""), "")</f>
        <v/>
      </c>
      <c r="AH44" s="10" t="str">
        <f ca="1">IFERROR(IF(AND(NOW()&lt;= EOMONTH(DATE(YEAR($P44),2, 1), 0), Overall!$A46&lt;&gt;"", MONTH($O44) &lt;= 2, MONTH($P44) &gt;= 2), IF($S44 &lt;&gt; "", $I44/$S44, ""), ""), "")</f>
        <v/>
      </c>
      <c r="AI44" s="10" t="str">
        <f ca="1">IFERROR(IF(AND(NOW()&lt;= EOMONTH(DATE(YEAR($P44),3, 1), 0), Overall!$A46&lt;&gt;"", MONTH($O44) &lt;= 3, MONTH($P44) &gt;= 3), IF($S44 &lt;&gt; "", $I44/$S44, ""), ""), "")</f>
        <v/>
      </c>
      <c r="AJ44" s="10" t="str">
        <f ca="1">IFERROR(IF(AND(NOW()&lt;= EOMONTH(DATE(YEAR($P44),4, 1), 0), Overall!$A46&lt;&gt;"", MONTH($O44) &lt;= 4, MONTH($P44) &gt;= 4), IF($S44 &lt;&gt; "", $I44/$S44, ""), ""), "")</f>
        <v/>
      </c>
      <c r="AK44" s="10" t="str">
        <f ca="1">IFERROR(IF(AND(NOW()&lt;= EOMONTH(DATE(YEAR($P44),5, 1), 0), Overall!$A46&lt;&gt;"", MONTH($O44) &lt;= 5, MONTH($P44) &gt;= 5), IF($S44 &lt;&gt; "", $I44/$S44, ""), ""), "")</f>
        <v/>
      </c>
      <c r="AL44" s="10" t="str">
        <f ca="1">IFERROR(IF(AND(NOW()&lt;= EOMONTH(DATE(YEAR($P44),6, 1), 0), Overall!$A46&lt;&gt;"", MONTH($O44) &lt;= 6, MONTH($P44) &gt;= 6), IF($S44 &lt;&gt; "", $I44/$S44, ""), ""), "")</f>
        <v/>
      </c>
      <c r="AM44" s="10" t="str">
        <f ca="1">IFERROR(IF(AND(NOW()&lt;= EOMONTH(DATE(YEAR($P44),7, 1), 0), Overall!$A46&lt;&gt;"", MONTH($O44) &lt;= 7, MONTH($P44) &gt;= 7), IF($S44 &lt;&gt; "", $I44/$S44, ""), ""), "")</f>
        <v/>
      </c>
      <c r="AN44" s="10" t="str">
        <f ca="1">IFERROR(IF(AND(NOW()&lt;= EOMONTH(DATE(YEAR($P44),8, 1), 0), Overall!$A46&lt;&gt;"", MONTH($O44) &lt;= 8, MONTH($P44) &gt;= 8), IF($S44 &lt;&gt; "", $I44/$S44, ""), ""), "")</f>
        <v/>
      </c>
      <c r="AO44" s="10" t="str">
        <f ca="1">IFERROR(IF(AND(NOW()&lt;= EOMONTH(DATE(YEAR($P44),9, 1), 0), Overall!$A46&lt;&gt;"", MONTH($O44) &lt;= 9, MONTH($P44) &gt;= 9), IF($S44 &lt;&gt; "", $I44/$S44, ""), ""), "")</f>
        <v/>
      </c>
      <c r="AP44" s="10" t="str">
        <f ca="1">IFERROR(IF(AND(NOW()&lt;= EOMONTH(DATE(YEAR($P44),10, 1), 0), Overall!$A46&lt;&gt;"", MONTH($O44) &lt;= 10, MONTH($P44) &gt;= 10), IF($S44 &lt;&gt; "", $I44/$S44, ""), ""), "")</f>
        <v/>
      </c>
      <c r="AQ44" s="10" t="str">
        <f ca="1">IFERROR(IF(AND(NOW()&lt;= EOMONTH(DATE(YEAR($P44),11, 1), 0), Overall!$A46&lt;&gt;"", MONTH($O44) &lt;=11, MONTH($P44) &gt;= 11), IF($S44 &lt;&gt; "", $I44/$S44, ""), ""), "")</f>
        <v/>
      </c>
      <c r="AR44" s="10" t="str">
        <f ca="1">IFERROR(IF(AND(NOW()&lt;= EOMONTH(DATE(YEAR($P44),12, 1), 0), Overall!$A46&lt;&gt;"", MONTH($O44) &lt;= 12, MONTH($P44) &gt;= 12), IF($S44 &lt;&gt; "", $I44/$S44, ""), ""), "")</f>
        <v/>
      </c>
      <c r="AS44" s="16">
        <f t="shared" ca="1" si="1"/>
        <v>0</v>
      </c>
    </row>
    <row r="45" spans="1:45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5" t="str">
        <f>IF(Overall!P47&lt;&gt;"",_xlfn.VALUETOTEXT(Overall!P47),"")</f>
        <v>Options</v>
      </c>
      <c r="I45" s="6">
        <f>IF(Overall!F47&lt;&gt;"",VALUE(Overall!F47),"")</f>
        <v>800000</v>
      </c>
      <c r="J45" s="6">
        <f>IF(Overall!G47&lt;&gt;"",VALUE(Overall!G47),"")</f>
        <v>56</v>
      </c>
      <c r="K45" s="6">
        <f>IF(Overall!H47&lt;&gt;"",VALUE(Overall!H47),"")</f>
        <v>0</v>
      </c>
      <c r="L45" s="6">
        <f>IF(Overall!I47&lt;&gt;"",VALUE(Overall!I47),"")</f>
        <v>2.5</v>
      </c>
      <c r="M45" s="6">
        <f>IF(Overall!J47&lt;&gt;"",VALUE(Overall!J47),"")</f>
        <v>0</v>
      </c>
      <c r="N45" s="6">
        <f>IF(Overall!K47&lt;&gt;"",VALUE(Overall!K47),"")</f>
        <v>2.5</v>
      </c>
      <c r="O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P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Q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R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S45" s="5">
        <f t="shared" si="0"/>
        <v>8</v>
      </c>
      <c r="T45" s="10" t="str">
        <f>IF(Overall!$A47&lt;&gt;"",IF(AND(MONTH($O45) &lt;= 1, MONTH($P45) &gt;= 1), IF($S45 &lt;&gt; "", $I45/$S45, ""), ""),"")</f>
        <v/>
      </c>
      <c r="U45" s="10" t="str">
        <f>IF(Overall!$A47&lt;&gt;"",IF(AND(MONTH($O45) &lt;= 2, MONTH($P45) &gt;= 2), IF($S45 &lt;&gt; "", $I45/$S45, ""), ""),"")</f>
        <v/>
      </c>
      <c r="V45" s="10" t="str">
        <f>IF(Overall!$A47&lt;&gt;"",IF(AND(MONTH($O45) &lt;= 3, MONTH($P45) &gt;= 3), IF($S45 &lt;&gt; "", $I45/$S45, ""), ""),"")</f>
        <v/>
      </c>
      <c r="W45" s="10" t="str">
        <f>IF(Overall!$A47&lt;&gt;"",IF(AND(MONTH($O45) &lt;= 4, MONTH($P45) &gt;= 4), IF($S45 &lt;&gt; "", $I45/$S45, ""), ""),"")</f>
        <v/>
      </c>
      <c r="X45" s="10">
        <f>IF(Overall!$A47&lt;&gt;"",IF(AND(MONTH($O45) &lt;= 5, MONTH($P45) &gt;= 5), IF($S45 &lt;&gt; "", $I45/$S45, ""), ""),"")</f>
        <v>100000</v>
      </c>
      <c r="Y45" s="10">
        <f>IF(Overall!$A47&lt;&gt;"",IF(AND(MONTH($O45) &lt;= 6, MONTH($P45) &gt;= 6), IF($S45 &lt;&gt; "", $I45/$S45, ""), ""),"")</f>
        <v>100000</v>
      </c>
      <c r="Z45" s="10">
        <f>IF(Overall!$A47&lt;&gt;"",IF(AND(MONTH($O45) &lt;= 7, MONTH($P45) &gt;= 7 ), IF($S45 &lt;&gt; "", $I45/$S45, ""), ""),"")</f>
        <v>100000</v>
      </c>
      <c r="AA45" s="10">
        <f>IF(Overall!$A47&lt;&gt;"",IF(AND(MONTH($O45) &lt;= 8, MONTH($P45) &gt;= 8), IF($S45 &lt;&gt; "", $I45/$S45, ""), ""),"")</f>
        <v>100000</v>
      </c>
      <c r="AB45" s="10">
        <f>IF(Overall!$A47&lt;&gt;"",IF(AND(MONTH($O45) &lt;= 9, MONTH($P45) &gt;= 9), IF($S45 &lt;&gt; "", $I45/$S45, ""), ""),"")</f>
        <v>100000</v>
      </c>
      <c r="AC45" s="10">
        <f>IF(Overall!$A47&lt;&gt;"",IF(AND(MONTH($O45) &lt;= 10, MONTH($P45) &gt;= 10), IF($S45 &lt;&gt; "", $I45/$S45, ""), ""),"")</f>
        <v>100000</v>
      </c>
      <c r="AD45" s="10">
        <f>IF(Overall!$A47&lt;&gt;"",IF(AND(MONTH($O45) &lt;= 11, MONTH($P45) &gt;= 11), IF($S45 &lt;&gt; "", $I45/$S45, ""), ""),"")</f>
        <v>100000</v>
      </c>
      <c r="AE45" s="10">
        <f>IF(Overall!$A47&lt;&gt;"",IF(AND(MONTH($O45) &lt;= 12, MONTH($P45) &gt;= 12), IF($S45 &lt;&gt; "", $I45/$S45, ""), ""),"")</f>
        <v>100000</v>
      </c>
      <c r="AG45" s="10" t="str">
        <f ca="1">IFERROR(IF(AND(NOW()&lt;= EOMONTH(DATE(YEAR($P45),1, 1), 0), Overall!$A47&lt;&gt;"", MONTH($O45) &lt;= 1, MONTH($P45) &gt;= 1), IF($S45 &lt;&gt; "", $I45/$S45, ""), ""), "")</f>
        <v/>
      </c>
      <c r="AH45" s="10" t="str">
        <f ca="1">IFERROR(IF(AND(NOW()&lt;= EOMONTH(DATE(YEAR($P45),2, 1), 0), Overall!$A47&lt;&gt;"", MONTH($O45) &lt;= 2, MONTH($P45) &gt;= 2), IF($S45 &lt;&gt; "", $I45/$S45, ""), ""), "")</f>
        <v/>
      </c>
      <c r="AI45" s="10" t="str">
        <f ca="1">IFERROR(IF(AND(NOW()&lt;= EOMONTH(DATE(YEAR($P45),3, 1), 0), Overall!$A47&lt;&gt;"", MONTH($O45) &lt;= 3, MONTH($P45) &gt;= 3), IF($S45 &lt;&gt; "", $I45/$S45, ""), ""), "")</f>
        <v/>
      </c>
      <c r="AJ45" s="10" t="str">
        <f ca="1">IFERROR(IF(AND(NOW()&lt;= EOMONTH(DATE(YEAR($P45),4, 1), 0), Overall!$A47&lt;&gt;"", MONTH($O45) &lt;= 4, MONTH($P45) &gt;= 4), IF($S45 &lt;&gt; "", $I45/$S45, ""), ""), "")</f>
        <v/>
      </c>
      <c r="AK45" s="10" t="str">
        <f ca="1">IFERROR(IF(AND(NOW()&lt;= EOMONTH(DATE(YEAR($P45),5, 1), 0), Overall!$A47&lt;&gt;"", MONTH($O45) &lt;= 5, MONTH($P45) &gt;= 5), IF($S45 &lt;&gt; "", $I45/$S45, ""), ""), "")</f>
        <v/>
      </c>
      <c r="AL45" s="10" t="str">
        <f ca="1">IFERROR(IF(AND(NOW()&lt;= EOMONTH(DATE(YEAR($P45),6, 1), 0), Overall!$A47&lt;&gt;"", MONTH($O45) &lt;= 6, MONTH($P45) &gt;= 6), IF($S45 &lt;&gt; "", $I45/$S45, ""), ""), "")</f>
        <v/>
      </c>
      <c r="AM45" s="10" t="str">
        <f ca="1">IFERROR(IF(AND(NOW()&lt;= EOMONTH(DATE(YEAR($P45),7, 1), 0), Overall!$A47&lt;&gt;"", MONTH($O45) &lt;= 7, MONTH($P45) &gt;= 7), IF($S45 &lt;&gt; "", $I45/$S45, ""), ""), "")</f>
        <v/>
      </c>
      <c r="AN45" s="10" t="str">
        <f ca="1">IFERROR(IF(AND(NOW()&lt;= EOMONTH(DATE(YEAR($P45),8, 1), 0), Overall!$A47&lt;&gt;"", MONTH($O45) &lt;= 8, MONTH($P45) &gt;= 8), IF($S45 &lt;&gt; "", $I45/$S45, ""), ""), "")</f>
        <v/>
      </c>
      <c r="AO45" s="10" t="str">
        <f ca="1">IFERROR(IF(AND(NOW()&lt;= EOMONTH(DATE(YEAR($P45),9, 1), 0), Overall!$A47&lt;&gt;"", MONTH($O45) &lt;= 9, MONTH($P45) &gt;= 9), IF($S45 &lt;&gt; "", $I45/$S45, ""), ""), "")</f>
        <v/>
      </c>
      <c r="AP45" s="10" t="str">
        <f ca="1">IFERROR(IF(AND(NOW()&lt;= EOMONTH(DATE(YEAR($P45),10, 1), 0), Overall!$A47&lt;&gt;"", MONTH($O45) &lt;= 10, MONTH($P45) &gt;= 10), IF($S45 &lt;&gt; "", $I45/$S45, ""), ""), "")</f>
        <v/>
      </c>
      <c r="AQ45" s="10" t="str">
        <f ca="1">IFERROR(IF(AND(NOW()&lt;= EOMONTH(DATE(YEAR($P45),11, 1), 0), Overall!$A47&lt;&gt;"", MONTH($O45) &lt;=11, MONTH($P45) &gt;= 11), IF($S45 &lt;&gt; "", $I45/$S45, ""), ""), "")</f>
        <v/>
      </c>
      <c r="AR45" s="10" t="str">
        <f ca="1">IFERROR(IF(AND(NOW()&lt;= EOMONTH(DATE(YEAR($P45),12, 1), 0), Overall!$A47&lt;&gt;"", MONTH($O45) &lt;= 12, MONTH($P45) &gt;= 12), IF($S45 &lt;&gt; "", $I45/$S45, ""), ""), "")</f>
        <v/>
      </c>
      <c r="AS45" s="16">
        <f t="shared" ca="1" si="1"/>
        <v>0</v>
      </c>
    </row>
    <row r="46" spans="1:45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5" t="str">
        <f>IF(Overall!P48&lt;&gt;"",_xlfn.VALUETOTEXT(Overall!P48),"")</f>
        <v>Options</v>
      </c>
      <c r="I46" s="6">
        <f>IF(Overall!F48&lt;&gt;"",VALUE(Overall!F48),"")</f>
        <v>800000</v>
      </c>
      <c r="J46" s="6">
        <f>IF(Overall!G48&lt;&gt;"",VALUE(Overall!G48),"")</f>
        <v>57</v>
      </c>
      <c r="K46" s="6">
        <f>IF(Overall!H48&lt;&gt;"",VALUE(Overall!H48),"")</f>
        <v>0</v>
      </c>
      <c r="L46" s="6">
        <f>IF(Overall!I48&lt;&gt;"",VALUE(Overall!I48),"")</f>
        <v>2.75</v>
      </c>
      <c r="M46" s="6">
        <f>IF(Overall!J48&lt;&gt;"",VALUE(Overall!J48),"")</f>
        <v>0</v>
      </c>
      <c r="N46" s="6">
        <f>IF(Overall!K48&lt;&gt;"",VALUE(Overall!K48),"")</f>
        <v>2.75</v>
      </c>
      <c r="O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P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Q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R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S46" s="5">
        <f t="shared" si="0"/>
        <v>8</v>
      </c>
      <c r="T46" s="10" t="str">
        <f>IF(Overall!$A48&lt;&gt;"",IF(AND(MONTH($O46) &lt;= 1, MONTH($P46) &gt;= 1), IF($S46 &lt;&gt; "", $I46/$S46, ""), ""),"")</f>
        <v/>
      </c>
      <c r="U46" s="10" t="str">
        <f>IF(Overall!$A48&lt;&gt;"",IF(AND(MONTH($O46) &lt;= 2, MONTH($P46) &gt;= 2), IF($S46 &lt;&gt; "", $I46/$S46, ""), ""),"")</f>
        <v/>
      </c>
      <c r="V46" s="10" t="str">
        <f>IF(Overall!$A48&lt;&gt;"",IF(AND(MONTH($O46) &lt;= 3, MONTH($P46) &gt;= 3), IF($S46 &lt;&gt; "", $I46/$S46, ""), ""),"")</f>
        <v/>
      </c>
      <c r="W46" s="10" t="str">
        <f>IF(Overall!$A48&lt;&gt;"",IF(AND(MONTH($O46) &lt;= 4, MONTH($P46) &gt;= 4), IF($S46 &lt;&gt; "", $I46/$S46, ""), ""),"")</f>
        <v/>
      </c>
      <c r="X46" s="10">
        <f>IF(Overall!$A48&lt;&gt;"",IF(AND(MONTH($O46) &lt;= 5, MONTH($P46) &gt;= 5), IF($S46 &lt;&gt; "", $I46/$S46, ""), ""),"")</f>
        <v>100000</v>
      </c>
      <c r="Y46" s="10">
        <f>IF(Overall!$A48&lt;&gt;"",IF(AND(MONTH($O46) &lt;= 6, MONTH($P46) &gt;= 6), IF($S46 &lt;&gt; "", $I46/$S46, ""), ""),"")</f>
        <v>100000</v>
      </c>
      <c r="Z46" s="10">
        <f>IF(Overall!$A48&lt;&gt;"",IF(AND(MONTH($O46) &lt;= 7, MONTH($P46) &gt;= 7 ), IF($S46 &lt;&gt; "", $I46/$S46, ""), ""),"")</f>
        <v>100000</v>
      </c>
      <c r="AA46" s="10">
        <f>IF(Overall!$A48&lt;&gt;"",IF(AND(MONTH($O46) &lt;= 8, MONTH($P46) &gt;= 8), IF($S46 &lt;&gt; "", $I46/$S46, ""), ""),"")</f>
        <v>100000</v>
      </c>
      <c r="AB46" s="10">
        <f>IF(Overall!$A48&lt;&gt;"",IF(AND(MONTH($O46) &lt;= 9, MONTH($P46) &gt;= 9), IF($S46 &lt;&gt; "", $I46/$S46, ""), ""),"")</f>
        <v>100000</v>
      </c>
      <c r="AC46" s="10">
        <f>IF(Overall!$A48&lt;&gt;"",IF(AND(MONTH($O46) &lt;= 10, MONTH($P46) &gt;= 10), IF($S46 &lt;&gt; "", $I46/$S46, ""), ""),"")</f>
        <v>100000</v>
      </c>
      <c r="AD46" s="10">
        <f>IF(Overall!$A48&lt;&gt;"",IF(AND(MONTH($O46) &lt;= 11, MONTH($P46) &gt;= 11), IF($S46 &lt;&gt; "", $I46/$S46, ""), ""),"")</f>
        <v>100000</v>
      </c>
      <c r="AE46" s="10">
        <f>IF(Overall!$A48&lt;&gt;"",IF(AND(MONTH($O46) &lt;= 12, MONTH($P46) &gt;= 12), IF($S46 &lt;&gt; "", $I46/$S46, ""), ""),"")</f>
        <v>100000</v>
      </c>
      <c r="AG46" s="10" t="str">
        <f ca="1">IFERROR(IF(AND(NOW()&lt;= EOMONTH(DATE(YEAR($P46),1, 1), 0), Overall!$A48&lt;&gt;"", MONTH($O46) &lt;= 1, MONTH($P46) &gt;= 1), IF($S46 &lt;&gt; "", $I46/$S46, ""), ""), "")</f>
        <v/>
      </c>
      <c r="AH46" s="10" t="str">
        <f ca="1">IFERROR(IF(AND(NOW()&lt;= EOMONTH(DATE(YEAR($P46),2, 1), 0), Overall!$A48&lt;&gt;"", MONTH($O46) &lt;= 2, MONTH($P46) &gt;= 2), IF($S46 &lt;&gt; "", $I46/$S46, ""), ""), "")</f>
        <v/>
      </c>
      <c r="AI46" s="10" t="str">
        <f ca="1">IFERROR(IF(AND(NOW()&lt;= EOMONTH(DATE(YEAR($P46),3, 1), 0), Overall!$A48&lt;&gt;"", MONTH($O46) &lt;= 3, MONTH($P46) &gt;= 3), IF($S46 &lt;&gt; "", $I46/$S46, ""), ""), "")</f>
        <v/>
      </c>
      <c r="AJ46" s="10" t="str">
        <f ca="1">IFERROR(IF(AND(NOW()&lt;= EOMONTH(DATE(YEAR($P46),4, 1), 0), Overall!$A48&lt;&gt;"", MONTH($O46) &lt;= 4, MONTH($P46) &gt;= 4), IF($S46 &lt;&gt; "", $I46/$S46, ""), ""), "")</f>
        <v/>
      </c>
      <c r="AK46" s="10" t="str">
        <f ca="1">IFERROR(IF(AND(NOW()&lt;= EOMONTH(DATE(YEAR($P46),5, 1), 0), Overall!$A48&lt;&gt;"", MONTH($O46) &lt;= 5, MONTH($P46) &gt;= 5), IF($S46 &lt;&gt; "", $I46/$S46, ""), ""), "")</f>
        <v/>
      </c>
      <c r="AL46" s="10" t="str">
        <f ca="1">IFERROR(IF(AND(NOW()&lt;= EOMONTH(DATE(YEAR($P46),6, 1), 0), Overall!$A48&lt;&gt;"", MONTH($O46) &lt;= 6, MONTH($P46) &gt;= 6), IF($S46 &lt;&gt; "", $I46/$S46, ""), ""), "")</f>
        <v/>
      </c>
      <c r="AM46" s="10" t="str">
        <f ca="1">IFERROR(IF(AND(NOW()&lt;= EOMONTH(DATE(YEAR($P46),7, 1), 0), Overall!$A48&lt;&gt;"", MONTH($O46) &lt;= 7, MONTH($P46) &gt;= 7), IF($S46 &lt;&gt; "", $I46/$S46, ""), ""), "")</f>
        <v/>
      </c>
      <c r="AN46" s="10" t="str">
        <f ca="1">IFERROR(IF(AND(NOW()&lt;= EOMONTH(DATE(YEAR($P46),8, 1), 0), Overall!$A48&lt;&gt;"", MONTH($O46) &lt;= 8, MONTH($P46) &gt;= 8), IF($S46 &lt;&gt; "", $I46/$S46, ""), ""), "")</f>
        <v/>
      </c>
      <c r="AO46" s="10" t="str">
        <f ca="1">IFERROR(IF(AND(NOW()&lt;= EOMONTH(DATE(YEAR($P46),9, 1), 0), Overall!$A48&lt;&gt;"", MONTH($O46) &lt;= 9, MONTH($P46) &gt;= 9), IF($S46 &lt;&gt; "", $I46/$S46, ""), ""), "")</f>
        <v/>
      </c>
      <c r="AP46" s="10" t="str">
        <f ca="1">IFERROR(IF(AND(NOW()&lt;= EOMONTH(DATE(YEAR($P46),10, 1), 0), Overall!$A48&lt;&gt;"", MONTH($O46) &lt;= 10, MONTH($P46) &gt;= 10), IF($S46 &lt;&gt; "", $I46/$S46, ""), ""), "")</f>
        <v/>
      </c>
      <c r="AQ46" s="10" t="str">
        <f ca="1">IFERROR(IF(AND(NOW()&lt;= EOMONTH(DATE(YEAR($P46),11, 1), 0), Overall!$A48&lt;&gt;"", MONTH($O46) &lt;=11, MONTH($P46) &gt;= 11), IF($S46 &lt;&gt; "", $I46/$S46, ""), ""), "")</f>
        <v/>
      </c>
      <c r="AR46" s="10" t="str">
        <f ca="1">IFERROR(IF(AND(NOW()&lt;= EOMONTH(DATE(YEAR($P46),12, 1), 0), Overall!$A48&lt;&gt;"", MONTH($O46) &lt;= 12, MONTH($P46) &gt;= 12), IF($S46 &lt;&gt; "", $I46/$S46, ""), ""), "")</f>
        <v/>
      </c>
      <c r="AS46" s="16">
        <f t="shared" ca="1" si="1"/>
        <v>0</v>
      </c>
    </row>
    <row r="47" spans="1:45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5" t="str">
        <f>IF(Overall!P49&lt;&gt;"",_xlfn.VALUETOTEXT(Overall!P49),"")</f>
        <v>Options</v>
      </c>
      <c r="I47" s="6">
        <f>IF(Overall!F49&lt;&gt;"",VALUE(Overall!F49),"")</f>
        <v>800000</v>
      </c>
      <c r="J47" s="6">
        <f>IF(Overall!G49&lt;&gt;"",VALUE(Overall!G49),"")</f>
        <v>56</v>
      </c>
      <c r="K47" s="6">
        <f>IF(Overall!H49&lt;&gt;"",VALUE(Overall!H49),"")</f>
        <v>0</v>
      </c>
      <c r="L47" s="6">
        <f>IF(Overall!I49&lt;&gt;"",VALUE(Overall!I49),"")</f>
        <v>2.5</v>
      </c>
      <c r="M47" s="6">
        <f>IF(Overall!J49&lt;&gt;"",VALUE(Overall!J49),"")</f>
        <v>0</v>
      </c>
      <c r="N47" s="6">
        <f>IF(Overall!K49&lt;&gt;"",VALUE(Overall!K49),"")</f>
        <v>2.5</v>
      </c>
      <c r="O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P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Q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R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S47" s="5">
        <f t="shared" si="0"/>
        <v>8</v>
      </c>
      <c r="T47" s="10" t="str">
        <f>IF(Overall!$A49&lt;&gt;"",IF(AND(MONTH($O47) &lt;= 1, MONTH($P47) &gt;= 1), IF($S47 &lt;&gt; "", $I47/$S47, ""), ""),"")</f>
        <v/>
      </c>
      <c r="U47" s="10" t="str">
        <f>IF(Overall!$A49&lt;&gt;"",IF(AND(MONTH($O47) &lt;= 2, MONTH($P47) &gt;= 2), IF($S47 &lt;&gt; "", $I47/$S47, ""), ""),"")</f>
        <v/>
      </c>
      <c r="V47" s="10" t="str">
        <f>IF(Overall!$A49&lt;&gt;"",IF(AND(MONTH($O47) &lt;= 3, MONTH($P47) &gt;= 3), IF($S47 &lt;&gt; "", $I47/$S47, ""), ""),"")</f>
        <v/>
      </c>
      <c r="W47" s="10" t="str">
        <f>IF(Overall!$A49&lt;&gt;"",IF(AND(MONTH($O47) &lt;= 4, MONTH($P47) &gt;= 4), IF($S47 &lt;&gt; "", $I47/$S47, ""), ""),"")</f>
        <v/>
      </c>
      <c r="X47" s="10">
        <f>IF(Overall!$A49&lt;&gt;"",IF(AND(MONTH($O47) &lt;= 5, MONTH($P47) &gt;= 5), IF($S47 &lt;&gt; "", $I47/$S47, ""), ""),"")</f>
        <v>100000</v>
      </c>
      <c r="Y47" s="10">
        <f>IF(Overall!$A49&lt;&gt;"",IF(AND(MONTH($O47) &lt;= 6, MONTH($P47) &gt;= 6), IF($S47 &lt;&gt; "", $I47/$S47, ""), ""),"")</f>
        <v>100000</v>
      </c>
      <c r="Z47" s="10">
        <f>IF(Overall!$A49&lt;&gt;"",IF(AND(MONTH($O47) &lt;= 7, MONTH($P47) &gt;= 7 ), IF($S47 &lt;&gt; "", $I47/$S47, ""), ""),"")</f>
        <v>100000</v>
      </c>
      <c r="AA47" s="10">
        <f>IF(Overall!$A49&lt;&gt;"",IF(AND(MONTH($O47) &lt;= 8, MONTH($P47) &gt;= 8), IF($S47 &lt;&gt; "", $I47/$S47, ""), ""),"")</f>
        <v>100000</v>
      </c>
      <c r="AB47" s="10">
        <f>IF(Overall!$A49&lt;&gt;"",IF(AND(MONTH($O47) &lt;= 9, MONTH($P47) &gt;= 9), IF($S47 &lt;&gt; "", $I47/$S47, ""), ""),"")</f>
        <v>100000</v>
      </c>
      <c r="AC47" s="10">
        <f>IF(Overall!$A49&lt;&gt;"",IF(AND(MONTH($O47) &lt;= 10, MONTH($P47) &gt;= 10), IF($S47 &lt;&gt; "", $I47/$S47, ""), ""),"")</f>
        <v>100000</v>
      </c>
      <c r="AD47" s="10">
        <f>IF(Overall!$A49&lt;&gt;"",IF(AND(MONTH($O47) &lt;= 11, MONTH($P47) &gt;= 11), IF($S47 &lt;&gt; "", $I47/$S47, ""), ""),"")</f>
        <v>100000</v>
      </c>
      <c r="AE47" s="10">
        <f>IF(Overall!$A49&lt;&gt;"",IF(AND(MONTH($O47) &lt;= 12, MONTH($P47) &gt;= 12), IF($S47 &lt;&gt; "", $I47/$S47, ""), ""),"")</f>
        <v>100000</v>
      </c>
      <c r="AG47" s="10" t="str">
        <f ca="1">IFERROR(IF(AND(NOW()&lt;= EOMONTH(DATE(YEAR($P47),1, 1), 0), Overall!$A49&lt;&gt;"", MONTH($O47) &lt;= 1, MONTH($P47) &gt;= 1), IF($S47 &lt;&gt; "", $I47/$S47, ""), ""), "")</f>
        <v/>
      </c>
      <c r="AH47" s="10" t="str">
        <f ca="1">IFERROR(IF(AND(NOW()&lt;= EOMONTH(DATE(YEAR($P47),2, 1), 0), Overall!$A49&lt;&gt;"", MONTH($O47) &lt;= 2, MONTH($P47) &gt;= 2), IF($S47 &lt;&gt; "", $I47/$S47, ""), ""), "")</f>
        <v/>
      </c>
      <c r="AI47" s="10" t="str">
        <f ca="1">IFERROR(IF(AND(NOW()&lt;= EOMONTH(DATE(YEAR($P47),3, 1), 0), Overall!$A49&lt;&gt;"", MONTH($O47) &lt;= 3, MONTH($P47) &gt;= 3), IF($S47 &lt;&gt; "", $I47/$S47, ""), ""), "")</f>
        <v/>
      </c>
      <c r="AJ47" s="10" t="str">
        <f ca="1">IFERROR(IF(AND(NOW()&lt;= EOMONTH(DATE(YEAR($P47),4, 1), 0), Overall!$A49&lt;&gt;"", MONTH($O47) &lt;= 4, MONTH($P47) &gt;= 4), IF($S47 &lt;&gt; "", $I47/$S47, ""), ""), "")</f>
        <v/>
      </c>
      <c r="AK47" s="10" t="str">
        <f ca="1">IFERROR(IF(AND(NOW()&lt;= EOMONTH(DATE(YEAR($P47),5, 1), 0), Overall!$A49&lt;&gt;"", MONTH($O47) &lt;= 5, MONTH($P47) &gt;= 5), IF($S47 &lt;&gt; "", $I47/$S47, ""), ""), "")</f>
        <v/>
      </c>
      <c r="AL47" s="10" t="str">
        <f ca="1">IFERROR(IF(AND(NOW()&lt;= EOMONTH(DATE(YEAR($P47),6, 1), 0), Overall!$A49&lt;&gt;"", MONTH($O47) &lt;= 6, MONTH($P47) &gt;= 6), IF($S47 &lt;&gt; "", $I47/$S47, ""), ""), "")</f>
        <v/>
      </c>
      <c r="AM47" s="10" t="str">
        <f ca="1">IFERROR(IF(AND(NOW()&lt;= EOMONTH(DATE(YEAR($P47),7, 1), 0), Overall!$A49&lt;&gt;"", MONTH($O47) &lt;= 7, MONTH($P47) &gt;= 7), IF($S47 &lt;&gt; "", $I47/$S47, ""), ""), "")</f>
        <v/>
      </c>
      <c r="AN47" s="10" t="str">
        <f ca="1">IFERROR(IF(AND(NOW()&lt;= EOMONTH(DATE(YEAR($P47),8, 1), 0), Overall!$A49&lt;&gt;"", MONTH($O47) &lt;= 8, MONTH($P47) &gt;= 8), IF($S47 &lt;&gt; "", $I47/$S47, ""), ""), "")</f>
        <v/>
      </c>
      <c r="AO47" s="10" t="str">
        <f ca="1">IFERROR(IF(AND(NOW()&lt;= EOMONTH(DATE(YEAR($P47),9, 1), 0), Overall!$A49&lt;&gt;"", MONTH($O47) &lt;= 9, MONTH($P47) &gt;= 9), IF($S47 &lt;&gt; "", $I47/$S47, ""), ""), "")</f>
        <v/>
      </c>
      <c r="AP47" s="10" t="str">
        <f ca="1">IFERROR(IF(AND(NOW()&lt;= EOMONTH(DATE(YEAR($P47),10, 1), 0), Overall!$A49&lt;&gt;"", MONTH($O47) &lt;= 10, MONTH($P47) &gt;= 10), IF($S47 &lt;&gt; "", $I47/$S47, ""), ""), "")</f>
        <v/>
      </c>
      <c r="AQ47" s="10" t="str">
        <f ca="1">IFERROR(IF(AND(NOW()&lt;= EOMONTH(DATE(YEAR($P47),11, 1), 0), Overall!$A49&lt;&gt;"", MONTH($O47) &lt;=11, MONTH($P47) &gt;= 11), IF($S47 &lt;&gt; "", $I47/$S47, ""), ""), "")</f>
        <v/>
      </c>
      <c r="AR47" s="10" t="str">
        <f ca="1">IFERROR(IF(AND(NOW()&lt;= EOMONTH(DATE(YEAR($P47),12, 1), 0), Overall!$A49&lt;&gt;"", MONTH($O47) &lt;= 12, MONTH($P47) &gt;= 12), IF($S47 &lt;&gt; "", $I47/$S47, ""), ""), "")</f>
        <v/>
      </c>
      <c r="AS47" s="16">
        <f t="shared" ca="1" si="1"/>
        <v>0</v>
      </c>
    </row>
    <row r="48" spans="1:45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5" t="str">
        <f>IF(Overall!P50&lt;&gt;"",_xlfn.VALUETOTEXT(Overall!P50),"")</f>
        <v>Options</v>
      </c>
      <c r="I48" s="6">
        <f>IF(Overall!F50&lt;&gt;"",VALUE(Overall!F50),"")</f>
        <v>800000</v>
      </c>
      <c r="J48" s="6">
        <f>IF(Overall!G50&lt;&gt;"",VALUE(Overall!G50),"")</f>
        <v>57</v>
      </c>
      <c r="K48" s="6">
        <f>IF(Overall!H50&lt;&gt;"",VALUE(Overall!H50),"")</f>
        <v>0</v>
      </c>
      <c r="L48" s="6">
        <f>IF(Overall!I50&lt;&gt;"",VALUE(Overall!I50),"")</f>
        <v>2.76</v>
      </c>
      <c r="M48" s="6">
        <f>IF(Overall!J50&lt;&gt;"",VALUE(Overall!J50),"")</f>
        <v>0</v>
      </c>
      <c r="N48" s="6">
        <f>IF(Overall!K50&lt;&gt;"",VALUE(Overall!K50),"")</f>
        <v>2.76</v>
      </c>
      <c r="O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P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Q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R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S48" s="5">
        <f t="shared" si="0"/>
        <v>8</v>
      </c>
      <c r="T48" s="10" t="str">
        <f>IF(Overall!$A50&lt;&gt;"",IF(AND(MONTH($O48) &lt;= 1, MONTH($P48) &gt;= 1), IF($S48 &lt;&gt; "", $I48/$S48, ""), ""),"")</f>
        <v/>
      </c>
      <c r="U48" s="10" t="str">
        <f>IF(Overall!$A50&lt;&gt;"",IF(AND(MONTH($O48) &lt;= 2, MONTH($P48) &gt;= 2), IF($S48 &lt;&gt; "", $I48/$S48, ""), ""),"")</f>
        <v/>
      </c>
      <c r="V48" s="10" t="str">
        <f>IF(Overall!$A50&lt;&gt;"",IF(AND(MONTH($O48) &lt;= 3, MONTH($P48) &gt;= 3), IF($S48 &lt;&gt; "", $I48/$S48, ""), ""),"")</f>
        <v/>
      </c>
      <c r="W48" s="10" t="str">
        <f>IF(Overall!$A50&lt;&gt;"",IF(AND(MONTH($O48) &lt;= 4, MONTH($P48) &gt;= 4), IF($S48 &lt;&gt; "", $I48/$S48, ""), ""),"")</f>
        <v/>
      </c>
      <c r="X48" s="10">
        <f>IF(Overall!$A50&lt;&gt;"",IF(AND(MONTH($O48) &lt;= 5, MONTH($P48) &gt;= 5), IF($S48 &lt;&gt; "", $I48/$S48, ""), ""),"")</f>
        <v>100000</v>
      </c>
      <c r="Y48" s="10">
        <f>IF(Overall!$A50&lt;&gt;"",IF(AND(MONTH($O48) &lt;= 6, MONTH($P48) &gt;= 6), IF($S48 &lt;&gt; "", $I48/$S48, ""), ""),"")</f>
        <v>100000</v>
      </c>
      <c r="Z48" s="10">
        <f>IF(Overall!$A50&lt;&gt;"",IF(AND(MONTH($O48) &lt;= 7, MONTH($P48) &gt;= 7 ), IF($S48 &lt;&gt; "", $I48/$S48, ""), ""),"")</f>
        <v>100000</v>
      </c>
      <c r="AA48" s="10">
        <f>IF(Overall!$A50&lt;&gt;"",IF(AND(MONTH($O48) &lt;= 8, MONTH($P48) &gt;= 8), IF($S48 &lt;&gt; "", $I48/$S48, ""), ""),"")</f>
        <v>100000</v>
      </c>
      <c r="AB48" s="10">
        <f>IF(Overall!$A50&lt;&gt;"",IF(AND(MONTH($O48) &lt;= 9, MONTH($P48) &gt;= 9), IF($S48 &lt;&gt; "", $I48/$S48, ""), ""),"")</f>
        <v>100000</v>
      </c>
      <c r="AC48" s="10">
        <f>IF(Overall!$A50&lt;&gt;"",IF(AND(MONTH($O48) &lt;= 10, MONTH($P48) &gt;= 10), IF($S48 &lt;&gt; "", $I48/$S48, ""), ""),"")</f>
        <v>100000</v>
      </c>
      <c r="AD48" s="10">
        <f>IF(Overall!$A50&lt;&gt;"",IF(AND(MONTH($O48) &lt;= 11, MONTH($P48) &gt;= 11), IF($S48 &lt;&gt; "", $I48/$S48, ""), ""),"")</f>
        <v>100000</v>
      </c>
      <c r="AE48" s="10">
        <f>IF(Overall!$A50&lt;&gt;"",IF(AND(MONTH($O48) &lt;= 12, MONTH($P48) &gt;= 12), IF($S48 &lt;&gt; "", $I48/$S48, ""), ""),"")</f>
        <v>100000</v>
      </c>
      <c r="AG48" s="10" t="str">
        <f ca="1">IFERROR(IF(AND(NOW()&lt;= EOMONTH(DATE(YEAR($P48),1, 1), 0), Overall!$A50&lt;&gt;"", MONTH($O48) &lt;= 1, MONTH($P48) &gt;= 1), IF($S48 &lt;&gt; "", $I48/$S48, ""), ""), "")</f>
        <v/>
      </c>
      <c r="AH48" s="10" t="str">
        <f ca="1">IFERROR(IF(AND(NOW()&lt;= EOMONTH(DATE(YEAR($P48),2, 1), 0), Overall!$A50&lt;&gt;"", MONTH($O48) &lt;= 2, MONTH($P48) &gt;= 2), IF($S48 &lt;&gt; "", $I48/$S48, ""), ""), "")</f>
        <v/>
      </c>
      <c r="AI48" s="10" t="str">
        <f ca="1">IFERROR(IF(AND(NOW()&lt;= EOMONTH(DATE(YEAR($P48),3, 1), 0), Overall!$A50&lt;&gt;"", MONTH($O48) &lt;= 3, MONTH($P48) &gt;= 3), IF($S48 &lt;&gt; "", $I48/$S48, ""), ""), "")</f>
        <v/>
      </c>
      <c r="AJ48" s="10" t="str">
        <f ca="1">IFERROR(IF(AND(NOW()&lt;= EOMONTH(DATE(YEAR($P48),4, 1), 0), Overall!$A50&lt;&gt;"", MONTH($O48) &lt;= 4, MONTH($P48) &gt;= 4), IF($S48 &lt;&gt; "", $I48/$S48, ""), ""), "")</f>
        <v/>
      </c>
      <c r="AK48" s="10" t="str">
        <f ca="1">IFERROR(IF(AND(NOW()&lt;= EOMONTH(DATE(YEAR($P48),5, 1), 0), Overall!$A50&lt;&gt;"", MONTH($O48) &lt;= 5, MONTH($P48) &gt;= 5), IF($S48 &lt;&gt; "", $I48/$S48, ""), ""), "")</f>
        <v/>
      </c>
      <c r="AL48" s="10" t="str">
        <f ca="1">IFERROR(IF(AND(NOW()&lt;= EOMONTH(DATE(YEAR($P48),6, 1), 0), Overall!$A50&lt;&gt;"", MONTH($O48) &lt;= 6, MONTH($P48) &gt;= 6), IF($S48 &lt;&gt; "", $I48/$S48, ""), ""), "")</f>
        <v/>
      </c>
      <c r="AM48" s="10" t="str">
        <f ca="1">IFERROR(IF(AND(NOW()&lt;= EOMONTH(DATE(YEAR($P48),7, 1), 0), Overall!$A50&lt;&gt;"", MONTH($O48) &lt;= 7, MONTH($P48) &gt;= 7), IF($S48 &lt;&gt; "", $I48/$S48, ""), ""), "")</f>
        <v/>
      </c>
      <c r="AN48" s="10" t="str">
        <f ca="1">IFERROR(IF(AND(NOW()&lt;= EOMONTH(DATE(YEAR($P48),8, 1), 0), Overall!$A50&lt;&gt;"", MONTH($O48) &lt;= 8, MONTH($P48) &gt;= 8), IF($S48 &lt;&gt; "", $I48/$S48, ""), ""), "")</f>
        <v/>
      </c>
      <c r="AO48" s="10" t="str">
        <f ca="1">IFERROR(IF(AND(NOW()&lt;= EOMONTH(DATE(YEAR($P48),9, 1), 0), Overall!$A50&lt;&gt;"", MONTH($O48) &lt;= 9, MONTH($P48) &gt;= 9), IF($S48 &lt;&gt; "", $I48/$S48, ""), ""), "")</f>
        <v/>
      </c>
      <c r="AP48" s="10" t="str">
        <f ca="1">IFERROR(IF(AND(NOW()&lt;= EOMONTH(DATE(YEAR($P48),10, 1), 0), Overall!$A50&lt;&gt;"", MONTH($O48) &lt;= 10, MONTH($P48) &gt;= 10), IF($S48 &lt;&gt; "", $I48/$S48, ""), ""), "")</f>
        <v/>
      </c>
      <c r="AQ48" s="10" t="str">
        <f ca="1">IFERROR(IF(AND(NOW()&lt;= EOMONTH(DATE(YEAR($P48),11, 1), 0), Overall!$A50&lt;&gt;"", MONTH($O48) &lt;=11, MONTH($P48) &gt;= 11), IF($S48 &lt;&gt; "", $I48/$S48, ""), ""), "")</f>
        <v/>
      </c>
      <c r="AR48" s="10" t="str">
        <f ca="1">IFERROR(IF(AND(NOW()&lt;= EOMONTH(DATE(YEAR($P48),12, 1), 0), Overall!$A50&lt;&gt;"", MONTH($O48) &lt;= 12, MONTH($P48) &gt;= 12), IF($S48 &lt;&gt; "", $I48/$S48, ""), ""), "")</f>
        <v/>
      </c>
      <c r="AS48" s="16">
        <f t="shared" ca="1" si="1"/>
        <v>0</v>
      </c>
    </row>
    <row r="49" spans="1:45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5" t="str">
        <f>IF(Overall!P51&lt;&gt;"",_xlfn.VALUETOTEXT(Overall!P51),"")</f>
        <v>Options</v>
      </c>
      <c r="I49" s="6">
        <f>IF(Overall!F51&lt;&gt;"",VALUE(Overall!F51),"")</f>
        <v>800000</v>
      </c>
      <c r="J49" s="6">
        <f>IF(Overall!G51&lt;&gt;"",VALUE(Overall!G51),"")</f>
        <v>57</v>
      </c>
      <c r="K49" s="6">
        <f>IF(Overall!H51&lt;&gt;"",VALUE(Overall!H51),"")</f>
        <v>0</v>
      </c>
      <c r="L49" s="6">
        <f>IF(Overall!I51&lt;&gt;"",VALUE(Overall!I51),"")</f>
        <v>2.74</v>
      </c>
      <c r="M49" s="6">
        <f>IF(Overall!J51&lt;&gt;"",VALUE(Overall!J51),"")</f>
        <v>0</v>
      </c>
      <c r="N49" s="6">
        <f>IF(Overall!K51&lt;&gt;"",VALUE(Overall!K51),"")</f>
        <v>2.74</v>
      </c>
      <c r="O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P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Q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R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S49" s="5">
        <f t="shared" si="0"/>
        <v>8</v>
      </c>
      <c r="T49" s="10" t="str">
        <f>IF(Overall!$A51&lt;&gt;"",IF(AND(MONTH($O49) &lt;= 1, MONTH($P49) &gt;= 1), IF($S49 &lt;&gt; "", $I49/$S49, ""), ""),"")</f>
        <v/>
      </c>
      <c r="U49" s="10" t="str">
        <f>IF(Overall!$A51&lt;&gt;"",IF(AND(MONTH($O49) &lt;= 2, MONTH($P49) &gt;= 2), IF($S49 &lt;&gt; "", $I49/$S49, ""), ""),"")</f>
        <v/>
      </c>
      <c r="V49" s="10" t="str">
        <f>IF(Overall!$A51&lt;&gt;"",IF(AND(MONTH($O49) &lt;= 3, MONTH($P49) &gt;= 3), IF($S49 &lt;&gt; "", $I49/$S49, ""), ""),"")</f>
        <v/>
      </c>
      <c r="W49" s="10" t="str">
        <f>IF(Overall!$A51&lt;&gt;"",IF(AND(MONTH($O49) &lt;= 4, MONTH($P49) &gt;= 4), IF($S49 &lt;&gt; "", $I49/$S49, ""), ""),"")</f>
        <v/>
      </c>
      <c r="X49" s="10">
        <f>IF(Overall!$A51&lt;&gt;"",IF(AND(MONTH($O49) &lt;= 5, MONTH($P49) &gt;= 5), IF($S49 &lt;&gt; "", $I49/$S49, ""), ""),"")</f>
        <v>100000</v>
      </c>
      <c r="Y49" s="10">
        <f>IF(Overall!$A51&lt;&gt;"",IF(AND(MONTH($O49) &lt;= 6, MONTH($P49) &gt;= 6), IF($S49 &lt;&gt; "", $I49/$S49, ""), ""),"")</f>
        <v>100000</v>
      </c>
      <c r="Z49" s="10">
        <f>IF(Overall!$A51&lt;&gt;"",IF(AND(MONTH($O49) &lt;= 7, MONTH($P49) &gt;= 7 ), IF($S49 &lt;&gt; "", $I49/$S49, ""), ""),"")</f>
        <v>100000</v>
      </c>
      <c r="AA49" s="10">
        <f>IF(Overall!$A51&lt;&gt;"",IF(AND(MONTH($O49) &lt;= 8, MONTH($P49) &gt;= 8), IF($S49 &lt;&gt; "", $I49/$S49, ""), ""),"")</f>
        <v>100000</v>
      </c>
      <c r="AB49" s="10">
        <f>IF(Overall!$A51&lt;&gt;"",IF(AND(MONTH($O49) &lt;= 9, MONTH($P49) &gt;= 9), IF($S49 &lt;&gt; "", $I49/$S49, ""), ""),"")</f>
        <v>100000</v>
      </c>
      <c r="AC49" s="10">
        <f>IF(Overall!$A51&lt;&gt;"",IF(AND(MONTH($O49) &lt;= 10, MONTH($P49) &gt;= 10), IF($S49 &lt;&gt; "", $I49/$S49, ""), ""),"")</f>
        <v>100000</v>
      </c>
      <c r="AD49" s="10">
        <f>IF(Overall!$A51&lt;&gt;"",IF(AND(MONTH($O49) &lt;= 11, MONTH($P49) &gt;= 11), IF($S49 &lt;&gt; "", $I49/$S49, ""), ""),"")</f>
        <v>100000</v>
      </c>
      <c r="AE49" s="10">
        <f>IF(Overall!$A51&lt;&gt;"",IF(AND(MONTH($O49) &lt;= 12, MONTH($P49) &gt;= 12), IF($S49 &lt;&gt; "", $I49/$S49, ""), ""),"")</f>
        <v>100000</v>
      </c>
      <c r="AG49" s="10" t="str">
        <f ca="1">IFERROR(IF(AND(NOW()&lt;= EOMONTH(DATE(YEAR($P49),1, 1), 0), Overall!$A51&lt;&gt;"", MONTH($O49) &lt;= 1, MONTH($P49) &gt;= 1), IF($S49 &lt;&gt; "", $I49/$S49, ""), ""), "")</f>
        <v/>
      </c>
      <c r="AH49" s="10" t="str">
        <f ca="1">IFERROR(IF(AND(NOW()&lt;= EOMONTH(DATE(YEAR($P49),2, 1), 0), Overall!$A51&lt;&gt;"", MONTH($O49) &lt;= 2, MONTH($P49) &gt;= 2), IF($S49 &lt;&gt; "", $I49/$S49, ""), ""), "")</f>
        <v/>
      </c>
      <c r="AI49" s="10" t="str">
        <f ca="1">IFERROR(IF(AND(NOW()&lt;= EOMONTH(DATE(YEAR($P49),3, 1), 0), Overall!$A51&lt;&gt;"", MONTH($O49) &lt;= 3, MONTH($P49) &gt;= 3), IF($S49 &lt;&gt; "", $I49/$S49, ""), ""), "")</f>
        <v/>
      </c>
      <c r="AJ49" s="10" t="str">
        <f ca="1">IFERROR(IF(AND(NOW()&lt;= EOMONTH(DATE(YEAR($P49),4, 1), 0), Overall!$A51&lt;&gt;"", MONTH($O49) &lt;= 4, MONTH($P49) &gt;= 4), IF($S49 &lt;&gt; "", $I49/$S49, ""), ""), "")</f>
        <v/>
      </c>
      <c r="AK49" s="10" t="str">
        <f ca="1">IFERROR(IF(AND(NOW()&lt;= EOMONTH(DATE(YEAR($P49),5, 1), 0), Overall!$A51&lt;&gt;"", MONTH($O49) &lt;= 5, MONTH($P49) &gt;= 5), IF($S49 &lt;&gt; "", $I49/$S49, ""), ""), "")</f>
        <v/>
      </c>
      <c r="AL49" s="10" t="str">
        <f ca="1">IFERROR(IF(AND(NOW()&lt;= EOMONTH(DATE(YEAR($P49),6, 1), 0), Overall!$A51&lt;&gt;"", MONTH($O49) &lt;= 6, MONTH($P49) &gt;= 6), IF($S49 &lt;&gt; "", $I49/$S49, ""), ""), "")</f>
        <v/>
      </c>
      <c r="AM49" s="10" t="str">
        <f ca="1">IFERROR(IF(AND(NOW()&lt;= EOMONTH(DATE(YEAR($P49),7, 1), 0), Overall!$A51&lt;&gt;"", MONTH($O49) &lt;= 7, MONTH($P49) &gt;= 7), IF($S49 &lt;&gt; "", $I49/$S49, ""), ""), "")</f>
        <v/>
      </c>
      <c r="AN49" s="10" t="str">
        <f ca="1">IFERROR(IF(AND(NOW()&lt;= EOMONTH(DATE(YEAR($P49),8, 1), 0), Overall!$A51&lt;&gt;"", MONTH($O49) &lt;= 8, MONTH($P49) &gt;= 8), IF($S49 &lt;&gt; "", $I49/$S49, ""), ""), "")</f>
        <v/>
      </c>
      <c r="AO49" s="10" t="str">
        <f ca="1">IFERROR(IF(AND(NOW()&lt;= EOMONTH(DATE(YEAR($P49),9, 1), 0), Overall!$A51&lt;&gt;"", MONTH($O49) &lt;= 9, MONTH($P49) &gt;= 9), IF($S49 &lt;&gt; "", $I49/$S49, ""), ""), "")</f>
        <v/>
      </c>
      <c r="AP49" s="10" t="str">
        <f ca="1">IFERROR(IF(AND(NOW()&lt;= EOMONTH(DATE(YEAR($P49),10, 1), 0), Overall!$A51&lt;&gt;"", MONTH($O49) &lt;= 10, MONTH($P49) &gt;= 10), IF($S49 &lt;&gt; "", $I49/$S49, ""), ""), "")</f>
        <v/>
      </c>
      <c r="AQ49" s="10" t="str">
        <f ca="1">IFERROR(IF(AND(NOW()&lt;= EOMONTH(DATE(YEAR($P49),11, 1), 0), Overall!$A51&lt;&gt;"", MONTH($O49) &lt;=11, MONTH($P49) &gt;= 11), IF($S49 &lt;&gt; "", $I49/$S49, ""), ""), "")</f>
        <v/>
      </c>
      <c r="AR49" s="10" t="str">
        <f ca="1">IFERROR(IF(AND(NOW()&lt;= EOMONTH(DATE(YEAR($P49),12, 1), 0), Overall!$A51&lt;&gt;"", MONTH($O49) &lt;= 12, MONTH($P49) &gt;= 12), IF($S49 &lt;&gt; "", $I49/$S49, ""), ""), "")</f>
        <v/>
      </c>
      <c r="AS49" s="16">
        <f t="shared" ca="1" si="1"/>
        <v>0</v>
      </c>
    </row>
    <row r="50" spans="1:45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5" t="str">
        <f>IF(Overall!P52&lt;&gt;"",_xlfn.VALUETOTEXT(Overall!P52),"")</f>
        <v>Options</v>
      </c>
      <c r="I50" s="6">
        <f>IF(Overall!F52&lt;&gt;"",VALUE(Overall!F52),"")</f>
        <v>800000</v>
      </c>
      <c r="J50" s="6">
        <f>IF(Overall!G52&lt;&gt;"",VALUE(Overall!G52),"")</f>
        <v>57</v>
      </c>
      <c r="K50" s="6">
        <f>IF(Overall!H52&lt;&gt;"",VALUE(Overall!H52),"")</f>
        <v>0</v>
      </c>
      <c r="L50" s="6">
        <f>IF(Overall!I52&lt;&gt;"",VALUE(Overall!I52),"")</f>
        <v>2.64</v>
      </c>
      <c r="M50" s="6">
        <f>IF(Overall!J52&lt;&gt;"",VALUE(Overall!J52),"")</f>
        <v>0</v>
      </c>
      <c r="N50" s="6">
        <f>IF(Overall!K52&lt;&gt;"",VALUE(Overall!K52),"")</f>
        <v>2.64</v>
      </c>
      <c r="O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P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Q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R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S50" s="5">
        <f t="shared" si="0"/>
        <v>8</v>
      </c>
      <c r="T50" s="10" t="str">
        <f>IF(Overall!$A52&lt;&gt;"",IF(AND(MONTH($O50) &lt;= 1, MONTH($P50) &gt;= 1), IF($S50 &lt;&gt; "", $I50/$S50, ""), ""),"")</f>
        <v/>
      </c>
      <c r="U50" s="10" t="str">
        <f>IF(Overall!$A52&lt;&gt;"",IF(AND(MONTH($O50) &lt;= 2, MONTH($P50) &gt;= 2), IF($S50 &lt;&gt; "", $I50/$S50, ""), ""),"")</f>
        <v/>
      </c>
      <c r="V50" s="10" t="str">
        <f>IF(Overall!$A52&lt;&gt;"",IF(AND(MONTH($O50) &lt;= 3, MONTH($P50) &gt;= 3), IF($S50 &lt;&gt; "", $I50/$S50, ""), ""),"")</f>
        <v/>
      </c>
      <c r="W50" s="10" t="str">
        <f>IF(Overall!$A52&lt;&gt;"",IF(AND(MONTH($O50) &lt;= 4, MONTH($P50) &gt;= 4), IF($S50 &lt;&gt; "", $I50/$S50, ""), ""),"")</f>
        <v/>
      </c>
      <c r="X50" s="10">
        <f>IF(Overall!$A52&lt;&gt;"",IF(AND(MONTH($O50) &lt;= 5, MONTH($P50) &gt;= 5), IF($S50 &lt;&gt; "", $I50/$S50, ""), ""),"")</f>
        <v>100000</v>
      </c>
      <c r="Y50" s="10">
        <f>IF(Overall!$A52&lt;&gt;"",IF(AND(MONTH($O50) &lt;= 6, MONTH($P50) &gt;= 6), IF($S50 &lt;&gt; "", $I50/$S50, ""), ""),"")</f>
        <v>100000</v>
      </c>
      <c r="Z50" s="10">
        <f>IF(Overall!$A52&lt;&gt;"",IF(AND(MONTH($O50) &lt;= 7, MONTH($P50) &gt;= 7 ), IF($S50 &lt;&gt; "", $I50/$S50, ""), ""),"")</f>
        <v>100000</v>
      </c>
      <c r="AA50" s="10">
        <f>IF(Overall!$A52&lt;&gt;"",IF(AND(MONTH($O50) &lt;= 8, MONTH($P50) &gt;= 8), IF($S50 &lt;&gt; "", $I50/$S50, ""), ""),"")</f>
        <v>100000</v>
      </c>
      <c r="AB50" s="10">
        <f>IF(Overall!$A52&lt;&gt;"",IF(AND(MONTH($O50) &lt;= 9, MONTH($P50) &gt;= 9), IF($S50 &lt;&gt; "", $I50/$S50, ""), ""),"")</f>
        <v>100000</v>
      </c>
      <c r="AC50" s="10">
        <f>IF(Overall!$A52&lt;&gt;"",IF(AND(MONTH($O50) &lt;= 10, MONTH($P50) &gt;= 10), IF($S50 &lt;&gt; "", $I50/$S50, ""), ""),"")</f>
        <v>100000</v>
      </c>
      <c r="AD50" s="10">
        <f>IF(Overall!$A52&lt;&gt;"",IF(AND(MONTH($O50) &lt;= 11, MONTH($P50) &gt;= 11), IF($S50 &lt;&gt; "", $I50/$S50, ""), ""),"")</f>
        <v>100000</v>
      </c>
      <c r="AE50" s="10">
        <f>IF(Overall!$A52&lt;&gt;"",IF(AND(MONTH($O50) &lt;= 12, MONTH($P50) &gt;= 12), IF($S50 &lt;&gt; "", $I50/$S50, ""), ""),"")</f>
        <v>100000</v>
      </c>
      <c r="AG50" s="10" t="str">
        <f ca="1">IFERROR(IF(AND(NOW()&lt;= EOMONTH(DATE(YEAR($P50),1, 1), 0), Overall!$A52&lt;&gt;"", MONTH($O50) &lt;= 1, MONTH($P50) &gt;= 1), IF($S50 &lt;&gt; "", $I50/$S50, ""), ""), "")</f>
        <v/>
      </c>
      <c r="AH50" s="10" t="str">
        <f ca="1">IFERROR(IF(AND(NOW()&lt;= EOMONTH(DATE(YEAR($P50),2, 1), 0), Overall!$A52&lt;&gt;"", MONTH($O50) &lt;= 2, MONTH($P50) &gt;= 2), IF($S50 &lt;&gt; "", $I50/$S50, ""), ""), "")</f>
        <v/>
      </c>
      <c r="AI50" s="10" t="str">
        <f ca="1">IFERROR(IF(AND(NOW()&lt;= EOMONTH(DATE(YEAR($P50),3, 1), 0), Overall!$A52&lt;&gt;"", MONTH($O50) &lt;= 3, MONTH($P50) &gt;= 3), IF($S50 &lt;&gt; "", $I50/$S50, ""), ""), "")</f>
        <v/>
      </c>
      <c r="AJ50" s="10" t="str">
        <f ca="1">IFERROR(IF(AND(NOW()&lt;= EOMONTH(DATE(YEAR($P50),4, 1), 0), Overall!$A52&lt;&gt;"", MONTH($O50) &lt;= 4, MONTH($P50) &gt;= 4), IF($S50 &lt;&gt; "", $I50/$S50, ""), ""), "")</f>
        <v/>
      </c>
      <c r="AK50" s="10" t="str">
        <f ca="1">IFERROR(IF(AND(NOW()&lt;= EOMONTH(DATE(YEAR($P50),5, 1), 0), Overall!$A52&lt;&gt;"", MONTH($O50) &lt;= 5, MONTH($P50) &gt;= 5), IF($S50 &lt;&gt; "", $I50/$S50, ""), ""), "")</f>
        <v/>
      </c>
      <c r="AL50" s="10" t="str">
        <f ca="1">IFERROR(IF(AND(NOW()&lt;= EOMONTH(DATE(YEAR($P50),6, 1), 0), Overall!$A52&lt;&gt;"", MONTH($O50) &lt;= 6, MONTH($P50) &gt;= 6), IF($S50 &lt;&gt; "", $I50/$S50, ""), ""), "")</f>
        <v/>
      </c>
      <c r="AM50" s="10" t="str">
        <f ca="1">IFERROR(IF(AND(NOW()&lt;= EOMONTH(DATE(YEAR($P50),7, 1), 0), Overall!$A52&lt;&gt;"", MONTH($O50) &lt;= 7, MONTH($P50) &gt;= 7), IF($S50 &lt;&gt; "", $I50/$S50, ""), ""), "")</f>
        <v/>
      </c>
      <c r="AN50" s="10" t="str">
        <f ca="1">IFERROR(IF(AND(NOW()&lt;= EOMONTH(DATE(YEAR($P50),8, 1), 0), Overall!$A52&lt;&gt;"", MONTH($O50) &lt;= 8, MONTH($P50) &gt;= 8), IF($S50 &lt;&gt; "", $I50/$S50, ""), ""), "")</f>
        <v/>
      </c>
      <c r="AO50" s="10" t="str">
        <f ca="1">IFERROR(IF(AND(NOW()&lt;= EOMONTH(DATE(YEAR($P50),9, 1), 0), Overall!$A52&lt;&gt;"", MONTH($O50) &lt;= 9, MONTH($P50) &gt;= 9), IF($S50 &lt;&gt; "", $I50/$S50, ""), ""), "")</f>
        <v/>
      </c>
      <c r="AP50" s="10" t="str">
        <f ca="1">IFERROR(IF(AND(NOW()&lt;= EOMONTH(DATE(YEAR($P50),10, 1), 0), Overall!$A52&lt;&gt;"", MONTH($O50) &lt;= 10, MONTH($P50) &gt;= 10), IF($S50 &lt;&gt; "", $I50/$S50, ""), ""), "")</f>
        <v/>
      </c>
      <c r="AQ50" s="10" t="str">
        <f ca="1">IFERROR(IF(AND(NOW()&lt;= EOMONTH(DATE(YEAR($P50),11, 1), 0), Overall!$A52&lt;&gt;"", MONTH($O50) &lt;=11, MONTH($P50) &gt;= 11), IF($S50 &lt;&gt; "", $I50/$S50, ""), ""), "")</f>
        <v/>
      </c>
      <c r="AR50" s="10" t="str">
        <f ca="1">IFERROR(IF(AND(NOW()&lt;= EOMONTH(DATE(YEAR($P50),12, 1), 0), Overall!$A52&lt;&gt;"", MONTH($O50) &lt;= 12, MONTH($P50) &gt;= 12), IF($S50 &lt;&gt; "", $I50/$S50, ""), ""), "")</f>
        <v/>
      </c>
      <c r="AS50" s="16">
        <f t="shared" ca="1" si="1"/>
        <v>0</v>
      </c>
    </row>
    <row r="51" spans="1:45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5" t="str">
        <f>IF(Overall!P53&lt;&gt;"",_xlfn.VALUETOTEXT(Overall!P53),"")</f>
        <v>Options</v>
      </c>
      <c r="I51" s="6">
        <f>IF(Overall!F53&lt;&gt;"",VALUE(Overall!F53),"")</f>
        <v>800000</v>
      </c>
      <c r="J51" s="6">
        <f>IF(Overall!G53&lt;&gt;"",VALUE(Overall!G53),"")</f>
        <v>57</v>
      </c>
      <c r="K51" s="6">
        <f>IF(Overall!H53&lt;&gt;"",VALUE(Overall!H53),"")</f>
        <v>0</v>
      </c>
      <c r="L51" s="6">
        <f>IF(Overall!I53&lt;&gt;"",VALUE(Overall!I53),"")</f>
        <v>2.68</v>
      </c>
      <c r="M51" s="6">
        <f>IF(Overall!J53&lt;&gt;"",VALUE(Overall!J53),"")</f>
        <v>0</v>
      </c>
      <c r="N51" s="6">
        <f>IF(Overall!K53&lt;&gt;"",VALUE(Overall!K53),"")</f>
        <v>2.68</v>
      </c>
      <c r="O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P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Q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R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S51" s="5">
        <f t="shared" si="0"/>
        <v>8</v>
      </c>
      <c r="T51" s="10" t="str">
        <f>IF(Overall!$A53&lt;&gt;"",IF(AND(MONTH($O51) &lt;= 1, MONTH($P51) &gt;= 1), IF($S51 &lt;&gt; "", $I51/$S51, ""), ""),"")</f>
        <v/>
      </c>
      <c r="U51" s="10" t="str">
        <f>IF(Overall!$A53&lt;&gt;"",IF(AND(MONTH($O51) &lt;= 2, MONTH($P51) &gt;= 2), IF($S51 &lt;&gt; "", $I51/$S51, ""), ""),"")</f>
        <v/>
      </c>
      <c r="V51" s="10" t="str">
        <f>IF(Overall!$A53&lt;&gt;"",IF(AND(MONTH($O51) &lt;= 3, MONTH($P51) &gt;= 3), IF($S51 &lt;&gt; "", $I51/$S51, ""), ""),"")</f>
        <v/>
      </c>
      <c r="W51" s="10" t="str">
        <f>IF(Overall!$A53&lt;&gt;"",IF(AND(MONTH($O51) &lt;= 4, MONTH($P51) &gt;= 4), IF($S51 &lt;&gt; "", $I51/$S51, ""), ""),"")</f>
        <v/>
      </c>
      <c r="X51" s="10">
        <f>IF(Overall!$A53&lt;&gt;"",IF(AND(MONTH($O51) &lt;= 5, MONTH($P51) &gt;= 5), IF($S51 &lt;&gt; "", $I51/$S51, ""), ""),"")</f>
        <v>100000</v>
      </c>
      <c r="Y51" s="10">
        <f>IF(Overall!$A53&lt;&gt;"",IF(AND(MONTH($O51) &lt;= 6, MONTH($P51) &gt;= 6), IF($S51 &lt;&gt; "", $I51/$S51, ""), ""),"")</f>
        <v>100000</v>
      </c>
      <c r="Z51" s="10">
        <f>IF(Overall!$A53&lt;&gt;"",IF(AND(MONTH($O51) &lt;= 7, MONTH($P51) &gt;= 7 ), IF($S51 &lt;&gt; "", $I51/$S51, ""), ""),"")</f>
        <v>100000</v>
      </c>
      <c r="AA51" s="10">
        <f>IF(Overall!$A53&lt;&gt;"",IF(AND(MONTH($O51) &lt;= 8, MONTH($P51) &gt;= 8), IF($S51 &lt;&gt; "", $I51/$S51, ""), ""),"")</f>
        <v>100000</v>
      </c>
      <c r="AB51" s="10">
        <f>IF(Overall!$A53&lt;&gt;"",IF(AND(MONTH($O51) &lt;= 9, MONTH($P51) &gt;= 9), IF($S51 &lt;&gt; "", $I51/$S51, ""), ""),"")</f>
        <v>100000</v>
      </c>
      <c r="AC51" s="10">
        <f>IF(Overall!$A53&lt;&gt;"",IF(AND(MONTH($O51) &lt;= 10, MONTH($P51) &gt;= 10), IF($S51 &lt;&gt; "", $I51/$S51, ""), ""),"")</f>
        <v>100000</v>
      </c>
      <c r="AD51" s="10">
        <f>IF(Overall!$A53&lt;&gt;"",IF(AND(MONTH($O51) &lt;= 11, MONTH($P51) &gt;= 11), IF($S51 &lt;&gt; "", $I51/$S51, ""), ""),"")</f>
        <v>100000</v>
      </c>
      <c r="AE51" s="10">
        <f>IF(Overall!$A53&lt;&gt;"",IF(AND(MONTH($O51) &lt;= 12, MONTH($P51) &gt;= 12), IF($S51 &lt;&gt; "", $I51/$S51, ""), ""),"")</f>
        <v>100000</v>
      </c>
      <c r="AG51" s="10" t="str">
        <f ca="1">IFERROR(IF(AND(NOW()&lt;= EOMONTH(DATE(YEAR($P51),1, 1), 0), Overall!$A53&lt;&gt;"", MONTH($O51) &lt;= 1, MONTH($P51) &gt;= 1), IF($S51 &lt;&gt; "", $I51/$S51, ""), ""), "")</f>
        <v/>
      </c>
      <c r="AH51" s="10" t="str">
        <f ca="1">IFERROR(IF(AND(NOW()&lt;= EOMONTH(DATE(YEAR($P51),2, 1), 0), Overall!$A53&lt;&gt;"", MONTH($O51) &lt;= 2, MONTH($P51) &gt;= 2), IF($S51 &lt;&gt; "", $I51/$S51, ""), ""), "")</f>
        <v/>
      </c>
      <c r="AI51" s="10" t="str">
        <f ca="1">IFERROR(IF(AND(NOW()&lt;= EOMONTH(DATE(YEAR($P51),3, 1), 0), Overall!$A53&lt;&gt;"", MONTH($O51) &lt;= 3, MONTH($P51) &gt;= 3), IF($S51 &lt;&gt; "", $I51/$S51, ""), ""), "")</f>
        <v/>
      </c>
      <c r="AJ51" s="10" t="str">
        <f ca="1">IFERROR(IF(AND(NOW()&lt;= EOMONTH(DATE(YEAR($P51),4, 1), 0), Overall!$A53&lt;&gt;"", MONTH($O51) &lt;= 4, MONTH($P51) &gt;= 4), IF($S51 &lt;&gt; "", $I51/$S51, ""), ""), "")</f>
        <v/>
      </c>
      <c r="AK51" s="10" t="str">
        <f ca="1">IFERROR(IF(AND(NOW()&lt;= EOMONTH(DATE(YEAR($P51),5, 1), 0), Overall!$A53&lt;&gt;"", MONTH($O51) &lt;= 5, MONTH($P51) &gt;= 5), IF($S51 &lt;&gt; "", $I51/$S51, ""), ""), "")</f>
        <v/>
      </c>
      <c r="AL51" s="10" t="str">
        <f ca="1">IFERROR(IF(AND(NOW()&lt;= EOMONTH(DATE(YEAR($P51),6, 1), 0), Overall!$A53&lt;&gt;"", MONTH($O51) &lt;= 6, MONTH($P51) &gt;= 6), IF($S51 &lt;&gt; "", $I51/$S51, ""), ""), "")</f>
        <v/>
      </c>
      <c r="AM51" s="10" t="str">
        <f ca="1">IFERROR(IF(AND(NOW()&lt;= EOMONTH(DATE(YEAR($P51),7, 1), 0), Overall!$A53&lt;&gt;"", MONTH($O51) &lt;= 7, MONTH($P51) &gt;= 7), IF($S51 &lt;&gt; "", $I51/$S51, ""), ""), "")</f>
        <v/>
      </c>
      <c r="AN51" s="10" t="str">
        <f ca="1">IFERROR(IF(AND(NOW()&lt;= EOMONTH(DATE(YEAR($P51),8, 1), 0), Overall!$A53&lt;&gt;"", MONTH($O51) &lt;= 8, MONTH($P51) &gt;= 8), IF($S51 &lt;&gt; "", $I51/$S51, ""), ""), "")</f>
        <v/>
      </c>
      <c r="AO51" s="10" t="str">
        <f ca="1">IFERROR(IF(AND(NOW()&lt;= EOMONTH(DATE(YEAR($P51),9, 1), 0), Overall!$A53&lt;&gt;"", MONTH($O51) &lt;= 9, MONTH($P51) &gt;= 9), IF($S51 &lt;&gt; "", $I51/$S51, ""), ""), "")</f>
        <v/>
      </c>
      <c r="AP51" s="10" t="str">
        <f ca="1">IFERROR(IF(AND(NOW()&lt;= EOMONTH(DATE(YEAR($P51),10, 1), 0), Overall!$A53&lt;&gt;"", MONTH($O51) &lt;= 10, MONTH($P51) &gt;= 10), IF($S51 &lt;&gt; "", $I51/$S51, ""), ""), "")</f>
        <v/>
      </c>
      <c r="AQ51" s="10" t="str">
        <f ca="1">IFERROR(IF(AND(NOW()&lt;= EOMONTH(DATE(YEAR($P51),11, 1), 0), Overall!$A53&lt;&gt;"", MONTH($O51) &lt;=11, MONTH($P51) &gt;= 11), IF($S51 &lt;&gt; "", $I51/$S51, ""), ""), "")</f>
        <v/>
      </c>
      <c r="AR51" s="10" t="str">
        <f ca="1">IFERROR(IF(AND(NOW()&lt;= EOMONTH(DATE(YEAR($P51),12, 1), 0), Overall!$A53&lt;&gt;"", MONTH($O51) &lt;= 12, MONTH($P51) &gt;= 12), IF($S51 &lt;&gt; "", $I51/$S51, ""), ""), "")</f>
        <v/>
      </c>
      <c r="AS51" s="16">
        <f t="shared" ca="1" si="1"/>
        <v>0</v>
      </c>
    </row>
    <row r="52" spans="1:45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5" t="str">
        <f>IF(Overall!P54&lt;&gt;"",_xlfn.VALUETOTEXT(Overall!P54),"")</f>
        <v>Options</v>
      </c>
      <c r="I52" s="6">
        <f>IF(Overall!F54&lt;&gt;"",VALUE(Overall!F54),"")</f>
        <v>800000</v>
      </c>
      <c r="J52" s="6">
        <f>IF(Overall!G54&lt;&gt;"",VALUE(Overall!G54),"")</f>
        <v>57</v>
      </c>
      <c r="K52" s="6">
        <f>IF(Overall!H54&lt;&gt;"",VALUE(Overall!H54),"")</f>
        <v>0</v>
      </c>
      <c r="L52" s="6">
        <f>IF(Overall!I54&lt;&gt;"",VALUE(Overall!I54),"")</f>
        <v>2.7</v>
      </c>
      <c r="M52" s="6">
        <f>IF(Overall!J54&lt;&gt;"",VALUE(Overall!J54),"")</f>
        <v>0</v>
      </c>
      <c r="N52" s="6">
        <f>IF(Overall!K54&lt;&gt;"",VALUE(Overall!K54),"")</f>
        <v>2.7</v>
      </c>
      <c r="O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P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Q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R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S52" s="5">
        <f t="shared" si="0"/>
        <v>8</v>
      </c>
      <c r="T52" s="10" t="str">
        <f>IF(Overall!$A54&lt;&gt;"",IF(AND(MONTH($O52) &lt;= 1, MONTH($P52) &gt;= 1), IF($S52 &lt;&gt; "", $I52/$S52, ""), ""),"")</f>
        <v/>
      </c>
      <c r="U52" s="10" t="str">
        <f>IF(Overall!$A54&lt;&gt;"",IF(AND(MONTH($O52) &lt;= 2, MONTH($P52) &gt;= 2), IF($S52 &lt;&gt; "", $I52/$S52, ""), ""),"")</f>
        <v/>
      </c>
      <c r="V52" s="10" t="str">
        <f>IF(Overall!$A54&lt;&gt;"",IF(AND(MONTH($O52) &lt;= 3, MONTH($P52) &gt;= 3), IF($S52 &lt;&gt; "", $I52/$S52, ""), ""),"")</f>
        <v/>
      </c>
      <c r="W52" s="10" t="str">
        <f>IF(Overall!$A54&lt;&gt;"",IF(AND(MONTH($O52) &lt;= 4, MONTH($P52) &gt;= 4), IF($S52 &lt;&gt; "", $I52/$S52, ""), ""),"")</f>
        <v/>
      </c>
      <c r="X52" s="10">
        <f>IF(Overall!$A54&lt;&gt;"",IF(AND(MONTH($O52) &lt;= 5, MONTH($P52) &gt;= 5), IF($S52 &lt;&gt; "", $I52/$S52, ""), ""),"")</f>
        <v>100000</v>
      </c>
      <c r="Y52" s="10">
        <f>IF(Overall!$A54&lt;&gt;"",IF(AND(MONTH($O52) &lt;= 6, MONTH($P52) &gt;= 6), IF($S52 &lt;&gt; "", $I52/$S52, ""), ""),"")</f>
        <v>100000</v>
      </c>
      <c r="Z52" s="10">
        <f>IF(Overall!$A54&lt;&gt;"",IF(AND(MONTH($O52) &lt;= 7, MONTH($P52) &gt;= 7 ), IF($S52 &lt;&gt; "", $I52/$S52, ""), ""),"")</f>
        <v>100000</v>
      </c>
      <c r="AA52" s="10">
        <f>IF(Overall!$A54&lt;&gt;"",IF(AND(MONTH($O52) &lt;= 8, MONTH($P52) &gt;= 8), IF($S52 &lt;&gt; "", $I52/$S52, ""), ""),"")</f>
        <v>100000</v>
      </c>
      <c r="AB52" s="10">
        <f>IF(Overall!$A54&lt;&gt;"",IF(AND(MONTH($O52) &lt;= 9, MONTH($P52) &gt;= 9), IF($S52 &lt;&gt; "", $I52/$S52, ""), ""),"")</f>
        <v>100000</v>
      </c>
      <c r="AC52" s="10">
        <f>IF(Overall!$A54&lt;&gt;"",IF(AND(MONTH($O52) &lt;= 10, MONTH($P52) &gt;= 10), IF($S52 &lt;&gt; "", $I52/$S52, ""), ""),"")</f>
        <v>100000</v>
      </c>
      <c r="AD52" s="10">
        <f>IF(Overall!$A54&lt;&gt;"",IF(AND(MONTH($O52) &lt;= 11, MONTH($P52) &gt;= 11), IF($S52 &lt;&gt; "", $I52/$S52, ""), ""),"")</f>
        <v>100000</v>
      </c>
      <c r="AE52" s="10">
        <f>IF(Overall!$A54&lt;&gt;"",IF(AND(MONTH($O52) &lt;= 12, MONTH($P52) &gt;= 12), IF($S52 &lt;&gt; "", $I52/$S52, ""), ""),"")</f>
        <v>100000</v>
      </c>
      <c r="AG52" s="10" t="str">
        <f ca="1">IFERROR(IF(AND(NOW()&lt;= EOMONTH(DATE(YEAR($P52),1, 1), 0), Overall!$A54&lt;&gt;"", MONTH($O52) &lt;= 1, MONTH($P52) &gt;= 1), IF($S52 &lt;&gt; "", $I52/$S52, ""), ""), "")</f>
        <v/>
      </c>
      <c r="AH52" s="10" t="str">
        <f ca="1">IFERROR(IF(AND(NOW()&lt;= EOMONTH(DATE(YEAR($P52),2, 1), 0), Overall!$A54&lt;&gt;"", MONTH($O52) &lt;= 2, MONTH($P52) &gt;= 2), IF($S52 &lt;&gt; "", $I52/$S52, ""), ""), "")</f>
        <v/>
      </c>
      <c r="AI52" s="10" t="str">
        <f ca="1">IFERROR(IF(AND(NOW()&lt;= EOMONTH(DATE(YEAR($P52),3, 1), 0), Overall!$A54&lt;&gt;"", MONTH($O52) &lt;= 3, MONTH($P52) &gt;= 3), IF($S52 &lt;&gt; "", $I52/$S52, ""), ""), "")</f>
        <v/>
      </c>
      <c r="AJ52" s="10" t="str">
        <f ca="1">IFERROR(IF(AND(NOW()&lt;= EOMONTH(DATE(YEAR($P52),4, 1), 0), Overall!$A54&lt;&gt;"", MONTH($O52) &lt;= 4, MONTH($P52) &gt;= 4), IF($S52 &lt;&gt; "", $I52/$S52, ""), ""), "")</f>
        <v/>
      </c>
      <c r="AK52" s="10" t="str">
        <f ca="1">IFERROR(IF(AND(NOW()&lt;= EOMONTH(DATE(YEAR($P52),5, 1), 0), Overall!$A54&lt;&gt;"", MONTH($O52) &lt;= 5, MONTH($P52) &gt;= 5), IF($S52 &lt;&gt; "", $I52/$S52, ""), ""), "")</f>
        <v/>
      </c>
      <c r="AL52" s="10" t="str">
        <f ca="1">IFERROR(IF(AND(NOW()&lt;= EOMONTH(DATE(YEAR($P52),6, 1), 0), Overall!$A54&lt;&gt;"", MONTH($O52) &lt;= 6, MONTH($P52) &gt;= 6), IF($S52 &lt;&gt; "", $I52/$S52, ""), ""), "")</f>
        <v/>
      </c>
      <c r="AM52" s="10" t="str">
        <f ca="1">IFERROR(IF(AND(NOW()&lt;= EOMONTH(DATE(YEAR($P52),7, 1), 0), Overall!$A54&lt;&gt;"", MONTH($O52) &lt;= 7, MONTH($P52) &gt;= 7), IF($S52 &lt;&gt; "", $I52/$S52, ""), ""), "")</f>
        <v/>
      </c>
      <c r="AN52" s="10" t="str">
        <f ca="1">IFERROR(IF(AND(NOW()&lt;= EOMONTH(DATE(YEAR($P52),8, 1), 0), Overall!$A54&lt;&gt;"", MONTH($O52) &lt;= 8, MONTH($P52) &gt;= 8), IF($S52 &lt;&gt; "", $I52/$S52, ""), ""), "")</f>
        <v/>
      </c>
      <c r="AO52" s="10" t="str">
        <f ca="1">IFERROR(IF(AND(NOW()&lt;= EOMONTH(DATE(YEAR($P52),9, 1), 0), Overall!$A54&lt;&gt;"", MONTH($O52) &lt;= 9, MONTH($P52) &gt;= 9), IF($S52 &lt;&gt; "", $I52/$S52, ""), ""), "")</f>
        <v/>
      </c>
      <c r="AP52" s="10" t="str">
        <f ca="1">IFERROR(IF(AND(NOW()&lt;= EOMONTH(DATE(YEAR($P52),10, 1), 0), Overall!$A54&lt;&gt;"", MONTH($O52) &lt;= 10, MONTH($P52) &gt;= 10), IF($S52 &lt;&gt; "", $I52/$S52, ""), ""), "")</f>
        <v/>
      </c>
      <c r="AQ52" s="10" t="str">
        <f ca="1">IFERROR(IF(AND(NOW()&lt;= EOMONTH(DATE(YEAR($P52),11, 1), 0), Overall!$A54&lt;&gt;"", MONTH($O52) &lt;=11, MONTH($P52) &gt;= 11), IF($S52 &lt;&gt; "", $I52/$S52, ""), ""), "")</f>
        <v/>
      </c>
      <c r="AR52" s="10" t="str">
        <f ca="1">IFERROR(IF(AND(NOW()&lt;= EOMONTH(DATE(YEAR($P52),12, 1), 0), Overall!$A54&lt;&gt;"", MONTH($O52) &lt;= 12, MONTH($P52) &gt;= 12), IF($S52 &lt;&gt; "", $I52/$S52, ""), ""), "")</f>
        <v/>
      </c>
      <c r="AS52" s="16">
        <f t="shared" ca="1" si="1"/>
        <v>0</v>
      </c>
    </row>
    <row r="53" spans="1:45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5" t="str">
        <f>IF(Overall!P55&lt;&gt;"",_xlfn.VALUETOTEXT(Overall!P55),"")</f>
        <v>Options</v>
      </c>
      <c r="I53" s="6">
        <f>IF(Overall!F55&lt;&gt;"",VALUE(Overall!F55),"")</f>
        <v>800000</v>
      </c>
      <c r="J53" s="6">
        <f>IF(Overall!G55&lt;&gt;"",VALUE(Overall!G55),"")</f>
        <v>57</v>
      </c>
      <c r="K53" s="6">
        <f>IF(Overall!H55&lt;&gt;"",VALUE(Overall!H55),"")</f>
        <v>0</v>
      </c>
      <c r="L53" s="6">
        <f>IF(Overall!I55&lt;&gt;"",VALUE(Overall!I55),"")</f>
        <v>2.68</v>
      </c>
      <c r="M53" s="6">
        <f>IF(Overall!J55&lt;&gt;"",VALUE(Overall!J55),"")</f>
        <v>0</v>
      </c>
      <c r="N53" s="6">
        <f>IF(Overall!K55&lt;&gt;"",VALUE(Overall!K55),"")</f>
        <v>2.68</v>
      </c>
      <c r="O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P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Q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R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S53" s="5">
        <f t="shared" si="0"/>
        <v>8</v>
      </c>
      <c r="T53" s="10" t="str">
        <f>IF(Overall!$A55&lt;&gt;"",IF(AND(MONTH($O53) &lt;= 1, MONTH($P53) &gt;= 1), IF($S53 &lt;&gt; "", $I53/$S53, ""), ""),"")</f>
        <v/>
      </c>
      <c r="U53" s="10" t="str">
        <f>IF(Overall!$A55&lt;&gt;"",IF(AND(MONTH($O53) &lt;= 2, MONTH($P53) &gt;= 2), IF($S53 &lt;&gt; "", $I53/$S53, ""), ""),"")</f>
        <v/>
      </c>
      <c r="V53" s="10" t="str">
        <f>IF(Overall!$A55&lt;&gt;"",IF(AND(MONTH($O53) &lt;= 3, MONTH($P53) &gt;= 3), IF($S53 &lt;&gt; "", $I53/$S53, ""), ""),"")</f>
        <v/>
      </c>
      <c r="W53" s="10" t="str">
        <f>IF(Overall!$A55&lt;&gt;"",IF(AND(MONTH($O53) &lt;= 4, MONTH($P53) &gt;= 4), IF($S53 &lt;&gt; "", $I53/$S53, ""), ""),"")</f>
        <v/>
      </c>
      <c r="X53" s="10">
        <f>IF(Overall!$A55&lt;&gt;"",IF(AND(MONTH($O53) &lt;= 5, MONTH($P53) &gt;= 5), IF($S53 &lt;&gt; "", $I53/$S53, ""), ""),"")</f>
        <v>100000</v>
      </c>
      <c r="Y53" s="10">
        <f>IF(Overall!$A55&lt;&gt;"",IF(AND(MONTH($O53) &lt;= 6, MONTH($P53) &gt;= 6), IF($S53 &lt;&gt; "", $I53/$S53, ""), ""),"")</f>
        <v>100000</v>
      </c>
      <c r="Z53" s="10">
        <f>IF(Overall!$A55&lt;&gt;"",IF(AND(MONTH($O53) &lt;= 7, MONTH($P53) &gt;= 7 ), IF($S53 &lt;&gt; "", $I53/$S53, ""), ""),"")</f>
        <v>100000</v>
      </c>
      <c r="AA53" s="10">
        <f>IF(Overall!$A55&lt;&gt;"",IF(AND(MONTH($O53) &lt;= 8, MONTH($P53) &gt;= 8), IF($S53 &lt;&gt; "", $I53/$S53, ""), ""),"")</f>
        <v>100000</v>
      </c>
      <c r="AB53" s="10">
        <f>IF(Overall!$A55&lt;&gt;"",IF(AND(MONTH($O53) &lt;= 9, MONTH($P53) &gt;= 9), IF($S53 &lt;&gt; "", $I53/$S53, ""), ""),"")</f>
        <v>100000</v>
      </c>
      <c r="AC53" s="10">
        <f>IF(Overall!$A55&lt;&gt;"",IF(AND(MONTH($O53) &lt;= 10, MONTH($P53) &gt;= 10), IF($S53 &lt;&gt; "", $I53/$S53, ""), ""),"")</f>
        <v>100000</v>
      </c>
      <c r="AD53" s="10">
        <f>IF(Overall!$A55&lt;&gt;"",IF(AND(MONTH($O53) &lt;= 11, MONTH($P53) &gt;= 11), IF($S53 &lt;&gt; "", $I53/$S53, ""), ""),"")</f>
        <v>100000</v>
      </c>
      <c r="AE53" s="10">
        <f>IF(Overall!$A55&lt;&gt;"",IF(AND(MONTH($O53) &lt;= 12, MONTH($P53) &gt;= 12), IF($S53 &lt;&gt; "", $I53/$S53, ""), ""),"")</f>
        <v>100000</v>
      </c>
      <c r="AG53" s="10" t="str">
        <f ca="1">IFERROR(IF(AND(NOW()&lt;= EOMONTH(DATE(YEAR($P53),1, 1), 0), Overall!$A55&lt;&gt;"", MONTH($O53) &lt;= 1, MONTH($P53) &gt;= 1), IF($S53 &lt;&gt; "", $I53/$S53, ""), ""), "")</f>
        <v/>
      </c>
      <c r="AH53" s="10" t="str">
        <f ca="1">IFERROR(IF(AND(NOW()&lt;= EOMONTH(DATE(YEAR($P53),2, 1), 0), Overall!$A55&lt;&gt;"", MONTH($O53) &lt;= 2, MONTH($P53) &gt;= 2), IF($S53 &lt;&gt; "", $I53/$S53, ""), ""), "")</f>
        <v/>
      </c>
      <c r="AI53" s="10" t="str">
        <f ca="1">IFERROR(IF(AND(NOW()&lt;= EOMONTH(DATE(YEAR($P53),3, 1), 0), Overall!$A55&lt;&gt;"", MONTH($O53) &lt;= 3, MONTH($P53) &gt;= 3), IF($S53 &lt;&gt; "", $I53/$S53, ""), ""), "")</f>
        <v/>
      </c>
      <c r="AJ53" s="10" t="str">
        <f ca="1">IFERROR(IF(AND(NOW()&lt;= EOMONTH(DATE(YEAR($P53),4, 1), 0), Overall!$A55&lt;&gt;"", MONTH($O53) &lt;= 4, MONTH($P53) &gt;= 4), IF($S53 &lt;&gt; "", $I53/$S53, ""), ""), "")</f>
        <v/>
      </c>
      <c r="AK53" s="10" t="str">
        <f ca="1">IFERROR(IF(AND(NOW()&lt;= EOMONTH(DATE(YEAR($P53),5, 1), 0), Overall!$A55&lt;&gt;"", MONTH($O53) &lt;= 5, MONTH($P53) &gt;= 5), IF($S53 &lt;&gt; "", $I53/$S53, ""), ""), "")</f>
        <v/>
      </c>
      <c r="AL53" s="10" t="str">
        <f ca="1">IFERROR(IF(AND(NOW()&lt;= EOMONTH(DATE(YEAR($P53),6, 1), 0), Overall!$A55&lt;&gt;"", MONTH($O53) &lt;= 6, MONTH($P53) &gt;= 6), IF($S53 &lt;&gt; "", $I53/$S53, ""), ""), "")</f>
        <v/>
      </c>
      <c r="AM53" s="10" t="str">
        <f ca="1">IFERROR(IF(AND(NOW()&lt;= EOMONTH(DATE(YEAR($P53),7, 1), 0), Overall!$A55&lt;&gt;"", MONTH($O53) &lt;= 7, MONTH($P53) &gt;= 7), IF($S53 &lt;&gt; "", $I53/$S53, ""), ""), "")</f>
        <v/>
      </c>
      <c r="AN53" s="10" t="str">
        <f ca="1">IFERROR(IF(AND(NOW()&lt;= EOMONTH(DATE(YEAR($P53),8, 1), 0), Overall!$A55&lt;&gt;"", MONTH($O53) &lt;= 8, MONTH($P53) &gt;= 8), IF($S53 &lt;&gt; "", $I53/$S53, ""), ""), "")</f>
        <v/>
      </c>
      <c r="AO53" s="10" t="str">
        <f ca="1">IFERROR(IF(AND(NOW()&lt;= EOMONTH(DATE(YEAR($P53),9, 1), 0), Overall!$A55&lt;&gt;"", MONTH($O53) &lt;= 9, MONTH($P53) &gt;= 9), IF($S53 &lt;&gt; "", $I53/$S53, ""), ""), "")</f>
        <v/>
      </c>
      <c r="AP53" s="10" t="str">
        <f ca="1">IFERROR(IF(AND(NOW()&lt;= EOMONTH(DATE(YEAR($P53),10, 1), 0), Overall!$A55&lt;&gt;"", MONTH($O53) &lt;= 10, MONTH($P53) &gt;= 10), IF($S53 &lt;&gt; "", $I53/$S53, ""), ""), "")</f>
        <v/>
      </c>
      <c r="AQ53" s="10" t="str">
        <f ca="1">IFERROR(IF(AND(NOW()&lt;= EOMONTH(DATE(YEAR($P53),11, 1), 0), Overall!$A55&lt;&gt;"", MONTH($O53) &lt;=11, MONTH($P53) &gt;= 11), IF($S53 &lt;&gt; "", $I53/$S53, ""), ""), "")</f>
        <v/>
      </c>
      <c r="AR53" s="10" t="str">
        <f ca="1">IFERROR(IF(AND(NOW()&lt;= EOMONTH(DATE(YEAR($P53),12, 1), 0), Overall!$A55&lt;&gt;"", MONTH($O53) &lt;= 12, MONTH($P53) &gt;= 12), IF($S53 &lt;&gt; "", $I53/$S53, ""), ""), "")</f>
        <v/>
      </c>
      <c r="AS53" s="16">
        <f t="shared" ca="1" si="1"/>
        <v>0</v>
      </c>
    </row>
    <row r="54" spans="1:45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5" t="str">
        <f>IF(Overall!P56&lt;&gt;"",_xlfn.VALUETOTEXT(Overall!P56),"")</f>
        <v>Options</v>
      </c>
      <c r="I54" s="6">
        <f>IF(Overall!F56&lt;&gt;"",VALUE(Overall!F56),"")</f>
        <v>800000</v>
      </c>
      <c r="J54" s="6">
        <f>IF(Overall!G56&lt;&gt;"",VALUE(Overall!G56),"")</f>
        <v>57</v>
      </c>
      <c r="K54" s="6">
        <f>IF(Overall!H56&lt;&gt;"",VALUE(Overall!H56),"")</f>
        <v>0</v>
      </c>
      <c r="L54" s="6">
        <f>IF(Overall!I56&lt;&gt;"",VALUE(Overall!I56),"")</f>
        <v>2.65</v>
      </c>
      <c r="M54" s="6">
        <f>IF(Overall!J56&lt;&gt;"",VALUE(Overall!J56),"")</f>
        <v>0</v>
      </c>
      <c r="N54" s="6">
        <f>IF(Overall!K56&lt;&gt;"",VALUE(Overall!K56),"")</f>
        <v>2.65</v>
      </c>
      <c r="O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P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Q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R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S54" s="5">
        <f t="shared" si="0"/>
        <v>8</v>
      </c>
      <c r="T54" s="10" t="str">
        <f>IF(Overall!$A56&lt;&gt;"",IF(AND(MONTH($O54) &lt;= 1, MONTH($P54) &gt;= 1), IF($S54 &lt;&gt; "", $I54/$S54, ""), ""),"")</f>
        <v/>
      </c>
      <c r="U54" s="10" t="str">
        <f>IF(Overall!$A56&lt;&gt;"",IF(AND(MONTH($O54) &lt;= 2, MONTH($P54) &gt;= 2), IF($S54 &lt;&gt; "", $I54/$S54, ""), ""),"")</f>
        <v/>
      </c>
      <c r="V54" s="10" t="str">
        <f>IF(Overall!$A56&lt;&gt;"",IF(AND(MONTH($O54) &lt;= 3, MONTH($P54) &gt;= 3), IF($S54 &lt;&gt; "", $I54/$S54, ""), ""),"")</f>
        <v/>
      </c>
      <c r="W54" s="10" t="str">
        <f>IF(Overall!$A56&lt;&gt;"",IF(AND(MONTH($O54) &lt;= 4, MONTH($P54) &gt;= 4), IF($S54 &lt;&gt; "", $I54/$S54, ""), ""),"")</f>
        <v/>
      </c>
      <c r="X54" s="10">
        <f>IF(Overall!$A56&lt;&gt;"",IF(AND(MONTH($O54) &lt;= 5, MONTH($P54) &gt;= 5), IF($S54 &lt;&gt; "", $I54/$S54, ""), ""),"")</f>
        <v>100000</v>
      </c>
      <c r="Y54" s="10">
        <f>IF(Overall!$A56&lt;&gt;"",IF(AND(MONTH($O54) &lt;= 6, MONTH($P54) &gt;= 6), IF($S54 &lt;&gt; "", $I54/$S54, ""), ""),"")</f>
        <v>100000</v>
      </c>
      <c r="Z54" s="10">
        <f>IF(Overall!$A56&lt;&gt;"",IF(AND(MONTH($O54) &lt;= 7, MONTH($P54) &gt;= 7 ), IF($S54 &lt;&gt; "", $I54/$S54, ""), ""),"")</f>
        <v>100000</v>
      </c>
      <c r="AA54" s="10">
        <f>IF(Overall!$A56&lt;&gt;"",IF(AND(MONTH($O54) &lt;= 8, MONTH($P54) &gt;= 8), IF($S54 &lt;&gt; "", $I54/$S54, ""), ""),"")</f>
        <v>100000</v>
      </c>
      <c r="AB54" s="10">
        <f>IF(Overall!$A56&lt;&gt;"",IF(AND(MONTH($O54) &lt;= 9, MONTH($P54) &gt;= 9), IF($S54 &lt;&gt; "", $I54/$S54, ""), ""),"")</f>
        <v>100000</v>
      </c>
      <c r="AC54" s="10">
        <f>IF(Overall!$A56&lt;&gt;"",IF(AND(MONTH($O54) &lt;= 10, MONTH($P54) &gt;= 10), IF($S54 &lt;&gt; "", $I54/$S54, ""), ""),"")</f>
        <v>100000</v>
      </c>
      <c r="AD54" s="10">
        <f>IF(Overall!$A56&lt;&gt;"",IF(AND(MONTH($O54) &lt;= 11, MONTH($P54) &gt;= 11), IF($S54 &lt;&gt; "", $I54/$S54, ""), ""),"")</f>
        <v>100000</v>
      </c>
      <c r="AE54" s="10">
        <f>IF(Overall!$A56&lt;&gt;"",IF(AND(MONTH($O54) &lt;= 12, MONTH($P54) &gt;= 12), IF($S54 &lt;&gt; "", $I54/$S54, ""), ""),"")</f>
        <v>100000</v>
      </c>
      <c r="AG54" s="10" t="str">
        <f ca="1">IFERROR(IF(AND(NOW()&lt;= EOMONTH(DATE(YEAR($P54),1, 1), 0), Overall!$A56&lt;&gt;"", MONTH($O54) &lt;= 1, MONTH($P54) &gt;= 1), IF($S54 &lt;&gt; "", $I54/$S54, ""), ""), "")</f>
        <v/>
      </c>
      <c r="AH54" s="10" t="str">
        <f ca="1">IFERROR(IF(AND(NOW()&lt;= EOMONTH(DATE(YEAR($P54),2, 1), 0), Overall!$A56&lt;&gt;"", MONTH($O54) &lt;= 2, MONTH($P54) &gt;= 2), IF($S54 &lt;&gt; "", $I54/$S54, ""), ""), "")</f>
        <v/>
      </c>
      <c r="AI54" s="10" t="str">
        <f ca="1">IFERROR(IF(AND(NOW()&lt;= EOMONTH(DATE(YEAR($P54),3, 1), 0), Overall!$A56&lt;&gt;"", MONTH($O54) &lt;= 3, MONTH($P54) &gt;= 3), IF($S54 &lt;&gt; "", $I54/$S54, ""), ""), "")</f>
        <v/>
      </c>
      <c r="AJ54" s="10" t="str">
        <f ca="1">IFERROR(IF(AND(NOW()&lt;= EOMONTH(DATE(YEAR($P54),4, 1), 0), Overall!$A56&lt;&gt;"", MONTH($O54) &lt;= 4, MONTH($P54) &gt;= 4), IF($S54 &lt;&gt; "", $I54/$S54, ""), ""), "")</f>
        <v/>
      </c>
      <c r="AK54" s="10" t="str">
        <f ca="1">IFERROR(IF(AND(NOW()&lt;= EOMONTH(DATE(YEAR($P54),5, 1), 0), Overall!$A56&lt;&gt;"", MONTH($O54) &lt;= 5, MONTH($P54) &gt;= 5), IF($S54 &lt;&gt; "", $I54/$S54, ""), ""), "")</f>
        <v/>
      </c>
      <c r="AL54" s="10" t="str">
        <f ca="1">IFERROR(IF(AND(NOW()&lt;= EOMONTH(DATE(YEAR($P54),6, 1), 0), Overall!$A56&lt;&gt;"", MONTH($O54) &lt;= 6, MONTH($P54) &gt;= 6), IF($S54 &lt;&gt; "", $I54/$S54, ""), ""), "")</f>
        <v/>
      </c>
      <c r="AM54" s="10" t="str">
        <f ca="1">IFERROR(IF(AND(NOW()&lt;= EOMONTH(DATE(YEAR($P54),7, 1), 0), Overall!$A56&lt;&gt;"", MONTH($O54) &lt;= 7, MONTH($P54) &gt;= 7), IF($S54 &lt;&gt; "", $I54/$S54, ""), ""), "")</f>
        <v/>
      </c>
      <c r="AN54" s="10" t="str">
        <f ca="1">IFERROR(IF(AND(NOW()&lt;= EOMONTH(DATE(YEAR($P54),8, 1), 0), Overall!$A56&lt;&gt;"", MONTH($O54) &lt;= 8, MONTH($P54) &gt;= 8), IF($S54 &lt;&gt; "", $I54/$S54, ""), ""), "")</f>
        <v/>
      </c>
      <c r="AO54" s="10" t="str">
        <f ca="1">IFERROR(IF(AND(NOW()&lt;= EOMONTH(DATE(YEAR($P54),9, 1), 0), Overall!$A56&lt;&gt;"", MONTH($O54) &lt;= 9, MONTH($P54) &gt;= 9), IF($S54 &lt;&gt; "", $I54/$S54, ""), ""), "")</f>
        <v/>
      </c>
      <c r="AP54" s="10" t="str">
        <f ca="1">IFERROR(IF(AND(NOW()&lt;= EOMONTH(DATE(YEAR($P54),10, 1), 0), Overall!$A56&lt;&gt;"", MONTH($O54) &lt;= 10, MONTH($P54) &gt;= 10), IF($S54 &lt;&gt; "", $I54/$S54, ""), ""), "")</f>
        <v/>
      </c>
      <c r="AQ54" s="10" t="str">
        <f ca="1">IFERROR(IF(AND(NOW()&lt;= EOMONTH(DATE(YEAR($P54),11, 1), 0), Overall!$A56&lt;&gt;"", MONTH($O54) &lt;=11, MONTH($P54) &gt;= 11), IF($S54 &lt;&gt; "", $I54/$S54, ""), ""), "")</f>
        <v/>
      </c>
      <c r="AR54" s="10" t="str">
        <f ca="1">IFERROR(IF(AND(NOW()&lt;= EOMONTH(DATE(YEAR($P54),12, 1), 0), Overall!$A56&lt;&gt;"", MONTH($O54) &lt;= 12, MONTH($P54) &gt;= 12), IF($S54 &lt;&gt; "", $I54/$S54, ""), ""), "")</f>
        <v/>
      </c>
      <c r="AS54" s="16">
        <f t="shared" ca="1" si="1"/>
        <v>0</v>
      </c>
    </row>
    <row r="55" spans="1:45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5" t="str">
        <f>IF(Overall!P57&lt;&gt;"",_xlfn.VALUETOTEXT(Overall!P57),"")</f>
        <v>Options</v>
      </c>
      <c r="I55" s="6">
        <f>IF(Overall!F57&lt;&gt;"",VALUE(Overall!F57),"")</f>
        <v>800000</v>
      </c>
      <c r="J55" s="6">
        <f>IF(Overall!G57&lt;&gt;"",VALUE(Overall!G57),"")</f>
        <v>57</v>
      </c>
      <c r="K55" s="6">
        <f>IF(Overall!H57&lt;&gt;"",VALUE(Overall!H57),"")</f>
        <v>0</v>
      </c>
      <c r="L55" s="6">
        <f>IF(Overall!I57&lt;&gt;"",VALUE(Overall!I57),"")</f>
        <v>2.68</v>
      </c>
      <c r="M55" s="6">
        <f>IF(Overall!J57&lt;&gt;"",VALUE(Overall!J57),"")</f>
        <v>0</v>
      </c>
      <c r="N55" s="6">
        <f>IF(Overall!K57&lt;&gt;"",VALUE(Overall!K57),"")</f>
        <v>2.68</v>
      </c>
      <c r="O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P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Q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R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S55" s="5">
        <f t="shared" si="0"/>
        <v>8</v>
      </c>
      <c r="T55" s="10" t="str">
        <f>IF(Overall!$A57&lt;&gt;"",IF(AND(MONTH($O55) &lt;= 1, MONTH($P55) &gt;= 1), IF($S55 &lt;&gt; "", $I55/$S55, ""), ""),"")</f>
        <v/>
      </c>
      <c r="U55" s="10" t="str">
        <f>IF(Overall!$A57&lt;&gt;"",IF(AND(MONTH($O55) &lt;= 2, MONTH($P55) &gt;= 2), IF($S55 &lt;&gt; "", $I55/$S55, ""), ""),"")</f>
        <v/>
      </c>
      <c r="V55" s="10" t="str">
        <f>IF(Overall!$A57&lt;&gt;"",IF(AND(MONTH($O55) &lt;= 3, MONTH($P55) &gt;= 3), IF($S55 &lt;&gt; "", $I55/$S55, ""), ""),"")</f>
        <v/>
      </c>
      <c r="W55" s="10" t="str">
        <f>IF(Overall!$A57&lt;&gt;"",IF(AND(MONTH($O55) &lt;= 4, MONTH($P55) &gt;= 4), IF($S55 &lt;&gt; "", $I55/$S55, ""), ""),"")</f>
        <v/>
      </c>
      <c r="X55" s="10">
        <f>IF(Overall!$A57&lt;&gt;"",IF(AND(MONTH($O55) &lt;= 5, MONTH($P55) &gt;= 5), IF($S55 &lt;&gt; "", $I55/$S55, ""), ""),"")</f>
        <v>100000</v>
      </c>
      <c r="Y55" s="10">
        <f>IF(Overall!$A57&lt;&gt;"",IF(AND(MONTH($O55) &lt;= 6, MONTH($P55) &gt;= 6), IF($S55 &lt;&gt; "", $I55/$S55, ""), ""),"")</f>
        <v>100000</v>
      </c>
      <c r="Z55" s="10">
        <f>IF(Overall!$A57&lt;&gt;"",IF(AND(MONTH($O55) &lt;= 7, MONTH($P55) &gt;= 7 ), IF($S55 &lt;&gt; "", $I55/$S55, ""), ""),"")</f>
        <v>100000</v>
      </c>
      <c r="AA55" s="10">
        <f>IF(Overall!$A57&lt;&gt;"",IF(AND(MONTH($O55) &lt;= 8, MONTH($P55) &gt;= 8), IF($S55 &lt;&gt; "", $I55/$S55, ""), ""),"")</f>
        <v>100000</v>
      </c>
      <c r="AB55" s="10">
        <f>IF(Overall!$A57&lt;&gt;"",IF(AND(MONTH($O55) &lt;= 9, MONTH($P55) &gt;= 9), IF($S55 &lt;&gt; "", $I55/$S55, ""), ""),"")</f>
        <v>100000</v>
      </c>
      <c r="AC55" s="10">
        <f>IF(Overall!$A57&lt;&gt;"",IF(AND(MONTH($O55) &lt;= 10, MONTH($P55) &gt;= 10), IF($S55 &lt;&gt; "", $I55/$S55, ""), ""),"")</f>
        <v>100000</v>
      </c>
      <c r="AD55" s="10">
        <f>IF(Overall!$A57&lt;&gt;"",IF(AND(MONTH($O55) &lt;= 11, MONTH($P55) &gt;= 11), IF($S55 &lt;&gt; "", $I55/$S55, ""), ""),"")</f>
        <v>100000</v>
      </c>
      <c r="AE55" s="10">
        <f>IF(Overall!$A57&lt;&gt;"",IF(AND(MONTH($O55) &lt;= 12, MONTH($P55) &gt;= 12), IF($S55 &lt;&gt; "", $I55/$S55, ""), ""),"")</f>
        <v>100000</v>
      </c>
      <c r="AG55" s="10" t="str">
        <f ca="1">IFERROR(IF(AND(NOW()&lt;= EOMONTH(DATE(YEAR($P55),1, 1), 0), Overall!$A57&lt;&gt;"", MONTH($O55) &lt;= 1, MONTH($P55) &gt;= 1), IF($S55 &lt;&gt; "", $I55/$S55, ""), ""), "")</f>
        <v/>
      </c>
      <c r="AH55" s="10" t="str">
        <f ca="1">IFERROR(IF(AND(NOW()&lt;= EOMONTH(DATE(YEAR($P55),2, 1), 0), Overall!$A57&lt;&gt;"", MONTH($O55) &lt;= 2, MONTH($P55) &gt;= 2), IF($S55 &lt;&gt; "", $I55/$S55, ""), ""), "")</f>
        <v/>
      </c>
      <c r="AI55" s="10" t="str">
        <f ca="1">IFERROR(IF(AND(NOW()&lt;= EOMONTH(DATE(YEAR($P55),3, 1), 0), Overall!$A57&lt;&gt;"", MONTH($O55) &lt;= 3, MONTH($P55) &gt;= 3), IF($S55 &lt;&gt; "", $I55/$S55, ""), ""), "")</f>
        <v/>
      </c>
      <c r="AJ55" s="10" t="str">
        <f ca="1">IFERROR(IF(AND(NOW()&lt;= EOMONTH(DATE(YEAR($P55),4, 1), 0), Overall!$A57&lt;&gt;"", MONTH($O55) &lt;= 4, MONTH($P55) &gt;= 4), IF($S55 &lt;&gt; "", $I55/$S55, ""), ""), "")</f>
        <v/>
      </c>
      <c r="AK55" s="10" t="str">
        <f ca="1">IFERROR(IF(AND(NOW()&lt;= EOMONTH(DATE(YEAR($P55),5, 1), 0), Overall!$A57&lt;&gt;"", MONTH($O55) &lt;= 5, MONTH($P55) &gt;= 5), IF($S55 &lt;&gt; "", $I55/$S55, ""), ""), "")</f>
        <v/>
      </c>
      <c r="AL55" s="10" t="str">
        <f ca="1">IFERROR(IF(AND(NOW()&lt;= EOMONTH(DATE(YEAR($P55),6, 1), 0), Overall!$A57&lt;&gt;"", MONTH($O55) &lt;= 6, MONTH($P55) &gt;= 6), IF($S55 &lt;&gt; "", $I55/$S55, ""), ""), "")</f>
        <v/>
      </c>
      <c r="AM55" s="10" t="str">
        <f ca="1">IFERROR(IF(AND(NOW()&lt;= EOMONTH(DATE(YEAR($P55),7, 1), 0), Overall!$A57&lt;&gt;"", MONTH($O55) &lt;= 7, MONTH($P55) &gt;= 7), IF($S55 &lt;&gt; "", $I55/$S55, ""), ""), "")</f>
        <v/>
      </c>
      <c r="AN55" s="10" t="str">
        <f ca="1">IFERROR(IF(AND(NOW()&lt;= EOMONTH(DATE(YEAR($P55),8, 1), 0), Overall!$A57&lt;&gt;"", MONTH($O55) &lt;= 8, MONTH($P55) &gt;= 8), IF($S55 &lt;&gt; "", $I55/$S55, ""), ""), "")</f>
        <v/>
      </c>
      <c r="AO55" s="10" t="str">
        <f ca="1">IFERROR(IF(AND(NOW()&lt;= EOMONTH(DATE(YEAR($P55),9, 1), 0), Overall!$A57&lt;&gt;"", MONTH($O55) &lt;= 9, MONTH($P55) &gt;= 9), IF($S55 &lt;&gt; "", $I55/$S55, ""), ""), "")</f>
        <v/>
      </c>
      <c r="AP55" s="10" t="str">
        <f ca="1">IFERROR(IF(AND(NOW()&lt;= EOMONTH(DATE(YEAR($P55),10, 1), 0), Overall!$A57&lt;&gt;"", MONTH($O55) &lt;= 10, MONTH($P55) &gt;= 10), IF($S55 &lt;&gt; "", $I55/$S55, ""), ""), "")</f>
        <v/>
      </c>
      <c r="AQ55" s="10" t="str">
        <f ca="1">IFERROR(IF(AND(NOW()&lt;= EOMONTH(DATE(YEAR($P55),11, 1), 0), Overall!$A57&lt;&gt;"", MONTH($O55) &lt;=11, MONTH($P55) &gt;= 11), IF($S55 &lt;&gt; "", $I55/$S55, ""), ""), "")</f>
        <v/>
      </c>
      <c r="AR55" s="10" t="str">
        <f ca="1">IFERROR(IF(AND(NOW()&lt;= EOMONTH(DATE(YEAR($P55),12, 1), 0), Overall!$A57&lt;&gt;"", MONTH($O55) &lt;= 12, MONTH($P55) &gt;= 12), IF($S55 &lt;&gt; "", $I55/$S55, ""), ""), "")</f>
        <v/>
      </c>
      <c r="AS55" s="16">
        <f t="shared" ca="1" si="1"/>
        <v>0</v>
      </c>
    </row>
    <row r="56" spans="1:45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5" t="str">
        <f>IF(Overall!P58&lt;&gt;"",_xlfn.VALUETOTEXT(Overall!P58),"")</f>
        <v>Options</v>
      </c>
      <c r="I56" s="6">
        <f>IF(Overall!F58&lt;&gt;"",VALUE(Overall!F58),"")</f>
        <v>800000</v>
      </c>
      <c r="J56" s="6">
        <f>IF(Overall!G58&lt;&gt;"",VALUE(Overall!G58),"")</f>
        <v>57</v>
      </c>
      <c r="K56" s="6">
        <f>IF(Overall!H58&lt;&gt;"",VALUE(Overall!H58),"")</f>
        <v>0</v>
      </c>
      <c r="L56" s="6">
        <f>IF(Overall!I58&lt;&gt;"",VALUE(Overall!I58),"")</f>
        <v>2.64</v>
      </c>
      <c r="M56" s="6">
        <f>IF(Overall!J58&lt;&gt;"",VALUE(Overall!J58),"")</f>
        <v>0</v>
      </c>
      <c r="N56" s="6">
        <f>IF(Overall!K58&lt;&gt;"",VALUE(Overall!K58),"")</f>
        <v>2.64</v>
      </c>
      <c r="O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P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Q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R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S56" s="5">
        <f t="shared" si="0"/>
        <v>8</v>
      </c>
      <c r="T56" s="10" t="str">
        <f>IF(Overall!$A58&lt;&gt;"",IF(AND(MONTH($O56) &lt;= 1, MONTH($P56) &gt;= 1), IF($S56 &lt;&gt; "", $I56/$S56, ""), ""),"")</f>
        <v/>
      </c>
      <c r="U56" s="10" t="str">
        <f>IF(Overall!$A58&lt;&gt;"",IF(AND(MONTH($O56) &lt;= 2, MONTH($P56) &gt;= 2), IF($S56 &lt;&gt; "", $I56/$S56, ""), ""),"")</f>
        <v/>
      </c>
      <c r="V56" s="10" t="str">
        <f>IF(Overall!$A58&lt;&gt;"",IF(AND(MONTH($O56) &lt;= 3, MONTH($P56) &gt;= 3), IF($S56 &lt;&gt; "", $I56/$S56, ""), ""),"")</f>
        <v/>
      </c>
      <c r="W56" s="10" t="str">
        <f>IF(Overall!$A58&lt;&gt;"",IF(AND(MONTH($O56) &lt;= 4, MONTH($P56) &gt;= 4), IF($S56 &lt;&gt; "", $I56/$S56, ""), ""),"")</f>
        <v/>
      </c>
      <c r="X56" s="10">
        <f>IF(Overall!$A58&lt;&gt;"",IF(AND(MONTH($O56) &lt;= 5, MONTH($P56) &gt;= 5), IF($S56 &lt;&gt; "", $I56/$S56, ""), ""),"")</f>
        <v>100000</v>
      </c>
      <c r="Y56" s="10">
        <f>IF(Overall!$A58&lt;&gt;"",IF(AND(MONTH($O56) &lt;= 6, MONTH($P56) &gt;= 6), IF($S56 &lt;&gt; "", $I56/$S56, ""), ""),"")</f>
        <v>100000</v>
      </c>
      <c r="Z56" s="10">
        <f>IF(Overall!$A58&lt;&gt;"",IF(AND(MONTH($O56) &lt;= 7, MONTH($P56) &gt;= 7 ), IF($S56 &lt;&gt; "", $I56/$S56, ""), ""),"")</f>
        <v>100000</v>
      </c>
      <c r="AA56" s="10">
        <f>IF(Overall!$A58&lt;&gt;"",IF(AND(MONTH($O56) &lt;= 8, MONTH($P56) &gt;= 8), IF($S56 &lt;&gt; "", $I56/$S56, ""), ""),"")</f>
        <v>100000</v>
      </c>
      <c r="AB56" s="10">
        <f>IF(Overall!$A58&lt;&gt;"",IF(AND(MONTH($O56) &lt;= 9, MONTH($P56) &gt;= 9), IF($S56 &lt;&gt; "", $I56/$S56, ""), ""),"")</f>
        <v>100000</v>
      </c>
      <c r="AC56" s="10">
        <f>IF(Overall!$A58&lt;&gt;"",IF(AND(MONTH($O56) &lt;= 10, MONTH($P56) &gt;= 10), IF($S56 &lt;&gt; "", $I56/$S56, ""), ""),"")</f>
        <v>100000</v>
      </c>
      <c r="AD56" s="10">
        <f>IF(Overall!$A58&lt;&gt;"",IF(AND(MONTH($O56) &lt;= 11, MONTH($P56) &gt;= 11), IF($S56 &lt;&gt; "", $I56/$S56, ""), ""),"")</f>
        <v>100000</v>
      </c>
      <c r="AE56" s="10">
        <f>IF(Overall!$A58&lt;&gt;"",IF(AND(MONTH($O56) &lt;= 12, MONTH($P56) &gt;= 12), IF($S56 &lt;&gt; "", $I56/$S56, ""), ""),"")</f>
        <v>100000</v>
      </c>
      <c r="AG56" s="10" t="str">
        <f ca="1">IFERROR(IF(AND(NOW()&lt;= EOMONTH(DATE(YEAR($P56),1, 1), 0), Overall!$A58&lt;&gt;"", MONTH($O56) &lt;= 1, MONTH($P56) &gt;= 1), IF($S56 &lt;&gt; "", $I56/$S56, ""), ""), "")</f>
        <v/>
      </c>
      <c r="AH56" s="10" t="str">
        <f ca="1">IFERROR(IF(AND(NOW()&lt;= EOMONTH(DATE(YEAR($P56),2, 1), 0), Overall!$A58&lt;&gt;"", MONTH($O56) &lt;= 2, MONTH($P56) &gt;= 2), IF($S56 &lt;&gt; "", $I56/$S56, ""), ""), "")</f>
        <v/>
      </c>
      <c r="AI56" s="10" t="str">
        <f ca="1">IFERROR(IF(AND(NOW()&lt;= EOMONTH(DATE(YEAR($P56),3, 1), 0), Overall!$A58&lt;&gt;"", MONTH($O56) &lt;= 3, MONTH($P56) &gt;= 3), IF($S56 &lt;&gt; "", $I56/$S56, ""), ""), "")</f>
        <v/>
      </c>
      <c r="AJ56" s="10" t="str">
        <f ca="1">IFERROR(IF(AND(NOW()&lt;= EOMONTH(DATE(YEAR($P56),4, 1), 0), Overall!$A58&lt;&gt;"", MONTH($O56) &lt;= 4, MONTH($P56) &gt;= 4), IF($S56 &lt;&gt; "", $I56/$S56, ""), ""), "")</f>
        <v/>
      </c>
      <c r="AK56" s="10" t="str">
        <f ca="1">IFERROR(IF(AND(NOW()&lt;= EOMONTH(DATE(YEAR($P56),5, 1), 0), Overall!$A58&lt;&gt;"", MONTH($O56) &lt;= 5, MONTH($P56) &gt;= 5), IF($S56 &lt;&gt; "", $I56/$S56, ""), ""), "")</f>
        <v/>
      </c>
      <c r="AL56" s="10" t="str">
        <f ca="1">IFERROR(IF(AND(NOW()&lt;= EOMONTH(DATE(YEAR($P56),6, 1), 0), Overall!$A58&lt;&gt;"", MONTH($O56) &lt;= 6, MONTH($P56) &gt;= 6), IF($S56 &lt;&gt; "", $I56/$S56, ""), ""), "")</f>
        <v/>
      </c>
      <c r="AM56" s="10" t="str">
        <f ca="1">IFERROR(IF(AND(NOW()&lt;= EOMONTH(DATE(YEAR($P56),7, 1), 0), Overall!$A58&lt;&gt;"", MONTH($O56) &lt;= 7, MONTH($P56) &gt;= 7), IF($S56 &lt;&gt; "", $I56/$S56, ""), ""), "")</f>
        <v/>
      </c>
      <c r="AN56" s="10" t="str">
        <f ca="1">IFERROR(IF(AND(NOW()&lt;= EOMONTH(DATE(YEAR($P56),8, 1), 0), Overall!$A58&lt;&gt;"", MONTH($O56) &lt;= 8, MONTH($P56) &gt;= 8), IF($S56 &lt;&gt; "", $I56/$S56, ""), ""), "")</f>
        <v/>
      </c>
      <c r="AO56" s="10" t="str">
        <f ca="1">IFERROR(IF(AND(NOW()&lt;= EOMONTH(DATE(YEAR($P56),9, 1), 0), Overall!$A58&lt;&gt;"", MONTH($O56) &lt;= 9, MONTH($P56) &gt;= 9), IF($S56 &lt;&gt; "", $I56/$S56, ""), ""), "")</f>
        <v/>
      </c>
      <c r="AP56" s="10" t="str">
        <f ca="1">IFERROR(IF(AND(NOW()&lt;= EOMONTH(DATE(YEAR($P56),10, 1), 0), Overall!$A58&lt;&gt;"", MONTH($O56) &lt;= 10, MONTH($P56) &gt;= 10), IF($S56 &lt;&gt; "", $I56/$S56, ""), ""), "")</f>
        <v/>
      </c>
      <c r="AQ56" s="10" t="str">
        <f ca="1">IFERROR(IF(AND(NOW()&lt;= EOMONTH(DATE(YEAR($P56),11, 1), 0), Overall!$A58&lt;&gt;"", MONTH($O56) &lt;=11, MONTH($P56) &gt;= 11), IF($S56 &lt;&gt; "", $I56/$S56, ""), ""), "")</f>
        <v/>
      </c>
      <c r="AR56" s="10" t="str">
        <f ca="1">IFERROR(IF(AND(NOW()&lt;= EOMONTH(DATE(YEAR($P56),12, 1), 0), Overall!$A58&lt;&gt;"", MONTH($O56) &lt;= 12, MONTH($P56) &gt;= 12), IF($S56 &lt;&gt; "", $I56/$S56, ""), ""), "")</f>
        <v/>
      </c>
      <c r="AS56" s="16">
        <f t="shared" ca="1" si="1"/>
        <v>0</v>
      </c>
    </row>
    <row r="57" spans="1:45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5" t="str">
        <f>IF(Overall!P59&lt;&gt;"",_xlfn.VALUETOTEXT(Overall!P59),"")</f>
        <v>Options</v>
      </c>
      <c r="I57" s="6">
        <f>IF(Overall!F59&lt;&gt;"",VALUE(Overall!F59),"")</f>
        <v>800000</v>
      </c>
      <c r="J57" s="6">
        <f>IF(Overall!G59&lt;&gt;"",VALUE(Overall!G59),"")</f>
        <v>57</v>
      </c>
      <c r="K57" s="6">
        <f>IF(Overall!H59&lt;&gt;"",VALUE(Overall!H59),"")</f>
        <v>0</v>
      </c>
      <c r="L57" s="6">
        <f>IF(Overall!I59&lt;&gt;"",VALUE(Overall!I59),"")</f>
        <v>2.62</v>
      </c>
      <c r="M57" s="6">
        <f>IF(Overall!J59&lt;&gt;"",VALUE(Overall!J59),"")</f>
        <v>0</v>
      </c>
      <c r="N57" s="6">
        <f>IF(Overall!K59&lt;&gt;"",VALUE(Overall!K59),"")</f>
        <v>2.62</v>
      </c>
      <c r="O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P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Q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R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S57" s="5">
        <f t="shared" si="0"/>
        <v>8</v>
      </c>
      <c r="T57" s="10" t="str">
        <f>IF(Overall!$A59&lt;&gt;"",IF(AND(MONTH($O57) &lt;= 1, MONTH($P57) &gt;= 1), IF($S57 &lt;&gt; "", $I57/$S57, ""), ""),"")</f>
        <v/>
      </c>
      <c r="U57" s="10" t="str">
        <f>IF(Overall!$A59&lt;&gt;"",IF(AND(MONTH($O57) &lt;= 2, MONTH($P57) &gt;= 2), IF($S57 &lt;&gt; "", $I57/$S57, ""), ""),"")</f>
        <v/>
      </c>
      <c r="V57" s="10" t="str">
        <f>IF(Overall!$A59&lt;&gt;"",IF(AND(MONTH($O57) &lt;= 3, MONTH($P57) &gt;= 3), IF($S57 &lt;&gt; "", $I57/$S57, ""), ""),"")</f>
        <v/>
      </c>
      <c r="W57" s="10" t="str">
        <f>IF(Overall!$A59&lt;&gt;"",IF(AND(MONTH($O57) &lt;= 4, MONTH($P57) &gt;= 4), IF($S57 &lt;&gt; "", $I57/$S57, ""), ""),"")</f>
        <v/>
      </c>
      <c r="X57" s="10">
        <f>IF(Overall!$A59&lt;&gt;"",IF(AND(MONTH($O57) &lt;= 5, MONTH($P57) &gt;= 5), IF($S57 &lt;&gt; "", $I57/$S57, ""), ""),"")</f>
        <v>100000</v>
      </c>
      <c r="Y57" s="10">
        <f>IF(Overall!$A59&lt;&gt;"",IF(AND(MONTH($O57) &lt;= 6, MONTH($P57) &gt;= 6), IF($S57 &lt;&gt; "", $I57/$S57, ""), ""),"")</f>
        <v>100000</v>
      </c>
      <c r="Z57" s="10">
        <f>IF(Overall!$A59&lt;&gt;"",IF(AND(MONTH($O57) &lt;= 7, MONTH($P57) &gt;= 7 ), IF($S57 &lt;&gt; "", $I57/$S57, ""), ""),"")</f>
        <v>100000</v>
      </c>
      <c r="AA57" s="10">
        <f>IF(Overall!$A59&lt;&gt;"",IF(AND(MONTH($O57) &lt;= 8, MONTH($P57) &gt;= 8), IF($S57 &lt;&gt; "", $I57/$S57, ""), ""),"")</f>
        <v>100000</v>
      </c>
      <c r="AB57" s="10">
        <f>IF(Overall!$A59&lt;&gt;"",IF(AND(MONTH($O57) &lt;= 9, MONTH($P57) &gt;= 9), IF($S57 &lt;&gt; "", $I57/$S57, ""), ""),"")</f>
        <v>100000</v>
      </c>
      <c r="AC57" s="10">
        <f>IF(Overall!$A59&lt;&gt;"",IF(AND(MONTH($O57) &lt;= 10, MONTH($P57) &gt;= 10), IF($S57 &lt;&gt; "", $I57/$S57, ""), ""),"")</f>
        <v>100000</v>
      </c>
      <c r="AD57" s="10">
        <f>IF(Overall!$A59&lt;&gt;"",IF(AND(MONTH($O57) &lt;= 11, MONTH($P57) &gt;= 11), IF($S57 &lt;&gt; "", $I57/$S57, ""), ""),"")</f>
        <v>100000</v>
      </c>
      <c r="AE57" s="10">
        <f>IF(Overall!$A59&lt;&gt;"",IF(AND(MONTH($O57) &lt;= 12, MONTH($P57) &gt;= 12), IF($S57 &lt;&gt; "", $I57/$S57, ""), ""),"")</f>
        <v>100000</v>
      </c>
      <c r="AG57" s="10" t="str">
        <f ca="1">IFERROR(IF(AND(NOW()&lt;= EOMONTH(DATE(YEAR($P57),1, 1), 0), Overall!$A59&lt;&gt;"", MONTH($O57) &lt;= 1, MONTH($P57) &gt;= 1), IF($S57 &lt;&gt; "", $I57/$S57, ""), ""), "")</f>
        <v/>
      </c>
      <c r="AH57" s="10" t="str">
        <f ca="1">IFERROR(IF(AND(NOW()&lt;= EOMONTH(DATE(YEAR($P57),2, 1), 0), Overall!$A59&lt;&gt;"", MONTH($O57) &lt;= 2, MONTH($P57) &gt;= 2), IF($S57 &lt;&gt; "", $I57/$S57, ""), ""), "")</f>
        <v/>
      </c>
      <c r="AI57" s="10" t="str">
        <f ca="1">IFERROR(IF(AND(NOW()&lt;= EOMONTH(DATE(YEAR($P57),3, 1), 0), Overall!$A59&lt;&gt;"", MONTH($O57) &lt;= 3, MONTH($P57) &gt;= 3), IF($S57 &lt;&gt; "", $I57/$S57, ""), ""), "")</f>
        <v/>
      </c>
      <c r="AJ57" s="10" t="str">
        <f ca="1">IFERROR(IF(AND(NOW()&lt;= EOMONTH(DATE(YEAR($P57),4, 1), 0), Overall!$A59&lt;&gt;"", MONTH($O57) &lt;= 4, MONTH($P57) &gt;= 4), IF($S57 &lt;&gt; "", $I57/$S57, ""), ""), "")</f>
        <v/>
      </c>
      <c r="AK57" s="10" t="str">
        <f ca="1">IFERROR(IF(AND(NOW()&lt;= EOMONTH(DATE(YEAR($P57),5, 1), 0), Overall!$A59&lt;&gt;"", MONTH($O57) &lt;= 5, MONTH($P57) &gt;= 5), IF($S57 &lt;&gt; "", $I57/$S57, ""), ""), "")</f>
        <v/>
      </c>
      <c r="AL57" s="10" t="str">
        <f ca="1">IFERROR(IF(AND(NOW()&lt;= EOMONTH(DATE(YEAR($P57),6, 1), 0), Overall!$A59&lt;&gt;"", MONTH($O57) &lt;= 6, MONTH($P57) &gt;= 6), IF($S57 &lt;&gt; "", $I57/$S57, ""), ""), "")</f>
        <v/>
      </c>
      <c r="AM57" s="10" t="str">
        <f ca="1">IFERROR(IF(AND(NOW()&lt;= EOMONTH(DATE(YEAR($P57),7, 1), 0), Overall!$A59&lt;&gt;"", MONTH($O57) &lt;= 7, MONTH($P57) &gt;= 7), IF($S57 &lt;&gt; "", $I57/$S57, ""), ""), "")</f>
        <v/>
      </c>
      <c r="AN57" s="10" t="str">
        <f ca="1">IFERROR(IF(AND(NOW()&lt;= EOMONTH(DATE(YEAR($P57),8, 1), 0), Overall!$A59&lt;&gt;"", MONTH($O57) &lt;= 8, MONTH($P57) &gt;= 8), IF($S57 &lt;&gt; "", $I57/$S57, ""), ""), "")</f>
        <v/>
      </c>
      <c r="AO57" s="10" t="str">
        <f ca="1">IFERROR(IF(AND(NOW()&lt;= EOMONTH(DATE(YEAR($P57),9, 1), 0), Overall!$A59&lt;&gt;"", MONTH($O57) &lt;= 9, MONTH($P57) &gt;= 9), IF($S57 &lt;&gt; "", $I57/$S57, ""), ""), "")</f>
        <v/>
      </c>
      <c r="AP57" s="10" t="str">
        <f ca="1">IFERROR(IF(AND(NOW()&lt;= EOMONTH(DATE(YEAR($P57),10, 1), 0), Overall!$A59&lt;&gt;"", MONTH($O57) &lt;= 10, MONTH($P57) &gt;= 10), IF($S57 &lt;&gt; "", $I57/$S57, ""), ""), "")</f>
        <v/>
      </c>
      <c r="AQ57" s="10" t="str">
        <f ca="1">IFERROR(IF(AND(NOW()&lt;= EOMONTH(DATE(YEAR($P57),11, 1), 0), Overall!$A59&lt;&gt;"", MONTH($O57) &lt;=11, MONTH($P57) &gt;= 11), IF($S57 &lt;&gt; "", $I57/$S57, ""), ""), "")</f>
        <v/>
      </c>
      <c r="AR57" s="10" t="str">
        <f ca="1">IFERROR(IF(AND(NOW()&lt;= EOMONTH(DATE(YEAR($P57),12, 1), 0), Overall!$A59&lt;&gt;"", MONTH($O57) &lt;= 12, MONTH($P57) &gt;= 12), IF($S57 &lt;&gt; "", $I57/$S57, ""), ""), "")</f>
        <v/>
      </c>
      <c r="AS57" s="16">
        <f t="shared" ca="1" si="1"/>
        <v>0</v>
      </c>
    </row>
    <row r="58" spans="1:45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5" t="str">
        <f>IF(Overall!P60&lt;&gt;"",_xlfn.VALUETOTEXT(Overall!P60),"")</f>
        <v>Options</v>
      </c>
      <c r="I58" s="6">
        <f>IF(Overall!F60&lt;&gt;"",VALUE(Overall!F60),"")</f>
        <v>800000</v>
      </c>
      <c r="J58" s="6">
        <f>IF(Overall!G60&lt;&gt;"",VALUE(Overall!G60),"")</f>
        <v>57</v>
      </c>
      <c r="K58" s="6">
        <f>IF(Overall!H60&lt;&gt;"",VALUE(Overall!H60),"")</f>
        <v>0</v>
      </c>
      <c r="L58" s="6">
        <f>IF(Overall!I60&lt;&gt;"",VALUE(Overall!I60),"")</f>
        <v>2.62</v>
      </c>
      <c r="M58" s="6">
        <f>IF(Overall!J60&lt;&gt;"",VALUE(Overall!J60),"")</f>
        <v>0</v>
      </c>
      <c r="N58" s="6">
        <f>IF(Overall!K60&lt;&gt;"",VALUE(Overall!K60),"")</f>
        <v>2.62</v>
      </c>
      <c r="O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P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Q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R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S58" s="5">
        <f t="shared" si="0"/>
        <v>8</v>
      </c>
      <c r="T58" s="10" t="str">
        <f>IF(Overall!$A60&lt;&gt;"",IF(AND(MONTH($O58) &lt;= 1, MONTH($P58) &gt;= 1), IF($S58 &lt;&gt; "", $I58/$S58, ""), ""),"")</f>
        <v/>
      </c>
      <c r="U58" s="10" t="str">
        <f>IF(Overall!$A60&lt;&gt;"",IF(AND(MONTH($O58) &lt;= 2, MONTH($P58) &gt;= 2), IF($S58 &lt;&gt; "", $I58/$S58, ""), ""),"")</f>
        <v/>
      </c>
      <c r="V58" s="10" t="str">
        <f>IF(Overall!$A60&lt;&gt;"",IF(AND(MONTH($O58) &lt;= 3, MONTH($P58) &gt;= 3), IF($S58 &lt;&gt; "", $I58/$S58, ""), ""),"")</f>
        <v/>
      </c>
      <c r="W58" s="10" t="str">
        <f>IF(Overall!$A60&lt;&gt;"",IF(AND(MONTH($O58) &lt;= 4, MONTH($P58) &gt;= 4), IF($S58 &lt;&gt; "", $I58/$S58, ""), ""),"")</f>
        <v/>
      </c>
      <c r="X58" s="10">
        <f>IF(Overall!$A60&lt;&gt;"",IF(AND(MONTH($O58) &lt;= 5, MONTH($P58) &gt;= 5), IF($S58 &lt;&gt; "", $I58/$S58, ""), ""),"")</f>
        <v>100000</v>
      </c>
      <c r="Y58" s="10">
        <f>IF(Overall!$A60&lt;&gt;"",IF(AND(MONTH($O58) &lt;= 6, MONTH($P58) &gt;= 6), IF($S58 &lt;&gt; "", $I58/$S58, ""), ""),"")</f>
        <v>100000</v>
      </c>
      <c r="Z58" s="10">
        <f>IF(Overall!$A60&lt;&gt;"",IF(AND(MONTH($O58) &lt;= 7, MONTH($P58) &gt;= 7 ), IF($S58 &lt;&gt; "", $I58/$S58, ""), ""),"")</f>
        <v>100000</v>
      </c>
      <c r="AA58" s="10">
        <f>IF(Overall!$A60&lt;&gt;"",IF(AND(MONTH($O58) &lt;= 8, MONTH($P58) &gt;= 8), IF($S58 &lt;&gt; "", $I58/$S58, ""), ""),"")</f>
        <v>100000</v>
      </c>
      <c r="AB58" s="10">
        <f>IF(Overall!$A60&lt;&gt;"",IF(AND(MONTH($O58) &lt;= 9, MONTH($P58) &gt;= 9), IF($S58 &lt;&gt; "", $I58/$S58, ""), ""),"")</f>
        <v>100000</v>
      </c>
      <c r="AC58" s="10">
        <f>IF(Overall!$A60&lt;&gt;"",IF(AND(MONTH($O58) &lt;= 10, MONTH($P58) &gt;= 10), IF($S58 &lt;&gt; "", $I58/$S58, ""), ""),"")</f>
        <v>100000</v>
      </c>
      <c r="AD58" s="10">
        <f>IF(Overall!$A60&lt;&gt;"",IF(AND(MONTH($O58) &lt;= 11, MONTH($P58) &gt;= 11), IF($S58 &lt;&gt; "", $I58/$S58, ""), ""),"")</f>
        <v>100000</v>
      </c>
      <c r="AE58" s="10">
        <f>IF(Overall!$A60&lt;&gt;"",IF(AND(MONTH($O58) &lt;= 12, MONTH($P58) &gt;= 12), IF($S58 &lt;&gt; "", $I58/$S58, ""), ""),"")</f>
        <v>100000</v>
      </c>
      <c r="AG58" s="10" t="str">
        <f ca="1">IFERROR(IF(AND(NOW()&lt;= EOMONTH(DATE(YEAR($P58),1, 1), 0), Overall!$A60&lt;&gt;"", MONTH($O58) &lt;= 1, MONTH($P58) &gt;= 1), IF($S58 &lt;&gt; "", $I58/$S58, ""), ""), "")</f>
        <v/>
      </c>
      <c r="AH58" s="10" t="str">
        <f ca="1">IFERROR(IF(AND(NOW()&lt;= EOMONTH(DATE(YEAR($P58),2, 1), 0), Overall!$A60&lt;&gt;"", MONTH($O58) &lt;= 2, MONTH($P58) &gt;= 2), IF($S58 &lt;&gt; "", $I58/$S58, ""), ""), "")</f>
        <v/>
      </c>
      <c r="AI58" s="10" t="str">
        <f ca="1">IFERROR(IF(AND(NOW()&lt;= EOMONTH(DATE(YEAR($P58),3, 1), 0), Overall!$A60&lt;&gt;"", MONTH($O58) &lt;= 3, MONTH($P58) &gt;= 3), IF($S58 &lt;&gt; "", $I58/$S58, ""), ""), "")</f>
        <v/>
      </c>
      <c r="AJ58" s="10" t="str">
        <f ca="1">IFERROR(IF(AND(NOW()&lt;= EOMONTH(DATE(YEAR($P58),4, 1), 0), Overall!$A60&lt;&gt;"", MONTH($O58) &lt;= 4, MONTH($P58) &gt;= 4), IF($S58 &lt;&gt; "", $I58/$S58, ""), ""), "")</f>
        <v/>
      </c>
      <c r="AK58" s="10" t="str">
        <f ca="1">IFERROR(IF(AND(NOW()&lt;= EOMONTH(DATE(YEAR($P58),5, 1), 0), Overall!$A60&lt;&gt;"", MONTH($O58) &lt;= 5, MONTH($P58) &gt;= 5), IF($S58 &lt;&gt; "", $I58/$S58, ""), ""), "")</f>
        <v/>
      </c>
      <c r="AL58" s="10" t="str">
        <f ca="1">IFERROR(IF(AND(NOW()&lt;= EOMONTH(DATE(YEAR($P58),6, 1), 0), Overall!$A60&lt;&gt;"", MONTH($O58) &lt;= 6, MONTH($P58) &gt;= 6), IF($S58 &lt;&gt; "", $I58/$S58, ""), ""), "")</f>
        <v/>
      </c>
      <c r="AM58" s="10" t="str">
        <f ca="1">IFERROR(IF(AND(NOW()&lt;= EOMONTH(DATE(YEAR($P58),7, 1), 0), Overall!$A60&lt;&gt;"", MONTH($O58) &lt;= 7, MONTH($P58) &gt;= 7), IF($S58 &lt;&gt; "", $I58/$S58, ""), ""), "")</f>
        <v/>
      </c>
      <c r="AN58" s="10" t="str">
        <f ca="1">IFERROR(IF(AND(NOW()&lt;= EOMONTH(DATE(YEAR($P58),8, 1), 0), Overall!$A60&lt;&gt;"", MONTH($O58) &lt;= 8, MONTH($P58) &gt;= 8), IF($S58 &lt;&gt; "", $I58/$S58, ""), ""), "")</f>
        <v/>
      </c>
      <c r="AO58" s="10" t="str">
        <f ca="1">IFERROR(IF(AND(NOW()&lt;= EOMONTH(DATE(YEAR($P58),9, 1), 0), Overall!$A60&lt;&gt;"", MONTH($O58) &lt;= 9, MONTH($P58) &gt;= 9), IF($S58 &lt;&gt; "", $I58/$S58, ""), ""), "")</f>
        <v/>
      </c>
      <c r="AP58" s="10" t="str">
        <f ca="1">IFERROR(IF(AND(NOW()&lt;= EOMONTH(DATE(YEAR($P58),10, 1), 0), Overall!$A60&lt;&gt;"", MONTH($O58) &lt;= 10, MONTH($P58) &gt;= 10), IF($S58 &lt;&gt; "", $I58/$S58, ""), ""), "")</f>
        <v/>
      </c>
      <c r="AQ58" s="10" t="str">
        <f ca="1">IFERROR(IF(AND(NOW()&lt;= EOMONTH(DATE(YEAR($P58),11, 1), 0), Overall!$A60&lt;&gt;"", MONTH($O58) &lt;=11, MONTH($P58) &gt;= 11), IF($S58 &lt;&gt; "", $I58/$S58, ""), ""), "")</f>
        <v/>
      </c>
      <c r="AR58" s="10" t="str">
        <f ca="1">IFERROR(IF(AND(NOW()&lt;= EOMONTH(DATE(YEAR($P58),12, 1), 0), Overall!$A60&lt;&gt;"", MONTH($O58) &lt;= 12, MONTH($P58) &gt;= 12), IF($S58 &lt;&gt; "", $I58/$S58, ""), ""), "")</f>
        <v/>
      </c>
      <c r="AS58" s="16">
        <f t="shared" ca="1" si="1"/>
        <v>0</v>
      </c>
    </row>
    <row r="59" spans="1:45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5" t="str">
        <f>IF(Overall!P61&lt;&gt;"",_xlfn.VALUETOTEXT(Overall!P61),"")</f>
        <v>Options</v>
      </c>
      <c r="I59" s="6">
        <f>IF(Overall!F61&lt;&gt;"",VALUE(Overall!F61),"")</f>
        <v>800000</v>
      </c>
      <c r="J59" s="6">
        <f>IF(Overall!G61&lt;&gt;"",VALUE(Overall!G61),"")</f>
        <v>57</v>
      </c>
      <c r="K59" s="6">
        <f>IF(Overall!H61&lt;&gt;"",VALUE(Overall!H61),"")</f>
        <v>0</v>
      </c>
      <c r="L59" s="6">
        <f>IF(Overall!I61&lt;&gt;"",VALUE(Overall!I61),"")</f>
        <v>2.62</v>
      </c>
      <c r="M59" s="6">
        <f>IF(Overall!J61&lt;&gt;"",VALUE(Overall!J61),"")</f>
        <v>0</v>
      </c>
      <c r="N59" s="6">
        <f>IF(Overall!K61&lt;&gt;"",VALUE(Overall!K61),"")</f>
        <v>2.62</v>
      </c>
      <c r="O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P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Q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R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S59" s="5">
        <f t="shared" si="0"/>
        <v>8</v>
      </c>
      <c r="T59" s="10" t="str">
        <f>IF(Overall!$A61&lt;&gt;"",IF(AND(MONTH($O59) &lt;= 1, MONTH($P59) &gt;= 1), IF($S59 &lt;&gt; "", $I59/$S59, ""), ""),"")</f>
        <v/>
      </c>
      <c r="U59" s="10" t="str">
        <f>IF(Overall!$A61&lt;&gt;"",IF(AND(MONTH($O59) &lt;= 2, MONTH($P59) &gt;= 2), IF($S59 &lt;&gt; "", $I59/$S59, ""), ""),"")</f>
        <v/>
      </c>
      <c r="V59" s="10" t="str">
        <f>IF(Overall!$A61&lt;&gt;"",IF(AND(MONTH($O59) &lt;= 3, MONTH($P59) &gt;= 3), IF($S59 &lt;&gt; "", $I59/$S59, ""), ""),"")</f>
        <v/>
      </c>
      <c r="W59" s="10" t="str">
        <f>IF(Overall!$A61&lt;&gt;"",IF(AND(MONTH($O59) &lt;= 4, MONTH($P59) &gt;= 4), IF($S59 &lt;&gt; "", $I59/$S59, ""), ""),"")</f>
        <v/>
      </c>
      <c r="X59" s="10">
        <f>IF(Overall!$A61&lt;&gt;"",IF(AND(MONTH($O59) &lt;= 5, MONTH($P59) &gt;= 5), IF($S59 &lt;&gt; "", $I59/$S59, ""), ""),"")</f>
        <v>100000</v>
      </c>
      <c r="Y59" s="10">
        <f>IF(Overall!$A61&lt;&gt;"",IF(AND(MONTH($O59) &lt;= 6, MONTH($P59) &gt;= 6), IF($S59 &lt;&gt; "", $I59/$S59, ""), ""),"")</f>
        <v>100000</v>
      </c>
      <c r="Z59" s="10">
        <f>IF(Overall!$A61&lt;&gt;"",IF(AND(MONTH($O59) &lt;= 7, MONTH($P59) &gt;= 7 ), IF($S59 &lt;&gt; "", $I59/$S59, ""), ""),"")</f>
        <v>100000</v>
      </c>
      <c r="AA59" s="10">
        <f>IF(Overall!$A61&lt;&gt;"",IF(AND(MONTH($O59) &lt;= 8, MONTH($P59) &gt;= 8), IF($S59 &lt;&gt; "", $I59/$S59, ""), ""),"")</f>
        <v>100000</v>
      </c>
      <c r="AB59" s="10">
        <f>IF(Overall!$A61&lt;&gt;"",IF(AND(MONTH($O59) &lt;= 9, MONTH($P59) &gt;= 9), IF($S59 &lt;&gt; "", $I59/$S59, ""), ""),"")</f>
        <v>100000</v>
      </c>
      <c r="AC59" s="10">
        <f>IF(Overall!$A61&lt;&gt;"",IF(AND(MONTH($O59) &lt;= 10, MONTH($P59) &gt;= 10), IF($S59 &lt;&gt; "", $I59/$S59, ""), ""),"")</f>
        <v>100000</v>
      </c>
      <c r="AD59" s="10">
        <f>IF(Overall!$A61&lt;&gt;"",IF(AND(MONTH($O59) &lt;= 11, MONTH($P59) &gt;= 11), IF($S59 &lt;&gt; "", $I59/$S59, ""), ""),"")</f>
        <v>100000</v>
      </c>
      <c r="AE59" s="10">
        <f>IF(Overall!$A61&lt;&gt;"",IF(AND(MONTH($O59) &lt;= 12, MONTH($P59) &gt;= 12), IF($S59 &lt;&gt; "", $I59/$S59, ""), ""),"")</f>
        <v>100000</v>
      </c>
      <c r="AG59" s="10" t="str">
        <f ca="1">IFERROR(IF(AND(NOW()&lt;= EOMONTH(DATE(YEAR($P59),1, 1), 0), Overall!$A61&lt;&gt;"", MONTH($O59) &lt;= 1, MONTH($P59) &gt;= 1), IF($S59 &lt;&gt; "", $I59/$S59, ""), ""), "")</f>
        <v/>
      </c>
      <c r="AH59" s="10" t="str">
        <f ca="1">IFERROR(IF(AND(NOW()&lt;= EOMONTH(DATE(YEAR($P59),2, 1), 0), Overall!$A61&lt;&gt;"", MONTH($O59) &lt;= 2, MONTH($P59) &gt;= 2), IF($S59 &lt;&gt; "", $I59/$S59, ""), ""), "")</f>
        <v/>
      </c>
      <c r="AI59" s="10" t="str">
        <f ca="1">IFERROR(IF(AND(NOW()&lt;= EOMONTH(DATE(YEAR($P59),3, 1), 0), Overall!$A61&lt;&gt;"", MONTH($O59) &lt;= 3, MONTH($P59) &gt;= 3), IF($S59 &lt;&gt; "", $I59/$S59, ""), ""), "")</f>
        <v/>
      </c>
      <c r="AJ59" s="10" t="str">
        <f ca="1">IFERROR(IF(AND(NOW()&lt;= EOMONTH(DATE(YEAR($P59),4, 1), 0), Overall!$A61&lt;&gt;"", MONTH($O59) &lt;= 4, MONTH($P59) &gt;= 4), IF($S59 &lt;&gt; "", $I59/$S59, ""), ""), "")</f>
        <v/>
      </c>
      <c r="AK59" s="10" t="str">
        <f ca="1">IFERROR(IF(AND(NOW()&lt;= EOMONTH(DATE(YEAR($P59),5, 1), 0), Overall!$A61&lt;&gt;"", MONTH($O59) &lt;= 5, MONTH($P59) &gt;= 5), IF($S59 &lt;&gt; "", $I59/$S59, ""), ""), "")</f>
        <v/>
      </c>
      <c r="AL59" s="10" t="str">
        <f ca="1">IFERROR(IF(AND(NOW()&lt;= EOMONTH(DATE(YEAR($P59),6, 1), 0), Overall!$A61&lt;&gt;"", MONTH($O59) &lt;= 6, MONTH($P59) &gt;= 6), IF($S59 &lt;&gt; "", $I59/$S59, ""), ""), "")</f>
        <v/>
      </c>
      <c r="AM59" s="10" t="str">
        <f ca="1">IFERROR(IF(AND(NOW()&lt;= EOMONTH(DATE(YEAR($P59),7, 1), 0), Overall!$A61&lt;&gt;"", MONTH($O59) &lt;= 7, MONTH($P59) &gt;= 7), IF($S59 &lt;&gt; "", $I59/$S59, ""), ""), "")</f>
        <v/>
      </c>
      <c r="AN59" s="10" t="str">
        <f ca="1">IFERROR(IF(AND(NOW()&lt;= EOMONTH(DATE(YEAR($P59),8, 1), 0), Overall!$A61&lt;&gt;"", MONTH($O59) &lt;= 8, MONTH($P59) &gt;= 8), IF($S59 &lt;&gt; "", $I59/$S59, ""), ""), "")</f>
        <v/>
      </c>
      <c r="AO59" s="10" t="str">
        <f ca="1">IFERROR(IF(AND(NOW()&lt;= EOMONTH(DATE(YEAR($P59),9, 1), 0), Overall!$A61&lt;&gt;"", MONTH($O59) &lt;= 9, MONTH($P59) &gt;= 9), IF($S59 &lt;&gt; "", $I59/$S59, ""), ""), "")</f>
        <v/>
      </c>
      <c r="AP59" s="10" t="str">
        <f ca="1">IFERROR(IF(AND(NOW()&lt;= EOMONTH(DATE(YEAR($P59),10, 1), 0), Overall!$A61&lt;&gt;"", MONTH($O59) &lt;= 10, MONTH($P59) &gt;= 10), IF($S59 &lt;&gt; "", $I59/$S59, ""), ""), "")</f>
        <v/>
      </c>
      <c r="AQ59" s="10" t="str">
        <f ca="1">IFERROR(IF(AND(NOW()&lt;= EOMONTH(DATE(YEAR($P59),11, 1), 0), Overall!$A61&lt;&gt;"", MONTH($O59) &lt;=11, MONTH($P59) &gt;= 11), IF($S59 &lt;&gt; "", $I59/$S59, ""), ""), "")</f>
        <v/>
      </c>
      <c r="AR59" s="10" t="str">
        <f ca="1">IFERROR(IF(AND(NOW()&lt;= EOMONTH(DATE(YEAR($P59),12, 1), 0), Overall!$A61&lt;&gt;"", MONTH($O59) &lt;= 12, MONTH($P59) &gt;= 12), IF($S59 &lt;&gt; "", $I59/$S59, ""), ""), "")</f>
        <v/>
      </c>
      <c r="AS59" s="16">
        <f t="shared" ca="1" si="1"/>
        <v>0</v>
      </c>
    </row>
    <row r="60" spans="1:45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5" t="str">
        <f>IF(Overall!P62&lt;&gt;"",_xlfn.VALUETOTEXT(Overall!P62),"")</f>
        <v>Options</v>
      </c>
      <c r="I60" s="6">
        <f>IF(Overall!F62&lt;&gt;"",VALUE(Overall!F62),"")</f>
        <v>800000</v>
      </c>
      <c r="J60" s="6">
        <f>IF(Overall!G62&lt;&gt;"",VALUE(Overall!G62),"")</f>
        <v>57</v>
      </c>
      <c r="K60" s="6">
        <f>IF(Overall!H62&lt;&gt;"",VALUE(Overall!H62),"")</f>
        <v>0</v>
      </c>
      <c r="L60" s="6">
        <f>IF(Overall!I62&lt;&gt;"",VALUE(Overall!I62),"")</f>
        <v>2.61</v>
      </c>
      <c r="M60" s="6">
        <f>IF(Overall!J62&lt;&gt;"",VALUE(Overall!J62),"")</f>
        <v>0</v>
      </c>
      <c r="N60" s="6">
        <f>IF(Overall!K62&lt;&gt;"",VALUE(Overall!K62),"")</f>
        <v>2.61</v>
      </c>
      <c r="O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P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Q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R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S60" s="5">
        <f t="shared" si="0"/>
        <v>8</v>
      </c>
      <c r="T60" s="10" t="str">
        <f>IF(Overall!$A62&lt;&gt;"",IF(AND(MONTH($O60) &lt;= 1, MONTH($P60) &gt;= 1), IF($S60 &lt;&gt; "", $I60/$S60, ""), ""),"")</f>
        <v/>
      </c>
      <c r="U60" s="10" t="str">
        <f>IF(Overall!$A62&lt;&gt;"",IF(AND(MONTH($O60) &lt;= 2, MONTH($P60) &gt;= 2), IF($S60 &lt;&gt; "", $I60/$S60, ""), ""),"")</f>
        <v/>
      </c>
      <c r="V60" s="10" t="str">
        <f>IF(Overall!$A62&lt;&gt;"",IF(AND(MONTH($O60) &lt;= 3, MONTH($P60) &gt;= 3), IF($S60 &lt;&gt; "", $I60/$S60, ""), ""),"")</f>
        <v/>
      </c>
      <c r="W60" s="10" t="str">
        <f>IF(Overall!$A62&lt;&gt;"",IF(AND(MONTH($O60) &lt;= 4, MONTH($P60) &gt;= 4), IF($S60 &lt;&gt; "", $I60/$S60, ""), ""),"")</f>
        <v/>
      </c>
      <c r="X60" s="10">
        <f>IF(Overall!$A62&lt;&gt;"",IF(AND(MONTH($O60) &lt;= 5, MONTH($P60) &gt;= 5), IF($S60 &lt;&gt; "", $I60/$S60, ""), ""),"")</f>
        <v>100000</v>
      </c>
      <c r="Y60" s="10">
        <f>IF(Overall!$A62&lt;&gt;"",IF(AND(MONTH($O60) &lt;= 6, MONTH($P60) &gt;= 6), IF($S60 &lt;&gt; "", $I60/$S60, ""), ""),"")</f>
        <v>100000</v>
      </c>
      <c r="Z60" s="10">
        <f>IF(Overall!$A62&lt;&gt;"",IF(AND(MONTH($O60) &lt;= 7, MONTH($P60) &gt;= 7 ), IF($S60 &lt;&gt; "", $I60/$S60, ""), ""),"")</f>
        <v>100000</v>
      </c>
      <c r="AA60" s="10">
        <f>IF(Overall!$A62&lt;&gt;"",IF(AND(MONTH($O60) &lt;= 8, MONTH($P60) &gt;= 8), IF($S60 &lt;&gt; "", $I60/$S60, ""), ""),"")</f>
        <v>100000</v>
      </c>
      <c r="AB60" s="10">
        <f>IF(Overall!$A62&lt;&gt;"",IF(AND(MONTH($O60) &lt;= 9, MONTH($P60) &gt;= 9), IF($S60 &lt;&gt; "", $I60/$S60, ""), ""),"")</f>
        <v>100000</v>
      </c>
      <c r="AC60" s="10">
        <f>IF(Overall!$A62&lt;&gt;"",IF(AND(MONTH($O60) &lt;= 10, MONTH($P60) &gt;= 10), IF($S60 &lt;&gt; "", $I60/$S60, ""), ""),"")</f>
        <v>100000</v>
      </c>
      <c r="AD60" s="10">
        <f>IF(Overall!$A62&lt;&gt;"",IF(AND(MONTH($O60) &lt;= 11, MONTH($P60) &gt;= 11), IF($S60 &lt;&gt; "", $I60/$S60, ""), ""),"")</f>
        <v>100000</v>
      </c>
      <c r="AE60" s="10">
        <f>IF(Overall!$A62&lt;&gt;"",IF(AND(MONTH($O60) &lt;= 12, MONTH($P60) &gt;= 12), IF($S60 &lt;&gt; "", $I60/$S60, ""), ""),"")</f>
        <v>100000</v>
      </c>
      <c r="AG60" s="10" t="str">
        <f ca="1">IFERROR(IF(AND(NOW()&lt;= EOMONTH(DATE(YEAR($P60),1, 1), 0), Overall!$A62&lt;&gt;"", MONTH($O60) &lt;= 1, MONTH($P60) &gt;= 1), IF($S60 &lt;&gt; "", $I60/$S60, ""), ""), "")</f>
        <v/>
      </c>
      <c r="AH60" s="10" t="str">
        <f ca="1">IFERROR(IF(AND(NOW()&lt;= EOMONTH(DATE(YEAR($P60),2, 1), 0), Overall!$A62&lt;&gt;"", MONTH($O60) &lt;= 2, MONTH($P60) &gt;= 2), IF($S60 &lt;&gt; "", $I60/$S60, ""), ""), "")</f>
        <v/>
      </c>
      <c r="AI60" s="10" t="str">
        <f ca="1">IFERROR(IF(AND(NOW()&lt;= EOMONTH(DATE(YEAR($P60),3, 1), 0), Overall!$A62&lt;&gt;"", MONTH($O60) &lt;= 3, MONTH($P60) &gt;= 3), IF($S60 &lt;&gt; "", $I60/$S60, ""), ""), "")</f>
        <v/>
      </c>
      <c r="AJ60" s="10" t="str">
        <f ca="1">IFERROR(IF(AND(NOW()&lt;= EOMONTH(DATE(YEAR($P60),4, 1), 0), Overall!$A62&lt;&gt;"", MONTH($O60) &lt;= 4, MONTH($P60) &gt;= 4), IF($S60 &lt;&gt; "", $I60/$S60, ""), ""), "")</f>
        <v/>
      </c>
      <c r="AK60" s="10" t="str">
        <f ca="1">IFERROR(IF(AND(NOW()&lt;= EOMONTH(DATE(YEAR($P60),5, 1), 0), Overall!$A62&lt;&gt;"", MONTH($O60) &lt;= 5, MONTH($P60) &gt;= 5), IF($S60 &lt;&gt; "", $I60/$S60, ""), ""), "")</f>
        <v/>
      </c>
      <c r="AL60" s="10" t="str">
        <f ca="1">IFERROR(IF(AND(NOW()&lt;= EOMONTH(DATE(YEAR($P60),6, 1), 0), Overall!$A62&lt;&gt;"", MONTH($O60) &lt;= 6, MONTH($P60) &gt;= 6), IF($S60 &lt;&gt; "", $I60/$S60, ""), ""), "")</f>
        <v/>
      </c>
      <c r="AM60" s="10" t="str">
        <f ca="1">IFERROR(IF(AND(NOW()&lt;= EOMONTH(DATE(YEAR($P60),7, 1), 0), Overall!$A62&lt;&gt;"", MONTH($O60) &lt;= 7, MONTH($P60) &gt;= 7), IF($S60 &lt;&gt; "", $I60/$S60, ""), ""), "")</f>
        <v/>
      </c>
      <c r="AN60" s="10" t="str">
        <f ca="1">IFERROR(IF(AND(NOW()&lt;= EOMONTH(DATE(YEAR($P60),8, 1), 0), Overall!$A62&lt;&gt;"", MONTH($O60) &lt;= 8, MONTH($P60) &gt;= 8), IF($S60 &lt;&gt; "", $I60/$S60, ""), ""), "")</f>
        <v/>
      </c>
      <c r="AO60" s="10" t="str">
        <f ca="1">IFERROR(IF(AND(NOW()&lt;= EOMONTH(DATE(YEAR($P60),9, 1), 0), Overall!$A62&lt;&gt;"", MONTH($O60) &lt;= 9, MONTH($P60) &gt;= 9), IF($S60 &lt;&gt; "", $I60/$S60, ""), ""), "")</f>
        <v/>
      </c>
      <c r="AP60" s="10" t="str">
        <f ca="1">IFERROR(IF(AND(NOW()&lt;= EOMONTH(DATE(YEAR($P60),10, 1), 0), Overall!$A62&lt;&gt;"", MONTH($O60) &lt;= 10, MONTH($P60) &gt;= 10), IF($S60 &lt;&gt; "", $I60/$S60, ""), ""), "")</f>
        <v/>
      </c>
      <c r="AQ60" s="10" t="str">
        <f ca="1">IFERROR(IF(AND(NOW()&lt;= EOMONTH(DATE(YEAR($P60),11, 1), 0), Overall!$A62&lt;&gt;"", MONTH($O60) &lt;=11, MONTH($P60) &gt;= 11), IF($S60 &lt;&gt; "", $I60/$S60, ""), ""), "")</f>
        <v/>
      </c>
      <c r="AR60" s="10" t="str">
        <f ca="1">IFERROR(IF(AND(NOW()&lt;= EOMONTH(DATE(YEAR($P60),12, 1), 0), Overall!$A62&lt;&gt;"", MONTH($O60) &lt;= 12, MONTH($P60) &gt;= 12), IF($S60 &lt;&gt; "", $I60/$S60, ""), ""), "")</f>
        <v/>
      </c>
      <c r="AS60" s="16">
        <f t="shared" ca="1" si="1"/>
        <v>0</v>
      </c>
    </row>
    <row r="61" spans="1:45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5" t="str">
        <f>IF(Overall!P63&lt;&gt;"",_xlfn.VALUETOTEXT(Overall!P63),"")</f>
        <v>Options</v>
      </c>
      <c r="I61" s="6">
        <f>IF(Overall!F63&lt;&gt;"",VALUE(Overall!F63),"")</f>
        <v>800000</v>
      </c>
      <c r="J61" s="6">
        <f>IF(Overall!G63&lt;&gt;"",VALUE(Overall!G63),"")</f>
        <v>58</v>
      </c>
      <c r="K61" s="6">
        <f>IF(Overall!H63&lt;&gt;"",VALUE(Overall!H63),"")</f>
        <v>0</v>
      </c>
      <c r="L61" s="6">
        <f>IF(Overall!I63&lt;&gt;"",VALUE(Overall!I63),"")</f>
        <v>2.73</v>
      </c>
      <c r="M61" s="6">
        <f>IF(Overall!J63&lt;&gt;"",VALUE(Overall!J63),"")</f>
        <v>0</v>
      </c>
      <c r="N61" s="6">
        <f>IF(Overall!K63&lt;&gt;"",VALUE(Overall!K63),"")</f>
        <v>2.73</v>
      </c>
      <c r="O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P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Q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R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S61" s="5">
        <f t="shared" si="0"/>
        <v>8</v>
      </c>
      <c r="T61" s="10" t="str">
        <f>IF(Overall!$A63&lt;&gt;"",IF(AND(MONTH($O61) &lt;= 1, MONTH($P61) &gt;= 1), IF($S61 &lt;&gt; "", $I61/$S61, ""), ""),"")</f>
        <v/>
      </c>
      <c r="U61" s="10" t="str">
        <f>IF(Overall!$A63&lt;&gt;"",IF(AND(MONTH($O61) &lt;= 2, MONTH($P61) &gt;= 2), IF($S61 &lt;&gt; "", $I61/$S61, ""), ""),"")</f>
        <v/>
      </c>
      <c r="V61" s="10" t="str">
        <f>IF(Overall!$A63&lt;&gt;"",IF(AND(MONTH($O61) &lt;= 3, MONTH($P61) &gt;= 3), IF($S61 &lt;&gt; "", $I61/$S61, ""), ""),"")</f>
        <v/>
      </c>
      <c r="W61" s="10" t="str">
        <f>IF(Overall!$A63&lt;&gt;"",IF(AND(MONTH($O61) &lt;= 4, MONTH($P61) &gt;= 4), IF($S61 &lt;&gt; "", $I61/$S61, ""), ""),"")</f>
        <v/>
      </c>
      <c r="X61" s="10">
        <f>IF(Overall!$A63&lt;&gt;"",IF(AND(MONTH($O61) &lt;= 5, MONTH($P61) &gt;= 5), IF($S61 &lt;&gt; "", $I61/$S61, ""), ""),"")</f>
        <v>100000</v>
      </c>
      <c r="Y61" s="10">
        <f>IF(Overall!$A63&lt;&gt;"",IF(AND(MONTH($O61) &lt;= 6, MONTH($P61) &gt;= 6), IF($S61 &lt;&gt; "", $I61/$S61, ""), ""),"")</f>
        <v>100000</v>
      </c>
      <c r="Z61" s="10">
        <f>IF(Overall!$A63&lt;&gt;"",IF(AND(MONTH($O61) &lt;= 7, MONTH($P61) &gt;= 7 ), IF($S61 &lt;&gt; "", $I61/$S61, ""), ""),"")</f>
        <v>100000</v>
      </c>
      <c r="AA61" s="10">
        <f>IF(Overall!$A63&lt;&gt;"",IF(AND(MONTH($O61) &lt;= 8, MONTH($P61) &gt;= 8), IF($S61 &lt;&gt; "", $I61/$S61, ""), ""),"")</f>
        <v>100000</v>
      </c>
      <c r="AB61" s="10">
        <f>IF(Overall!$A63&lt;&gt;"",IF(AND(MONTH($O61) &lt;= 9, MONTH($P61) &gt;= 9), IF($S61 &lt;&gt; "", $I61/$S61, ""), ""),"")</f>
        <v>100000</v>
      </c>
      <c r="AC61" s="10">
        <f>IF(Overall!$A63&lt;&gt;"",IF(AND(MONTH($O61) &lt;= 10, MONTH($P61) &gt;= 10), IF($S61 &lt;&gt; "", $I61/$S61, ""), ""),"")</f>
        <v>100000</v>
      </c>
      <c r="AD61" s="10">
        <f>IF(Overall!$A63&lt;&gt;"",IF(AND(MONTH($O61) &lt;= 11, MONTH($P61) &gt;= 11), IF($S61 &lt;&gt; "", $I61/$S61, ""), ""),"")</f>
        <v>100000</v>
      </c>
      <c r="AE61" s="10">
        <f>IF(Overall!$A63&lt;&gt;"",IF(AND(MONTH($O61) &lt;= 12, MONTH($P61) &gt;= 12), IF($S61 &lt;&gt; "", $I61/$S61, ""), ""),"")</f>
        <v>100000</v>
      </c>
      <c r="AG61" s="10" t="str">
        <f ca="1">IFERROR(IF(AND(NOW()&lt;= EOMONTH(DATE(YEAR($P61),1, 1), 0), Overall!$A63&lt;&gt;"", MONTH($O61) &lt;= 1, MONTH($P61) &gt;= 1), IF($S61 &lt;&gt; "", $I61/$S61, ""), ""), "")</f>
        <v/>
      </c>
      <c r="AH61" s="10" t="str">
        <f ca="1">IFERROR(IF(AND(NOW()&lt;= EOMONTH(DATE(YEAR($P61),2, 1), 0), Overall!$A63&lt;&gt;"", MONTH($O61) &lt;= 2, MONTH($P61) &gt;= 2), IF($S61 &lt;&gt; "", $I61/$S61, ""), ""), "")</f>
        <v/>
      </c>
      <c r="AI61" s="10" t="str">
        <f ca="1">IFERROR(IF(AND(NOW()&lt;= EOMONTH(DATE(YEAR($P61),3, 1), 0), Overall!$A63&lt;&gt;"", MONTH($O61) &lt;= 3, MONTH($P61) &gt;= 3), IF($S61 &lt;&gt; "", $I61/$S61, ""), ""), "")</f>
        <v/>
      </c>
      <c r="AJ61" s="10" t="str">
        <f ca="1">IFERROR(IF(AND(NOW()&lt;= EOMONTH(DATE(YEAR($P61),4, 1), 0), Overall!$A63&lt;&gt;"", MONTH($O61) &lt;= 4, MONTH($P61) &gt;= 4), IF($S61 &lt;&gt; "", $I61/$S61, ""), ""), "")</f>
        <v/>
      </c>
      <c r="AK61" s="10" t="str">
        <f ca="1">IFERROR(IF(AND(NOW()&lt;= EOMONTH(DATE(YEAR($P61),5, 1), 0), Overall!$A63&lt;&gt;"", MONTH($O61) &lt;= 5, MONTH($P61) &gt;= 5), IF($S61 &lt;&gt; "", $I61/$S61, ""), ""), "")</f>
        <v/>
      </c>
      <c r="AL61" s="10" t="str">
        <f ca="1">IFERROR(IF(AND(NOW()&lt;= EOMONTH(DATE(YEAR($P61),6, 1), 0), Overall!$A63&lt;&gt;"", MONTH($O61) &lt;= 6, MONTH($P61) &gt;= 6), IF($S61 &lt;&gt; "", $I61/$S61, ""), ""), "")</f>
        <v/>
      </c>
      <c r="AM61" s="10" t="str">
        <f ca="1">IFERROR(IF(AND(NOW()&lt;= EOMONTH(DATE(YEAR($P61),7, 1), 0), Overall!$A63&lt;&gt;"", MONTH($O61) &lt;= 7, MONTH($P61) &gt;= 7), IF($S61 &lt;&gt; "", $I61/$S61, ""), ""), "")</f>
        <v/>
      </c>
      <c r="AN61" s="10" t="str">
        <f ca="1">IFERROR(IF(AND(NOW()&lt;= EOMONTH(DATE(YEAR($P61),8, 1), 0), Overall!$A63&lt;&gt;"", MONTH($O61) &lt;= 8, MONTH($P61) &gt;= 8), IF($S61 &lt;&gt; "", $I61/$S61, ""), ""), "")</f>
        <v/>
      </c>
      <c r="AO61" s="10" t="str">
        <f ca="1">IFERROR(IF(AND(NOW()&lt;= EOMONTH(DATE(YEAR($P61),9, 1), 0), Overall!$A63&lt;&gt;"", MONTH($O61) &lt;= 9, MONTH($P61) &gt;= 9), IF($S61 &lt;&gt; "", $I61/$S61, ""), ""), "")</f>
        <v/>
      </c>
      <c r="AP61" s="10" t="str">
        <f ca="1">IFERROR(IF(AND(NOW()&lt;= EOMONTH(DATE(YEAR($P61),10, 1), 0), Overall!$A63&lt;&gt;"", MONTH($O61) &lt;= 10, MONTH($P61) &gt;= 10), IF($S61 &lt;&gt; "", $I61/$S61, ""), ""), "")</f>
        <v/>
      </c>
      <c r="AQ61" s="10" t="str">
        <f ca="1">IFERROR(IF(AND(NOW()&lt;= EOMONTH(DATE(YEAR($P61),11, 1), 0), Overall!$A63&lt;&gt;"", MONTH($O61) &lt;=11, MONTH($P61) &gt;= 11), IF($S61 &lt;&gt; "", $I61/$S61, ""), ""), "")</f>
        <v/>
      </c>
      <c r="AR61" s="10" t="str">
        <f ca="1">IFERROR(IF(AND(NOW()&lt;= EOMONTH(DATE(YEAR($P61),12, 1), 0), Overall!$A63&lt;&gt;"", MONTH($O61) &lt;= 12, MONTH($P61) &gt;= 12), IF($S61 &lt;&gt; "", $I61/$S61, ""), ""), "")</f>
        <v/>
      </c>
      <c r="AS61" s="16">
        <f t="shared" ca="1" si="1"/>
        <v>0</v>
      </c>
    </row>
    <row r="62" spans="1:45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5" t="str">
        <f>IF(Overall!P64&lt;&gt;"",_xlfn.VALUETOTEXT(Overall!P64),"")</f>
        <v>Options</v>
      </c>
      <c r="I62" s="6">
        <f>IF(Overall!F64&lt;&gt;"",VALUE(Overall!F64),"")</f>
        <v>800000</v>
      </c>
      <c r="J62" s="6">
        <f>IF(Overall!G64&lt;&gt;"",VALUE(Overall!G64),"")</f>
        <v>58</v>
      </c>
      <c r="K62" s="6">
        <f>IF(Overall!H64&lt;&gt;"",VALUE(Overall!H64),"")</f>
        <v>0</v>
      </c>
      <c r="L62" s="6">
        <f>IF(Overall!I64&lt;&gt;"",VALUE(Overall!I64),"")</f>
        <v>2.78</v>
      </c>
      <c r="M62" s="6">
        <f>IF(Overall!J64&lt;&gt;"",VALUE(Overall!J64),"")</f>
        <v>0</v>
      </c>
      <c r="N62" s="6">
        <f>IF(Overall!K64&lt;&gt;"",VALUE(Overall!K64),"")</f>
        <v>2.78</v>
      </c>
      <c r="O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P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Q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R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S62" s="5">
        <f t="shared" si="0"/>
        <v>8</v>
      </c>
      <c r="T62" s="10" t="str">
        <f>IF(Overall!$A64&lt;&gt;"",IF(AND(MONTH($O62) &lt;= 1, MONTH($P62) &gt;= 1), IF($S62 &lt;&gt; "", $I62/$S62, ""), ""),"")</f>
        <v/>
      </c>
      <c r="U62" s="10" t="str">
        <f>IF(Overall!$A64&lt;&gt;"",IF(AND(MONTH($O62) &lt;= 2, MONTH($P62) &gt;= 2), IF($S62 &lt;&gt; "", $I62/$S62, ""), ""),"")</f>
        <v/>
      </c>
      <c r="V62" s="10" t="str">
        <f>IF(Overall!$A64&lt;&gt;"",IF(AND(MONTH($O62) &lt;= 3, MONTH($P62) &gt;= 3), IF($S62 &lt;&gt; "", $I62/$S62, ""), ""),"")</f>
        <v/>
      </c>
      <c r="W62" s="10" t="str">
        <f>IF(Overall!$A64&lt;&gt;"",IF(AND(MONTH($O62) &lt;= 4, MONTH($P62) &gt;= 4), IF($S62 &lt;&gt; "", $I62/$S62, ""), ""),"")</f>
        <v/>
      </c>
      <c r="X62" s="10">
        <f>IF(Overall!$A64&lt;&gt;"",IF(AND(MONTH($O62) &lt;= 5, MONTH($P62) &gt;= 5), IF($S62 &lt;&gt; "", $I62/$S62, ""), ""),"")</f>
        <v>100000</v>
      </c>
      <c r="Y62" s="10">
        <f>IF(Overall!$A64&lt;&gt;"",IF(AND(MONTH($O62) &lt;= 6, MONTH($P62) &gt;= 6), IF($S62 &lt;&gt; "", $I62/$S62, ""), ""),"")</f>
        <v>100000</v>
      </c>
      <c r="Z62" s="10">
        <f>IF(Overall!$A64&lt;&gt;"",IF(AND(MONTH($O62) &lt;= 7, MONTH($P62) &gt;= 7 ), IF($S62 &lt;&gt; "", $I62/$S62, ""), ""),"")</f>
        <v>100000</v>
      </c>
      <c r="AA62" s="10">
        <f>IF(Overall!$A64&lt;&gt;"",IF(AND(MONTH($O62) &lt;= 8, MONTH($P62) &gt;= 8), IF($S62 &lt;&gt; "", $I62/$S62, ""), ""),"")</f>
        <v>100000</v>
      </c>
      <c r="AB62" s="10">
        <f>IF(Overall!$A64&lt;&gt;"",IF(AND(MONTH($O62) &lt;= 9, MONTH($P62) &gt;= 9), IF($S62 &lt;&gt; "", $I62/$S62, ""), ""),"")</f>
        <v>100000</v>
      </c>
      <c r="AC62" s="10">
        <f>IF(Overall!$A64&lt;&gt;"",IF(AND(MONTH($O62) &lt;= 10, MONTH($P62) &gt;= 10), IF($S62 &lt;&gt; "", $I62/$S62, ""), ""),"")</f>
        <v>100000</v>
      </c>
      <c r="AD62" s="10">
        <f>IF(Overall!$A64&lt;&gt;"",IF(AND(MONTH($O62) &lt;= 11, MONTH($P62) &gt;= 11), IF($S62 &lt;&gt; "", $I62/$S62, ""), ""),"")</f>
        <v>100000</v>
      </c>
      <c r="AE62" s="10">
        <f>IF(Overall!$A64&lt;&gt;"",IF(AND(MONTH($O62) &lt;= 12, MONTH($P62) &gt;= 12), IF($S62 &lt;&gt; "", $I62/$S62, ""), ""),"")</f>
        <v>100000</v>
      </c>
      <c r="AG62" s="10" t="str">
        <f ca="1">IFERROR(IF(AND(NOW()&lt;= EOMONTH(DATE(YEAR($P62),1, 1), 0), Overall!$A64&lt;&gt;"", MONTH($O62) &lt;= 1, MONTH($P62) &gt;= 1), IF($S62 &lt;&gt; "", $I62/$S62, ""), ""), "")</f>
        <v/>
      </c>
      <c r="AH62" s="10" t="str">
        <f ca="1">IFERROR(IF(AND(NOW()&lt;= EOMONTH(DATE(YEAR($P62),2, 1), 0), Overall!$A64&lt;&gt;"", MONTH($O62) &lt;= 2, MONTH($P62) &gt;= 2), IF($S62 &lt;&gt; "", $I62/$S62, ""), ""), "")</f>
        <v/>
      </c>
      <c r="AI62" s="10" t="str">
        <f ca="1">IFERROR(IF(AND(NOW()&lt;= EOMONTH(DATE(YEAR($P62),3, 1), 0), Overall!$A64&lt;&gt;"", MONTH($O62) &lt;= 3, MONTH($P62) &gt;= 3), IF($S62 &lt;&gt; "", $I62/$S62, ""), ""), "")</f>
        <v/>
      </c>
      <c r="AJ62" s="10" t="str">
        <f ca="1">IFERROR(IF(AND(NOW()&lt;= EOMONTH(DATE(YEAR($P62),4, 1), 0), Overall!$A64&lt;&gt;"", MONTH($O62) &lt;= 4, MONTH($P62) &gt;= 4), IF($S62 &lt;&gt; "", $I62/$S62, ""), ""), "")</f>
        <v/>
      </c>
      <c r="AK62" s="10" t="str">
        <f ca="1">IFERROR(IF(AND(NOW()&lt;= EOMONTH(DATE(YEAR($P62),5, 1), 0), Overall!$A64&lt;&gt;"", MONTH($O62) &lt;= 5, MONTH($P62) &gt;= 5), IF($S62 &lt;&gt; "", $I62/$S62, ""), ""), "")</f>
        <v/>
      </c>
      <c r="AL62" s="10" t="str">
        <f ca="1">IFERROR(IF(AND(NOW()&lt;= EOMONTH(DATE(YEAR($P62),6, 1), 0), Overall!$A64&lt;&gt;"", MONTH($O62) &lt;= 6, MONTH($P62) &gt;= 6), IF($S62 &lt;&gt; "", $I62/$S62, ""), ""), "")</f>
        <v/>
      </c>
      <c r="AM62" s="10" t="str">
        <f ca="1">IFERROR(IF(AND(NOW()&lt;= EOMONTH(DATE(YEAR($P62),7, 1), 0), Overall!$A64&lt;&gt;"", MONTH($O62) &lt;= 7, MONTH($P62) &gt;= 7), IF($S62 &lt;&gt; "", $I62/$S62, ""), ""), "")</f>
        <v/>
      </c>
      <c r="AN62" s="10" t="str">
        <f ca="1">IFERROR(IF(AND(NOW()&lt;= EOMONTH(DATE(YEAR($P62),8, 1), 0), Overall!$A64&lt;&gt;"", MONTH($O62) &lt;= 8, MONTH($P62) &gt;= 8), IF($S62 &lt;&gt; "", $I62/$S62, ""), ""), "")</f>
        <v/>
      </c>
      <c r="AO62" s="10" t="str">
        <f ca="1">IFERROR(IF(AND(NOW()&lt;= EOMONTH(DATE(YEAR($P62),9, 1), 0), Overall!$A64&lt;&gt;"", MONTH($O62) &lt;= 9, MONTH($P62) &gt;= 9), IF($S62 &lt;&gt; "", $I62/$S62, ""), ""), "")</f>
        <v/>
      </c>
      <c r="AP62" s="10" t="str">
        <f ca="1">IFERROR(IF(AND(NOW()&lt;= EOMONTH(DATE(YEAR($P62),10, 1), 0), Overall!$A64&lt;&gt;"", MONTH($O62) &lt;= 10, MONTH($P62) &gt;= 10), IF($S62 &lt;&gt; "", $I62/$S62, ""), ""), "")</f>
        <v/>
      </c>
      <c r="AQ62" s="10" t="str">
        <f ca="1">IFERROR(IF(AND(NOW()&lt;= EOMONTH(DATE(YEAR($P62),11, 1), 0), Overall!$A64&lt;&gt;"", MONTH($O62) &lt;=11, MONTH($P62) &gt;= 11), IF($S62 &lt;&gt; "", $I62/$S62, ""), ""), "")</f>
        <v/>
      </c>
      <c r="AR62" s="10" t="str">
        <f ca="1">IFERROR(IF(AND(NOW()&lt;= EOMONTH(DATE(YEAR($P62),12, 1), 0), Overall!$A64&lt;&gt;"", MONTH($O62) &lt;= 12, MONTH($P62) &gt;= 12), IF($S62 &lt;&gt; "", $I62/$S62, ""), ""), "")</f>
        <v/>
      </c>
      <c r="AS62" s="16">
        <f t="shared" ca="1" si="1"/>
        <v>0</v>
      </c>
    </row>
    <row r="63" spans="1:45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5" t="str">
        <f>IF(Overall!P65&lt;&gt;"",_xlfn.VALUETOTEXT(Overall!P65),"")</f>
        <v>Options</v>
      </c>
      <c r="I63" s="6">
        <f>IF(Overall!F65&lt;&gt;"",VALUE(Overall!F65),"")</f>
        <v>800000</v>
      </c>
      <c r="J63" s="6">
        <f>IF(Overall!G65&lt;&gt;"",VALUE(Overall!G65),"")</f>
        <v>58</v>
      </c>
      <c r="K63" s="6">
        <f>IF(Overall!H65&lt;&gt;"",VALUE(Overall!H65),"")</f>
        <v>0</v>
      </c>
      <c r="L63" s="6">
        <f>IF(Overall!I65&lt;&gt;"",VALUE(Overall!I65),"")</f>
        <v>2.79</v>
      </c>
      <c r="M63" s="6">
        <f>IF(Overall!J65&lt;&gt;"",VALUE(Overall!J65),"")</f>
        <v>0</v>
      </c>
      <c r="N63" s="6">
        <f>IF(Overall!K65&lt;&gt;"",VALUE(Overall!K65),"")</f>
        <v>2.79</v>
      </c>
      <c r="O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P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Q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R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S63" s="5">
        <f t="shared" si="0"/>
        <v>8</v>
      </c>
      <c r="T63" s="10" t="str">
        <f>IF(Overall!$A65&lt;&gt;"",IF(AND(MONTH($O63) &lt;= 1, MONTH($P63) &gt;= 1), IF($S63 &lt;&gt; "", $I63/$S63, ""), ""),"")</f>
        <v/>
      </c>
      <c r="U63" s="10" t="str">
        <f>IF(Overall!$A65&lt;&gt;"",IF(AND(MONTH($O63) &lt;= 2, MONTH($P63) &gt;= 2), IF($S63 &lt;&gt; "", $I63/$S63, ""), ""),"")</f>
        <v/>
      </c>
      <c r="V63" s="10" t="str">
        <f>IF(Overall!$A65&lt;&gt;"",IF(AND(MONTH($O63) &lt;= 3, MONTH($P63) &gt;= 3), IF($S63 &lt;&gt; "", $I63/$S63, ""), ""),"")</f>
        <v/>
      </c>
      <c r="W63" s="10" t="str">
        <f>IF(Overall!$A65&lt;&gt;"",IF(AND(MONTH($O63) &lt;= 4, MONTH($P63) &gt;= 4), IF($S63 &lt;&gt; "", $I63/$S63, ""), ""),"")</f>
        <v/>
      </c>
      <c r="X63" s="10">
        <f>IF(Overall!$A65&lt;&gt;"",IF(AND(MONTH($O63) &lt;= 5, MONTH($P63) &gt;= 5), IF($S63 &lt;&gt; "", $I63/$S63, ""), ""),"")</f>
        <v>100000</v>
      </c>
      <c r="Y63" s="10">
        <f>IF(Overall!$A65&lt;&gt;"",IF(AND(MONTH($O63) &lt;= 6, MONTH($P63) &gt;= 6), IF($S63 &lt;&gt; "", $I63/$S63, ""), ""),"")</f>
        <v>100000</v>
      </c>
      <c r="Z63" s="10">
        <f>IF(Overall!$A65&lt;&gt;"",IF(AND(MONTH($O63) &lt;= 7, MONTH($P63) &gt;= 7 ), IF($S63 &lt;&gt; "", $I63/$S63, ""), ""),"")</f>
        <v>100000</v>
      </c>
      <c r="AA63" s="10">
        <f>IF(Overall!$A65&lt;&gt;"",IF(AND(MONTH($O63) &lt;= 8, MONTH($P63) &gt;= 8), IF($S63 &lt;&gt; "", $I63/$S63, ""), ""),"")</f>
        <v>100000</v>
      </c>
      <c r="AB63" s="10">
        <f>IF(Overall!$A65&lt;&gt;"",IF(AND(MONTH($O63) &lt;= 9, MONTH($P63) &gt;= 9), IF($S63 &lt;&gt; "", $I63/$S63, ""), ""),"")</f>
        <v>100000</v>
      </c>
      <c r="AC63" s="10">
        <f>IF(Overall!$A65&lt;&gt;"",IF(AND(MONTH($O63) &lt;= 10, MONTH($P63) &gt;= 10), IF($S63 &lt;&gt; "", $I63/$S63, ""), ""),"")</f>
        <v>100000</v>
      </c>
      <c r="AD63" s="10">
        <f>IF(Overall!$A65&lt;&gt;"",IF(AND(MONTH($O63) &lt;= 11, MONTH($P63) &gt;= 11), IF($S63 &lt;&gt; "", $I63/$S63, ""), ""),"")</f>
        <v>100000</v>
      </c>
      <c r="AE63" s="10">
        <f>IF(Overall!$A65&lt;&gt;"",IF(AND(MONTH($O63) &lt;= 12, MONTH($P63) &gt;= 12), IF($S63 &lt;&gt; "", $I63/$S63, ""), ""),"")</f>
        <v>100000</v>
      </c>
      <c r="AG63" s="10" t="str">
        <f ca="1">IFERROR(IF(AND(NOW()&lt;= EOMONTH(DATE(YEAR($P63),1, 1), 0), Overall!$A65&lt;&gt;"", MONTH($O63) &lt;= 1, MONTH($P63) &gt;= 1), IF($S63 &lt;&gt; "", $I63/$S63, ""), ""), "")</f>
        <v/>
      </c>
      <c r="AH63" s="10" t="str">
        <f ca="1">IFERROR(IF(AND(NOW()&lt;= EOMONTH(DATE(YEAR($P63),2, 1), 0), Overall!$A65&lt;&gt;"", MONTH($O63) &lt;= 2, MONTH($P63) &gt;= 2), IF($S63 &lt;&gt; "", $I63/$S63, ""), ""), "")</f>
        <v/>
      </c>
      <c r="AI63" s="10" t="str">
        <f ca="1">IFERROR(IF(AND(NOW()&lt;= EOMONTH(DATE(YEAR($P63),3, 1), 0), Overall!$A65&lt;&gt;"", MONTH($O63) &lt;= 3, MONTH($P63) &gt;= 3), IF($S63 &lt;&gt; "", $I63/$S63, ""), ""), "")</f>
        <v/>
      </c>
      <c r="AJ63" s="10" t="str">
        <f ca="1">IFERROR(IF(AND(NOW()&lt;= EOMONTH(DATE(YEAR($P63),4, 1), 0), Overall!$A65&lt;&gt;"", MONTH($O63) &lt;= 4, MONTH($P63) &gt;= 4), IF($S63 &lt;&gt; "", $I63/$S63, ""), ""), "")</f>
        <v/>
      </c>
      <c r="AK63" s="10" t="str">
        <f ca="1">IFERROR(IF(AND(NOW()&lt;= EOMONTH(DATE(YEAR($P63),5, 1), 0), Overall!$A65&lt;&gt;"", MONTH($O63) &lt;= 5, MONTH($P63) &gt;= 5), IF($S63 &lt;&gt; "", $I63/$S63, ""), ""), "")</f>
        <v/>
      </c>
      <c r="AL63" s="10" t="str">
        <f ca="1">IFERROR(IF(AND(NOW()&lt;= EOMONTH(DATE(YEAR($P63),6, 1), 0), Overall!$A65&lt;&gt;"", MONTH($O63) &lt;= 6, MONTH($P63) &gt;= 6), IF($S63 &lt;&gt; "", $I63/$S63, ""), ""), "")</f>
        <v/>
      </c>
      <c r="AM63" s="10" t="str">
        <f ca="1">IFERROR(IF(AND(NOW()&lt;= EOMONTH(DATE(YEAR($P63),7, 1), 0), Overall!$A65&lt;&gt;"", MONTH($O63) &lt;= 7, MONTH($P63) &gt;= 7), IF($S63 &lt;&gt; "", $I63/$S63, ""), ""), "")</f>
        <v/>
      </c>
      <c r="AN63" s="10" t="str">
        <f ca="1">IFERROR(IF(AND(NOW()&lt;= EOMONTH(DATE(YEAR($P63),8, 1), 0), Overall!$A65&lt;&gt;"", MONTH($O63) &lt;= 8, MONTH($P63) &gt;= 8), IF($S63 &lt;&gt; "", $I63/$S63, ""), ""), "")</f>
        <v/>
      </c>
      <c r="AO63" s="10" t="str">
        <f ca="1">IFERROR(IF(AND(NOW()&lt;= EOMONTH(DATE(YEAR($P63),9, 1), 0), Overall!$A65&lt;&gt;"", MONTH($O63) &lt;= 9, MONTH($P63) &gt;= 9), IF($S63 &lt;&gt; "", $I63/$S63, ""), ""), "")</f>
        <v/>
      </c>
      <c r="AP63" s="10" t="str">
        <f ca="1">IFERROR(IF(AND(NOW()&lt;= EOMONTH(DATE(YEAR($P63),10, 1), 0), Overall!$A65&lt;&gt;"", MONTH($O63) &lt;= 10, MONTH($P63) &gt;= 10), IF($S63 &lt;&gt; "", $I63/$S63, ""), ""), "")</f>
        <v/>
      </c>
      <c r="AQ63" s="10" t="str">
        <f ca="1">IFERROR(IF(AND(NOW()&lt;= EOMONTH(DATE(YEAR($P63),11, 1), 0), Overall!$A65&lt;&gt;"", MONTH($O63) &lt;=11, MONTH($P63) &gt;= 11), IF($S63 &lt;&gt; "", $I63/$S63, ""), ""), "")</f>
        <v/>
      </c>
      <c r="AR63" s="10" t="str">
        <f ca="1">IFERROR(IF(AND(NOW()&lt;= EOMONTH(DATE(YEAR($P63),12, 1), 0), Overall!$A65&lt;&gt;"", MONTH($O63) &lt;= 12, MONTH($P63) &gt;= 12), IF($S63 &lt;&gt; "", $I63/$S63, ""), ""), "")</f>
        <v/>
      </c>
      <c r="AS63" s="16">
        <f t="shared" ca="1" si="1"/>
        <v>0</v>
      </c>
    </row>
    <row r="64" spans="1:45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5" t="str">
        <f>IF(Overall!P66&lt;&gt;"",_xlfn.VALUETOTEXT(Overall!P66),"")</f>
        <v>Options</v>
      </c>
      <c r="I64" s="6">
        <f>IF(Overall!F66&lt;&gt;"",VALUE(Overall!F66),"")</f>
        <v>800000</v>
      </c>
      <c r="J64" s="6">
        <f>IF(Overall!G66&lt;&gt;"",VALUE(Overall!G66),"")</f>
        <v>58</v>
      </c>
      <c r="K64" s="6">
        <f>IF(Overall!H66&lt;&gt;"",VALUE(Overall!H66),"")</f>
        <v>0</v>
      </c>
      <c r="L64" s="6">
        <f>IF(Overall!I66&lt;&gt;"",VALUE(Overall!I66),"")</f>
        <v>2.79</v>
      </c>
      <c r="M64" s="6">
        <f>IF(Overall!J66&lt;&gt;"",VALUE(Overall!J66),"")</f>
        <v>0</v>
      </c>
      <c r="N64" s="6">
        <f>IF(Overall!K66&lt;&gt;"",VALUE(Overall!K66),"")</f>
        <v>2.79</v>
      </c>
      <c r="O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P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Q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R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S64" s="5">
        <f t="shared" si="0"/>
        <v>8</v>
      </c>
      <c r="T64" s="10" t="str">
        <f>IF(Overall!$A66&lt;&gt;"",IF(AND(MONTH($O64) &lt;= 1, MONTH($P64) &gt;= 1), IF($S64 &lt;&gt; "", $I64/$S64, ""), ""),"")</f>
        <v/>
      </c>
      <c r="U64" s="10" t="str">
        <f>IF(Overall!$A66&lt;&gt;"",IF(AND(MONTH($O64) &lt;= 2, MONTH($P64) &gt;= 2), IF($S64 &lt;&gt; "", $I64/$S64, ""), ""),"")</f>
        <v/>
      </c>
      <c r="V64" s="10" t="str">
        <f>IF(Overall!$A66&lt;&gt;"",IF(AND(MONTH($O64) &lt;= 3, MONTH($P64) &gt;= 3), IF($S64 &lt;&gt; "", $I64/$S64, ""), ""),"")</f>
        <v/>
      </c>
      <c r="W64" s="10" t="str">
        <f>IF(Overall!$A66&lt;&gt;"",IF(AND(MONTH($O64) &lt;= 4, MONTH($P64) &gt;= 4), IF($S64 &lt;&gt; "", $I64/$S64, ""), ""),"")</f>
        <v/>
      </c>
      <c r="X64" s="10">
        <f>IF(Overall!$A66&lt;&gt;"",IF(AND(MONTH($O64) &lt;= 5, MONTH($P64) &gt;= 5), IF($S64 &lt;&gt; "", $I64/$S64, ""), ""),"")</f>
        <v>100000</v>
      </c>
      <c r="Y64" s="10">
        <f>IF(Overall!$A66&lt;&gt;"",IF(AND(MONTH($O64) &lt;= 6, MONTH($P64) &gt;= 6), IF($S64 &lt;&gt; "", $I64/$S64, ""), ""),"")</f>
        <v>100000</v>
      </c>
      <c r="Z64" s="10">
        <f>IF(Overall!$A66&lt;&gt;"",IF(AND(MONTH($O64) &lt;= 7, MONTH($P64) &gt;= 7 ), IF($S64 &lt;&gt; "", $I64/$S64, ""), ""),"")</f>
        <v>100000</v>
      </c>
      <c r="AA64" s="10">
        <f>IF(Overall!$A66&lt;&gt;"",IF(AND(MONTH($O64) &lt;= 8, MONTH($P64) &gt;= 8), IF($S64 &lt;&gt; "", $I64/$S64, ""), ""),"")</f>
        <v>100000</v>
      </c>
      <c r="AB64" s="10">
        <f>IF(Overall!$A66&lt;&gt;"",IF(AND(MONTH($O64) &lt;= 9, MONTH($P64) &gt;= 9), IF($S64 &lt;&gt; "", $I64/$S64, ""), ""),"")</f>
        <v>100000</v>
      </c>
      <c r="AC64" s="10">
        <f>IF(Overall!$A66&lt;&gt;"",IF(AND(MONTH($O64) &lt;= 10, MONTH($P64) &gt;= 10), IF($S64 &lt;&gt; "", $I64/$S64, ""), ""),"")</f>
        <v>100000</v>
      </c>
      <c r="AD64" s="10">
        <f>IF(Overall!$A66&lt;&gt;"",IF(AND(MONTH($O64) &lt;= 11, MONTH($P64) &gt;= 11), IF($S64 &lt;&gt; "", $I64/$S64, ""), ""),"")</f>
        <v>100000</v>
      </c>
      <c r="AE64" s="10">
        <f>IF(Overall!$A66&lt;&gt;"",IF(AND(MONTH($O64) &lt;= 12, MONTH($P64) &gt;= 12), IF($S64 &lt;&gt; "", $I64/$S64, ""), ""),"")</f>
        <v>100000</v>
      </c>
      <c r="AG64" s="10" t="str">
        <f ca="1">IFERROR(IF(AND(NOW()&lt;= EOMONTH(DATE(YEAR($P64),1, 1), 0), Overall!$A66&lt;&gt;"", MONTH($O64) &lt;= 1, MONTH($P64) &gt;= 1), IF($S64 &lt;&gt; "", $I64/$S64, ""), ""), "")</f>
        <v/>
      </c>
      <c r="AH64" s="10" t="str">
        <f ca="1">IFERROR(IF(AND(NOW()&lt;= EOMONTH(DATE(YEAR($P64),2, 1), 0), Overall!$A66&lt;&gt;"", MONTH($O64) &lt;= 2, MONTH($P64) &gt;= 2), IF($S64 &lt;&gt; "", $I64/$S64, ""), ""), "")</f>
        <v/>
      </c>
      <c r="AI64" s="10" t="str">
        <f ca="1">IFERROR(IF(AND(NOW()&lt;= EOMONTH(DATE(YEAR($P64),3, 1), 0), Overall!$A66&lt;&gt;"", MONTH($O64) &lt;= 3, MONTH($P64) &gt;= 3), IF($S64 &lt;&gt; "", $I64/$S64, ""), ""), "")</f>
        <v/>
      </c>
      <c r="AJ64" s="10" t="str">
        <f ca="1">IFERROR(IF(AND(NOW()&lt;= EOMONTH(DATE(YEAR($P64),4, 1), 0), Overall!$A66&lt;&gt;"", MONTH($O64) &lt;= 4, MONTH($P64) &gt;= 4), IF($S64 &lt;&gt; "", $I64/$S64, ""), ""), "")</f>
        <v/>
      </c>
      <c r="AK64" s="10" t="str">
        <f ca="1">IFERROR(IF(AND(NOW()&lt;= EOMONTH(DATE(YEAR($P64),5, 1), 0), Overall!$A66&lt;&gt;"", MONTH($O64) &lt;= 5, MONTH($P64) &gt;= 5), IF($S64 &lt;&gt; "", $I64/$S64, ""), ""), "")</f>
        <v/>
      </c>
      <c r="AL64" s="10" t="str">
        <f ca="1">IFERROR(IF(AND(NOW()&lt;= EOMONTH(DATE(YEAR($P64),6, 1), 0), Overall!$A66&lt;&gt;"", MONTH($O64) &lt;= 6, MONTH($P64) &gt;= 6), IF($S64 &lt;&gt; "", $I64/$S64, ""), ""), "")</f>
        <v/>
      </c>
      <c r="AM64" s="10" t="str">
        <f ca="1">IFERROR(IF(AND(NOW()&lt;= EOMONTH(DATE(YEAR($P64),7, 1), 0), Overall!$A66&lt;&gt;"", MONTH($O64) &lt;= 7, MONTH($P64) &gt;= 7), IF($S64 &lt;&gt; "", $I64/$S64, ""), ""), "")</f>
        <v/>
      </c>
      <c r="AN64" s="10" t="str">
        <f ca="1">IFERROR(IF(AND(NOW()&lt;= EOMONTH(DATE(YEAR($P64),8, 1), 0), Overall!$A66&lt;&gt;"", MONTH($O64) &lt;= 8, MONTH($P64) &gt;= 8), IF($S64 &lt;&gt; "", $I64/$S64, ""), ""), "")</f>
        <v/>
      </c>
      <c r="AO64" s="10" t="str">
        <f ca="1">IFERROR(IF(AND(NOW()&lt;= EOMONTH(DATE(YEAR($P64),9, 1), 0), Overall!$A66&lt;&gt;"", MONTH($O64) &lt;= 9, MONTH($P64) &gt;= 9), IF($S64 &lt;&gt; "", $I64/$S64, ""), ""), "")</f>
        <v/>
      </c>
      <c r="AP64" s="10" t="str">
        <f ca="1">IFERROR(IF(AND(NOW()&lt;= EOMONTH(DATE(YEAR($P64),10, 1), 0), Overall!$A66&lt;&gt;"", MONTH($O64) &lt;= 10, MONTH($P64) &gt;= 10), IF($S64 &lt;&gt; "", $I64/$S64, ""), ""), "")</f>
        <v/>
      </c>
      <c r="AQ64" s="10" t="str">
        <f ca="1">IFERROR(IF(AND(NOW()&lt;= EOMONTH(DATE(YEAR($P64),11, 1), 0), Overall!$A66&lt;&gt;"", MONTH($O64) &lt;=11, MONTH($P64) &gt;= 11), IF($S64 &lt;&gt; "", $I64/$S64, ""), ""), "")</f>
        <v/>
      </c>
      <c r="AR64" s="10" t="str">
        <f ca="1">IFERROR(IF(AND(NOW()&lt;= EOMONTH(DATE(YEAR($P64),12, 1), 0), Overall!$A66&lt;&gt;"", MONTH($O64) &lt;= 12, MONTH($P64) &gt;= 12), IF($S64 &lt;&gt; "", $I64/$S64, ""), ""), "")</f>
        <v/>
      </c>
      <c r="AS64" s="16">
        <f t="shared" ca="1" si="1"/>
        <v>0</v>
      </c>
    </row>
    <row r="65" spans="1:45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5" t="str">
        <f>IF(Overall!P67&lt;&gt;"",_xlfn.VALUETOTEXT(Overall!P67),"")</f>
        <v>Options</v>
      </c>
      <c r="I65" s="6">
        <f>IF(Overall!F67&lt;&gt;"",VALUE(Overall!F67),"")</f>
        <v>1600000</v>
      </c>
      <c r="J65" s="6">
        <f>IF(Overall!G67&lt;&gt;"",VALUE(Overall!G67),"")</f>
        <v>57</v>
      </c>
      <c r="K65" s="6">
        <f>IF(Overall!H67&lt;&gt;"",VALUE(Overall!H67),"")</f>
        <v>0</v>
      </c>
      <c r="L65" s="6">
        <f>IF(Overall!I67&lt;&gt;"",VALUE(Overall!I67),"")</f>
        <v>2.63</v>
      </c>
      <c r="M65" s="6">
        <f>IF(Overall!J67&lt;&gt;"",VALUE(Overall!J67),"")</f>
        <v>0</v>
      </c>
      <c r="N65" s="6">
        <f>IF(Overall!K67&lt;&gt;"",VALUE(Overall!K67),"")</f>
        <v>2.63</v>
      </c>
      <c r="O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P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Q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R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S65" s="5">
        <f t="shared" si="0"/>
        <v>8</v>
      </c>
      <c r="T65" s="10" t="str">
        <f>IF(Overall!$A67&lt;&gt;"",IF(AND(MONTH($O65) &lt;= 1, MONTH($P65) &gt;= 1), IF($S65 &lt;&gt; "", $I65/$S65, ""), ""),"")</f>
        <v/>
      </c>
      <c r="U65" s="10" t="str">
        <f>IF(Overall!$A67&lt;&gt;"",IF(AND(MONTH($O65) &lt;= 2, MONTH($P65) &gt;= 2), IF($S65 &lt;&gt; "", $I65/$S65, ""), ""),"")</f>
        <v/>
      </c>
      <c r="V65" s="10" t="str">
        <f>IF(Overall!$A67&lt;&gt;"",IF(AND(MONTH($O65) &lt;= 3, MONTH($P65) &gt;= 3), IF($S65 &lt;&gt; "", $I65/$S65, ""), ""),"")</f>
        <v/>
      </c>
      <c r="W65" s="10" t="str">
        <f>IF(Overall!$A67&lt;&gt;"",IF(AND(MONTH($O65) &lt;= 4, MONTH($P65) &gt;= 4), IF($S65 &lt;&gt; "", $I65/$S65, ""), ""),"")</f>
        <v/>
      </c>
      <c r="X65" s="10">
        <f>IF(Overall!$A67&lt;&gt;"",IF(AND(MONTH($O65) &lt;= 5, MONTH($P65) &gt;= 5), IF($S65 &lt;&gt; "", $I65/$S65, ""), ""),"")</f>
        <v>200000</v>
      </c>
      <c r="Y65" s="10">
        <f>IF(Overall!$A67&lt;&gt;"",IF(AND(MONTH($O65) &lt;= 6, MONTH($P65) &gt;= 6), IF($S65 &lt;&gt; "", $I65/$S65, ""), ""),"")</f>
        <v>200000</v>
      </c>
      <c r="Z65" s="10">
        <f>IF(Overall!$A67&lt;&gt;"",IF(AND(MONTH($O65) &lt;= 7, MONTH($P65) &gt;= 7 ), IF($S65 &lt;&gt; "", $I65/$S65, ""), ""),"")</f>
        <v>200000</v>
      </c>
      <c r="AA65" s="10">
        <f>IF(Overall!$A67&lt;&gt;"",IF(AND(MONTH($O65) &lt;= 8, MONTH($P65) &gt;= 8), IF($S65 &lt;&gt; "", $I65/$S65, ""), ""),"")</f>
        <v>200000</v>
      </c>
      <c r="AB65" s="10">
        <f>IF(Overall!$A67&lt;&gt;"",IF(AND(MONTH($O65) &lt;= 9, MONTH($P65) &gt;= 9), IF($S65 &lt;&gt; "", $I65/$S65, ""), ""),"")</f>
        <v>200000</v>
      </c>
      <c r="AC65" s="10">
        <f>IF(Overall!$A67&lt;&gt;"",IF(AND(MONTH($O65) &lt;= 10, MONTH($P65) &gt;= 10), IF($S65 &lt;&gt; "", $I65/$S65, ""), ""),"")</f>
        <v>200000</v>
      </c>
      <c r="AD65" s="10">
        <f>IF(Overall!$A67&lt;&gt;"",IF(AND(MONTH($O65) &lt;= 11, MONTH($P65) &gt;= 11), IF($S65 &lt;&gt; "", $I65/$S65, ""), ""),"")</f>
        <v>200000</v>
      </c>
      <c r="AE65" s="10">
        <f>IF(Overall!$A67&lt;&gt;"",IF(AND(MONTH($O65) &lt;= 12, MONTH($P65) &gt;= 12), IF($S65 &lt;&gt; "", $I65/$S65, ""), ""),"")</f>
        <v>200000</v>
      </c>
      <c r="AG65" s="10" t="str">
        <f ca="1">IFERROR(IF(AND(NOW()&lt;= EOMONTH(DATE(YEAR($P65),1, 1), 0), Overall!$A67&lt;&gt;"", MONTH($O65) &lt;= 1, MONTH($P65) &gt;= 1), IF($S65 &lt;&gt; "", $I65/$S65, ""), ""), "")</f>
        <v/>
      </c>
      <c r="AH65" s="10" t="str">
        <f ca="1">IFERROR(IF(AND(NOW()&lt;= EOMONTH(DATE(YEAR($P65),2, 1), 0), Overall!$A67&lt;&gt;"", MONTH($O65) &lt;= 2, MONTH($P65) &gt;= 2), IF($S65 &lt;&gt; "", $I65/$S65, ""), ""), "")</f>
        <v/>
      </c>
      <c r="AI65" s="10" t="str">
        <f ca="1">IFERROR(IF(AND(NOW()&lt;= EOMONTH(DATE(YEAR($P65),3, 1), 0), Overall!$A67&lt;&gt;"", MONTH($O65) &lt;= 3, MONTH($P65) &gt;= 3), IF($S65 &lt;&gt; "", $I65/$S65, ""), ""), "")</f>
        <v/>
      </c>
      <c r="AJ65" s="10" t="str">
        <f ca="1">IFERROR(IF(AND(NOW()&lt;= EOMONTH(DATE(YEAR($P65),4, 1), 0), Overall!$A67&lt;&gt;"", MONTH($O65) &lt;= 4, MONTH($P65) &gt;= 4), IF($S65 &lt;&gt; "", $I65/$S65, ""), ""), "")</f>
        <v/>
      </c>
      <c r="AK65" s="10" t="str">
        <f ca="1">IFERROR(IF(AND(NOW()&lt;= EOMONTH(DATE(YEAR($P65),5, 1), 0), Overall!$A67&lt;&gt;"", MONTH($O65) &lt;= 5, MONTH($P65) &gt;= 5), IF($S65 &lt;&gt; "", $I65/$S65, ""), ""), "")</f>
        <v/>
      </c>
      <c r="AL65" s="10" t="str">
        <f ca="1">IFERROR(IF(AND(NOW()&lt;= EOMONTH(DATE(YEAR($P65),6, 1), 0), Overall!$A67&lt;&gt;"", MONTH($O65) &lt;= 6, MONTH($P65) &gt;= 6), IF($S65 &lt;&gt; "", $I65/$S65, ""), ""), "")</f>
        <v/>
      </c>
      <c r="AM65" s="10" t="str">
        <f ca="1">IFERROR(IF(AND(NOW()&lt;= EOMONTH(DATE(YEAR($P65),7, 1), 0), Overall!$A67&lt;&gt;"", MONTH($O65) &lt;= 7, MONTH($P65) &gt;= 7), IF($S65 &lt;&gt; "", $I65/$S65, ""), ""), "")</f>
        <v/>
      </c>
      <c r="AN65" s="10" t="str">
        <f ca="1">IFERROR(IF(AND(NOW()&lt;= EOMONTH(DATE(YEAR($P65),8, 1), 0), Overall!$A67&lt;&gt;"", MONTH($O65) &lt;= 8, MONTH($P65) &gt;= 8), IF($S65 &lt;&gt; "", $I65/$S65, ""), ""), "")</f>
        <v/>
      </c>
      <c r="AO65" s="10" t="str">
        <f ca="1">IFERROR(IF(AND(NOW()&lt;= EOMONTH(DATE(YEAR($P65),9, 1), 0), Overall!$A67&lt;&gt;"", MONTH($O65) &lt;= 9, MONTH($P65) &gt;= 9), IF($S65 &lt;&gt; "", $I65/$S65, ""), ""), "")</f>
        <v/>
      </c>
      <c r="AP65" s="10" t="str">
        <f ca="1">IFERROR(IF(AND(NOW()&lt;= EOMONTH(DATE(YEAR($P65),10, 1), 0), Overall!$A67&lt;&gt;"", MONTH($O65) &lt;= 10, MONTH($P65) &gt;= 10), IF($S65 &lt;&gt; "", $I65/$S65, ""), ""), "")</f>
        <v/>
      </c>
      <c r="AQ65" s="10" t="str">
        <f ca="1">IFERROR(IF(AND(NOW()&lt;= EOMONTH(DATE(YEAR($P65),11, 1), 0), Overall!$A67&lt;&gt;"", MONTH($O65) &lt;=11, MONTH($P65) &gt;= 11), IF($S65 &lt;&gt; "", $I65/$S65, ""), ""), "")</f>
        <v/>
      </c>
      <c r="AR65" s="10" t="str">
        <f ca="1">IFERROR(IF(AND(NOW()&lt;= EOMONTH(DATE(YEAR($P65),12, 1), 0), Overall!$A67&lt;&gt;"", MONTH($O65) &lt;= 12, MONTH($P65) &gt;= 12), IF($S65 &lt;&gt; "", $I65/$S65, ""), ""), "")</f>
        <v/>
      </c>
      <c r="AS65" s="16">
        <f t="shared" ca="1" si="1"/>
        <v>0</v>
      </c>
    </row>
    <row r="66" spans="1:45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5" t="str">
        <f>IF(Overall!P68&lt;&gt;"",_xlfn.VALUETOTEXT(Overall!P68),"")</f>
        <v>Options</v>
      </c>
      <c r="I66" s="6">
        <f>IF(Overall!F68&lt;&gt;"",VALUE(Overall!F68),"")</f>
        <v>800000</v>
      </c>
      <c r="J66" s="6">
        <f>IF(Overall!G68&lt;&gt;"",VALUE(Overall!G68),"")</f>
        <v>57</v>
      </c>
      <c r="K66" s="6">
        <f>IF(Overall!H68&lt;&gt;"",VALUE(Overall!H68),"")</f>
        <v>0</v>
      </c>
      <c r="L66" s="6">
        <f>IF(Overall!I68&lt;&gt;"",VALUE(Overall!I68),"")</f>
        <v>2.62</v>
      </c>
      <c r="M66" s="6">
        <f>IF(Overall!J68&lt;&gt;"",VALUE(Overall!J68),"")</f>
        <v>0</v>
      </c>
      <c r="N66" s="6">
        <f>IF(Overall!K68&lt;&gt;"",VALUE(Overall!K68),"")</f>
        <v>2.62</v>
      </c>
      <c r="O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P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Q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R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S66" s="5">
        <f t="shared" si="0"/>
        <v>8</v>
      </c>
      <c r="T66" s="10" t="str">
        <f>IF(Overall!$A68&lt;&gt;"",IF(AND(MONTH($O66) &lt;= 1, MONTH($P66) &gt;= 1), IF($S66 &lt;&gt; "", $I66/$S66, ""), ""),"")</f>
        <v/>
      </c>
      <c r="U66" s="10" t="str">
        <f>IF(Overall!$A68&lt;&gt;"",IF(AND(MONTH($O66) &lt;= 2, MONTH($P66) &gt;= 2), IF($S66 &lt;&gt; "", $I66/$S66, ""), ""),"")</f>
        <v/>
      </c>
      <c r="V66" s="10" t="str">
        <f>IF(Overall!$A68&lt;&gt;"",IF(AND(MONTH($O66) &lt;= 3, MONTH($P66) &gt;= 3), IF($S66 &lt;&gt; "", $I66/$S66, ""), ""),"")</f>
        <v/>
      </c>
      <c r="W66" s="10" t="str">
        <f>IF(Overall!$A68&lt;&gt;"",IF(AND(MONTH($O66) &lt;= 4, MONTH($P66) &gt;= 4), IF($S66 &lt;&gt; "", $I66/$S66, ""), ""),"")</f>
        <v/>
      </c>
      <c r="X66" s="10">
        <f>IF(Overall!$A68&lt;&gt;"",IF(AND(MONTH($O66) &lt;= 5, MONTH($P66) &gt;= 5), IF($S66 &lt;&gt; "", $I66/$S66, ""), ""),"")</f>
        <v>100000</v>
      </c>
      <c r="Y66" s="10">
        <f>IF(Overall!$A68&lt;&gt;"",IF(AND(MONTH($O66) &lt;= 6, MONTH($P66) &gt;= 6), IF($S66 &lt;&gt; "", $I66/$S66, ""), ""),"")</f>
        <v>100000</v>
      </c>
      <c r="Z66" s="10">
        <f>IF(Overall!$A68&lt;&gt;"",IF(AND(MONTH($O66) &lt;= 7, MONTH($P66) &gt;= 7 ), IF($S66 &lt;&gt; "", $I66/$S66, ""), ""),"")</f>
        <v>100000</v>
      </c>
      <c r="AA66" s="10">
        <f>IF(Overall!$A68&lt;&gt;"",IF(AND(MONTH($O66) &lt;= 8, MONTH($P66) &gt;= 8), IF($S66 &lt;&gt; "", $I66/$S66, ""), ""),"")</f>
        <v>100000</v>
      </c>
      <c r="AB66" s="10">
        <f>IF(Overall!$A68&lt;&gt;"",IF(AND(MONTH($O66) &lt;= 9, MONTH($P66) &gt;= 9), IF($S66 &lt;&gt; "", $I66/$S66, ""), ""),"")</f>
        <v>100000</v>
      </c>
      <c r="AC66" s="10">
        <f>IF(Overall!$A68&lt;&gt;"",IF(AND(MONTH($O66) &lt;= 10, MONTH($P66) &gt;= 10), IF($S66 &lt;&gt; "", $I66/$S66, ""), ""),"")</f>
        <v>100000</v>
      </c>
      <c r="AD66" s="10">
        <f>IF(Overall!$A68&lt;&gt;"",IF(AND(MONTH($O66) &lt;= 11, MONTH($P66) &gt;= 11), IF($S66 &lt;&gt; "", $I66/$S66, ""), ""),"")</f>
        <v>100000</v>
      </c>
      <c r="AE66" s="10">
        <f>IF(Overall!$A68&lt;&gt;"",IF(AND(MONTH($O66) &lt;= 12, MONTH($P66) &gt;= 12), IF($S66 &lt;&gt; "", $I66/$S66, ""), ""),"")</f>
        <v>100000</v>
      </c>
      <c r="AG66" s="10" t="str">
        <f ca="1">IFERROR(IF(AND(NOW()&lt;= EOMONTH(DATE(YEAR($P66),1, 1), 0), Overall!$A68&lt;&gt;"", MONTH($O66) &lt;= 1, MONTH($P66) &gt;= 1), IF($S66 &lt;&gt; "", $I66/$S66, ""), ""), "")</f>
        <v/>
      </c>
      <c r="AH66" s="10" t="str">
        <f ca="1">IFERROR(IF(AND(NOW()&lt;= EOMONTH(DATE(YEAR($P66),2, 1), 0), Overall!$A68&lt;&gt;"", MONTH($O66) &lt;= 2, MONTH($P66) &gt;= 2), IF($S66 &lt;&gt; "", $I66/$S66, ""), ""), "")</f>
        <v/>
      </c>
      <c r="AI66" s="10" t="str">
        <f ca="1">IFERROR(IF(AND(NOW()&lt;= EOMONTH(DATE(YEAR($P66),3, 1), 0), Overall!$A68&lt;&gt;"", MONTH($O66) &lt;= 3, MONTH($P66) &gt;= 3), IF($S66 &lt;&gt; "", $I66/$S66, ""), ""), "")</f>
        <v/>
      </c>
      <c r="AJ66" s="10" t="str">
        <f ca="1">IFERROR(IF(AND(NOW()&lt;= EOMONTH(DATE(YEAR($P66),4, 1), 0), Overall!$A68&lt;&gt;"", MONTH($O66) &lt;= 4, MONTH($P66) &gt;= 4), IF($S66 &lt;&gt; "", $I66/$S66, ""), ""), "")</f>
        <v/>
      </c>
      <c r="AK66" s="10" t="str">
        <f ca="1">IFERROR(IF(AND(NOW()&lt;= EOMONTH(DATE(YEAR($P66),5, 1), 0), Overall!$A68&lt;&gt;"", MONTH($O66) &lt;= 5, MONTH($P66) &gt;= 5), IF($S66 &lt;&gt; "", $I66/$S66, ""), ""), "")</f>
        <v/>
      </c>
      <c r="AL66" s="10" t="str">
        <f ca="1">IFERROR(IF(AND(NOW()&lt;= EOMONTH(DATE(YEAR($P66),6, 1), 0), Overall!$A68&lt;&gt;"", MONTH($O66) &lt;= 6, MONTH($P66) &gt;= 6), IF($S66 &lt;&gt; "", $I66/$S66, ""), ""), "")</f>
        <v/>
      </c>
      <c r="AM66" s="10" t="str">
        <f ca="1">IFERROR(IF(AND(NOW()&lt;= EOMONTH(DATE(YEAR($P66),7, 1), 0), Overall!$A68&lt;&gt;"", MONTH($O66) &lt;= 7, MONTH($P66) &gt;= 7), IF($S66 &lt;&gt; "", $I66/$S66, ""), ""), "")</f>
        <v/>
      </c>
      <c r="AN66" s="10" t="str">
        <f ca="1">IFERROR(IF(AND(NOW()&lt;= EOMONTH(DATE(YEAR($P66),8, 1), 0), Overall!$A68&lt;&gt;"", MONTH($O66) &lt;= 8, MONTH($P66) &gt;= 8), IF($S66 &lt;&gt; "", $I66/$S66, ""), ""), "")</f>
        <v/>
      </c>
      <c r="AO66" s="10" t="str">
        <f ca="1">IFERROR(IF(AND(NOW()&lt;= EOMONTH(DATE(YEAR($P66),9, 1), 0), Overall!$A68&lt;&gt;"", MONTH($O66) &lt;= 9, MONTH($P66) &gt;= 9), IF($S66 &lt;&gt; "", $I66/$S66, ""), ""), "")</f>
        <v/>
      </c>
      <c r="AP66" s="10" t="str">
        <f ca="1">IFERROR(IF(AND(NOW()&lt;= EOMONTH(DATE(YEAR($P66),10, 1), 0), Overall!$A68&lt;&gt;"", MONTH($O66) &lt;= 10, MONTH($P66) &gt;= 10), IF($S66 &lt;&gt; "", $I66/$S66, ""), ""), "")</f>
        <v/>
      </c>
      <c r="AQ66" s="10" t="str">
        <f ca="1">IFERROR(IF(AND(NOW()&lt;= EOMONTH(DATE(YEAR($P66),11, 1), 0), Overall!$A68&lt;&gt;"", MONTH($O66) &lt;=11, MONTH($P66) &gt;= 11), IF($S66 &lt;&gt; "", $I66/$S66, ""), ""), "")</f>
        <v/>
      </c>
      <c r="AR66" s="10" t="str">
        <f ca="1">IFERROR(IF(AND(NOW()&lt;= EOMONTH(DATE(YEAR($P66),12, 1), 0), Overall!$A68&lt;&gt;"", MONTH($O66) &lt;= 12, MONTH($P66) &gt;= 12), IF($S66 &lt;&gt; "", $I66/$S66, ""), ""), "")</f>
        <v/>
      </c>
      <c r="AS66" s="16">
        <f t="shared" ca="1" si="1"/>
        <v>0</v>
      </c>
    </row>
    <row r="67" spans="1:45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5" t="str">
        <f>IF(Overall!P69&lt;&gt;"",_xlfn.VALUETOTEXT(Overall!P69),"")</f>
        <v>Options</v>
      </c>
      <c r="I67" s="6">
        <f>IF(Overall!F69&lt;&gt;"",VALUE(Overall!F69),"")</f>
        <v>800000</v>
      </c>
      <c r="J67" s="6">
        <f>IF(Overall!G69&lt;&gt;"",VALUE(Overall!G69),"")</f>
        <v>57</v>
      </c>
      <c r="K67" s="6">
        <f>IF(Overall!H69&lt;&gt;"",VALUE(Overall!H69),"")</f>
        <v>0</v>
      </c>
      <c r="L67" s="6">
        <f>IF(Overall!I69&lt;&gt;"",VALUE(Overall!I69),"")</f>
        <v>2.74</v>
      </c>
      <c r="M67" s="6">
        <f>IF(Overall!J69&lt;&gt;"",VALUE(Overall!J69),"")</f>
        <v>0</v>
      </c>
      <c r="N67" s="6">
        <f>IF(Overall!K69&lt;&gt;"",VALUE(Overall!K69),"")</f>
        <v>2.74</v>
      </c>
      <c r="O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P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Q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R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S67" s="5">
        <f t="shared" ref="S67:S130" si="2">IF(AND(O67&lt;&gt;"", P67&lt;&gt;""), DATEDIF(O67, P67, "M") + 1, "")</f>
        <v>8</v>
      </c>
      <c r="T67" s="10" t="str">
        <f>IF(Overall!$A69&lt;&gt;"",IF(AND(MONTH($O67) &lt;= 1, MONTH($P67) &gt;= 1), IF($S67 &lt;&gt; "", $I67/$S67, ""), ""),"")</f>
        <v/>
      </c>
      <c r="U67" s="10" t="str">
        <f>IF(Overall!$A69&lt;&gt;"",IF(AND(MONTH($O67) &lt;= 2, MONTH($P67) &gt;= 2), IF($S67 &lt;&gt; "", $I67/$S67, ""), ""),"")</f>
        <v/>
      </c>
      <c r="V67" s="10" t="str">
        <f>IF(Overall!$A69&lt;&gt;"",IF(AND(MONTH($O67) &lt;= 3, MONTH($P67) &gt;= 3), IF($S67 &lt;&gt; "", $I67/$S67, ""), ""),"")</f>
        <v/>
      </c>
      <c r="W67" s="10" t="str">
        <f>IF(Overall!$A69&lt;&gt;"",IF(AND(MONTH($O67) &lt;= 4, MONTH($P67) &gt;= 4), IF($S67 &lt;&gt; "", $I67/$S67, ""), ""),"")</f>
        <v/>
      </c>
      <c r="X67" s="10">
        <f>IF(Overall!$A69&lt;&gt;"",IF(AND(MONTH($O67) &lt;= 5, MONTH($P67) &gt;= 5), IF($S67 &lt;&gt; "", $I67/$S67, ""), ""),"")</f>
        <v>100000</v>
      </c>
      <c r="Y67" s="10">
        <f>IF(Overall!$A69&lt;&gt;"",IF(AND(MONTH($O67) &lt;= 6, MONTH($P67) &gt;= 6), IF($S67 &lt;&gt; "", $I67/$S67, ""), ""),"")</f>
        <v>100000</v>
      </c>
      <c r="Z67" s="10">
        <f>IF(Overall!$A69&lt;&gt;"",IF(AND(MONTH($O67) &lt;= 7, MONTH($P67) &gt;= 7 ), IF($S67 &lt;&gt; "", $I67/$S67, ""), ""),"")</f>
        <v>100000</v>
      </c>
      <c r="AA67" s="10">
        <f>IF(Overall!$A69&lt;&gt;"",IF(AND(MONTH($O67) &lt;= 8, MONTH($P67) &gt;= 8), IF($S67 &lt;&gt; "", $I67/$S67, ""), ""),"")</f>
        <v>100000</v>
      </c>
      <c r="AB67" s="10">
        <f>IF(Overall!$A69&lt;&gt;"",IF(AND(MONTH($O67) &lt;= 9, MONTH($P67) &gt;= 9), IF($S67 &lt;&gt; "", $I67/$S67, ""), ""),"")</f>
        <v>100000</v>
      </c>
      <c r="AC67" s="10">
        <f>IF(Overall!$A69&lt;&gt;"",IF(AND(MONTH($O67) &lt;= 10, MONTH($P67) &gt;= 10), IF($S67 &lt;&gt; "", $I67/$S67, ""), ""),"")</f>
        <v>100000</v>
      </c>
      <c r="AD67" s="10">
        <f>IF(Overall!$A69&lt;&gt;"",IF(AND(MONTH($O67) &lt;= 11, MONTH($P67) &gt;= 11), IF($S67 &lt;&gt; "", $I67/$S67, ""), ""),"")</f>
        <v>100000</v>
      </c>
      <c r="AE67" s="10">
        <f>IF(Overall!$A69&lt;&gt;"",IF(AND(MONTH($O67) &lt;= 12, MONTH($P67) &gt;= 12), IF($S67 &lt;&gt; "", $I67/$S67, ""), ""),"")</f>
        <v>100000</v>
      </c>
      <c r="AG67" s="10" t="str">
        <f ca="1">IFERROR(IF(AND(NOW()&lt;= EOMONTH(DATE(YEAR($P67),1, 1), 0), Overall!$A69&lt;&gt;"", MONTH($O67) &lt;= 1, MONTH($P67) &gt;= 1), IF($S67 &lt;&gt; "", $I67/$S67, ""), ""), "")</f>
        <v/>
      </c>
      <c r="AH67" s="10" t="str">
        <f ca="1">IFERROR(IF(AND(NOW()&lt;= EOMONTH(DATE(YEAR($P67),2, 1), 0), Overall!$A69&lt;&gt;"", MONTH($O67) &lt;= 2, MONTH($P67) &gt;= 2), IF($S67 &lt;&gt; "", $I67/$S67, ""), ""), "")</f>
        <v/>
      </c>
      <c r="AI67" s="10" t="str">
        <f ca="1">IFERROR(IF(AND(NOW()&lt;= EOMONTH(DATE(YEAR($P67),3, 1), 0), Overall!$A69&lt;&gt;"", MONTH($O67) &lt;= 3, MONTH($P67) &gt;= 3), IF($S67 &lt;&gt; "", $I67/$S67, ""), ""), "")</f>
        <v/>
      </c>
      <c r="AJ67" s="10" t="str">
        <f ca="1">IFERROR(IF(AND(NOW()&lt;= EOMONTH(DATE(YEAR($P67),4, 1), 0), Overall!$A69&lt;&gt;"", MONTH($O67) &lt;= 4, MONTH($P67) &gt;= 4), IF($S67 &lt;&gt; "", $I67/$S67, ""), ""), "")</f>
        <v/>
      </c>
      <c r="AK67" s="10" t="str">
        <f ca="1">IFERROR(IF(AND(NOW()&lt;= EOMONTH(DATE(YEAR($P67),5, 1), 0), Overall!$A69&lt;&gt;"", MONTH($O67) &lt;= 5, MONTH($P67) &gt;= 5), IF($S67 &lt;&gt; "", $I67/$S67, ""), ""), "")</f>
        <v/>
      </c>
      <c r="AL67" s="10" t="str">
        <f ca="1">IFERROR(IF(AND(NOW()&lt;= EOMONTH(DATE(YEAR($P67),6, 1), 0), Overall!$A69&lt;&gt;"", MONTH($O67) &lt;= 6, MONTH($P67) &gt;= 6), IF($S67 &lt;&gt; "", $I67/$S67, ""), ""), "")</f>
        <v/>
      </c>
      <c r="AM67" s="10" t="str">
        <f ca="1">IFERROR(IF(AND(NOW()&lt;= EOMONTH(DATE(YEAR($P67),7, 1), 0), Overall!$A69&lt;&gt;"", MONTH($O67) &lt;= 7, MONTH($P67) &gt;= 7), IF($S67 &lt;&gt; "", $I67/$S67, ""), ""), "")</f>
        <v/>
      </c>
      <c r="AN67" s="10" t="str">
        <f ca="1">IFERROR(IF(AND(NOW()&lt;= EOMONTH(DATE(YEAR($P67),8, 1), 0), Overall!$A69&lt;&gt;"", MONTH($O67) &lt;= 8, MONTH($P67) &gt;= 8), IF($S67 &lt;&gt; "", $I67/$S67, ""), ""), "")</f>
        <v/>
      </c>
      <c r="AO67" s="10" t="str">
        <f ca="1">IFERROR(IF(AND(NOW()&lt;= EOMONTH(DATE(YEAR($P67),9, 1), 0), Overall!$A69&lt;&gt;"", MONTH($O67) &lt;= 9, MONTH($P67) &gt;= 9), IF($S67 &lt;&gt; "", $I67/$S67, ""), ""), "")</f>
        <v/>
      </c>
      <c r="AP67" s="10" t="str">
        <f ca="1">IFERROR(IF(AND(NOW()&lt;= EOMONTH(DATE(YEAR($P67),10, 1), 0), Overall!$A69&lt;&gt;"", MONTH($O67) &lt;= 10, MONTH($P67) &gt;= 10), IF($S67 &lt;&gt; "", $I67/$S67, ""), ""), "")</f>
        <v/>
      </c>
      <c r="AQ67" s="10" t="str">
        <f ca="1">IFERROR(IF(AND(NOW()&lt;= EOMONTH(DATE(YEAR($P67),11, 1), 0), Overall!$A69&lt;&gt;"", MONTH($O67) &lt;=11, MONTH($P67) &gt;= 11), IF($S67 &lt;&gt; "", $I67/$S67, ""), ""), "")</f>
        <v/>
      </c>
      <c r="AR67" s="10" t="str">
        <f ca="1">IFERROR(IF(AND(NOW()&lt;= EOMONTH(DATE(YEAR($P67),12, 1), 0), Overall!$A69&lt;&gt;"", MONTH($O67) &lt;= 12, MONTH($P67) &gt;= 12), IF($S67 &lt;&gt; "", $I67/$S67, ""), ""), "")</f>
        <v/>
      </c>
      <c r="AS67" s="16">
        <f t="shared" ref="AS67:AS130" ca="1" si="3">SUM(AG67:AR67)</f>
        <v>0</v>
      </c>
    </row>
    <row r="68" spans="1:45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5" t="str">
        <f>IF(Overall!P70&lt;&gt;"",_xlfn.VALUETOTEXT(Overall!P70),"")</f>
        <v>Options</v>
      </c>
      <c r="I68" s="6">
        <f>IF(Overall!F70&lt;&gt;"",VALUE(Overall!F70),"")</f>
        <v>800000</v>
      </c>
      <c r="J68" s="6">
        <f>IF(Overall!G70&lt;&gt;"",VALUE(Overall!G70),"")</f>
        <v>57</v>
      </c>
      <c r="K68" s="6">
        <f>IF(Overall!H70&lt;&gt;"",VALUE(Overall!H70),"")</f>
        <v>0</v>
      </c>
      <c r="L68" s="6">
        <f>IF(Overall!I70&lt;&gt;"",VALUE(Overall!I70),"")</f>
        <v>2.74</v>
      </c>
      <c r="M68" s="6">
        <f>IF(Overall!J70&lt;&gt;"",VALUE(Overall!J70),"")</f>
        <v>0</v>
      </c>
      <c r="N68" s="6">
        <f>IF(Overall!K70&lt;&gt;"",VALUE(Overall!K70),"")</f>
        <v>2.74</v>
      </c>
      <c r="O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P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Q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R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S68" s="5">
        <f t="shared" si="2"/>
        <v>8</v>
      </c>
      <c r="T68" s="10" t="str">
        <f>IF(Overall!$A70&lt;&gt;"",IF(AND(MONTH($O68) &lt;= 1, MONTH($P68) &gt;= 1), IF($S68 &lt;&gt; "", $I68/$S68, ""), ""),"")</f>
        <v/>
      </c>
      <c r="U68" s="10" t="str">
        <f>IF(Overall!$A70&lt;&gt;"",IF(AND(MONTH($O68) &lt;= 2, MONTH($P68) &gt;= 2), IF($S68 &lt;&gt; "", $I68/$S68, ""), ""),"")</f>
        <v/>
      </c>
      <c r="V68" s="10" t="str">
        <f>IF(Overall!$A70&lt;&gt;"",IF(AND(MONTH($O68) &lt;= 3, MONTH($P68) &gt;= 3), IF($S68 &lt;&gt; "", $I68/$S68, ""), ""),"")</f>
        <v/>
      </c>
      <c r="W68" s="10" t="str">
        <f>IF(Overall!$A70&lt;&gt;"",IF(AND(MONTH($O68) &lt;= 4, MONTH($P68) &gt;= 4), IF($S68 &lt;&gt; "", $I68/$S68, ""), ""),"")</f>
        <v/>
      </c>
      <c r="X68" s="10">
        <f>IF(Overall!$A70&lt;&gt;"",IF(AND(MONTH($O68) &lt;= 5, MONTH($P68) &gt;= 5), IF($S68 &lt;&gt; "", $I68/$S68, ""), ""),"")</f>
        <v>100000</v>
      </c>
      <c r="Y68" s="10">
        <f>IF(Overall!$A70&lt;&gt;"",IF(AND(MONTH($O68) &lt;= 6, MONTH($P68) &gt;= 6), IF($S68 &lt;&gt; "", $I68/$S68, ""), ""),"")</f>
        <v>100000</v>
      </c>
      <c r="Z68" s="10">
        <f>IF(Overall!$A70&lt;&gt;"",IF(AND(MONTH($O68) &lt;= 7, MONTH($P68) &gt;= 7 ), IF($S68 &lt;&gt; "", $I68/$S68, ""), ""),"")</f>
        <v>100000</v>
      </c>
      <c r="AA68" s="10">
        <f>IF(Overall!$A70&lt;&gt;"",IF(AND(MONTH($O68) &lt;= 8, MONTH($P68) &gt;= 8), IF($S68 &lt;&gt; "", $I68/$S68, ""), ""),"")</f>
        <v>100000</v>
      </c>
      <c r="AB68" s="10">
        <f>IF(Overall!$A70&lt;&gt;"",IF(AND(MONTH($O68) &lt;= 9, MONTH($P68) &gt;= 9), IF($S68 &lt;&gt; "", $I68/$S68, ""), ""),"")</f>
        <v>100000</v>
      </c>
      <c r="AC68" s="10">
        <f>IF(Overall!$A70&lt;&gt;"",IF(AND(MONTH($O68) &lt;= 10, MONTH($P68) &gt;= 10), IF($S68 &lt;&gt; "", $I68/$S68, ""), ""),"")</f>
        <v>100000</v>
      </c>
      <c r="AD68" s="10">
        <f>IF(Overall!$A70&lt;&gt;"",IF(AND(MONTH($O68) &lt;= 11, MONTH($P68) &gt;= 11), IF($S68 &lt;&gt; "", $I68/$S68, ""), ""),"")</f>
        <v>100000</v>
      </c>
      <c r="AE68" s="10">
        <f>IF(Overall!$A70&lt;&gt;"",IF(AND(MONTH($O68) &lt;= 12, MONTH($P68) &gt;= 12), IF($S68 &lt;&gt; "", $I68/$S68, ""), ""),"")</f>
        <v>100000</v>
      </c>
      <c r="AG68" s="10" t="str">
        <f ca="1">IFERROR(IF(AND(NOW()&lt;= EOMONTH(DATE(YEAR($P68),1, 1), 0), Overall!$A70&lt;&gt;"", MONTH($O68) &lt;= 1, MONTH($P68) &gt;= 1), IF($S68 &lt;&gt; "", $I68/$S68, ""), ""), "")</f>
        <v/>
      </c>
      <c r="AH68" s="10" t="str">
        <f ca="1">IFERROR(IF(AND(NOW()&lt;= EOMONTH(DATE(YEAR($P68),2, 1), 0), Overall!$A70&lt;&gt;"", MONTH($O68) &lt;= 2, MONTH($P68) &gt;= 2), IF($S68 &lt;&gt; "", $I68/$S68, ""), ""), "")</f>
        <v/>
      </c>
      <c r="AI68" s="10" t="str">
        <f ca="1">IFERROR(IF(AND(NOW()&lt;= EOMONTH(DATE(YEAR($P68),3, 1), 0), Overall!$A70&lt;&gt;"", MONTH($O68) &lt;= 3, MONTH($P68) &gt;= 3), IF($S68 &lt;&gt; "", $I68/$S68, ""), ""), "")</f>
        <v/>
      </c>
      <c r="AJ68" s="10" t="str">
        <f ca="1">IFERROR(IF(AND(NOW()&lt;= EOMONTH(DATE(YEAR($P68),4, 1), 0), Overall!$A70&lt;&gt;"", MONTH($O68) &lt;= 4, MONTH($P68) &gt;= 4), IF($S68 &lt;&gt; "", $I68/$S68, ""), ""), "")</f>
        <v/>
      </c>
      <c r="AK68" s="10" t="str">
        <f ca="1">IFERROR(IF(AND(NOW()&lt;= EOMONTH(DATE(YEAR($P68),5, 1), 0), Overall!$A70&lt;&gt;"", MONTH($O68) &lt;= 5, MONTH($P68) &gt;= 5), IF($S68 &lt;&gt; "", $I68/$S68, ""), ""), "")</f>
        <v/>
      </c>
      <c r="AL68" s="10" t="str">
        <f ca="1">IFERROR(IF(AND(NOW()&lt;= EOMONTH(DATE(YEAR($P68),6, 1), 0), Overall!$A70&lt;&gt;"", MONTH($O68) &lt;= 6, MONTH($P68) &gt;= 6), IF($S68 &lt;&gt; "", $I68/$S68, ""), ""), "")</f>
        <v/>
      </c>
      <c r="AM68" s="10" t="str">
        <f ca="1">IFERROR(IF(AND(NOW()&lt;= EOMONTH(DATE(YEAR($P68),7, 1), 0), Overall!$A70&lt;&gt;"", MONTH($O68) &lt;= 7, MONTH($P68) &gt;= 7), IF($S68 &lt;&gt; "", $I68/$S68, ""), ""), "")</f>
        <v/>
      </c>
      <c r="AN68" s="10" t="str">
        <f ca="1">IFERROR(IF(AND(NOW()&lt;= EOMONTH(DATE(YEAR($P68),8, 1), 0), Overall!$A70&lt;&gt;"", MONTH($O68) &lt;= 8, MONTH($P68) &gt;= 8), IF($S68 &lt;&gt; "", $I68/$S68, ""), ""), "")</f>
        <v/>
      </c>
      <c r="AO68" s="10" t="str">
        <f ca="1">IFERROR(IF(AND(NOW()&lt;= EOMONTH(DATE(YEAR($P68),9, 1), 0), Overall!$A70&lt;&gt;"", MONTH($O68) &lt;= 9, MONTH($P68) &gt;= 9), IF($S68 &lt;&gt; "", $I68/$S68, ""), ""), "")</f>
        <v/>
      </c>
      <c r="AP68" s="10" t="str">
        <f ca="1">IFERROR(IF(AND(NOW()&lt;= EOMONTH(DATE(YEAR($P68),10, 1), 0), Overall!$A70&lt;&gt;"", MONTH($O68) &lt;= 10, MONTH($P68) &gt;= 10), IF($S68 &lt;&gt; "", $I68/$S68, ""), ""), "")</f>
        <v/>
      </c>
      <c r="AQ68" s="10" t="str">
        <f ca="1">IFERROR(IF(AND(NOW()&lt;= EOMONTH(DATE(YEAR($P68),11, 1), 0), Overall!$A70&lt;&gt;"", MONTH($O68) &lt;=11, MONTH($P68) &gt;= 11), IF($S68 &lt;&gt; "", $I68/$S68, ""), ""), "")</f>
        <v/>
      </c>
      <c r="AR68" s="10" t="str">
        <f ca="1">IFERROR(IF(AND(NOW()&lt;= EOMONTH(DATE(YEAR($P68),12, 1), 0), Overall!$A70&lt;&gt;"", MONTH($O68) &lt;= 12, MONTH($P68) &gt;= 12), IF($S68 &lt;&gt; "", $I68/$S68, ""), ""), "")</f>
        <v/>
      </c>
      <c r="AS68" s="16">
        <f t="shared" ca="1" si="3"/>
        <v>0</v>
      </c>
    </row>
    <row r="69" spans="1:45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5" t="str">
        <f>IF(Overall!P71&lt;&gt;"",_xlfn.VALUETOTEXT(Overall!P71),"")</f>
        <v>Options</v>
      </c>
      <c r="I69" s="6">
        <f>IF(Overall!F71&lt;&gt;"",VALUE(Overall!F71),"")</f>
        <v>1200000</v>
      </c>
      <c r="J69" s="6">
        <f>IF(Overall!G71&lt;&gt;"",VALUE(Overall!G71),"")</f>
        <v>57</v>
      </c>
      <c r="K69" s="6">
        <f>IF(Overall!H71&lt;&gt;"",VALUE(Overall!H71),"")</f>
        <v>0</v>
      </c>
      <c r="L69" s="6">
        <f>IF(Overall!I71&lt;&gt;"",VALUE(Overall!I71),"")</f>
        <v>2.73</v>
      </c>
      <c r="M69" s="6">
        <f>IF(Overall!J71&lt;&gt;"",VALUE(Overall!J71),"")</f>
        <v>0</v>
      </c>
      <c r="N69" s="6">
        <f>IF(Overall!K71&lt;&gt;"",VALUE(Overall!K71),"")</f>
        <v>2.73</v>
      </c>
      <c r="O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P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Q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R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S69" s="5">
        <f t="shared" si="2"/>
        <v>8</v>
      </c>
      <c r="T69" s="10" t="str">
        <f>IF(Overall!$A71&lt;&gt;"",IF(AND(MONTH($O69) &lt;= 1, MONTH($P69) &gt;= 1), IF($S69 &lt;&gt; "", $I69/$S69, ""), ""),"")</f>
        <v/>
      </c>
      <c r="U69" s="10" t="str">
        <f>IF(Overall!$A71&lt;&gt;"",IF(AND(MONTH($O69) &lt;= 2, MONTH($P69) &gt;= 2), IF($S69 &lt;&gt; "", $I69/$S69, ""), ""),"")</f>
        <v/>
      </c>
      <c r="V69" s="10" t="str">
        <f>IF(Overall!$A71&lt;&gt;"",IF(AND(MONTH($O69) &lt;= 3, MONTH($P69) &gt;= 3), IF($S69 &lt;&gt; "", $I69/$S69, ""), ""),"")</f>
        <v/>
      </c>
      <c r="W69" s="10" t="str">
        <f>IF(Overall!$A71&lt;&gt;"",IF(AND(MONTH($O69) &lt;= 4, MONTH($P69) &gt;= 4), IF($S69 &lt;&gt; "", $I69/$S69, ""), ""),"")</f>
        <v/>
      </c>
      <c r="X69" s="10">
        <f>IF(Overall!$A71&lt;&gt;"",IF(AND(MONTH($O69) &lt;= 5, MONTH($P69) &gt;= 5), IF($S69 &lt;&gt; "", $I69/$S69, ""), ""),"")</f>
        <v>150000</v>
      </c>
      <c r="Y69" s="10">
        <f>IF(Overall!$A71&lt;&gt;"",IF(AND(MONTH($O69) &lt;= 6, MONTH($P69) &gt;= 6), IF($S69 &lt;&gt; "", $I69/$S69, ""), ""),"")</f>
        <v>150000</v>
      </c>
      <c r="Z69" s="10">
        <f>IF(Overall!$A71&lt;&gt;"",IF(AND(MONTH($O69) &lt;= 7, MONTH($P69) &gt;= 7 ), IF($S69 &lt;&gt; "", $I69/$S69, ""), ""),"")</f>
        <v>150000</v>
      </c>
      <c r="AA69" s="10">
        <f>IF(Overall!$A71&lt;&gt;"",IF(AND(MONTH($O69) &lt;= 8, MONTH($P69) &gt;= 8), IF($S69 &lt;&gt; "", $I69/$S69, ""), ""),"")</f>
        <v>150000</v>
      </c>
      <c r="AB69" s="10">
        <f>IF(Overall!$A71&lt;&gt;"",IF(AND(MONTH($O69) &lt;= 9, MONTH($P69) &gt;= 9), IF($S69 &lt;&gt; "", $I69/$S69, ""), ""),"")</f>
        <v>150000</v>
      </c>
      <c r="AC69" s="10">
        <f>IF(Overall!$A71&lt;&gt;"",IF(AND(MONTH($O69) &lt;= 10, MONTH($P69) &gt;= 10), IF($S69 &lt;&gt; "", $I69/$S69, ""), ""),"")</f>
        <v>150000</v>
      </c>
      <c r="AD69" s="10">
        <f>IF(Overall!$A71&lt;&gt;"",IF(AND(MONTH($O69) &lt;= 11, MONTH($P69) &gt;= 11), IF($S69 &lt;&gt; "", $I69/$S69, ""), ""),"")</f>
        <v>150000</v>
      </c>
      <c r="AE69" s="10">
        <f>IF(Overall!$A71&lt;&gt;"",IF(AND(MONTH($O69) &lt;= 12, MONTH($P69) &gt;= 12), IF($S69 &lt;&gt; "", $I69/$S69, ""), ""),"")</f>
        <v>150000</v>
      </c>
      <c r="AG69" s="10" t="str">
        <f ca="1">IFERROR(IF(AND(NOW()&lt;= EOMONTH(DATE(YEAR($P69),1, 1), 0), Overall!$A71&lt;&gt;"", MONTH($O69) &lt;= 1, MONTH($P69) &gt;= 1), IF($S69 &lt;&gt; "", $I69/$S69, ""), ""), "")</f>
        <v/>
      </c>
      <c r="AH69" s="10" t="str">
        <f ca="1">IFERROR(IF(AND(NOW()&lt;= EOMONTH(DATE(YEAR($P69),2, 1), 0), Overall!$A71&lt;&gt;"", MONTH($O69) &lt;= 2, MONTH($P69) &gt;= 2), IF($S69 &lt;&gt; "", $I69/$S69, ""), ""), "")</f>
        <v/>
      </c>
      <c r="AI69" s="10" t="str">
        <f ca="1">IFERROR(IF(AND(NOW()&lt;= EOMONTH(DATE(YEAR($P69),3, 1), 0), Overall!$A71&lt;&gt;"", MONTH($O69) &lt;= 3, MONTH($P69) &gt;= 3), IF($S69 &lt;&gt; "", $I69/$S69, ""), ""), "")</f>
        <v/>
      </c>
      <c r="AJ69" s="10" t="str">
        <f ca="1">IFERROR(IF(AND(NOW()&lt;= EOMONTH(DATE(YEAR($P69),4, 1), 0), Overall!$A71&lt;&gt;"", MONTH($O69) &lt;= 4, MONTH($P69) &gt;= 4), IF($S69 &lt;&gt; "", $I69/$S69, ""), ""), "")</f>
        <v/>
      </c>
      <c r="AK69" s="10" t="str">
        <f ca="1">IFERROR(IF(AND(NOW()&lt;= EOMONTH(DATE(YEAR($P69),5, 1), 0), Overall!$A71&lt;&gt;"", MONTH($O69) &lt;= 5, MONTH($P69) &gt;= 5), IF($S69 &lt;&gt; "", $I69/$S69, ""), ""), "")</f>
        <v/>
      </c>
      <c r="AL69" s="10" t="str">
        <f ca="1">IFERROR(IF(AND(NOW()&lt;= EOMONTH(DATE(YEAR($P69),6, 1), 0), Overall!$A71&lt;&gt;"", MONTH($O69) &lt;= 6, MONTH($P69) &gt;= 6), IF($S69 &lt;&gt; "", $I69/$S69, ""), ""), "")</f>
        <v/>
      </c>
      <c r="AM69" s="10" t="str">
        <f ca="1">IFERROR(IF(AND(NOW()&lt;= EOMONTH(DATE(YEAR($P69),7, 1), 0), Overall!$A71&lt;&gt;"", MONTH($O69) &lt;= 7, MONTH($P69) &gt;= 7), IF($S69 &lt;&gt; "", $I69/$S69, ""), ""), "")</f>
        <v/>
      </c>
      <c r="AN69" s="10" t="str">
        <f ca="1">IFERROR(IF(AND(NOW()&lt;= EOMONTH(DATE(YEAR($P69),8, 1), 0), Overall!$A71&lt;&gt;"", MONTH($O69) &lt;= 8, MONTH($P69) &gt;= 8), IF($S69 &lt;&gt; "", $I69/$S69, ""), ""), "")</f>
        <v/>
      </c>
      <c r="AO69" s="10" t="str">
        <f ca="1">IFERROR(IF(AND(NOW()&lt;= EOMONTH(DATE(YEAR($P69),9, 1), 0), Overall!$A71&lt;&gt;"", MONTH($O69) &lt;= 9, MONTH($P69) &gt;= 9), IF($S69 &lt;&gt; "", $I69/$S69, ""), ""), "")</f>
        <v/>
      </c>
      <c r="AP69" s="10" t="str">
        <f ca="1">IFERROR(IF(AND(NOW()&lt;= EOMONTH(DATE(YEAR($P69),10, 1), 0), Overall!$A71&lt;&gt;"", MONTH($O69) &lt;= 10, MONTH($P69) &gt;= 10), IF($S69 &lt;&gt; "", $I69/$S69, ""), ""), "")</f>
        <v/>
      </c>
      <c r="AQ69" s="10" t="str">
        <f ca="1">IFERROR(IF(AND(NOW()&lt;= EOMONTH(DATE(YEAR($P69),11, 1), 0), Overall!$A71&lt;&gt;"", MONTH($O69) &lt;=11, MONTH($P69) &gt;= 11), IF($S69 &lt;&gt; "", $I69/$S69, ""), ""), "")</f>
        <v/>
      </c>
      <c r="AR69" s="10" t="str">
        <f ca="1">IFERROR(IF(AND(NOW()&lt;= EOMONTH(DATE(YEAR($P69),12, 1), 0), Overall!$A71&lt;&gt;"", MONTH($O69) &lt;= 12, MONTH($P69) &gt;= 12), IF($S69 &lt;&gt; "", $I69/$S69, ""), ""), "")</f>
        <v/>
      </c>
      <c r="AS69" s="16">
        <f t="shared" ca="1" si="3"/>
        <v>0</v>
      </c>
    </row>
    <row r="70" spans="1:45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5" t="str">
        <f>IF(Overall!P72&lt;&gt;"",_xlfn.VALUETOTEXT(Overall!P72),"")</f>
        <v>Options</v>
      </c>
      <c r="I70" s="6">
        <f>IF(Overall!F72&lt;&gt;"",VALUE(Overall!F72),"")</f>
        <v>800000</v>
      </c>
      <c r="J70" s="6">
        <f>IF(Overall!G72&lt;&gt;"",VALUE(Overall!G72),"")</f>
        <v>57</v>
      </c>
      <c r="K70" s="6">
        <f>IF(Overall!H72&lt;&gt;"",VALUE(Overall!H72),"")</f>
        <v>0</v>
      </c>
      <c r="L70" s="6">
        <f>IF(Overall!I72&lt;&gt;"",VALUE(Overall!I72),"")</f>
        <v>2.71</v>
      </c>
      <c r="M70" s="6">
        <f>IF(Overall!J72&lt;&gt;"",VALUE(Overall!J72),"")</f>
        <v>0</v>
      </c>
      <c r="N70" s="6">
        <f>IF(Overall!K72&lt;&gt;"",VALUE(Overall!K72),"")</f>
        <v>2.71</v>
      </c>
      <c r="O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P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Q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R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S70" s="5">
        <f t="shared" si="2"/>
        <v>8</v>
      </c>
      <c r="T70" s="10" t="str">
        <f>IF(Overall!$A72&lt;&gt;"",IF(AND(MONTH($O70) &lt;= 1, MONTH($P70) &gt;= 1), IF($S70 &lt;&gt; "", $I70/$S70, ""), ""),"")</f>
        <v/>
      </c>
      <c r="U70" s="10" t="str">
        <f>IF(Overall!$A72&lt;&gt;"",IF(AND(MONTH($O70) &lt;= 2, MONTH($P70) &gt;= 2), IF($S70 &lt;&gt; "", $I70/$S70, ""), ""),"")</f>
        <v/>
      </c>
      <c r="V70" s="10" t="str">
        <f>IF(Overall!$A72&lt;&gt;"",IF(AND(MONTH($O70) &lt;= 3, MONTH($P70) &gt;= 3), IF($S70 &lt;&gt; "", $I70/$S70, ""), ""),"")</f>
        <v/>
      </c>
      <c r="W70" s="10" t="str">
        <f>IF(Overall!$A72&lt;&gt;"",IF(AND(MONTH($O70) &lt;= 4, MONTH($P70) &gt;= 4), IF($S70 &lt;&gt; "", $I70/$S70, ""), ""),"")</f>
        <v/>
      </c>
      <c r="X70" s="10">
        <f>IF(Overall!$A72&lt;&gt;"",IF(AND(MONTH($O70) &lt;= 5, MONTH($P70) &gt;= 5), IF($S70 &lt;&gt; "", $I70/$S70, ""), ""),"")</f>
        <v>100000</v>
      </c>
      <c r="Y70" s="10">
        <f>IF(Overall!$A72&lt;&gt;"",IF(AND(MONTH($O70) &lt;= 6, MONTH($P70) &gt;= 6), IF($S70 &lt;&gt; "", $I70/$S70, ""), ""),"")</f>
        <v>100000</v>
      </c>
      <c r="Z70" s="10">
        <f>IF(Overall!$A72&lt;&gt;"",IF(AND(MONTH($O70) &lt;= 7, MONTH($P70) &gt;= 7 ), IF($S70 &lt;&gt; "", $I70/$S70, ""), ""),"")</f>
        <v>100000</v>
      </c>
      <c r="AA70" s="10">
        <f>IF(Overall!$A72&lt;&gt;"",IF(AND(MONTH($O70) &lt;= 8, MONTH($P70) &gt;= 8), IF($S70 &lt;&gt; "", $I70/$S70, ""), ""),"")</f>
        <v>100000</v>
      </c>
      <c r="AB70" s="10">
        <f>IF(Overall!$A72&lt;&gt;"",IF(AND(MONTH($O70) &lt;= 9, MONTH($P70) &gt;= 9), IF($S70 &lt;&gt; "", $I70/$S70, ""), ""),"")</f>
        <v>100000</v>
      </c>
      <c r="AC70" s="10">
        <f>IF(Overall!$A72&lt;&gt;"",IF(AND(MONTH($O70) &lt;= 10, MONTH($P70) &gt;= 10), IF($S70 &lt;&gt; "", $I70/$S70, ""), ""),"")</f>
        <v>100000</v>
      </c>
      <c r="AD70" s="10">
        <f>IF(Overall!$A72&lt;&gt;"",IF(AND(MONTH($O70) &lt;= 11, MONTH($P70) &gt;= 11), IF($S70 &lt;&gt; "", $I70/$S70, ""), ""),"")</f>
        <v>100000</v>
      </c>
      <c r="AE70" s="10">
        <f>IF(Overall!$A72&lt;&gt;"",IF(AND(MONTH($O70) &lt;= 12, MONTH($P70) &gt;= 12), IF($S70 &lt;&gt; "", $I70/$S70, ""), ""),"")</f>
        <v>100000</v>
      </c>
      <c r="AG70" s="10" t="str">
        <f ca="1">IFERROR(IF(AND(NOW()&lt;= EOMONTH(DATE(YEAR($P70),1, 1), 0), Overall!$A72&lt;&gt;"", MONTH($O70) &lt;= 1, MONTH($P70) &gt;= 1), IF($S70 &lt;&gt; "", $I70/$S70, ""), ""), "")</f>
        <v/>
      </c>
      <c r="AH70" s="10" t="str">
        <f ca="1">IFERROR(IF(AND(NOW()&lt;= EOMONTH(DATE(YEAR($P70),2, 1), 0), Overall!$A72&lt;&gt;"", MONTH($O70) &lt;= 2, MONTH($P70) &gt;= 2), IF($S70 &lt;&gt; "", $I70/$S70, ""), ""), "")</f>
        <v/>
      </c>
      <c r="AI70" s="10" t="str">
        <f ca="1">IFERROR(IF(AND(NOW()&lt;= EOMONTH(DATE(YEAR($P70),3, 1), 0), Overall!$A72&lt;&gt;"", MONTH($O70) &lt;= 3, MONTH($P70) &gt;= 3), IF($S70 &lt;&gt; "", $I70/$S70, ""), ""), "")</f>
        <v/>
      </c>
      <c r="AJ70" s="10" t="str">
        <f ca="1">IFERROR(IF(AND(NOW()&lt;= EOMONTH(DATE(YEAR($P70),4, 1), 0), Overall!$A72&lt;&gt;"", MONTH($O70) &lt;= 4, MONTH($P70) &gt;= 4), IF($S70 &lt;&gt; "", $I70/$S70, ""), ""), "")</f>
        <v/>
      </c>
      <c r="AK70" s="10" t="str">
        <f ca="1">IFERROR(IF(AND(NOW()&lt;= EOMONTH(DATE(YEAR($P70),5, 1), 0), Overall!$A72&lt;&gt;"", MONTH($O70) &lt;= 5, MONTH($P70) &gt;= 5), IF($S70 &lt;&gt; "", $I70/$S70, ""), ""), "")</f>
        <v/>
      </c>
      <c r="AL70" s="10" t="str">
        <f ca="1">IFERROR(IF(AND(NOW()&lt;= EOMONTH(DATE(YEAR($P70),6, 1), 0), Overall!$A72&lt;&gt;"", MONTH($O70) &lt;= 6, MONTH($P70) &gt;= 6), IF($S70 &lt;&gt; "", $I70/$S70, ""), ""), "")</f>
        <v/>
      </c>
      <c r="AM70" s="10" t="str">
        <f ca="1">IFERROR(IF(AND(NOW()&lt;= EOMONTH(DATE(YEAR($P70),7, 1), 0), Overall!$A72&lt;&gt;"", MONTH($O70) &lt;= 7, MONTH($P70) &gt;= 7), IF($S70 &lt;&gt; "", $I70/$S70, ""), ""), "")</f>
        <v/>
      </c>
      <c r="AN70" s="10" t="str">
        <f ca="1">IFERROR(IF(AND(NOW()&lt;= EOMONTH(DATE(YEAR($P70),8, 1), 0), Overall!$A72&lt;&gt;"", MONTH($O70) &lt;= 8, MONTH($P70) &gt;= 8), IF($S70 &lt;&gt; "", $I70/$S70, ""), ""), "")</f>
        <v/>
      </c>
      <c r="AO70" s="10" t="str">
        <f ca="1">IFERROR(IF(AND(NOW()&lt;= EOMONTH(DATE(YEAR($P70),9, 1), 0), Overall!$A72&lt;&gt;"", MONTH($O70) &lt;= 9, MONTH($P70) &gt;= 9), IF($S70 &lt;&gt; "", $I70/$S70, ""), ""), "")</f>
        <v/>
      </c>
      <c r="AP70" s="10" t="str">
        <f ca="1">IFERROR(IF(AND(NOW()&lt;= EOMONTH(DATE(YEAR($P70),10, 1), 0), Overall!$A72&lt;&gt;"", MONTH($O70) &lt;= 10, MONTH($P70) &gt;= 10), IF($S70 &lt;&gt; "", $I70/$S70, ""), ""), "")</f>
        <v/>
      </c>
      <c r="AQ70" s="10" t="str">
        <f ca="1">IFERROR(IF(AND(NOW()&lt;= EOMONTH(DATE(YEAR($P70),11, 1), 0), Overall!$A72&lt;&gt;"", MONTH($O70) &lt;=11, MONTH($P70) &gt;= 11), IF($S70 &lt;&gt; "", $I70/$S70, ""), ""), "")</f>
        <v/>
      </c>
      <c r="AR70" s="10" t="str">
        <f ca="1">IFERROR(IF(AND(NOW()&lt;= EOMONTH(DATE(YEAR($P70),12, 1), 0), Overall!$A72&lt;&gt;"", MONTH($O70) &lt;= 12, MONTH($P70) &gt;= 12), IF($S70 &lt;&gt; "", $I70/$S70, ""), ""), "")</f>
        <v/>
      </c>
      <c r="AS70" s="16">
        <f t="shared" ca="1" si="3"/>
        <v>0</v>
      </c>
    </row>
    <row r="71" spans="1:45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5" t="str">
        <f>IF(Overall!P73&lt;&gt;"",_xlfn.VALUETOTEXT(Overall!P73),"")</f>
        <v>Options</v>
      </c>
      <c r="I71" s="6">
        <f>IF(Overall!F73&lt;&gt;"",VALUE(Overall!F73),"")</f>
        <v>800000</v>
      </c>
      <c r="J71" s="6">
        <f>IF(Overall!G73&lt;&gt;"",VALUE(Overall!G73),"")</f>
        <v>57</v>
      </c>
      <c r="K71" s="6">
        <f>IF(Overall!H73&lt;&gt;"",VALUE(Overall!H73),"")</f>
        <v>0</v>
      </c>
      <c r="L71" s="6">
        <f>IF(Overall!I73&lt;&gt;"",VALUE(Overall!I73),"")</f>
        <v>2.71</v>
      </c>
      <c r="M71" s="6">
        <f>IF(Overall!J73&lt;&gt;"",VALUE(Overall!J73),"")</f>
        <v>0</v>
      </c>
      <c r="N71" s="6">
        <f>IF(Overall!K73&lt;&gt;"",VALUE(Overall!K73),"")</f>
        <v>2.71</v>
      </c>
      <c r="O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P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Q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R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S71" s="5">
        <f t="shared" si="2"/>
        <v>8</v>
      </c>
      <c r="T71" s="10" t="str">
        <f>IF(Overall!$A73&lt;&gt;"",IF(AND(MONTH($O71) &lt;= 1, MONTH($P71) &gt;= 1), IF($S71 &lt;&gt; "", $I71/$S71, ""), ""),"")</f>
        <v/>
      </c>
      <c r="U71" s="10" t="str">
        <f>IF(Overall!$A73&lt;&gt;"",IF(AND(MONTH($O71) &lt;= 2, MONTH($P71) &gt;= 2), IF($S71 &lt;&gt; "", $I71/$S71, ""), ""),"")</f>
        <v/>
      </c>
      <c r="V71" s="10" t="str">
        <f>IF(Overall!$A73&lt;&gt;"",IF(AND(MONTH($O71) &lt;= 3, MONTH($P71) &gt;= 3), IF($S71 &lt;&gt; "", $I71/$S71, ""), ""),"")</f>
        <v/>
      </c>
      <c r="W71" s="10" t="str">
        <f>IF(Overall!$A73&lt;&gt;"",IF(AND(MONTH($O71) &lt;= 4, MONTH($P71) &gt;= 4), IF($S71 &lt;&gt; "", $I71/$S71, ""), ""),"")</f>
        <v/>
      </c>
      <c r="X71" s="10">
        <f>IF(Overall!$A73&lt;&gt;"",IF(AND(MONTH($O71) &lt;= 5, MONTH($P71) &gt;= 5), IF($S71 &lt;&gt; "", $I71/$S71, ""), ""),"")</f>
        <v>100000</v>
      </c>
      <c r="Y71" s="10">
        <f>IF(Overall!$A73&lt;&gt;"",IF(AND(MONTH($O71) &lt;= 6, MONTH($P71) &gt;= 6), IF($S71 &lt;&gt; "", $I71/$S71, ""), ""),"")</f>
        <v>100000</v>
      </c>
      <c r="Z71" s="10">
        <f>IF(Overall!$A73&lt;&gt;"",IF(AND(MONTH($O71) &lt;= 7, MONTH($P71) &gt;= 7 ), IF($S71 &lt;&gt; "", $I71/$S71, ""), ""),"")</f>
        <v>100000</v>
      </c>
      <c r="AA71" s="10">
        <f>IF(Overall!$A73&lt;&gt;"",IF(AND(MONTH($O71) &lt;= 8, MONTH($P71) &gt;= 8), IF($S71 &lt;&gt; "", $I71/$S71, ""), ""),"")</f>
        <v>100000</v>
      </c>
      <c r="AB71" s="10">
        <f>IF(Overall!$A73&lt;&gt;"",IF(AND(MONTH($O71) &lt;= 9, MONTH($P71) &gt;= 9), IF($S71 &lt;&gt; "", $I71/$S71, ""), ""),"")</f>
        <v>100000</v>
      </c>
      <c r="AC71" s="10">
        <f>IF(Overall!$A73&lt;&gt;"",IF(AND(MONTH($O71) &lt;= 10, MONTH($P71) &gt;= 10), IF($S71 &lt;&gt; "", $I71/$S71, ""), ""),"")</f>
        <v>100000</v>
      </c>
      <c r="AD71" s="10">
        <f>IF(Overall!$A73&lt;&gt;"",IF(AND(MONTH($O71) &lt;= 11, MONTH($P71) &gt;= 11), IF($S71 &lt;&gt; "", $I71/$S71, ""), ""),"")</f>
        <v>100000</v>
      </c>
      <c r="AE71" s="10">
        <f>IF(Overall!$A73&lt;&gt;"",IF(AND(MONTH($O71) &lt;= 12, MONTH($P71) &gt;= 12), IF($S71 &lt;&gt; "", $I71/$S71, ""), ""),"")</f>
        <v>100000</v>
      </c>
      <c r="AG71" s="10" t="str">
        <f ca="1">IFERROR(IF(AND(NOW()&lt;= EOMONTH(DATE(YEAR($P71),1, 1), 0), Overall!$A73&lt;&gt;"", MONTH($O71) &lt;= 1, MONTH($P71) &gt;= 1), IF($S71 &lt;&gt; "", $I71/$S71, ""), ""), "")</f>
        <v/>
      </c>
      <c r="AH71" s="10" t="str">
        <f ca="1">IFERROR(IF(AND(NOW()&lt;= EOMONTH(DATE(YEAR($P71),2, 1), 0), Overall!$A73&lt;&gt;"", MONTH($O71) &lt;= 2, MONTH($P71) &gt;= 2), IF($S71 &lt;&gt; "", $I71/$S71, ""), ""), "")</f>
        <v/>
      </c>
      <c r="AI71" s="10" t="str">
        <f ca="1">IFERROR(IF(AND(NOW()&lt;= EOMONTH(DATE(YEAR($P71),3, 1), 0), Overall!$A73&lt;&gt;"", MONTH($O71) &lt;= 3, MONTH($P71) &gt;= 3), IF($S71 &lt;&gt; "", $I71/$S71, ""), ""), "")</f>
        <v/>
      </c>
      <c r="AJ71" s="10" t="str">
        <f ca="1">IFERROR(IF(AND(NOW()&lt;= EOMONTH(DATE(YEAR($P71),4, 1), 0), Overall!$A73&lt;&gt;"", MONTH($O71) &lt;= 4, MONTH($P71) &gt;= 4), IF($S71 &lt;&gt; "", $I71/$S71, ""), ""), "")</f>
        <v/>
      </c>
      <c r="AK71" s="10" t="str">
        <f ca="1">IFERROR(IF(AND(NOW()&lt;= EOMONTH(DATE(YEAR($P71),5, 1), 0), Overall!$A73&lt;&gt;"", MONTH($O71) &lt;= 5, MONTH($P71) &gt;= 5), IF($S71 &lt;&gt; "", $I71/$S71, ""), ""), "")</f>
        <v/>
      </c>
      <c r="AL71" s="10" t="str">
        <f ca="1">IFERROR(IF(AND(NOW()&lt;= EOMONTH(DATE(YEAR($P71),6, 1), 0), Overall!$A73&lt;&gt;"", MONTH($O71) &lt;= 6, MONTH($P71) &gt;= 6), IF($S71 &lt;&gt; "", $I71/$S71, ""), ""), "")</f>
        <v/>
      </c>
      <c r="AM71" s="10" t="str">
        <f ca="1">IFERROR(IF(AND(NOW()&lt;= EOMONTH(DATE(YEAR($P71),7, 1), 0), Overall!$A73&lt;&gt;"", MONTH($O71) &lt;= 7, MONTH($P71) &gt;= 7), IF($S71 &lt;&gt; "", $I71/$S71, ""), ""), "")</f>
        <v/>
      </c>
      <c r="AN71" s="10" t="str">
        <f ca="1">IFERROR(IF(AND(NOW()&lt;= EOMONTH(DATE(YEAR($P71),8, 1), 0), Overall!$A73&lt;&gt;"", MONTH($O71) &lt;= 8, MONTH($P71) &gt;= 8), IF($S71 &lt;&gt; "", $I71/$S71, ""), ""), "")</f>
        <v/>
      </c>
      <c r="AO71" s="10" t="str">
        <f ca="1">IFERROR(IF(AND(NOW()&lt;= EOMONTH(DATE(YEAR($P71),9, 1), 0), Overall!$A73&lt;&gt;"", MONTH($O71) &lt;= 9, MONTH($P71) &gt;= 9), IF($S71 &lt;&gt; "", $I71/$S71, ""), ""), "")</f>
        <v/>
      </c>
      <c r="AP71" s="10" t="str">
        <f ca="1">IFERROR(IF(AND(NOW()&lt;= EOMONTH(DATE(YEAR($P71),10, 1), 0), Overall!$A73&lt;&gt;"", MONTH($O71) &lt;= 10, MONTH($P71) &gt;= 10), IF($S71 &lt;&gt; "", $I71/$S71, ""), ""), "")</f>
        <v/>
      </c>
      <c r="AQ71" s="10" t="str">
        <f ca="1">IFERROR(IF(AND(NOW()&lt;= EOMONTH(DATE(YEAR($P71),11, 1), 0), Overall!$A73&lt;&gt;"", MONTH($O71) &lt;=11, MONTH($P71) &gt;= 11), IF($S71 &lt;&gt; "", $I71/$S71, ""), ""), "")</f>
        <v/>
      </c>
      <c r="AR71" s="10" t="str">
        <f ca="1">IFERROR(IF(AND(NOW()&lt;= EOMONTH(DATE(YEAR($P71),12, 1), 0), Overall!$A73&lt;&gt;"", MONTH($O71) &lt;= 12, MONTH($P71) &gt;= 12), IF($S71 &lt;&gt; "", $I71/$S71, ""), ""), "")</f>
        <v/>
      </c>
      <c r="AS71" s="16">
        <f t="shared" ca="1" si="3"/>
        <v>0</v>
      </c>
    </row>
    <row r="72" spans="1:45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5" t="str">
        <f>IF(Overall!P74&lt;&gt;"",_xlfn.VALUETOTEXT(Overall!P74),"")</f>
        <v>Options</v>
      </c>
      <c r="I72" s="6">
        <f>IF(Overall!F74&lt;&gt;"",VALUE(Overall!F74),"")</f>
        <v>800000</v>
      </c>
      <c r="J72" s="6">
        <f>IF(Overall!G74&lt;&gt;"",VALUE(Overall!G74),"")</f>
        <v>57</v>
      </c>
      <c r="K72" s="6">
        <f>IF(Overall!H74&lt;&gt;"",VALUE(Overall!H74),"")</f>
        <v>0</v>
      </c>
      <c r="L72" s="6">
        <f>IF(Overall!I74&lt;&gt;"",VALUE(Overall!I74),"")</f>
        <v>2.71</v>
      </c>
      <c r="M72" s="6">
        <f>IF(Overall!J74&lt;&gt;"",VALUE(Overall!J74),"")</f>
        <v>0</v>
      </c>
      <c r="N72" s="6">
        <f>IF(Overall!K74&lt;&gt;"",VALUE(Overall!K74),"")</f>
        <v>2.71</v>
      </c>
      <c r="O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P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Q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R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S72" s="5">
        <f t="shared" si="2"/>
        <v>8</v>
      </c>
      <c r="T72" s="10" t="str">
        <f>IF(Overall!$A74&lt;&gt;"",IF(AND(MONTH($O72) &lt;= 1, MONTH($P72) &gt;= 1), IF($S72 &lt;&gt; "", $I72/$S72, ""), ""),"")</f>
        <v/>
      </c>
      <c r="U72" s="10" t="str">
        <f>IF(Overall!$A74&lt;&gt;"",IF(AND(MONTH($O72) &lt;= 2, MONTH($P72) &gt;= 2), IF($S72 &lt;&gt; "", $I72/$S72, ""), ""),"")</f>
        <v/>
      </c>
      <c r="V72" s="10" t="str">
        <f>IF(Overall!$A74&lt;&gt;"",IF(AND(MONTH($O72) &lt;= 3, MONTH($P72) &gt;= 3), IF($S72 &lt;&gt; "", $I72/$S72, ""), ""),"")</f>
        <v/>
      </c>
      <c r="W72" s="10" t="str">
        <f>IF(Overall!$A74&lt;&gt;"",IF(AND(MONTH($O72) &lt;= 4, MONTH($P72) &gt;= 4), IF($S72 &lt;&gt; "", $I72/$S72, ""), ""),"")</f>
        <v/>
      </c>
      <c r="X72" s="10">
        <f>IF(Overall!$A74&lt;&gt;"",IF(AND(MONTH($O72) &lt;= 5, MONTH($P72) &gt;= 5), IF($S72 &lt;&gt; "", $I72/$S72, ""), ""),"")</f>
        <v>100000</v>
      </c>
      <c r="Y72" s="10">
        <f>IF(Overall!$A74&lt;&gt;"",IF(AND(MONTH($O72) &lt;= 6, MONTH($P72) &gt;= 6), IF($S72 &lt;&gt; "", $I72/$S72, ""), ""),"")</f>
        <v>100000</v>
      </c>
      <c r="Z72" s="10">
        <f>IF(Overall!$A74&lt;&gt;"",IF(AND(MONTH($O72) &lt;= 7, MONTH($P72) &gt;= 7 ), IF($S72 &lt;&gt; "", $I72/$S72, ""), ""),"")</f>
        <v>100000</v>
      </c>
      <c r="AA72" s="10">
        <f>IF(Overall!$A74&lt;&gt;"",IF(AND(MONTH($O72) &lt;= 8, MONTH($P72) &gt;= 8), IF($S72 &lt;&gt; "", $I72/$S72, ""), ""),"")</f>
        <v>100000</v>
      </c>
      <c r="AB72" s="10">
        <f>IF(Overall!$A74&lt;&gt;"",IF(AND(MONTH($O72) &lt;= 9, MONTH($P72) &gt;= 9), IF($S72 &lt;&gt; "", $I72/$S72, ""), ""),"")</f>
        <v>100000</v>
      </c>
      <c r="AC72" s="10">
        <f>IF(Overall!$A74&lt;&gt;"",IF(AND(MONTH($O72) &lt;= 10, MONTH($P72) &gt;= 10), IF($S72 &lt;&gt; "", $I72/$S72, ""), ""),"")</f>
        <v>100000</v>
      </c>
      <c r="AD72" s="10">
        <f>IF(Overall!$A74&lt;&gt;"",IF(AND(MONTH($O72) &lt;= 11, MONTH($P72) &gt;= 11), IF($S72 &lt;&gt; "", $I72/$S72, ""), ""),"")</f>
        <v>100000</v>
      </c>
      <c r="AE72" s="10">
        <f>IF(Overall!$A74&lt;&gt;"",IF(AND(MONTH($O72) &lt;= 12, MONTH($P72) &gt;= 12), IF($S72 &lt;&gt; "", $I72/$S72, ""), ""),"")</f>
        <v>100000</v>
      </c>
      <c r="AG72" s="10" t="str">
        <f ca="1">IFERROR(IF(AND(NOW()&lt;= EOMONTH(DATE(YEAR($P72),1, 1), 0), Overall!$A74&lt;&gt;"", MONTH($O72) &lt;= 1, MONTH($P72) &gt;= 1), IF($S72 &lt;&gt; "", $I72/$S72, ""), ""), "")</f>
        <v/>
      </c>
      <c r="AH72" s="10" t="str">
        <f ca="1">IFERROR(IF(AND(NOW()&lt;= EOMONTH(DATE(YEAR($P72),2, 1), 0), Overall!$A74&lt;&gt;"", MONTH($O72) &lt;= 2, MONTH($P72) &gt;= 2), IF($S72 &lt;&gt; "", $I72/$S72, ""), ""), "")</f>
        <v/>
      </c>
      <c r="AI72" s="10" t="str">
        <f ca="1">IFERROR(IF(AND(NOW()&lt;= EOMONTH(DATE(YEAR($P72),3, 1), 0), Overall!$A74&lt;&gt;"", MONTH($O72) &lt;= 3, MONTH($P72) &gt;= 3), IF($S72 &lt;&gt; "", $I72/$S72, ""), ""), "")</f>
        <v/>
      </c>
      <c r="AJ72" s="10" t="str">
        <f ca="1">IFERROR(IF(AND(NOW()&lt;= EOMONTH(DATE(YEAR($P72),4, 1), 0), Overall!$A74&lt;&gt;"", MONTH($O72) &lt;= 4, MONTH($P72) &gt;= 4), IF($S72 &lt;&gt; "", $I72/$S72, ""), ""), "")</f>
        <v/>
      </c>
      <c r="AK72" s="10" t="str">
        <f ca="1">IFERROR(IF(AND(NOW()&lt;= EOMONTH(DATE(YEAR($P72),5, 1), 0), Overall!$A74&lt;&gt;"", MONTH($O72) &lt;= 5, MONTH($P72) &gt;= 5), IF($S72 &lt;&gt; "", $I72/$S72, ""), ""), "")</f>
        <v/>
      </c>
      <c r="AL72" s="10" t="str">
        <f ca="1">IFERROR(IF(AND(NOW()&lt;= EOMONTH(DATE(YEAR($P72),6, 1), 0), Overall!$A74&lt;&gt;"", MONTH($O72) &lt;= 6, MONTH($P72) &gt;= 6), IF($S72 &lt;&gt; "", $I72/$S72, ""), ""), "")</f>
        <v/>
      </c>
      <c r="AM72" s="10" t="str">
        <f ca="1">IFERROR(IF(AND(NOW()&lt;= EOMONTH(DATE(YEAR($P72),7, 1), 0), Overall!$A74&lt;&gt;"", MONTH($O72) &lt;= 7, MONTH($P72) &gt;= 7), IF($S72 &lt;&gt; "", $I72/$S72, ""), ""), "")</f>
        <v/>
      </c>
      <c r="AN72" s="10" t="str">
        <f ca="1">IFERROR(IF(AND(NOW()&lt;= EOMONTH(DATE(YEAR($P72),8, 1), 0), Overall!$A74&lt;&gt;"", MONTH($O72) &lt;= 8, MONTH($P72) &gt;= 8), IF($S72 &lt;&gt; "", $I72/$S72, ""), ""), "")</f>
        <v/>
      </c>
      <c r="AO72" s="10" t="str">
        <f ca="1">IFERROR(IF(AND(NOW()&lt;= EOMONTH(DATE(YEAR($P72),9, 1), 0), Overall!$A74&lt;&gt;"", MONTH($O72) &lt;= 9, MONTH($P72) &gt;= 9), IF($S72 &lt;&gt; "", $I72/$S72, ""), ""), "")</f>
        <v/>
      </c>
      <c r="AP72" s="10" t="str">
        <f ca="1">IFERROR(IF(AND(NOW()&lt;= EOMONTH(DATE(YEAR($P72),10, 1), 0), Overall!$A74&lt;&gt;"", MONTH($O72) &lt;= 10, MONTH($P72) &gt;= 10), IF($S72 &lt;&gt; "", $I72/$S72, ""), ""), "")</f>
        <v/>
      </c>
      <c r="AQ72" s="10" t="str">
        <f ca="1">IFERROR(IF(AND(NOW()&lt;= EOMONTH(DATE(YEAR($P72),11, 1), 0), Overall!$A74&lt;&gt;"", MONTH($O72) &lt;=11, MONTH($P72) &gt;= 11), IF($S72 &lt;&gt; "", $I72/$S72, ""), ""), "")</f>
        <v/>
      </c>
      <c r="AR72" s="10" t="str">
        <f ca="1">IFERROR(IF(AND(NOW()&lt;= EOMONTH(DATE(YEAR($P72),12, 1), 0), Overall!$A74&lt;&gt;"", MONTH($O72) &lt;= 12, MONTH($P72) &gt;= 12), IF($S72 &lt;&gt; "", $I72/$S72, ""), ""), "")</f>
        <v/>
      </c>
      <c r="AS72" s="16">
        <f t="shared" ca="1" si="3"/>
        <v>0</v>
      </c>
    </row>
    <row r="73" spans="1:45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5" t="str">
        <f>IF(Overall!P75&lt;&gt;"",_xlfn.VALUETOTEXT(Overall!P75),"")</f>
        <v>Options</v>
      </c>
      <c r="I73" s="6">
        <f>IF(Overall!F75&lt;&gt;"",VALUE(Overall!F75),"")</f>
        <v>2400000</v>
      </c>
      <c r="J73" s="6">
        <f>IF(Overall!G75&lt;&gt;"",VALUE(Overall!G75),"")</f>
        <v>57</v>
      </c>
      <c r="K73" s="6">
        <f>IF(Overall!H75&lt;&gt;"",VALUE(Overall!H75),"")</f>
        <v>0</v>
      </c>
      <c r="L73" s="6">
        <f>IF(Overall!I75&lt;&gt;"",VALUE(Overall!I75),"")</f>
        <v>2.68</v>
      </c>
      <c r="M73" s="6">
        <f>IF(Overall!J75&lt;&gt;"",VALUE(Overall!J75),"")</f>
        <v>0</v>
      </c>
      <c r="N73" s="6">
        <f>IF(Overall!K75&lt;&gt;"",VALUE(Overall!K75),"")</f>
        <v>2.68</v>
      </c>
      <c r="O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P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Q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R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S73" s="5">
        <f t="shared" si="2"/>
        <v>8</v>
      </c>
      <c r="T73" s="10" t="str">
        <f>IF(Overall!$A75&lt;&gt;"",IF(AND(MONTH($O73) &lt;= 1, MONTH($P73) &gt;= 1), IF($S73 &lt;&gt; "", $I73/$S73, ""), ""),"")</f>
        <v/>
      </c>
      <c r="U73" s="10" t="str">
        <f>IF(Overall!$A75&lt;&gt;"",IF(AND(MONTH($O73) &lt;= 2, MONTH($P73) &gt;= 2), IF($S73 &lt;&gt; "", $I73/$S73, ""), ""),"")</f>
        <v/>
      </c>
      <c r="V73" s="10" t="str">
        <f>IF(Overall!$A75&lt;&gt;"",IF(AND(MONTH($O73) &lt;= 3, MONTH($P73) &gt;= 3), IF($S73 &lt;&gt; "", $I73/$S73, ""), ""),"")</f>
        <v/>
      </c>
      <c r="W73" s="10" t="str">
        <f>IF(Overall!$A75&lt;&gt;"",IF(AND(MONTH($O73) &lt;= 4, MONTH($P73) &gt;= 4), IF($S73 &lt;&gt; "", $I73/$S73, ""), ""),"")</f>
        <v/>
      </c>
      <c r="X73" s="10">
        <f>IF(Overall!$A75&lt;&gt;"",IF(AND(MONTH($O73) &lt;= 5, MONTH($P73) &gt;= 5), IF($S73 &lt;&gt; "", $I73/$S73, ""), ""),"")</f>
        <v>300000</v>
      </c>
      <c r="Y73" s="10">
        <f>IF(Overall!$A75&lt;&gt;"",IF(AND(MONTH($O73) &lt;= 6, MONTH($P73) &gt;= 6), IF($S73 &lt;&gt; "", $I73/$S73, ""), ""),"")</f>
        <v>300000</v>
      </c>
      <c r="Z73" s="10">
        <f>IF(Overall!$A75&lt;&gt;"",IF(AND(MONTH($O73) &lt;= 7, MONTH($P73) &gt;= 7 ), IF($S73 &lt;&gt; "", $I73/$S73, ""), ""),"")</f>
        <v>300000</v>
      </c>
      <c r="AA73" s="10">
        <f>IF(Overall!$A75&lt;&gt;"",IF(AND(MONTH($O73) &lt;= 8, MONTH($P73) &gt;= 8), IF($S73 &lt;&gt; "", $I73/$S73, ""), ""),"")</f>
        <v>300000</v>
      </c>
      <c r="AB73" s="10">
        <f>IF(Overall!$A75&lt;&gt;"",IF(AND(MONTH($O73) &lt;= 9, MONTH($P73) &gt;= 9), IF($S73 &lt;&gt; "", $I73/$S73, ""), ""),"")</f>
        <v>300000</v>
      </c>
      <c r="AC73" s="10">
        <f>IF(Overall!$A75&lt;&gt;"",IF(AND(MONTH($O73) &lt;= 10, MONTH($P73) &gt;= 10), IF($S73 &lt;&gt; "", $I73/$S73, ""), ""),"")</f>
        <v>300000</v>
      </c>
      <c r="AD73" s="10">
        <f>IF(Overall!$A75&lt;&gt;"",IF(AND(MONTH($O73) &lt;= 11, MONTH($P73) &gt;= 11), IF($S73 &lt;&gt; "", $I73/$S73, ""), ""),"")</f>
        <v>300000</v>
      </c>
      <c r="AE73" s="10">
        <f>IF(Overall!$A75&lt;&gt;"",IF(AND(MONTH($O73) &lt;= 12, MONTH($P73) &gt;= 12), IF($S73 &lt;&gt; "", $I73/$S73, ""), ""),"")</f>
        <v>300000</v>
      </c>
      <c r="AG73" s="10" t="str">
        <f ca="1">IFERROR(IF(AND(NOW()&lt;= EOMONTH(DATE(YEAR($P73),1, 1), 0), Overall!$A75&lt;&gt;"", MONTH($O73) &lt;= 1, MONTH($P73) &gt;= 1), IF($S73 &lt;&gt; "", $I73/$S73, ""), ""), "")</f>
        <v/>
      </c>
      <c r="AH73" s="10" t="str">
        <f ca="1">IFERROR(IF(AND(NOW()&lt;= EOMONTH(DATE(YEAR($P73),2, 1), 0), Overall!$A75&lt;&gt;"", MONTH($O73) &lt;= 2, MONTH($P73) &gt;= 2), IF($S73 &lt;&gt; "", $I73/$S73, ""), ""), "")</f>
        <v/>
      </c>
      <c r="AI73" s="10" t="str">
        <f ca="1">IFERROR(IF(AND(NOW()&lt;= EOMONTH(DATE(YEAR($P73),3, 1), 0), Overall!$A75&lt;&gt;"", MONTH($O73) &lt;= 3, MONTH($P73) &gt;= 3), IF($S73 &lt;&gt; "", $I73/$S73, ""), ""), "")</f>
        <v/>
      </c>
      <c r="AJ73" s="10" t="str">
        <f ca="1">IFERROR(IF(AND(NOW()&lt;= EOMONTH(DATE(YEAR($P73),4, 1), 0), Overall!$A75&lt;&gt;"", MONTH($O73) &lt;= 4, MONTH($P73) &gt;= 4), IF($S73 &lt;&gt; "", $I73/$S73, ""), ""), "")</f>
        <v/>
      </c>
      <c r="AK73" s="10" t="str">
        <f ca="1">IFERROR(IF(AND(NOW()&lt;= EOMONTH(DATE(YEAR($P73),5, 1), 0), Overall!$A75&lt;&gt;"", MONTH($O73) &lt;= 5, MONTH($P73) &gt;= 5), IF($S73 &lt;&gt; "", $I73/$S73, ""), ""), "")</f>
        <v/>
      </c>
      <c r="AL73" s="10" t="str">
        <f ca="1">IFERROR(IF(AND(NOW()&lt;= EOMONTH(DATE(YEAR($P73),6, 1), 0), Overall!$A75&lt;&gt;"", MONTH($O73) &lt;= 6, MONTH($P73) &gt;= 6), IF($S73 &lt;&gt; "", $I73/$S73, ""), ""), "")</f>
        <v/>
      </c>
      <c r="AM73" s="10" t="str">
        <f ca="1">IFERROR(IF(AND(NOW()&lt;= EOMONTH(DATE(YEAR($P73),7, 1), 0), Overall!$A75&lt;&gt;"", MONTH($O73) &lt;= 7, MONTH($P73) &gt;= 7), IF($S73 &lt;&gt; "", $I73/$S73, ""), ""), "")</f>
        <v/>
      </c>
      <c r="AN73" s="10" t="str">
        <f ca="1">IFERROR(IF(AND(NOW()&lt;= EOMONTH(DATE(YEAR($P73),8, 1), 0), Overall!$A75&lt;&gt;"", MONTH($O73) &lt;= 8, MONTH($P73) &gt;= 8), IF($S73 &lt;&gt; "", $I73/$S73, ""), ""), "")</f>
        <v/>
      </c>
      <c r="AO73" s="10" t="str">
        <f ca="1">IFERROR(IF(AND(NOW()&lt;= EOMONTH(DATE(YEAR($P73),9, 1), 0), Overall!$A75&lt;&gt;"", MONTH($O73) &lt;= 9, MONTH($P73) &gt;= 9), IF($S73 &lt;&gt; "", $I73/$S73, ""), ""), "")</f>
        <v/>
      </c>
      <c r="AP73" s="10" t="str">
        <f ca="1">IFERROR(IF(AND(NOW()&lt;= EOMONTH(DATE(YEAR($P73),10, 1), 0), Overall!$A75&lt;&gt;"", MONTH($O73) &lt;= 10, MONTH($P73) &gt;= 10), IF($S73 &lt;&gt; "", $I73/$S73, ""), ""), "")</f>
        <v/>
      </c>
      <c r="AQ73" s="10" t="str">
        <f ca="1">IFERROR(IF(AND(NOW()&lt;= EOMONTH(DATE(YEAR($P73),11, 1), 0), Overall!$A75&lt;&gt;"", MONTH($O73) &lt;=11, MONTH($P73) &gt;= 11), IF($S73 &lt;&gt; "", $I73/$S73, ""), ""), "")</f>
        <v/>
      </c>
      <c r="AR73" s="10" t="str">
        <f ca="1">IFERROR(IF(AND(NOW()&lt;= EOMONTH(DATE(YEAR($P73),12, 1), 0), Overall!$A75&lt;&gt;"", MONTH($O73) &lt;= 12, MONTH($P73) &gt;= 12), IF($S73 &lt;&gt; "", $I73/$S73, ""), ""), "")</f>
        <v/>
      </c>
      <c r="AS73" s="16">
        <f t="shared" ca="1" si="3"/>
        <v>0</v>
      </c>
    </row>
    <row r="74" spans="1:45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5" t="str">
        <f>IF(Overall!P76&lt;&gt;"",_xlfn.VALUETOTEXT(Overall!P76),"")</f>
        <v>Options</v>
      </c>
      <c r="I74" s="6">
        <f>IF(Overall!F76&lt;&gt;"",VALUE(Overall!F76),"")</f>
        <v>1200000</v>
      </c>
      <c r="J74" s="6">
        <f>IF(Overall!G76&lt;&gt;"",VALUE(Overall!G76),"")</f>
        <v>57</v>
      </c>
      <c r="K74" s="6">
        <f>IF(Overall!H76&lt;&gt;"",VALUE(Overall!H76),"")</f>
        <v>0</v>
      </c>
      <c r="L74" s="6">
        <f>IF(Overall!I76&lt;&gt;"",VALUE(Overall!I76),"")</f>
        <v>2.7</v>
      </c>
      <c r="M74" s="6">
        <f>IF(Overall!J76&lt;&gt;"",VALUE(Overall!J76),"")</f>
        <v>0</v>
      </c>
      <c r="N74" s="6">
        <f>IF(Overall!K76&lt;&gt;"",VALUE(Overall!K76),"")</f>
        <v>2.7</v>
      </c>
      <c r="O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P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Q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R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S74" s="5">
        <f t="shared" si="2"/>
        <v>8</v>
      </c>
      <c r="T74" s="10" t="str">
        <f>IF(Overall!$A76&lt;&gt;"",IF(AND(MONTH($O74) &lt;= 1, MONTH($P74) &gt;= 1), IF($S74 &lt;&gt; "", $I74/$S74, ""), ""),"")</f>
        <v/>
      </c>
      <c r="U74" s="10" t="str">
        <f>IF(Overall!$A76&lt;&gt;"",IF(AND(MONTH($O74) &lt;= 2, MONTH($P74) &gt;= 2), IF($S74 &lt;&gt; "", $I74/$S74, ""), ""),"")</f>
        <v/>
      </c>
      <c r="V74" s="10" t="str">
        <f>IF(Overall!$A76&lt;&gt;"",IF(AND(MONTH($O74) &lt;= 3, MONTH($P74) &gt;= 3), IF($S74 &lt;&gt; "", $I74/$S74, ""), ""),"")</f>
        <v/>
      </c>
      <c r="W74" s="10" t="str">
        <f>IF(Overall!$A76&lt;&gt;"",IF(AND(MONTH($O74) &lt;= 4, MONTH($P74) &gt;= 4), IF($S74 &lt;&gt; "", $I74/$S74, ""), ""),"")</f>
        <v/>
      </c>
      <c r="X74" s="10">
        <f>IF(Overall!$A76&lt;&gt;"",IF(AND(MONTH($O74) &lt;= 5, MONTH($P74) &gt;= 5), IF($S74 &lt;&gt; "", $I74/$S74, ""), ""),"")</f>
        <v>150000</v>
      </c>
      <c r="Y74" s="10">
        <f>IF(Overall!$A76&lt;&gt;"",IF(AND(MONTH($O74) &lt;= 6, MONTH($P74) &gt;= 6), IF($S74 &lt;&gt; "", $I74/$S74, ""), ""),"")</f>
        <v>150000</v>
      </c>
      <c r="Z74" s="10">
        <f>IF(Overall!$A76&lt;&gt;"",IF(AND(MONTH($O74) &lt;= 7, MONTH($P74) &gt;= 7 ), IF($S74 &lt;&gt; "", $I74/$S74, ""), ""),"")</f>
        <v>150000</v>
      </c>
      <c r="AA74" s="10">
        <f>IF(Overall!$A76&lt;&gt;"",IF(AND(MONTH($O74) &lt;= 8, MONTH($P74) &gt;= 8), IF($S74 &lt;&gt; "", $I74/$S74, ""), ""),"")</f>
        <v>150000</v>
      </c>
      <c r="AB74" s="10">
        <f>IF(Overall!$A76&lt;&gt;"",IF(AND(MONTH($O74) &lt;= 9, MONTH($P74) &gt;= 9), IF($S74 &lt;&gt; "", $I74/$S74, ""), ""),"")</f>
        <v>150000</v>
      </c>
      <c r="AC74" s="10">
        <f>IF(Overall!$A76&lt;&gt;"",IF(AND(MONTH($O74) &lt;= 10, MONTH($P74) &gt;= 10), IF($S74 &lt;&gt; "", $I74/$S74, ""), ""),"")</f>
        <v>150000</v>
      </c>
      <c r="AD74" s="10">
        <f>IF(Overall!$A76&lt;&gt;"",IF(AND(MONTH($O74) &lt;= 11, MONTH($P74) &gt;= 11), IF($S74 &lt;&gt; "", $I74/$S74, ""), ""),"")</f>
        <v>150000</v>
      </c>
      <c r="AE74" s="10">
        <f>IF(Overall!$A76&lt;&gt;"",IF(AND(MONTH($O74) &lt;= 12, MONTH($P74) &gt;= 12), IF($S74 &lt;&gt; "", $I74/$S74, ""), ""),"")</f>
        <v>150000</v>
      </c>
      <c r="AG74" s="10" t="str">
        <f ca="1">IFERROR(IF(AND(NOW()&lt;= EOMONTH(DATE(YEAR($P74),1, 1), 0), Overall!$A76&lt;&gt;"", MONTH($O74) &lt;= 1, MONTH($P74) &gt;= 1), IF($S74 &lt;&gt; "", $I74/$S74, ""), ""), "")</f>
        <v/>
      </c>
      <c r="AH74" s="10" t="str">
        <f ca="1">IFERROR(IF(AND(NOW()&lt;= EOMONTH(DATE(YEAR($P74),2, 1), 0), Overall!$A76&lt;&gt;"", MONTH($O74) &lt;= 2, MONTH($P74) &gt;= 2), IF($S74 &lt;&gt; "", $I74/$S74, ""), ""), "")</f>
        <v/>
      </c>
      <c r="AI74" s="10" t="str">
        <f ca="1">IFERROR(IF(AND(NOW()&lt;= EOMONTH(DATE(YEAR($P74),3, 1), 0), Overall!$A76&lt;&gt;"", MONTH($O74) &lt;= 3, MONTH($P74) &gt;= 3), IF($S74 &lt;&gt; "", $I74/$S74, ""), ""), "")</f>
        <v/>
      </c>
      <c r="AJ74" s="10" t="str">
        <f ca="1">IFERROR(IF(AND(NOW()&lt;= EOMONTH(DATE(YEAR($P74),4, 1), 0), Overall!$A76&lt;&gt;"", MONTH($O74) &lt;= 4, MONTH($P74) &gt;= 4), IF($S74 &lt;&gt; "", $I74/$S74, ""), ""), "")</f>
        <v/>
      </c>
      <c r="AK74" s="10" t="str">
        <f ca="1">IFERROR(IF(AND(NOW()&lt;= EOMONTH(DATE(YEAR($P74),5, 1), 0), Overall!$A76&lt;&gt;"", MONTH($O74) &lt;= 5, MONTH($P74) &gt;= 5), IF($S74 &lt;&gt; "", $I74/$S74, ""), ""), "")</f>
        <v/>
      </c>
      <c r="AL74" s="10" t="str">
        <f ca="1">IFERROR(IF(AND(NOW()&lt;= EOMONTH(DATE(YEAR($P74),6, 1), 0), Overall!$A76&lt;&gt;"", MONTH($O74) &lt;= 6, MONTH($P74) &gt;= 6), IF($S74 &lt;&gt; "", $I74/$S74, ""), ""), "")</f>
        <v/>
      </c>
      <c r="AM74" s="10" t="str">
        <f ca="1">IFERROR(IF(AND(NOW()&lt;= EOMONTH(DATE(YEAR($P74),7, 1), 0), Overall!$A76&lt;&gt;"", MONTH($O74) &lt;= 7, MONTH($P74) &gt;= 7), IF($S74 &lt;&gt; "", $I74/$S74, ""), ""), "")</f>
        <v/>
      </c>
      <c r="AN74" s="10" t="str">
        <f ca="1">IFERROR(IF(AND(NOW()&lt;= EOMONTH(DATE(YEAR($P74),8, 1), 0), Overall!$A76&lt;&gt;"", MONTH($O74) &lt;= 8, MONTH($P74) &gt;= 8), IF($S74 &lt;&gt; "", $I74/$S74, ""), ""), "")</f>
        <v/>
      </c>
      <c r="AO74" s="10" t="str">
        <f ca="1">IFERROR(IF(AND(NOW()&lt;= EOMONTH(DATE(YEAR($P74),9, 1), 0), Overall!$A76&lt;&gt;"", MONTH($O74) &lt;= 9, MONTH($P74) &gt;= 9), IF($S74 &lt;&gt; "", $I74/$S74, ""), ""), "")</f>
        <v/>
      </c>
      <c r="AP74" s="10" t="str">
        <f ca="1">IFERROR(IF(AND(NOW()&lt;= EOMONTH(DATE(YEAR($P74),10, 1), 0), Overall!$A76&lt;&gt;"", MONTH($O74) &lt;= 10, MONTH($P74) &gt;= 10), IF($S74 &lt;&gt; "", $I74/$S74, ""), ""), "")</f>
        <v/>
      </c>
      <c r="AQ74" s="10" t="str">
        <f ca="1">IFERROR(IF(AND(NOW()&lt;= EOMONTH(DATE(YEAR($P74),11, 1), 0), Overall!$A76&lt;&gt;"", MONTH($O74) &lt;=11, MONTH($P74) &gt;= 11), IF($S74 &lt;&gt; "", $I74/$S74, ""), ""), "")</f>
        <v/>
      </c>
      <c r="AR74" s="10" t="str">
        <f ca="1">IFERROR(IF(AND(NOW()&lt;= EOMONTH(DATE(YEAR($P74),12, 1), 0), Overall!$A76&lt;&gt;"", MONTH($O74) &lt;= 12, MONTH($P74) &gt;= 12), IF($S74 &lt;&gt; "", $I74/$S74, ""), ""), "")</f>
        <v/>
      </c>
      <c r="AS74" s="16">
        <f t="shared" ca="1" si="3"/>
        <v>0</v>
      </c>
    </row>
    <row r="75" spans="1:45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5" t="str">
        <f>IF(Overall!P77&lt;&gt;"",_xlfn.VALUETOTEXT(Overall!P77),"")</f>
        <v>Options</v>
      </c>
      <c r="I75" s="6">
        <f>IF(Overall!F77&lt;&gt;"",VALUE(Overall!F77),"")</f>
        <v>1600000</v>
      </c>
      <c r="J75" s="6">
        <f>IF(Overall!G77&lt;&gt;"",VALUE(Overall!G77),"")</f>
        <v>59</v>
      </c>
      <c r="K75" s="6">
        <f>IF(Overall!H77&lt;&gt;"",VALUE(Overall!H77),"")</f>
        <v>0</v>
      </c>
      <c r="L75" s="6">
        <f>IF(Overall!I77&lt;&gt;"",VALUE(Overall!I77),"")</f>
        <v>3.11</v>
      </c>
      <c r="M75" s="6">
        <f>IF(Overall!J77&lt;&gt;"",VALUE(Overall!J77),"")</f>
        <v>0</v>
      </c>
      <c r="N75" s="6">
        <f>IF(Overall!K77&lt;&gt;"",VALUE(Overall!K77),"")</f>
        <v>3.11</v>
      </c>
      <c r="O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P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Q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R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S75" s="5">
        <f t="shared" si="2"/>
        <v>8</v>
      </c>
      <c r="T75" s="10" t="str">
        <f>IF(Overall!$A77&lt;&gt;"",IF(AND(MONTH($O75) &lt;= 1, MONTH($P75) &gt;= 1), IF($S75 &lt;&gt; "", $I75/$S75, ""), ""),"")</f>
        <v/>
      </c>
      <c r="U75" s="10" t="str">
        <f>IF(Overall!$A77&lt;&gt;"",IF(AND(MONTH($O75) &lt;= 2, MONTH($P75) &gt;= 2), IF($S75 &lt;&gt; "", $I75/$S75, ""), ""),"")</f>
        <v/>
      </c>
      <c r="V75" s="10" t="str">
        <f>IF(Overall!$A77&lt;&gt;"",IF(AND(MONTH($O75) &lt;= 3, MONTH($P75) &gt;= 3), IF($S75 &lt;&gt; "", $I75/$S75, ""), ""),"")</f>
        <v/>
      </c>
      <c r="W75" s="10" t="str">
        <f>IF(Overall!$A77&lt;&gt;"",IF(AND(MONTH($O75) &lt;= 4, MONTH($P75) &gt;= 4), IF($S75 &lt;&gt; "", $I75/$S75, ""), ""),"")</f>
        <v/>
      </c>
      <c r="X75" s="10">
        <f>IF(Overall!$A77&lt;&gt;"",IF(AND(MONTH($O75) &lt;= 5, MONTH($P75) &gt;= 5), IF($S75 &lt;&gt; "", $I75/$S75, ""), ""),"")</f>
        <v>200000</v>
      </c>
      <c r="Y75" s="10">
        <f>IF(Overall!$A77&lt;&gt;"",IF(AND(MONTH($O75) &lt;= 6, MONTH($P75) &gt;= 6), IF($S75 &lt;&gt; "", $I75/$S75, ""), ""),"")</f>
        <v>200000</v>
      </c>
      <c r="Z75" s="10">
        <f>IF(Overall!$A77&lt;&gt;"",IF(AND(MONTH($O75) &lt;= 7, MONTH($P75) &gt;= 7 ), IF($S75 &lt;&gt; "", $I75/$S75, ""), ""),"")</f>
        <v>200000</v>
      </c>
      <c r="AA75" s="10">
        <f>IF(Overall!$A77&lt;&gt;"",IF(AND(MONTH($O75) &lt;= 8, MONTH($P75) &gt;= 8), IF($S75 &lt;&gt; "", $I75/$S75, ""), ""),"")</f>
        <v>200000</v>
      </c>
      <c r="AB75" s="10">
        <f>IF(Overall!$A77&lt;&gt;"",IF(AND(MONTH($O75) &lt;= 9, MONTH($P75) &gt;= 9), IF($S75 &lt;&gt; "", $I75/$S75, ""), ""),"")</f>
        <v>200000</v>
      </c>
      <c r="AC75" s="10">
        <f>IF(Overall!$A77&lt;&gt;"",IF(AND(MONTH($O75) &lt;= 10, MONTH($P75) &gt;= 10), IF($S75 &lt;&gt; "", $I75/$S75, ""), ""),"")</f>
        <v>200000</v>
      </c>
      <c r="AD75" s="10">
        <f>IF(Overall!$A77&lt;&gt;"",IF(AND(MONTH($O75) &lt;= 11, MONTH($P75) &gt;= 11), IF($S75 &lt;&gt; "", $I75/$S75, ""), ""),"")</f>
        <v>200000</v>
      </c>
      <c r="AE75" s="10">
        <f>IF(Overall!$A77&lt;&gt;"",IF(AND(MONTH($O75) &lt;= 12, MONTH($P75) &gt;= 12), IF($S75 &lt;&gt; "", $I75/$S75, ""), ""),"")</f>
        <v>200000</v>
      </c>
      <c r="AG75" s="10" t="str">
        <f ca="1">IFERROR(IF(AND(NOW()&lt;= EOMONTH(DATE(YEAR($P75),1, 1), 0), Overall!$A77&lt;&gt;"", MONTH($O75) &lt;= 1, MONTH($P75) &gt;= 1), IF($S75 &lt;&gt; "", $I75/$S75, ""), ""), "")</f>
        <v/>
      </c>
      <c r="AH75" s="10" t="str">
        <f ca="1">IFERROR(IF(AND(NOW()&lt;= EOMONTH(DATE(YEAR($P75),2, 1), 0), Overall!$A77&lt;&gt;"", MONTH($O75) &lt;= 2, MONTH($P75) &gt;= 2), IF($S75 &lt;&gt; "", $I75/$S75, ""), ""), "")</f>
        <v/>
      </c>
      <c r="AI75" s="10" t="str">
        <f ca="1">IFERROR(IF(AND(NOW()&lt;= EOMONTH(DATE(YEAR($P75),3, 1), 0), Overall!$A77&lt;&gt;"", MONTH($O75) &lt;= 3, MONTH($P75) &gt;= 3), IF($S75 &lt;&gt; "", $I75/$S75, ""), ""), "")</f>
        <v/>
      </c>
      <c r="AJ75" s="10" t="str">
        <f ca="1">IFERROR(IF(AND(NOW()&lt;= EOMONTH(DATE(YEAR($P75),4, 1), 0), Overall!$A77&lt;&gt;"", MONTH($O75) &lt;= 4, MONTH($P75) &gt;= 4), IF($S75 &lt;&gt; "", $I75/$S75, ""), ""), "")</f>
        <v/>
      </c>
      <c r="AK75" s="10" t="str">
        <f ca="1">IFERROR(IF(AND(NOW()&lt;= EOMONTH(DATE(YEAR($P75),5, 1), 0), Overall!$A77&lt;&gt;"", MONTH($O75) &lt;= 5, MONTH($P75) &gt;= 5), IF($S75 &lt;&gt; "", $I75/$S75, ""), ""), "")</f>
        <v/>
      </c>
      <c r="AL75" s="10" t="str">
        <f ca="1">IFERROR(IF(AND(NOW()&lt;= EOMONTH(DATE(YEAR($P75),6, 1), 0), Overall!$A77&lt;&gt;"", MONTH($O75) &lt;= 6, MONTH($P75) &gt;= 6), IF($S75 &lt;&gt; "", $I75/$S75, ""), ""), "")</f>
        <v/>
      </c>
      <c r="AM75" s="10" t="str">
        <f ca="1">IFERROR(IF(AND(NOW()&lt;= EOMONTH(DATE(YEAR($P75),7, 1), 0), Overall!$A77&lt;&gt;"", MONTH($O75) &lt;= 7, MONTH($P75) &gt;= 7), IF($S75 &lt;&gt; "", $I75/$S75, ""), ""), "")</f>
        <v/>
      </c>
      <c r="AN75" s="10" t="str">
        <f ca="1">IFERROR(IF(AND(NOW()&lt;= EOMONTH(DATE(YEAR($P75),8, 1), 0), Overall!$A77&lt;&gt;"", MONTH($O75) &lt;= 8, MONTH($P75) &gt;= 8), IF($S75 &lt;&gt; "", $I75/$S75, ""), ""), "")</f>
        <v/>
      </c>
      <c r="AO75" s="10" t="str">
        <f ca="1">IFERROR(IF(AND(NOW()&lt;= EOMONTH(DATE(YEAR($P75),9, 1), 0), Overall!$A77&lt;&gt;"", MONTH($O75) &lt;= 9, MONTH($P75) &gt;= 9), IF($S75 &lt;&gt; "", $I75/$S75, ""), ""), "")</f>
        <v/>
      </c>
      <c r="AP75" s="10" t="str">
        <f ca="1">IFERROR(IF(AND(NOW()&lt;= EOMONTH(DATE(YEAR($P75),10, 1), 0), Overall!$A77&lt;&gt;"", MONTH($O75) &lt;= 10, MONTH($P75) &gt;= 10), IF($S75 &lt;&gt; "", $I75/$S75, ""), ""), "")</f>
        <v/>
      </c>
      <c r="AQ75" s="10" t="str">
        <f ca="1">IFERROR(IF(AND(NOW()&lt;= EOMONTH(DATE(YEAR($P75),11, 1), 0), Overall!$A77&lt;&gt;"", MONTH($O75) &lt;=11, MONTH($P75) &gt;= 11), IF($S75 &lt;&gt; "", $I75/$S75, ""), ""), "")</f>
        <v/>
      </c>
      <c r="AR75" s="10" t="str">
        <f ca="1">IFERROR(IF(AND(NOW()&lt;= EOMONTH(DATE(YEAR($P75),12, 1), 0), Overall!$A77&lt;&gt;"", MONTH($O75) &lt;= 12, MONTH($P75) &gt;= 12), IF($S75 &lt;&gt; "", $I75/$S75, ""), ""), "")</f>
        <v/>
      </c>
      <c r="AS75" s="16">
        <f t="shared" ca="1" si="3"/>
        <v>0</v>
      </c>
    </row>
    <row r="76" spans="1:45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5" t="str">
        <f>IF(Overall!P78&lt;&gt;"",_xlfn.VALUETOTEXT(Overall!P78),"")</f>
        <v>Options</v>
      </c>
      <c r="I76" s="6">
        <f>IF(Overall!F78&lt;&gt;"",VALUE(Overall!F78),"")</f>
        <v>1600000</v>
      </c>
      <c r="J76" s="6">
        <f>IF(Overall!G78&lt;&gt;"",VALUE(Overall!G78),"")</f>
        <v>59</v>
      </c>
      <c r="K76" s="6">
        <f>IF(Overall!H78&lt;&gt;"",VALUE(Overall!H78),"")</f>
        <v>0</v>
      </c>
      <c r="L76" s="6">
        <f>IF(Overall!I78&lt;&gt;"",VALUE(Overall!I78),"")</f>
        <v>3.09</v>
      </c>
      <c r="M76" s="6">
        <f>IF(Overall!J78&lt;&gt;"",VALUE(Overall!J78),"")</f>
        <v>0</v>
      </c>
      <c r="N76" s="6">
        <f>IF(Overall!K78&lt;&gt;"",VALUE(Overall!K78),"")</f>
        <v>3.09</v>
      </c>
      <c r="O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P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Q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R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S76" s="5">
        <f t="shared" si="2"/>
        <v>8</v>
      </c>
      <c r="T76" s="10" t="str">
        <f>IF(Overall!$A78&lt;&gt;"",IF(AND(MONTH($O76) &lt;= 1, MONTH($P76) &gt;= 1), IF($S76 &lt;&gt; "", $I76/$S76, ""), ""),"")</f>
        <v/>
      </c>
      <c r="U76" s="10" t="str">
        <f>IF(Overall!$A78&lt;&gt;"",IF(AND(MONTH($O76) &lt;= 2, MONTH($P76) &gt;= 2), IF($S76 &lt;&gt; "", $I76/$S76, ""), ""),"")</f>
        <v/>
      </c>
      <c r="V76" s="10" t="str">
        <f>IF(Overall!$A78&lt;&gt;"",IF(AND(MONTH($O76) &lt;= 3, MONTH($P76) &gt;= 3), IF($S76 &lt;&gt; "", $I76/$S76, ""), ""),"")</f>
        <v/>
      </c>
      <c r="W76" s="10" t="str">
        <f>IF(Overall!$A78&lt;&gt;"",IF(AND(MONTH($O76) &lt;= 4, MONTH($P76) &gt;= 4), IF($S76 &lt;&gt; "", $I76/$S76, ""), ""),"")</f>
        <v/>
      </c>
      <c r="X76" s="10">
        <f>IF(Overall!$A78&lt;&gt;"",IF(AND(MONTH($O76) &lt;= 5, MONTH($P76) &gt;= 5), IF($S76 &lt;&gt; "", $I76/$S76, ""), ""),"")</f>
        <v>200000</v>
      </c>
      <c r="Y76" s="10">
        <f>IF(Overall!$A78&lt;&gt;"",IF(AND(MONTH($O76) &lt;= 6, MONTH($P76) &gt;= 6), IF($S76 &lt;&gt; "", $I76/$S76, ""), ""),"")</f>
        <v>200000</v>
      </c>
      <c r="Z76" s="10">
        <f>IF(Overall!$A78&lt;&gt;"",IF(AND(MONTH($O76) &lt;= 7, MONTH($P76) &gt;= 7 ), IF($S76 &lt;&gt; "", $I76/$S76, ""), ""),"")</f>
        <v>200000</v>
      </c>
      <c r="AA76" s="10">
        <f>IF(Overall!$A78&lt;&gt;"",IF(AND(MONTH($O76) &lt;= 8, MONTH($P76) &gt;= 8), IF($S76 &lt;&gt; "", $I76/$S76, ""), ""),"")</f>
        <v>200000</v>
      </c>
      <c r="AB76" s="10">
        <f>IF(Overall!$A78&lt;&gt;"",IF(AND(MONTH($O76) &lt;= 9, MONTH($P76) &gt;= 9), IF($S76 &lt;&gt; "", $I76/$S76, ""), ""),"")</f>
        <v>200000</v>
      </c>
      <c r="AC76" s="10">
        <f>IF(Overall!$A78&lt;&gt;"",IF(AND(MONTH($O76) &lt;= 10, MONTH($P76) &gt;= 10), IF($S76 &lt;&gt; "", $I76/$S76, ""), ""),"")</f>
        <v>200000</v>
      </c>
      <c r="AD76" s="10">
        <f>IF(Overall!$A78&lt;&gt;"",IF(AND(MONTH($O76) &lt;= 11, MONTH($P76) &gt;= 11), IF($S76 &lt;&gt; "", $I76/$S76, ""), ""),"")</f>
        <v>200000</v>
      </c>
      <c r="AE76" s="10">
        <f>IF(Overall!$A78&lt;&gt;"",IF(AND(MONTH($O76) &lt;= 12, MONTH($P76) &gt;= 12), IF($S76 &lt;&gt; "", $I76/$S76, ""), ""),"")</f>
        <v>200000</v>
      </c>
      <c r="AG76" s="10" t="str">
        <f ca="1">IFERROR(IF(AND(NOW()&lt;= EOMONTH(DATE(YEAR($P76),1, 1), 0), Overall!$A78&lt;&gt;"", MONTH($O76) &lt;= 1, MONTH($P76) &gt;= 1), IF($S76 &lt;&gt; "", $I76/$S76, ""), ""), "")</f>
        <v/>
      </c>
      <c r="AH76" s="10" t="str">
        <f ca="1">IFERROR(IF(AND(NOW()&lt;= EOMONTH(DATE(YEAR($P76),2, 1), 0), Overall!$A78&lt;&gt;"", MONTH($O76) &lt;= 2, MONTH($P76) &gt;= 2), IF($S76 &lt;&gt; "", $I76/$S76, ""), ""), "")</f>
        <v/>
      </c>
      <c r="AI76" s="10" t="str">
        <f ca="1">IFERROR(IF(AND(NOW()&lt;= EOMONTH(DATE(YEAR($P76),3, 1), 0), Overall!$A78&lt;&gt;"", MONTH($O76) &lt;= 3, MONTH($P76) &gt;= 3), IF($S76 &lt;&gt; "", $I76/$S76, ""), ""), "")</f>
        <v/>
      </c>
      <c r="AJ76" s="10" t="str">
        <f ca="1">IFERROR(IF(AND(NOW()&lt;= EOMONTH(DATE(YEAR($P76),4, 1), 0), Overall!$A78&lt;&gt;"", MONTH($O76) &lt;= 4, MONTH($P76) &gt;= 4), IF($S76 &lt;&gt; "", $I76/$S76, ""), ""), "")</f>
        <v/>
      </c>
      <c r="AK76" s="10" t="str">
        <f ca="1">IFERROR(IF(AND(NOW()&lt;= EOMONTH(DATE(YEAR($P76),5, 1), 0), Overall!$A78&lt;&gt;"", MONTH($O76) &lt;= 5, MONTH($P76) &gt;= 5), IF($S76 &lt;&gt; "", $I76/$S76, ""), ""), "")</f>
        <v/>
      </c>
      <c r="AL76" s="10" t="str">
        <f ca="1">IFERROR(IF(AND(NOW()&lt;= EOMONTH(DATE(YEAR($P76),6, 1), 0), Overall!$A78&lt;&gt;"", MONTH($O76) &lt;= 6, MONTH($P76) &gt;= 6), IF($S76 &lt;&gt; "", $I76/$S76, ""), ""), "")</f>
        <v/>
      </c>
      <c r="AM76" s="10" t="str">
        <f ca="1">IFERROR(IF(AND(NOW()&lt;= EOMONTH(DATE(YEAR($P76),7, 1), 0), Overall!$A78&lt;&gt;"", MONTH($O76) &lt;= 7, MONTH($P76) &gt;= 7), IF($S76 &lt;&gt; "", $I76/$S76, ""), ""), "")</f>
        <v/>
      </c>
      <c r="AN76" s="10" t="str">
        <f ca="1">IFERROR(IF(AND(NOW()&lt;= EOMONTH(DATE(YEAR($P76),8, 1), 0), Overall!$A78&lt;&gt;"", MONTH($O76) &lt;= 8, MONTH($P76) &gt;= 8), IF($S76 &lt;&gt; "", $I76/$S76, ""), ""), "")</f>
        <v/>
      </c>
      <c r="AO76" s="10" t="str">
        <f ca="1">IFERROR(IF(AND(NOW()&lt;= EOMONTH(DATE(YEAR($P76),9, 1), 0), Overall!$A78&lt;&gt;"", MONTH($O76) &lt;= 9, MONTH($P76) &gt;= 9), IF($S76 &lt;&gt; "", $I76/$S76, ""), ""), "")</f>
        <v/>
      </c>
      <c r="AP76" s="10" t="str">
        <f ca="1">IFERROR(IF(AND(NOW()&lt;= EOMONTH(DATE(YEAR($P76),10, 1), 0), Overall!$A78&lt;&gt;"", MONTH($O76) &lt;= 10, MONTH($P76) &gt;= 10), IF($S76 &lt;&gt; "", $I76/$S76, ""), ""), "")</f>
        <v/>
      </c>
      <c r="AQ76" s="10" t="str">
        <f ca="1">IFERROR(IF(AND(NOW()&lt;= EOMONTH(DATE(YEAR($P76),11, 1), 0), Overall!$A78&lt;&gt;"", MONTH($O76) &lt;=11, MONTH($P76) &gt;= 11), IF($S76 &lt;&gt; "", $I76/$S76, ""), ""), "")</f>
        <v/>
      </c>
      <c r="AR76" s="10" t="str">
        <f ca="1">IFERROR(IF(AND(NOW()&lt;= EOMONTH(DATE(YEAR($P76),12, 1), 0), Overall!$A78&lt;&gt;"", MONTH($O76) &lt;= 12, MONTH($P76) &gt;= 12), IF($S76 &lt;&gt; "", $I76/$S76, ""), ""), "")</f>
        <v/>
      </c>
      <c r="AS76" s="16">
        <f t="shared" ca="1" si="3"/>
        <v>0</v>
      </c>
    </row>
    <row r="77" spans="1:45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5" t="str">
        <f>IF(Overall!P79&lt;&gt;"",_xlfn.VALUETOTEXT(Overall!P79),"")</f>
        <v>Options</v>
      </c>
      <c r="I77" s="6">
        <f>IF(Overall!F79&lt;&gt;"",VALUE(Overall!F79),"")</f>
        <v>1600000</v>
      </c>
      <c r="J77" s="6">
        <f>IF(Overall!G79&lt;&gt;"",VALUE(Overall!G79),"")</f>
        <v>59</v>
      </c>
      <c r="K77" s="6">
        <f>IF(Overall!H79&lt;&gt;"",VALUE(Overall!H79),"")</f>
        <v>0</v>
      </c>
      <c r="L77" s="6">
        <f>IF(Overall!I79&lt;&gt;"",VALUE(Overall!I79),"")</f>
        <v>3.09</v>
      </c>
      <c r="M77" s="6">
        <f>IF(Overall!J79&lt;&gt;"",VALUE(Overall!J79),"")</f>
        <v>0</v>
      </c>
      <c r="N77" s="6">
        <f>IF(Overall!K79&lt;&gt;"",VALUE(Overall!K79),"")</f>
        <v>3.09</v>
      </c>
      <c r="O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P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Q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R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S77" s="5">
        <f t="shared" si="2"/>
        <v>8</v>
      </c>
      <c r="T77" s="10" t="str">
        <f>IF(Overall!$A79&lt;&gt;"",IF(AND(MONTH($O77) &lt;= 1, MONTH($P77) &gt;= 1), IF($S77 &lt;&gt; "", $I77/$S77, ""), ""),"")</f>
        <v/>
      </c>
      <c r="U77" s="10" t="str">
        <f>IF(Overall!$A79&lt;&gt;"",IF(AND(MONTH($O77) &lt;= 2, MONTH($P77) &gt;= 2), IF($S77 &lt;&gt; "", $I77/$S77, ""), ""),"")</f>
        <v/>
      </c>
      <c r="V77" s="10" t="str">
        <f>IF(Overall!$A79&lt;&gt;"",IF(AND(MONTH($O77) &lt;= 3, MONTH($P77) &gt;= 3), IF($S77 &lt;&gt; "", $I77/$S77, ""), ""),"")</f>
        <v/>
      </c>
      <c r="W77" s="10" t="str">
        <f>IF(Overall!$A79&lt;&gt;"",IF(AND(MONTH($O77) &lt;= 4, MONTH($P77) &gt;= 4), IF($S77 &lt;&gt; "", $I77/$S77, ""), ""),"")</f>
        <v/>
      </c>
      <c r="X77" s="10">
        <f>IF(Overall!$A79&lt;&gt;"",IF(AND(MONTH($O77) &lt;= 5, MONTH($P77) &gt;= 5), IF($S77 &lt;&gt; "", $I77/$S77, ""), ""),"")</f>
        <v>200000</v>
      </c>
      <c r="Y77" s="10">
        <f>IF(Overall!$A79&lt;&gt;"",IF(AND(MONTH($O77) &lt;= 6, MONTH($P77) &gt;= 6), IF($S77 &lt;&gt; "", $I77/$S77, ""), ""),"")</f>
        <v>200000</v>
      </c>
      <c r="Z77" s="10">
        <f>IF(Overall!$A79&lt;&gt;"",IF(AND(MONTH($O77) &lt;= 7, MONTH($P77) &gt;= 7 ), IF($S77 &lt;&gt; "", $I77/$S77, ""), ""),"")</f>
        <v>200000</v>
      </c>
      <c r="AA77" s="10">
        <f>IF(Overall!$A79&lt;&gt;"",IF(AND(MONTH($O77) &lt;= 8, MONTH($P77) &gt;= 8), IF($S77 &lt;&gt; "", $I77/$S77, ""), ""),"")</f>
        <v>200000</v>
      </c>
      <c r="AB77" s="10">
        <f>IF(Overall!$A79&lt;&gt;"",IF(AND(MONTH($O77) &lt;= 9, MONTH($P77) &gt;= 9), IF($S77 &lt;&gt; "", $I77/$S77, ""), ""),"")</f>
        <v>200000</v>
      </c>
      <c r="AC77" s="10">
        <f>IF(Overall!$A79&lt;&gt;"",IF(AND(MONTH($O77) &lt;= 10, MONTH($P77) &gt;= 10), IF($S77 &lt;&gt; "", $I77/$S77, ""), ""),"")</f>
        <v>200000</v>
      </c>
      <c r="AD77" s="10">
        <f>IF(Overall!$A79&lt;&gt;"",IF(AND(MONTH($O77) &lt;= 11, MONTH($P77) &gt;= 11), IF($S77 &lt;&gt; "", $I77/$S77, ""), ""),"")</f>
        <v>200000</v>
      </c>
      <c r="AE77" s="10">
        <f>IF(Overall!$A79&lt;&gt;"",IF(AND(MONTH($O77) &lt;= 12, MONTH($P77) &gt;= 12), IF($S77 &lt;&gt; "", $I77/$S77, ""), ""),"")</f>
        <v>200000</v>
      </c>
      <c r="AG77" s="10" t="str">
        <f ca="1">IFERROR(IF(AND(NOW()&lt;= EOMONTH(DATE(YEAR($P77),1, 1), 0), Overall!$A79&lt;&gt;"", MONTH($O77) &lt;= 1, MONTH($P77) &gt;= 1), IF($S77 &lt;&gt; "", $I77/$S77, ""), ""), "")</f>
        <v/>
      </c>
      <c r="AH77" s="10" t="str">
        <f ca="1">IFERROR(IF(AND(NOW()&lt;= EOMONTH(DATE(YEAR($P77),2, 1), 0), Overall!$A79&lt;&gt;"", MONTH($O77) &lt;= 2, MONTH($P77) &gt;= 2), IF($S77 &lt;&gt; "", $I77/$S77, ""), ""), "")</f>
        <v/>
      </c>
      <c r="AI77" s="10" t="str">
        <f ca="1">IFERROR(IF(AND(NOW()&lt;= EOMONTH(DATE(YEAR($P77),3, 1), 0), Overall!$A79&lt;&gt;"", MONTH($O77) &lt;= 3, MONTH($P77) &gt;= 3), IF($S77 &lt;&gt; "", $I77/$S77, ""), ""), "")</f>
        <v/>
      </c>
      <c r="AJ77" s="10" t="str">
        <f ca="1">IFERROR(IF(AND(NOW()&lt;= EOMONTH(DATE(YEAR($P77),4, 1), 0), Overall!$A79&lt;&gt;"", MONTH($O77) &lt;= 4, MONTH($P77) &gt;= 4), IF($S77 &lt;&gt; "", $I77/$S77, ""), ""), "")</f>
        <v/>
      </c>
      <c r="AK77" s="10" t="str">
        <f ca="1">IFERROR(IF(AND(NOW()&lt;= EOMONTH(DATE(YEAR($P77),5, 1), 0), Overall!$A79&lt;&gt;"", MONTH($O77) &lt;= 5, MONTH($P77) &gt;= 5), IF($S77 &lt;&gt; "", $I77/$S77, ""), ""), "")</f>
        <v/>
      </c>
      <c r="AL77" s="10" t="str">
        <f ca="1">IFERROR(IF(AND(NOW()&lt;= EOMONTH(DATE(YEAR($P77),6, 1), 0), Overall!$A79&lt;&gt;"", MONTH($O77) &lt;= 6, MONTH($P77) &gt;= 6), IF($S77 &lt;&gt; "", $I77/$S77, ""), ""), "")</f>
        <v/>
      </c>
      <c r="AM77" s="10" t="str">
        <f ca="1">IFERROR(IF(AND(NOW()&lt;= EOMONTH(DATE(YEAR($P77),7, 1), 0), Overall!$A79&lt;&gt;"", MONTH($O77) &lt;= 7, MONTH($P77) &gt;= 7), IF($S77 &lt;&gt; "", $I77/$S77, ""), ""), "")</f>
        <v/>
      </c>
      <c r="AN77" s="10" t="str">
        <f ca="1">IFERROR(IF(AND(NOW()&lt;= EOMONTH(DATE(YEAR($P77),8, 1), 0), Overall!$A79&lt;&gt;"", MONTH($O77) &lt;= 8, MONTH($P77) &gt;= 8), IF($S77 &lt;&gt; "", $I77/$S77, ""), ""), "")</f>
        <v/>
      </c>
      <c r="AO77" s="10" t="str">
        <f ca="1">IFERROR(IF(AND(NOW()&lt;= EOMONTH(DATE(YEAR($P77),9, 1), 0), Overall!$A79&lt;&gt;"", MONTH($O77) &lt;= 9, MONTH($P77) &gt;= 9), IF($S77 &lt;&gt; "", $I77/$S77, ""), ""), "")</f>
        <v/>
      </c>
      <c r="AP77" s="10" t="str">
        <f ca="1">IFERROR(IF(AND(NOW()&lt;= EOMONTH(DATE(YEAR($P77),10, 1), 0), Overall!$A79&lt;&gt;"", MONTH($O77) &lt;= 10, MONTH($P77) &gt;= 10), IF($S77 &lt;&gt; "", $I77/$S77, ""), ""), "")</f>
        <v/>
      </c>
      <c r="AQ77" s="10" t="str">
        <f ca="1">IFERROR(IF(AND(NOW()&lt;= EOMONTH(DATE(YEAR($P77),11, 1), 0), Overall!$A79&lt;&gt;"", MONTH($O77) &lt;=11, MONTH($P77) &gt;= 11), IF($S77 &lt;&gt; "", $I77/$S77, ""), ""), "")</f>
        <v/>
      </c>
      <c r="AR77" s="10" t="str">
        <f ca="1">IFERROR(IF(AND(NOW()&lt;= EOMONTH(DATE(YEAR($P77),12, 1), 0), Overall!$A79&lt;&gt;"", MONTH($O77) &lt;= 12, MONTH($P77) &gt;= 12), IF($S77 &lt;&gt; "", $I77/$S77, ""), ""), "")</f>
        <v/>
      </c>
      <c r="AS77" s="16">
        <f t="shared" ca="1" si="3"/>
        <v>0</v>
      </c>
    </row>
    <row r="78" spans="1:45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5" t="str">
        <f>IF(Overall!P80&lt;&gt;"",_xlfn.VALUETOTEXT(Overall!P80),"")</f>
        <v>Options</v>
      </c>
      <c r="I78" s="6">
        <f>IF(Overall!F80&lt;&gt;"",VALUE(Overall!F80),"")</f>
        <v>800000</v>
      </c>
      <c r="J78" s="6">
        <f>IF(Overall!G80&lt;&gt;"",VALUE(Overall!G80),"")</f>
        <v>59</v>
      </c>
      <c r="K78" s="6">
        <f>IF(Overall!H80&lt;&gt;"",VALUE(Overall!H80),"")</f>
        <v>0</v>
      </c>
      <c r="L78" s="6">
        <f>IF(Overall!I80&lt;&gt;"",VALUE(Overall!I80),"")</f>
        <v>3.09</v>
      </c>
      <c r="M78" s="6">
        <f>IF(Overall!J80&lt;&gt;"",VALUE(Overall!J80),"")</f>
        <v>0</v>
      </c>
      <c r="N78" s="6">
        <f>IF(Overall!K80&lt;&gt;"",VALUE(Overall!K80),"")</f>
        <v>3.09</v>
      </c>
      <c r="O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P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Q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R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S78" s="5">
        <f t="shared" si="2"/>
        <v>8</v>
      </c>
      <c r="T78" s="10" t="str">
        <f>IF(Overall!$A80&lt;&gt;"",IF(AND(MONTH($O78) &lt;= 1, MONTH($P78) &gt;= 1), IF($S78 &lt;&gt; "", $I78/$S78, ""), ""),"")</f>
        <v/>
      </c>
      <c r="U78" s="10" t="str">
        <f>IF(Overall!$A80&lt;&gt;"",IF(AND(MONTH($O78) &lt;= 2, MONTH($P78) &gt;= 2), IF($S78 &lt;&gt; "", $I78/$S78, ""), ""),"")</f>
        <v/>
      </c>
      <c r="V78" s="10" t="str">
        <f>IF(Overall!$A80&lt;&gt;"",IF(AND(MONTH($O78) &lt;= 3, MONTH($P78) &gt;= 3), IF($S78 &lt;&gt; "", $I78/$S78, ""), ""),"")</f>
        <v/>
      </c>
      <c r="W78" s="10" t="str">
        <f>IF(Overall!$A80&lt;&gt;"",IF(AND(MONTH($O78) &lt;= 4, MONTH($P78) &gt;= 4), IF($S78 &lt;&gt; "", $I78/$S78, ""), ""),"")</f>
        <v/>
      </c>
      <c r="X78" s="10">
        <f>IF(Overall!$A80&lt;&gt;"",IF(AND(MONTH($O78) &lt;= 5, MONTH($P78) &gt;= 5), IF($S78 &lt;&gt; "", $I78/$S78, ""), ""),"")</f>
        <v>100000</v>
      </c>
      <c r="Y78" s="10">
        <f>IF(Overall!$A80&lt;&gt;"",IF(AND(MONTH($O78) &lt;= 6, MONTH($P78) &gt;= 6), IF($S78 &lt;&gt; "", $I78/$S78, ""), ""),"")</f>
        <v>100000</v>
      </c>
      <c r="Z78" s="10">
        <f>IF(Overall!$A80&lt;&gt;"",IF(AND(MONTH($O78) &lt;= 7, MONTH($P78) &gt;= 7 ), IF($S78 &lt;&gt; "", $I78/$S78, ""), ""),"")</f>
        <v>100000</v>
      </c>
      <c r="AA78" s="10">
        <f>IF(Overall!$A80&lt;&gt;"",IF(AND(MONTH($O78) &lt;= 8, MONTH($P78) &gt;= 8), IF($S78 &lt;&gt; "", $I78/$S78, ""), ""),"")</f>
        <v>100000</v>
      </c>
      <c r="AB78" s="10">
        <f>IF(Overall!$A80&lt;&gt;"",IF(AND(MONTH($O78) &lt;= 9, MONTH($P78) &gt;= 9), IF($S78 &lt;&gt; "", $I78/$S78, ""), ""),"")</f>
        <v>100000</v>
      </c>
      <c r="AC78" s="10">
        <f>IF(Overall!$A80&lt;&gt;"",IF(AND(MONTH($O78) &lt;= 10, MONTH($P78) &gt;= 10), IF($S78 &lt;&gt; "", $I78/$S78, ""), ""),"")</f>
        <v>100000</v>
      </c>
      <c r="AD78" s="10">
        <f>IF(Overall!$A80&lt;&gt;"",IF(AND(MONTH($O78) &lt;= 11, MONTH($P78) &gt;= 11), IF($S78 &lt;&gt; "", $I78/$S78, ""), ""),"")</f>
        <v>100000</v>
      </c>
      <c r="AE78" s="10">
        <f>IF(Overall!$A80&lt;&gt;"",IF(AND(MONTH($O78) &lt;= 12, MONTH($P78) &gt;= 12), IF($S78 &lt;&gt; "", $I78/$S78, ""), ""),"")</f>
        <v>100000</v>
      </c>
      <c r="AG78" s="10" t="str">
        <f ca="1">IFERROR(IF(AND(NOW()&lt;= EOMONTH(DATE(YEAR($P78),1, 1), 0), Overall!$A80&lt;&gt;"", MONTH($O78) &lt;= 1, MONTH($P78) &gt;= 1), IF($S78 &lt;&gt; "", $I78/$S78, ""), ""), "")</f>
        <v/>
      </c>
      <c r="AH78" s="10" t="str">
        <f ca="1">IFERROR(IF(AND(NOW()&lt;= EOMONTH(DATE(YEAR($P78),2, 1), 0), Overall!$A80&lt;&gt;"", MONTH($O78) &lt;= 2, MONTH($P78) &gt;= 2), IF($S78 &lt;&gt; "", $I78/$S78, ""), ""), "")</f>
        <v/>
      </c>
      <c r="AI78" s="10" t="str">
        <f ca="1">IFERROR(IF(AND(NOW()&lt;= EOMONTH(DATE(YEAR($P78),3, 1), 0), Overall!$A80&lt;&gt;"", MONTH($O78) &lt;= 3, MONTH($P78) &gt;= 3), IF($S78 &lt;&gt; "", $I78/$S78, ""), ""), "")</f>
        <v/>
      </c>
      <c r="AJ78" s="10" t="str">
        <f ca="1">IFERROR(IF(AND(NOW()&lt;= EOMONTH(DATE(YEAR($P78),4, 1), 0), Overall!$A80&lt;&gt;"", MONTH($O78) &lt;= 4, MONTH($P78) &gt;= 4), IF($S78 &lt;&gt; "", $I78/$S78, ""), ""), "")</f>
        <v/>
      </c>
      <c r="AK78" s="10" t="str">
        <f ca="1">IFERROR(IF(AND(NOW()&lt;= EOMONTH(DATE(YEAR($P78),5, 1), 0), Overall!$A80&lt;&gt;"", MONTH($O78) &lt;= 5, MONTH($P78) &gt;= 5), IF($S78 &lt;&gt; "", $I78/$S78, ""), ""), "")</f>
        <v/>
      </c>
      <c r="AL78" s="10" t="str">
        <f ca="1">IFERROR(IF(AND(NOW()&lt;= EOMONTH(DATE(YEAR($P78),6, 1), 0), Overall!$A80&lt;&gt;"", MONTH($O78) &lt;= 6, MONTH($P78) &gt;= 6), IF($S78 &lt;&gt; "", $I78/$S78, ""), ""), "")</f>
        <v/>
      </c>
      <c r="AM78" s="10" t="str">
        <f ca="1">IFERROR(IF(AND(NOW()&lt;= EOMONTH(DATE(YEAR($P78),7, 1), 0), Overall!$A80&lt;&gt;"", MONTH($O78) &lt;= 7, MONTH($P78) &gt;= 7), IF($S78 &lt;&gt; "", $I78/$S78, ""), ""), "")</f>
        <v/>
      </c>
      <c r="AN78" s="10" t="str">
        <f ca="1">IFERROR(IF(AND(NOW()&lt;= EOMONTH(DATE(YEAR($P78),8, 1), 0), Overall!$A80&lt;&gt;"", MONTH($O78) &lt;= 8, MONTH($P78) &gt;= 8), IF($S78 &lt;&gt; "", $I78/$S78, ""), ""), "")</f>
        <v/>
      </c>
      <c r="AO78" s="10" t="str">
        <f ca="1">IFERROR(IF(AND(NOW()&lt;= EOMONTH(DATE(YEAR($P78),9, 1), 0), Overall!$A80&lt;&gt;"", MONTH($O78) &lt;= 9, MONTH($P78) &gt;= 9), IF($S78 &lt;&gt; "", $I78/$S78, ""), ""), "")</f>
        <v/>
      </c>
      <c r="AP78" s="10" t="str">
        <f ca="1">IFERROR(IF(AND(NOW()&lt;= EOMONTH(DATE(YEAR($P78),10, 1), 0), Overall!$A80&lt;&gt;"", MONTH($O78) &lt;= 10, MONTH($P78) &gt;= 10), IF($S78 &lt;&gt; "", $I78/$S78, ""), ""), "")</f>
        <v/>
      </c>
      <c r="AQ78" s="10" t="str">
        <f ca="1">IFERROR(IF(AND(NOW()&lt;= EOMONTH(DATE(YEAR($P78),11, 1), 0), Overall!$A80&lt;&gt;"", MONTH($O78) &lt;=11, MONTH($P78) &gt;= 11), IF($S78 &lt;&gt; "", $I78/$S78, ""), ""), "")</f>
        <v/>
      </c>
      <c r="AR78" s="10" t="str">
        <f ca="1">IFERROR(IF(AND(NOW()&lt;= EOMONTH(DATE(YEAR($P78),12, 1), 0), Overall!$A80&lt;&gt;"", MONTH($O78) &lt;= 12, MONTH($P78) &gt;= 12), IF($S78 &lt;&gt; "", $I78/$S78, ""), ""), "")</f>
        <v/>
      </c>
      <c r="AS78" s="16">
        <f t="shared" ca="1" si="3"/>
        <v>0</v>
      </c>
    </row>
    <row r="79" spans="1:45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5" t="str">
        <f>IF(Overall!P81&lt;&gt;"",_xlfn.VALUETOTEXT(Overall!P81),"")</f>
        <v>Options</v>
      </c>
      <c r="I79" s="6">
        <f>IF(Overall!F81&lt;&gt;"",VALUE(Overall!F81),"")</f>
        <v>800000</v>
      </c>
      <c r="J79" s="6">
        <f>IF(Overall!G81&lt;&gt;"",VALUE(Overall!G81),"")</f>
        <v>59</v>
      </c>
      <c r="K79" s="6">
        <f>IF(Overall!H81&lt;&gt;"",VALUE(Overall!H81),"")</f>
        <v>0</v>
      </c>
      <c r="L79" s="6">
        <f>IF(Overall!I81&lt;&gt;"",VALUE(Overall!I81),"")</f>
        <v>2.93</v>
      </c>
      <c r="M79" s="6">
        <f>IF(Overall!J81&lt;&gt;"",VALUE(Overall!J81),"")</f>
        <v>0</v>
      </c>
      <c r="N79" s="6">
        <f>IF(Overall!K81&lt;&gt;"",VALUE(Overall!K81),"")</f>
        <v>2.93</v>
      </c>
      <c r="O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P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Q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R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S79" s="5">
        <f t="shared" si="2"/>
        <v>8</v>
      </c>
      <c r="T79" s="10" t="str">
        <f>IF(Overall!$A81&lt;&gt;"",IF(AND(MONTH($O79) &lt;= 1, MONTH($P79) &gt;= 1), IF($S79 &lt;&gt; "", $I79/$S79, ""), ""),"")</f>
        <v/>
      </c>
      <c r="U79" s="10" t="str">
        <f>IF(Overall!$A81&lt;&gt;"",IF(AND(MONTH($O79) &lt;= 2, MONTH($P79) &gt;= 2), IF($S79 &lt;&gt; "", $I79/$S79, ""), ""),"")</f>
        <v/>
      </c>
      <c r="V79" s="10" t="str">
        <f>IF(Overall!$A81&lt;&gt;"",IF(AND(MONTH($O79) &lt;= 3, MONTH($P79) &gt;= 3), IF($S79 &lt;&gt; "", $I79/$S79, ""), ""),"")</f>
        <v/>
      </c>
      <c r="W79" s="10" t="str">
        <f>IF(Overall!$A81&lt;&gt;"",IF(AND(MONTH($O79) &lt;= 4, MONTH($P79) &gt;= 4), IF($S79 &lt;&gt; "", $I79/$S79, ""), ""),"")</f>
        <v/>
      </c>
      <c r="X79" s="10">
        <f>IF(Overall!$A81&lt;&gt;"",IF(AND(MONTH($O79) &lt;= 5, MONTH($P79) &gt;= 5), IF($S79 &lt;&gt; "", $I79/$S79, ""), ""),"")</f>
        <v>100000</v>
      </c>
      <c r="Y79" s="10">
        <f>IF(Overall!$A81&lt;&gt;"",IF(AND(MONTH($O79) &lt;= 6, MONTH($P79) &gt;= 6), IF($S79 &lt;&gt; "", $I79/$S79, ""), ""),"")</f>
        <v>100000</v>
      </c>
      <c r="Z79" s="10">
        <f>IF(Overall!$A81&lt;&gt;"",IF(AND(MONTH($O79) &lt;= 7, MONTH($P79) &gt;= 7 ), IF($S79 &lt;&gt; "", $I79/$S79, ""), ""),"")</f>
        <v>100000</v>
      </c>
      <c r="AA79" s="10">
        <f>IF(Overall!$A81&lt;&gt;"",IF(AND(MONTH($O79) &lt;= 8, MONTH($P79) &gt;= 8), IF($S79 &lt;&gt; "", $I79/$S79, ""), ""),"")</f>
        <v>100000</v>
      </c>
      <c r="AB79" s="10">
        <f>IF(Overall!$A81&lt;&gt;"",IF(AND(MONTH($O79) &lt;= 9, MONTH($P79) &gt;= 9), IF($S79 &lt;&gt; "", $I79/$S79, ""), ""),"")</f>
        <v>100000</v>
      </c>
      <c r="AC79" s="10">
        <f>IF(Overall!$A81&lt;&gt;"",IF(AND(MONTH($O79) &lt;= 10, MONTH($P79) &gt;= 10), IF($S79 &lt;&gt; "", $I79/$S79, ""), ""),"")</f>
        <v>100000</v>
      </c>
      <c r="AD79" s="10">
        <f>IF(Overall!$A81&lt;&gt;"",IF(AND(MONTH($O79) &lt;= 11, MONTH($P79) &gt;= 11), IF($S79 &lt;&gt; "", $I79/$S79, ""), ""),"")</f>
        <v>100000</v>
      </c>
      <c r="AE79" s="10">
        <f>IF(Overall!$A81&lt;&gt;"",IF(AND(MONTH($O79) &lt;= 12, MONTH($P79) &gt;= 12), IF($S79 &lt;&gt; "", $I79/$S79, ""), ""),"")</f>
        <v>100000</v>
      </c>
      <c r="AG79" s="10" t="str">
        <f ca="1">IFERROR(IF(AND(NOW()&lt;= EOMONTH(DATE(YEAR($P79),1, 1), 0), Overall!$A81&lt;&gt;"", MONTH($O79) &lt;= 1, MONTH($P79) &gt;= 1), IF($S79 &lt;&gt; "", $I79/$S79, ""), ""), "")</f>
        <v/>
      </c>
      <c r="AH79" s="10" t="str">
        <f ca="1">IFERROR(IF(AND(NOW()&lt;= EOMONTH(DATE(YEAR($P79),2, 1), 0), Overall!$A81&lt;&gt;"", MONTH($O79) &lt;= 2, MONTH($P79) &gt;= 2), IF($S79 &lt;&gt; "", $I79/$S79, ""), ""), "")</f>
        <v/>
      </c>
      <c r="AI79" s="10" t="str">
        <f ca="1">IFERROR(IF(AND(NOW()&lt;= EOMONTH(DATE(YEAR($P79),3, 1), 0), Overall!$A81&lt;&gt;"", MONTH($O79) &lt;= 3, MONTH($P79) &gt;= 3), IF($S79 &lt;&gt; "", $I79/$S79, ""), ""), "")</f>
        <v/>
      </c>
      <c r="AJ79" s="10" t="str">
        <f ca="1">IFERROR(IF(AND(NOW()&lt;= EOMONTH(DATE(YEAR($P79),4, 1), 0), Overall!$A81&lt;&gt;"", MONTH($O79) &lt;= 4, MONTH($P79) &gt;= 4), IF($S79 &lt;&gt; "", $I79/$S79, ""), ""), "")</f>
        <v/>
      </c>
      <c r="AK79" s="10" t="str">
        <f ca="1">IFERROR(IF(AND(NOW()&lt;= EOMONTH(DATE(YEAR($P79),5, 1), 0), Overall!$A81&lt;&gt;"", MONTH($O79) &lt;= 5, MONTH($P79) &gt;= 5), IF($S79 &lt;&gt; "", $I79/$S79, ""), ""), "")</f>
        <v/>
      </c>
      <c r="AL79" s="10" t="str">
        <f ca="1">IFERROR(IF(AND(NOW()&lt;= EOMONTH(DATE(YEAR($P79),6, 1), 0), Overall!$A81&lt;&gt;"", MONTH($O79) &lt;= 6, MONTH($P79) &gt;= 6), IF($S79 &lt;&gt; "", $I79/$S79, ""), ""), "")</f>
        <v/>
      </c>
      <c r="AM79" s="10" t="str">
        <f ca="1">IFERROR(IF(AND(NOW()&lt;= EOMONTH(DATE(YEAR($P79),7, 1), 0), Overall!$A81&lt;&gt;"", MONTH($O79) &lt;= 7, MONTH($P79) &gt;= 7), IF($S79 &lt;&gt; "", $I79/$S79, ""), ""), "")</f>
        <v/>
      </c>
      <c r="AN79" s="10" t="str">
        <f ca="1">IFERROR(IF(AND(NOW()&lt;= EOMONTH(DATE(YEAR($P79),8, 1), 0), Overall!$A81&lt;&gt;"", MONTH($O79) &lt;= 8, MONTH($P79) &gt;= 8), IF($S79 &lt;&gt; "", $I79/$S79, ""), ""), "")</f>
        <v/>
      </c>
      <c r="AO79" s="10" t="str">
        <f ca="1">IFERROR(IF(AND(NOW()&lt;= EOMONTH(DATE(YEAR($P79),9, 1), 0), Overall!$A81&lt;&gt;"", MONTH($O79) &lt;= 9, MONTH($P79) &gt;= 9), IF($S79 &lt;&gt; "", $I79/$S79, ""), ""), "")</f>
        <v/>
      </c>
      <c r="AP79" s="10" t="str">
        <f ca="1">IFERROR(IF(AND(NOW()&lt;= EOMONTH(DATE(YEAR($P79),10, 1), 0), Overall!$A81&lt;&gt;"", MONTH($O79) &lt;= 10, MONTH($P79) &gt;= 10), IF($S79 &lt;&gt; "", $I79/$S79, ""), ""), "")</f>
        <v/>
      </c>
      <c r="AQ79" s="10" t="str">
        <f ca="1">IFERROR(IF(AND(NOW()&lt;= EOMONTH(DATE(YEAR($P79),11, 1), 0), Overall!$A81&lt;&gt;"", MONTH($O79) &lt;=11, MONTH($P79) &gt;= 11), IF($S79 &lt;&gt; "", $I79/$S79, ""), ""), "")</f>
        <v/>
      </c>
      <c r="AR79" s="10" t="str">
        <f ca="1">IFERROR(IF(AND(NOW()&lt;= EOMONTH(DATE(YEAR($P79),12, 1), 0), Overall!$A81&lt;&gt;"", MONTH($O79) &lt;= 12, MONTH($P79) &gt;= 12), IF($S79 &lt;&gt; "", $I79/$S79, ""), ""), "")</f>
        <v/>
      </c>
      <c r="AS79" s="16">
        <f t="shared" ca="1" si="3"/>
        <v>0</v>
      </c>
    </row>
    <row r="80" spans="1:45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5" t="str">
        <f>IF(Overall!P82&lt;&gt;"",_xlfn.VALUETOTEXT(Overall!P82),"")</f>
        <v>Options</v>
      </c>
      <c r="I80" s="6">
        <f>IF(Overall!F82&lt;&gt;"",VALUE(Overall!F82),"")</f>
        <v>1600000</v>
      </c>
      <c r="J80" s="6">
        <f>IF(Overall!G82&lt;&gt;"",VALUE(Overall!G82),"")</f>
        <v>59</v>
      </c>
      <c r="K80" s="6">
        <f>IF(Overall!H82&lt;&gt;"",VALUE(Overall!H82),"")</f>
        <v>0</v>
      </c>
      <c r="L80" s="6">
        <f>IF(Overall!I82&lt;&gt;"",VALUE(Overall!I82),"")</f>
        <v>2.94</v>
      </c>
      <c r="M80" s="6">
        <f>IF(Overall!J82&lt;&gt;"",VALUE(Overall!J82),"")</f>
        <v>0</v>
      </c>
      <c r="N80" s="6">
        <f>IF(Overall!K82&lt;&gt;"",VALUE(Overall!K82),"")</f>
        <v>2.94</v>
      </c>
      <c r="O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P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Q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R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S80" s="5">
        <f t="shared" si="2"/>
        <v>8</v>
      </c>
      <c r="T80" s="10" t="str">
        <f>IF(Overall!$A82&lt;&gt;"",IF(AND(MONTH($O80) &lt;= 1, MONTH($P80) &gt;= 1), IF($S80 &lt;&gt; "", $I80/$S80, ""), ""),"")</f>
        <v/>
      </c>
      <c r="U80" s="10" t="str">
        <f>IF(Overall!$A82&lt;&gt;"",IF(AND(MONTH($O80) &lt;= 2, MONTH($P80) &gt;= 2), IF($S80 &lt;&gt; "", $I80/$S80, ""), ""),"")</f>
        <v/>
      </c>
      <c r="V80" s="10" t="str">
        <f>IF(Overall!$A82&lt;&gt;"",IF(AND(MONTH($O80) &lt;= 3, MONTH($P80) &gt;= 3), IF($S80 &lt;&gt; "", $I80/$S80, ""), ""),"")</f>
        <v/>
      </c>
      <c r="W80" s="10" t="str">
        <f>IF(Overall!$A82&lt;&gt;"",IF(AND(MONTH($O80) &lt;= 4, MONTH($P80) &gt;= 4), IF($S80 &lt;&gt; "", $I80/$S80, ""), ""),"")</f>
        <v/>
      </c>
      <c r="X80" s="10">
        <f>IF(Overall!$A82&lt;&gt;"",IF(AND(MONTH($O80) &lt;= 5, MONTH($P80) &gt;= 5), IF($S80 &lt;&gt; "", $I80/$S80, ""), ""),"")</f>
        <v>200000</v>
      </c>
      <c r="Y80" s="10">
        <f>IF(Overall!$A82&lt;&gt;"",IF(AND(MONTH($O80) &lt;= 6, MONTH($P80) &gt;= 6), IF($S80 &lt;&gt; "", $I80/$S80, ""), ""),"")</f>
        <v>200000</v>
      </c>
      <c r="Z80" s="10">
        <f>IF(Overall!$A82&lt;&gt;"",IF(AND(MONTH($O80) &lt;= 7, MONTH($P80) &gt;= 7 ), IF($S80 &lt;&gt; "", $I80/$S80, ""), ""),"")</f>
        <v>200000</v>
      </c>
      <c r="AA80" s="10">
        <f>IF(Overall!$A82&lt;&gt;"",IF(AND(MONTH($O80) &lt;= 8, MONTH($P80) &gt;= 8), IF($S80 &lt;&gt; "", $I80/$S80, ""), ""),"")</f>
        <v>200000</v>
      </c>
      <c r="AB80" s="10">
        <f>IF(Overall!$A82&lt;&gt;"",IF(AND(MONTH($O80) &lt;= 9, MONTH($P80) &gt;= 9), IF($S80 &lt;&gt; "", $I80/$S80, ""), ""),"")</f>
        <v>200000</v>
      </c>
      <c r="AC80" s="10">
        <f>IF(Overall!$A82&lt;&gt;"",IF(AND(MONTH($O80) &lt;= 10, MONTH($P80) &gt;= 10), IF($S80 &lt;&gt; "", $I80/$S80, ""), ""),"")</f>
        <v>200000</v>
      </c>
      <c r="AD80" s="10">
        <f>IF(Overall!$A82&lt;&gt;"",IF(AND(MONTH($O80) &lt;= 11, MONTH($P80) &gt;= 11), IF($S80 &lt;&gt; "", $I80/$S80, ""), ""),"")</f>
        <v>200000</v>
      </c>
      <c r="AE80" s="10">
        <f>IF(Overall!$A82&lt;&gt;"",IF(AND(MONTH($O80) &lt;= 12, MONTH($P80) &gt;= 12), IF($S80 &lt;&gt; "", $I80/$S80, ""), ""),"")</f>
        <v>200000</v>
      </c>
      <c r="AG80" s="10" t="str">
        <f ca="1">IFERROR(IF(AND(NOW()&lt;= EOMONTH(DATE(YEAR($P80),1, 1), 0), Overall!$A82&lt;&gt;"", MONTH($O80) &lt;= 1, MONTH($P80) &gt;= 1), IF($S80 &lt;&gt; "", $I80/$S80, ""), ""), "")</f>
        <v/>
      </c>
      <c r="AH80" s="10" t="str">
        <f ca="1">IFERROR(IF(AND(NOW()&lt;= EOMONTH(DATE(YEAR($P80),2, 1), 0), Overall!$A82&lt;&gt;"", MONTH($O80) &lt;= 2, MONTH($P80) &gt;= 2), IF($S80 &lt;&gt; "", $I80/$S80, ""), ""), "")</f>
        <v/>
      </c>
      <c r="AI80" s="10" t="str">
        <f ca="1">IFERROR(IF(AND(NOW()&lt;= EOMONTH(DATE(YEAR($P80),3, 1), 0), Overall!$A82&lt;&gt;"", MONTH($O80) &lt;= 3, MONTH($P80) &gt;= 3), IF($S80 &lt;&gt; "", $I80/$S80, ""), ""), "")</f>
        <v/>
      </c>
      <c r="AJ80" s="10" t="str">
        <f ca="1">IFERROR(IF(AND(NOW()&lt;= EOMONTH(DATE(YEAR($P80),4, 1), 0), Overall!$A82&lt;&gt;"", MONTH($O80) &lt;= 4, MONTH($P80) &gt;= 4), IF($S80 &lt;&gt; "", $I80/$S80, ""), ""), "")</f>
        <v/>
      </c>
      <c r="AK80" s="10" t="str">
        <f ca="1">IFERROR(IF(AND(NOW()&lt;= EOMONTH(DATE(YEAR($P80),5, 1), 0), Overall!$A82&lt;&gt;"", MONTH($O80) &lt;= 5, MONTH($P80) &gt;= 5), IF($S80 &lt;&gt; "", $I80/$S80, ""), ""), "")</f>
        <v/>
      </c>
      <c r="AL80" s="10" t="str">
        <f ca="1">IFERROR(IF(AND(NOW()&lt;= EOMONTH(DATE(YEAR($P80),6, 1), 0), Overall!$A82&lt;&gt;"", MONTH($O80) &lt;= 6, MONTH($P80) &gt;= 6), IF($S80 &lt;&gt; "", $I80/$S80, ""), ""), "")</f>
        <v/>
      </c>
      <c r="AM80" s="10" t="str">
        <f ca="1">IFERROR(IF(AND(NOW()&lt;= EOMONTH(DATE(YEAR($P80),7, 1), 0), Overall!$A82&lt;&gt;"", MONTH($O80) &lt;= 7, MONTH($P80) &gt;= 7), IF($S80 &lt;&gt; "", $I80/$S80, ""), ""), "")</f>
        <v/>
      </c>
      <c r="AN80" s="10" t="str">
        <f ca="1">IFERROR(IF(AND(NOW()&lt;= EOMONTH(DATE(YEAR($P80),8, 1), 0), Overall!$A82&lt;&gt;"", MONTH($O80) &lt;= 8, MONTH($P80) &gt;= 8), IF($S80 &lt;&gt; "", $I80/$S80, ""), ""), "")</f>
        <v/>
      </c>
      <c r="AO80" s="10" t="str">
        <f ca="1">IFERROR(IF(AND(NOW()&lt;= EOMONTH(DATE(YEAR($P80),9, 1), 0), Overall!$A82&lt;&gt;"", MONTH($O80) &lt;= 9, MONTH($P80) &gt;= 9), IF($S80 &lt;&gt; "", $I80/$S80, ""), ""), "")</f>
        <v/>
      </c>
      <c r="AP80" s="10" t="str">
        <f ca="1">IFERROR(IF(AND(NOW()&lt;= EOMONTH(DATE(YEAR($P80),10, 1), 0), Overall!$A82&lt;&gt;"", MONTH($O80) &lt;= 10, MONTH($P80) &gt;= 10), IF($S80 &lt;&gt; "", $I80/$S80, ""), ""), "")</f>
        <v/>
      </c>
      <c r="AQ80" s="10" t="str">
        <f ca="1">IFERROR(IF(AND(NOW()&lt;= EOMONTH(DATE(YEAR($P80),11, 1), 0), Overall!$A82&lt;&gt;"", MONTH($O80) &lt;=11, MONTH($P80) &gt;= 11), IF($S80 &lt;&gt; "", $I80/$S80, ""), ""), "")</f>
        <v/>
      </c>
      <c r="AR80" s="10" t="str">
        <f ca="1">IFERROR(IF(AND(NOW()&lt;= EOMONTH(DATE(YEAR($P80),12, 1), 0), Overall!$A82&lt;&gt;"", MONTH($O80) &lt;= 12, MONTH($P80) &gt;= 12), IF($S80 &lt;&gt; "", $I80/$S80, ""), ""), "")</f>
        <v/>
      </c>
      <c r="AS80" s="16">
        <f t="shared" ca="1" si="3"/>
        <v>0</v>
      </c>
    </row>
    <row r="81" spans="1:45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5" t="str">
        <f>IF(Overall!P83&lt;&gt;"",_xlfn.VALUETOTEXT(Overall!P83),"")</f>
        <v>Options</v>
      </c>
      <c r="I81" s="6">
        <f>IF(Overall!F83&lt;&gt;"",VALUE(Overall!F83),"")</f>
        <v>1600000</v>
      </c>
      <c r="J81" s="6">
        <f>IF(Overall!G83&lt;&gt;"",VALUE(Overall!G83),"")</f>
        <v>59</v>
      </c>
      <c r="K81" s="6">
        <f>IF(Overall!H83&lt;&gt;"",VALUE(Overall!H83),"")</f>
        <v>0</v>
      </c>
      <c r="L81" s="6">
        <f>IF(Overall!I83&lt;&gt;"",VALUE(Overall!I83),"")</f>
        <v>2.94</v>
      </c>
      <c r="M81" s="6">
        <f>IF(Overall!J83&lt;&gt;"",VALUE(Overall!J83),"")</f>
        <v>0</v>
      </c>
      <c r="N81" s="6">
        <f>IF(Overall!K83&lt;&gt;"",VALUE(Overall!K83),"")</f>
        <v>2.94</v>
      </c>
      <c r="O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P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Q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R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S81" s="5">
        <f t="shared" si="2"/>
        <v>8</v>
      </c>
      <c r="T81" s="10" t="str">
        <f>IF(Overall!$A83&lt;&gt;"",IF(AND(MONTH($O81) &lt;= 1, MONTH($P81) &gt;= 1), IF($S81 &lt;&gt; "", $I81/$S81, ""), ""),"")</f>
        <v/>
      </c>
      <c r="U81" s="10" t="str">
        <f>IF(Overall!$A83&lt;&gt;"",IF(AND(MONTH($O81) &lt;= 2, MONTH($P81) &gt;= 2), IF($S81 &lt;&gt; "", $I81/$S81, ""), ""),"")</f>
        <v/>
      </c>
      <c r="V81" s="10" t="str">
        <f>IF(Overall!$A83&lt;&gt;"",IF(AND(MONTH($O81) &lt;= 3, MONTH($P81) &gt;= 3), IF($S81 &lt;&gt; "", $I81/$S81, ""), ""),"")</f>
        <v/>
      </c>
      <c r="W81" s="10" t="str">
        <f>IF(Overall!$A83&lt;&gt;"",IF(AND(MONTH($O81) &lt;= 4, MONTH($P81) &gt;= 4), IF($S81 &lt;&gt; "", $I81/$S81, ""), ""),"")</f>
        <v/>
      </c>
      <c r="X81" s="10">
        <f>IF(Overall!$A83&lt;&gt;"",IF(AND(MONTH($O81) &lt;= 5, MONTH($P81) &gt;= 5), IF($S81 &lt;&gt; "", $I81/$S81, ""), ""),"")</f>
        <v>200000</v>
      </c>
      <c r="Y81" s="10">
        <f>IF(Overall!$A83&lt;&gt;"",IF(AND(MONTH($O81) &lt;= 6, MONTH($P81) &gt;= 6), IF($S81 &lt;&gt; "", $I81/$S81, ""), ""),"")</f>
        <v>200000</v>
      </c>
      <c r="Z81" s="10">
        <f>IF(Overall!$A83&lt;&gt;"",IF(AND(MONTH($O81) &lt;= 7, MONTH($P81) &gt;= 7 ), IF($S81 &lt;&gt; "", $I81/$S81, ""), ""),"")</f>
        <v>200000</v>
      </c>
      <c r="AA81" s="10">
        <f>IF(Overall!$A83&lt;&gt;"",IF(AND(MONTH($O81) &lt;= 8, MONTH($P81) &gt;= 8), IF($S81 &lt;&gt; "", $I81/$S81, ""), ""),"")</f>
        <v>200000</v>
      </c>
      <c r="AB81" s="10">
        <f>IF(Overall!$A83&lt;&gt;"",IF(AND(MONTH($O81) &lt;= 9, MONTH($P81) &gt;= 9), IF($S81 &lt;&gt; "", $I81/$S81, ""), ""),"")</f>
        <v>200000</v>
      </c>
      <c r="AC81" s="10">
        <f>IF(Overall!$A83&lt;&gt;"",IF(AND(MONTH($O81) &lt;= 10, MONTH($P81) &gt;= 10), IF($S81 &lt;&gt; "", $I81/$S81, ""), ""),"")</f>
        <v>200000</v>
      </c>
      <c r="AD81" s="10">
        <f>IF(Overall!$A83&lt;&gt;"",IF(AND(MONTH($O81) &lt;= 11, MONTH($P81) &gt;= 11), IF($S81 &lt;&gt; "", $I81/$S81, ""), ""),"")</f>
        <v>200000</v>
      </c>
      <c r="AE81" s="10">
        <f>IF(Overall!$A83&lt;&gt;"",IF(AND(MONTH($O81) &lt;= 12, MONTH($P81) &gt;= 12), IF($S81 &lt;&gt; "", $I81/$S81, ""), ""),"")</f>
        <v>200000</v>
      </c>
      <c r="AG81" s="10" t="str">
        <f ca="1">IFERROR(IF(AND(NOW()&lt;= EOMONTH(DATE(YEAR($P81),1, 1), 0), Overall!$A83&lt;&gt;"", MONTH($O81) &lt;= 1, MONTH($P81) &gt;= 1), IF($S81 &lt;&gt; "", $I81/$S81, ""), ""), "")</f>
        <v/>
      </c>
      <c r="AH81" s="10" t="str">
        <f ca="1">IFERROR(IF(AND(NOW()&lt;= EOMONTH(DATE(YEAR($P81),2, 1), 0), Overall!$A83&lt;&gt;"", MONTH($O81) &lt;= 2, MONTH($P81) &gt;= 2), IF($S81 &lt;&gt; "", $I81/$S81, ""), ""), "")</f>
        <v/>
      </c>
      <c r="AI81" s="10" t="str">
        <f ca="1">IFERROR(IF(AND(NOW()&lt;= EOMONTH(DATE(YEAR($P81),3, 1), 0), Overall!$A83&lt;&gt;"", MONTH($O81) &lt;= 3, MONTH($P81) &gt;= 3), IF($S81 &lt;&gt; "", $I81/$S81, ""), ""), "")</f>
        <v/>
      </c>
      <c r="AJ81" s="10" t="str">
        <f ca="1">IFERROR(IF(AND(NOW()&lt;= EOMONTH(DATE(YEAR($P81),4, 1), 0), Overall!$A83&lt;&gt;"", MONTH($O81) &lt;= 4, MONTH($P81) &gt;= 4), IF($S81 &lt;&gt; "", $I81/$S81, ""), ""), "")</f>
        <v/>
      </c>
      <c r="AK81" s="10" t="str">
        <f ca="1">IFERROR(IF(AND(NOW()&lt;= EOMONTH(DATE(YEAR($P81),5, 1), 0), Overall!$A83&lt;&gt;"", MONTH($O81) &lt;= 5, MONTH($P81) &gt;= 5), IF($S81 &lt;&gt; "", $I81/$S81, ""), ""), "")</f>
        <v/>
      </c>
      <c r="AL81" s="10" t="str">
        <f ca="1">IFERROR(IF(AND(NOW()&lt;= EOMONTH(DATE(YEAR($P81),6, 1), 0), Overall!$A83&lt;&gt;"", MONTH($O81) &lt;= 6, MONTH($P81) &gt;= 6), IF($S81 &lt;&gt; "", $I81/$S81, ""), ""), "")</f>
        <v/>
      </c>
      <c r="AM81" s="10" t="str">
        <f ca="1">IFERROR(IF(AND(NOW()&lt;= EOMONTH(DATE(YEAR($P81),7, 1), 0), Overall!$A83&lt;&gt;"", MONTH($O81) &lt;= 7, MONTH($P81) &gt;= 7), IF($S81 &lt;&gt; "", $I81/$S81, ""), ""), "")</f>
        <v/>
      </c>
      <c r="AN81" s="10" t="str">
        <f ca="1">IFERROR(IF(AND(NOW()&lt;= EOMONTH(DATE(YEAR($P81),8, 1), 0), Overall!$A83&lt;&gt;"", MONTH($O81) &lt;= 8, MONTH($P81) &gt;= 8), IF($S81 &lt;&gt; "", $I81/$S81, ""), ""), "")</f>
        <v/>
      </c>
      <c r="AO81" s="10" t="str">
        <f ca="1">IFERROR(IF(AND(NOW()&lt;= EOMONTH(DATE(YEAR($P81),9, 1), 0), Overall!$A83&lt;&gt;"", MONTH($O81) &lt;= 9, MONTH($P81) &gt;= 9), IF($S81 &lt;&gt; "", $I81/$S81, ""), ""), "")</f>
        <v/>
      </c>
      <c r="AP81" s="10" t="str">
        <f ca="1">IFERROR(IF(AND(NOW()&lt;= EOMONTH(DATE(YEAR($P81),10, 1), 0), Overall!$A83&lt;&gt;"", MONTH($O81) &lt;= 10, MONTH($P81) &gt;= 10), IF($S81 &lt;&gt; "", $I81/$S81, ""), ""), "")</f>
        <v/>
      </c>
      <c r="AQ81" s="10" t="str">
        <f ca="1">IFERROR(IF(AND(NOW()&lt;= EOMONTH(DATE(YEAR($P81),11, 1), 0), Overall!$A83&lt;&gt;"", MONTH($O81) &lt;=11, MONTH($P81) &gt;= 11), IF($S81 &lt;&gt; "", $I81/$S81, ""), ""), "")</f>
        <v/>
      </c>
      <c r="AR81" s="10" t="str">
        <f ca="1">IFERROR(IF(AND(NOW()&lt;= EOMONTH(DATE(YEAR($P81),12, 1), 0), Overall!$A83&lt;&gt;"", MONTH($O81) &lt;= 12, MONTH($P81) &gt;= 12), IF($S81 &lt;&gt; "", $I81/$S81, ""), ""), "")</f>
        <v/>
      </c>
      <c r="AS81" s="16">
        <f t="shared" ca="1" si="3"/>
        <v>0</v>
      </c>
    </row>
    <row r="82" spans="1:45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5" t="str">
        <f>IF(Overall!P84&lt;&gt;"",_xlfn.VALUETOTEXT(Overall!P84),"")</f>
        <v>Options</v>
      </c>
      <c r="I82" s="6">
        <f>IF(Overall!F84&lt;&gt;"",VALUE(Overall!F84),"")</f>
        <v>1600000</v>
      </c>
      <c r="J82" s="6">
        <f>IF(Overall!G84&lt;&gt;"",VALUE(Overall!G84),"")</f>
        <v>59</v>
      </c>
      <c r="K82" s="6">
        <f>IF(Overall!H84&lt;&gt;"",VALUE(Overall!H84),"")</f>
        <v>0</v>
      </c>
      <c r="L82" s="6">
        <f>IF(Overall!I84&lt;&gt;"",VALUE(Overall!I84),"")</f>
        <v>2.91</v>
      </c>
      <c r="M82" s="6">
        <f>IF(Overall!J84&lt;&gt;"",VALUE(Overall!J84),"")</f>
        <v>0</v>
      </c>
      <c r="N82" s="6">
        <f>IF(Overall!K84&lt;&gt;"",VALUE(Overall!K84),"")</f>
        <v>2.91</v>
      </c>
      <c r="O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P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Q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R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S82" s="5">
        <f t="shared" si="2"/>
        <v>8</v>
      </c>
      <c r="T82" s="10" t="str">
        <f>IF(Overall!$A84&lt;&gt;"",IF(AND(MONTH($O82) &lt;= 1, MONTH($P82) &gt;= 1), IF($S82 &lt;&gt; "", $I82/$S82, ""), ""),"")</f>
        <v/>
      </c>
      <c r="U82" s="10" t="str">
        <f>IF(Overall!$A84&lt;&gt;"",IF(AND(MONTH($O82) &lt;= 2, MONTH($P82) &gt;= 2), IF($S82 &lt;&gt; "", $I82/$S82, ""), ""),"")</f>
        <v/>
      </c>
      <c r="V82" s="10" t="str">
        <f>IF(Overall!$A84&lt;&gt;"",IF(AND(MONTH($O82) &lt;= 3, MONTH($P82) &gt;= 3), IF($S82 &lt;&gt; "", $I82/$S82, ""), ""),"")</f>
        <v/>
      </c>
      <c r="W82" s="10" t="str">
        <f>IF(Overall!$A84&lt;&gt;"",IF(AND(MONTH($O82) &lt;= 4, MONTH($P82) &gt;= 4), IF($S82 &lt;&gt; "", $I82/$S82, ""), ""),"")</f>
        <v/>
      </c>
      <c r="X82" s="10">
        <f>IF(Overall!$A84&lt;&gt;"",IF(AND(MONTH($O82) &lt;= 5, MONTH($P82) &gt;= 5), IF($S82 &lt;&gt; "", $I82/$S82, ""), ""),"")</f>
        <v>200000</v>
      </c>
      <c r="Y82" s="10">
        <f>IF(Overall!$A84&lt;&gt;"",IF(AND(MONTH($O82) &lt;= 6, MONTH($P82) &gt;= 6), IF($S82 &lt;&gt; "", $I82/$S82, ""), ""),"")</f>
        <v>200000</v>
      </c>
      <c r="Z82" s="10">
        <f>IF(Overall!$A84&lt;&gt;"",IF(AND(MONTH($O82) &lt;= 7, MONTH($P82) &gt;= 7 ), IF($S82 &lt;&gt; "", $I82/$S82, ""), ""),"")</f>
        <v>200000</v>
      </c>
      <c r="AA82" s="10">
        <f>IF(Overall!$A84&lt;&gt;"",IF(AND(MONTH($O82) &lt;= 8, MONTH($P82) &gt;= 8), IF($S82 &lt;&gt; "", $I82/$S82, ""), ""),"")</f>
        <v>200000</v>
      </c>
      <c r="AB82" s="10">
        <f>IF(Overall!$A84&lt;&gt;"",IF(AND(MONTH($O82) &lt;= 9, MONTH($P82) &gt;= 9), IF($S82 &lt;&gt; "", $I82/$S82, ""), ""),"")</f>
        <v>200000</v>
      </c>
      <c r="AC82" s="10">
        <f>IF(Overall!$A84&lt;&gt;"",IF(AND(MONTH($O82) &lt;= 10, MONTH($P82) &gt;= 10), IF($S82 &lt;&gt; "", $I82/$S82, ""), ""),"")</f>
        <v>200000</v>
      </c>
      <c r="AD82" s="10">
        <f>IF(Overall!$A84&lt;&gt;"",IF(AND(MONTH($O82) &lt;= 11, MONTH($P82) &gt;= 11), IF($S82 &lt;&gt; "", $I82/$S82, ""), ""),"")</f>
        <v>200000</v>
      </c>
      <c r="AE82" s="10">
        <f>IF(Overall!$A84&lt;&gt;"",IF(AND(MONTH($O82) &lt;= 12, MONTH($P82) &gt;= 12), IF($S82 &lt;&gt; "", $I82/$S82, ""), ""),"")</f>
        <v>200000</v>
      </c>
      <c r="AG82" s="10" t="str">
        <f ca="1">IFERROR(IF(AND(NOW()&lt;= EOMONTH(DATE(YEAR($P82),1, 1), 0), Overall!$A84&lt;&gt;"", MONTH($O82) &lt;= 1, MONTH($P82) &gt;= 1), IF($S82 &lt;&gt; "", $I82/$S82, ""), ""), "")</f>
        <v/>
      </c>
      <c r="AH82" s="10" t="str">
        <f ca="1">IFERROR(IF(AND(NOW()&lt;= EOMONTH(DATE(YEAR($P82),2, 1), 0), Overall!$A84&lt;&gt;"", MONTH($O82) &lt;= 2, MONTH($P82) &gt;= 2), IF($S82 &lt;&gt; "", $I82/$S82, ""), ""), "")</f>
        <v/>
      </c>
      <c r="AI82" s="10" t="str">
        <f ca="1">IFERROR(IF(AND(NOW()&lt;= EOMONTH(DATE(YEAR($P82),3, 1), 0), Overall!$A84&lt;&gt;"", MONTH($O82) &lt;= 3, MONTH($P82) &gt;= 3), IF($S82 &lt;&gt; "", $I82/$S82, ""), ""), "")</f>
        <v/>
      </c>
      <c r="AJ82" s="10" t="str">
        <f ca="1">IFERROR(IF(AND(NOW()&lt;= EOMONTH(DATE(YEAR($P82),4, 1), 0), Overall!$A84&lt;&gt;"", MONTH($O82) &lt;= 4, MONTH($P82) &gt;= 4), IF($S82 &lt;&gt; "", $I82/$S82, ""), ""), "")</f>
        <v/>
      </c>
      <c r="AK82" s="10" t="str">
        <f ca="1">IFERROR(IF(AND(NOW()&lt;= EOMONTH(DATE(YEAR($P82),5, 1), 0), Overall!$A84&lt;&gt;"", MONTH($O82) &lt;= 5, MONTH($P82) &gt;= 5), IF($S82 &lt;&gt; "", $I82/$S82, ""), ""), "")</f>
        <v/>
      </c>
      <c r="AL82" s="10" t="str">
        <f ca="1">IFERROR(IF(AND(NOW()&lt;= EOMONTH(DATE(YEAR($P82),6, 1), 0), Overall!$A84&lt;&gt;"", MONTH($O82) &lt;= 6, MONTH($P82) &gt;= 6), IF($S82 &lt;&gt; "", $I82/$S82, ""), ""), "")</f>
        <v/>
      </c>
      <c r="AM82" s="10" t="str">
        <f ca="1">IFERROR(IF(AND(NOW()&lt;= EOMONTH(DATE(YEAR($P82),7, 1), 0), Overall!$A84&lt;&gt;"", MONTH($O82) &lt;= 7, MONTH($P82) &gt;= 7), IF($S82 &lt;&gt; "", $I82/$S82, ""), ""), "")</f>
        <v/>
      </c>
      <c r="AN82" s="10" t="str">
        <f ca="1">IFERROR(IF(AND(NOW()&lt;= EOMONTH(DATE(YEAR($P82),8, 1), 0), Overall!$A84&lt;&gt;"", MONTH($O82) &lt;= 8, MONTH($P82) &gt;= 8), IF($S82 &lt;&gt; "", $I82/$S82, ""), ""), "")</f>
        <v/>
      </c>
      <c r="AO82" s="10" t="str">
        <f ca="1">IFERROR(IF(AND(NOW()&lt;= EOMONTH(DATE(YEAR($P82),9, 1), 0), Overall!$A84&lt;&gt;"", MONTH($O82) &lt;= 9, MONTH($P82) &gt;= 9), IF($S82 &lt;&gt; "", $I82/$S82, ""), ""), "")</f>
        <v/>
      </c>
      <c r="AP82" s="10" t="str">
        <f ca="1">IFERROR(IF(AND(NOW()&lt;= EOMONTH(DATE(YEAR($P82),10, 1), 0), Overall!$A84&lt;&gt;"", MONTH($O82) &lt;= 10, MONTH($P82) &gt;= 10), IF($S82 &lt;&gt; "", $I82/$S82, ""), ""), "")</f>
        <v/>
      </c>
      <c r="AQ82" s="10" t="str">
        <f ca="1">IFERROR(IF(AND(NOW()&lt;= EOMONTH(DATE(YEAR($P82),11, 1), 0), Overall!$A84&lt;&gt;"", MONTH($O82) &lt;=11, MONTH($P82) &gt;= 11), IF($S82 &lt;&gt; "", $I82/$S82, ""), ""), "")</f>
        <v/>
      </c>
      <c r="AR82" s="10" t="str">
        <f ca="1">IFERROR(IF(AND(NOW()&lt;= EOMONTH(DATE(YEAR($P82),12, 1), 0), Overall!$A84&lt;&gt;"", MONTH($O82) &lt;= 12, MONTH($P82) &gt;= 12), IF($S82 &lt;&gt; "", $I82/$S82, ""), ""), "")</f>
        <v/>
      </c>
      <c r="AS82" s="16">
        <f t="shared" ca="1" si="3"/>
        <v>0</v>
      </c>
    </row>
    <row r="83" spans="1:45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5" t="str">
        <f>IF(Overall!P85&lt;&gt;"",_xlfn.VALUETOTEXT(Overall!P85),"")</f>
        <v>Options</v>
      </c>
      <c r="I83" s="6">
        <f>IF(Overall!F85&lt;&gt;"",VALUE(Overall!F85),"")</f>
        <v>800000</v>
      </c>
      <c r="J83" s="6">
        <f>IF(Overall!G85&lt;&gt;"",VALUE(Overall!G85),"")</f>
        <v>59</v>
      </c>
      <c r="K83" s="6">
        <f>IF(Overall!H85&lt;&gt;"",VALUE(Overall!H85),"")</f>
        <v>0</v>
      </c>
      <c r="L83" s="6">
        <f>IF(Overall!I85&lt;&gt;"",VALUE(Overall!I85),"")</f>
        <v>2.9</v>
      </c>
      <c r="M83" s="6">
        <f>IF(Overall!J85&lt;&gt;"",VALUE(Overall!J85),"")</f>
        <v>0</v>
      </c>
      <c r="N83" s="6">
        <f>IF(Overall!K85&lt;&gt;"",VALUE(Overall!K85),"")</f>
        <v>2.9</v>
      </c>
      <c r="O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P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Q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R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S83" s="5">
        <f t="shared" si="2"/>
        <v>8</v>
      </c>
      <c r="T83" s="10" t="str">
        <f>IF(Overall!$A85&lt;&gt;"",IF(AND(MONTH($O83) &lt;= 1, MONTH($P83) &gt;= 1), IF($S83 &lt;&gt; "", $I83/$S83, ""), ""),"")</f>
        <v/>
      </c>
      <c r="U83" s="10" t="str">
        <f>IF(Overall!$A85&lt;&gt;"",IF(AND(MONTH($O83) &lt;= 2, MONTH($P83) &gt;= 2), IF($S83 &lt;&gt; "", $I83/$S83, ""), ""),"")</f>
        <v/>
      </c>
      <c r="V83" s="10" t="str">
        <f>IF(Overall!$A85&lt;&gt;"",IF(AND(MONTH($O83) &lt;= 3, MONTH($P83) &gt;= 3), IF($S83 &lt;&gt; "", $I83/$S83, ""), ""),"")</f>
        <v/>
      </c>
      <c r="W83" s="10" t="str">
        <f>IF(Overall!$A85&lt;&gt;"",IF(AND(MONTH($O83) &lt;= 4, MONTH($P83) &gt;= 4), IF($S83 &lt;&gt; "", $I83/$S83, ""), ""),"")</f>
        <v/>
      </c>
      <c r="X83" s="10">
        <f>IF(Overall!$A85&lt;&gt;"",IF(AND(MONTH($O83) &lt;= 5, MONTH($P83) &gt;= 5), IF($S83 &lt;&gt; "", $I83/$S83, ""), ""),"")</f>
        <v>100000</v>
      </c>
      <c r="Y83" s="10">
        <f>IF(Overall!$A85&lt;&gt;"",IF(AND(MONTH($O83) &lt;= 6, MONTH($P83) &gt;= 6), IF($S83 &lt;&gt; "", $I83/$S83, ""), ""),"")</f>
        <v>100000</v>
      </c>
      <c r="Z83" s="10">
        <f>IF(Overall!$A85&lt;&gt;"",IF(AND(MONTH($O83) &lt;= 7, MONTH($P83) &gt;= 7 ), IF($S83 &lt;&gt; "", $I83/$S83, ""), ""),"")</f>
        <v>100000</v>
      </c>
      <c r="AA83" s="10">
        <f>IF(Overall!$A85&lt;&gt;"",IF(AND(MONTH($O83) &lt;= 8, MONTH($P83) &gt;= 8), IF($S83 &lt;&gt; "", $I83/$S83, ""), ""),"")</f>
        <v>100000</v>
      </c>
      <c r="AB83" s="10">
        <f>IF(Overall!$A85&lt;&gt;"",IF(AND(MONTH($O83) &lt;= 9, MONTH($P83) &gt;= 9), IF($S83 &lt;&gt; "", $I83/$S83, ""), ""),"")</f>
        <v>100000</v>
      </c>
      <c r="AC83" s="10">
        <f>IF(Overall!$A85&lt;&gt;"",IF(AND(MONTH($O83) &lt;= 10, MONTH($P83) &gt;= 10), IF($S83 &lt;&gt; "", $I83/$S83, ""), ""),"")</f>
        <v>100000</v>
      </c>
      <c r="AD83" s="10">
        <f>IF(Overall!$A85&lt;&gt;"",IF(AND(MONTH($O83) &lt;= 11, MONTH($P83) &gt;= 11), IF($S83 &lt;&gt; "", $I83/$S83, ""), ""),"")</f>
        <v>100000</v>
      </c>
      <c r="AE83" s="10">
        <f>IF(Overall!$A85&lt;&gt;"",IF(AND(MONTH($O83) &lt;= 12, MONTH($P83) &gt;= 12), IF($S83 &lt;&gt; "", $I83/$S83, ""), ""),"")</f>
        <v>100000</v>
      </c>
      <c r="AG83" s="10" t="str">
        <f ca="1">IFERROR(IF(AND(NOW()&lt;= EOMONTH(DATE(YEAR($P83),1, 1), 0), Overall!$A85&lt;&gt;"", MONTH($O83) &lt;= 1, MONTH($P83) &gt;= 1), IF($S83 &lt;&gt; "", $I83/$S83, ""), ""), "")</f>
        <v/>
      </c>
      <c r="AH83" s="10" t="str">
        <f ca="1">IFERROR(IF(AND(NOW()&lt;= EOMONTH(DATE(YEAR($P83),2, 1), 0), Overall!$A85&lt;&gt;"", MONTH($O83) &lt;= 2, MONTH($P83) &gt;= 2), IF($S83 &lt;&gt; "", $I83/$S83, ""), ""), "")</f>
        <v/>
      </c>
      <c r="AI83" s="10" t="str">
        <f ca="1">IFERROR(IF(AND(NOW()&lt;= EOMONTH(DATE(YEAR($P83),3, 1), 0), Overall!$A85&lt;&gt;"", MONTH($O83) &lt;= 3, MONTH($P83) &gt;= 3), IF($S83 &lt;&gt; "", $I83/$S83, ""), ""), "")</f>
        <v/>
      </c>
      <c r="AJ83" s="10" t="str">
        <f ca="1">IFERROR(IF(AND(NOW()&lt;= EOMONTH(DATE(YEAR($P83),4, 1), 0), Overall!$A85&lt;&gt;"", MONTH($O83) &lt;= 4, MONTH($P83) &gt;= 4), IF($S83 &lt;&gt; "", $I83/$S83, ""), ""), "")</f>
        <v/>
      </c>
      <c r="AK83" s="10" t="str">
        <f ca="1">IFERROR(IF(AND(NOW()&lt;= EOMONTH(DATE(YEAR($P83),5, 1), 0), Overall!$A85&lt;&gt;"", MONTH($O83) &lt;= 5, MONTH($P83) &gt;= 5), IF($S83 &lt;&gt; "", $I83/$S83, ""), ""), "")</f>
        <v/>
      </c>
      <c r="AL83" s="10" t="str">
        <f ca="1">IFERROR(IF(AND(NOW()&lt;= EOMONTH(DATE(YEAR($P83),6, 1), 0), Overall!$A85&lt;&gt;"", MONTH($O83) &lt;= 6, MONTH($P83) &gt;= 6), IF($S83 &lt;&gt; "", $I83/$S83, ""), ""), "")</f>
        <v/>
      </c>
      <c r="AM83" s="10" t="str">
        <f ca="1">IFERROR(IF(AND(NOW()&lt;= EOMONTH(DATE(YEAR($P83),7, 1), 0), Overall!$A85&lt;&gt;"", MONTH($O83) &lt;= 7, MONTH($P83) &gt;= 7), IF($S83 &lt;&gt; "", $I83/$S83, ""), ""), "")</f>
        <v/>
      </c>
      <c r="AN83" s="10" t="str">
        <f ca="1">IFERROR(IF(AND(NOW()&lt;= EOMONTH(DATE(YEAR($P83),8, 1), 0), Overall!$A85&lt;&gt;"", MONTH($O83) &lt;= 8, MONTH($P83) &gt;= 8), IF($S83 &lt;&gt; "", $I83/$S83, ""), ""), "")</f>
        <v/>
      </c>
      <c r="AO83" s="10" t="str">
        <f ca="1">IFERROR(IF(AND(NOW()&lt;= EOMONTH(DATE(YEAR($P83),9, 1), 0), Overall!$A85&lt;&gt;"", MONTH($O83) &lt;= 9, MONTH($P83) &gt;= 9), IF($S83 &lt;&gt; "", $I83/$S83, ""), ""), "")</f>
        <v/>
      </c>
      <c r="AP83" s="10" t="str">
        <f ca="1">IFERROR(IF(AND(NOW()&lt;= EOMONTH(DATE(YEAR($P83),10, 1), 0), Overall!$A85&lt;&gt;"", MONTH($O83) &lt;= 10, MONTH($P83) &gt;= 10), IF($S83 &lt;&gt; "", $I83/$S83, ""), ""), "")</f>
        <v/>
      </c>
      <c r="AQ83" s="10" t="str">
        <f ca="1">IFERROR(IF(AND(NOW()&lt;= EOMONTH(DATE(YEAR($P83),11, 1), 0), Overall!$A85&lt;&gt;"", MONTH($O83) &lt;=11, MONTH($P83) &gt;= 11), IF($S83 &lt;&gt; "", $I83/$S83, ""), ""), "")</f>
        <v/>
      </c>
      <c r="AR83" s="10" t="str">
        <f ca="1">IFERROR(IF(AND(NOW()&lt;= EOMONTH(DATE(YEAR($P83),12, 1), 0), Overall!$A85&lt;&gt;"", MONTH($O83) &lt;= 12, MONTH($P83) &gt;= 12), IF($S83 &lt;&gt; "", $I83/$S83, ""), ""), "")</f>
        <v/>
      </c>
      <c r="AS83" s="16">
        <f t="shared" ca="1" si="3"/>
        <v>0</v>
      </c>
    </row>
    <row r="84" spans="1:45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5" t="str">
        <f>IF(Overall!P86&lt;&gt;"",_xlfn.VALUETOTEXT(Overall!P86),"")</f>
        <v>Options</v>
      </c>
      <c r="I84" s="6">
        <f>IF(Overall!F86&lt;&gt;"",VALUE(Overall!F86),"")</f>
        <v>1600000</v>
      </c>
      <c r="J84" s="6">
        <f>IF(Overall!G86&lt;&gt;"",VALUE(Overall!G86),"")</f>
        <v>59</v>
      </c>
      <c r="K84" s="6">
        <f>IF(Overall!H86&lt;&gt;"",VALUE(Overall!H86),"")</f>
        <v>0</v>
      </c>
      <c r="L84" s="6">
        <f>IF(Overall!I86&lt;&gt;"",VALUE(Overall!I86),"")</f>
        <v>2.94</v>
      </c>
      <c r="M84" s="6">
        <f>IF(Overall!J86&lt;&gt;"",VALUE(Overall!J86),"")</f>
        <v>0</v>
      </c>
      <c r="N84" s="6">
        <f>IF(Overall!K86&lt;&gt;"",VALUE(Overall!K86),"")</f>
        <v>2.94</v>
      </c>
      <c r="O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P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Q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R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S84" s="5">
        <f t="shared" si="2"/>
        <v>8</v>
      </c>
      <c r="T84" s="10" t="str">
        <f>IF(Overall!$A86&lt;&gt;"",IF(AND(MONTH($O84) &lt;= 1, MONTH($P84) &gt;= 1), IF($S84 &lt;&gt; "", $I84/$S84, ""), ""),"")</f>
        <v/>
      </c>
      <c r="U84" s="10" t="str">
        <f>IF(Overall!$A86&lt;&gt;"",IF(AND(MONTH($O84) &lt;= 2, MONTH($P84) &gt;= 2), IF($S84 &lt;&gt; "", $I84/$S84, ""), ""),"")</f>
        <v/>
      </c>
      <c r="V84" s="10" t="str">
        <f>IF(Overall!$A86&lt;&gt;"",IF(AND(MONTH($O84) &lt;= 3, MONTH($P84) &gt;= 3), IF($S84 &lt;&gt; "", $I84/$S84, ""), ""),"")</f>
        <v/>
      </c>
      <c r="W84" s="10" t="str">
        <f>IF(Overall!$A86&lt;&gt;"",IF(AND(MONTH($O84) &lt;= 4, MONTH($P84) &gt;= 4), IF($S84 &lt;&gt; "", $I84/$S84, ""), ""),"")</f>
        <v/>
      </c>
      <c r="X84" s="10">
        <f>IF(Overall!$A86&lt;&gt;"",IF(AND(MONTH($O84) &lt;= 5, MONTH($P84) &gt;= 5), IF($S84 &lt;&gt; "", $I84/$S84, ""), ""),"")</f>
        <v>200000</v>
      </c>
      <c r="Y84" s="10">
        <f>IF(Overall!$A86&lt;&gt;"",IF(AND(MONTH($O84) &lt;= 6, MONTH($P84) &gt;= 6), IF($S84 &lt;&gt; "", $I84/$S84, ""), ""),"")</f>
        <v>200000</v>
      </c>
      <c r="Z84" s="10">
        <f>IF(Overall!$A86&lt;&gt;"",IF(AND(MONTH($O84) &lt;= 7, MONTH($P84) &gt;= 7 ), IF($S84 &lt;&gt; "", $I84/$S84, ""), ""),"")</f>
        <v>200000</v>
      </c>
      <c r="AA84" s="10">
        <f>IF(Overall!$A86&lt;&gt;"",IF(AND(MONTH($O84) &lt;= 8, MONTH($P84) &gt;= 8), IF($S84 &lt;&gt; "", $I84/$S84, ""), ""),"")</f>
        <v>200000</v>
      </c>
      <c r="AB84" s="10">
        <f>IF(Overall!$A86&lt;&gt;"",IF(AND(MONTH($O84) &lt;= 9, MONTH($P84) &gt;= 9), IF($S84 &lt;&gt; "", $I84/$S84, ""), ""),"")</f>
        <v>200000</v>
      </c>
      <c r="AC84" s="10">
        <f>IF(Overall!$A86&lt;&gt;"",IF(AND(MONTH($O84) &lt;= 10, MONTH($P84) &gt;= 10), IF($S84 &lt;&gt; "", $I84/$S84, ""), ""),"")</f>
        <v>200000</v>
      </c>
      <c r="AD84" s="10">
        <f>IF(Overall!$A86&lt;&gt;"",IF(AND(MONTH($O84) &lt;= 11, MONTH($P84) &gt;= 11), IF($S84 &lt;&gt; "", $I84/$S84, ""), ""),"")</f>
        <v>200000</v>
      </c>
      <c r="AE84" s="10">
        <f>IF(Overall!$A86&lt;&gt;"",IF(AND(MONTH($O84) &lt;= 12, MONTH($P84) &gt;= 12), IF($S84 &lt;&gt; "", $I84/$S84, ""), ""),"")</f>
        <v>200000</v>
      </c>
      <c r="AG84" s="10" t="str">
        <f ca="1">IFERROR(IF(AND(NOW()&lt;= EOMONTH(DATE(YEAR($P84),1, 1), 0), Overall!$A86&lt;&gt;"", MONTH($O84) &lt;= 1, MONTH($P84) &gt;= 1), IF($S84 &lt;&gt; "", $I84/$S84, ""), ""), "")</f>
        <v/>
      </c>
      <c r="AH84" s="10" t="str">
        <f ca="1">IFERROR(IF(AND(NOW()&lt;= EOMONTH(DATE(YEAR($P84),2, 1), 0), Overall!$A86&lt;&gt;"", MONTH($O84) &lt;= 2, MONTH($P84) &gt;= 2), IF($S84 &lt;&gt; "", $I84/$S84, ""), ""), "")</f>
        <v/>
      </c>
      <c r="AI84" s="10" t="str">
        <f ca="1">IFERROR(IF(AND(NOW()&lt;= EOMONTH(DATE(YEAR($P84),3, 1), 0), Overall!$A86&lt;&gt;"", MONTH($O84) &lt;= 3, MONTH($P84) &gt;= 3), IF($S84 &lt;&gt; "", $I84/$S84, ""), ""), "")</f>
        <v/>
      </c>
      <c r="AJ84" s="10" t="str">
        <f ca="1">IFERROR(IF(AND(NOW()&lt;= EOMONTH(DATE(YEAR($P84),4, 1), 0), Overall!$A86&lt;&gt;"", MONTH($O84) &lt;= 4, MONTH($P84) &gt;= 4), IF($S84 &lt;&gt; "", $I84/$S84, ""), ""), "")</f>
        <v/>
      </c>
      <c r="AK84" s="10" t="str">
        <f ca="1">IFERROR(IF(AND(NOW()&lt;= EOMONTH(DATE(YEAR($P84),5, 1), 0), Overall!$A86&lt;&gt;"", MONTH($O84) &lt;= 5, MONTH($P84) &gt;= 5), IF($S84 &lt;&gt; "", $I84/$S84, ""), ""), "")</f>
        <v/>
      </c>
      <c r="AL84" s="10" t="str">
        <f ca="1">IFERROR(IF(AND(NOW()&lt;= EOMONTH(DATE(YEAR($P84),6, 1), 0), Overall!$A86&lt;&gt;"", MONTH($O84) &lt;= 6, MONTH($P84) &gt;= 6), IF($S84 &lt;&gt; "", $I84/$S84, ""), ""), "")</f>
        <v/>
      </c>
      <c r="AM84" s="10" t="str">
        <f ca="1">IFERROR(IF(AND(NOW()&lt;= EOMONTH(DATE(YEAR($P84),7, 1), 0), Overall!$A86&lt;&gt;"", MONTH($O84) &lt;= 7, MONTH($P84) &gt;= 7), IF($S84 &lt;&gt; "", $I84/$S84, ""), ""), "")</f>
        <v/>
      </c>
      <c r="AN84" s="10" t="str">
        <f ca="1">IFERROR(IF(AND(NOW()&lt;= EOMONTH(DATE(YEAR($P84),8, 1), 0), Overall!$A86&lt;&gt;"", MONTH($O84) &lt;= 8, MONTH($P84) &gt;= 8), IF($S84 &lt;&gt; "", $I84/$S84, ""), ""), "")</f>
        <v/>
      </c>
      <c r="AO84" s="10" t="str">
        <f ca="1">IFERROR(IF(AND(NOW()&lt;= EOMONTH(DATE(YEAR($P84),9, 1), 0), Overall!$A86&lt;&gt;"", MONTH($O84) &lt;= 9, MONTH($P84) &gt;= 9), IF($S84 &lt;&gt; "", $I84/$S84, ""), ""), "")</f>
        <v/>
      </c>
      <c r="AP84" s="10" t="str">
        <f ca="1">IFERROR(IF(AND(NOW()&lt;= EOMONTH(DATE(YEAR($P84),10, 1), 0), Overall!$A86&lt;&gt;"", MONTH($O84) &lt;= 10, MONTH($P84) &gt;= 10), IF($S84 &lt;&gt; "", $I84/$S84, ""), ""), "")</f>
        <v/>
      </c>
      <c r="AQ84" s="10" t="str">
        <f ca="1">IFERROR(IF(AND(NOW()&lt;= EOMONTH(DATE(YEAR($P84),11, 1), 0), Overall!$A86&lt;&gt;"", MONTH($O84) &lt;=11, MONTH($P84) &gt;= 11), IF($S84 &lt;&gt; "", $I84/$S84, ""), ""), "")</f>
        <v/>
      </c>
      <c r="AR84" s="10" t="str">
        <f ca="1">IFERROR(IF(AND(NOW()&lt;= EOMONTH(DATE(YEAR($P84),12, 1), 0), Overall!$A86&lt;&gt;"", MONTH($O84) &lt;= 12, MONTH($P84) &gt;= 12), IF($S84 &lt;&gt; "", $I84/$S84, ""), ""), "")</f>
        <v/>
      </c>
      <c r="AS84" s="16">
        <f t="shared" ca="1" si="3"/>
        <v>0</v>
      </c>
    </row>
    <row r="85" spans="1:45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5" t="str">
        <f>IF(Overall!P87&lt;&gt;"",_xlfn.VALUETOTEXT(Overall!P87),"")</f>
        <v>Options</v>
      </c>
      <c r="I85" s="6">
        <f>IF(Overall!F87&lt;&gt;"",VALUE(Overall!F87),"")</f>
        <v>1600000</v>
      </c>
      <c r="J85" s="6">
        <f>IF(Overall!G87&lt;&gt;"",VALUE(Overall!G87),"")</f>
        <v>59</v>
      </c>
      <c r="K85" s="6">
        <f>IF(Overall!H87&lt;&gt;"",VALUE(Overall!H87),"")</f>
        <v>0</v>
      </c>
      <c r="L85" s="6">
        <f>IF(Overall!I87&lt;&gt;"",VALUE(Overall!I87),"")</f>
        <v>2.91</v>
      </c>
      <c r="M85" s="6">
        <f>IF(Overall!J87&lt;&gt;"",VALUE(Overall!J87),"")</f>
        <v>0</v>
      </c>
      <c r="N85" s="6">
        <f>IF(Overall!K87&lt;&gt;"",VALUE(Overall!K87),"")</f>
        <v>2.91</v>
      </c>
      <c r="O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P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Q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R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S85" s="5">
        <f t="shared" si="2"/>
        <v>8</v>
      </c>
      <c r="T85" s="10" t="str">
        <f>IF(Overall!$A87&lt;&gt;"",IF(AND(MONTH($O85) &lt;= 1, MONTH($P85) &gt;= 1), IF($S85 &lt;&gt; "", $I85/$S85, ""), ""),"")</f>
        <v/>
      </c>
      <c r="U85" s="10" t="str">
        <f>IF(Overall!$A87&lt;&gt;"",IF(AND(MONTH($O85) &lt;= 2, MONTH($P85) &gt;= 2), IF($S85 &lt;&gt; "", $I85/$S85, ""), ""),"")</f>
        <v/>
      </c>
      <c r="V85" s="10" t="str">
        <f>IF(Overall!$A87&lt;&gt;"",IF(AND(MONTH($O85) &lt;= 3, MONTH($P85) &gt;= 3), IF($S85 &lt;&gt; "", $I85/$S85, ""), ""),"")</f>
        <v/>
      </c>
      <c r="W85" s="10" t="str">
        <f>IF(Overall!$A87&lt;&gt;"",IF(AND(MONTH($O85) &lt;= 4, MONTH($P85) &gt;= 4), IF($S85 &lt;&gt; "", $I85/$S85, ""), ""),"")</f>
        <v/>
      </c>
      <c r="X85" s="10">
        <f>IF(Overall!$A87&lt;&gt;"",IF(AND(MONTH($O85) &lt;= 5, MONTH($P85) &gt;= 5), IF($S85 &lt;&gt; "", $I85/$S85, ""), ""),"")</f>
        <v>200000</v>
      </c>
      <c r="Y85" s="10">
        <f>IF(Overall!$A87&lt;&gt;"",IF(AND(MONTH($O85) &lt;= 6, MONTH($P85) &gt;= 6), IF($S85 &lt;&gt; "", $I85/$S85, ""), ""),"")</f>
        <v>200000</v>
      </c>
      <c r="Z85" s="10">
        <f>IF(Overall!$A87&lt;&gt;"",IF(AND(MONTH($O85) &lt;= 7, MONTH($P85) &gt;= 7 ), IF($S85 &lt;&gt; "", $I85/$S85, ""), ""),"")</f>
        <v>200000</v>
      </c>
      <c r="AA85" s="10">
        <f>IF(Overall!$A87&lt;&gt;"",IF(AND(MONTH($O85) &lt;= 8, MONTH($P85) &gt;= 8), IF($S85 &lt;&gt; "", $I85/$S85, ""), ""),"")</f>
        <v>200000</v>
      </c>
      <c r="AB85" s="10">
        <f>IF(Overall!$A87&lt;&gt;"",IF(AND(MONTH($O85) &lt;= 9, MONTH($P85) &gt;= 9), IF($S85 &lt;&gt; "", $I85/$S85, ""), ""),"")</f>
        <v>200000</v>
      </c>
      <c r="AC85" s="10">
        <f>IF(Overall!$A87&lt;&gt;"",IF(AND(MONTH($O85) &lt;= 10, MONTH($P85) &gt;= 10), IF($S85 &lt;&gt; "", $I85/$S85, ""), ""),"")</f>
        <v>200000</v>
      </c>
      <c r="AD85" s="10">
        <f>IF(Overall!$A87&lt;&gt;"",IF(AND(MONTH($O85) &lt;= 11, MONTH($P85) &gt;= 11), IF($S85 &lt;&gt; "", $I85/$S85, ""), ""),"")</f>
        <v>200000</v>
      </c>
      <c r="AE85" s="10">
        <f>IF(Overall!$A87&lt;&gt;"",IF(AND(MONTH($O85) &lt;= 12, MONTH($P85) &gt;= 12), IF($S85 &lt;&gt; "", $I85/$S85, ""), ""),"")</f>
        <v>200000</v>
      </c>
      <c r="AG85" s="10" t="str">
        <f ca="1">IFERROR(IF(AND(NOW()&lt;= EOMONTH(DATE(YEAR($P85),1, 1), 0), Overall!$A87&lt;&gt;"", MONTH($O85) &lt;= 1, MONTH($P85) &gt;= 1), IF($S85 &lt;&gt; "", $I85/$S85, ""), ""), "")</f>
        <v/>
      </c>
      <c r="AH85" s="10" t="str">
        <f ca="1">IFERROR(IF(AND(NOW()&lt;= EOMONTH(DATE(YEAR($P85),2, 1), 0), Overall!$A87&lt;&gt;"", MONTH($O85) &lt;= 2, MONTH($P85) &gt;= 2), IF($S85 &lt;&gt; "", $I85/$S85, ""), ""), "")</f>
        <v/>
      </c>
      <c r="AI85" s="10" t="str">
        <f ca="1">IFERROR(IF(AND(NOW()&lt;= EOMONTH(DATE(YEAR($P85),3, 1), 0), Overall!$A87&lt;&gt;"", MONTH($O85) &lt;= 3, MONTH($P85) &gt;= 3), IF($S85 &lt;&gt; "", $I85/$S85, ""), ""), "")</f>
        <v/>
      </c>
      <c r="AJ85" s="10" t="str">
        <f ca="1">IFERROR(IF(AND(NOW()&lt;= EOMONTH(DATE(YEAR($P85),4, 1), 0), Overall!$A87&lt;&gt;"", MONTH($O85) &lt;= 4, MONTH($P85) &gt;= 4), IF($S85 &lt;&gt; "", $I85/$S85, ""), ""), "")</f>
        <v/>
      </c>
      <c r="AK85" s="10" t="str">
        <f ca="1">IFERROR(IF(AND(NOW()&lt;= EOMONTH(DATE(YEAR($P85),5, 1), 0), Overall!$A87&lt;&gt;"", MONTH($O85) &lt;= 5, MONTH($P85) &gt;= 5), IF($S85 &lt;&gt; "", $I85/$S85, ""), ""), "")</f>
        <v/>
      </c>
      <c r="AL85" s="10" t="str">
        <f ca="1">IFERROR(IF(AND(NOW()&lt;= EOMONTH(DATE(YEAR($P85),6, 1), 0), Overall!$A87&lt;&gt;"", MONTH($O85) &lt;= 6, MONTH($P85) &gt;= 6), IF($S85 &lt;&gt; "", $I85/$S85, ""), ""), "")</f>
        <v/>
      </c>
      <c r="AM85" s="10" t="str">
        <f ca="1">IFERROR(IF(AND(NOW()&lt;= EOMONTH(DATE(YEAR($P85),7, 1), 0), Overall!$A87&lt;&gt;"", MONTH($O85) &lt;= 7, MONTH($P85) &gt;= 7), IF($S85 &lt;&gt; "", $I85/$S85, ""), ""), "")</f>
        <v/>
      </c>
      <c r="AN85" s="10" t="str">
        <f ca="1">IFERROR(IF(AND(NOW()&lt;= EOMONTH(DATE(YEAR($P85),8, 1), 0), Overall!$A87&lt;&gt;"", MONTH($O85) &lt;= 8, MONTH($P85) &gt;= 8), IF($S85 &lt;&gt; "", $I85/$S85, ""), ""), "")</f>
        <v/>
      </c>
      <c r="AO85" s="10" t="str">
        <f ca="1">IFERROR(IF(AND(NOW()&lt;= EOMONTH(DATE(YEAR($P85),9, 1), 0), Overall!$A87&lt;&gt;"", MONTH($O85) &lt;= 9, MONTH($P85) &gt;= 9), IF($S85 &lt;&gt; "", $I85/$S85, ""), ""), "")</f>
        <v/>
      </c>
      <c r="AP85" s="10" t="str">
        <f ca="1">IFERROR(IF(AND(NOW()&lt;= EOMONTH(DATE(YEAR($P85),10, 1), 0), Overall!$A87&lt;&gt;"", MONTH($O85) &lt;= 10, MONTH($P85) &gt;= 10), IF($S85 &lt;&gt; "", $I85/$S85, ""), ""), "")</f>
        <v/>
      </c>
      <c r="AQ85" s="10" t="str">
        <f ca="1">IFERROR(IF(AND(NOW()&lt;= EOMONTH(DATE(YEAR($P85),11, 1), 0), Overall!$A87&lt;&gt;"", MONTH($O85) &lt;=11, MONTH($P85) &gt;= 11), IF($S85 &lt;&gt; "", $I85/$S85, ""), ""), "")</f>
        <v/>
      </c>
      <c r="AR85" s="10" t="str">
        <f ca="1">IFERROR(IF(AND(NOW()&lt;= EOMONTH(DATE(YEAR($P85),12, 1), 0), Overall!$A87&lt;&gt;"", MONTH($O85) &lt;= 12, MONTH($P85) &gt;= 12), IF($S85 &lt;&gt; "", $I85/$S85, ""), ""), "")</f>
        <v/>
      </c>
      <c r="AS85" s="16">
        <f t="shared" ca="1" si="3"/>
        <v>0</v>
      </c>
    </row>
    <row r="86" spans="1:45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5" t="str">
        <f>IF(Overall!P88&lt;&gt;"",_xlfn.VALUETOTEXT(Overall!P88),"")</f>
        <v>Options</v>
      </c>
      <c r="I86" s="6">
        <f>IF(Overall!F88&lt;&gt;"",VALUE(Overall!F88),"")</f>
        <v>640000</v>
      </c>
      <c r="J86" s="6">
        <f>IF(Overall!G88&lt;&gt;"",VALUE(Overall!G88),"")</f>
        <v>59</v>
      </c>
      <c r="K86" s="6">
        <f>IF(Overall!H88&lt;&gt;"",VALUE(Overall!H88),"")</f>
        <v>0</v>
      </c>
      <c r="L86" s="6">
        <f>IF(Overall!I88&lt;&gt;"",VALUE(Overall!I88),"")</f>
        <v>2.91</v>
      </c>
      <c r="M86" s="6">
        <f>IF(Overall!J88&lt;&gt;"",VALUE(Overall!J88),"")</f>
        <v>0</v>
      </c>
      <c r="N86" s="6">
        <f>IF(Overall!K88&lt;&gt;"",VALUE(Overall!K88),"")</f>
        <v>2.91</v>
      </c>
      <c r="O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P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Q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R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S86" s="5">
        <f t="shared" si="2"/>
        <v>8</v>
      </c>
      <c r="T86" s="10" t="str">
        <f>IF(Overall!$A88&lt;&gt;"",IF(AND(MONTH($O86) &lt;= 1, MONTH($P86) &gt;= 1), IF($S86 &lt;&gt; "", $I86/$S86, ""), ""),"")</f>
        <v/>
      </c>
      <c r="U86" s="10" t="str">
        <f>IF(Overall!$A88&lt;&gt;"",IF(AND(MONTH($O86) &lt;= 2, MONTH($P86) &gt;= 2), IF($S86 &lt;&gt; "", $I86/$S86, ""), ""),"")</f>
        <v/>
      </c>
      <c r="V86" s="10" t="str">
        <f>IF(Overall!$A88&lt;&gt;"",IF(AND(MONTH($O86) &lt;= 3, MONTH($P86) &gt;= 3), IF($S86 &lt;&gt; "", $I86/$S86, ""), ""),"")</f>
        <v/>
      </c>
      <c r="W86" s="10" t="str">
        <f>IF(Overall!$A88&lt;&gt;"",IF(AND(MONTH($O86) &lt;= 4, MONTH($P86) &gt;= 4), IF($S86 &lt;&gt; "", $I86/$S86, ""), ""),"")</f>
        <v/>
      </c>
      <c r="X86" s="10">
        <f>IF(Overall!$A88&lt;&gt;"",IF(AND(MONTH($O86) &lt;= 5, MONTH($P86) &gt;= 5), IF($S86 &lt;&gt; "", $I86/$S86, ""), ""),"")</f>
        <v>80000</v>
      </c>
      <c r="Y86" s="10">
        <f>IF(Overall!$A88&lt;&gt;"",IF(AND(MONTH($O86) &lt;= 6, MONTH($P86) &gt;= 6), IF($S86 &lt;&gt; "", $I86/$S86, ""), ""),"")</f>
        <v>80000</v>
      </c>
      <c r="Z86" s="10">
        <f>IF(Overall!$A88&lt;&gt;"",IF(AND(MONTH($O86) &lt;= 7, MONTH($P86) &gt;= 7 ), IF($S86 &lt;&gt; "", $I86/$S86, ""), ""),"")</f>
        <v>80000</v>
      </c>
      <c r="AA86" s="10">
        <f>IF(Overall!$A88&lt;&gt;"",IF(AND(MONTH($O86) &lt;= 8, MONTH($P86) &gt;= 8), IF($S86 &lt;&gt; "", $I86/$S86, ""), ""),"")</f>
        <v>80000</v>
      </c>
      <c r="AB86" s="10">
        <f>IF(Overall!$A88&lt;&gt;"",IF(AND(MONTH($O86) &lt;= 9, MONTH($P86) &gt;= 9), IF($S86 &lt;&gt; "", $I86/$S86, ""), ""),"")</f>
        <v>80000</v>
      </c>
      <c r="AC86" s="10">
        <f>IF(Overall!$A88&lt;&gt;"",IF(AND(MONTH($O86) &lt;= 10, MONTH($P86) &gt;= 10), IF($S86 &lt;&gt; "", $I86/$S86, ""), ""),"")</f>
        <v>80000</v>
      </c>
      <c r="AD86" s="10">
        <f>IF(Overall!$A88&lt;&gt;"",IF(AND(MONTH($O86) &lt;= 11, MONTH($P86) &gt;= 11), IF($S86 &lt;&gt; "", $I86/$S86, ""), ""),"")</f>
        <v>80000</v>
      </c>
      <c r="AE86" s="10">
        <f>IF(Overall!$A88&lt;&gt;"",IF(AND(MONTH($O86) &lt;= 12, MONTH($P86) &gt;= 12), IF($S86 &lt;&gt; "", $I86/$S86, ""), ""),"")</f>
        <v>80000</v>
      </c>
      <c r="AG86" s="10" t="str">
        <f ca="1">IFERROR(IF(AND(NOW()&lt;= EOMONTH(DATE(YEAR($P86),1, 1), 0), Overall!$A88&lt;&gt;"", MONTH($O86) &lt;= 1, MONTH($P86) &gt;= 1), IF($S86 &lt;&gt; "", $I86/$S86, ""), ""), "")</f>
        <v/>
      </c>
      <c r="AH86" s="10" t="str">
        <f ca="1">IFERROR(IF(AND(NOW()&lt;= EOMONTH(DATE(YEAR($P86),2, 1), 0), Overall!$A88&lt;&gt;"", MONTH($O86) &lt;= 2, MONTH($P86) &gt;= 2), IF($S86 &lt;&gt; "", $I86/$S86, ""), ""), "")</f>
        <v/>
      </c>
      <c r="AI86" s="10" t="str">
        <f ca="1">IFERROR(IF(AND(NOW()&lt;= EOMONTH(DATE(YEAR($P86),3, 1), 0), Overall!$A88&lt;&gt;"", MONTH($O86) &lt;= 3, MONTH($P86) &gt;= 3), IF($S86 &lt;&gt; "", $I86/$S86, ""), ""), "")</f>
        <v/>
      </c>
      <c r="AJ86" s="10" t="str">
        <f ca="1">IFERROR(IF(AND(NOW()&lt;= EOMONTH(DATE(YEAR($P86),4, 1), 0), Overall!$A88&lt;&gt;"", MONTH($O86) &lt;= 4, MONTH($P86) &gt;= 4), IF($S86 &lt;&gt; "", $I86/$S86, ""), ""), "")</f>
        <v/>
      </c>
      <c r="AK86" s="10" t="str">
        <f ca="1">IFERROR(IF(AND(NOW()&lt;= EOMONTH(DATE(YEAR($P86),5, 1), 0), Overall!$A88&lt;&gt;"", MONTH($O86) &lt;= 5, MONTH($P86) &gt;= 5), IF($S86 &lt;&gt; "", $I86/$S86, ""), ""), "")</f>
        <v/>
      </c>
      <c r="AL86" s="10" t="str">
        <f ca="1">IFERROR(IF(AND(NOW()&lt;= EOMONTH(DATE(YEAR($P86),6, 1), 0), Overall!$A88&lt;&gt;"", MONTH($O86) &lt;= 6, MONTH($P86) &gt;= 6), IF($S86 &lt;&gt; "", $I86/$S86, ""), ""), "")</f>
        <v/>
      </c>
      <c r="AM86" s="10" t="str">
        <f ca="1">IFERROR(IF(AND(NOW()&lt;= EOMONTH(DATE(YEAR($P86),7, 1), 0), Overall!$A88&lt;&gt;"", MONTH($O86) &lt;= 7, MONTH($P86) &gt;= 7), IF($S86 &lt;&gt; "", $I86/$S86, ""), ""), "")</f>
        <v/>
      </c>
      <c r="AN86" s="10" t="str">
        <f ca="1">IFERROR(IF(AND(NOW()&lt;= EOMONTH(DATE(YEAR($P86),8, 1), 0), Overall!$A88&lt;&gt;"", MONTH($O86) &lt;= 8, MONTH($P86) &gt;= 8), IF($S86 &lt;&gt; "", $I86/$S86, ""), ""), "")</f>
        <v/>
      </c>
      <c r="AO86" s="10" t="str">
        <f ca="1">IFERROR(IF(AND(NOW()&lt;= EOMONTH(DATE(YEAR($P86),9, 1), 0), Overall!$A88&lt;&gt;"", MONTH($O86) &lt;= 9, MONTH($P86) &gt;= 9), IF($S86 &lt;&gt; "", $I86/$S86, ""), ""), "")</f>
        <v/>
      </c>
      <c r="AP86" s="10" t="str">
        <f ca="1">IFERROR(IF(AND(NOW()&lt;= EOMONTH(DATE(YEAR($P86),10, 1), 0), Overall!$A88&lt;&gt;"", MONTH($O86) &lt;= 10, MONTH($P86) &gt;= 10), IF($S86 &lt;&gt; "", $I86/$S86, ""), ""), "")</f>
        <v/>
      </c>
      <c r="AQ86" s="10" t="str">
        <f ca="1">IFERROR(IF(AND(NOW()&lt;= EOMONTH(DATE(YEAR($P86),11, 1), 0), Overall!$A88&lt;&gt;"", MONTH($O86) &lt;=11, MONTH($P86) &gt;= 11), IF($S86 &lt;&gt; "", $I86/$S86, ""), ""), "")</f>
        <v/>
      </c>
      <c r="AR86" s="10" t="str">
        <f ca="1">IFERROR(IF(AND(NOW()&lt;= EOMONTH(DATE(YEAR($P86),12, 1), 0), Overall!$A88&lt;&gt;"", MONTH($O86) &lt;= 12, MONTH($P86) &gt;= 12), IF($S86 &lt;&gt; "", $I86/$S86, ""), ""), "")</f>
        <v/>
      </c>
      <c r="AS86" s="16">
        <f t="shared" ca="1" si="3"/>
        <v>0</v>
      </c>
    </row>
    <row r="87" spans="1:45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5" t="str">
        <f>IF(Overall!P89&lt;&gt;"",_xlfn.VALUETOTEXT(Overall!P89),"")</f>
        <v>Options</v>
      </c>
      <c r="I87" s="6">
        <f>IF(Overall!F89&lt;&gt;"",VALUE(Overall!F89),"")</f>
        <v>800000</v>
      </c>
      <c r="J87" s="6">
        <f>IF(Overall!G89&lt;&gt;"",VALUE(Overall!G89),"")</f>
        <v>59</v>
      </c>
      <c r="K87" s="6">
        <f>IF(Overall!H89&lt;&gt;"",VALUE(Overall!H89),"")</f>
        <v>0</v>
      </c>
      <c r="L87" s="6">
        <f>IF(Overall!I89&lt;&gt;"",VALUE(Overall!I89),"")</f>
        <v>2.91</v>
      </c>
      <c r="M87" s="6">
        <f>IF(Overall!J89&lt;&gt;"",VALUE(Overall!J89),"")</f>
        <v>0</v>
      </c>
      <c r="N87" s="6">
        <f>IF(Overall!K89&lt;&gt;"",VALUE(Overall!K89),"")</f>
        <v>2.91</v>
      </c>
      <c r="O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P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Q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R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S87" s="5">
        <f t="shared" si="2"/>
        <v>8</v>
      </c>
      <c r="T87" s="10" t="str">
        <f>IF(Overall!$A89&lt;&gt;"",IF(AND(MONTH($O87) &lt;= 1, MONTH($P87) &gt;= 1), IF($S87 &lt;&gt; "", $I87/$S87, ""), ""),"")</f>
        <v/>
      </c>
      <c r="U87" s="10" t="str">
        <f>IF(Overall!$A89&lt;&gt;"",IF(AND(MONTH($O87) &lt;= 2, MONTH($P87) &gt;= 2), IF($S87 &lt;&gt; "", $I87/$S87, ""), ""),"")</f>
        <v/>
      </c>
      <c r="V87" s="10" t="str">
        <f>IF(Overall!$A89&lt;&gt;"",IF(AND(MONTH($O87) &lt;= 3, MONTH($P87) &gt;= 3), IF($S87 &lt;&gt; "", $I87/$S87, ""), ""),"")</f>
        <v/>
      </c>
      <c r="W87" s="10" t="str">
        <f>IF(Overall!$A89&lt;&gt;"",IF(AND(MONTH($O87) &lt;= 4, MONTH($P87) &gt;= 4), IF($S87 &lt;&gt; "", $I87/$S87, ""), ""),"")</f>
        <v/>
      </c>
      <c r="X87" s="10">
        <f>IF(Overall!$A89&lt;&gt;"",IF(AND(MONTH($O87) &lt;= 5, MONTH($P87) &gt;= 5), IF($S87 &lt;&gt; "", $I87/$S87, ""), ""),"")</f>
        <v>100000</v>
      </c>
      <c r="Y87" s="10">
        <f>IF(Overall!$A89&lt;&gt;"",IF(AND(MONTH($O87) &lt;= 6, MONTH($P87) &gt;= 6), IF($S87 &lt;&gt; "", $I87/$S87, ""), ""),"")</f>
        <v>100000</v>
      </c>
      <c r="Z87" s="10">
        <f>IF(Overall!$A89&lt;&gt;"",IF(AND(MONTH($O87) &lt;= 7, MONTH($P87) &gt;= 7 ), IF($S87 &lt;&gt; "", $I87/$S87, ""), ""),"")</f>
        <v>100000</v>
      </c>
      <c r="AA87" s="10">
        <f>IF(Overall!$A89&lt;&gt;"",IF(AND(MONTH($O87) &lt;= 8, MONTH($P87) &gt;= 8), IF($S87 &lt;&gt; "", $I87/$S87, ""), ""),"")</f>
        <v>100000</v>
      </c>
      <c r="AB87" s="10">
        <f>IF(Overall!$A89&lt;&gt;"",IF(AND(MONTH($O87) &lt;= 9, MONTH($P87) &gt;= 9), IF($S87 &lt;&gt; "", $I87/$S87, ""), ""),"")</f>
        <v>100000</v>
      </c>
      <c r="AC87" s="10">
        <f>IF(Overall!$A89&lt;&gt;"",IF(AND(MONTH($O87) &lt;= 10, MONTH($P87) &gt;= 10), IF($S87 &lt;&gt; "", $I87/$S87, ""), ""),"")</f>
        <v>100000</v>
      </c>
      <c r="AD87" s="10">
        <f>IF(Overall!$A89&lt;&gt;"",IF(AND(MONTH($O87) &lt;= 11, MONTH($P87) &gt;= 11), IF($S87 &lt;&gt; "", $I87/$S87, ""), ""),"")</f>
        <v>100000</v>
      </c>
      <c r="AE87" s="10">
        <f>IF(Overall!$A89&lt;&gt;"",IF(AND(MONTH($O87) &lt;= 12, MONTH($P87) &gt;= 12), IF($S87 &lt;&gt; "", $I87/$S87, ""), ""),"")</f>
        <v>100000</v>
      </c>
      <c r="AG87" s="10" t="str">
        <f ca="1">IFERROR(IF(AND(NOW()&lt;= EOMONTH(DATE(YEAR($P87),1, 1), 0), Overall!$A89&lt;&gt;"", MONTH($O87) &lt;= 1, MONTH($P87) &gt;= 1), IF($S87 &lt;&gt; "", $I87/$S87, ""), ""), "")</f>
        <v/>
      </c>
      <c r="AH87" s="10" t="str">
        <f ca="1">IFERROR(IF(AND(NOW()&lt;= EOMONTH(DATE(YEAR($P87),2, 1), 0), Overall!$A89&lt;&gt;"", MONTH($O87) &lt;= 2, MONTH($P87) &gt;= 2), IF($S87 &lt;&gt; "", $I87/$S87, ""), ""), "")</f>
        <v/>
      </c>
      <c r="AI87" s="10" t="str">
        <f ca="1">IFERROR(IF(AND(NOW()&lt;= EOMONTH(DATE(YEAR($P87),3, 1), 0), Overall!$A89&lt;&gt;"", MONTH($O87) &lt;= 3, MONTH($P87) &gt;= 3), IF($S87 &lt;&gt; "", $I87/$S87, ""), ""), "")</f>
        <v/>
      </c>
      <c r="AJ87" s="10" t="str">
        <f ca="1">IFERROR(IF(AND(NOW()&lt;= EOMONTH(DATE(YEAR($P87),4, 1), 0), Overall!$A89&lt;&gt;"", MONTH($O87) &lt;= 4, MONTH($P87) &gt;= 4), IF($S87 &lt;&gt; "", $I87/$S87, ""), ""), "")</f>
        <v/>
      </c>
      <c r="AK87" s="10" t="str">
        <f ca="1">IFERROR(IF(AND(NOW()&lt;= EOMONTH(DATE(YEAR($P87),5, 1), 0), Overall!$A89&lt;&gt;"", MONTH($O87) &lt;= 5, MONTH($P87) &gt;= 5), IF($S87 &lt;&gt; "", $I87/$S87, ""), ""), "")</f>
        <v/>
      </c>
      <c r="AL87" s="10" t="str">
        <f ca="1">IFERROR(IF(AND(NOW()&lt;= EOMONTH(DATE(YEAR($P87),6, 1), 0), Overall!$A89&lt;&gt;"", MONTH($O87) &lt;= 6, MONTH($P87) &gt;= 6), IF($S87 &lt;&gt; "", $I87/$S87, ""), ""), "")</f>
        <v/>
      </c>
      <c r="AM87" s="10" t="str">
        <f ca="1">IFERROR(IF(AND(NOW()&lt;= EOMONTH(DATE(YEAR($P87),7, 1), 0), Overall!$A89&lt;&gt;"", MONTH($O87) &lt;= 7, MONTH($P87) &gt;= 7), IF($S87 &lt;&gt; "", $I87/$S87, ""), ""), "")</f>
        <v/>
      </c>
      <c r="AN87" s="10" t="str">
        <f ca="1">IFERROR(IF(AND(NOW()&lt;= EOMONTH(DATE(YEAR($P87),8, 1), 0), Overall!$A89&lt;&gt;"", MONTH($O87) &lt;= 8, MONTH($P87) &gt;= 8), IF($S87 &lt;&gt; "", $I87/$S87, ""), ""), "")</f>
        <v/>
      </c>
      <c r="AO87" s="10" t="str">
        <f ca="1">IFERROR(IF(AND(NOW()&lt;= EOMONTH(DATE(YEAR($P87),9, 1), 0), Overall!$A89&lt;&gt;"", MONTH($O87) &lt;= 9, MONTH($P87) &gt;= 9), IF($S87 &lt;&gt; "", $I87/$S87, ""), ""), "")</f>
        <v/>
      </c>
      <c r="AP87" s="10" t="str">
        <f ca="1">IFERROR(IF(AND(NOW()&lt;= EOMONTH(DATE(YEAR($P87),10, 1), 0), Overall!$A89&lt;&gt;"", MONTH($O87) &lt;= 10, MONTH($P87) &gt;= 10), IF($S87 &lt;&gt; "", $I87/$S87, ""), ""), "")</f>
        <v/>
      </c>
      <c r="AQ87" s="10" t="str">
        <f ca="1">IFERROR(IF(AND(NOW()&lt;= EOMONTH(DATE(YEAR($P87),11, 1), 0), Overall!$A89&lt;&gt;"", MONTH($O87) &lt;=11, MONTH($P87) &gt;= 11), IF($S87 &lt;&gt; "", $I87/$S87, ""), ""), "")</f>
        <v/>
      </c>
      <c r="AR87" s="10" t="str">
        <f ca="1">IFERROR(IF(AND(NOW()&lt;= EOMONTH(DATE(YEAR($P87),12, 1), 0), Overall!$A89&lt;&gt;"", MONTH($O87) &lt;= 12, MONTH($P87) &gt;= 12), IF($S87 &lt;&gt; "", $I87/$S87, ""), ""), "")</f>
        <v/>
      </c>
      <c r="AS87" s="16">
        <f t="shared" ca="1" si="3"/>
        <v>0</v>
      </c>
    </row>
    <row r="88" spans="1:45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5" t="str">
        <f>IF(Overall!P90&lt;&gt;"",_xlfn.VALUETOTEXT(Overall!P90),"")</f>
        <v>Options</v>
      </c>
      <c r="I88" s="6">
        <f>IF(Overall!F90&lt;&gt;"",VALUE(Overall!F90),"")</f>
        <v>1600000</v>
      </c>
      <c r="J88" s="6">
        <f>IF(Overall!G90&lt;&gt;"",VALUE(Overall!G90),"")</f>
        <v>59</v>
      </c>
      <c r="K88" s="6">
        <f>IF(Overall!H90&lt;&gt;"",VALUE(Overall!H90),"")</f>
        <v>0</v>
      </c>
      <c r="L88" s="6">
        <f>IF(Overall!I90&lt;&gt;"",VALUE(Overall!I90),"")</f>
        <v>2.92</v>
      </c>
      <c r="M88" s="6">
        <f>IF(Overall!J90&lt;&gt;"",VALUE(Overall!J90),"")</f>
        <v>0</v>
      </c>
      <c r="N88" s="6">
        <f>IF(Overall!K90&lt;&gt;"",VALUE(Overall!K90),"")</f>
        <v>2.92</v>
      </c>
      <c r="O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P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Q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R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S88" s="5">
        <f t="shared" si="2"/>
        <v>8</v>
      </c>
      <c r="T88" s="10" t="str">
        <f>IF(Overall!$A90&lt;&gt;"",IF(AND(MONTH($O88) &lt;= 1, MONTH($P88) &gt;= 1), IF($S88 &lt;&gt; "", $I88/$S88, ""), ""),"")</f>
        <v/>
      </c>
      <c r="U88" s="10" t="str">
        <f>IF(Overall!$A90&lt;&gt;"",IF(AND(MONTH($O88) &lt;= 2, MONTH($P88) &gt;= 2), IF($S88 &lt;&gt; "", $I88/$S88, ""), ""),"")</f>
        <v/>
      </c>
      <c r="V88" s="10" t="str">
        <f>IF(Overall!$A90&lt;&gt;"",IF(AND(MONTH($O88) &lt;= 3, MONTH($P88) &gt;= 3), IF($S88 &lt;&gt; "", $I88/$S88, ""), ""),"")</f>
        <v/>
      </c>
      <c r="W88" s="10" t="str">
        <f>IF(Overall!$A90&lt;&gt;"",IF(AND(MONTH($O88) &lt;= 4, MONTH($P88) &gt;= 4), IF($S88 &lt;&gt; "", $I88/$S88, ""), ""),"")</f>
        <v/>
      </c>
      <c r="X88" s="10">
        <f>IF(Overall!$A90&lt;&gt;"",IF(AND(MONTH($O88) &lt;= 5, MONTH($P88) &gt;= 5), IF($S88 &lt;&gt; "", $I88/$S88, ""), ""),"")</f>
        <v>200000</v>
      </c>
      <c r="Y88" s="10">
        <f>IF(Overall!$A90&lt;&gt;"",IF(AND(MONTH($O88) &lt;= 6, MONTH($P88) &gt;= 6), IF($S88 &lt;&gt; "", $I88/$S88, ""), ""),"")</f>
        <v>200000</v>
      </c>
      <c r="Z88" s="10">
        <f>IF(Overall!$A90&lt;&gt;"",IF(AND(MONTH($O88) &lt;= 7, MONTH($P88) &gt;= 7 ), IF($S88 &lt;&gt; "", $I88/$S88, ""), ""),"")</f>
        <v>200000</v>
      </c>
      <c r="AA88" s="10">
        <f>IF(Overall!$A90&lt;&gt;"",IF(AND(MONTH($O88) &lt;= 8, MONTH($P88) &gt;= 8), IF($S88 &lt;&gt; "", $I88/$S88, ""), ""),"")</f>
        <v>200000</v>
      </c>
      <c r="AB88" s="10">
        <f>IF(Overall!$A90&lt;&gt;"",IF(AND(MONTH($O88) &lt;= 9, MONTH($P88) &gt;= 9), IF($S88 &lt;&gt; "", $I88/$S88, ""), ""),"")</f>
        <v>200000</v>
      </c>
      <c r="AC88" s="10">
        <f>IF(Overall!$A90&lt;&gt;"",IF(AND(MONTH($O88) &lt;= 10, MONTH($P88) &gt;= 10), IF($S88 &lt;&gt; "", $I88/$S88, ""), ""),"")</f>
        <v>200000</v>
      </c>
      <c r="AD88" s="10">
        <f>IF(Overall!$A90&lt;&gt;"",IF(AND(MONTH($O88) &lt;= 11, MONTH($P88) &gt;= 11), IF($S88 &lt;&gt; "", $I88/$S88, ""), ""),"")</f>
        <v>200000</v>
      </c>
      <c r="AE88" s="10">
        <f>IF(Overall!$A90&lt;&gt;"",IF(AND(MONTH($O88) &lt;= 12, MONTH($P88) &gt;= 12), IF($S88 &lt;&gt; "", $I88/$S88, ""), ""),"")</f>
        <v>200000</v>
      </c>
      <c r="AG88" s="10" t="str">
        <f ca="1">IFERROR(IF(AND(NOW()&lt;= EOMONTH(DATE(YEAR($P88),1, 1), 0), Overall!$A90&lt;&gt;"", MONTH($O88) &lt;= 1, MONTH($P88) &gt;= 1), IF($S88 &lt;&gt; "", $I88/$S88, ""), ""), "")</f>
        <v/>
      </c>
      <c r="AH88" s="10" t="str">
        <f ca="1">IFERROR(IF(AND(NOW()&lt;= EOMONTH(DATE(YEAR($P88),2, 1), 0), Overall!$A90&lt;&gt;"", MONTH($O88) &lt;= 2, MONTH($P88) &gt;= 2), IF($S88 &lt;&gt; "", $I88/$S88, ""), ""), "")</f>
        <v/>
      </c>
      <c r="AI88" s="10" t="str">
        <f ca="1">IFERROR(IF(AND(NOW()&lt;= EOMONTH(DATE(YEAR($P88),3, 1), 0), Overall!$A90&lt;&gt;"", MONTH($O88) &lt;= 3, MONTH($P88) &gt;= 3), IF($S88 &lt;&gt; "", $I88/$S88, ""), ""), "")</f>
        <v/>
      </c>
      <c r="AJ88" s="10" t="str">
        <f ca="1">IFERROR(IF(AND(NOW()&lt;= EOMONTH(DATE(YEAR($P88),4, 1), 0), Overall!$A90&lt;&gt;"", MONTH($O88) &lt;= 4, MONTH($P88) &gt;= 4), IF($S88 &lt;&gt; "", $I88/$S88, ""), ""), "")</f>
        <v/>
      </c>
      <c r="AK88" s="10" t="str">
        <f ca="1">IFERROR(IF(AND(NOW()&lt;= EOMONTH(DATE(YEAR($P88),5, 1), 0), Overall!$A90&lt;&gt;"", MONTH($O88) &lt;= 5, MONTH($P88) &gt;= 5), IF($S88 &lt;&gt; "", $I88/$S88, ""), ""), "")</f>
        <v/>
      </c>
      <c r="AL88" s="10" t="str">
        <f ca="1">IFERROR(IF(AND(NOW()&lt;= EOMONTH(DATE(YEAR($P88),6, 1), 0), Overall!$A90&lt;&gt;"", MONTH($O88) &lt;= 6, MONTH($P88) &gt;= 6), IF($S88 &lt;&gt; "", $I88/$S88, ""), ""), "")</f>
        <v/>
      </c>
      <c r="AM88" s="10" t="str">
        <f ca="1">IFERROR(IF(AND(NOW()&lt;= EOMONTH(DATE(YEAR($P88),7, 1), 0), Overall!$A90&lt;&gt;"", MONTH($O88) &lt;= 7, MONTH($P88) &gt;= 7), IF($S88 &lt;&gt; "", $I88/$S88, ""), ""), "")</f>
        <v/>
      </c>
      <c r="AN88" s="10" t="str">
        <f ca="1">IFERROR(IF(AND(NOW()&lt;= EOMONTH(DATE(YEAR($P88),8, 1), 0), Overall!$A90&lt;&gt;"", MONTH($O88) &lt;= 8, MONTH($P88) &gt;= 8), IF($S88 &lt;&gt; "", $I88/$S88, ""), ""), "")</f>
        <v/>
      </c>
      <c r="AO88" s="10" t="str">
        <f ca="1">IFERROR(IF(AND(NOW()&lt;= EOMONTH(DATE(YEAR($P88),9, 1), 0), Overall!$A90&lt;&gt;"", MONTH($O88) &lt;= 9, MONTH($P88) &gt;= 9), IF($S88 &lt;&gt; "", $I88/$S88, ""), ""), "")</f>
        <v/>
      </c>
      <c r="AP88" s="10" t="str">
        <f ca="1">IFERROR(IF(AND(NOW()&lt;= EOMONTH(DATE(YEAR($P88),10, 1), 0), Overall!$A90&lt;&gt;"", MONTH($O88) &lt;= 10, MONTH($P88) &gt;= 10), IF($S88 &lt;&gt; "", $I88/$S88, ""), ""), "")</f>
        <v/>
      </c>
      <c r="AQ88" s="10" t="str">
        <f ca="1">IFERROR(IF(AND(NOW()&lt;= EOMONTH(DATE(YEAR($P88),11, 1), 0), Overall!$A90&lt;&gt;"", MONTH($O88) &lt;=11, MONTH($P88) &gt;= 11), IF($S88 &lt;&gt; "", $I88/$S88, ""), ""), "")</f>
        <v/>
      </c>
      <c r="AR88" s="10" t="str">
        <f ca="1">IFERROR(IF(AND(NOW()&lt;= EOMONTH(DATE(YEAR($P88),12, 1), 0), Overall!$A90&lt;&gt;"", MONTH($O88) &lt;= 12, MONTH($P88) &gt;= 12), IF($S88 &lt;&gt; "", $I88/$S88, ""), ""), "")</f>
        <v/>
      </c>
      <c r="AS88" s="16">
        <f t="shared" ca="1" si="3"/>
        <v>0</v>
      </c>
    </row>
    <row r="89" spans="1:45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5" t="str">
        <f>IF(Overall!P91&lt;&gt;"",_xlfn.VALUETOTEXT(Overall!P91),"")</f>
        <v>Options</v>
      </c>
      <c r="I89" s="6">
        <f>IF(Overall!F91&lt;&gt;"",VALUE(Overall!F91),"")</f>
        <v>1600000</v>
      </c>
      <c r="J89" s="6">
        <f>IF(Overall!G91&lt;&gt;"",VALUE(Overall!G91),"")</f>
        <v>59</v>
      </c>
      <c r="K89" s="6">
        <f>IF(Overall!H91&lt;&gt;"",VALUE(Overall!H91),"")</f>
        <v>0</v>
      </c>
      <c r="L89" s="6">
        <f>IF(Overall!I91&lt;&gt;"",VALUE(Overall!I91),"")</f>
        <v>2.92</v>
      </c>
      <c r="M89" s="6">
        <f>IF(Overall!J91&lt;&gt;"",VALUE(Overall!J91),"")</f>
        <v>0</v>
      </c>
      <c r="N89" s="6">
        <f>IF(Overall!K91&lt;&gt;"",VALUE(Overall!K91),"")</f>
        <v>2.92</v>
      </c>
      <c r="O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P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Q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R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S89" s="5">
        <f t="shared" si="2"/>
        <v>8</v>
      </c>
      <c r="T89" s="10" t="str">
        <f>IF(Overall!$A91&lt;&gt;"",IF(AND(MONTH($O89) &lt;= 1, MONTH($P89) &gt;= 1), IF($S89 &lt;&gt; "", $I89/$S89, ""), ""),"")</f>
        <v/>
      </c>
      <c r="U89" s="10" t="str">
        <f>IF(Overall!$A91&lt;&gt;"",IF(AND(MONTH($O89) &lt;= 2, MONTH($P89) &gt;= 2), IF($S89 &lt;&gt; "", $I89/$S89, ""), ""),"")</f>
        <v/>
      </c>
      <c r="V89" s="10" t="str">
        <f>IF(Overall!$A91&lt;&gt;"",IF(AND(MONTH($O89) &lt;= 3, MONTH($P89) &gt;= 3), IF($S89 &lt;&gt; "", $I89/$S89, ""), ""),"")</f>
        <v/>
      </c>
      <c r="W89" s="10" t="str">
        <f>IF(Overall!$A91&lt;&gt;"",IF(AND(MONTH($O89) &lt;= 4, MONTH($P89) &gt;= 4), IF($S89 &lt;&gt; "", $I89/$S89, ""), ""),"")</f>
        <v/>
      </c>
      <c r="X89" s="10">
        <f>IF(Overall!$A91&lt;&gt;"",IF(AND(MONTH($O89) &lt;= 5, MONTH($P89) &gt;= 5), IF($S89 &lt;&gt; "", $I89/$S89, ""), ""),"")</f>
        <v>200000</v>
      </c>
      <c r="Y89" s="10">
        <f>IF(Overall!$A91&lt;&gt;"",IF(AND(MONTH($O89) &lt;= 6, MONTH($P89) &gt;= 6), IF($S89 &lt;&gt; "", $I89/$S89, ""), ""),"")</f>
        <v>200000</v>
      </c>
      <c r="Z89" s="10">
        <f>IF(Overall!$A91&lt;&gt;"",IF(AND(MONTH($O89) &lt;= 7, MONTH($P89) &gt;= 7 ), IF($S89 &lt;&gt; "", $I89/$S89, ""), ""),"")</f>
        <v>200000</v>
      </c>
      <c r="AA89" s="10">
        <f>IF(Overall!$A91&lt;&gt;"",IF(AND(MONTH($O89) &lt;= 8, MONTH($P89) &gt;= 8), IF($S89 &lt;&gt; "", $I89/$S89, ""), ""),"")</f>
        <v>200000</v>
      </c>
      <c r="AB89" s="10">
        <f>IF(Overall!$A91&lt;&gt;"",IF(AND(MONTH($O89) &lt;= 9, MONTH($P89) &gt;= 9), IF($S89 &lt;&gt; "", $I89/$S89, ""), ""),"")</f>
        <v>200000</v>
      </c>
      <c r="AC89" s="10">
        <f>IF(Overall!$A91&lt;&gt;"",IF(AND(MONTH($O89) &lt;= 10, MONTH($P89) &gt;= 10), IF($S89 &lt;&gt; "", $I89/$S89, ""), ""),"")</f>
        <v>200000</v>
      </c>
      <c r="AD89" s="10">
        <f>IF(Overall!$A91&lt;&gt;"",IF(AND(MONTH($O89) &lt;= 11, MONTH($P89) &gt;= 11), IF($S89 &lt;&gt; "", $I89/$S89, ""), ""),"")</f>
        <v>200000</v>
      </c>
      <c r="AE89" s="10">
        <f>IF(Overall!$A91&lt;&gt;"",IF(AND(MONTH($O89) &lt;= 12, MONTH($P89) &gt;= 12), IF($S89 &lt;&gt; "", $I89/$S89, ""), ""),"")</f>
        <v>200000</v>
      </c>
      <c r="AG89" s="10" t="str">
        <f ca="1">IFERROR(IF(AND(NOW()&lt;= EOMONTH(DATE(YEAR($P89),1, 1), 0), Overall!$A91&lt;&gt;"", MONTH($O89) &lt;= 1, MONTH($P89) &gt;= 1), IF($S89 &lt;&gt; "", $I89/$S89, ""), ""), "")</f>
        <v/>
      </c>
      <c r="AH89" s="10" t="str">
        <f ca="1">IFERROR(IF(AND(NOW()&lt;= EOMONTH(DATE(YEAR($P89),2, 1), 0), Overall!$A91&lt;&gt;"", MONTH($O89) &lt;= 2, MONTH($P89) &gt;= 2), IF($S89 &lt;&gt; "", $I89/$S89, ""), ""), "")</f>
        <v/>
      </c>
      <c r="AI89" s="10" t="str">
        <f ca="1">IFERROR(IF(AND(NOW()&lt;= EOMONTH(DATE(YEAR($P89),3, 1), 0), Overall!$A91&lt;&gt;"", MONTH($O89) &lt;= 3, MONTH($P89) &gt;= 3), IF($S89 &lt;&gt; "", $I89/$S89, ""), ""), "")</f>
        <v/>
      </c>
      <c r="AJ89" s="10" t="str">
        <f ca="1">IFERROR(IF(AND(NOW()&lt;= EOMONTH(DATE(YEAR($P89),4, 1), 0), Overall!$A91&lt;&gt;"", MONTH($O89) &lt;= 4, MONTH($P89) &gt;= 4), IF($S89 &lt;&gt; "", $I89/$S89, ""), ""), "")</f>
        <v/>
      </c>
      <c r="AK89" s="10" t="str">
        <f ca="1">IFERROR(IF(AND(NOW()&lt;= EOMONTH(DATE(YEAR($P89),5, 1), 0), Overall!$A91&lt;&gt;"", MONTH($O89) &lt;= 5, MONTH($P89) &gt;= 5), IF($S89 &lt;&gt; "", $I89/$S89, ""), ""), "")</f>
        <v/>
      </c>
      <c r="AL89" s="10" t="str">
        <f ca="1">IFERROR(IF(AND(NOW()&lt;= EOMONTH(DATE(YEAR($P89),6, 1), 0), Overall!$A91&lt;&gt;"", MONTH($O89) &lt;= 6, MONTH($P89) &gt;= 6), IF($S89 &lt;&gt; "", $I89/$S89, ""), ""), "")</f>
        <v/>
      </c>
      <c r="AM89" s="10" t="str">
        <f ca="1">IFERROR(IF(AND(NOW()&lt;= EOMONTH(DATE(YEAR($P89),7, 1), 0), Overall!$A91&lt;&gt;"", MONTH($O89) &lt;= 7, MONTH($P89) &gt;= 7), IF($S89 &lt;&gt; "", $I89/$S89, ""), ""), "")</f>
        <v/>
      </c>
      <c r="AN89" s="10" t="str">
        <f ca="1">IFERROR(IF(AND(NOW()&lt;= EOMONTH(DATE(YEAR($P89),8, 1), 0), Overall!$A91&lt;&gt;"", MONTH($O89) &lt;= 8, MONTH($P89) &gt;= 8), IF($S89 &lt;&gt; "", $I89/$S89, ""), ""), "")</f>
        <v/>
      </c>
      <c r="AO89" s="10" t="str">
        <f ca="1">IFERROR(IF(AND(NOW()&lt;= EOMONTH(DATE(YEAR($P89),9, 1), 0), Overall!$A91&lt;&gt;"", MONTH($O89) &lt;= 9, MONTH($P89) &gt;= 9), IF($S89 &lt;&gt; "", $I89/$S89, ""), ""), "")</f>
        <v/>
      </c>
      <c r="AP89" s="10" t="str">
        <f ca="1">IFERROR(IF(AND(NOW()&lt;= EOMONTH(DATE(YEAR($P89),10, 1), 0), Overall!$A91&lt;&gt;"", MONTH($O89) &lt;= 10, MONTH($P89) &gt;= 10), IF($S89 &lt;&gt; "", $I89/$S89, ""), ""), "")</f>
        <v/>
      </c>
      <c r="AQ89" s="10" t="str">
        <f ca="1">IFERROR(IF(AND(NOW()&lt;= EOMONTH(DATE(YEAR($P89),11, 1), 0), Overall!$A91&lt;&gt;"", MONTH($O89) &lt;=11, MONTH($P89) &gt;= 11), IF($S89 &lt;&gt; "", $I89/$S89, ""), ""), "")</f>
        <v/>
      </c>
      <c r="AR89" s="10" t="str">
        <f ca="1">IFERROR(IF(AND(NOW()&lt;= EOMONTH(DATE(YEAR($P89),12, 1), 0), Overall!$A91&lt;&gt;"", MONTH($O89) &lt;= 12, MONTH($P89) &gt;= 12), IF($S89 &lt;&gt; "", $I89/$S89, ""), ""), "")</f>
        <v/>
      </c>
      <c r="AS89" s="16">
        <f t="shared" ca="1" si="3"/>
        <v>0</v>
      </c>
    </row>
    <row r="90" spans="1:45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5" t="str">
        <f>IF(Overall!P92&lt;&gt;"",_xlfn.VALUETOTEXT(Overall!P92),"")</f>
        <v>Options</v>
      </c>
      <c r="I90" s="6">
        <f>IF(Overall!F92&lt;&gt;"",VALUE(Overall!F92),"")</f>
        <v>800000</v>
      </c>
      <c r="J90" s="6">
        <f>IF(Overall!G92&lt;&gt;"",VALUE(Overall!G92),"")</f>
        <v>59</v>
      </c>
      <c r="K90" s="6">
        <f>IF(Overall!H92&lt;&gt;"",VALUE(Overall!H92),"")</f>
        <v>0</v>
      </c>
      <c r="L90" s="6">
        <f>IF(Overall!I92&lt;&gt;"",VALUE(Overall!I92),"")</f>
        <v>2.9</v>
      </c>
      <c r="M90" s="6">
        <f>IF(Overall!J92&lt;&gt;"",VALUE(Overall!J92),"")</f>
        <v>0</v>
      </c>
      <c r="N90" s="6">
        <f>IF(Overall!K92&lt;&gt;"",VALUE(Overall!K92),"")</f>
        <v>2.9</v>
      </c>
      <c r="O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P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Q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R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S90" s="5">
        <f t="shared" si="2"/>
        <v>8</v>
      </c>
      <c r="T90" s="10" t="str">
        <f>IF(Overall!$A92&lt;&gt;"",IF(AND(MONTH($O90) &lt;= 1, MONTH($P90) &gt;= 1), IF($S90 &lt;&gt; "", $I90/$S90, ""), ""),"")</f>
        <v/>
      </c>
      <c r="U90" s="10" t="str">
        <f>IF(Overall!$A92&lt;&gt;"",IF(AND(MONTH($O90) &lt;= 2, MONTH($P90) &gt;= 2), IF($S90 &lt;&gt; "", $I90/$S90, ""), ""),"")</f>
        <v/>
      </c>
      <c r="V90" s="10" t="str">
        <f>IF(Overall!$A92&lt;&gt;"",IF(AND(MONTH($O90) &lt;= 3, MONTH($P90) &gt;= 3), IF($S90 &lt;&gt; "", $I90/$S90, ""), ""),"")</f>
        <v/>
      </c>
      <c r="W90" s="10" t="str">
        <f>IF(Overall!$A92&lt;&gt;"",IF(AND(MONTH($O90) &lt;= 4, MONTH($P90) &gt;= 4), IF($S90 &lt;&gt; "", $I90/$S90, ""), ""),"")</f>
        <v/>
      </c>
      <c r="X90" s="10">
        <f>IF(Overall!$A92&lt;&gt;"",IF(AND(MONTH($O90) &lt;= 5, MONTH($P90) &gt;= 5), IF($S90 &lt;&gt; "", $I90/$S90, ""), ""),"")</f>
        <v>100000</v>
      </c>
      <c r="Y90" s="10">
        <f>IF(Overall!$A92&lt;&gt;"",IF(AND(MONTH($O90) &lt;= 6, MONTH($P90) &gt;= 6), IF($S90 &lt;&gt; "", $I90/$S90, ""), ""),"")</f>
        <v>100000</v>
      </c>
      <c r="Z90" s="10">
        <f>IF(Overall!$A92&lt;&gt;"",IF(AND(MONTH($O90) &lt;= 7, MONTH($P90) &gt;= 7 ), IF($S90 &lt;&gt; "", $I90/$S90, ""), ""),"")</f>
        <v>100000</v>
      </c>
      <c r="AA90" s="10">
        <f>IF(Overall!$A92&lt;&gt;"",IF(AND(MONTH($O90) &lt;= 8, MONTH($P90) &gt;= 8), IF($S90 &lt;&gt; "", $I90/$S90, ""), ""),"")</f>
        <v>100000</v>
      </c>
      <c r="AB90" s="10">
        <f>IF(Overall!$A92&lt;&gt;"",IF(AND(MONTH($O90) &lt;= 9, MONTH($P90) &gt;= 9), IF($S90 &lt;&gt; "", $I90/$S90, ""), ""),"")</f>
        <v>100000</v>
      </c>
      <c r="AC90" s="10">
        <f>IF(Overall!$A92&lt;&gt;"",IF(AND(MONTH($O90) &lt;= 10, MONTH($P90) &gt;= 10), IF($S90 &lt;&gt; "", $I90/$S90, ""), ""),"")</f>
        <v>100000</v>
      </c>
      <c r="AD90" s="10">
        <f>IF(Overall!$A92&lt;&gt;"",IF(AND(MONTH($O90) &lt;= 11, MONTH($P90) &gt;= 11), IF($S90 &lt;&gt; "", $I90/$S90, ""), ""),"")</f>
        <v>100000</v>
      </c>
      <c r="AE90" s="10">
        <f>IF(Overall!$A92&lt;&gt;"",IF(AND(MONTH($O90) &lt;= 12, MONTH($P90) &gt;= 12), IF($S90 &lt;&gt; "", $I90/$S90, ""), ""),"")</f>
        <v>100000</v>
      </c>
      <c r="AG90" s="10" t="str">
        <f ca="1">IFERROR(IF(AND(NOW()&lt;= EOMONTH(DATE(YEAR($P90),1, 1), 0), Overall!$A92&lt;&gt;"", MONTH($O90) &lt;= 1, MONTH($P90) &gt;= 1), IF($S90 &lt;&gt; "", $I90/$S90, ""), ""), "")</f>
        <v/>
      </c>
      <c r="AH90" s="10" t="str">
        <f ca="1">IFERROR(IF(AND(NOW()&lt;= EOMONTH(DATE(YEAR($P90),2, 1), 0), Overall!$A92&lt;&gt;"", MONTH($O90) &lt;= 2, MONTH($P90) &gt;= 2), IF($S90 &lt;&gt; "", $I90/$S90, ""), ""), "")</f>
        <v/>
      </c>
      <c r="AI90" s="10" t="str">
        <f ca="1">IFERROR(IF(AND(NOW()&lt;= EOMONTH(DATE(YEAR($P90),3, 1), 0), Overall!$A92&lt;&gt;"", MONTH($O90) &lt;= 3, MONTH($P90) &gt;= 3), IF($S90 &lt;&gt; "", $I90/$S90, ""), ""), "")</f>
        <v/>
      </c>
      <c r="AJ90" s="10" t="str">
        <f ca="1">IFERROR(IF(AND(NOW()&lt;= EOMONTH(DATE(YEAR($P90),4, 1), 0), Overall!$A92&lt;&gt;"", MONTH($O90) &lt;= 4, MONTH($P90) &gt;= 4), IF($S90 &lt;&gt; "", $I90/$S90, ""), ""), "")</f>
        <v/>
      </c>
      <c r="AK90" s="10" t="str">
        <f ca="1">IFERROR(IF(AND(NOW()&lt;= EOMONTH(DATE(YEAR($P90),5, 1), 0), Overall!$A92&lt;&gt;"", MONTH($O90) &lt;= 5, MONTH($P90) &gt;= 5), IF($S90 &lt;&gt; "", $I90/$S90, ""), ""), "")</f>
        <v/>
      </c>
      <c r="AL90" s="10" t="str">
        <f ca="1">IFERROR(IF(AND(NOW()&lt;= EOMONTH(DATE(YEAR($P90),6, 1), 0), Overall!$A92&lt;&gt;"", MONTH($O90) &lt;= 6, MONTH($P90) &gt;= 6), IF($S90 &lt;&gt; "", $I90/$S90, ""), ""), "")</f>
        <v/>
      </c>
      <c r="AM90" s="10" t="str">
        <f ca="1">IFERROR(IF(AND(NOW()&lt;= EOMONTH(DATE(YEAR($P90),7, 1), 0), Overall!$A92&lt;&gt;"", MONTH($O90) &lt;= 7, MONTH($P90) &gt;= 7), IF($S90 &lt;&gt; "", $I90/$S90, ""), ""), "")</f>
        <v/>
      </c>
      <c r="AN90" s="10" t="str">
        <f ca="1">IFERROR(IF(AND(NOW()&lt;= EOMONTH(DATE(YEAR($P90),8, 1), 0), Overall!$A92&lt;&gt;"", MONTH($O90) &lt;= 8, MONTH($P90) &gt;= 8), IF($S90 &lt;&gt; "", $I90/$S90, ""), ""), "")</f>
        <v/>
      </c>
      <c r="AO90" s="10" t="str">
        <f ca="1">IFERROR(IF(AND(NOW()&lt;= EOMONTH(DATE(YEAR($P90),9, 1), 0), Overall!$A92&lt;&gt;"", MONTH($O90) &lt;= 9, MONTH($P90) &gt;= 9), IF($S90 &lt;&gt; "", $I90/$S90, ""), ""), "")</f>
        <v/>
      </c>
      <c r="AP90" s="10" t="str">
        <f ca="1">IFERROR(IF(AND(NOW()&lt;= EOMONTH(DATE(YEAR($P90),10, 1), 0), Overall!$A92&lt;&gt;"", MONTH($O90) &lt;= 10, MONTH($P90) &gt;= 10), IF($S90 &lt;&gt; "", $I90/$S90, ""), ""), "")</f>
        <v/>
      </c>
      <c r="AQ90" s="10" t="str">
        <f ca="1">IFERROR(IF(AND(NOW()&lt;= EOMONTH(DATE(YEAR($P90),11, 1), 0), Overall!$A92&lt;&gt;"", MONTH($O90) &lt;=11, MONTH($P90) &gt;= 11), IF($S90 &lt;&gt; "", $I90/$S90, ""), ""), "")</f>
        <v/>
      </c>
      <c r="AR90" s="10" t="str">
        <f ca="1">IFERROR(IF(AND(NOW()&lt;= EOMONTH(DATE(YEAR($P90),12, 1), 0), Overall!$A92&lt;&gt;"", MONTH($O90) &lt;= 12, MONTH($P90) &gt;= 12), IF($S90 &lt;&gt; "", $I90/$S90, ""), ""), "")</f>
        <v/>
      </c>
      <c r="AS90" s="16">
        <f t="shared" ca="1" si="3"/>
        <v>0</v>
      </c>
    </row>
    <row r="91" spans="1:45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5" t="str">
        <f>IF(Overall!P93&lt;&gt;"",_xlfn.VALUETOTEXT(Overall!P93),"")</f>
        <v>Options</v>
      </c>
      <c r="I91" s="6">
        <f>IF(Overall!F93&lt;&gt;"",VALUE(Overall!F93),"")</f>
        <v>1600000</v>
      </c>
      <c r="J91" s="6">
        <f>IF(Overall!G93&lt;&gt;"",VALUE(Overall!G93),"")</f>
        <v>59</v>
      </c>
      <c r="K91" s="6">
        <f>IF(Overall!H93&lt;&gt;"",VALUE(Overall!H93),"")</f>
        <v>0</v>
      </c>
      <c r="L91" s="6">
        <f>IF(Overall!I93&lt;&gt;"",VALUE(Overall!I93),"")</f>
        <v>2.77</v>
      </c>
      <c r="M91" s="6">
        <f>IF(Overall!J93&lt;&gt;"",VALUE(Overall!J93),"")</f>
        <v>0</v>
      </c>
      <c r="N91" s="6">
        <f>IF(Overall!K93&lt;&gt;"",VALUE(Overall!K93),"")</f>
        <v>2.77</v>
      </c>
      <c r="O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P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Q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R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S91" s="5">
        <f t="shared" si="2"/>
        <v>8</v>
      </c>
      <c r="T91" s="10" t="str">
        <f>IF(Overall!$A93&lt;&gt;"",IF(AND(MONTH($O91) &lt;= 1, MONTH($P91) &gt;= 1), IF($S91 &lt;&gt; "", $I91/$S91, ""), ""),"")</f>
        <v/>
      </c>
      <c r="U91" s="10" t="str">
        <f>IF(Overall!$A93&lt;&gt;"",IF(AND(MONTH($O91) &lt;= 2, MONTH($P91) &gt;= 2), IF($S91 &lt;&gt; "", $I91/$S91, ""), ""),"")</f>
        <v/>
      </c>
      <c r="V91" s="10" t="str">
        <f>IF(Overall!$A93&lt;&gt;"",IF(AND(MONTH($O91) &lt;= 3, MONTH($P91) &gt;= 3), IF($S91 &lt;&gt; "", $I91/$S91, ""), ""),"")</f>
        <v/>
      </c>
      <c r="W91" s="10" t="str">
        <f>IF(Overall!$A93&lt;&gt;"",IF(AND(MONTH($O91) &lt;= 4, MONTH($P91) &gt;= 4), IF($S91 &lt;&gt; "", $I91/$S91, ""), ""),"")</f>
        <v/>
      </c>
      <c r="X91" s="10">
        <f>IF(Overall!$A93&lt;&gt;"",IF(AND(MONTH($O91) &lt;= 5, MONTH($P91) &gt;= 5), IF($S91 &lt;&gt; "", $I91/$S91, ""), ""),"")</f>
        <v>200000</v>
      </c>
      <c r="Y91" s="10">
        <f>IF(Overall!$A93&lt;&gt;"",IF(AND(MONTH($O91) &lt;= 6, MONTH($P91) &gt;= 6), IF($S91 &lt;&gt; "", $I91/$S91, ""), ""),"")</f>
        <v>200000</v>
      </c>
      <c r="Z91" s="10">
        <f>IF(Overall!$A93&lt;&gt;"",IF(AND(MONTH($O91) &lt;= 7, MONTH($P91) &gt;= 7 ), IF($S91 &lt;&gt; "", $I91/$S91, ""), ""),"")</f>
        <v>200000</v>
      </c>
      <c r="AA91" s="10">
        <f>IF(Overall!$A93&lt;&gt;"",IF(AND(MONTH($O91) &lt;= 8, MONTH($P91) &gt;= 8), IF($S91 &lt;&gt; "", $I91/$S91, ""), ""),"")</f>
        <v>200000</v>
      </c>
      <c r="AB91" s="10">
        <f>IF(Overall!$A93&lt;&gt;"",IF(AND(MONTH($O91) &lt;= 9, MONTH($P91) &gt;= 9), IF($S91 &lt;&gt; "", $I91/$S91, ""), ""),"")</f>
        <v>200000</v>
      </c>
      <c r="AC91" s="10">
        <f>IF(Overall!$A93&lt;&gt;"",IF(AND(MONTH($O91) &lt;= 10, MONTH($P91) &gt;= 10), IF($S91 &lt;&gt; "", $I91/$S91, ""), ""),"")</f>
        <v>200000</v>
      </c>
      <c r="AD91" s="10">
        <f>IF(Overall!$A93&lt;&gt;"",IF(AND(MONTH($O91) &lt;= 11, MONTH($P91) &gt;= 11), IF($S91 &lt;&gt; "", $I91/$S91, ""), ""),"")</f>
        <v>200000</v>
      </c>
      <c r="AE91" s="10">
        <f>IF(Overall!$A93&lt;&gt;"",IF(AND(MONTH($O91) &lt;= 12, MONTH($P91) &gt;= 12), IF($S91 &lt;&gt; "", $I91/$S91, ""), ""),"")</f>
        <v>200000</v>
      </c>
      <c r="AG91" s="10" t="str">
        <f ca="1">IFERROR(IF(AND(NOW()&lt;= EOMONTH(DATE(YEAR($P91),1, 1), 0), Overall!$A93&lt;&gt;"", MONTH($O91) &lt;= 1, MONTH($P91) &gt;= 1), IF($S91 &lt;&gt; "", $I91/$S91, ""), ""), "")</f>
        <v/>
      </c>
      <c r="AH91" s="10" t="str">
        <f ca="1">IFERROR(IF(AND(NOW()&lt;= EOMONTH(DATE(YEAR($P91),2, 1), 0), Overall!$A93&lt;&gt;"", MONTH($O91) &lt;= 2, MONTH($P91) &gt;= 2), IF($S91 &lt;&gt; "", $I91/$S91, ""), ""), "")</f>
        <v/>
      </c>
      <c r="AI91" s="10" t="str">
        <f ca="1">IFERROR(IF(AND(NOW()&lt;= EOMONTH(DATE(YEAR($P91),3, 1), 0), Overall!$A93&lt;&gt;"", MONTH($O91) &lt;= 3, MONTH($P91) &gt;= 3), IF($S91 &lt;&gt; "", $I91/$S91, ""), ""), "")</f>
        <v/>
      </c>
      <c r="AJ91" s="10" t="str">
        <f ca="1">IFERROR(IF(AND(NOW()&lt;= EOMONTH(DATE(YEAR($P91),4, 1), 0), Overall!$A93&lt;&gt;"", MONTH($O91) &lt;= 4, MONTH($P91) &gt;= 4), IF($S91 &lt;&gt; "", $I91/$S91, ""), ""), "")</f>
        <v/>
      </c>
      <c r="AK91" s="10" t="str">
        <f ca="1">IFERROR(IF(AND(NOW()&lt;= EOMONTH(DATE(YEAR($P91),5, 1), 0), Overall!$A93&lt;&gt;"", MONTH($O91) &lt;= 5, MONTH($P91) &gt;= 5), IF($S91 &lt;&gt; "", $I91/$S91, ""), ""), "")</f>
        <v/>
      </c>
      <c r="AL91" s="10" t="str">
        <f ca="1">IFERROR(IF(AND(NOW()&lt;= EOMONTH(DATE(YEAR($P91),6, 1), 0), Overall!$A93&lt;&gt;"", MONTH($O91) &lt;= 6, MONTH($P91) &gt;= 6), IF($S91 &lt;&gt; "", $I91/$S91, ""), ""), "")</f>
        <v/>
      </c>
      <c r="AM91" s="10" t="str">
        <f ca="1">IFERROR(IF(AND(NOW()&lt;= EOMONTH(DATE(YEAR($P91),7, 1), 0), Overall!$A93&lt;&gt;"", MONTH($O91) &lt;= 7, MONTH($P91) &gt;= 7), IF($S91 &lt;&gt; "", $I91/$S91, ""), ""), "")</f>
        <v/>
      </c>
      <c r="AN91" s="10" t="str">
        <f ca="1">IFERROR(IF(AND(NOW()&lt;= EOMONTH(DATE(YEAR($P91),8, 1), 0), Overall!$A93&lt;&gt;"", MONTH($O91) &lt;= 8, MONTH($P91) &gt;= 8), IF($S91 &lt;&gt; "", $I91/$S91, ""), ""), "")</f>
        <v/>
      </c>
      <c r="AO91" s="10" t="str">
        <f ca="1">IFERROR(IF(AND(NOW()&lt;= EOMONTH(DATE(YEAR($P91),9, 1), 0), Overall!$A93&lt;&gt;"", MONTH($O91) &lt;= 9, MONTH($P91) &gt;= 9), IF($S91 &lt;&gt; "", $I91/$S91, ""), ""), "")</f>
        <v/>
      </c>
      <c r="AP91" s="10" t="str">
        <f ca="1">IFERROR(IF(AND(NOW()&lt;= EOMONTH(DATE(YEAR($P91),10, 1), 0), Overall!$A93&lt;&gt;"", MONTH($O91) &lt;= 10, MONTH($P91) &gt;= 10), IF($S91 &lt;&gt; "", $I91/$S91, ""), ""), "")</f>
        <v/>
      </c>
      <c r="AQ91" s="10" t="str">
        <f ca="1">IFERROR(IF(AND(NOW()&lt;= EOMONTH(DATE(YEAR($P91),11, 1), 0), Overall!$A93&lt;&gt;"", MONTH($O91) &lt;=11, MONTH($P91) &gt;= 11), IF($S91 &lt;&gt; "", $I91/$S91, ""), ""), "")</f>
        <v/>
      </c>
      <c r="AR91" s="10" t="str">
        <f ca="1">IFERROR(IF(AND(NOW()&lt;= EOMONTH(DATE(YEAR($P91),12, 1), 0), Overall!$A93&lt;&gt;"", MONTH($O91) &lt;= 12, MONTH($P91) &gt;= 12), IF($S91 &lt;&gt; "", $I91/$S91, ""), ""), "")</f>
        <v/>
      </c>
      <c r="AS91" s="16">
        <f t="shared" ca="1" si="3"/>
        <v>0</v>
      </c>
    </row>
    <row r="92" spans="1:45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5" t="str">
        <f>IF(Overall!P94&lt;&gt;"",_xlfn.VALUETOTEXT(Overall!P94),"")</f>
        <v>Options</v>
      </c>
      <c r="I92" s="6">
        <f>IF(Overall!F94&lt;&gt;"",VALUE(Overall!F94),"")</f>
        <v>1600000</v>
      </c>
      <c r="J92" s="6">
        <f>IF(Overall!G94&lt;&gt;"",VALUE(Overall!G94),"")</f>
        <v>59</v>
      </c>
      <c r="K92" s="6">
        <f>IF(Overall!H94&lt;&gt;"",VALUE(Overall!H94),"")</f>
        <v>0</v>
      </c>
      <c r="L92" s="6">
        <f>IF(Overall!I94&lt;&gt;"",VALUE(Overall!I94),"")</f>
        <v>2.77</v>
      </c>
      <c r="M92" s="6">
        <f>IF(Overall!J94&lt;&gt;"",VALUE(Overall!J94),"")</f>
        <v>0</v>
      </c>
      <c r="N92" s="6">
        <f>IF(Overall!K94&lt;&gt;"",VALUE(Overall!K94),"")</f>
        <v>2.77</v>
      </c>
      <c r="O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P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Q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R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S92" s="5">
        <f t="shared" si="2"/>
        <v>8</v>
      </c>
      <c r="T92" s="10" t="str">
        <f>IF(Overall!$A94&lt;&gt;"",IF(AND(MONTH($O92) &lt;= 1, MONTH($P92) &gt;= 1), IF($S92 &lt;&gt; "", $I92/$S92, ""), ""),"")</f>
        <v/>
      </c>
      <c r="U92" s="10" t="str">
        <f>IF(Overall!$A94&lt;&gt;"",IF(AND(MONTH($O92) &lt;= 2, MONTH($P92) &gt;= 2), IF($S92 &lt;&gt; "", $I92/$S92, ""), ""),"")</f>
        <v/>
      </c>
      <c r="V92" s="10" t="str">
        <f>IF(Overall!$A94&lt;&gt;"",IF(AND(MONTH($O92) &lt;= 3, MONTH($P92) &gt;= 3), IF($S92 &lt;&gt; "", $I92/$S92, ""), ""),"")</f>
        <v/>
      </c>
      <c r="W92" s="10" t="str">
        <f>IF(Overall!$A94&lt;&gt;"",IF(AND(MONTH($O92) &lt;= 4, MONTH($P92) &gt;= 4), IF($S92 &lt;&gt; "", $I92/$S92, ""), ""),"")</f>
        <v/>
      </c>
      <c r="X92" s="10">
        <f>IF(Overall!$A94&lt;&gt;"",IF(AND(MONTH($O92) &lt;= 5, MONTH($P92) &gt;= 5), IF($S92 &lt;&gt; "", $I92/$S92, ""), ""),"")</f>
        <v>200000</v>
      </c>
      <c r="Y92" s="10">
        <f>IF(Overall!$A94&lt;&gt;"",IF(AND(MONTH($O92) &lt;= 6, MONTH($P92) &gt;= 6), IF($S92 &lt;&gt; "", $I92/$S92, ""), ""),"")</f>
        <v>200000</v>
      </c>
      <c r="Z92" s="10">
        <f>IF(Overall!$A94&lt;&gt;"",IF(AND(MONTH($O92) &lt;= 7, MONTH($P92) &gt;= 7 ), IF($S92 &lt;&gt; "", $I92/$S92, ""), ""),"")</f>
        <v>200000</v>
      </c>
      <c r="AA92" s="10">
        <f>IF(Overall!$A94&lt;&gt;"",IF(AND(MONTH($O92) &lt;= 8, MONTH($P92) &gt;= 8), IF($S92 &lt;&gt; "", $I92/$S92, ""), ""),"")</f>
        <v>200000</v>
      </c>
      <c r="AB92" s="10">
        <f>IF(Overall!$A94&lt;&gt;"",IF(AND(MONTH($O92) &lt;= 9, MONTH($P92) &gt;= 9), IF($S92 &lt;&gt; "", $I92/$S92, ""), ""),"")</f>
        <v>200000</v>
      </c>
      <c r="AC92" s="10">
        <f>IF(Overall!$A94&lt;&gt;"",IF(AND(MONTH($O92) &lt;= 10, MONTH($P92) &gt;= 10), IF($S92 &lt;&gt; "", $I92/$S92, ""), ""),"")</f>
        <v>200000</v>
      </c>
      <c r="AD92" s="10">
        <f>IF(Overall!$A94&lt;&gt;"",IF(AND(MONTH($O92) &lt;= 11, MONTH($P92) &gt;= 11), IF($S92 &lt;&gt; "", $I92/$S92, ""), ""),"")</f>
        <v>200000</v>
      </c>
      <c r="AE92" s="10">
        <f>IF(Overall!$A94&lt;&gt;"",IF(AND(MONTH($O92) &lt;= 12, MONTH($P92) &gt;= 12), IF($S92 &lt;&gt; "", $I92/$S92, ""), ""),"")</f>
        <v>200000</v>
      </c>
      <c r="AG92" s="10" t="str">
        <f ca="1">IFERROR(IF(AND(NOW()&lt;= EOMONTH(DATE(YEAR($P92),1, 1), 0), Overall!$A94&lt;&gt;"", MONTH($O92) &lt;= 1, MONTH($P92) &gt;= 1), IF($S92 &lt;&gt; "", $I92/$S92, ""), ""), "")</f>
        <v/>
      </c>
      <c r="AH92" s="10" t="str">
        <f ca="1">IFERROR(IF(AND(NOW()&lt;= EOMONTH(DATE(YEAR($P92),2, 1), 0), Overall!$A94&lt;&gt;"", MONTH($O92) &lt;= 2, MONTH($P92) &gt;= 2), IF($S92 &lt;&gt; "", $I92/$S92, ""), ""), "")</f>
        <v/>
      </c>
      <c r="AI92" s="10" t="str">
        <f ca="1">IFERROR(IF(AND(NOW()&lt;= EOMONTH(DATE(YEAR($P92),3, 1), 0), Overall!$A94&lt;&gt;"", MONTH($O92) &lt;= 3, MONTH($P92) &gt;= 3), IF($S92 &lt;&gt; "", $I92/$S92, ""), ""), "")</f>
        <v/>
      </c>
      <c r="AJ92" s="10" t="str">
        <f ca="1">IFERROR(IF(AND(NOW()&lt;= EOMONTH(DATE(YEAR($P92),4, 1), 0), Overall!$A94&lt;&gt;"", MONTH($O92) &lt;= 4, MONTH($P92) &gt;= 4), IF($S92 &lt;&gt; "", $I92/$S92, ""), ""), "")</f>
        <v/>
      </c>
      <c r="AK92" s="10" t="str">
        <f ca="1">IFERROR(IF(AND(NOW()&lt;= EOMONTH(DATE(YEAR($P92),5, 1), 0), Overall!$A94&lt;&gt;"", MONTH($O92) &lt;= 5, MONTH($P92) &gt;= 5), IF($S92 &lt;&gt; "", $I92/$S92, ""), ""), "")</f>
        <v/>
      </c>
      <c r="AL92" s="10" t="str">
        <f ca="1">IFERROR(IF(AND(NOW()&lt;= EOMONTH(DATE(YEAR($P92),6, 1), 0), Overall!$A94&lt;&gt;"", MONTH($O92) &lt;= 6, MONTH($P92) &gt;= 6), IF($S92 &lt;&gt; "", $I92/$S92, ""), ""), "")</f>
        <v/>
      </c>
      <c r="AM92" s="10" t="str">
        <f ca="1">IFERROR(IF(AND(NOW()&lt;= EOMONTH(DATE(YEAR($P92),7, 1), 0), Overall!$A94&lt;&gt;"", MONTH($O92) &lt;= 7, MONTH($P92) &gt;= 7), IF($S92 &lt;&gt; "", $I92/$S92, ""), ""), "")</f>
        <v/>
      </c>
      <c r="AN92" s="10" t="str">
        <f ca="1">IFERROR(IF(AND(NOW()&lt;= EOMONTH(DATE(YEAR($P92),8, 1), 0), Overall!$A94&lt;&gt;"", MONTH($O92) &lt;= 8, MONTH($P92) &gt;= 8), IF($S92 &lt;&gt; "", $I92/$S92, ""), ""), "")</f>
        <v/>
      </c>
      <c r="AO92" s="10" t="str">
        <f ca="1">IFERROR(IF(AND(NOW()&lt;= EOMONTH(DATE(YEAR($P92),9, 1), 0), Overall!$A94&lt;&gt;"", MONTH($O92) &lt;= 9, MONTH($P92) &gt;= 9), IF($S92 &lt;&gt; "", $I92/$S92, ""), ""), "")</f>
        <v/>
      </c>
      <c r="AP92" s="10" t="str">
        <f ca="1">IFERROR(IF(AND(NOW()&lt;= EOMONTH(DATE(YEAR($P92),10, 1), 0), Overall!$A94&lt;&gt;"", MONTH($O92) &lt;= 10, MONTH($P92) &gt;= 10), IF($S92 &lt;&gt; "", $I92/$S92, ""), ""), "")</f>
        <v/>
      </c>
      <c r="AQ92" s="10" t="str">
        <f ca="1">IFERROR(IF(AND(NOW()&lt;= EOMONTH(DATE(YEAR($P92),11, 1), 0), Overall!$A94&lt;&gt;"", MONTH($O92) &lt;=11, MONTH($P92) &gt;= 11), IF($S92 &lt;&gt; "", $I92/$S92, ""), ""), "")</f>
        <v/>
      </c>
      <c r="AR92" s="10" t="str">
        <f ca="1">IFERROR(IF(AND(NOW()&lt;= EOMONTH(DATE(YEAR($P92),12, 1), 0), Overall!$A94&lt;&gt;"", MONTH($O92) &lt;= 12, MONTH($P92) &gt;= 12), IF($S92 &lt;&gt; "", $I92/$S92, ""), ""), "")</f>
        <v/>
      </c>
      <c r="AS92" s="16">
        <f t="shared" ca="1" si="3"/>
        <v>0</v>
      </c>
    </row>
    <row r="93" spans="1:45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5" t="str">
        <f>IF(Overall!P95&lt;&gt;"",_xlfn.VALUETOTEXT(Overall!P95),"")</f>
        <v>Options</v>
      </c>
      <c r="I93" s="6">
        <f>IF(Overall!F95&lt;&gt;"",VALUE(Overall!F95),"")</f>
        <v>800000</v>
      </c>
      <c r="J93" s="6">
        <f>IF(Overall!G95&lt;&gt;"",VALUE(Overall!G95),"")</f>
        <v>59</v>
      </c>
      <c r="K93" s="6">
        <f>IF(Overall!H95&lt;&gt;"",VALUE(Overall!H95),"")</f>
        <v>0</v>
      </c>
      <c r="L93" s="6">
        <f>IF(Overall!I95&lt;&gt;"",VALUE(Overall!I95),"")</f>
        <v>2.78</v>
      </c>
      <c r="M93" s="6">
        <f>IF(Overall!J95&lt;&gt;"",VALUE(Overall!J95),"")</f>
        <v>0</v>
      </c>
      <c r="N93" s="6">
        <f>IF(Overall!K95&lt;&gt;"",VALUE(Overall!K95),"")</f>
        <v>2.78</v>
      </c>
      <c r="O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P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Q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R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S93" s="5">
        <f t="shared" si="2"/>
        <v>8</v>
      </c>
      <c r="T93" s="10" t="str">
        <f>IF(Overall!$A95&lt;&gt;"",IF(AND(MONTH($O93) &lt;= 1, MONTH($P93) &gt;= 1), IF($S93 &lt;&gt; "", $I93/$S93, ""), ""),"")</f>
        <v/>
      </c>
      <c r="U93" s="10" t="str">
        <f>IF(Overall!$A95&lt;&gt;"",IF(AND(MONTH($O93) &lt;= 2, MONTH($P93) &gt;= 2), IF($S93 &lt;&gt; "", $I93/$S93, ""), ""),"")</f>
        <v/>
      </c>
      <c r="V93" s="10" t="str">
        <f>IF(Overall!$A95&lt;&gt;"",IF(AND(MONTH($O93) &lt;= 3, MONTH($P93) &gt;= 3), IF($S93 &lt;&gt; "", $I93/$S93, ""), ""),"")</f>
        <v/>
      </c>
      <c r="W93" s="10" t="str">
        <f>IF(Overall!$A95&lt;&gt;"",IF(AND(MONTH($O93) &lt;= 4, MONTH($P93) &gt;= 4), IF($S93 &lt;&gt; "", $I93/$S93, ""), ""),"")</f>
        <v/>
      </c>
      <c r="X93" s="10">
        <f>IF(Overall!$A95&lt;&gt;"",IF(AND(MONTH($O93) &lt;= 5, MONTH($P93) &gt;= 5), IF($S93 &lt;&gt; "", $I93/$S93, ""), ""),"")</f>
        <v>100000</v>
      </c>
      <c r="Y93" s="10">
        <f>IF(Overall!$A95&lt;&gt;"",IF(AND(MONTH($O93) &lt;= 6, MONTH($P93) &gt;= 6), IF($S93 &lt;&gt; "", $I93/$S93, ""), ""),"")</f>
        <v>100000</v>
      </c>
      <c r="Z93" s="10">
        <f>IF(Overall!$A95&lt;&gt;"",IF(AND(MONTH($O93) &lt;= 7, MONTH($P93) &gt;= 7 ), IF($S93 &lt;&gt; "", $I93/$S93, ""), ""),"")</f>
        <v>100000</v>
      </c>
      <c r="AA93" s="10">
        <f>IF(Overall!$A95&lt;&gt;"",IF(AND(MONTH($O93) &lt;= 8, MONTH($P93) &gt;= 8), IF($S93 &lt;&gt; "", $I93/$S93, ""), ""),"")</f>
        <v>100000</v>
      </c>
      <c r="AB93" s="10">
        <f>IF(Overall!$A95&lt;&gt;"",IF(AND(MONTH($O93) &lt;= 9, MONTH($P93) &gt;= 9), IF($S93 &lt;&gt; "", $I93/$S93, ""), ""),"")</f>
        <v>100000</v>
      </c>
      <c r="AC93" s="10">
        <f>IF(Overall!$A95&lt;&gt;"",IF(AND(MONTH($O93) &lt;= 10, MONTH($P93) &gt;= 10), IF($S93 &lt;&gt; "", $I93/$S93, ""), ""),"")</f>
        <v>100000</v>
      </c>
      <c r="AD93" s="10">
        <f>IF(Overall!$A95&lt;&gt;"",IF(AND(MONTH($O93) &lt;= 11, MONTH($P93) &gt;= 11), IF($S93 &lt;&gt; "", $I93/$S93, ""), ""),"")</f>
        <v>100000</v>
      </c>
      <c r="AE93" s="10">
        <f>IF(Overall!$A95&lt;&gt;"",IF(AND(MONTH($O93) &lt;= 12, MONTH($P93) &gt;= 12), IF($S93 &lt;&gt; "", $I93/$S93, ""), ""),"")</f>
        <v>100000</v>
      </c>
      <c r="AG93" s="10" t="str">
        <f ca="1">IFERROR(IF(AND(NOW()&lt;= EOMONTH(DATE(YEAR($P93),1, 1), 0), Overall!$A95&lt;&gt;"", MONTH($O93) &lt;= 1, MONTH($P93) &gt;= 1), IF($S93 &lt;&gt; "", $I93/$S93, ""), ""), "")</f>
        <v/>
      </c>
      <c r="AH93" s="10" t="str">
        <f ca="1">IFERROR(IF(AND(NOW()&lt;= EOMONTH(DATE(YEAR($P93),2, 1), 0), Overall!$A95&lt;&gt;"", MONTH($O93) &lt;= 2, MONTH($P93) &gt;= 2), IF($S93 &lt;&gt; "", $I93/$S93, ""), ""), "")</f>
        <v/>
      </c>
      <c r="AI93" s="10" t="str">
        <f ca="1">IFERROR(IF(AND(NOW()&lt;= EOMONTH(DATE(YEAR($P93),3, 1), 0), Overall!$A95&lt;&gt;"", MONTH($O93) &lt;= 3, MONTH($P93) &gt;= 3), IF($S93 &lt;&gt; "", $I93/$S93, ""), ""), "")</f>
        <v/>
      </c>
      <c r="AJ93" s="10" t="str">
        <f ca="1">IFERROR(IF(AND(NOW()&lt;= EOMONTH(DATE(YEAR($P93),4, 1), 0), Overall!$A95&lt;&gt;"", MONTH($O93) &lt;= 4, MONTH($P93) &gt;= 4), IF($S93 &lt;&gt; "", $I93/$S93, ""), ""), "")</f>
        <v/>
      </c>
      <c r="AK93" s="10" t="str">
        <f ca="1">IFERROR(IF(AND(NOW()&lt;= EOMONTH(DATE(YEAR($P93),5, 1), 0), Overall!$A95&lt;&gt;"", MONTH($O93) &lt;= 5, MONTH($P93) &gt;= 5), IF($S93 &lt;&gt; "", $I93/$S93, ""), ""), "")</f>
        <v/>
      </c>
      <c r="AL93" s="10" t="str">
        <f ca="1">IFERROR(IF(AND(NOW()&lt;= EOMONTH(DATE(YEAR($P93),6, 1), 0), Overall!$A95&lt;&gt;"", MONTH($O93) &lt;= 6, MONTH($P93) &gt;= 6), IF($S93 &lt;&gt; "", $I93/$S93, ""), ""), "")</f>
        <v/>
      </c>
      <c r="AM93" s="10" t="str">
        <f ca="1">IFERROR(IF(AND(NOW()&lt;= EOMONTH(DATE(YEAR($P93),7, 1), 0), Overall!$A95&lt;&gt;"", MONTH($O93) &lt;= 7, MONTH($P93) &gt;= 7), IF($S93 &lt;&gt; "", $I93/$S93, ""), ""), "")</f>
        <v/>
      </c>
      <c r="AN93" s="10" t="str">
        <f ca="1">IFERROR(IF(AND(NOW()&lt;= EOMONTH(DATE(YEAR($P93),8, 1), 0), Overall!$A95&lt;&gt;"", MONTH($O93) &lt;= 8, MONTH($P93) &gt;= 8), IF($S93 &lt;&gt; "", $I93/$S93, ""), ""), "")</f>
        <v/>
      </c>
      <c r="AO93" s="10" t="str">
        <f ca="1">IFERROR(IF(AND(NOW()&lt;= EOMONTH(DATE(YEAR($P93),9, 1), 0), Overall!$A95&lt;&gt;"", MONTH($O93) &lt;= 9, MONTH($P93) &gt;= 9), IF($S93 &lt;&gt; "", $I93/$S93, ""), ""), "")</f>
        <v/>
      </c>
      <c r="AP93" s="10" t="str">
        <f ca="1">IFERROR(IF(AND(NOW()&lt;= EOMONTH(DATE(YEAR($P93),10, 1), 0), Overall!$A95&lt;&gt;"", MONTH($O93) &lt;= 10, MONTH($P93) &gt;= 10), IF($S93 &lt;&gt; "", $I93/$S93, ""), ""), "")</f>
        <v/>
      </c>
      <c r="AQ93" s="10" t="str">
        <f ca="1">IFERROR(IF(AND(NOW()&lt;= EOMONTH(DATE(YEAR($P93),11, 1), 0), Overall!$A95&lt;&gt;"", MONTH($O93) &lt;=11, MONTH($P93) &gt;= 11), IF($S93 &lt;&gt; "", $I93/$S93, ""), ""), "")</f>
        <v/>
      </c>
      <c r="AR93" s="10" t="str">
        <f ca="1">IFERROR(IF(AND(NOW()&lt;= EOMONTH(DATE(YEAR($P93),12, 1), 0), Overall!$A95&lt;&gt;"", MONTH($O93) &lt;= 12, MONTH($P93) &gt;= 12), IF($S93 &lt;&gt; "", $I93/$S93, ""), ""), "")</f>
        <v/>
      </c>
      <c r="AS93" s="16">
        <f t="shared" ca="1" si="3"/>
        <v>0</v>
      </c>
    </row>
    <row r="94" spans="1:45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5" t="str">
        <f>IF(Overall!P96&lt;&gt;"",_xlfn.VALUETOTEXT(Overall!P96),"")</f>
        <v>Options</v>
      </c>
      <c r="I94" s="6">
        <f>IF(Overall!F96&lt;&gt;"",VALUE(Overall!F96),"")</f>
        <v>800000</v>
      </c>
      <c r="J94" s="6">
        <f>IF(Overall!G96&lt;&gt;"",VALUE(Overall!G96),"")</f>
        <v>59</v>
      </c>
      <c r="K94" s="6">
        <f>IF(Overall!H96&lt;&gt;"",VALUE(Overall!H96),"")</f>
        <v>0</v>
      </c>
      <c r="L94" s="6">
        <f>IF(Overall!I96&lt;&gt;"",VALUE(Overall!I96),"")</f>
        <v>2.78</v>
      </c>
      <c r="M94" s="6">
        <f>IF(Overall!J96&lt;&gt;"",VALUE(Overall!J96),"")</f>
        <v>0</v>
      </c>
      <c r="N94" s="6">
        <f>IF(Overall!K96&lt;&gt;"",VALUE(Overall!K96),"")</f>
        <v>2.78</v>
      </c>
      <c r="O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P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Q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R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S94" s="5">
        <f t="shared" si="2"/>
        <v>8</v>
      </c>
      <c r="T94" s="10" t="str">
        <f>IF(Overall!$A96&lt;&gt;"",IF(AND(MONTH($O94) &lt;= 1, MONTH($P94) &gt;= 1), IF($S94 &lt;&gt; "", $I94/$S94, ""), ""),"")</f>
        <v/>
      </c>
      <c r="U94" s="10" t="str">
        <f>IF(Overall!$A96&lt;&gt;"",IF(AND(MONTH($O94) &lt;= 2, MONTH($P94) &gt;= 2), IF($S94 &lt;&gt; "", $I94/$S94, ""), ""),"")</f>
        <v/>
      </c>
      <c r="V94" s="10" t="str">
        <f>IF(Overall!$A96&lt;&gt;"",IF(AND(MONTH($O94) &lt;= 3, MONTH($P94) &gt;= 3), IF($S94 &lt;&gt; "", $I94/$S94, ""), ""),"")</f>
        <v/>
      </c>
      <c r="W94" s="10" t="str">
        <f>IF(Overall!$A96&lt;&gt;"",IF(AND(MONTH($O94) &lt;= 4, MONTH($P94) &gt;= 4), IF($S94 &lt;&gt; "", $I94/$S94, ""), ""),"")</f>
        <v/>
      </c>
      <c r="X94" s="10">
        <f>IF(Overall!$A96&lt;&gt;"",IF(AND(MONTH($O94) &lt;= 5, MONTH($P94) &gt;= 5), IF($S94 &lt;&gt; "", $I94/$S94, ""), ""),"")</f>
        <v>100000</v>
      </c>
      <c r="Y94" s="10">
        <f>IF(Overall!$A96&lt;&gt;"",IF(AND(MONTH($O94) &lt;= 6, MONTH($P94) &gt;= 6), IF($S94 &lt;&gt; "", $I94/$S94, ""), ""),"")</f>
        <v>100000</v>
      </c>
      <c r="Z94" s="10">
        <f>IF(Overall!$A96&lt;&gt;"",IF(AND(MONTH($O94) &lt;= 7, MONTH($P94) &gt;= 7 ), IF($S94 &lt;&gt; "", $I94/$S94, ""), ""),"")</f>
        <v>100000</v>
      </c>
      <c r="AA94" s="10">
        <f>IF(Overall!$A96&lt;&gt;"",IF(AND(MONTH($O94) &lt;= 8, MONTH($P94) &gt;= 8), IF($S94 &lt;&gt; "", $I94/$S94, ""), ""),"")</f>
        <v>100000</v>
      </c>
      <c r="AB94" s="10">
        <f>IF(Overall!$A96&lt;&gt;"",IF(AND(MONTH($O94) &lt;= 9, MONTH($P94) &gt;= 9), IF($S94 &lt;&gt; "", $I94/$S94, ""), ""),"")</f>
        <v>100000</v>
      </c>
      <c r="AC94" s="10">
        <f>IF(Overall!$A96&lt;&gt;"",IF(AND(MONTH($O94) &lt;= 10, MONTH($P94) &gt;= 10), IF($S94 &lt;&gt; "", $I94/$S94, ""), ""),"")</f>
        <v>100000</v>
      </c>
      <c r="AD94" s="10">
        <f>IF(Overall!$A96&lt;&gt;"",IF(AND(MONTH($O94) &lt;= 11, MONTH($P94) &gt;= 11), IF($S94 &lt;&gt; "", $I94/$S94, ""), ""),"")</f>
        <v>100000</v>
      </c>
      <c r="AE94" s="10">
        <f>IF(Overall!$A96&lt;&gt;"",IF(AND(MONTH($O94) &lt;= 12, MONTH($P94) &gt;= 12), IF($S94 &lt;&gt; "", $I94/$S94, ""), ""),"")</f>
        <v>100000</v>
      </c>
      <c r="AG94" s="10" t="str">
        <f ca="1">IFERROR(IF(AND(NOW()&lt;= EOMONTH(DATE(YEAR($P94),1, 1), 0), Overall!$A96&lt;&gt;"", MONTH($O94) &lt;= 1, MONTH($P94) &gt;= 1), IF($S94 &lt;&gt; "", $I94/$S94, ""), ""), "")</f>
        <v/>
      </c>
      <c r="AH94" s="10" t="str">
        <f ca="1">IFERROR(IF(AND(NOW()&lt;= EOMONTH(DATE(YEAR($P94),2, 1), 0), Overall!$A96&lt;&gt;"", MONTH($O94) &lt;= 2, MONTH($P94) &gt;= 2), IF($S94 &lt;&gt; "", $I94/$S94, ""), ""), "")</f>
        <v/>
      </c>
      <c r="AI94" s="10" t="str">
        <f ca="1">IFERROR(IF(AND(NOW()&lt;= EOMONTH(DATE(YEAR($P94),3, 1), 0), Overall!$A96&lt;&gt;"", MONTH($O94) &lt;= 3, MONTH($P94) &gt;= 3), IF($S94 &lt;&gt; "", $I94/$S94, ""), ""), "")</f>
        <v/>
      </c>
      <c r="AJ94" s="10" t="str">
        <f ca="1">IFERROR(IF(AND(NOW()&lt;= EOMONTH(DATE(YEAR($P94),4, 1), 0), Overall!$A96&lt;&gt;"", MONTH($O94) &lt;= 4, MONTH($P94) &gt;= 4), IF($S94 &lt;&gt; "", $I94/$S94, ""), ""), "")</f>
        <v/>
      </c>
      <c r="AK94" s="10" t="str">
        <f ca="1">IFERROR(IF(AND(NOW()&lt;= EOMONTH(DATE(YEAR($P94),5, 1), 0), Overall!$A96&lt;&gt;"", MONTH($O94) &lt;= 5, MONTH($P94) &gt;= 5), IF($S94 &lt;&gt; "", $I94/$S94, ""), ""), "")</f>
        <v/>
      </c>
      <c r="AL94" s="10" t="str">
        <f ca="1">IFERROR(IF(AND(NOW()&lt;= EOMONTH(DATE(YEAR($P94),6, 1), 0), Overall!$A96&lt;&gt;"", MONTH($O94) &lt;= 6, MONTH($P94) &gt;= 6), IF($S94 &lt;&gt; "", $I94/$S94, ""), ""), "")</f>
        <v/>
      </c>
      <c r="AM94" s="10" t="str">
        <f ca="1">IFERROR(IF(AND(NOW()&lt;= EOMONTH(DATE(YEAR($P94),7, 1), 0), Overall!$A96&lt;&gt;"", MONTH($O94) &lt;= 7, MONTH($P94) &gt;= 7), IF($S94 &lt;&gt; "", $I94/$S94, ""), ""), "")</f>
        <v/>
      </c>
      <c r="AN94" s="10" t="str">
        <f ca="1">IFERROR(IF(AND(NOW()&lt;= EOMONTH(DATE(YEAR($P94),8, 1), 0), Overall!$A96&lt;&gt;"", MONTH($O94) &lt;= 8, MONTH($P94) &gt;= 8), IF($S94 &lt;&gt; "", $I94/$S94, ""), ""), "")</f>
        <v/>
      </c>
      <c r="AO94" s="10" t="str">
        <f ca="1">IFERROR(IF(AND(NOW()&lt;= EOMONTH(DATE(YEAR($P94),9, 1), 0), Overall!$A96&lt;&gt;"", MONTH($O94) &lt;= 9, MONTH($P94) &gt;= 9), IF($S94 &lt;&gt; "", $I94/$S94, ""), ""), "")</f>
        <v/>
      </c>
      <c r="AP94" s="10" t="str">
        <f ca="1">IFERROR(IF(AND(NOW()&lt;= EOMONTH(DATE(YEAR($P94),10, 1), 0), Overall!$A96&lt;&gt;"", MONTH($O94) &lt;= 10, MONTH($P94) &gt;= 10), IF($S94 &lt;&gt; "", $I94/$S94, ""), ""), "")</f>
        <v/>
      </c>
      <c r="AQ94" s="10" t="str">
        <f ca="1">IFERROR(IF(AND(NOW()&lt;= EOMONTH(DATE(YEAR($P94),11, 1), 0), Overall!$A96&lt;&gt;"", MONTH($O94) &lt;=11, MONTH($P94) &gt;= 11), IF($S94 &lt;&gt; "", $I94/$S94, ""), ""), "")</f>
        <v/>
      </c>
      <c r="AR94" s="10" t="str">
        <f ca="1">IFERROR(IF(AND(NOW()&lt;= EOMONTH(DATE(YEAR($P94),12, 1), 0), Overall!$A96&lt;&gt;"", MONTH($O94) &lt;= 12, MONTH($P94) &gt;= 12), IF($S94 &lt;&gt; "", $I94/$S94, ""), ""), "")</f>
        <v/>
      </c>
      <c r="AS94" s="16">
        <f t="shared" ca="1" si="3"/>
        <v>0</v>
      </c>
    </row>
    <row r="95" spans="1:45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5" t="str">
        <f>IF(Overall!P97&lt;&gt;"",_xlfn.VALUETOTEXT(Overall!P97),"")</f>
        <v>Options</v>
      </c>
      <c r="I95" s="6">
        <f>IF(Overall!F97&lt;&gt;"",VALUE(Overall!F97),"")</f>
        <v>800000</v>
      </c>
      <c r="J95" s="6">
        <f>IF(Overall!G97&lt;&gt;"",VALUE(Overall!G97),"")</f>
        <v>59</v>
      </c>
      <c r="K95" s="6">
        <f>IF(Overall!H97&lt;&gt;"",VALUE(Overall!H97),"")</f>
        <v>0</v>
      </c>
      <c r="L95" s="6">
        <f>IF(Overall!I97&lt;&gt;"",VALUE(Overall!I97),"")</f>
        <v>2.77</v>
      </c>
      <c r="M95" s="6">
        <f>IF(Overall!J97&lt;&gt;"",VALUE(Overall!J97),"")</f>
        <v>0</v>
      </c>
      <c r="N95" s="6">
        <f>IF(Overall!K97&lt;&gt;"",VALUE(Overall!K97),"")</f>
        <v>2.77</v>
      </c>
      <c r="O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P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Q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R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S95" s="5">
        <f t="shared" si="2"/>
        <v>8</v>
      </c>
      <c r="T95" s="10" t="str">
        <f>IF(Overall!$A97&lt;&gt;"",IF(AND(MONTH($O95) &lt;= 1, MONTH($P95) &gt;= 1), IF($S95 &lt;&gt; "", $I95/$S95, ""), ""),"")</f>
        <v/>
      </c>
      <c r="U95" s="10" t="str">
        <f>IF(Overall!$A97&lt;&gt;"",IF(AND(MONTH($O95) &lt;= 2, MONTH($P95) &gt;= 2), IF($S95 &lt;&gt; "", $I95/$S95, ""), ""),"")</f>
        <v/>
      </c>
      <c r="V95" s="10" t="str">
        <f>IF(Overall!$A97&lt;&gt;"",IF(AND(MONTH($O95) &lt;= 3, MONTH($P95) &gt;= 3), IF($S95 &lt;&gt; "", $I95/$S95, ""), ""),"")</f>
        <v/>
      </c>
      <c r="W95" s="10" t="str">
        <f>IF(Overall!$A97&lt;&gt;"",IF(AND(MONTH($O95) &lt;= 4, MONTH($P95) &gt;= 4), IF($S95 &lt;&gt; "", $I95/$S95, ""), ""),"")</f>
        <v/>
      </c>
      <c r="X95" s="10">
        <f>IF(Overall!$A97&lt;&gt;"",IF(AND(MONTH($O95) &lt;= 5, MONTH($P95) &gt;= 5), IF($S95 &lt;&gt; "", $I95/$S95, ""), ""),"")</f>
        <v>100000</v>
      </c>
      <c r="Y95" s="10">
        <f>IF(Overall!$A97&lt;&gt;"",IF(AND(MONTH($O95) &lt;= 6, MONTH($P95) &gt;= 6), IF($S95 &lt;&gt; "", $I95/$S95, ""), ""),"")</f>
        <v>100000</v>
      </c>
      <c r="Z95" s="10">
        <f>IF(Overall!$A97&lt;&gt;"",IF(AND(MONTH($O95) &lt;= 7, MONTH($P95) &gt;= 7 ), IF($S95 &lt;&gt; "", $I95/$S95, ""), ""),"")</f>
        <v>100000</v>
      </c>
      <c r="AA95" s="10">
        <f>IF(Overall!$A97&lt;&gt;"",IF(AND(MONTH($O95) &lt;= 8, MONTH($P95) &gt;= 8), IF($S95 &lt;&gt; "", $I95/$S95, ""), ""),"")</f>
        <v>100000</v>
      </c>
      <c r="AB95" s="10">
        <f>IF(Overall!$A97&lt;&gt;"",IF(AND(MONTH($O95) &lt;= 9, MONTH($P95) &gt;= 9), IF($S95 &lt;&gt; "", $I95/$S95, ""), ""),"")</f>
        <v>100000</v>
      </c>
      <c r="AC95" s="10">
        <f>IF(Overall!$A97&lt;&gt;"",IF(AND(MONTH($O95) &lt;= 10, MONTH($P95) &gt;= 10), IF($S95 &lt;&gt; "", $I95/$S95, ""), ""),"")</f>
        <v>100000</v>
      </c>
      <c r="AD95" s="10">
        <f>IF(Overall!$A97&lt;&gt;"",IF(AND(MONTH($O95) &lt;= 11, MONTH($P95) &gt;= 11), IF($S95 &lt;&gt; "", $I95/$S95, ""), ""),"")</f>
        <v>100000</v>
      </c>
      <c r="AE95" s="10">
        <f>IF(Overall!$A97&lt;&gt;"",IF(AND(MONTH($O95) &lt;= 12, MONTH($P95) &gt;= 12), IF($S95 &lt;&gt; "", $I95/$S95, ""), ""),"")</f>
        <v>100000</v>
      </c>
      <c r="AG95" s="10" t="str">
        <f ca="1">IFERROR(IF(AND(NOW()&lt;= EOMONTH(DATE(YEAR($P95),1, 1), 0), Overall!$A97&lt;&gt;"", MONTH($O95) &lt;= 1, MONTH($P95) &gt;= 1), IF($S95 &lt;&gt; "", $I95/$S95, ""), ""), "")</f>
        <v/>
      </c>
      <c r="AH95" s="10" t="str">
        <f ca="1">IFERROR(IF(AND(NOW()&lt;= EOMONTH(DATE(YEAR($P95),2, 1), 0), Overall!$A97&lt;&gt;"", MONTH($O95) &lt;= 2, MONTH($P95) &gt;= 2), IF($S95 &lt;&gt; "", $I95/$S95, ""), ""), "")</f>
        <v/>
      </c>
      <c r="AI95" s="10" t="str">
        <f ca="1">IFERROR(IF(AND(NOW()&lt;= EOMONTH(DATE(YEAR($P95),3, 1), 0), Overall!$A97&lt;&gt;"", MONTH($O95) &lt;= 3, MONTH($P95) &gt;= 3), IF($S95 &lt;&gt; "", $I95/$S95, ""), ""), "")</f>
        <v/>
      </c>
      <c r="AJ95" s="10" t="str">
        <f ca="1">IFERROR(IF(AND(NOW()&lt;= EOMONTH(DATE(YEAR($P95),4, 1), 0), Overall!$A97&lt;&gt;"", MONTH($O95) &lt;= 4, MONTH($P95) &gt;= 4), IF($S95 &lt;&gt; "", $I95/$S95, ""), ""), "")</f>
        <v/>
      </c>
      <c r="AK95" s="10" t="str">
        <f ca="1">IFERROR(IF(AND(NOW()&lt;= EOMONTH(DATE(YEAR($P95),5, 1), 0), Overall!$A97&lt;&gt;"", MONTH($O95) &lt;= 5, MONTH($P95) &gt;= 5), IF($S95 &lt;&gt; "", $I95/$S95, ""), ""), "")</f>
        <v/>
      </c>
      <c r="AL95" s="10" t="str">
        <f ca="1">IFERROR(IF(AND(NOW()&lt;= EOMONTH(DATE(YEAR($P95),6, 1), 0), Overall!$A97&lt;&gt;"", MONTH($O95) &lt;= 6, MONTH($P95) &gt;= 6), IF($S95 &lt;&gt; "", $I95/$S95, ""), ""), "")</f>
        <v/>
      </c>
      <c r="AM95" s="10" t="str">
        <f ca="1">IFERROR(IF(AND(NOW()&lt;= EOMONTH(DATE(YEAR($P95),7, 1), 0), Overall!$A97&lt;&gt;"", MONTH($O95) &lt;= 7, MONTH($P95) &gt;= 7), IF($S95 &lt;&gt; "", $I95/$S95, ""), ""), "")</f>
        <v/>
      </c>
      <c r="AN95" s="10" t="str">
        <f ca="1">IFERROR(IF(AND(NOW()&lt;= EOMONTH(DATE(YEAR($P95),8, 1), 0), Overall!$A97&lt;&gt;"", MONTH($O95) &lt;= 8, MONTH($P95) &gt;= 8), IF($S95 &lt;&gt; "", $I95/$S95, ""), ""), "")</f>
        <v/>
      </c>
      <c r="AO95" s="10" t="str">
        <f ca="1">IFERROR(IF(AND(NOW()&lt;= EOMONTH(DATE(YEAR($P95),9, 1), 0), Overall!$A97&lt;&gt;"", MONTH($O95) &lt;= 9, MONTH($P95) &gt;= 9), IF($S95 &lt;&gt; "", $I95/$S95, ""), ""), "")</f>
        <v/>
      </c>
      <c r="AP95" s="10" t="str">
        <f ca="1">IFERROR(IF(AND(NOW()&lt;= EOMONTH(DATE(YEAR($P95),10, 1), 0), Overall!$A97&lt;&gt;"", MONTH($O95) &lt;= 10, MONTH($P95) &gt;= 10), IF($S95 &lt;&gt; "", $I95/$S95, ""), ""), "")</f>
        <v/>
      </c>
      <c r="AQ95" s="10" t="str">
        <f ca="1">IFERROR(IF(AND(NOW()&lt;= EOMONTH(DATE(YEAR($P95),11, 1), 0), Overall!$A97&lt;&gt;"", MONTH($O95) &lt;=11, MONTH($P95) &gt;= 11), IF($S95 &lt;&gt; "", $I95/$S95, ""), ""), "")</f>
        <v/>
      </c>
      <c r="AR95" s="10" t="str">
        <f ca="1">IFERROR(IF(AND(NOW()&lt;= EOMONTH(DATE(YEAR($P95),12, 1), 0), Overall!$A97&lt;&gt;"", MONTH($O95) &lt;= 12, MONTH($P95) &gt;= 12), IF($S95 &lt;&gt; "", $I95/$S95, ""), ""), "")</f>
        <v/>
      </c>
      <c r="AS95" s="16">
        <f t="shared" ca="1" si="3"/>
        <v>0</v>
      </c>
    </row>
    <row r="96" spans="1:45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5" t="str">
        <f>IF(Overall!P98&lt;&gt;"",_xlfn.VALUETOTEXT(Overall!P98),"")</f>
        <v>Options</v>
      </c>
      <c r="I96" s="6">
        <f>IF(Overall!F98&lt;&gt;"",VALUE(Overall!F98),"")</f>
        <v>800000</v>
      </c>
      <c r="J96" s="6">
        <f>IF(Overall!G98&lt;&gt;"",VALUE(Overall!G98),"")</f>
        <v>59</v>
      </c>
      <c r="K96" s="6">
        <f>IF(Overall!H98&lt;&gt;"",VALUE(Overall!H98),"")</f>
        <v>0</v>
      </c>
      <c r="L96" s="6">
        <f>IF(Overall!I98&lt;&gt;"",VALUE(Overall!I98),"")</f>
        <v>2.78</v>
      </c>
      <c r="M96" s="6">
        <f>IF(Overall!J98&lt;&gt;"",VALUE(Overall!J98),"")</f>
        <v>0</v>
      </c>
      <c r="N96" s="6">
        <f>IF(Overall!K98&lt;&gt;"",VALUE(Overall!K98),"")</f>
        <v>2.78</v>
      </c>
      <c r="O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P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Q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R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S96" s="5">
        <f t="shared" si="2"/>
        <v>8</v>
      </c>
      <c r="T96" s="10" t="str">
        <f>IF(Overall!$A98&lt;&gt;"",IF(AND(MONTH($O96) &lt;= 1, MONTH($P96) &gt;= 1), IF($S96 &lt;&gt; "", $I96/$S96, ""), ""),"")</f>
        <v/>
      </c>
      <c r="U96" s="10" t="str">
        <f>IF(Overall!$A98&lt;&gt;"",IF(AND(MONTH($O96) &lt;= 2, MONTH($P96) &gt;= 2), IF($S96 &lt;&gt; "", $I96/$S96, ""), ""),"")</f>
        <v/>
      </c>
      <c r="V96" s="10" t="str">
        <f>IF(Overall!$A98&lt;&gt;"",IF(AND(MONTH($O96) &lt;= 3, MONTH($P96) &gt;= 3), IF($S96 &lt;&gt; "", $I96/$S96, ""), ""),"")</f>
        <v/>
      </c>
      <c r="W96" s="10" t="str">
        <f>IF(Overall!$A98&lt;&gt;"",IF(AND(MONTH($O96) &lt;= 4, MONTH($P96) &gt;= 4), IF($S96 &lt;&gt; "", $I96/$S96, ""), ""),"")</f>
        <v/>
      </c>
      <c r="X96" s="10">
        <f>IF(Overall!$A98&lt;&gt;"",IF(AND(MONTH($O96) &lt;= 5, MONTH($P96) &gt;= 5), IF($S96 &lt;&gt; "", $I96/$S96, ""), ""),"")</f>
        <v>100000</v>
      </c>
      <c r="Y96" s="10">
        <f>IF(Overall!$A98&lt;&gt;"",IF(AND(MONTH($O96) &lt;= 6, MONTH($P96) &gt;= 6), IF($S96 &lt;&gt; "", $I96/$S96, ""), ""),"")</f>
        <v>100000</v>
      </c>
      <c r="Z96" s="10">
        <f>IF(Overall!$A98&lt;&gt;"",IF(AND(MONTH($O96) &lt;= 7, MONTH($P96) &gt;= 7 ), IF($S96 &lt;&gt; "", $I96/$S96, ""), ""),"")</f>
        <v>100000</v>
      </c>
      <c r="AA96" s="10">
        <f>IF(Overall!$A98&lt;&gt;"",IF(AND(MONTH($O96) &lt;= 8, MONTH($P96) &gt;= 8), IF($S96 &lt;&gt; "", $I96/$S96, ""), ""),"")</f>
        <v>100000</v>
      </c>
      <c r="AB96" s="10">
        <f>IF(Overall!$A98&lt;&gt;"",IF(AND(MONTH($O96) &lt;= 9, MONTH($P96) &gt;= 9), IF($S96 &lt;&gt; "", $I96/$S96, ""), ""),"")</f>
        <v>100000</v>
      </c>
      <c r="AC96" s="10">
        <f>IF(Overall!$A98&lt;&gt;"",IF(AND(MONTH($O96) &lt;= 10, MONTH($P96) &gt;= 10), IF($S96 &lt;&gt; "", $I96/$S96, ""), ""),"")</f>
        <v>100000</v>
      </c>
      <c r="AD96" s="10">
        <f>IF(Overall!$A98&lt;&gt;"",IF(AND(MONTH($O96) &lt;= 11, MONTH($P96) &gt;= 11), IF($S96 &lt;&gt; "", $I96/$S96, ""), ""),"")</f>
        <v>100000</v>
      </c>
      <c r="AE96" s="10">
        <f>IF(Overall!$A98&lt;&gt;"",IF(AND(MONTH($O96) &lt;= 12, MONTH($P96) &gt;= 12), IF($S96 &lt;&gt; "", $I96/$S96, ""), ""),"")</f>
        <v>100000</v>
      </c>
      <c r="AG96" s="10" t="str">
        <f ca="1">IFERROR(IF(AND(NOW()&lt;= EOMONTH(DATE(YEAR($P96),1, 1), 0), Overall!$A98&lt;&gt;"", MONTH($O96) &lt;= 1, MONTH($P96) &gt;= 1), IF($S96 &lt;&gt; "", $I96/$S96, ""), ""), "")</f>
        <v/>
      </c>
      <c r="AH96" s="10" t="str">
        <f ca="1">IFERROR(IF(AND(NOW()&lt;= EOMONTH(DATE(YEAR($P96),2, 1), 0), Overall!$A98&lt;&gt;"", MONTH($O96) &lt;= 2, MONTH($P96) &gt;= 2), IF($S96 &lt;&gt; "", $I96/$S96, ""), ""), "")</f>
        <v/>
      </c>
      <c r="AI96" s="10" t="str">
        <f ca="1">IFERROR(IF(AND(NOW()&lt;= EOMONTH(DATE(YEAR($P96),3, 1), 0), Overall!$A98&lt;&gt;"", MONTH($O96) &lt;= 3, MONTH($P96) &gt;= 3), IF($S96 &lt;&gt; "", $I96/$S96, ""), ""), "")</f>
        <v/>
      </c>
      <c r="AJ96" s="10" t="str">
        <f ca="1">IFERROR(IF(AND(NOW()&lt;= EOMONTH(DATE(YEAR($P96),4, 1), 0), Overall!$A98&lt;&gt;"", MONTH($O96) &lt;= 4, MONTH($P96) &gt;= 4), IF($S96 &lt;&gt; "", $I96/$S96, ""), ""), "")</f>
        <v/>
      </c>
      <c r="AK96" s="10" t="str">
        <f ca="1">IFERROR(IF(AND(NOW()&lt;= EOMONTH(DATE(YEAR($P96),5, 1), 0), Overall!$A98&lt;&gt;"", MONTH($O96) &lt;= 5, MONTH($P96) &gt;= 5), IF($S96 &lt;&gt; "", $I96/$S96, ""), ""), "")</f>
        <v/>
      </c>
      <c r="AL96" s="10" t="str">
        <f ca="1">IFERROR(IF(AND(NOW()&lt;= EOMONTH(DATE(YEAR($P96),6, 1), 0), Overall!$A98&lt;&gt;"", MONTH($O96) &lt;= 6, MONTH($P96) &gt;= 6), IF($S96 &lt;&gt; "", $I96/$S96, ""), ""), "")</f>
        <v/>
      </c>
      <c r="AM96" s="10" t="str">
        <f ca="1">IFERROR(IF(AND(NOW()&lt;= EOMONTH(DATE(YEAR($P96),7, 1), 0), Overall!$A98&lt;&gt;"", MONTH($O96) &lt;= 7, MONTH($P96) &gt;= 7), IF($S96 &lt;&gt; "", $I96/$S96, ""), ""), "")</f>
        <v/>
      </c>
      <c r="AN96" s="10" t="str">
        <f ca="1">IFERROR(IF(AND(NOW()&lt;= EOMONTH(DATE(YEAR($P96),8, 1), 0), Overall!$A98&lt;&gt;"", MONTH($O96) &lt;= 8, MONTH($P96) &gt;= 8), IF($S96 &lt;&gt; "", $I96/$S96, ""), ""), "")</f>
        <v/>
      </c>
      <c r="AO96" s="10" t="str">
        <f ca="1">IFERROR(IF(AND(NOW()&lt;= EOMONTH(DATE(YEAR($P96),9, 1), 0), Overall!$A98&lt;&gt;"", MONTH($O96) &lt;= 9, MONTH($P96) &gt;= 9), IF($S96 &lt;&gt; "", $I96/$S96, ""), ""), "")</f>
        <v/>
      </c>
      <c r="AP96" s="10" t="str">
        <f ca="1">IFERROR(IF(AND(NOW()&lt;= EOMONTH(DATE(YEAR($P96),10, 1), 0), Overall!$A98&lt;&gt;"", MONTH($O96) &lt;= 10, MONTH($P96) &gt;= 10), IF($S96 &lt;&gt; "", $I96/$S96, ""), ""), "")</f>
        <v/>
      </c>
      <c r="AQ96" s="10" t="str">
        <f ca="1">IFERROR(IF(AND(NOW()&lt;= EOMONTH(DATE(YEAR($P96),11, 1), 0), Overall!$A98&lt;&gt;"", MONTH($O96) &lt;=11, MONTH($P96) &gt;= 11), IF($S96 &lt;&gt; "", $I96/$S96, ""), ""), "")</f>
        <v/>
      </c>
      <c r="AR96" s="10" t="str">
        <f ca="1">IFERROR(IF(AND(NOW()&lt;= EOMONTH(DATE(YEAR($P96),12, 1), 0), Overall!$A98&lt;&gt;"", MONTH($O96) &lt;= 12, MONTH($P96) &gt;= 12), IF($S96 &lt;&gt; "", $I96/$S96, ""), ""), "")</f>
        <v/>
      </c>
      <c r="AS96" s="16">
        <f t="shared" ca="1" si="3"/>
        <v>0</v>
      </c>
    </row>
    <row r="97" spans="1:45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5" t="str">
        <f>IF(Overall!P99&lt;&gt;"",_xlfn.VALUETOTEXT(Overall!P99),"")</f>
        <v>Options</v>
      </c>
      <c r="I97" s="6">
        <f>IF(Overall!F99&lt;&gt;"",VALUE(Overall!F99),"")</f>
        <v>800000</v>
      </c>
      <c r="J97" s="6">
        <f>IF(Overall!G99&lt;&gt;"",VALUE(Overall!G99),"")</f>
        <v>59</v>
      </c>
      <c r="K97" s="6">
        <f>IF(Overall!H99&lt;&gt;"",VALUE(Overall!H99),"")</f>
        <v>0</v>
      </c>
      <c r="L97" s="6">
        <f>IF(Overall!I99&lt;&gt;"",VALUE(Overall!I99),"")</f>
        <v>2.78</v>
      </c>
      <c r="M97" s="6">
        <f>IF(Overall!J99&lt;&gt;"",VALUE(Overall!J99),"")</f>
        <v>0</v>
      </c>
      <c r="N97" s="6">
        <f>IF(Overall!K99&lt;&gt;"",VALUE(Overall!K99),"")</f>
        <v>2.78</v>
      </c>
      <c r="O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P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Q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R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S97" s="5">
        <f t="shared" si="2"/>
        <v>8</v>
      </c>
      <c r="T97" s="10" t="str">
        <f>IF(Overall!$A99&lt;&gt;"",IF(AND(MONTH($O97) &lt;= 1, MONTH($P97) &gt;= 1), IF($S97 &lt;&gt; "", $I97/$S97, ""), ""),"")</f>
        <v/>
      </c>
      <c r="U97" s="10" t="str">
        <f>IF(Overall!$A99&lt;&gt;"",IF(AND(MONTH($O97) &lt;= 2, MONTH($P97) &gt;= 2), IF($S97 &lt;&gt; "", $I97/$S97, ""), ""),"")</f>
        <v/>
      </c>
      <c r="V97" s="10" t="str">
        <f>IF(Overall!$A99&lt;&gt;"",IF(AND(MONTH($O97) &lt;= 3, MONTH($P97) &gt;= 3), IF($S97 &lt;&gt; "", $I97/$S97, ""), ""),"")</f>
        <v/>
      </c>
      <c r="W97" s="10" t="str">
        <f>IF(Overall!$A99&lt;&gt;"",IF(AND(MONTH($O97) &lt;= 4, MONTH($P97) &gt;= 4), IF($S97 &lt;&gt; "", $I97/$S97, ""), ""),"")</f>
        <v/>
      </c>
      <c r="X97" s="10">
        <f>IF(Overall!$A99&lt;&gt;"",IF(AND(MONTH($O97) &lt;= 5, MONTH($P97) &gt;= 5), IF($S97 &lt;&gt; "", $I97/$S97, ""), ""),"")</f>
        <v>100000</v>
      </c>
      <c r="Y97" s="10">
        <f>IF(Overall!$A99&lt;&gt;"",IF(AND(MONTH($O97) &lt;= 6, MONTH($P97) &gt;= 6), IF($S97 &lt;&gt; "", $I97/$S97, ""), ""),"")</f>
        <v>100000</v>
      </c>
      <c r="Z97" s="10">
        <f>IF(Overall!$A99&lt;&gt;"",IF(AND(MONTH($O97) &lt;= 7, MONTH($P97) &gt;= 7 ), IF($S97 &lt;&gt; "", $I97/$S97, ""), ""),"")</f>
        <v>100000</v>
      </c>
      <c r="AA97" s="10">
        <f>IF(Overall!$A99&lt;&gt;"",IF(AND(MONTH($O97) &lt;= 8, MONTH($P97) &gt;= 8), IF($S97 &lt;&gt; "", $I97/$S97, ""), ""),"")</f>
        <v>100000</v>
      </c>
      <c r="AB97" s="10">
        <f>IF(Overall!$A99&lt;&gt;"",IF(AND(MONTH($O97) &lt;= 9, MONTH($P97) &gt;= 9), IF($S97 &lt;&gt; "", $I97/$S97, ""), ""),"")</f>
        <v>100000</v>
      </c>
      <c r="AC97" s="10">
        <f>IF(Overall!$A99&lt;&gt;"",IF(AND(MONTH($O97) &lt;= 10, MONTH($P97) &gt;= 10), IF($S97 &lt;&gt; "", $I97/$S97, ""), ""),"")</f>
        <v>100000</v>
      </c>
      <c r="AD97" s="10">
        <f>IF(Overall!$A99&lt;&gt;"",IF(AND(MONTH($O97) &lt;= 11, MONTH($P97) &gt;= 11), IF($S97 &lt;&gt; "", $I97/$S97, ""), ""),"")</f>
        <v>100000</v>
      </c>
      <c r="AE97" s="10">
        <f>IF(Overall!$A99&lt;&gt;"",IF(AND(MONTH($O97) &lt;= 12, MONTH($P97) &gt;= 12), IF($S97 &lt;&gt; "", $I97/$S97, ""), ""),"")</f>
        <v>100000</v>
      </c>
      <c r="AG97" s="10" t="str">
        <f ca="1">IFERROR(IF(AND(NOW()&lt;= EOMONTH(DATE(YEAR($P97),1, 1), 0), Overall!$A99&lt;&gt;"", MONTH($O97) &lt;= 1, MONTH($P97) &gt;= 1), IF($S97 &lt;&gt; "", $I97/$S97, ""), ""), "")</f>
        <v/>
      </c>
      <c r="AH97" s="10" t="str">
        <f ca="1">IFERROR(IF(AND(NOW()&lt;= EOMONTH(DATE(YEAR($P97),2, 1), 0), Overall!$A99&lt;&gt;"", MONTH($O97) &lt;= 2, MONTH($P97) &gt;= 2), IF($S97 &lt;&gt; "", $I97/$S97, ""), ""), "")</f>
        <v/>
      </c>
      <c r="AI97" s="10" t="str">
        <f ca="1">IFERROR(IF(AND(NOW()&lt;= EOMONTH(DATE(YEAR($P97),3, 1), 0), Overall!$A99&lt;&gt;"", MONTH($O97) &lt;= 3, MONTH($P97) &gt;= 3), IF($S97 &lt;&gt; "", $I97/$S97, ""), ""), "")</f>
        <v/>
      </c>
      <c r="AJ97" s="10" t="str">
        <f ca="1">IFERROR(IF(AND(NOW()&lt;= EOMONTH(DATE(YEAR($P97),4, 1), 0), Overall!$A99&lt;&gt;"", MONTH($O97) &lt;= 4, MONTH($P97) &gt;= 4), IF($S97 &lt;&gt; "", $I97/$S97, ""), ""), "")</f>
        <v/>
      </c>
      <c r="AK97" s="10" t="str">
        <f ca="1">IFERROR(IF(AND(NOW()&lt;= EOMONTH(DATE(YEAR($P97),5, 1), 0), Overall!$A99&lt;&gt;"", MONTH($O97) &lt;= 5, MONTH($P97) &gt;= 5), IF($S97 &lt;&gt; "", $I97/$S97, ""), ""), "")</f>
        <v/>
      </c>
      <c r="AL97" s="10" t="str">
        <f ca="1">IFERROR(IF(AND(NOW()&lt;= EOMONTH(DATE(YEAR($P97),6, 1), 0), Overall!$A99&lt;&gt;"", MONTH($O97) &lt;= 6, MONTH($P97) &gt;= 6), IF($S97 &lt;&gt; "", $I97/$S97, ""), ""), "")</f>
        <v/>
      </c>
      <c r="AM97" s="10" t="str">
        <f ca="1">IFERROR(IF(AND(NOW()&lt;= EOMONTH(DATE(YEAR($P97),7, 1), 0), Overall!$A99&lt;&gt;"", MONTH($O97) &lt;= 7, MONTH($P97) &gt;= 7), IF($S97 &lt;&gt; "", $I97/$S97, ""), ""), "")</f>
        <v/>
      </c>
      <c r="AN97" s="10" t="str">
        <f ca="1">IFERROR(IF(AND(NOW()&lt;= EOMONTH(DATE(YEAR($P97),8, 1), 0), Overall!$A99&lt;&gt;"", MONTH($O97) &lt;= 8, MONTH($P97) &gt;= 8), IF($S97 &lt;&gt; "", $I97/$S97, ""), ""), "")</f>
        <v/>
      </c>
      <c r="AO97" s="10" t="str">
        <f ca="1">IFERROR(IF(AND(NOW()&lt;= EOMONTH(DATE(YEAR($P97),9, 1), 0), Overall!$A99&lt;&gt;"", MONTH($O97) &lt;= 9, MONTH($P97) &gt;= 9), IF($S97 &lt;&gt; "", $I97/$S97, ""), ""), "")</f>
        <v/>
      </c>
      <c r="AP97" s="10" t="str">
        <f ca="1">IFERROR(IF(AND(NOW()&lt;= EOMONTH(DATE(YEAR($P97),10, 1), 0), Overall!$A99&lt;&gt;"", MONTH($O97) &lt;= 10, MONTH($P97) &gt;= 10), IF($S97 &lt;&gt; "", $I97/$S97, ""), ""), "")</f>
        <v/>
      </c>
      <c r="AQ97" s="10" t="str">
        <f ca="1">IFERROR(IF(AND(NOW()&lt;= EOMONTH(DATE(YEAR($P97),11, 1), 0), Overall!$A99&lt;&gt;"", MONTH($O97) &lt;=11, MONTH($P97) &gt;= 11), IF($S97 &lt;&gt; "", $I97/$S97, ""), ""), "")</f>
        <v/>
      </c>
      <c r="AR97" s="10" t="str">
        <f ca="1">IFERROR(IF(AND(NOW()&lt;= EOMONTH(DATE(YEAR($P97),12, 1), 0), Overall!$A99&lt;&gt;"", MONTH($O97) &lt;= 12, MONTH($P97) &gt;= 12), IF($S97 &lt;&gt; "", $I97/$S97, ""), ""), "")</f>
        <v/>
      </c>
      <c r="AS97" s="16">
        <f t="shared" ca="1" si="3"/>
        <v>0</v>
      </c>
    </row>
    <row r="98" spans="1:45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5" t="str">
        <f>IF(Overall!P100&lt;&gt;"",_xlfn.VALUETOTEXT(Overall!P100),"")</f>
        <v>Options</v>
      </c>
      <c r="I98" s="6">
        <f>IF(Overall!F100&lt;&gt;"",VALUE(Overall!F100),"")</f>
        <v>1600000</v>
      </c>
      <c r="J98" s="6">
        <f>IF(Overall!G100&lt;&gt;"",VALUE(Overall!G100),"")</f>
        <v>59</v>
      </c>
      <c r="K98" s="6">
        <f>IF(Overall!H100&lt;&gt;"",VALUE(Overall!H100),"")</f>
        <v>0</v>
      </c>
      <c r="L98" s="6">
        <f>IF(Overall!I100&lt;&gt;"",VALUE(Overall!I100),"")</f>
        <v>2.7</v>
      </c>
      <c r="M98" s="6">
        <f>IF(Overall!J100&lt;&gt;"",VALUE(Overall!J100),"")</f>
        <v>0</v>
      </c>
      <c r="N98" s="6">
        <f>IF(Overall!K100&lt;&gt;"",VALUE(Overall!K100),"")</f>
        <v>2.7</v>
      </c>
      <c r="O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P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Q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R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S98" s="5">
        <f t="shared" si="2"/>
        <v>8</v>
      </c>
      <c r="T98" s="10" t="str">
        <f>IF(Overall!$A100&lt;&gt;"",IF(AND(MONTH($O98) &lt;= 1, MONTH($P98) &gt;= 1), IF($S98 &lt;&gt; "", $I98/$S98, ""), ""),"")</f>
        <v/>
      </c>
      <c r="U98" s="10" t="str">
        <f>IF(Overall!$A100&lt;&gt;"",IF(AND(MONTH($O98) &lt;= 2, MONTH($P98) &gt;= 2), IF($S98 &lt;&gt; "", $I98/$S98, ""), ""),"")</f>
        <v/>
      </c>
      <c r="V98" s="10" t="str">
        <f>IF(Overall!$A100&lt;&gt;"",IF(AND(MONTH($O98) &lt;= 3, MONTH($P98) &gt;= 3), IF($S98 &lt;&gt; "", $I98/$S98, ""), ""),"")</f>
        <v/>
      </c>
      <c r="W98" s="10" t="str">
        <f>IF(Overall!$A100&lt;&gt;"",IF(AND(MONTH($O98) &lt;= 4, MONTH($P98) &gt;= 4), IF($S98 &lt;&gt; "", $I98/$S98, ""), ""),"")</f>
        <v/>
      </c>
      <c r="X98" s="10">
        <f>IF(Overall!$A100&lt;&gt;"",IF(AND(MONTH($O98) &lt;= 5, MONTH($P98) &gt;= 5), IF($S98 &lt;&gt; "", $I98/$S98, ""), ""),"")</f>
        <v>200000</v>
      </c>
      <c r="Y98" s="10">
        <f>IF(Overall!$A100&lt;&gt;"",IF(AND(MONTH($O98) &lt;= 6, MONTH($P98) &gt;= 6), IF($S98 &lt;&gt; "", $I98/$S98, ""), ""),"")</f>
        <v>200000</v>
      </c>
      <c r="Z98" s="10">
        <f>IF(Overall!$A100&lt;&gt;"",IF(AND(MONTH($O98) &lt;= 7, MONTH($P98) &gt;= 7 ), IF($S98 &lt;&gt; "", $I98/$S98, ""), ""),"")</f>
        <v>200000</v>
      </c>
      <c r="AA98" s="10">
        <f>IF(Overall!$A100&lt;&gt;"",IF(AND(MONTH($O98) &lt;= 8, MONTH($P98) &gt;= 8), IF($S98 &lt;&gt; "", $I98/$S98, ""), ""),"")</f>
        <v>200000</v>
      </c>
      <c r="AB98" s="10">
        <f>IF(Overall!$A100&lt;&gt;"",IF(AND(MONTH($O98) &lt;= 9, MONTH($P98) &gt;= 9), IF($S98 &lt;&gt; "", $I98/$S98, ""), ""),"")</f>
        <v>200000</v>
      </c>
      <c r="AC98" s="10">
        <f>IF(Overall!$A100&lt;&gt;"",IF(AND(MONTH($O98) &lt;= 10, MONTH($P98) &gt;= 10), IF($S98 &lt;&gt; "", $I98/$S98, ""), ""),"")</f>
        <v>200000</v>
      </c>
      <c r="AD98" s="10">
        <f>IF(Overall!$A100&lt;&gt;"",IF(AND(MONTH($O98) &lt;= 11, MONTH($P98) &gt;= 11), IF($S98 &lt;&gt; "", $I98/$S98, ""), ""),"")</f>
        <v>200000</v>
      </c>
      <c r="AE98" s="10">
        <f>IF(Overall!$A100&lt;&gt;"",IF(AND(MONTH($O98) &lt;= 12, MONTH($P98) &gt;= 12), IF($S98 &lt;&gt; "", $I98/$S98, ""), ""),"")</f>
        <v>200000</v>
      </c>
      <c r="AG98" s="10" t="str">
        <f ca="1">IFERROR(IF(AND(NOW()&lt;= EOMONTH(DATE(YEAR($P98),1, 1), 0), Overall!$A100&lt;&gt;"", MONTH($O98) &lt;= 1, MONTH($P98) &gt;= 1), IF($S98 &lt;&gt; "", $I98/$S98, ""), ""), "")</f>
        <v/>
      </c>
      <c r="AH98" s="10" t="str">
        <f ca="1">IFERROR(IF(AND(NOW()&lt;= EOMONTH(DATE(YEAR($P98),2, 1), 0), Overall!$A100&lt;&gt;"", MONTH($O98) &lt;= 2, MONTH($P98) &gt;= 2), IF($S98 &lt;&gt; "", $I98/$S98, ""), ""), "")</f>
        <v/>
      </c>
      <c r="AI98" s="10" t="str">
        <f ca="1">IFERROR(IF(AND(NOW()&lt;= EOMONTH(DATE(YEAR($P98),3, 1), 0), Overall!$A100&lt;&gt;"", MONTH($O98) &lt;= 3, MONTH($P98) &gt;= 3), IF($S98 &lt;&gt; "", $I98/$S98, ""), ""), "")</f>
        <v/>
      </c>
      <c r="AJ98" s="10" t="str">
        <f ca="1">IFERROR(IF(AND(NOW()&lt;= EOMONTH(DATE(YEAR($P98),4, 1), 0), Overall!$A100&lt;&gt;"", MONTH($O98) &lt;= 4, MONTH($P98) &gt;= 4), IF($S98 &lt;&gt; "", $I98/$S98, ""), ""), "")</f>
        <v/>
      </c>
      <c r="AK98" s="10" t="str">
        <f ca="1">IFERROR(IF(AND(NOW()&lt;= EOMONTH(DATE(YEAR($P98),5, 1), 0), Overall!$A100&lt;&gt;"", MONTH($O98) &lt;= 5, MONTH($P98) &gt;= 5), IF($S98 &lt;&gt; "", $I98/$S98, ""), ""), "")</f>
        <v/>
      </c>
      <c r="AL98" s="10" t="str">
        <f ca="1">IFERROR(IF(AND(NOW()&lt;= EOMONTH(DATE(YEAR($P98),6, 1), 0), Overall!$A100&lt;&gt;"", MONTH($O98) &lt;= 6, MONTH($P98) &gt;= 6), IF($S98 &lt;&gt; "", $I98/$S98, ""), ""), "")</f>
        <v/>
      </c>
      <c r="AM98" s="10" t="str">
        <f ca="1">IFERROR(IF(AND(NOW()&lt;= EOMONTH(DATE(YEAR($P98),7, 1), 0), Overall!$A100&lt;&gt;"", MONTH($O98) &lt;= 7, MONTH($P98) &gt;= 7), IF($S98 &lt;&gt; "", $I98/$S98, ""), ""), "")</f>
        <v/>
      </c>
      <c r="AN98" s="10" t="str">
        <f ca="1">IFERROR(IF(AND(NOW()&lt;= EOMONTH(DATE(YEAR($P98),8, 1), 0), Overall!$A100&lt;&gt;"", MONTH($O98) &lt;= 8, MONTH($P98) &gt;= 8), IF($S98 &lt;&gt; "", $I98/$S98, ""), ""), "")</f>
        <v/>
      </c>
      <c r="AO98" s="10" t="str">
        <f ca="1">IFERROR(IF(AND(NOW()&lt;= EOMONTH(DATE(YEAR($P98),9, 1), 0), Overall!$A100&lt;&gt;"", MONTH($O98) &lt;= 9, MONTH($P98) &gt;= 9), IF($S98 &lt;&gt; "", $I98/$S98, ""), ""), "")</f>
        <v/>
      </c>
      <c r="AP98" s="10" t="str">
        <f ca="1">IFERROR(IF(AND(NOW()&lt;= EOMONTH(DATE(YEAR($P98),10, 1), 0), Overall!$A100&lt;&gt;"", MONTH($O98) &lt;= 10, MONTH($P98) &gt;= 10), IF($S98 &lt;&gt; "", $I98/$S98, ""), ""), "")</f>
        <v/>
      </c>
      <c r="AQ98" s="10" t="str">
        <f ca="1">IFERROR(IF(AND(NOW()&lt;= EOMONTH(DATE(YEAR($P98),11, 1), 0), Overall!$A100&lt;&gt;"", MONTH($O98) &lt;=11, MONTH($P98) &gt;= 11), IF($S98 &lt;&gt; "", $I98/$S98, ""), ""), "")</f>
        <v/>
      </c>
      <c r="AR98" s="10" t="str">
        <f ca="1">IFERROR(IF(AND(NOW()&lt;= EOMONTH(DATE(YEAR($P98),12, 1), 0), Overall!$A100&lt;&gt;"", MONTH($O98) &lt;= 12, MONTH($P98) &gt;= 12), IF($S98 &lt;&gt; "", $I98/$S98, ""), ""), "")</f>
        <v/>
      </c>
      <c r="AS98" s="16">
        <f t="shared" ca="1" si="3"/>
        <v>0</v>
      </c>
    </row>
    <row r="99" spans="1:45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5" t="str">
        <f>IF(Overall!P101&lt;&gt;"",_xlfn.VALUETOTEXT(Overall!P101),"")</f>
        <v>Options</v>
      </c>
      <c r="I99" s="6">
        <f>IF(Overall!F101&lt;&gt;"",VALUE(Overall!F101),"")</f>
        <v>800000</v>
      </c>
      <c r="J99" s="6">
        <f>IF(Overall!G101&lt;&gt;"",VALUE(Overall!G101),"")</f>
        <v>59</v>
      </c>
      <c r="K99" s="6">
        <f>IF(Overall!H101&lt;&gt;"",VALUE(Overall!H101),"")</f>
        <v>0</v>
      </c>
      <c r="L99" s="6">
        <f>IF(Overall!I101&lt;&gt;"",VALUE(Overall!I101),"")</f>
        <v>2.69</v>
      </c>
      <c r="M99" s="6">
        <f>IF(Overall!J101&lt;&gt;"",VALUE(Overall!J101),"")</f>
        <v>0</v>
      </c>
      <c r="N99" s="6">
        <f>IF(Overall!K101&lt;&gt;"",VALUE(Overall!K101),"")</f>
        <v>2.69</v>
      </c>
      <c r="O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P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Q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R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S99" s="5">
        <f t="shared" si="2"/>
        <v>8</v>
      </c>
      <c r="T99" s="10" t="str">
        <f>IF(Overall!$A101&lt;&gt;"",IF(AND(MONTH($O99) &lt;= 1, MONTH($P99) &gt;= 1), IF($S99 &lt;&gt; "", $I99/$S99, ""), ""),"")</f>
        <v/>
      </c>
      <c r="U99" s="10" t="str">
        <f>IF(Overall!$A101&lt;&gt;"",IF(AND(MONTH($O99) &lt;= 2, MONTH($P99) &gt;= 2), IF($S99 &lt;&gt; "", $I99/$S99, ""), ""),"")</f>
        <v/>
      </c>
      <c r="V99" s="10" t="str">
        <f>IF(Overall!$A101&lt;&gt;"",IF(AND(MONTH($O99) &lt;= 3, MONTH($P99) &gt;= 3), IF($S99 &lt;&gt; "", $I99/$S99, ""), ""),"")</f>
        <v/>
      </c>
      <c r="W99" s="10" t="str">
        <f>IF(Overall!$A101&lt;&gt;"",IF(AND(MONTH($O99) &lt;= 4, MONTH($P99) &gt;= 4), IF($S99 &lt;&gt; "", $I99/$S99, ""), ""),"")</f>
        <v/>
      </c>
      <c r="X99" s="10">
        <f>IF(Overall!$A101&lt;&gt;"",IF(AND(MONTH($O99) &lt;= 5, MONTH($P99) &gt;= 5), IF($S99 &lt;&gt; "", $I99/$S99, ""), ""),"")</f>
        <v>100000</v>
      </c>
      <c r="Y99" s="10">
        <f>IF(Overall!$A101&lt;&gt;"",IF(AND(MONTH($O99) &lt;= 6, MONTH($P99) &gt;= 6), IF($S99 &lt;&gt; "", $I99/$S99, ""), ""),"")</f>
        <v>100000</v>
      </c>
      <c r="Z99" s="10">
        <f>IF(Overall!$A101&lt;&gt;"",IF(AND(MONTH($O99) &lt;= 7, MONTH($P99) &gt;= 7 ), IF($S99 &lt;&gt; "", $I99/$S99, ""), ""),"")</f>
        <v>100000</v>
      </c>
      <c r="AA99" s="10">
        <f>IF(Overall!$A101&lt;&gt;"",IF(AND(MONTH($O99) &lt;= 8, MONTH($P99) &gt;= 8), IF($S99 &lt;&gt; "", $I99/$S99, ""), ""),"")</f>
        <v>100000</v>
      </c>
      <c r="AB99" s="10">
        <f>IF(Overall!$A101&lt;&gt;"",IF(AND(MONTH($O99) &lt;= 9, MONTH($P99) &gt;= 9), IF($S99 &lt;&gt; "", $I99/$S99, ""), ""),"")</f>
        <v>100000</v>
      </c>
      <c r="AC99" s="10">
        <f>IF(Overall!$A101&lt;&gt;"",IF(AND(MONTH($O99) &lt;= 10, MONTH($P99) &gt;= 10), IF($S99 &lt;&gt; "", $I99/$S99, ""), ""),"")</f>
        <v>100000</v>
      </c>
      <c r="AD99" s="10">
        <f>IF(Overall!$A101&lt;&gt;"",IF(AND(MONTH($O99) &lt;= 11, MONTH($P99) &gt;= 11), IF($S99 &lt;&gt; "", $I99/$S99, ""), ""),"")</f>
        <v>100000</v>
      </c>
      <c r="AE99" s="10">
        <f>IF(Overall!$A101&lt;&gt;"",IF(AND(MONTH($O99) &lt;= 12, MONTH($P99) &gt;= 12), IF($S99 &lt;&gt; "", $I99/$S99, ""), ""),"")</f>
        <v>100000</v>
      </c>
      <c r="AG99" s="10" t="str">
        <f ca="1">IFERROR(IF(AND(NOW()&lt;= EOMONTH(DATE(YEAR($P99),1, 1), 0), Overall!$A101&lt;&gt;"", MONTH($O99) &lt;= 1, MONTH($P99) &gt;= 1), IF($S99 &lt;&gt; "", $I99/$S99, ""), ""), "")</f>
        <v/>
      </c>
      <c r="AH99" s="10" t="str">
        <f ca="1">IFERROR(IF(AND(NOW()&lt;= EOMONTH(DATE(YEAR($P99),2, 1), 0), Overall!$A101&lt;&gt;"", MONTH($O99) &lt;= 2, MONTH($P99) &gt;= 2), IF($S99 &lt;&gt; "", $I99/$S99, ""), ""), "")</f>
        <v/>
      </c>
      <c r="AI99" s="10" t="str">
        <f ca="1">IFERROR(IF(AND(NOW()&lt;= EOMONTH(DATE(YEAR($P99),3, 1), 0), Overall!$A101&lt;&gt;"", MONTH($O99) &lt;= 3, MONTH($P99) &gt;= 3), IF($S99 &lt;&gt; "", $I99/$S99, ""), ""), "")</f>
        <v/>
      </c>
      <c r="AJ99" s="10" t="str">
        <f ca="1">IFERROR(IF(AND(NOW()&lt;= EOMONTH(DATE(YEAR($P99),4, 1), 0), Overall!$A101&lt;&gt;"", MONTH($O99) &lt;= 4, MONTH($P99) &gt;= 4), IF($S99 &lt;&gt; "", $I99/$S99, ""), ""), "")</f>
        <v/>
      </c>
      <c r="AK99" s="10" t="str">
        <f ca="1">IFERROR(IF(AND(NOW()&lt;= EOMONTH(DATE(YEAR($P99),5, 1), 0), Overall!$A101&lt;&gt;"", MONTH($O99) &lt;= 5, MONTH($P99) &gt;= 5), IF($S99 &lt;&gt; "", $I99/$S99, ""), ""), "")</f>
        <v/>
      </c>
      <c r="AL99" s="10" t="str">
        <f ca="1">IFERROR(IF(AND(NOW()&lt;= EOMONTH(DATE(YEAR($P99),6, 1), 0), Overall!$A101&lt;&gt;"", MONTH($O99) &lt;= 6, MONTH($P99) &gt;= 6), IF($S99 &lt;&gt; "", $I99/$S99, ""), ""), "")</f>
        <v/>
      </c>
      <c r="AM99" s="10" t="str">
        <f ca="1">IFERROR(IF(AND(NOW()&lt;= EOMONTH(DATE(YEAR($P99),7, 1), 0), Overall!$A101&lt;&gt;"", MONTH($O99) &lt;= 7, MONTH($P99) &gt;= 7), IF($S99 &lt;&gt; "", $I99/$S99, ""), ""), "")</f>
        <v/>
      </c>
      <c r="AN99" s="10" t="str">
        <f ca="1">IFERROR(IF(AND(NOW()&lt;= EOMONTH(DATE(YEAR($P99),8, 1), 0), Overall!$A101&lt;&gt;"", MONTH($O99) &lt;= 8, MONTH($P99) &gt;= 8), IF($S99 &lt;&gt; "", $I99/$S99, ""), ""), "")</f>
        <v/>
      </c>
      <c r="AO99" s="10" t="str">
        <f ca="1">IFERROR(IF(AND(NOW()&lt;= EOMONTH(DATE(YEAR($P99),9, 1), 0), Overall!$A101&lt;&gt;"", MONTH($O99) &lt;= 9, MONTH($P99) &gt;= 9), IF($S99 &lt;&gt; "", $I99/$S99, ""), ""), "")</f>
        <v/>
      </c>
      <c r="AP99" s="10" t="str">
        <f ca="1">IFERROR(IF(AND(NOW()&lt;= EOMONTH(DATE(YEAR($P99),10, 1), 0), Overall!$A101&lt;&gt;"", MONTH($O99) &lt;= 10, MONTH($P99) &gt;= 10), IF($S99 &lt;&gt; "", $I99/$S99, ""), ""), "")</f>
        <v/>
      </c>
      <c r="AQ99" s="10" t="str">
        <f ca="1">IFERROR(IF(AND(NOW()&lt;= EOMONTH(DATE(YEAR($P99),11, 1), 0), Overall!$A101&lt;&gt;"", MONTH($O99) &lt;=11, MONTH($P99) &gt;= 11), IF($S99 &lt;&gt; "", $I99/$S99, ""), ""), "")</f>
        <v/>
      </c>
      <c r="AR99" s="10" t="str">
        <f ca="1">IFERROR(IF(AND(NOW()&lt;= EOMONTH(DATE(YEAR($P99),12, 1), 0), Overall!$A101&lt;&gt;"", MONTH($O99) &lt;= 12, MONTH($P99) &gt;= 12), IF($S99 &lt;&gt; "", $I99/$S99, ""), ""), "")</f>
        <v/>
      </c>
      <c r="AS99" s="16">
        <f t="shared" ca="1" si="3"/>
        <v>0</v>
      </c>
    </row>
    <row r="100" spans="1:45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5" t="str">
        <f>IF(Overall!P102&lt;&gt;"",_xlfn.VALUETOTEXT(Overall!P102),"")</f>
        <v>Options</v>
      </c>
      <c r="I100" s="6">
        <f>IF(Overall!F102&lt;&gt;"",VALUE(Overall!F102),"")</f>
        <v>800000</v>
      </c>
      <c r="J100" s="6">
        <f>IF(Overall!G102&lt;&gt;"",VALUE(Overall!G102),"")</f>
        <v>59</v>
      </c>
      <c r="K100" s="6">
        <f>IF(Overall!H102&lt;&gt;"",VALUE(Overall!H102),"")</f>
        <v>0</v>
      </c>
      <c r="L100" s="6">
        <f>IF(Overall!I102&lt;&gt;"",VALUE(Overall!I102),"")</f>
        <v>2.7</v>
      </c>
      <c r="M100" s="6">
        <f>IF(Overall!J102&lt;&gt;"",VALUE(Overall!J102),"")</f>
        <v>0</v>
      </c>
      <c r="N100" s="6">
        <f>IF(Overall!K102&lt;&gt;"",VALUE(Overall!K102),"")</f>
        <v>2.7</v>
      </c>
      <c r="O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P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Q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R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S100" s="5">
        <f t="shared" si="2"/>
        <v>8</v>
      </c>
      <c r="T100" s="10" t="str">
        <f>IF(Overall!$A102&lt;&gt;"",IF(AND(MONTH($O100) &lt;= 1, MONTH($P100) &gt;= 1), IF($S100 &lt;&gt; "", $I100/$S100, ""), ""),"")</f>
        <v/>
      </c>
      <c r="U100" s="10" t="str">
        <f>IF(Overall!$A102&lt;&gt;"",IF(AND(MONTH($O100) &lt;= 2, MONTH($P100) &gt;= 2), IF($S100 &lt;&gt; "", $I100/$S100, ""), ""),"")</f>
        <v/>
      </c>
      <c r="V100" s="10" t="str">
        <f>IF(Overall!$A102&lt;&gt;"",IF(AND(MONTH($O100) &lt;= 3, MONTH($P100) &gt;= 3), IF($S100 &lt;&gt; "", $I100/$S100, ""), ""),"")</f>
        <v/>
      </c>
      <c r="W100" s="10" t="str">
        <f>IF(Overall!$A102&lt;&gt;"",IF(AND(MONTH($O100) &lt;= 4, MONTH($P100) &gt;= 4), IF($S100 &lt;&gt; "", $I100/$S100, ""), ""),"")</f>
        <v/>
      </c>
      <c r="X100" s="10">
        <f>IF(Overall!$A102&lt;&gt;"",IF(AND(MONTH($O100) &lt;= 5, MONTH($P100) &gt;= 5), IF($S100 &lt;&gt; "", $I100/$S100, ""), ""),"")</f>
        <v>100000</v>
      </c>
      <c r="Y100" s="10">
        <f>IF(Overall!$A102&lt;&gt;"",IF(AND(MONTH($O100) &lt;= 6, MONTH($P100) &gt;= 6), IF($S100 &lt;&gt; "", $I100/$S100, ""), ""),"")</f>
        <v>100000</v>
      </c>
      <c r="Z100" s="10">
        <f>IF(Overall!$A102&lt;&gt;"",IF(AND(MONTH($O100) &lt;= 7, MONTH($P100) &gt;= 7 ), IF($S100 &lt;&gt; "", $I100/$S100, ""), ""),"")</f>
        <v>100000</v>
      </c>
      <c r="AA100" s="10">
        <f>IF(Overall!$A102&lt;&gt;"",IF(AND(MONTH($O100) &lt;= 8, MONTH($P100) &gt;= 8), IF($S100 &lt;&gt; "", $I100/$S100, ""), ""),"")</f>
        <v>100000</v>
      </c>
      <c r="AB100" s="10">
        <f>IF(Overall!$A102&lt;&gt;"",IF(AND(MONTH($O100) &lt;= 9, MONTH($P100) &gt;= 9), IF($S100 &lt;&gt; "", $I100/$S100, ""), ""),"")</f>
        <v>100000</v>
      </c>
      <c r="AC100" s="10">
        <f>IF(Overall!$A102&lt;&gt;"",IF(AND(MONTH($O100) &lt;= 10, MONTH($P100) &gt;= 10), IF($S100 &lt;&gt; "", $I100/$S100, ""), ""),"")</f>
        <v>100000</v>
      </c>
      <c r="AD100" s="10">
        <f>IF(Overall!$A102&lt;&gt;"",IF(AND(MONTH($O100) &lt;= 11, MONTH($P100) &gt;= 11), IF($S100 &lt;&gt; "", $I100/$S100, ""), ""),"")</f>
        <v>100000</v>
      </c>
      <c r="AE100" s="10">
        <f>IF(Overall!$A102&lt;&gt;"",IF(AND(MONTH($O100) &lt;= 12, MONTH($P100) &gt;= 12), IF($S100 &lt;&gt; "", $I100/$S100, ""), ""),"")</f>
        <v>100000</v>
      </c>
      <c r="AG100" s="10" t="str">
        <f ca="1">IFERROR(IF(AND(NOW()&lt;= EOMONTH(DATE(YEAR($P100),1, 1), 0), Overall!$A102&lt;&gt;"", MONTH($O100) &lt;= 1, MONTH($P100) &gt;= 1), IF($S100 &lt;&gt; "", $I100/$S100, ""), ""), "")</f>
        <v/>
      </c>
      <c r="AH100" s="10" t="str">
        <f ca="1">IFERROR(IF(AND(NOW()&lt;= EOMONTH(DATE(YEAR($P100),2, 1), 0), Overall!$A102&lt;&gt;"", MONTH($O100) &lt;= 2, MONTH($P100) &gt;= 2), IF($S100 &lt;&gt; "", $I100/$S100, ""), ""), "")</f>
        <v/>
      </c>
      <c r="AI100" s="10" t="str">
        <f ca="1">IFERROR(IF(AND(NOW()&lt;= EOMONTH(DATE(YEAR($P100),3, 1), 0), Overall!$A102&lt;&gt;"", MONTH($O100) &lt;= 3, MONTH($P100) &gt;= 3), IF($S100 &lt;&gt; "", $I100/$S100, ""), ""), "")</f>
        <v/>
      </c>
      <c r="AJ100" s="10" t="str">
        <f ca="1">IFERROR(IF(AND(NOW()&lt;= EOMONTH(DATE(YEAR($P100),4, 1), 0), Overall!$A102&lt;&gt;"", MONTH($O100) &lt;= 4, MONTH($P100) &gt;= 4), IF($S100 &lt;&gt; "", $I100/$S100, ""), ""), "")</f>
        <v/>
      </c>
      <c r="AK100" s="10" t="str">
        <f ca="1">IFERROR(IF(AND(NOW()&lt;= EOMONTH(DATE(YEAR($P100),5, 1), 0), Overall!$A102&lt;&gt;"", MONTH($O100) &lt;= 5, MONTH($P100) &gt;= 5), IF($S100 &lt;&gt; "", $I100/$S100, ""), ""), "")</f>
        <v/>
      </c>
      <c r="AL100" s="10" t="str">
        <f ca="1">IFERROR(IF(AND(NOW()&lt;= EOMONTH(DATE(YEAR($P100),6, 1), 0), Overall!$A102&lt;&gt;"", MONTH($O100) &lt;= 6, MONTH($P100) &gt;= 6), IF($S100 &lt;&gt; "", $I100/$S100, ""), ""), "")</f>
        <v/>
      </c>
      <c r="AM100" s="10" t="str">
        <f ca="1">IFERROR(IF(AND(NOW()&lt;= EOMONTH(DATE(YEAR($P100),7, 1), 0), Overall!$A102&lt;&gt;"", MONTH($O100) &lt;= 7, MONTH($P100) &gt;= 7), IF($S100 &lt;&gt; "", $I100/$S100, ""), ""), "")</f>
        <v/>
      </c>
      <c r="AN100" s="10" t="str">
        <f ca="1">IFERROR(IF(AND(NOW()&lt;= EOMONTH(DATE(YEAR($P100),8, 1), 0), Overall!$A102&lt;&gt;"", MONTH($O100) &lt;= 8, MONTH($P100) &gt;= 8), IF($S100 &lt;&gt; "", $I100/$S100, ""), ""), "")</f>
        <v/>
      </c>
      <c r="AO100" s="10" t="str">
        <f ca="1">IFERROR(IF(AND(NOW()&lt;= EOMONTH(DATE(YEAR($P100),9, 1), 0), Overall!$A102&lt;&gt;"", MONTH($O100) &lt;= 9, MONTH($P100) &gt;= 9), IF($S100 &lt;&gt; "", $I100/$S100, ""), ""), "")</f>
        <v/>
      </c>
      <c r="AP100" s="10" t="str">
        <f ca="1">IFERROR(IF(AND(NOW()&lt;= EOMONTH(DATE(YEAR($P100),10, 1), 0), Overall!$A102&lt;&gt;"", MONTH($O100) &lt;= 10, MONTH($P100) &gt;= 10), IF($S100 &lt;&gt; "", $I100/$S100, ""), ""), "")</f>
        <v/>
      </c>
      <c r="AQ100" s="10" t="str">
        <f ca="1">IFERROR(IF(AND(NOW()&lt;= EOMONTH(DATE(YEAR($P100),11, 1), 0), Overall!$A102&lt;&gt;"", MONTH($O100) &lt;=11, MONTH($P100) &gt;= 11), IF($S100 &lt;&gt; "", $I100/$S100, ""), ""), "")</f>
        <v/>
      </c>
      <c r="AR100" s="10" t="str">
        <f ca="1">IFERROR(IF(AND(NOW()&lt;= EOMONTH(DATE(YEAR($P100),12, 1), 0), Overall!$A102&lt;&gt;"", MONTH($O100) &lt;= 12, MONTH($P100) &gt;= 12), IF($S100 &lt;&gt; "", $I100/$S100, ""), ""), "")</f>
        <v/>
      </c>
      <c r="AS100" s="16">
        <f t="shared" ca="1" si="3"/>
        <v>0</v>
      </c>
    </row>
    <row r="101" spans="1:45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5" t="str">
        <f>IF(Overall!P103&lt;&gt;"",_xlfn.VALUETOTEXT(Overall!P103),"")</f>
        <v>Options</v>
      </c>
      <c r="I101" s="6">
        <f>IF(Overall!F103&lt;&gt;"",VALUE(Overall!F103),"")</f>
        <v>800000</v>
      </c>
      <c r="J101" s="6">
        <f>IF(Overall!G103&lt;&gt;"",VALUE(Overall!G103),"")</f>
        <v>60</v>
      </c>
      <c r="K101" s="6">
        <f>IF(Overall!H103&lt;&gt;"",VALUE(Overall!H103),"")</f>
        <v>0</v>
      </c>
      <c r="L101" s="6">
        <f>IF(Overall!I103&lt;&gt;"",VALUE(Overall!I103),"")</f>
        <v>3</v>
      </c>
      <c r="M101" s="6">
        <f>IF(Overall!J103&lt;&gt;"",VALUE(Overall!J103),"")</f>
        <v>0</v>
      </c>
      <c r="N101" s="6">
        <f>IF(Overall!K103&lt;&gt;"",VALUE(Overall!K103),"")</f>
        <v>3</v>
      </c>
      <c r="O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P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Q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R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S101" s="5">
        <f t="shared" si="2"/>
        <v>8</v>
      </c>
      <c r="T101" s="10" t="str">
        <f>IF(Overall!$A103&lt;&gt;"",IF(AND(MONTH($O101) &lt;= 1, MONTH($P101) &gt;= 1), IF($S101 &lt;&gt; "", $I101/$S101, ""), ""),"")</f>
        <v/>
      </c>
      <c r="U101" s="10" t="str">
        <f>IF(Overall!$A103&lt;&gt;"",IF(AND(MONTH($O101) &lt;= 2, MONTH($P101) &gt;= 2), IF($S101 &lt;&gt; "", $I101/$S101, ""), ""),"")</f>
        <v/>
      </c>
      <c r="V101" s="10" t="str">
        <f>IF(Overall!$A103&lt;&gt;"",IF(AND(MONTH($O101) &lt;= 3, MONTH($P101) &gt;= 3), IF($S101 &lt;&gt; "", $I101/$S101, ""), ""),"")</f>
        <v/>
      </c>
      <c r="W101" s="10" t="str">
        <f>IF(Overall!$A103&lt;&gt;"",IF(AND(MONTH($O101) &lt;= 4, MONTH($P101) &gt;= 4), IF($S101 &lt;&gt; "", $I101/$S101, ""), ""),"")</f>
        <v/>
      </c>
      <c r="X101" s="10">
        <f>IF(Overall!$A103&lt;&gt;"",IF(AND(MONTH($O101) &lt;= 5, MONTH($P101) &gt;= 5), IF($S101 &lt;&gt; "", $I101/$S101, ""), ""),"")</f>
        <v>100000</v>
      </c>
      <c r="Y101" s="10">
        <f>IF(Overall!$A103&lt;&gt;"",IF(AND(MONTH($O101) &lt;= 6, MONTH($P101) &gt;= 6), IF($S101 &lt;&gt; "", $I101/$S101, ""), ""),"")</f>
        <v>100000</v>
      </c>
      <c r="Z101" s="10">
        <f>IF(Overall!$A103&lt;&gt;"",IF(AND(MONTH($O101) &lt;= 7, MONTH($P101) &gt;= 7 ), IF($S101 &lt;&gt; "", $I101/$S101, ""), ""),"")</f>
        <v>100000</v>
      </c>
      <c r="AA101" s="10">
        <f>IF(Overall!$A103&lt;&gt;"",IF(AND(MONTH($O101) &lt;= 8, MONTH($P101) &gt;= 8), IF($S101 &lt;&gt; "", $I101/$S101, ""), ""),"")</f>
        <v>100000</v>
      </c>
      <c r="AB101" s="10">
        <f>IF(Overall!$A103&lt;&gt;"",IF(AND(MONTH($O101) &lt;= 9, MONTH($P101) &gt;= 9), IF($S101 &lt;&gt; "", $I101/$S101, ""), ""),"")</f>
        <v>100000</v>
      </c>
      <c r="AC101" s="10">
        <f>IF(Overall!$A103&lt;&gt;"",IF(AND(MONTH($O101) &lt;= 10, MONTH($P101) &gt;= 10), IF($S101 &lt;&gt; "", $I101/$S101, ""), ""),"")</f>
        <v>100000</v>
      </c>
      <c r="AD101" s="10">
        <f>IF(Overall!$A103&lt;&gt;"",IF(AND(MONTH($O101) &lt;= 11, MONTH($P101) &gt;= 11), IF($S101 &lt;&gt; "", $I101/$S101, ""), ""),"")</f>
        <v>100000</v>
      </c>
      <c r="AE101" s="10">
        <f>IF(Overall!$A103&lt;&gt;"",IF(AND(MONTH($O101) &lt;= 12, MONTH($P101) &gt;= 12), IF($S101 &lt;&gt; "", $I101/$S101, ""), ""),"")</f>
        <v>100000</v>
      </c>
      <c r="AG101" s="10" t="str">
        <f ca="1">IFERROR(IF(AND(NOW()&lt;= EOMONTH(DATE(YEAR($P101),1, 1), 0), Overall!$A103&lt;&gt;"", MONTH($O101) &lt;= 1, MONTH($P101) &gt;= 1), IF($S101 &lt;&gt; "", $I101/$S101, ""), ""), "")</f>
        <v/>
      </c>
      <c r="AH101" s="10" t="str">
        <f ca="1">IFERROR(IF(AND(NOW()&lt;= EOMONTH(DATE(YEAR($P101),2, 1), 0), Overall!$A103&lt;&gt;"", MONTH($O101) &lt;= 2, MONTH($P101) &gt;= 2), IF($S101 &lt;&gt; "", $I101/$S101, ""), ""), "")</f>
        <v/>
      </c>
      <c r="AI101" s="10" t="str">
        <f ca="1">IFERROR(IF(AND(NOW()&lt;= EOMONTH(DATE(YEAR($P101),3, 1), 0), Overall!$A103&lt;&gt;"", MONTH($O101) &lt;= 3, MONTH($P101) &gt;= 3), IF($S101 &lt;&gt; "", $I101/$S101, ""), ""), "")</f>
        <v/>
      </c>
      <c r="AJ101" s="10" t="str">
        <f ca="1">IFERROR(IF(AND(NOW()&lt;= EOMONTH(DATE(YEAR($P101),4, 1), 0), Overall!$A103&lt;&gt;"", MONTH($O101) &lt;= 4, MONTH($P101) &gt;= 4), IF($S101 &lt;&gt; "", $I101/$S101, ""), ""), "")</f>
        <v/>
      </c>
      <c r="AK101" s="10" t="str">
        <f ca="1">IFERROR(IF(AND(NOW()&lt;= EOMONTH(DATE(YEAR($P101),5, 1), 0), Overall!$A103&lt;&gt;"", MONTH($O101) &lt;= 5, MONTH($P101) &gt;= 5), IF($S101 &lt;&gt; "", $I101/$S101, ""), ""), "")</f>
        <v/>
      </c>
      <c r="AL101" s="10" t="str">
        <f ca="1">IFERROR(IF(AND(NOW()&lt;= EOMONTH(DATE(YEAR($P101),6, 1), 0), Overall!$A103&lt;&gt;"", MONTH($O101) &lt;= 6, MONTH($P101) &gt;= 6), IF($S101 &lt;&gt; "", $I101/$S101, ""), ""), "")</f>
        <v/>
      </c>
      <c r="AM101" s="10" t="str">
        <f ca="1">IFERROR(IF(AND(NOW()&lt;= EOMONTH(DATE(YEAR($P101),7, 1), 0), Overall!$A103&lt;&gt;"", MONTH($O101) &lt;= 7, MONTH($P101) &gt;= 7), IF($S101 &lt;&gt; "", $I101/$S101, ""), ""), "")</f>
        <v/>
      </c>
      <c r="AN101" s="10" t="str">
        <f ca="1">IFERROR(IF(AND(NOW()&lt;= EOMONTH(DATE(YEAR($P101),8, 1), 0), Overall!$A103&lt;&gt;"", MONTH($O101) &lt;= 8, MONTH($P101) &gt;= 8), IF($S101 &lt;&gt; "", $I101/$S101, ""), ""), "")</f>
        <v/>
      </c>
      <c r="AO101" s="10" t="str">
        <f ca="1">IFERROR(IF(AND(NOW()&lt;= EOMONTH(DATE(YEAR($P101),9, 1), 0), Overall!$A103&lt;&gt;"", MONTH($O101) &lt;= 9, MONTH($P101) &gt;= 9), IF($S101 &lt;&gt; "", $I101/$S101, ""), ""), "")</f>
        <v/>
      </c>
      <c r="AP101" s="10" t="str">
        <f ca="1">IFERROR(IF(AND(NOW()&lt;= EOMONTH(DATE(YEAR($P101),10, 1), 0), Overall!$A103&lt;&gt;"", MONTH($O101) &lt;= 10, MONTH($P101) &gt;= 10), IF($S101 &lt;&gt; "", $I101/$S101, ""), ""), "")</f>
        <v/>
      </c>
      <c r="AQ101" s="10" t="str">
        <f ca="1">IFERROR(IF(AND(NOW()&lt;= EOMONTH(DATE(YEAR($P101),11, 1), 0), Overall!$A103&lt;&gt;"", MONTH($O101) &lt;=11, MONTH($P101) &gt;= 11), IF($S101 &lt;&gt; "", $I101/$S101, ""), ""), "")</f>
        <v/>
      </c>
      <c r="AR101" s="10" t="str">
        <f ca="1">IFERROR(IF(AND(NOW()&lt;= EOMONTH(DATE(YEAR($P101),12, 1), 0), Overall!$A103&lt;&gt;"", MONTH($O101) &lt;= 12, MONTH($P101) &gt;= 12), IF($S101 &lt;&gt; "", $I101/$S101, ""), ""), "")</f>
        <v/>
      </c>
      <c r="AS101" s="16">
        <f t="shared" ca="1" si="3"/>
        <v>0</v>
      </c>
    </row>
    <row r="102" spans="1:45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5" t="str">
        <f>IF(Overall!P104&lt;&gt;"",_xlfn.VALUETOTEXT(Overall!P104),"")</f>
        <v>Options</v>
      </c>
      <c r="I102" s="6">
        <f>IF(Overall!F104&lt;&gt;"",VALUE(Overall!F104),"")</f>
        <v>1600000</v>
      </c>
      <c r="J102" s="6">
        <f>IF(Overall!G104&lt;&gt;"",VALUE(Overall!G104),"")</f>
        <v>59</v>
      </c>
      <c r="K102" s="6">
        <f>IF(Overall!H104&lt;&gt;"",VALUE(Overall!H104),"")</f>
        <v>0</v>
      </c>
      <c r="L102" s="6">
        <f>IF(Overall!I104&lt;&gt;"",VALUE(Overall!I104),"")</f>
        <v>2.69</v>
      </c>
      <c r="M102" s="6">
        <f>IF(Overall!J104&lt;&gt;"",VALUE(Overall!J104),"")</f>
        <v>0</v>
      </c>
      <c r="N102" s="6">
        <f>IF(Overall!K104&lt;&gt;"",VALUE(Overall!K104),"")</f>
        <v>2.69</v>
      </c>
      <c r="O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P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Q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R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S102" s="5">
        <f t="shared" si="2"/>
        <v>8</v>
      </c>
      <c r="T102" s="10" t="str">
        <f>IF(Overall!$A104&lt;&gt;"",IF(AND(MONTH($O102) &lt;= 1, MONTH($P102) &gt;= 1), IF($S102 &lt;&gt; "", $I102/$S102, ""), ""),"")</f>
        <v/>
      </c>
      <c r="U102" s="10" t="str">
        <f>IF(Overall!$A104&lt;&gt;"",IF(AND(MONTH($O102) &lt;= 2, MONTH($P102) &gt;= 2), IF($S102 &lt;&gt; "", $I102/$S102, ""), ""),"")</f>
        <v/>
      </c>
      <c r="V102" s="10" t="str">
        <f>IF(Overall!$A104&lt;&gt;"",IF(AND(MONTH($O102) &lt;= 3, MONTH($P102) &gt;= 3), IF($S102 &lt;&gt; "", $I102/$S102, ""), ""),"")</f>
        <v/>
      </c>
      <c r="W102" s="10" t="str">
        <f>IF(Overall!$A104&lt;&gt;"",IF(AND(MONTH($O102) &lt;= 4, MONTH($P102) &gt;= 4), IF($S102 &lt;&gt; "", $I102/$S102, ""), ""),"")</f>
        <v/>
      </c>
      <c r="X102" s="10">
        <f>IF(Overall!$A104&lt;&gt;"",IF(AND(MONTH($O102) &lt;= 5, MONTH($P102) &gt;= 5), IF($S102 &lt;&gt; "", $I102/$S102, ""), ""),"")</f>
        <v>200000</v>
      </c>
      <c r="Y102" s="10">
        <f>IF(Overall!$A104&lt;&gt;"",IF(AND(MONTH($O102) &lt;= 6, MONTH($P102) &gt;= 6), IF($S102 &lt;&gt; "", $I102/$S102, ""), ""),"")</f>
        <v>200000</v>
      </c>
      <c r="Z102" s="10">
        <f>IF(Overall!$A104&lt;&gt;"",IF(AND(MONTH($O102) &lt;= 7, MONTH($P102) &gt;= 7 ), IF($S102 &lt;&gt; "", $I102/$S102, ""), ""),"")</f>
        <v>200000</v>
      </c>
      <c r="AA102" s="10">
        <f>IF(Overall!$A104&lt;&gt;"",IF(AND(MONTH($O102) &lt;= 8, MONTH($P102) &gt;= 8), IF($S102 &lt;&gt; "", $I102/$S102, ""), ""),"")</f>
        <v>200000</v>
      </c>
      <c r="AB102" s="10">
        <f>IF(Overall!$A104&lt;&gt;"",IF(AND(MONTH($O102) &lt;= 9, MONTH($P102) &gt;= 9), IF($S102 &lt;&gt; "", $I102/$S102, ""), ""),"")</f>
        <v>200000</v>
      </c>
      <c r="AC102" s="10">
        <f>IF(Overall!$A104&lt;&gt;"",IF(AND(MONTH($O102) &lt;= 10, MONTH($P102) &gt;= 10), IF($S102 &lt;&gt; "", $I102/$S102, ""), ""),"")</f>
        <v>200000</v>
      </c>
      <c r="AD102" s="10">
        <f>IF(Overall!$A104&lt;&gt;"",IF(AND(MONTH($O102) &lt;= 11, MONTH($P102) &gt;= 11), IF($S102 &lt;&gt; "", $I102/$S102, ""), ""),"")</f>
        <v>200000</v>
      </c>
      <c r="AE102" s="10">
        <f>IF(Overall!$A104&lt;&gt;"",IF(AND(MONTH($O102) &lt;= 12, MONTH($P102) &gt;= 12), IF($S102 &lt;&gt; "", $I102/$S102, ""), ""),"")</f>
        <v>200000</v>
      </c>
      <c r="AG102" s="10" t="str">
        <f ca="1">IFERROR(IF(AND(NOW()&lt;= EOMONTH(DATE(YEAR($P102),1, 1), 0), Overall!$A104&lt;&gt;"", MONTH($O102) &lt;= 1, MONTH($P102) &gt;= 1), IF($S102 &lt;&gt; "", $I102/$S102, ""), ""), "")</f>
        <v/>
      </c>
      <c r="AH102" s="10" t="str">
        <f ca="1">IFERROR(IF(AND(NOW()&lt;= EOMONTH(DATE(YEAR($P102),2, 1), 0), Overall!$A104&lt;&gt;"", MONTH($O102) &lt;= 2, MONTH($P102) &gt;= 2), IF($S102 &lt;&gt; "", $I102/$S102, ""), ""), "")</f>
        <v/>
      </c>
      <c r="AI102" s="10" t="str">
        <f ca="1">IFERROR(IF(AND(NOW()&lt;= EOMONTH(DATE(YEAR($P102),3, 1), 0), Overall!$A104&lt;&gt;"", MONTH($O102) &lt;= 3, MONTH($P102) &gt;= 3), IF($S102 &lt;&gt; "", $I102/$S102, ""), ""), "")</f>
        <v/>
      </c>
      <c r="AJ102" s="10" t="str">
        <f ca="1">IFERROR(IF(AND(NOW()&lt;= EOMONTH(DATE(YEAR($P102),4, 1), 0), Overall!$A104&lt;&gt;"", MONTH($O102) &lt;= 4, MONTH($P102) &gt;= 4), IF($S102 &lt;&gt; "", $I102/$S102, ""), ""), "")</f>
        <v/>
      </c>
      <c r="AK102" s="10" t="str">
        <f ca="1">IFERROR(IF(AND(NOW()&lt;= EOMONTH(DATE(YEAR($P102),5, 1), 0), Overall!$A104&lt;&gt;"", MONTH($O102) &lt;= 5, MONTH($P102) &gt;= 5), IF($S102 &lt;&gt; "", $I102/$S102, ""), ""), "")</f>
        <v/>
      </c>
      <c r="AL102" s="10" t="str">
        <f ca="1">IFERROR(IF(AND(NOW()&lt;= EOMONTH(DATE(YEAR($P102),6, 1), 0), Overall!$A104&lt;&gt;"", MONTH($O102) &lt;= 6, MONTH($P102) &gt;= 6), IF($S102 &lt;&gt; "", $I102/$S102, ""), ""), "")</f>
        <v/>
      </c>
      <c r="AM102" s="10" t="str">
        <f ca="1">IFERROR(IF(AND(NOW()&lt;= EOMONTH(DATE(YEAR($P102),7, 1), 0), Overall!$A104&lt;&gt;"", MONTH($O102) &lt;= 7, MONTH($P102) &gt;= 7), IF($S102 &lt;&gt; "", $I102/$S102, ""), ""), "")</f>
        <v/>
      </c>
      <c r="AN102" s="10" t="str">
        <f ca="1">IFERROR(IF(AND(NOW()&lt;= EOMONTH(DATE(YEAR($P102),8, 1), 0), Overall!$A104&lt;&gt;"", MONTH($O102) &lt;= 8, MONTH($P102) &gt;= 8), IF($S102 &lt;&gt; "", $I102/$S102, ""), ""), "")</f>
        <v/>
      </c>
      <c r="AO102" s="10" t="str">
        <f ca="1">IFERROR(IF(AND(NOW()&lt;= EOMONTH(DATE(YEAR($P102),9, 1), 0), Overall!$A104&lt;&gt;"", MONTH($O102) &lt;= 9, MONTH($P102) &gt;= 9), IF($S102 &lt;&gt; "", $I102/$S102, ""), ""), "")</f>
        <v/>
      </c>
      <c r="AP102" s="10" t="str">
        <f ca="1">IFERROR(IF(AND(NOW()&lt;= EOMONTH(DATE(YEAR($P102),10, 1), 0), Overall!$A104&lt;&gt;"", MONTH($O102) &lt;= 10, MONTH($P102) &gt;= 10), IF($S102 &lt;&gt; "", $I102/$S102, ""), ""), "")</f>
        <v/>
      </c>
      <c r="AQ102" s="10" t="str">
        <f ca="1">IFERROR(IF(AND(NOW()&lt;= EOMONTH(DATE(YEAR($P102),11, 1), 0), Overall!$A104&lt;&gt;"", MONTH($O102) &lt;=11, MONTH($P102) &gt;= 11), IF($S102 &lt;&gt; "", $I102/$S102, ""), ""), "")</f>
        <v/>
      </c>
      <c r="AR102" s="10" t="str">
        <f ca="1">IFERROR(IF(AND(NOW()&lt;= EOMONTH(DATE(YEAR($P102),12, 1), 0), Overall!$A104&lt;&gt;"", MONTH($O102) &lt;= 12, MONTH($P102) &gt;= 12), IF($S102 &lt;&gt; "", $I102/$S102, ""), ""), "")</f>
        <v/>
      </c>
      <c r="AS102" s="16">
        <f t="shared" ca="1" si="3"/>
        <v>0</v>
      </c>
    </row>
    <row r="103" spans="1:45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5" t="str">
        <f>IF(Overall!P105&lt;&gt;"",_xlfn.VALUETOTEXT(Overall!P105),"")</f>
        <v>Options</v>
      </c>
      <c r="I103" s="6">
        <f>IF(Overall!F105&lt;&gt;"",VALUE(Overall!F105),"")</f>
        <v>1600000</v>
      </c>
      <c r="J103" s="6">
        <f>IF(Overall!G105&lt;&gt;"",VALUE(Overall!G105),"")</f>
        <v>60</v>
      </c>
      <c r="K103" s="6">
        <f>IF(Overall!H105&lt;&gt;"",VALUE(Overall!H105),"")</f>
        <v>0</v>
      </c>
      <c r="L103" s="6">
        <f>IF(Overall!I105&lt;&gt;"",VALUE(Overall!I105),"")</f>
        <v>2.97</v>
      </c>
      <c r="M103" s="6">
        <f>IF(Overall!J105&lt;&gt;"",VALUE(Overall!J105),"")</f>
        <v>0</v>
      </c>
      <c r="N103" s="6">
        <f>IF(Overall!K105&lt;&gt;"",VALUE(Overall!K105),"")</f>
        <v>2.97</v>
      </c>
      <c r="O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P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Q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R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S103" s="5">
        <f t="shared" si="2"/>
        <v>8</v>
      </c>
      <c r="T103" s="10" t="str">
        <f>IF(Overall!$A105&lt;&gt;"",IF(AND(MONTH($O103) &lt;= 1, MONTH($P103) &gt;= 1), IF($S103 &lt;&gt; "", $I103/$S103, ""), ""),"")</f>
        <v/>
      </c>
      <c r="U103" s="10" t="str">
        <f>IF(Overall!$A105&lt;&gt;"",IF(AND(MONTH($O103) &lt;= 2, MONTH($P103) &gt;= 2), IF($S103 &lt;&gt; "", $I103/$S103, ""), ""),"")</f>
        <v/>
      </c>
      <c r="V103" s="10" t="str">
        <f>IF(Overall!$A105&lt;&gt;"",IF(AND(MONTH($O103) &lt;= 3, MONTH($P103) &gt;= 3), IF($S103 &lt;&gt; "", $I103/$S103, ""), ""),"")</f>
        <v/>
      </c>
      <c r="W103" s="10" t="str">
        <f>IF(Overall!$A105&lt;&gt;"",IF(AND(MONTH($O103) &lt;= 4, MONTH($P103) &gt;= 4), IF($S103 &lt;&gt; "", $I103/$S103, ""), ""),"")</f>
        <v/>
      </c>
      <c r="X103" s="10">
        <f>IF(Overall!$A105&lt;&gt;"",IF(AND(MONTH($O103) &lt;= 5, MONTH($P103) &gt;= 5), IF($S103 &lt;&gt; "", $I103/$S103, ""), ""),"")</f>
        <v>200000</v>
      </c>
      <c r="Y103" s="10">
        <f>IF(Overall!$A105&lt;&gt;"",IF(AND(MONTH($O103) &lt;= 6, MONTH($P103) &gt;= 6), IF($S103 &lt;&gt; "", $I103/$S103, ""), ""),"")</f>
        <v>200000</v>
      </c>
      <c r="Z103" s="10">
        <f>IF(Overall!$A105&lt;&gt;"",IF(AND(MONTH($O103) &lt;= 7, MONTH($P103) &gt;= 7 ), IF($S103 &lt;&gt; "", $I103/$S103, ""), ""),"")</f>
        <v>200000</v>
      </c>
      <c r="AA103" s="10">
        <f>IF(Overall!$A105&lt;&gt;"",IF(AND(MONTH($O103) &lt;= 8, MONTH($P103) &gt;= 8), IF($S103 &lt;&gt; "", $I103/$S103, ""), ""),"")</f>
        <v>200000</v>
      </c>
      <c r="AB103" s="10">
        <f>IF(Overall!$A105&lt;&gt;"",IF(AND(MONTH($O103) &lt;= 9, MONTH($P103) &gt;= 9), IF($S103 &lt;&gt; "", $I103/$S103, ""), ""),"")</f>
        <v>200000</v>
      </c>
      <c r="AC103" s="10">
        <f>IF(Overall!$A105&lt;&gt;"",IF(AND(MONTH($O103) &lt;= 10, MONTH($P103) &gt;= 10), IF($S103 &lt;&gt; "", $I103/$S103, ""), ""),"")</f>
        <v>200000</v>
      </c>
      <c r="AD103" s="10">
        <f>IF(Overall!$A105&lt;&gt;"",IF(AND(MONTH($O103) &lt;= 11, MONTH($P103) &gt;= 11), IF($S103 &lt;&gt; "", $I103/$S103, ""), ""),"")</f>
        <v>200000</v>
      </c>
      <c r="AE103" s="10">
        <f>IF(Overall!$A105&lt;&gt;"",IF(AND(MONTH($O103) &lt;= 12, MONTH($P103) &gt;= 12), IF($S103 &lt;&gt; "", $I103/$S103, ""), ""),"")</f>
        <v>200000</v>
      </c>
      <c r="AG103" s="10" t="str">
        <f ca="1">IFERROR(IF(AND(NOW()&lt;= EOMONTH(DATE(YEAR($P103),1, 1), 0), Overall!$A105&lt;&gt;"", MONTH($O103) &lt;= 1, MONTH($P103) &gt;= 1), IF($S103 &lt;&gt; "", $I103/$S103, ""), ""), "")</f>
        <v/>
      </c>
      <c r="AH103" s="10" t="str">
        <f ca="1">IFERROR(IF(AND(NOW()&lt;= EOMONTH(DATE(YEAR($P103),2, 1), 0), Overall!$A105&lt;&gt;"", MONTH($O103) &lt;= 2, MONTH($P103) &gt;= 2), IF($S103 &lt;&gt; "", $I103/$S103, ""), ""), "")</f>
        <v/>
      </c>
      <c r="AI103" s="10" t="str">
        <f ca="1">IFERROR(IF(AND(NOW()&lt;= EOMONTH(DATE(YEAR($P103),3, 1), 0), Overall!$A105&lt;&gt;"", MONTH($O103) &lt;= 3, MONTH($P103) &gt;= 3), IF($S103 &lt;&gt; "", $I103/$S103, ""), ""), "")</f>
        <v/>
      </c>
      <c r="AJ103" s="10" t="str">
        <f ca="1">IFERROR(IF(AND(NOW()&lt;= EOMONTH(DATE(YEAR($P103),4, 1), 0), Overall!$A105&lt;&gt;"", MONTH($O103) &lt;= 4, MONTH($P103) &gt;= 4), IF($S103 &lt;&gt; "", $I103/$S103, ""), ""), "")</f>
        <v/>
      </c>
      <c r="AK103" s="10" t="str">
        <f ca="1">IFERROR(IF(AND(NOW()&lt;= EOMONTH(DATE(YEAR($P103),5, 1), 0), Overall!$A105&lt;&gt;"", MONTH($O103) &lt;= 5, MONTH($P103) &gt;= 5), IF($S103 &lt;&gt; "", $I103/$S103, ""), ""), "")</f>
        <v/>
      </c>
      <c r="AL103" s="10" t="str">
        <f ca="1">IFERROR(IF(AND(NOW()&lt;= EOMONTH(DATE(YEAR($P103),6, 1), 0), Overall!$A105&lt;&gt;"", MONTH($O103) &lt;= 6, MONTH($P103) &gt;= 6), IF($S103 &lt;&gt; "", $I103/$S103, ""), ""), "")</f>
        <v/>
      </c>
      <c r="AM103" s="10" t="str">
        <f ca="1">IFERROR(IF(AND(NOW()&lt;= EOMONTH(DATE(YEAR($P103),7, 1), 0), Overall!$A105&lt;&gt;"", MONTH($O103) &lt;= 7, MONTH($P103) &gt;= 7), IF($S103 &lt;&gt; "", $I103/$S103, ""), ""), "")</f>
        <v/>
      </c>
      <c r="AN103" s="10" t="str">
        <f ca="1">IFERROR(IF(AND(NOW()&lt;= EOMONTH(DATE(YEAR($P103),8, 1), 0), Overall!$A105&lt;&gt;"", MONTH($O103) &lt;= 8, MONTH($P103) &gt;= 8), IF($S103 &lt;&gt; "", $I103/$S103, ""), ""), "")</f>
        <v/>
      </c>
      <c r="AO103" s="10" t="str">
        <f ca="1">IFERROR(IF(AND(NOW()&lt;= EOMONTH(DATE(YEAR($P103),9, 1), 0), Overall!$A105&lt;&gt;"", MONTH($O103) &lt;= 9, MONTH($P103) &gt;= 9), IF($S103 &lt;&gt; "", $I103/$S103, ""), ""), "")</f>
        <v/>
      </c>
      <c r="AP103" s="10" t="str">
        <f ca="1">IFERROR(IF(AND(NOW()&lt;= EOMONTH(DATE(YEAR($P103),10, 1), 0), Overall!$A105&lt;&gt;"", MONTH($O103) &lt;= 10, MONTH($P103) &gt;= 10), IF($S103 &lt;&gt; "", $I103/$S103, ""), ""), "")</f>
        <v/>
      </c>
      <c r="AQ103" s="10" t="str">
        <f ca="1">IFERROR(IF(AND(NOW()&lt;= EOMONTH(DATE(YEAR($P103),11, 1), 0), Overall!$A105&lt;&gt;"", MONTH($O103) &lt;=11, MONTH($P103) &gt;= 11), IF($S103 &lt;&gt; "", $I103/$S103, ""), ""), "")</f>
        <v/>
      </c>
      <c r="AR103" s="10" t="str">
        <f ca="1">IFERROR(IF(AND(NOW()&lt;= EOMONTH(DATE(YEAR($P103),12, 1), 0), Overall!$A105&lt;&gt;"", MONTH($O103) &lt;= 12, MONTH($P103) &gt;= 12), IF($S103 &lt;&gt; "", $I103/$S103, ""), ""), "")</f>
        <v/>
      </c>
      <c r="AS103" s="16">
        <f t="shared" ca="1" si="3"/>
        <v>0</v>
      </c>
    </row>
    <row r="104" spans="1:45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5" t="str">
        <f>IF(Overall!P106&lt;&gt;"",_xlfn.VALUETOTEXT(Overall!P106),"")</f>
        <v>Options</v>
      </c>
      <c r="I104" s="6">
        <f>IF(Overall!F106&lt;&gt;"",VALUE(Overall!F106),"")</f>
        <v>1600000</v>
      </c>
      <c r="J104" s="6">
        <f>IF(Overall!G106&lt;&gt;"",VALUE(Overall!G106),"")</f>
        <v>60</v>
      </c>
      <c r="K104" s="6">
        <f>IF(Overall!H106&lt;&gt;"",VALUE(Overall!H106),"")</f>
        <v>0</v>
      </c>
      <c r="L104" s="6">
        <f>IF(Overall!I106&lt;&gt;"",VALUE(Overall!I106),"")</f>
        <v>2.94</v>
      </c>
      <c r="M104" s="6">
        <f>IF(Overall!J106&lt;&gt;"",VALUE(Overall!J106),"")</f>
        <v>0</v>
      </c>
      <c r="N104" s="6">
        <f>IF(Overall!K106&lt;&gt;"",VALUE(Overall!K106),"")</f>
        <v>2.94</v>
      </c>
      <c r="O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P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Q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R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S104" s="5">
        <f t="shared" si="2"/>
        <v>8</v>
      </c>
      <c r="T104" s="10" t="str">
        <f>IF(Overall!$A106&lt;&gt;"",IF(AND(MONTH($O104) &lt;= 1, MONTH($P104) &gt;= 1), IF($S104 &lt;&gt; "", $I104/$S104, ""), ""),"")</f>
        <v/>
      </c>
      <c r="U104" s="10" t="str">
        <f>IF(Overall!$A106&lt;&gt;"",IF(AND(MONTH($O104) &lt;= 2, MONTH($P104) &gt;= 2), IF($S104 &lt;&gt; "", $I104/$S104, ""), ""),"")</f>
        <v/>
      </c>
      <c r="V104" s="10" t="str">
        <f>IF(Overall!$A106&lt;&gt;"",IF(AND(MONTH($O104) &lt;= 3, MONTH($P104) &gt;= 3), IF($S104 &lt;&gt; "", $I104/$S104, ""), ""),"")</f>
        <v/>
      </c>
      <c r="W104" s="10" t="str">
        <f>IF(Overall!$A106&lt;&gt;"",IF(AND(MONTH($O104) &lt;= 4, MONTH($P104) &gt;= 4), IF($S104 &lt;&gt; "", $I104/$S104, ""), ""),"")</f>
        <v/>
      </c>
      <c r="X104" s="10">
        <f>IF(Overall!$A106&lt;&gt;"",IF(AND(MONTH($O104) &lt;= 5, MONTH($P104) &gt;= 5), IF($S104 &lt;&gt; "", $I104/$S104, ""), ""),"")</f>
        <v>200000</v>
      </c>
      <c r="Y104" s="10">
        <f>IF(Overall!$A106&lt;&gt;"",IF(AND(MONTH($O104) &lt;= 6, MONTH($P104) &gt;= 6), IF($S104 &lt;&gt; "", $I104/$S104, ""), ""),"")</f>
        <v>200000</v>
      </c>
      <c r="Z104" s="10">
        <f>IF(Overall!$A106&lt;&gt;"",IF(AND(MONTH($O104) &lt;= 7, MONTH($P104) &gt;= 7 ), IF($S104 &lt;&gt; "", $I104/$S104, ""), ""),"")</f>
        <v>200000</v>
      </c>
      <c r="AA104" s="10">
        <f>IF(Overall!$A106&lt;&gt;"",IF(AND(MONTH($O104) &lt;= 8, MONTH($P104) &gt;= 8), IF($S104 &lt;&gt; "", $I104/$S104, ""), ""),"")</f>
        <v>200000</v>
      </c>
      <c r="AB104" s="10">
        <f>IF(Overall!$A106&lt;&gt;"",IF(AND(MONTH($O104) &lt;= 9, MONTH($P104) &gt;= 9), IF($S104 &lt;&gt; "", $I104/$S104, ""), ""),"")</f>
        <v>200000</v>
      </c>
      <c r="AC104" s="10">
        <f>IF(Overall!$A106&lt;&gt;"",IF(AND(MONTH($O104) &lt;= 10, MONTH($P104) &gt;= 10), IF($S104 &lt;&gt; "", $I104/$S104, ""), ""),"")</f>
        <v>200000</v>
      </c>
      <c r="AD104" s="10">
        <f>IF(Overall!$A106&lt;&gt;"",IF(AND(MONTH($O104) &lt;= 11, MONTH($P104) &gt;= 11), IF($S104 &lt;&gt; "", $I104/$S104, ""), ""),"")</f>
        <v>200000</v>
      </c>
      <c r="AE104" s="10">
        <f>IF(Overall!$A106&lt;&gt;"",IF(AND(MONTH($O104) &lt;= 12, MONTH($P104) &gt;= 12), IF($S104 &lt;&gt; "", $I104/$S104, ""), ""),"")</f>
        <v>200000</v>
      </c>
      <c r="AG104" s="10" t="str">
        <f ca="1">IFERROR(IF(AND(NOW()&lt;= EOMONTH(DATE(YEAR($P104),1, 1), 0), Overall!$A106&lt;&gt;"", MONTH($O104) &lt;= 1, MONTH($P104) &gt;= 1), IF($S104 &lt;&gt; "", $I104/$S104, ""), ""), "")</f>
        <v/>
      </c>
      <c r="AH104" s="10" t="str">
        <f ca="1">IFERROR(IF(AND(NOW()&lt;= EOMONTH(DATE(YEAR($P104),2, 1), 0), Overall!$A106&lt;&gt;"", MONTH($O104) &lt;= 2, MONTH($P104) &gt;= 2), IF($S104 &lt;&gt; "", $I104/$S104, ""), ""), "")</f>
        <v/>
      </c>
      <c r="AI104" s="10" t="str">
        <f ca="1">IFERROR(IF(AND(NOW()&lt;= EOMONTH(DATE(YEAR($P104),3, 1), 0), Overall!$A106&lt;&gt;"", MONTH($O104) &lt;= 3, MONTH($P104) &gt;= 3), IF($S104 &lt;&gt; "", $I104/$S104, ""), ""), "")</f>
        <v/>
      </c>
      <c r="AJ104" s="10" t="str">
        <f ca="1">IFERROR(IF(AND(NOW()&lt;= EOMONTH(DATE(YEAR($P104),4, 1), 0), Overall!$A106&lt;&gt;"", MONTH($O104) &lt;= 4, MONTH($P104) &gt;= 4), IF($S104 &lt;&gt; "", $I104/$S104, ""), ""), "")</f>
        <v/>
      </c>
      <c r="AK104" s="10" t="str">
        <f ca="1">IFERROR(IF(AND(NOW()&lt;= EOMONTH(DATE(YEAR($P104),5, 1), 0), Overall!$A106&lt;&gt;"", MONTH($O104) &lt;= 5, MONTH($P104) &gt;= 5), IF($S104 &lt;&gt; "", $I104/$S104, ""), ""), "")</f>
        <v/>
      </c>
      <c r="AL104" s="10" t="str">
        <f ca="1">IFERROR(IF(AND(NOW()&lt;= EOMONTH(DATE(YEAR($P104),6, 1), 0), Overall!$A106&lt;&gt;"", MONTH($O104) &lt;= 6, MONTH($P104) &gt;= 6), IF($S104 &lt;&gt; "", $I104/$S104, ""), ""), "")</f>
        <v/>
      </c>
      <c r="AM104" s="10" t="str">
        <f ca="1">IFERROR(IF(AND(NOW()&lt;= EOMONTH(DATE(YEAR($P104),7, 1), 0), Overall!$A106&lt;&gt;"", MONTH($O104) &lt;= 7, MONTH($P104) &gt;= 7), IF($S104 &lt;&gt; "", $I104/$S104, ""), ""), "")</f>
        <v/>
      </c>
      <c r="AN104" s="10" t="str">
        <f ca="1">IFERROR(IF(AND(NOW()&lt;= EOMONTH(DATE(YEAR($P104),8, 1), 0), Overall!$A106&lt;&gt;"", MONTH($O104) &lt;= 8, MONTH($P104) &gt;= 8), IF($S104 &lt;&gt; "", $I104/$S104, ""), ""), "")</f>
        <v/>
      </c>
      <c r="AO104" s="10" t="str">
        <f ca="1">IFERROR(IF(AND(NOW()&lt;= EOMONTH(DATE(YEAR($P104),9, 1), 0), Overall!$A106&lt;&gt;"", MONTH($O104) &lt;= 9, MONTH($P104) &gt;= 9), IF($S104 &lt;&gt; "", $I104/$S104, ""), ""), "")</f>
        <v/>
      </c>
      <c r="AP104" s="10" t="str">
        <f ca="1">IFERROR(IF(AND(NOW()&lt;= EOMONTH(DATE(YEAR($P104),10, 1), 0), Overall!$A106&lt;&gt;"", MONTH($O104) &lt;= 10, MONTH($P104) &gt;= 10), IF($S104 &lt;&gt; "", $I104/$S104, ""), ""), "")</f>
        <v/>
      </c>
      <c r="AQ104" s="10" t="str">
        <f ca="1">IFERROR(IF(AND(NOW()&lt;= EOMONTH(DATE(YEAR($P104),11, 1), 0), Overall!$A106&lt;&gt;"", MONTH($O104) &lt;=11, MONTH($P104) &gt;= 11), IF($S104 &lt;&gt; "", $I104/$S104, ""), ""), "")</f>
        <v/>
      </c>
      <c r="AR104" s="10" t="str">
        <f ca="1">IFERROR(IF(AND(NOW()&lt;= EOMONTH(DATE(YEAR($P104),12, 1), 0), Overall!$A106&lt;&gt;"", MONTH($O104) &lt;= 12, MONTH($P104) &gt;= 12), IF($S104 &lt;&gt; "", $I104/$S104, ""), ""), "")</f>
        <v/>
      </c>
      <c r="AS104" s="16">
        <f t="shared" ca="1" si="3"/>
        <v>0</v>
      </c>
    </row>
    <row r="105" spans="1:45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5" t="str">
        <f>IF(Overall!P107&lt;&gt;"",_xlfn.VALUETOTEXT(Overall!P107),"")</f>
        <v>Options</v>
      </c>
      <c r="I105" s="6">
        <f>IF(Overall!F107&lt;&gt;"",VALUE(Overall!F107),"")</f>
        <v>1600000</v>
      </c>
      <c r="J105" s="6">
        <f>IF(Overall!G107&lt;&gt;"",VALUE(Overall!G107),"")</f>
        <v>60</v>
      </c>
      <c r="K105" s="6">
        <f>IF(Overall!H107&lt;&gt;"",VALUE(Overall!H107),"")</f>
        <v>0</v>
      </c>
      <c r="L105" s="6">
        <f>IF(Overall!I107&lt;&gt;"",VALUE(Overall!I107),"")</f>
        <v>2.99</v>
      </c>
      <c r="M105" s="6">
        <f>IF(Overall!J107&lt;&gt;"",VALUE(Overall!J107),"")</f>
        <v>0</v>
      </c>
      <c r="N105" s="6">
        <f>IF(Overall!K107&lt;&gt;"",VALUE(Overall!K107),"")</f>
        <v>2.99</v>
      </c>
      <c r="O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P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Q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R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S105" s="5">
        <f t="shared" si="2"/>
        <v>8</v>
      </c>
      <c r="T105" s="10" t="str">
        <f>IF(Overall!$A107&lt;&gt;"",IF(AND(MONTH($O105) &lt;= 1, MONTH($P105) &gt;= 1), IF($S105 &lt;&gt; "", $I105/$S105, ""), ""),"")</f>
        <v/>
      </c>
      <c r="U105" s="10" t="str">
        <f>IF(Overall!$A107&lt;&gt;"",IF(AND(MONTH($O105) &lt;= 2, MONTH($P105) &gt;= 2), IF($S105 &lt;&gt; "", $I105/$S105, ""), ""),"")</f>
        <v/>
      </c>
      <c r="V105" s="10" t="str">
        <f>IF(Overall!$A107&lt;&gt;"",IF(AND(MONTH($O105) &lt;= 3, MONTH($P105) &gt;= 3), IF($S105 &lt;&gt; "", $I105/$S105, ""), ""),"")</f>
        <v/>
      </c>
      <c r="W105" s="10" t="str">
        <f>IF(Overall!$A107&lt;&gt;"",IF(AND(MONTH($O105) &lt;= 4, MONTH($P105) &gt;= 4), IF($S105 &lt;&gt; "", $I105/$S105, ""), ""),"")</f>
        <v/>
      </c>
      <c r="X105" s="10">
        <f>IF(Overall!$A107&lt;&gt;"",IF(AND(MONTH($O105) &lt;= 5, MONTH($P105) &gt;= 5), IF($S105 &lt;&gt; "", $I105/$S105, ""), ""),"")</f>
        <v>200000</v>
      </c>
      <c r="Y105" s="10">
        <f>IF(Overall!$A107&lt;&gt;"",IF(AND(MONTH($O105) &lt;= 6, MONTH($P105) &gt;= 6), IF($S105 &lt;&gt; "", $I105/$S105, ""), ""),"")</f>
        <v>200000</v>
      </c>
      <c r="Z105" s="10">
        <f>IF(Overall!$A107&lt;&gt;"",IF(AND(MONTH($O105) &lt;= 7, MONTH($P105) &gt;= 7 ), IF($S105 &lt;&gt; "", $I105/$S105, ""), ""),"")</f>
        <v>200000</v>
      </c>
      <c r="AA105" s="10">
        <f>IF(Overall!$A107&lt;&gt;"",IF(AND(MONTH($O105) &lt;= 8, MONTH($P105) &gt;= 8), IF($S105 &lt;&gt; "", $I105/$S105, ""), ""),"")</f>
        <v>200000</v>
      </c>
      <c r="AB105" s="10">
        <f>IF(Overall!$A107&lt;&gt;"",IF(AND(MONTH($O105) &lt;= 9, MONTH($P105) &gt;= 9), IF($S105 &lt;&gt; "", $I105/$S105, ""), ""),"")</f>
        <v>200000</v>
      </c>
      <c r="AC105" s="10">
        <f>IF(Overall!$A107&lt;&gt;"",IF(AND(MONTH($O105) &lt;= 10, MONTH($P105) &gt;= 10), IF($S105 &lt;&gt; "", $I105/$S105, ""), ""),"")</f>
        <v>200000</v>
      </c>
      <c r="AD105" s="10">
        <f>IF(Overall!$A107&lt;&gt;"",IF(AND(MONTH($O105) &lt;= 11, MONTH($P105) &gt;= 11), IF($S105 &lt;&gt; "", $I105/$S105, ""), ""),"")</f>
        <v>200000</v>
      </c>
      <c r="AE105" s="10">
        <f>IF(Overall!$A107&lt;&gt;"",IF(AND(MONTH($O105) &lt;= 12, MONTH($P105) &gt;= 12), IF($S105 &lt;&gt; "", $I105/$S105, ""), ""),"")</f>
        <v>200000</v>
      </c>
      <c r="AG105" s="10" t="str">
        <f ca="1">IFERROR(IF(AND(NOW()&lt;= EOMONTH(DATE(YEAR($P105),1, 1), 0), Overall!$A107&lt;&gt;"", MONTH($O105) &lt;= 1, MONTH($P105) &gt;= 1), IF($S105 &lt;&gt; "", $I105/$S105, ""), ""), "")</f>
        <v/>
      </c>
      <c r="AH105" s="10" t="str">
        <f ca="1">IFERROR(IF(AND(NOW()&lt;= EOMONTH(DATE(YEAR($P105),2, 1), 0), Overall!$A107&lt;&gt;"", MONTH($O105) &lt;= 2, MONTH($P105) &gt;= 2), IF($S105 &lt;&gt; "", $I105/$S105, ""), ""), "")</f>
        <v/>
      </c>
      <c r="AI105" s="10" t="str">
        <f ca="1">IFERROR(IF(AND(NOW()&lt;= EOMONTH(DATE(YEAR($P105),3, 1), 0), Overall!$A107&lt;&gt;"", MONTH($O105) &lt;= 3, MONTH($P105) &gt;= 3), IF($S105 &lt;&gt; "", $I105/$S105, ""), ""), "")</f>
        <v/>
      </c>
      <c r="AJ105" s="10" t="str">
        <f ca="1">IFERROR(IF(AND(NOW()&lt;= EOMONTH(DATE(YEAR($P105),4, 1), 0), Overall!$A107&lt;&gt;"", MONTH($O105) &lt;= 4, MONTH($P105) &gt;= 4), IF($S105 &lt;&gt; "", $I105/$S105, ""), ""), "")</f>
        <v/>
      </c>
      <c r="AK105" s="10" t="str">
        <f ca="1">IFERROR(IF(AND(NOW()&lt;= EOMONTH(DATE(YEAR($P105),5, 1), 0), Overall!$A107&lt;&gt;"", MONTH($O105) &lt;= 5, MONTH($P105) &gt;= 5), IF($S105 &lt;&gt; "", $I105/$S105, ""), ""), "")</f>
        <v/>
      </c>
      <c r="AL105" s="10" t="str">
        <f ca="1">IFERROR(IF(AND(NOW()&lt;= EOMONTH(DATE(YEAR($P105),6, 1), 0), Overall!$A107&lt;&gt;"", MONTH($O105) &lt;= 6, MONTH($P105) &gt;= 6), IF($S105 &lt;&gt; "", $I105/$S105, ""), ""), "")</f>
        <v/>
      </c>
      <c r="AM105" s="10" t="str">
        <f ca="1">IFERROR(IF(AND(NOW()&lt;= EOMONTH(DATE(YEAR($P105),7, 1), 0), Overall!$A107&lt;&gt;"", MONTH($O105) &lt;= 7, MONTH($P105) &gt;= 7), IF($S105 &lt;&gt; "", $I105/$S105, ""), ""), "")</f>
        <v/>
      </c>
      <c r="AN105" s="10" t="str">
        <f ca="1">IFERROR(IF(AND(NOW()&lt;= EOMONTH(DATE(YEAR($P105),8, 1), 0), Overall!$A107&lt;&gt;"", MONTH($O105) &lt;= 8, MONTH($P105) &gt;= 8), IF($S105 &lt;&gt; "", $I105/$S105, ""), ""), "")</f>
        <v/>
      </c>
      <c r="AO105" s="10" t="str">
        <f ca="1">IFERROR(IF(AND(NOW()&lt;= EOMONTH(DATE(YEAR($P105),9, 1), 0), Overall!$A107&lt;&gt;"", MONTH($O105) &lt;= 9, MONTH($P105) &gt;= 9), IF($S105 &lt;&gt; "", $I105/$S105, ""), ""), "")</f>
        <v/>
      </c>
      <c r="AP105" s="10" t="str">
        <f ca="1">IFERROR(IF(AND(NOW()&lt;= EOMONTH(DATE(YEAR($P105),10, 1), 0), Overall!$A107&lt;&gt;"", MONTH($O105) &lt;= 10, MONTH($P105) &gt;= 10), IF($S105 &lt;&gt; "", $I105/$S105, ""), ""), "")</f>
        <v/>
      </c>
      <c r="AQ105" s="10" t="str">
        <f ca="1">IFERROR(IF(AND(NOW()&lt;= EOMONTH(DATE(YEAR($P105),11, 1), 0), Overall!$A107&lt;&gt;"", MONTH($O105) &lt;=11, MONTH($P105) &gt;= 11), IF($S105 &lt;&gt; "", $I105/$S105, ""), ""), "")</f>
        <v/>
      </c>
      <c r="AR105" s="10" t="str">
        <f ca="1">IFERROR(IF(AND(NOW()&lt;= EOMONTH(DATE(YEAR($P105),12, 1), 0), Overall!$A107&lt;&gt;"", MONTH($O105) &lt;= 12, MONTH($P105) &gt;= 12), IF($S105 &lt;&gt; "", $I105/$S105, ""), ""), "")</f>
        <v/>
      </c>
      <c r="AS105" s="16">
        <f t="shared" ca="1" si="3"/>
        <v>0</v>
      </c>
    </row>
    <row r="106" spans="1:45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5" t="str">
        <f>IF(Overall!P108&lt;&gt;"",_xlfn.VALUETOTEXT(Overall!P108),"")</f>
        <v>Options</v>
      </c>
      <c r="I106" s="6">
        <f>IF(Overall!F108&lt;&gt;"",VALUE(Overall!F108),"")</f>
        <v>1600000</v>
      </c>
      <c r="J106" s="6">
        <f>IF(Overall!G108&lt;&gt;"",VALUE(Overall!G108),"")</f>
        <v>60</v>
      </c>
      <c r="K106" s="6">
        <f>IF(Overall!H108&lt;&gt;"",VALUE(Overall!H108),"")</f>
        <v>0</v>
      </c>
      <c r="L106" s="6">
        <f>IF(Overall!I108&lt;&gt;"",VALUE(Overall!I108),"")</f>
        <v>2.98</v>
      </c>
      <c r="M106" s="6">
        <f>IF(Overall!J108&lt;&gt;"",VALUE(Overall!J108),"")</f>
        <v>0</v>
      </c>
      <c r="N106" s="6">
        <f>IF(Overall!K108&lt;&gt;"",VALUE(Overall!K108),"")</f>
        <v>2.98</v>
      </c>
      <c r="O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P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Q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R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S106" s="5">
        <f t="shared" si="2"/>
        <v>8</v>
      </c>
      <c r="T106" s="10" t="str">
        <f>IF(Overall!$A108&lt;&gt;"",IF(AND(MONTH($O106) &lt;= 1, MONTH($P106) &gt;= 1), IF($S106 &lt;&gt; "", $I106/$S106, ""), ""),"")</f>
        <v/>
      </c>
      <c r="U106" s="10" t="str">
        <f>IF(Overall!$A108&lt;&gt;"",IF(AND(MONTH($O106) &lt;= 2, MONTH($P106) &gt;= 2), IF($S106 &lt;&gt; "", $I106/$S106, ""), ""),"")</f>
        <v/>
      </c>
      <c r="V106" s="10" t="str">
        <f>IF(Overall!$A108&lt;&gt;"",IF(AND(MONTH($O106) &lt;= 3, MONTH($P106) &gt;= 3), IF($S106 &lt;&gt; "", $I106/$S106, ""), ""),"")</f>
        <v/>
      </c>
      <c r="W106" s="10" t="str">
        <f>IF(Overall!$A108&lt;&gt;"",IF(AND(MONTH($O106) &lt;= 4, MONTH($P106) &gt;= 4), IF($S106 &lt;&gt; "", $I106/$S106, ""), ""),"")</f>
        <v/>
      </c>
      <c r="X106" s="10">
        <f>IF(Overall!$A108&lt;&gt;"",IF(AND(MONTH($O106) &lt;= 5, MONTH($P106) &gt;= 5), IF($S106 &lt;&gt; "", $I106/$S106, ""), ""),"")</f>
        <v>200000</v>
      </c>
      <c r="Y106" s="10">
        <f>IF(Overall!$A108&lt;&gt;"",IF(AND(MONTH($O106) &lt;= 6, MONTH($P106) &gt;= 6), IF($S106 &lt;&gt; "", $I106/$S106, ""), ""),"")</f>
        <v>200000</v>
      </c>
      <c r="Z106" s="10">
        <f>IF(Overall!$A108&lt;&gt;"",IF(AND(MONTH($O106) &lt;= 7, MONTH($P106) &gt;= 7 ), IF($S106 &lt;&gt; "", $I106/$S106, ""), ""),"")</f>
        <v>200000</v>
      </c>
      <c r="AA106" s="10">
        <f>IF(Overall!$A108&lt;&gt;"",IF(AND(MONTH($O106) &lt;= 8, MONTH($P106) &gt;= 8), IF($S106 &lt;&gt; "", $I106/$S106, ""), ""),"")</f>
        <v>200000</v>
      </c>
      <c r="AB106" s="10">
        <f>IF(Overall!$A108&lt;&gt;"",IF(AND(MONTH($O106) &lt;= 9, MONTH($P106) &gt;= 9), IF($S106 &lt;&gt; "", $I106/$S106, ""), ""),"")</f>
        <v>200000</v>
      </c>
      <c r="AC106" s="10">
        <f>IF(Overall!$A108&lt;&gt;"",IF(AND(MONTH($O106) &lt;= 10, MONTH($P106) &gt;= 10), IF($S106 &lt;&gt; "", $I106/$S106, ""), ""),"")</f>
        <v>200000</v>
      </c>
      <c r="AD106" s="10">
        <f>IF(Overall!$A108&lt;&gt;"",IF(AND(MONTH($O106) &lt;= 11, MONTH($P106) &gt;= 11), IF($S106 &lt;&gt; "", $I106/$S106, ""), ""),"")</f>
        <v>200000</v>
      </c>
      <c r="AE106" s="10">
        <f>IF(Overall!$A108&lt;&gt;"",IF(AND(MONTH($O106) &lt;= 12, MONTH($P106) &gt;= 12), IF($S106 &lt;&gt; "", $I106/$S106, ""), ""),"")</f>
        <v>200000</v>
      </c>
      <c r="AG106" s="10" t="str">
        <f ca="1">IFERROR(IF(AND(NOW()&lt;= EOMONTH(DATE(YEAR($P106),1, 1), 0), Overall!$A108&lt;&gt;"", MONTH($O106) &lt;= 1, MONTH($P106) &gt;= 1), IF($S106 &lt;&gt; "", $I106/$S106, ""), ""), "")</f>
        <v/>
      </c>
      <c r="AH106" s="10" t="str">
        <f ca="1">IFERROR(IF(AND(NOW()&lt;= EOMONTH(DATE(YEAR($P106),2, 1), 0), Overall!$A108&lt;&gt;"", MONTH($O106) &lt;= 2, MONTH($P106) &gt;= 2), IF($S106 &lt;&gt; "", $I106/$S106, ""), ""), "")</f>
        <v/>
      </c>
      <c r="AI106" s="10" t="str">
        <f ca="1">IFERROR(IF(AND(NOW()&lt;= EOMONTH(DATE(YEAR($P106),3, 1), 0), Overall!$A108&lt;&gt;"", MONTH($O106) &lt;= 3, MONTH($P106) &gt;= 3), IF($S106 &lt;&gt; "", $I106/$S106, ""), ""), "")</f>
        <v/>
      </c>
      <c r="AJ106" s="10" t="str">
        <f ca="1">IFERROR(IF(AND(NOW()&lt;= EOMONTH(DATE(YEAR($P106),4, 1), 0), Overall!$A108&lt;&gt;"", MONTH($O106) &lt;= 4, MONTH($P106) &gt;= 4), IF($S106 &lt;&gt; "", $I106/$S106, ""), ""), "")</f>
        <v/>
      </c>
      <c r="AK106" s="10" t="str">
        <f ca="1">IFERROR(IF(AND(NOW()&lt;= EOMONTH(DATE(YEAR($P106),5, 1), 0), Overall!$A108&lt;&gt;"", MONTH($O106) &lt;= 5, MONTH($P106) &gt;= 5), IF($S106 &lt;&gt; "", $I106/$S106, ""), ""), "")</f>
        <v/>
      </c>
      <c r="AL106" s="10" t="str">
        <f ca="1">IFERROR(IF(AND(NOW()&lt;= EOMONTH(DATE(YEAR($P106),6, 1), 0), Overall!$A108&lt;&gt;"", MONTH($O106) &lt;= 6, MONTH($P106) &gt;= 6), IF($S106 &lt;&gt; "", $I106/$S106, ""), ""), "")</f>
        <v/>
      </c>
      <c r="AM106" s="10" t="str">
        <f ca="1">IFERROR(IF(AND(NOW()&lt;= EOMONTH(DATE(YEAR($P106),7, 1), 0), Overall!$A108&lt;&gt;"", MONTH($O106) &lt;= 7, MONTH($P106) &gt;= 7), IF($S106 &lt;&gt; "", $I106/$S106, ""), ""), "")</f>
        <v/>
      </c>
      <c r="AN106" s="10" t="str">
        <f ca="1">IFERROR(IF(AND(NOW()&lt;= EOMONTH(DATE(YEAR($P106),8, 1), 0), Overall!$A108&lt;&gt;"", MONTH($O106) &lt;= 8, MONTH($P106) &gt;= 8), IF($S106 &lt;&gt; "", $I106/$S106, ""), ""), "")</f>
        <v/>
      </c>
      <c r="AO106" s="10" t="str">
        <f ca="1">IFERROR(IF(AND(NOW()&lt;= EOMONTH(DATE(YEAR($P106),9, 1), 0), Overall!$A108&lt;&gt;"", MONTH($O106) &lt;= 9, MONTH($P106) &gt;= 9), IF($S106 &lt;&gt; "", $I106/$S106, ""), ""), "")</f>
        <v/>
      </c>
      <c r="AP106" s="10" t="str">
        <f ca="1">IFERROR(IF(AND(NOW()&lt;= EOMONTH(DATE(YEAR($P106),10, 1), 0), Overall!$A108&lt;&gt;"", MONTH($O106) &lt;= 10, MONTH($P106) &gt;= 10), IF($S106 &lt;&gt; "", $I106/$S106, ""), ""), "")</f>
        <v/>
      </c>
      <c r="AQ106" s="10" t="str">
        <f ca="1">IFERROR(IF(AND(NOW()&lt;= EOMONTH(DATE(YEAR($P106),11, 1), 0), Overall!$A108&lt;&gt;"", MONTH($O106) &lt;=11, MONTH($P106) &gt;= 11), IF($S106 &lt;&gt; "", $I106/$S106, ""), ""), "")</f>
        <v/>
      </c>
      <c r="AR106" s="10" t="str">
        <f ca="1">IFERROR(IF(AND(NOW()&lt;= EOMONTH(DATE(YEAR($P106),12, 1), 0), Overall!$A108&lt;&gt;"", MONTH($O106) &lt;= 12, MONTH($P106) &gt;= 12), IF($S106 &lt;&gt; "", $I106/$S106, ""), ""), "")</f>
        <v/>
      </c>
      <c r="AS106" s="16">
        <f t="shared" ca="1" si="3"/>
        <v>0</v>
      </c>
    </row>
    <row r="107" spans="1:45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5" t="str">
        <f>IF(Overall!P109&lt;&gt;"",_xlfn.VALUETOTEXT(Overall!P109),"")</f>
        <v>Options</v>
      </c>
      <c r="I107" s="6">
        <f>IF(Overall!F109&lt;&gt;"",VALUE(Overall!F109),"")</f>
        <v>800000</v>
      </c>
      <c r="J107" s="6">
        <f>IF(Overall!G109&lt;&gt;"",VALUE(Overall!G109),"")</f>
        <v>60</v>
      </c>
      <c r="K107" s="6">
        <f>IF(Overall!H109&lt;&gt;"",VALUE(Overall!H109),"")</f>
        <v>0</v>
      </c>
      <c r="L107" s="6">
        <f>IF(Overall!I109&lt;&gt;"",VALUE(Overall!I109),"")</f>
        <v>2.96</v>
      </c>
      <c r="M107" s="6">
        <f>IF(Overall!J109&lt;&gt;"",VALUE(Overall!J109),"")</f>
        <v>0</v>
      </c>
      <c r="N107" s="6">
        <f>IF(Overall!K109&lt;&gt;"",VALUE(Overall!K109),"")</f>
        <v>2.96</v>
      </c>
      <c r="O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P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Q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R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S107" s="5">
        <f t="shared" si="2"/>
        <v>8</v>
      </c>
      <c r="T107" s="10" t="str">
        <f>IF(Overall!$A109&lt;&gt;"",IF(AND(MONTH($O107) &lt;= 1, MONTH($P107) &gt;= 1), IF($S107 &lt;&gt; "", $I107/$S107, ""), ""),"")</f>
        <v/>
      </c>
      <c r="U107" s="10" t="str">
        <f>IF(Overall!$A109&lt;&gt;"",IF(AND(MONTH($O107) &lt;= 2, MONTH($P107) &gt;= 2), IF($S107 &lt;&gt; "", $I107/$S107, ""), ""),"")</f>
        <v/>
      </c>
      <c r="V107" s="10" t="str">
        <f>IF(Overall!$A109&lt;&gt;"",IF(AND(MONTH($O107) &lt;= 3, MONTH($P107) &gt;= 3), IF($S107 &lt;&gt; "", $I107/$S107, ""), ""),"")</f>
        <v/>
      </c>
      <c r="W107" s="10" t="str">
        <f>IF(Overall!$A109&lt;&gt;"",IF(AND(MONTH($O107) &lt;= 4, MONTH($P107) &gt;= 4), IF($S107 &lt;&gt; "", $I107/$S107, ""), ""),"")</f>
        <v/>
      </c>
      <c r="X107" s="10">
        <f>IF(Overall!$A109&lt;&gt;"",IF(AND(MONTH($O107) &lt;= 5, MONTH($P107) &gt;= 5), IF($S107 &lt;&gt; "", $I107/$S107, ""), ""),"")</f>
        <v>100000</v>
      </c>
      <c r="Y107" s="10">
        <f>IF(Overall!$A109&lt;&gt;"",IF(AND(MONTH($O107) &lt;= 6, MONTH($P107) &gt;= 6), IF($S107 &lt;&gt; "", $I107/$S107, ""), ""),"")</f>
        <v>100000</v>
      </c>
      <c r="Z107" s="10">
        <f>IF(Overall!$A109&lt;&gt;"",IF(AND(MONTH($O107) &lt;= 7, MONTH($P107) &gt;= 7 ), IF($S107 &lt;&gt; "", $I107/$S107, ""), ""),"")</f>
        <v>100000</v>
      </c>
      <c r="AA107" s="10">
        <f>IF(Overall!$A109&lt;&gt;"",IF(AND(MONTH($O107) &lt;= 8, MONTH($P107) &gt;= 8), IF($S107 &lt;&gt; "", $I107/$S107, ""), ""),"")</f>
        <v>100000</v>
      </c>
      <c r="AB107" s="10">
        <f>IF(Overall!$A109&lt;&gt;"",IF(AND(MONTH($O107) &lt;= 9, MONTH($P107) &gt;= 9), IF($S107 &lt;&gt; "", $I107/$S107, ""), ""),"")</f>
        <v>100000</v>
      </c>
      <c r="AC107" s="10">
        <f>IF(Overall!$A109&lt;&gt;"",IF(AND(MONTH($O107) &lt;= 10, MONTH($P107) &gt;= 10), IF($S107 &lt;&gt; "", $I107/$S107, ""), ""),"")</f>
        <v>100000</v>
      </c>
      <c r="AD107" s="10">
        <f>IF(Overall!$A109&lt;&gt;"",IF(AND(MONTH($O107) &lt;= 11, MONTH($P107) &gt;= 11), IF($S107 &lt;&gt; "", $I107/$S107, ""), ""),"")</f>
        <v>100000</v>
      </c>
      <c r="AE107" s="10">
        <f>IF(Overall!$A109&lt;&gt;"",IF(AND(MONTH($O107) &lt;= 12, MONTH($P107) &gt;= 12), IF($S107 &lt;&gt; "", $I107/$S107, ""), ""),"")</f>
        <v>100000</v>
      </c>
      <c r="AG107" s="10" t="str">
        <f ca="1">IFERROR(IF(AND(NOW()&lt;= EOMONTH(DATE(YEAR($P107),1, 1), 0), Overall!$A109&lt;&gt;"", MONTH($O107) &lt;= 1, MONTH($P107) &gt;= 1), IF($S107 &lt;&gt; "", $I107/$S107, ""), ""), "")</f>
        <v/>
      </c>
      <c r="AH107" s="10" t="str">
        <f ca="1">IFERROR(IF(AND(NOW()&lt;= EOMONTH(DATE(YEAR($P107),2, 1), 0), Overall!$A109&lt;&gt;"", MONTH($O107) &lt;= 2, MONTH($P107) &gt;= 2), IF($S107 &lt;&gt; "", $I107/$S107, ""), ""), "")</f>
        <v/>
      </c>
      <c r="AI107" s="10" t="str">
        <f ca="1">IFERROR(IF(AND(NOW()&lt;= EOMONTH(DATE(YEAR($P107),3, 1), 0), Overall!$A109&lt;&gt;"", MONTH($O107) &lt;= 3, MONTH($P107) &gt;= 3), IF($S107 &lt;&gt; "", $I107/$S107, ""), ""), "")</f>
        <v/>
      </c>
      <c r="AJ107" s="10" t="str">
        <f ca="1">IFERROR(IF(AND(NOW()&lt;= EOMONTH(DATE(YEAR($P107),4, 1), 0), Overall!$A109&lt;&gt;"", MONTH($O107) &lt;= 4, MONTH($P107) &gt;= 4), IF($S107 &lt;&gt; "", $I107/$S107, ""), ""), "")</f>
        <v/>
      </c>
      <c r="AK107" s="10" t="str">
        <f ca="1">IFERROR(IF(AND(NOW()&lt;= EOMONTH(DATE(YEAR($P107),5, 1), 0), Overall!$A109&lt;&gt;"", MONTH($O107) &lt;= 5, MONTH($P107) &gt;= 5), IF($S107 &lt;&gt; "", $I107/$S107, ""), ""), "")</f>
        <v/>
      </c>
      <c r="AL107" s="10" t="str">
        <f ca="1">IFERROR(IF(AND(NOW()&lt;= EOMONTH(DATE(YEAR($P107),6, 1), 0), Overall!$A109&lt;&gt;"", MONTH($O107) &lt;= 6, MONTH($P107) &gt;= 6), IF($S107 &lt;&gt; "", $I107/$S107, ""), ""), "")</f>
        <v/>
      </c>
      <c r="AM107" s="10" t="str">
        <f ca="1">IFERROR(IF(AND(NOW()&lt;= EOMONTH(DATE(YEAR($P107),7, 1), 0), Overall!$A109&lt;&gt;"", MONTH($O107) &lt;= 7, MONTH($P107) &gt;= 7), IF($S107 &lt;&gt; "", $I107/$S107, ""), ""), "")</f>
        <v/>
      </c>
      <c r="AN107" s="10" t="str">
        <f ca="1">IFERROR(IF(AND(NOW()&lt;= EOMONTH(DATE(YEAR($P107),8, 1), 0), Overall!$A109&lt;&gt;"", MONTH($O107) &lt;= 8, MONTH($P107) &gt;= 8), IF($S107 &lt;&gt; "", $I107/$S107, ""), ""), "")</f>
        <v/>
      </c>
      <c r="AO107" s="10" t="str">
        <f ca="1">IFERROR(IF(AND(NOW()&lt;= EOMONTH(DATE(YEAR($P107),9, 1), 0), Overall!$A109&lt;&gt;"", MONTH($O107) &lt;= 9, MONTH($P107) &gt;= 9), IF($S107 &lt;&gt; "", $I107/$S107, ""), ""), "")</f>
        <v/>
      </c>
      <c r="AP107" s="10" t="str">
        <f ca="1">IFERROR(IF(AND(NOW()&lt;= EOMONTH(DATE(YEAR($P107),10, 1), 0), Overall!$A109&lt;&gt;"", MONTH($O107) &lt;= 10, MONTH($P107) &gt;= 10), IF($S107 &lt;&gt; "", $I107/$S107, ""), ""), "")</f>
        <v/>
      </c>
      <c r="AQ107" s="10" t="str">
        <f ca="1">IFERROR(IF(AND(NOW()&lt;= EOMONTH(DATE(YEAR($P107),11, 1), 0), Overall!$A109&lt;&gt;"", MONTH($O107) &lt;=11, MONTH($P107) &gt;= 11), IF($S107 &lt;&gt; "", $I107/$S107, ""), ""), "")</f>
        <v/>
      </c>
      <c r="AR107" s="10" t="str">
        <f ca="1">IFERROR(IF(AND(NOW()&lt;= EOMONTH(DATE(YEAR($P107),12, 1), 0), Overall!$A109&lt;&gt;"", MONTH($O107) &lt;= 12, MONTH($P107) &gt;= 12), IF($S107 &lt;&gt; "", $I107/$S107, ""), ""), "")</f>
        <v/>
      </c>
      <c r="AS107" s="16">
        <f t="shared" ca="1" si="3"/>
        <v>0</v>
      </c>
    </row>
    <row r="108" spans="1:45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5" t="str">
        <f>IF(Overall!P110&lt;&gt;"",_xlfn.VALUETOTEXT(Overall!P110),"")</f>
        <v>Options</v>
      </c>
      <c r="I108" s="6">
        <f>IF(Overall!F110&lt;&gt;"",VALUE(Overall!F110),"")</f>
        <v>1600000</v>
      </c>
      <c r="J108" s="6">
        <f>IF(Overall!G110&lt;&gt;"",VALUE(Overall!G110),"")</f>
        <v>60</v>
      </c>
      <c r="K108" s="6">
        <f>IF(Overall!H110&lt;&gt;"",VALUE(Overall!H110),"")</f>
        <v>0</v>
      </c>
      <c r="L108" s="6">
        <f>IF(Overall!I110&lt;&gt;"",VALUE(Overall!I110),"")</f>
        <v>2.96</v>
      </c>
      <c r="M108" s="6">
        <f>IF(Overall!J110&lt;&gt;"",VALUE(Overall!J110),"")</f>
        <v>0</v>
      </c>
      <c r="N108" s="6">
        <f>IF(Overall!K110&lt;&gt;"",VALUE(Overall!K110),"")</f>
        <v>2.96</v>
      </c>
      <c r="O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P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Q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R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S108" s="5">
        <f t="shared" si="2"/>
        <v>8</v>
      </c>
      <c r="T108" s="10" t="str">
        <f>IF(Overall!$A110&lt;&gt;"",IF(AND(MONTH($O108) &lt;= 1, MONTH($P108) &gt;= 1), IF($S108 &lt;&gt; "", $I108/$S108, ""), ""),"")</f>
        <v/>
      </c>
      <c r="U108" s="10" t="str">
        <f>IF(Overall!$A110&lt;&gt;"",IF(AND(MONTH($O108) &lt;= 2, MONTH($P108) &gt;= 2), IF($S108 &lt;&gt; "", $I108/$S108, ""), ""),"")</f>
        <v/>
      </c>
      <c r="V108" s="10" t="str">
        <f>IF(Overall!$A110&lt;&gt;"",IF(AND(MONTH($O108) &lt;= 3, MONTH($P108) &gt;= 3), IF($S108 &lt;&gt; "", $I108/$S108, ""), ""),"")</f>
        <v/>
      </c>
      <c r="W108" s="10" t="str">
        <f>IF(Overall!$A110&lt;&gt;"",IF(AND(MONTH($O108) &lt;= 4, MONTH($P108) &gt;= 4), IF($S108 &lt;&gt; "", $I108/$S108, ""), ""),"")</f>
        <v/>
      </c>
      <c r="X108" s="10">
        <f>IF(Overall!$A110&lt;&gt;"",IF(AND(MONTH($O108) &lt;= 5, MONTH($P108) &gt;= 5), IF($S108 &lt;&gt; "", $I108/$S108, ""), ""),"")</f>
        <v>200000</v>
      </c>
      <c r="Y108" s="10">
        <f>IF(Overall!$A110&lt;&gt;"",IF(AND(MONTH($O108) &lt;= 6, MONTH($P108) &gt;= 6), IF($S108 &lt;&gt; "", $I108/$S108, ""), ""),"")</f>
        <v>200000</v>
      </c>
      <c r="Z108" s="10">
        <f>IF(Overall!$A110&lt;&gt;"",IF(AND(MONTH($O108) &lt;= 7, MONTH($P108) &gt;= 7 ), IF($S108 &lt;&gt; "", $I108/$S108, ""), ""),"")</f>
        <v>200000</v>
      </c>
      <c r="AA108" s="10">
        <f>IF(Overall!$A110&lt;&gt;"",IF(AND(MONTH($O108) &lt;= 8, MONTH($P108) &gt;= 8), IF($S108 &lt;&gt; "", $I108/$S108, ""), ""),"")</f>
        <v>200000</v>
      </c>
      <c r="AB108" s="10">
        <f>IF(Overall!$A110&lt;&gt;"",IF(AND(MONTH($O108) &lt;= 9, MONTH($P108) &gt;= 9), IF($S108 &lt;&gt; "", $I108/$S108, ""), ""),"")</f>
        <v>200000</v>
      </c>
      <c r="AC108" s="10">
        <f>IF(Overall!$A110&lt;&gt;"",IF(AND(MONTH($O108) &lt;= 10, MONTH($P108) &gt;= 10), IF($S108 &lt;&gt; "", $I108/$S108, ""), ""),"")</f>
        <v>200000</v>
      </c>
      <c r="AD108" s="10">
        <f>IF(Overall!$A110&lt;&gt;"",IF(AND(MONTH($O108) &lt;= 11, MONTH($P108) &gt;= 11), IF($S108 &lt;&gt; "", $I108/$S108, ""), ""),"")</f>
        <v>200000</v>
      </c>
      <c r="AE108" s="10">
        <f>IF(Overall!$A110&lt;&gt;"",IF(AND(MONTH($O108) &lt;= 12, MONTH($P108) &gt;= 12), IF($S108 &lt;&gt; "", $I108/$S108, ""), ""),"")</f>
        <v>200000</v>
      </c>
      <c r="AG108" s="10" t="str">
        <f ca="1">IFERROR(IF(AND(NOW()&lt;= EOMONTH(DATE(YEAR($P108),1, 1), 0), Overall!$A110&lt;&gt;"", MONTH($O108) &lt;= 1, MONTH($P108) &gt;= 1), IF($S108 &lt;&gt; "", $I108/$S108, ""), ""), "")</f>
        <v/>
      </c>
      <c r="AH108" s="10" t="str">
        <f ca="1">IFERROR(IF(AND(NOW()&lt;= EOMONTH(DATE(YEAR($P108),2, 1), 0), Overall!$A110&lt;&gt;"", MONTH($O108) &lt;= 2, MONTH($P108) &gt;= 2), IF($S108 &lt;&gt; "", $I108/$S108, ""), ""), "")</f>
        <v/>
      </c>
      <c r="AI108" s="10" t="str">
        <f ca="1">IFERROR(IF(AND(NOW()&lt;= EOMONTH(DATE(YEAR($P108),3, 1), 0), Overall!$A110&lt;&gt;"", MONTH($O108) &lt;= 3, MONTH($P108) &gt;= 3), IF($S108 &lt;&gt; "", $I108/$S108, ""), ""), "")</f>
        <v/>
      </c>
      <c r="AJ108" s="10" t="str">
        <f ca="1">IFERROR(IF(AND(NOW()&lt;= EOMONTH(DATE(YEAR($P108),4, 1), 0), Overall!$A110&lt;&gt;"", MONTH($O108) &lt;= 4, MONTH($P108) &gt;= 4), IF($S108 &lt;&gt; "", $I108/$S108, ""), ""), "")</f>
        <v/>
      </c>
      <c r="AK108" s="10" t="str">
        <f ca="1">IFERROR(IF(AND(NOW()&lt;= EOMONTH(DATE(YEAR($P108),5, 1), 0), Overall!$A110&lt;&gt;"", MONTH($O108) &lt;= 5, MONTH($P108) &gt;= 5), IF($S108 &lt;&gt; "", $I108/$S108, ""), ""), "")</f>
        <v/>
      </c>
      <c r="AL108" s="10" t="str">
        <f ca="1">IFERROR(IF(AND(NOW()&lt;= EOMONTH(DATE(YEAR($P108),6, 1), 0), Overall!$A110&lt;&gt;"", MONTH($O108) &lt;= 6, MONTH($P108) &gt;= 6), IF($S108 &lt;&gt; "", $I108/$S108, ""), ""), "")</f>
        <v/>
      </c>
      <c r="AM108" s="10" t="str">
        <f ca="1">IFERROR(IF(AND(NOW()&lt;= EOMONTH(DATE(YEAR($P108),7, 1), 0), Overall!$A110&lt;&gt;"", MONTH($O108) &lt;= 7, MONTH($P108) &gt;= 7), IF($S108 &lt;&gt; "", $I108/$S108, ""), ""), "")</f>
        <v/>
      </c>
      <c r="AN108" s="10" t="str">
        <f ca="1">IFERROR(IF(AND(NOW()&lt;= EOMONTH(DATE(YEAR($P108),8, 1), 0), Overall!$A110&lt;&gt;"", MONTH($O108) &lt;= 8, MONTH($P108) &gt;= 8), IF($S108 &lt;&gt; "", $I108/$S108, ""), ""), "")</f>
        <v/>
      </c>
      <c r="AO108" s="10" t="str">
        <f ca="1">IFERROR(IF(AND(NOW()&lt;= EOMONTH(DATE(YEAR($P108),9, 1), 0), Overall!$A110&lt;&gt;"", MONTH($O108) &lt;= 9, MONTH($P108) &gt;= 9), IF($S108 &lt;&gt; "", $I108/$S108, ""), ""), "")</f>
        <v/>
      </c>
      <c r="AP108" s="10" t="str">
        <f ca="1">IFERROR(IF(AND(NOW()&lt;= EOMONTH(DATE(YEAR($P108),10, 1), 0), Overall!$A110&lt;&gt;"", MONTH($O108) &lt;= 10, MONTH($P108) &gt;= 10), IF($S108 &lt;&gt; "", $I108/$S108, ""), ""), "")</f>
        <v/>
      </c>
      <c r="AQ108" s="10" t="str">
        <f ca="1">IFERROR(IF(AND(NOW()&lt;= EOMONTH(DATE(YEAR($P108),11, 1), 0), Overall!$A110&lt;&gt;"", MONTH($O108) &lt;=11, MONTH($P108) &gt;= 11), IF($S108 &lt;&gt; "", $I108/$S108, ""), ""), "")</f>
        <v/>
      </c>
      <c r="AR108" s="10" t="str">
        <f ca="1">IFERROR(IF(AND(NOW()&lt;= EOMONTH(DATE(YEAR($P108),12, 1), 0), Overall!$A110&lt;&gt;"", MONTH($O108) &lt;= 12, MONTH($P108) &gt;= 12), IF($S108 &lt;&gt; "", $I108/$S108, ""), ""), "")</f>
        <v/>
      </c>
      <c r="AS108" s="16">
        <f t="shared" ca="1" si="3"/>
        <v>0</v>
      </c>
    </row>
    <row r="109" spans="1:45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5" t="str">
        <f>IF(Overall!P111&lt;&gt;"",_xlfn.VALUETOTEXT(Overall!P111),"")</f>
        <v>Options</v>
      </c>
      <c r="I109" s="6">
        <f>IF(Overall!F111&lt;&gt;"",VALUE(Overall!F111),"")</f>
        <v>800000</v>
      </c>
      <c r="J109" s="6">
        <f>IF(Overall!G111&lt;&gt;"",VALUE(Overall!G111),"")</f>
        <v>60</v>
      </c>
      <c r="K109" s="6">
        <f>IF(Overall!H111&lt;&gt;"",VALUE(Overall!H111),"")</f>
        <v>0</v>
      </c>
      <c r="L109" s="6">
        <f>IF(Overall!I111&lt;&gt;"",VALUE(Overall!I111),"")</f>
        <v>2.95</v>
      </c>
      <c r="M109" s="6">
        <f>IF(Overall!J111&lt;&gt;"",VALUE(Overall!J111),"")</f>
        <v>0</v>
      </c>
      <c r="N109" s="6">
        <f>IF(Overall!K111&lt;&gt;"",VALUE(Overall!K111),"")</f>
        <v>2.95</v>
      </c>
      <c r="O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P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Q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R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S109" s="5">
        <f t="shared" si="2"/>
        <v>8</v>
      </c>
      <c r="T109" s="10" t="str">
        <f>IF(Overall!$A111&lt;&gt;"",IF(AND(MONTH($O109) &lt;= 1, MONTH($P109) &gt;= 1), IF($S109 &lt;&gt; "", $I109/$S109, ""), ""),"")</f>
        <v/>
      </c>
      <c r="U109" s="10" t="str">
        <f>IF(Overall!$A111&lt;&gt;"",IF(AND(MONTH($O109) &lt;= 2, MONTH($P109) &gt;= 2), IF($S109 &lt;&gt; "", $I109/$S109, ""), ""),"")</f>
        <v/>
      </c>
      <c r="V109" s="10" t="str">
        <f>IF(Overall!$A111&lt;&gt;"",IF(AND(MONTH($O109) &lt;= 3, MONTH($P109) &gt;= 3), IF($S109 &lt;&gt; "", $I109/$S109, ""), ""),"")</f>
        <v/>
      </c>
      <c r="W109" s="10" t="str">
        <f>IF(Overall!$A111&lt;&gt;"",IF(AND(MONTH($O109) &lt;= 4, MONTH($P109) &gt;= 4), IF($S109 &lt;&gt; "", $I109/$S109, ""), ""),"")</f>
        <v/>
      </c>
      <c r="X109" s="10">
        <f>IF(Overall!$A111&lt;&gt;"",IF(AND(MONTH($O109) &lt;= 5, MONTH($P109) &gt;= 5), IF($S109 &lt;&gt; "", $I109/$S109, ""), ""),"")</f>
        <v>100000</v>
      </c>
      <c r="Y109" s="10">
        <f>IF(Overall!$A111&lt;&gt;"",IF(AND(MONTH($O109) &lt;= 6, MONTH($P109) &gt;= 6), IF($S109 &lt;&gt; "", $I109/$S109, ""), ""),"")</f>
        <v>100000</v>
      </c>
      <c r="Z109" s="10">
        <f>IF(Overall!$A111&lt;&gt;"",IF(AND(MONTH($O109) &lt;= 7, MONTH($P109) &gt;= 7 ), IF($S109 &lt;&gt; "", $I109/$S109, ""), ""),"")</f>
        <v>100000</v>
      </c>
      <c r="AA109" s="10">
        <f>IF(Overall!$A111&lt;&gt;"",IF(AND(MONTH($O109) &lt;= 8, MONTH($P109) &gt;= 8), IF($S109 &lt;&gt; "", $I109/$S109, ""), ""),"")</f>
        <v>100000</v>
      </c>
      <c r="AB109" s="10">
        <f>IF(Overall!$A111&lt;&gt;"",IF(AND(MONTH($O109) &lt;= 9, MONTH($P109) &gt;= 9), IF($S109 &lt;&gt; "", $I109/$S109, ""), ""),"")</f>
        <v>100000</v>
      </c>
      <c r="AC109" s="10">
        <f>IF(Overall!$A111&lt;&gt;"",IF(AND(MONTH($O109) &lt;= 10, MONTH($P109) &gt;= 10), IF($S109 &lt;&gt; "", $I109/$S109, ""), ""),"")</f>
        <v>100000</v>
      </c>
      <c r="AD109" s="10">
        <f>IF(Overall!$A111&lt;&gt;"",IF(AND(MONTH($O109) &lt;= 11, MONTH($P109) &gt;= 11), IF($S109 &lt;&gt; "", $I109/$S109, ""), ""),"")</f>
        <v>100000</v>
      </c>
      <c r="AE109" s="10">
        <f>IF(Overall!$A111&lt;&gt;"",IF(AND(MONTH($O109) &lt;= 12, MONTH($P109) &gt;= 12), IF($S109 &lt;&gt; "", $I109/$S109, ""), ""),"")</f>
        <v>100000</v>
      </c>
      <c r="AG109" s="10" t="str">
        <f ca="1">IFERROR(IF(AND(NOW()&lt;= EOMONTH(DATE(YEAR($P109),1, 1), 0), Overall!$A111&lt;&gt;"", MONTH($O109) &lt;= 1, MONTH($P109) &gt;= 1), IF($S109 &lt;&gt; "", $I109/$S109, ""), ""), "")</f>
        <v/>
      </c>
      <c r="AH109" s="10" t="str">
        <f ca="1">IFERROR(IF(AND(NOW()&lt;= EOMONTH(DATE(YEAR($P109),2, 1), 0), Overall!$A111&lt;&gt;"", MONTH($O109) &lt;= 2, MONTH($P109) &gt;= 2), IF($S109 &lt;&gt; "", $I109/$S109, ""), ""), "")</f>
        <v/>
      </c>
      <c r="AI109" s="10" t="str">
        <f ca="1">IFERROR(IF(AND(NOW()&lt;= EOMONTH(DATE(YEAR($P109),3, 1), 0), Overall!$A111&lt;&gt;"", MONTH($O109) &lt;= 3, MONTH($P109) &gt;= 3), IF($S109 &lt;&gt; "", $I109/$S109, ""), ""), "")</f>
        <v/>
      </c>
      <c r="AJ109" s="10" t="str">
        <f ca="1">IFERROR(IF(AND(NOW()&lt;= EOMONTH(DATE(YEAR($P109),4, 1), 0), Overall!$A111&lt;&gt;"", MONTH($O109) &lt;= 4, MONTH($P109) &gt;= 4), IF($S109 &lt;&gt; "", $I109/$S109, ""), ""), "")</f>
        <v/>
      </c>
      <c r="AK109" s="10" t="str">
        <f ca="1">IFERROR(IF(AND(NOW()&lt;= EOMONTH(DATE(YEAR($P109),5, 1), 0), Overall!$A111&lt;&gt;"", MONTH($O109) &lt;= 5, MONTH($P109) &gt;= 5), IF($S109 &lt;&gt; "", $I109/$S109, ""), ""), "")</f>
        <v/>
      </c>
      <c r="AL109" s="10" t="str">
        <f ca="1">IFERROR(IF(AND(NOW()&lt;= EOMONTH(DATE(YEAR($P109),6, 1), 0), Overall!$A111&lt;&gt;"", MONTH($O109) &lt;= 6, MONTH($P109) &gt;= 6), IF($S109 &lt;&gt; "", $I109/$S109, ""), ""), "")</f>
        <v/>
      </c>
      <c r="AM109" s="10" t="str">
        <f ca="1">IFERROR(IF(AND(NOW()&lt;= EOMONTH(DATE(YEAR($P109),7, 1), 0), Overall!$A111&lt;&gt;"", MONTH($O109) &lt;= 7, MONTH($P109) &gt;= 7), IF($S109 &lt;&gt; "", $I109/$S109, ""), ""), "")</f>
        <v/>
      </c>
      <c r="AN109" s="10" t="str">
        <f ca="1">IFERROR(IF(AND(NOW()&lt;= EOMONTH(DATE(YEAR($P109),8, 1), 0), Overall!$A111&lt;&gt;"", MONTH($O109) &lt;= 8, MONTH($P109) &gt;= 8), IF($S109 &lt;&gt; "", $I109/$S109, ""), ""), "")</f>
        <v/>
      </c>
      <c r="AO109" s="10" t="str">
        <f ca="1">IFERROR(IF(AND(NOW()&lt;= EOMONTH(DATE(YEAR($P109),9, 1), 0), Overall!$A111&lt;&gt;"", MONTH($O109) &lt;= 9, MONTH($P109) &gt;= 9), IF($S109 &lt;&gt; "", $I109/$S109, ""), ""), "")</f>
        <v/>
      </c>
      <c r="AP109" s="10" t="str">
        <f ca="1">IFERROR(IF(AND(NOW()&lt;= EOMONTH(DATE(YEAR($P109),10, 1), 0), Overall!$A111&lt;&gt;"", MONTH($O109) &lt;= 10, MONTH($P109) &gt;= 10), IF($S109 &lt;&gt; "", $I109/$S109, ""), ""), "")</f>
        <v/>
      </c>
      <c r="AQ109" s="10" t="str">
        <f ca="1">IFERROR(IF(AND(NOW()&lt;= EOMONTH(DATE(YEAR($P109),11, 1), 0), Overall!$A111&lt;&gt;"", MONTH($O109) &lt;=11, MONTH($P109) &gt;= 11), IF($S109 &lt;&gt; "", $I109/$S109, ""), ""), "")</f>
        <v/>
      </c>
      <c r="AR109" s="10" t="str">
        <f ca="1">IFERROR(IF(AND(NOW()&lt;= EOMONTH(DATE(YEAR($P109),12, 1), 0), Overall!$A111&lt;&gt;"", MONTH($O109) &lt;= 12, MONTH($P109) &gt;= 12), IF($S109 &lt;&gt; "", $I109/$S109, ""), ""), "")</f>
        <v/>
      </c>
      <c r="AS109" s="16">
        <f t="shared" ca="1" si="3"/>
        <v>0</v>
      </c>
    </row>
    <row r="110" spans="1:45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5" t="str">
        <f>IF(Overall!P112&lt;&gt;"",_xlfn.VALUETOTEXT(Overall!P112),"")</f>
        <v>Options</v>
      </c>
      <c r="I110" s="6">
        <f>IF(Overall!F112&lt;&gt;"",VALUE(Overall!F112),"")</f>
        <v>800000</v>
      </c>
      <c r="J110" s="6">
        <f>IF(Overall!G112&lt;&gt;"",VALUE(Overall!G112),"")</f>
        <v>60</v>
      </c>
      <c r="K110" s="6">
        <f>IF(Overall!H112&lt;&gt;"",VALUE(Overall!H112),"")</f>
        <v>0</v>
      </c>
      <c r="L110" s="6">
        <f>IF(Overall!I112&lt;&gt;"",VALUE(Overall!I112),"")</f>
        <v>2.94</v>
      </c>
      <c r="M110" s="6">
        <f>IF(Overall!J112&lt;&gt;"",VALUE(Overall!J112),"")</f>
        <v>0</v>
      </c>
      <c r="N110" s="6">
        <f>IF(Overall!K112&lt;&gt;"",VALUE(Overall!K112),"")</f>
        <v>2.94</v>
      </c>
      <c r="O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P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Q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R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S110" s="5">
        <f t="shared" si="2"/>
        <v>8</v>
      </c>
      <c r="T110" s="10" t="str">
        <f>IF(Overall!$A112&lt;&gt;"",IF(AND(MONTH($O110) &lt;= 1, MONTH($P110) &gt;= 1), IF($S110 &lt;&gt; "", $I110/$S110, ""), ""),"")</f>
        <v/>
      </c>
      <c r="U110" s="10" t="str">
        <f>IF(Overall!$A112&lt;&gt;"",IF(AND(MONTH($O110) &lt;= 2, MONTH($P110) &gt;= 2), IF($S110 &lt;&gt; "", $I110/$S110, ""), ""),"")</f>
        <v/>
      </c>
      <c r="V110" s="10" t="str">
        <f>IF(Overall!$A112&lt;&gt;"",IF(AND(MONTH($O110) &lt;= 3, MONTH($P110) &gt;= 3), IF($S110 &lt;&gt; "", $I110/$S110, ""), ""),"")</f>
        <v/>
      </c>
      <c r="W110" s="10" t="str">
        <f>IF(Overall!$A112&lt;&gt;"",IF(AND(MONTH($O110) &lt;= 4, MONTH($P110) &gt;= 4), IF($S110 &lt;&gt; "", $I110/$S110, ""), ""),"")</f>
        <v/>
      </c>
      <c r="X110" s="10">
        <f>IF(Overall!$A112&lt;&gt;"",IF(AND(MONTH($O110) &lt;= 5, MONTH($P110) &gt;= 5), IF($S110 &lt;&gt; "", $I110/$S110, ""), ""),"")</f>
        <v>100000</v>
      </c>
      <c r="Y110" s="10">
        <f>IF(Overall!$A112&lt;&gt;"",IF(AND(MONTH($O110) &lt;= 6, MONTH($P110) &gt;= 6), IF($S110 &lt;&gt; "", $I110/$S110, ""), ""),"")</f>
        <v>100000</v>
      </c>
      <c r="Z110" s="10">
        <f>IF(Overall!$A112&lt;&gt;"",IF(AND(MONTH($O110) &lt;= 7, MONTH($P110) &gt;= 7 ), IF($S110 &lt;&gt; "", $I110/$S110, ""), ""),"")</f>
        <v>100000</v>
      </c>
      <c r="AA110" s="10">
        <f>IF(Overall!$A112&lt;&gt;"",IF(AND(MONTH($O110) &lt;= 8, MONTH($P110) &gt;= 8), IF($S110 &lt;&gt; "", $I110/$S110, ""), ""),"")</f>
        <v>100000</v>
      </c>
      <c r="AB110" s="10">
        <f>IF(Overall!$A112&lt;&gt;"",IF(AND(MONTH($O110) &lt;= 9, MONTH($P110) &gt;= 9), IF($S110 &lt;&gt; "", $I110/$S110, ""), ""),"")</f>
        <v>100000</v>
      </c>
      <c r="AC110" s="10">
        <f>IF(Overall!$A112&lt;&gt;"",IF(AND(MONTH($O110) &lt;= 10, MONTH($P110) &gt;= 10), IF($S110 &lt;&gt; "", $I110/$S110, ""), ""),"")</f>
        <v>100000</v>
      </c>
      <c r="AD110" s="10">
        <f>IF(Overall!$A112&lt;&gt;"",IF(AND(MONTH($O110) &lt;= 11, MONTH($P110) &gt;= 11), IF($S110 &lt;&gt; "", $I110/$S110, ""), ""),"")</f>
        <v>100000</v>
      </c>
      <c r="AE110" s="10">
        <f>IF(Overall!$A112&lt;&gt;"",IF(AND(MONTH($O110) &lt;= 12, MONTH($P110) &gt;= 12), IF($S110 &lt;&gt; "", $I110/$S110, ""), ""),"")</f>
        <v>100000</v>
      </c>
      <c r="AG110" s="10" t="str">
        <f ca="1">IFERROR(IF(AND(NOW()&lt;= EOMONTH(DATE(YEAR($P110),1, 1), 0), Overall!$A112&lt;&gt;"", MONTH($O110) &lt;= 1, MONTH($P110) &gt;= 1), IF($S110 &lt;&gt; "", $I110/$S110, ""), ""), "")</f>
        <v/>
      </c>
      <c r="AH110" s="10" t="str">
        <f ca="1">IFERROR(IF(AND(NOW()&lt;= EOMONTH(DATE(YEAR($P110),2, 1), 0), Overall!$A112&lt;&gt;"", MONTH($O110) &lt;= 2, MONTH($P110) &gt;= 2), IF($S110 &lt;&gt; "", $I110/$S110, ""), ""), "")</f>
        <v/>
      </c>
      <c r="AI110" s="10" t="str">
        <f ca="1">IFERROR(IF(AND(NOW()&lt;= EOMONTH(DATE(YEAR($P110),3, 1), 0), Overall!$A112&lt;&gt;"", MONTH($O110) &lt;= 3, MONTH($P110) &gt;= 3), IF($S110 &lt;&gt; "", $I110/$S110, ""), ""), "")</f>
        <v/>
      </c>
      <c r="AJ110" s="10" t="str">
        <f ca="1">IFERROR(IF(AND(NOW()&lt;= EOMONTH(DATE(YEAR($P110),4, 1), 0), Overall!$A112&lt;&gt;"", MONTH($O110) &lt;= 4, MONTH($P110) &gt;= 4), IF($S110 &lt;&gt; "", $I110/$S110, ""), ""), "")</f>
        <v/>
      </c>
      <c r="AK110" s="10" t="str">
        <f ca="1">IFERROR(IF(AND(NOW()&lt;= EOMONTH(DATE(YEAR($P110),5, 1), 0), Overall!$A112&lt;&gt;"", MONTH($O110) &lt;= 5, MONTH($P110) &gt;= 5), IF($S110 &lt;&gt; "", $I110/$S110, ""), ""), "")</f>
        <v/>
      </c>
      <c r="AL110" s="10" t="str">
        <f ca="1">IFERROR(IF(AND(NOW()&lt;= EOMONTH(DATE(YEAR($P110),6, 1), 0), Overall!$A112&lt;&gt;"", MONTH($O110) &lt;= 6, MONTH($P110) &gt;= 6), IF($S110 &lt;&gt; "", $I110/$S110, ""), ""), "")</f>
        <v/>
      </c>
      <c r="AM110" s="10" t="str">
        <f ca="1">IFERROR(IF(AND(NOW()&lt;= EOMONTH(DATE(YEAR($P110),7, 1), 0), Overall!$A112&lt;&gt;"", MONTH($O110) &lt;= 7, MONTH($P110) &gt;= 7), IF($S110 &lt;&gt; "", $I110/$S110, ""), ""), "")</f>
        <v/>
      </c>
      <c r="AN110" s="10" t="str">
        <f ca="1">IFERROR(IF(AND(NOW()&lt;= EOMONTH(DATE(YEAR($P110),8, 1), 0), Overall!$A112&lt;&gt;"", MONTH($O110) &lt;= 8, MONTH($P110) &gt;= 8), IF($S110 &lt;&gt; "", $I110/$S110, ""), ""), "")</f>
        <v/>
      </c>
      <c r="AO110" s="10" t="str">
        <f ca="1">IFERROR(IF(AND(NOW()&lt;= EOMONTH(DATE(YEAR($P110),9, 1), 0), Overall!$A112&lt;&gt;"", MONTH($O110) &lt;= 9, MONTH($P110) &gt;= 9), IF($S110 &lt;&gt; "", $I110/$S110, ""), ""), "")</f>
        <v/>
      </c>
      <c r="AP110" s="10" t="str">
        <f ca="1">IFERROR(IF(AND(NOW()&lt;= EOMONTH(DATE(YEAR($P110),10, 1), 0), Overall!$A112&lt;&gt;"", MONTH($O110) &lt;= 10, MONTH($P110) &gt;= 10), IF($S110 &lt;&gt; "", $I110/$S110, ""), ""), "")</f>
        <v/>
      </c>
      <c r="AQ110" s="10" t="str">
        <f ca="1">IFERROR(IF(AND(NOW()&lt;= EOMONTH(DATE(YEAR($P110),11, 1), 0), Overall!$A112&lt;&gt;"", MONTH($O110) &lt;=11, MONTH($P110) &gt;= 11), IF($S110 &lt;&gt; "", $I110/$S110, ""), ""), "")</f>
        <v/>
      </c>
      <c r="AR110" s="10" t="str">
        <f ca="1">IFERROR(IF(AND(NOW()&lt;= EOMONTH(DATE(YEAR($P110),12, 1), 0), Overall!$A112&lt;&gt;"", MONTH($O110) &lt;= 12, MONTH($P110) &gt;= 12), IF($S110 &lt;&gt; "", $I110/$S110, ""), ""), "")</f>
        <v/>
      </c>
      <c r="AS110" s="16">
        <f t="shared" ca="1" si="3"/>
        <v>0</v>
      </c>
    </row>
    <row r="111" spans="1:45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5" t="str">
        <f>IF(Overall!P113&lt;&gt;"",_xlfn.VALUETOTEXT(Overall!P113),"")</f>
        <v>Options</v>
      </c>
      <c r="I111" s="6">
        <f>IF(Overall!F113&lt;&gt;"",VALUE(Overall!F113),"")</f>
        <v>500000</v>
      </c>
      <c r="J111" s="6">
        <f>IF(Overall!G113&lt;&gt;"",VALUE(Overall!G113),"")</f>
        <v>60</v>
      </c>
      <c r="K111" s="6">
        <f>IF(Overall!H113&lt;&gt;"",VALUE(Overall!H113),"")</f>
        <v>0</v>
      </c>
      <c r="L111" s="6">
        <f>IF(Overall!I113&lt;&gt;"",VALUE(Overall!I113),"")</f>
        <v>2.91</v>
      </c>
      <c r="M111" s="6">
        <f>IF(Overall!J113&lt;&gt;"",VALUE(Overall!J113),"")</f>
        <v>0</v>
      </c>
      <c r="N111" s="6">
        <f>IF(Overall!K113&lt;&gt;"",VALUE(Overall!K113),"")</f>
        <v>2.91</v>
      </c>
      <c r="O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P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Q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R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S111" s="5">
        <f t="shared" si="2"/>
        <v>8</v>
      </c>
      <c r="T111" s="10" t="str">
        <f>IF(Overall!$A113&lt;&gt;"",IF(AND(MONTH($O111) &lt;= 1, MONTH($P111) &gt;= 1), IF($S111 &lt;&gt; "", $I111/$S111, ""), ""),"")</f>
        <v/>
      </c>
      <c r="U111" s="10" t="str">
        <f>IF(Overall!$A113&lt;&gt;"",IF(AND(MONTH($O111) &lt;= 2, MONTH($P111) &gt;= 2), IF($S111 &lt;&gt; "", $I111/$S111, ""), ""),"")</f>
        <v/>
      </c>
      <c r="V111" s="10" t="str">
        <f>IF(Overall!$A113&lt;&gt;"",IF(AND(MONTH($O111) &lt;= 3, MONTH($P111) &gt;= 3), IF($S111 &lt;&gt; "", $I111/$S111, ""), ""),"")</f>
        <v/>
      </c>
      <c r="W111" s="10" t="str">
        <f>IF(Overall!$A113&lt;&gt;"",IF(AND(MONTH($O111) &lt;= 4, MONTH($P111) &gt;= 4), IF($S111 &lt;&gt; "", $I111/$S111, ""), ""),"")</f>
        <v/>
      </c>
      <c r="X111" s="10">
        <f>IF(Overall!$A113&lt;&gt;"",IF(AND(MONTH($O111) &lt;= 5, MONTH($P111) &gt;= 5), IF($S111 &lt;&gt; "", $I111/$S111, ""), ""),"")</f>
        <v>62500</v>
      </c>
      <c r="Y111" s="10">
        <f>IF(Overall!$A113&lt;&gt;"",IF(AND(MONTH($O111) &lt;= 6, MONTH($P111) &gt;= 6), IF($S111 &lt;&gt; "", $I111/$S111, ""), ""),"")</f>
        <v>62500</v>
      </c>
      <c r="Z111" s="10">
        <f>IF(Overall!$A113&lt;&gt;"",IF(AND(MONTH($O111) &lt;= 7, MONTH($P111) &gt;= 7 ), IF($S111 &lt;&gt; "", $I111/$S111, ""), ""),"")</f>
        <v>62500</v>
      </c>
      <c r="AA111" s="10">
        <f>IF(Overall!$A113&lt;&gt;"",IF(AND(MONTH($O111) &lt;= 8, MONTH($P111) &gt;= 8), IF($S111 &lt;&gt; "", $I111/$S111, ""), ""),"")</f>
        <v>62500</v>
      </c>
      <c r="AB111" s="10">
        <f>IF(Overall!$A113&lt;&gt;"",IF(AND(MONTH($O111) &lt;= 9, MONTH($P111) &gt;= 9), IF($S111 &lt;&gt; "", $I111/$S111, ""), ""),"")</f>
        <v>62500</v>
      </c>
      <c r="AC111" s="10">
        <f>IF(Overall!$A113&lt;&gt;"",IF(AND(MONTH($O111) &lt;= 10, MONTH($P111) &gt;= 10), IF($S111 &lt;&gt; "", $I111/$S111, ""), ""),"")</f>
        <v>62500</v>
      </c>
      <c r="AD111" s="10">
        <f>IF(Overall!$A113&lt;&gt;"",IF(AND(MONTH($O111) &lt;= 11, MONTH($P111) &gt;= 11), IF($S111 &lt;&gt; "", $I111/$S111, ""), ""),"")</f>
        <v>62500</v>
      </c>
      <c r="AE111" s="10">
        <f>IF(Overall!$A113&lt;&gt;"",IF(AND(MONTH($O111) &lt;= 12, MONTH($P111) &gt;= 12), IF($S111 &lt;&gt; "", $I111/$S111, ""), ""),"")</f>
        <v>62500</v>
      </c>
      <c r="AG111" s="10" t="str">
        <f ca="1">IFERROR(IF(AND(NOW()&lt;= EOMONTH(DATE(YEAR($P111),1, 1), 0), Overall!$A113&lt;&gt;"", MONTH($O111) &lt;= 1, MONTH($P111) &gt;= 1), IF($S111 &lt;&gt; "", $I111/$S111, ""), ""), "")</f>
        <v/>
      </c>
      <c r="AH111" s="10" t="str">
        <f ca="1">IFERROR(IF(AND(NOW()&lt;= EOMONTH(DATE(YEAR($P111),2, 1), 0), Overall!$A113&lt;&gt;"", MONTH($O111) &lt;= 2, MONTH($P111) &gt;= 2), IF($S111 &lt;&gt; "", $I111/$S111, ""), ""), "")</f>
        <v/>
      </c>
      <c r="AI111" s="10" t="str">
        <f ca="1">IFERROR(IF(AND(NOW()&lt;= EOMONTH(DATE(YEAR($P111),3, 1), 0), Overall!$A113&lt;&gt;"", MONTH($O111) &lt;= 3, MONTH($P111) &gt;= 3), IF($S111 &lt;&gt; "", $I111/$S111, ""), ""), "")</f>
        <v/>
      </c>
      <c r="AJ111" s="10" t="str">
        <f ca="1">IFERROR(IF(AND(NOW()&lt;= EOMONTH(DATE(YEAR($P111),4, 1), 0), Overall!$A113&lt;&gt;"", MONTH($O111) &lt;= 4, MONTH($P111) &gt;= 4), IF($S111 &lt;&gt; "", $I111/$S111, ""), ""), "")</f>
        <v/>
      </c>
      <c r="AK111" s="10" t="str">
        <f ca="1">IFERROR(IF(AND(NOW()&lt;= EOMONTH(DATE(YEAR($P111),5, 1), 0), Overall!$A113&lt;&gt;"", MONTH($O111) &lt;= 5, MONTH($P111) &gt;= 5), IF($S111 &lt;&gt; "", $I111/$S111, ""), ""), "")</f>
        <v/>
      </c>
      <c r="AL111" s="10" t="str">
        <f ca="1">IFERROR(IF(AND(NOW()&lt;= EOMONTH(DATE(YEAR($P111),6, 1), 0), Overall!$A113&lt;&gt;"", MONTH($O111) &lt;= 6, MONTH($P111) &gt;= 6), IF($S111 &lt;&gt; "", $I111/$S111, ""), ""), "")</f>
        <v/>
      </c>
      <c r="AM111" s="10" t="str">
        <f ca="1">IFERROR(IF(AND(NOW()&lt;= EOMONTH(DATE(YEAR($P111),7, 1), 0), Overall!$A113&lt;&gt;"", MONTH($O111) &lt;= 7, MONTH($P111) &gt;= 7), IF($S111 &lt;&gt; "", $I111/$S111, ""), ""), "")</f>
        <v/>
      </c>
      <c r="AN111" s="10" t="str">
        <f ca="1">IFERROR(IF(AND(NOW()&lt;= EOMONTH(DATE(YEAR($P111),8, 1), 0), Overall!$A113&lt;&gt;"", MONTH($O111) &lt;= 8, MONTH($P111) &gt;= 8), IF($S111 &lt;&gt; "", $I111/$S111, ""), ""), "")</f>
        <v/>
      </c>
      <c r="AO111" s="10" t="str">
        <f ca="1">IFERROR(IF(AND(NOW()&lt;= EOMONTH(DATE(YEAR($P111),9, 1), 0), Overall!$A113&lt;&gt;"", MONTH($O111) &lt;= 9, MONTH($P111) &gt;= 9), IF($S111 &lt;&gt; "", $I111/$S111, ""), ""), "")</f>
        <v/>
      </c>
      <c r="AP111" s="10" t="str">
        <f ca="1">IFERROR(IF(AND(NOW()&lt;= EOMONTH(DATE(YEAR($P111),10, 1), 0), Overall!$A113&lt;&gt;"", MONTH($O111) &lt;= 10, MONTH($P111) &gt;= 10), IF($S111 &lt;&gt; "", $I111/$S111, ""), ""), "")</f>
        <v/>
      </c>
      <c r="AQ111" s="10" t="str">
        <f ca="1">IFERROR(IF(AND(NOW()&lt;= EOMONTH(DATE(YEAR($P111),11, 1), 0), Overall!$A113&lt;&gt;"", MONTH($O111) &lt;=11, MONTH($P111) &gt;= 11), IF($S111 &lt;&gt; "", $I111/$S111, ""), ""), "")</f>
        <v/>
      </c>
      <c r="AR111" s="10" t="str">
        <f ca="1">IFERROR(IF(AND(NOW()&lt;= EOMONTH(DATE(YEAR($P111),12, 1), 0), Overall!$A113&lt;&gt;"", MONTH($O111) &lt;= 12, MONTH($P111) &gt;= 12), IF($S111 &lt;&gt; "", $I111/$S111, ""), ""), "")</f>
        <v/>
      </c>
      <c r="AS111" s="16">
        <f t="shared" ca="1" si="3"/>
        <v>0</v>
      </c>
    </row>
    <row r="112" spans="1:45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5" t="str">
        <f>IF(Overall!P114&lt;&gt;"",_xlfn.VALUETOTEXT(Overall!P114),"")</f>
        <v>Options</v>
      </c>
      <c r="I112" s="6">
        <f>IF(Overall!F114&lt;&gt;"",VALUE(Overall!F114),"")</f>
        <v>1600000</v>
      </c>
      <c r="J112" s="6">
        <f>IF(Overall!G114&lt;&gt;"",VALUE(Overall!G114),"")</f>
        <v>60</v>
      </c>
      <c r="K112" s="6">
        <f>IF(Overall!H114&lt;&gt;"",VALUE(Overall!H114),"")</f>
        <v>0</v>
      </c>
      <c r="L112" s="6">
        <f>IF(Overall!I114&lt;&gt;"",VALUE(Overall!I114),"")</f>
        <v>2.87</v>
      </c>
      <c r="M112" s="6">
        <f>IF(Overall!J114&lt;&gt;"",VALUE(Overall!J114),"")</f>
        <v>0</v>
      </c>
      <c r="N112" s="6">
        <f>IF(Overall!K114&lt;&gt;"",VALUE(Overall!K114),"")</f>
        <v>2.87</v>
      </c>
      <c r="O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P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Q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R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S112" s="5">
        <f t="shared" si="2"/>
        <v>8</v>
      </c>
      <c r="T112" s="10" t="str">
        <f>IF(Overall!$A114&lt;&gt;"",IF(AND(MONTH($O112) &lt;= 1, MONTH($P112) &gt;= 1), IF($S112 &lt;&gt; "", $I112/$S112, ""), ""),"")</f>
        <v/>
      </c>
      <c r="U112" s="10" t="str">
        <f>IF(Overall!$A114&lt;&gt;"",IF(AND(MONTH($O112) &lt;= 2, MONTH($P112) &gt;= 2), IF($S112 &lt;&gt; "", $I112/$S112, ""), ""),"")</f>
        <v/>
      </c>
      <c r="V112" s="10" t="str">
        <f>IF(Overall!$A114&lt;&gt;"",IF(AND(MONTH($O112) &lt;= 3, MONTH($P112) &gt;= 3), IF($S112 &lt;&gt; "", $I112/$S112, ""), ""),"")</f>
        <v/>
      </c>
      <c r="W112" s="10" t="str">
        <f>IF(Overall!$A114&lt;&gt;"",IF(AND(MONTH($O112) &lt;= 4, MONTH($P112) &gt;= 4), IF($S112 &lt;&gt; "", $I112/$S112, ""), ""),"")</f>
        <v/>
      </c>
      <c r="X112" s="10">
        <f>IF(Overall!$A114&lt;&gt;"",IF(AND(MONTH($O112) &lt;= 5, MONTH($P112) &gt;= 5), IF($S112 &lt;&gt; "", $I112/$S112, ""), ""),"")</f>
        <v>200000</v>
      </c>
      <c r="Y112" s="10">
        <f>IF(Overall!$A114&lt;&gt;"",IF(AND(MONTH($O112) &lt;= 6, MONTH($P112) &gt;= 6), IF($S112 &lt;&gt; "", $I112/$S112, ""), ""),"")</f>
        <v>200000</v>
      </c>
      <c r="Z112" s="10">
        <f>IF(Overall!$A114&lt;&gt;"",IF(AND(MONTH($O112) &lt;= 7, MONTH($P112) &gt;= 7 ), IF($S112 &lt;&gt; "", $I112/$S112, ""), ""),"")</f>
        <v>200000</v>
      </c>
      <c r="AA112" s="10">
        <f>IF(Overall!$A114&lt;&gt;"",IF(AND(MONTH($O112) &lt;= 8, MONTH($P112) &gt;= 8), IF($S112 &lt;&gt; "", $I112/$S112, ""), ""),"")</f>
        <v>200000</v>
      </c>
      <c r="AB112" s="10">
        <f>IF(Overall!$A114&lt;&gt;"",IF(AND(MONTH($O112) &lt;= 9, MONTH($P112) &gt;= 9), IF($S112 &lt;&gt; "", $I112/$S112, ""), ""),"")</f>
        <v>200000</v>
      </c>
      <c r="AC112" s="10">
        <f>IF(Overall!$A114&lt;&gt;"",IF(AND(MONTH($O112) &lt;= 10, MONTH($P112) &gt;= 10), IF($S112 &lt;&gt; "", $I112/$S112, ""), ""),"")</f>
        <v>200000</v>
      </c>
      <c r="AD112" s="10">
        <f>IF(Overall!$A114&lt;&gt;"",IF(AND(MONTH($O112) &lt;= 11, MONTH($P112) &gt;= 11), IF($S112 &lt;&gt; "", $I112/$S112, ""), ""),"")</f>
        <v>200000</v>
      </c>
      <c r="AE112" s="10">
        <f>IF(Overall!$A114&lt;&gt;"",IF(AND(MONTH($O112) &lt;= 12, MONTH($P112) &gt;= 12), IF($S112 &lt;&gt; "", $I112/$S112, ""), ""),"")</f>
        <v>200000</v>
      </c>
      <c r="AG112" s="10" t="str">
        <f ca="1">IFERROR(IF(AND(NOW()&lt;= EOMONTH(DATE(YEAR($P112),1, 1), 0), Overall!$A114&lt;&gt;"", MONTH($O112) &lt;= 1, MONTH($P112) &gt;= 1), IF($S112 &lt;&gt; "", $I112/$S112, ""), ""), "")</f>
        <v/>
      </c>
      <c r="AH112" s="10" t="str">
        <f ca="1">IFERROR(IF(AND(NOW()&lt;= EOMONTH(DATE(YEAR($P112),2, 1), 0), Overall!$A114&lt;&gt;"", MONTH($O112) &lt;= 2, MONTH($P112) &gt;= 2), IF($S112 &lt;&gt; "", $I112/$S112, ""), ""), "")</f>
        <v/>
      </c>
      <c r="AI112" s="10" t="str">
        <f ca="1">IFERROR(IF(AND(NOW()&lt;= EOMONTH(DATE(YEAR($P112),3, 1), 0), Overall!$A114&lt;&gt;"", MONTH($O112) &lt;= 3, MONTH($P112) &gt;= 3), IF($S112 &lt;&gt; "", $I112/$S112, ""), ""), "")</f>
        <v/>
      </c>
      <c r="AJ112" s="10" t="str">
        <f ca="1">IFERROR(IF(AND(NOW()&lt;= EOMONTH(DATE(YEAR($P112),4, 1), 0), Overall!$A114&lt;&gt;"", MONTH($O112) &lt;= 4, MONTH($P112) &gt;= 4), IF($S112 &lt;&gt; "", $I112/$S112, ""), ""), "")</f>
        <v/>
      </c>
      <c r="AK112" s="10" t="str">
        <f ca="1">IFERROR(IF(AND(NOW()&lt;= EOMONTH(DATE(YEAR($P112),5, 1), 0), Overall!$A114&lt;&gt;"", MONTH($O112) &lt;= 5, MONTH($P112) &gt;= 5), IF($S112 &lt;&gt; "", $I112/$S112, ""), ""), "")</f>
        <v/>
      </c>
      <c r="AL112" s="10" t="str">
        <f ca="1">IFERROR(IF(AND(NOW()&lt;= EOMONTH(DATE(YEAR($P112),6, 1), 0), Overall!$A114&lt;&gt;"", MONTH($O112) &lt;= 6, MONTH($P112) &gt;= 6), IF($S112 &lt;&gt; "", $I112/$S112, ""), ""), "")</f>
        <v/>
      </c>
      <c r="AM112" s="10" t="str">
        <f ca="1">IFERROR(IF(AND(NOW()&lt;= EOMONTH(DATE(YEAR($P112),7, 1), 0), Overall!$A114&lt;&gt;"", MONTH($O112) &lt;= 7, MONTH($P112) &gt;= 7), IF($S112 &lt;&gt; "", $I112/$S112, ""), ""), "")</f>
        <v/>
      </c>
      <c r="AN112" s="10" t="str">
        <f ca="1">IFERROR(IF(AND(NOW()&lt;= EOMONTH(DATE(YEAR($P112),8, 1), 0), Overall!$A114&lt;&gt;"", MONTH($O112) &lt;= 8, MONTH($P112) &gt;= 8), IF($S112 &lt;&gt; "", $I112/$S112, ""), ""), "")</f>
        <v/>
      </c>
      <c r="AO112" s="10" t="str">
        <f ca="1">IFERROR(IF(AND(NOW()&lt;= EOMONTH(DATE(YEAR($P112),9, 1), 0), Overall!$A114&lt;&gt;"", MONTH($O112) &lt;= 9, MONTH($P112) &gt;= 9), IF($S112 &lt;&gt; "", $I112/$S112, ""), ""), "")</f>
        <v/>
      </c>
      <c r="AP112" s="10" t="str">
        <f ca="1">IFERROR(IF(AND(NOW()&lt;= EOMONTH(DATE(YEAR($P112),10, 1), 0), Overall!$A114&lt;&gt;"", MONTH($O112) &lt;= 10, MONTH($P112) &gt;= 10), IF($S112 &lt;&gt; "", $I112/$S112, ""), ""), "")</f>
        <v/>
      </c>
      <c r="AQ112" s="10" t="str">
        <f ca="1">IFERROR(IF(AND(NOW()&lt;= EOMONTH(DATE(YEAR($P112),11, 1), 0), Overall!$A114&lt;&gt;"", MONTH($O112) &lt;=11, MONTH($P112) &gt;= 11), IF($S112 &lt;&gt; "", $I112/$S112, ""), ""), "")</f>
        <v/>
      </c>
      <c r="AR112" s="10" t="str">
        <f ca="1">IFERROR(IF(AND(NOW()&lt;= EOMONTH(DATE(YEAR($P112),12, 1), 0), Overall!$A114&lt;&gt;"", MONTH($O112) &lt;= 12, MONTH($P112) &gt;= 12), IF($S112 &lt;&gt; "", $I112/$S112, ""), ""), "")</f>
        <v/>
      </c>
      <c r="AS112" s="16">
        <f t="shared" ca="1" si="3"/>
        <v>0</v>
      </c>
    </row>
    <row r="113" spans="1:45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5" t="str">
        <f>IF(Overall!P115&lt;&gt;"",_xlfn.VALUETOTEXT(Overall!P115),"")</f>
        <v>Options</v>
      </c>
      <c r="I113" s="6">
        <f>IF(Overall!F115&lt;&gt;"",VALUE(Overall!F115),"")</f>
        <v>500000</v>
      </c>
      <c r="J113" s="6">
        <f>IF(Overall!G115&lt;&gt;"",VALUE(Overall!G115),"")</f>
        <v>60</v>
      </c>
      <c r="K113" s="6">
        <f>IF(Overall!H115&lt;&gt;"",VALUE(Overall!H115),"")</f>
        <v>0</v>
      </c>
      <c r="L113" s="6">
        <f>IF(Overall!I115&lt;&gt;"",VALUE(Overall!I115),"")</f>
        <v>2.9</v>
      </c>
      <c r="M113" s="6">
        <f>IF(Overall!J115&lt;&gt;"",VALUE(Overall!J115),"")</f>
        <v>0</v>
      </c>
      <c r="N113" s="6">
        <f>IF(Overall!K115&lt;&gt;"",VALUE(Overall!K115),"")</f>
        <v>2.9</v>
      </c>
      <c r="O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P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Q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R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S113" s="5">
        <f t="shared" si="2"/>
        <v>8</v>
      </c>
      <c r="T113" s="10" t="str">
        <f>IF(Overall!$A115&lt;&gt;"",IF(AND(MONTH($O113) &lt;= 1, MONTH($P113) &gt;= 1), IF($S113 &lt;&gt; "", $I113/$S113, ""), ""),"")</f>
        <v/>
      </c>
      <c r="U113" s="10" t="str">
        <f>IF(Overall!$A115&lt;&gt;"",IF(AND(MONTH($O113) &lt;= 2, MONTH($P113) &gt;= 2), IF($S113 &lt;&gt; "", $I113/$S113, ""), ""),"")</f>
        <v/>
      </c>
      <c r="V113" s="10" t="str">
        <f>IF(Overall!$A115&lt;&gt;"",IF(AND(MONTH($O113) &lt;= 3, MONTH($P113) &gt;= 3), IF($S113 &lt;&gt; "", $I113/$S113, ""), ""),"")</f>
        <v/>
      </c>
      <c r="W113" s="10" t="str">
        <f>IF(Overall!$A115&lt;&gt;"",IF(AND(MONTH($O113) &lt;= 4, MONTH($P113) &gt;= 4), IF($S113 &lt;&gt; "", $I113/$S113, ""), ""),"")</f>
        <v/>
      </c>
      <c r="X113" s="10">
        <f>IF(Overall!$A115&lt;&gt;"",IF(AND(MONTH($O113) &lt;= 5, MONTH($P113) &gt;= 5), IF($S113 &lt;&gt; "", $I113/$S113, ""), ""),"")</f>
        <v>62500</v>
      </c>
      <c r="Y113" s="10">
        <f>IF(Overall!$A115&lt;&gt;"",IF(AND(MONTH($O113) &lt;= 6, MONTH($P113) &gt;= 6), IF($S113 &lt;&gt; "", $I113/$S113, ""), ""),"")</f>
        <v>62500</v>
      </c>
      <c r="Z113" s="10">
        <f>IF(Overall!$A115&lt;&gt;"",IF(AND(MONTH($O113) &lt;= 7, MONTH($P113) &gt;= 7 ), IF($S113 &lt;&gt; "", $I113/$S113, ""), ""),"")</f>
        <v>62500</v>
      </c>
      <c r="AA113" s="10">
        <f>IF(Overall!$A115&lt;&gt;"",IF(AND(MONTH($O113) &lt;= 8, MONTH($P113) &gt;= 8), IF($S113 &lt;&gt; "", $I113/$S113, ""), ""),"")</f>
        <v>62500</v>
      </c>
      <c r="AB113" s="10">
        <f>IF(Overall!$A115&lt;&gt;"",IF(AND(MONTH($O113) &lt;= 9, MONTH($P113) &gt;= 9), IF($S113 &lt;&gt; "", $I113/$S113, ""), ""),"")</f>
        <v>62500</v>
      </c>
      <c r="AC113" s="10">
        <f>IF(Overall!$A115&lt;&gt;"",IF(AND(MONTH($O113) &lt;= 10, MONTH($P113) &gt;= 10), IF($S113 &lt;&gt; "", $I113/$S113, ""), ""),"")</f>
        <v>62500</v>
      </c>
      <c r="AD113" s="10">
        <f>IF(Overall!$A115&lt;&gt;"",IF(AND(MONTH($O113) &lt;= 11, MONTH($P113) &gt;= 11), IF($S113 &lt;&gt; "", $I113/$S113, ""), ""),"")</f>
        <v>62500</v>
      </c>
      <c r="AE113" s="10">
        <f>IF(Overall!$A115&lt;&gt;"",IF(AND(MONTH($O113) &lt;= 12, MONTH($P113) &gt;= 12), IF($S113 &lt;&gt; "", $I113/$S113, ""), ""),"")</f>
        <v>62500</v>
      </c>
      <c r="AG113" s="10" t="str">
        <f ca="1">IFERROR(IF(AND(NOW()&lt;= EOMONTH(DATE(YEAR($P113),1, 1), 0), Overall!$A115&lt;&gt;"", MONTH($O113) &lt;= 1, MONTH($P113) &gt;= 1), IF($S113 &lt;&gt; "", $I113/$S113, ""), ""), "")</f>
        <v/>
      </c>
      <c r="AH113" s="10" t="str">
        <f ca="1">IFERROR(IF(AND(NOW()&lt;= EOMONTH(DATE(YEAR($P113),2, 1), 0), Overall!$A115&lt;&gt;"", MONTH($O113) &lt;= 2, MONTH($P113) &gt;= 2), IF($S113 &lt;&gt; "", $I113/$S113, ""), ""), "")</f>
        <v/>
      </c>
      <c r="AI113" s="10" t="str">
        <f ca="1">IFERROR(IF(AND(NOW()&lt;= EOMONTH(DATE(YEAR($P113),3, 1), 0), Overall!$A115&lt;&gt;"", MONTH($O113) &lt;= 3, MONTH($P113) &gt;= 3), IF($S113 &lt;&gt; "", $I113/$S113, ""), ""), "")</f>
        <v/>
      </c>
      <c r="AJ113" s="10" t="str">
        <f ca="1">IFERROR(IF(AND(NOW()&lt;= EOMONTH(DATE(YEAR($P113),4, 1), 0), Overall!$A115&lt;&gt;"", MONTH($O113) &lt;= 4, MONTH($P113) &gt;= 4), IF($S113 &lt;&gt; "", $I113/$S113, ""), ""), "")</f>
        <v/>
      </c>
      <c r="AK113" s="10" t="str">
        <f ca="1">IFERROR(IF(AND(NOW()&lt;= EOMONTH(DATE(YEAR($P113),5, 1), 0), Overall!$A115&lt;&gt;"", MONTH($O113) &lt;= 5, MONTH($P113) &gt;= 5), IF($S113 &lt;&gt; "", $I113/$S113, ""), ""), "")</f>
        <v/>
      </c>
      <c r="AL113" s="10" t="str">
        <f ca="1">IFERROR(IF(AND(NOW()&lt;= EOMONTH(DATE(YEAR($P113),6, 1), 0), Overall!$A115&lt;&gt;"", MONTH($O113) &lt;= 6, MONTH($P113) &gt;= 6), IF($S113 &lt;&gt; "", $I113/$S113, ""), ""), "")</f>
        <v/>
      </c>
      <c r="AM113" s="10" t="str">
        <f ca="1">IFERROR(IF(AND(NOW()&lt;= EOMONTH(DATE(YEAR($P113),7, 1), 0), Overall!$A115&lt;&gt;"", MONTH($O113) &lt;= 7, MONTH($P113) &gt;= 7), IF($S113 &lt;&gt; "", $I113/$S113, ""), ""), "")</f>
        <v/>
      </c>
      <c r="AN113" s="10" t="str">
        <f ca="1">IFERROR(IF(AND(NOW()&lt;= EOMONTH(DATE(YEAR($P113),8, 1), 0), Overall!$A115&lt;&gt;"", MONTH($O113) &lt;= 8, MONTH($P113) &gt;= 8), IF($S113 &lt;&gt; "", $I113/$S113, ""), ""), "")</f>
        <v/>
      </c>
      <c r="AO113" s="10" t="str">
        <f ca="1">IFERROR(IF(AND(NOW()&lt;= EOMONTH(DATE(YEAR($P113),9, 1), 0), Overall!$A115&lt;&gt;"", MONTH($O113) &lt;= 9, MONTH($P113) &gt;= 9), IF($S113 &lt;&gt; "", $I113/$S113, ""), ""), "")</f>
        <v/>
      </c>
      <c r="AP113" s="10" t="str">
        <f ca="1">IFERROR(IF(AND(NOW()&lt;= EOMONTH(DATE(YEAR($P113),10, 1), 0), Overall!$A115&lt;&gt;"", MONTH($O113) &lt;= 10, MONTH($P113) &gt;= 10), IF($S113 &lt;&gt; "", $I113/$S113, ""), ""), "")</f>
        <v/>
      </c>
      <c r="AQ113" s="10" t="str">
        <f ca="1">IFERROR(IF(AND(NOW()&lt;= EOMONTH(DATE(YEAR($P113),11, 1), 0), Overall!$A115&lt;&gt;"", MONTH($O113) &lt;=11, MONTH($P113) &gt;= 11), IF($S113 &lt;&gt; "", $I113/$S113, ""), ""), "")</f>
        <v/>
      </c>
      <c r="AR113" s="10" t="str">
        <f ca="1">IFERROR(IF(AND(NOW()&lt;= EOMONTH(DATE(YEAR($P113),12, 1), 0), Overall!$A115&lt;&gt;"", MONTH($O113) &lt;= 12, MONTH($P113) &gt;= 12), IF($S113 &lt;&gt; "", $I113/$S113, ""), ""), "")</f>
        <v/>
      </c>
      <c r="AS113" s="16">
        <f t="shared" ca="1" si="3"/>
        <v>0</v>
      </c>
    </row>
    <row r="114" spans="1:45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5" t="str">
        <f>IF(Overall!P116&lt;&gt;"",_xlfn.VALUETOTEXT(Overall!P116),"")</f>
        <v>Options</v>
      </c>
      <c r="I114" s="6">
        <f>IF(Overall!F116&lt;&gt;"",VALUE(Overall!F116),"")</f>
        <v>800000</v>
      </c>
      <c r="J114" s="6">
        <f>IF(Overall!G116&lt;&gt;"",VALUE(Overall!G116),"")</f>
        <v>60</v>
      </c>
      <c r="K114" s="6">
        <f>IF(Overall!H116&lt;&gt;"",VALUE(Overall!H116),"")</f>
        <v>0</v>
      </c>
      <c r="L114" s="6">
        <f>IF(Overall!I116&lt;&gt;"",VALUE(Overall!I116),"")</f>
        <v>2.87</v>
      </c>
      <c r="M114" s="6">
        <f>IF(Overall!J116&lt;&gt;"",VALUE(Overall!J116),"")</f>
        <v>0</v>
      </c>
      <c r="N114" s="6">
        <f>IF(Overall!K116&lt;&gt;"",VALUE(Overall!K116),"")</f>
        <v>2.87</v>
      </c>
      <c r="O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P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Q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R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S114" s="5">
        <f t="shared" si="2"/>
        <v>8</v>
      </c>
      <c r="T114" s="10" t="str">
        <f>IF(Overall!$A116&lt;&gt;"",IF(AND(MONTH($O114) &lt;= 1, MONTH($P114) &gt;= 1), IF($S114 &lt;&gt; "", $I114/$S114, ""), ""),"")</f>
        <v/>
      </c>
      <c r="U114" s="10" t="str">
        <f>IF(Overall!$A116&lt;&gt;"",IF(AND(MONTH($O114) &lt;= 2, MONTH($P114) &gt;= 2), IF($S114 &lt;&gt; "", $I114/$S114, ""), ""),"")</f>
        <v/>
      </c>
      <c r="V114" s="10" t="str">
        <f>IF(Overall!$A116&lt;&gt;"",IF(AND(MONTH($O114) &lt;= 3, MONTH($P114) &gt;= 3), IF($S114 &lt;&gt; "", $I114/$S114, ""), ""),"")</f>
        <v/>
      </c>
      <c r="W114" s="10" t="str">
        <f>IF(Overall!$A116&lt;&gt;"",IF(AND(MONTH($O114) &lt;= 4, MONTH($P114) &gt;= 4), IF($S114 &lt;&gt; "", $I114/$S114, ""), ""),"")</f>
        <v/>
      </c>
      <c r="X114" s="10">
        <f>IF(Overall!$A116&lt;&gt;"",IF(AND(MONTH($O114) &lt;= 5, MONTH($P114) &gt;= 5), IF($S114 &lt;&gt; "", $I114/$S114, ""), ""),"")</f>
        <v>100000</v>
      </c>
      <c r="Y114" s="10">
        <f>IF(Overall!$A116&lt;&gt;"",IF(AND(MONTH($O114) &lt;= 6, MONTH($P114) &gt;= 6), IF($S114 &lt;&gt; "", $I114/$S114, ""), ""),"")</f>
        <v>100000</v>
      </c>
      <c r="Z114" s="10">
        <f>IF(Overall!$A116&lt;&gt;"",IF(AND(MONTH($O114) &lt;= 7, MONTH($P114) &gt;= 7 ), IF($S114 &lt;&gt; "", $I114/$S114, ""), ""),"")</f>
        <v>100000</v>
      </c>
      <c r="AA114" s="10">
        <f>IF(Overall!$A116&lt;&gt;"",IF(AND(MONTH($O114) &lt;= 8, MONTH($P114) &gt;= 8), IF($S114 &lt;&gt; "", $I114/$S114, ""), ""),"")</f>
        <v>100000</v>
      </c>
      <c r="AB114" s="10">
        <f>IF(Overall!$A116&lt;&gt;"",IF(AND(MONTH($O114) &lt;= 9, MONTH($P114) &gt;= 9), IF($S114 &lt;&gt; "", $I114/$S114, ""), ""),"")</f>
        <v>100000</v>
      </c>
      <c r="AC114" s="10">
        <f>IF(Overall!$A116&lt;&gt;"",IF(AND(MONTH($O114) &lt;= 10, MONTH($P114) &gt;= 10), IF($S114 &lt;&gt; "", $I114/$S114, ""), ""),"")</f>
        <v>100000</v>
      </c>
      <c r="AD114" s="10">
        <f>IF(Overall!$A116&lt;&gt;"",IF(AND(MONTH($O114) &lt;= 11, MONTH($P114) &gt;= 11), IF($S114 &lt;&gt; "", $I114/$S114, ""), ""),"")</f>
        <v>100000</v>
      </c>
      <c r="AE114" s="10">
        <f>IF(Overall!$A116&lt;&gt;"",IF(AND(MONTH($O114) &lt;= 12, MONTH($P114) &gt;= 12), IF($S114 &lt;&gt; "", $I114/$S114, ""), ""),"")</f>
        <v>100000</v>
      </c>
      <c r="AG114" s="10" t="str">
        <f ca="1">IFERROR(IF(AND(NOW()&lt;= EOMONTH(DATE(YEAR($P114),1, 1), 0), Overall!$A116&lt;&gt;"", MONTH($O114) &lt;= 1, MONTH($P114) &gt;= 1), IF($S114 &lt;&gt; "", $I114/$S114, ""), ""), "")</f>
        <v/>
      </c>
      <c r="AH114" s="10" t="str">
        <f ca="1">IFERROR(IF(AND(NOW()&lt;= EOMONTH(DATE(YEAR($P114),2, 1), 0), Overall!$A116&lt;&gt;"", MONTH($O114) &lt;= 2, MONTH($P114) &gt;= 2), IF($S114 &lt;&gt; "", $I114/$S114, ""), ""), "")</f>
        <v/>
      </c>
      <c r="AI114" s="10" t="str">
        <f ca="1">IFERROR(IF(AND(NOW()&lt;= EOMONTH(DATE(YEAR($P114),3, 1), 0), Overall!$A116&lt;&gt;"", MONTH($O114) &lt;= 3, MONTH($P114) &gt;= 3), IF($S114 &lt;&gt; "", $I114/$S114, ""), ""), "")</f>
        <v/>
      </c>
      <c r="AJ114" s="10" t="str">
        <f ca="1">IFERROR(IF(AND(NOW()&lt;= EOMONTH(DATE(YEAR($P114),4, 1), 0), Overall!$A116&lt;&gt;"", MONTH($O114) &lt;= 4, MONTH($P114) &gt;= 4), IF($S114 &lt;&gt; "", $I114/$S114, ""), ""), "")</f>
        <v/>
      </c>
      <c r="AK114" s="10" t="str">
        <f ca="1">IFERROR(IF(AND(NOW()&lt;= EOMONTH(DATE(YEAR($P114),5, 1), 0), Overall!$A116&lt;&gt;"", MONTH($O114) &lt;= 5, MONTH($P114) &gt;= 5), IF($S114 &lt;&gt; "", $I114/$S114, ""), ""), "")</f>
        <v/>
      </c>
      <c r="AL114" s="10" t="str">
        <f ca="1">IFERROR(IF(AND(NOW()&lt;= EOMONTH(DATE(YEAR($P114),6, 1), 0), Overall!$A116&lt;&gt;"", MONTH($O114) &lt;= 6, MONTH($P114) &gt;= 6), IF($S114 &lt;&gt; "", $I114/$S114, ""), ""), "")</f>
        <v/>
      </c>
      <c r="AM114" s="10" t="str">
        <f ca="1">IFERROR(IF(AND(NOW()&lt;= EOMONTH(DATE(YEAR($P114),7, 1), 0), Overall!$A116&lt;&gt;"", MONTH($O114) &lt;= 7, MONTH($P114) &gt;= 7), IF($S114 &lt;&gt; "", $I114/$S114, ""), ""), "")</f>
        <v/>
      </c>
      <c r="AN114" s="10" t="str">
        <f ca="1">IFERROR(IF(AND(NOW()&lt;= EOMONTH(DATE(YEAR($P114),8, 1), 0), Overall!$A116&lt;&gt;"", MONTH($O114) &lt;= 8, MONTH($P114) &gt;= 8), IF($S114 &lt;&gt; "", $I114/$S114, ""), ""), "")</f>
        <v/>
      </c>
      <c r="AO114" s="10" t="str">
        <f ca="1">IFERROR(IF(AND(NOW()&lt;= EOMONTH(DATE(YEAR($P114),9, 1), 0), Overall!$A116&lt;&gt;"", MONTH($O114) &lt;= 9, MONTH($P114) &gt;= 9), IF($S114 &lt;&gt; "", $I114/$S114, ""), ""), "")</f>
        <v/>
      </c>
      <c r="AP114" s="10" t="str">
        <f ca="1">IFERROR(IF(AND(NOW()&lt;= EOMONTH(DATE(YEAR($P114),10, 1), 0), Overall!$A116&lt;&gt;"", MONTH($O114) &lt;= 10, MONTH($P114) &gt;= 10), IF($S114 &lt;&gt; "", $I114/$S114, ""), ""), "")</f>
        <v/>
      </c>
      <c r="AQ114" s="10" t="str">
        <f ca="1">IFERROR(IF(AND(NOW()&lt;= EOMONTH(DATE(YEAR($P114),11, 1), 0), Overall!$A116&lt;&gt;"", MONTH($O114) &lt;=11, MONTH($P114) &gt;= 11), IF($S114 &lt;&gt; "", $I114/$S114, ""), ""), "")</f>
        <v/>
      </c>
      <c r="AR114" s="10" t="str">
        <f ca="1">IFERROR(IF(AND(NOW()&lt;= EOMONTH(DATE(YEAR($P114),12, 1), 0), Overall!$A116&lt;&gt;"", MONTH($O114) &lt;= 12, MONTH($P114) &gt;= 12), IF($S114 &lt;&gt; "", $I114/$S114, ""), ""), "")</f>
        <v/>
      </c>
      <c r="AS114" s="16">
        <f t="shared" ca="1" si="3"/>
        <v>0</v>
      </c>
    </row>
    <row r="115" spans="1:45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5" t="str">
        <f>IF(Overall!P117&lt;&gt;"",_xlfn.VALUETOTEXT(Overall!P117),"")</f>
        <v>Options</v>
      </c>
      <c r="I115" s="6">
        <f>IF(Overall!F117&lt;&gt;"",VALUE(Overall!F117),"")</f>
        <v>1600000</v>
      </c>
      <c r="J115" s="6">
        <f>IF(Overall!G117&lt;&gt;"",VALUE(Overall!G117),"")</f>
        <v>60</v>
      </c>
      <c r="K115" s="6">
        <f>IF(Overall!H117&lt;&gt;"",VALUE(Overall!H117),"")</f>
        <v>0</v>
      </c>
      <c r="L115" s="6">
        <f>IF(Overall!I117&lt;&gt;"",VALUE(Overall!I117),"")</f>
        <v>2.87</v>
      </c>
      <c r="M115" s="6">
        <f>IF(Overall!J117&lt;&gt;"",VALUE(Overall!J117),"")</f>
        <v>0</v>
      </c>
      <c r="N115" s="6">
        <f>IF(Overall!K117&lt;&gt;"",VALUE(Overall!K117),"")</f>
        <v>2.87</v>
      </c>
      <c r="O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P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Q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R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S115" s="5">
        <f t="shared" si="2"/>
        <v>8</v>
      </c>
      <c r="T115" s="10" t="str">
        <f>IF(Overall!$A117&lt;&gt;"",IF(AND(MONTH($O115) &lt;= 1, MONTH($P115) &gt;= 1), IF($S115 &lt;&gt; "", $I115/$S115, ""), ""),"")</f>
        <v/>
      </c>
      <c r="U115" s="10" t="str">
        <f>IF(Overall!$A117&lt;&gt;"",IF(AND(MONTH($O115) &lt;= 2, MONTH($P115) &gt;= 2), IF($S115 &lt;&gt; "", $I115/$S115, ""), ""),"")</f>
        <v/>
      </c>
      <c r="V115" s="10" t="str">
        <f>IF(Overall!$A117&lt;&gt;"",IF(AND(MONTH($O115) &lt;= 3, MONTH($P115) &gt;= 3), IF($S115 &lt;&gt; "", $I115/$S115, ""), ""),"")</f>
        <v/>
      </c>
      <c r="W115" s="10" t="str">
        <f>IF(Overall!$A117&lt;&gt;"",IF(AND(MONTH($O115) &lt;= 4, MONTH($P115) &gt;= 4), IF($S115 &lt;&gt; "", $I115/$S115, ""), ""),"")</f>
        <v/>
      </c>
      <c r="X115" s="10">
        <f>IF(Overall!$A117&lt;&gt;"",IF(AND(MONTH($O115) &lt;= 5, MONTH($P115) &gt;= 5), IF($S115 &lt;&gt; "", $I115/$S115, ""), ""),"")</f>
        <v>200000</v>
      </c>
      <c r="Y115" s="10">
        <f>IF(Overall!$A117&lt;&gt;"",IF(AND(MONTH($O115) &lt;= 6, MONTH($P115) &gt;= 6), IF($S115 &lt;&gt; "", $I115/$S115, ""), ""),"")</f>
        <v>200000</v>
      </c>
      <c r="Z115" s="10">
        <f>IF(Overall!$A117&lt;&gt;"",IF(AND(MONTH($O115) &lt;= 7, MONTH($P115) &gt;= 7 ), IF($S115 &lt;&gt; "", $I115/$S115, ""), ""),"")</f>
        <v>200000</v>
      </c>
      <c r="AA115" s="10">
        <f>IF(Overall!$A117&lt;&gt;"",IF(AND(MONTH($O115) &lt;= 8, MONTH($P115) &gt;= 8), IF($S115 &lt;&gt; "", $I115/$S115, ""), ""),"")</f>
        <v>200000</v>
      </c>
      <c r="AB115" s="10">
        <f>IF(Overall!$A117&lt;&gt;"",IF(AND(MONTH($O115) &lt;= 9, MONTH($P115) &gt;= 9), IF($S115 &lt;&gt; "", $I115/$S115, ""), ""),"")</f>
        <v>200000</v>
      </c>
      <c r="AC115" s="10">
        <f>IF(Overall!$A117&lt;&gt;"",IF(AND(MONTH($O115) &lt;= 10, MONTH($P115) &gt;= 10), IF($S115 &lt;&gt; "", $I115/$S115, ""), ""),"")</f>
        <v>200000</v>
      </c>
      <c r="AD115" s="10">
        <f>IF(Overall!$A117&lt;&gt;"",IF(AND(MONTH($O115) &lt;= 11, MONTH($P115) &gt;= 11), IF($S115 &lt;&gt; "", $I115/$S115, ""), ""),"")</f>
        <v>200000</v>
      </c>
      <c r="AE115" s="10">
        <f>IF(Overall!$A117&lt;&gt;"",IF(AND(MONTH($O115) &lt;= 12, MONTH($P115) &gt;= 12), IF($S115 &lt;&gt; "", $I115/$S115, ""), ""),"")</f>
        <v>200000</v>
      </c>
      <c r="AG115" s="10" t="str">
        <f ca="1">IFERROR(IF(AND(NOW()&lt;= EOMONTH(DATE(YEAR($P115),1, 1), 0), Overall!$A117&lt;&gt;"", MONTH($O115) &lt;= 1, MONTH($P115) &gt;= 1), IF($S115 &lt;&gt; "", $I115/$S115, ""), ""), "")</f>
        <v/>
      </c>
      <c r="AH115" s="10" t="str">
        <f ca="1">IFERROR(IF(AND(NOW()&lt;= EOMONTH(DATE(YEAR($P115),2, 1), 0), Overall!$A117&lt;&gt;"", MONTH($O115) &lt;= 2, MONTH($P115) &gt;= 2), IF($S115 &lt;&gt; "", $I115/$S115, ""), ""), "")</f>
        <v/>
      </c>
      <c r="AI115" s="10" t="str">
        <f ca="1">IFERROR(IF(AND(NOW()&lt;= EOMONTH(DATE(YEAR($P115),3, 1), 0), Overall!$A117&lt;&gt;"", MONTH($O115) &lt;= 3, MONTH($P115) &gt;= 3), IF($S115 &lt;&gt; "", $I115/$S115, ""), ""), "")</f>
        <v/>
      </c>
      <c r="AJ115" s="10" t="str">
        <f ca="1">IFERROR(IF(AND(NOW()&lt;= EOMONTH(DATE(YEAR($P115),4, 1), 0), Overall!$A117&lt;&gt;"", MONTH($O115) &lt;= 4, MONTH($P115) &gt;= 4), IF($S115 &lt;&gt; "", $I115/$S115, ""), ""), "")</f>
        <v/>
      </c>
      <c r="AK115" s="10" t="str">
        <f ca="1">IFERROR(IF(AND(NOW()&lt;= EOMONTH(DATE(YEAR($P115),5, 1), 0), Overall!$A117&lt;&gt;"", MONTH($O115) &lt;= 5, MONTH($P115) &gt;= 5), IF($S115 &lt;&gt; "", $I115/$S115, ""), ""), "")</f>
        <v/>
      </c>
      <c r="AL115" s="10" t="str">
        <f ca="1">IFERROR(IF(AND(NOW()&lt;= EOMONTH(DATE(YEAR($P115),6, 1), 0), Overall!$A117&lt;&gt;"", MONTH($O115) &lt;= 6, MONTH($P115) &gt;= 6), IF($S115 &lt;&gt; "", $I115/$S115, ""), ""), "")</f>
        <v/>
      </c>
      <c r="AM115" s="10" t="str">
        <f ca="1">IFERROR(IF(AND(NOW()&lt;= EOMONTH(DATE(YEAR($P115),7, 1), 0), Overall!$A117&lt;&gt;"", MONTH($O115) &lt;= 7, MONTH($P115) &gt;= 7), IF($S115 &lt;&gt; "", $I115/$S115, ""), ""), "")</f>
        <v/>
      </c>
      <c r="AN115" s="10" t="str">
        <f ca="1">IFERROR(IF(AND(NOW()&lt;= EOMONTH(DATE(YEAR($P115),8, 1), 0), Overall!$A117&lt;&gt;"", MONTH($O115) &lt;= 8, MONTH($P115) &gt;= 8), IF($S115 &lt;&gt; "", $I115/$S115, ""), ""), "")</f>
        <v/>
      </c>
      <c r="AO115" s="10" t="str">
        <f ca="1">IFERROR(IF(AND(NOW()&lt;= EOMONTH(DATE(YEAR($P115),9, 1), 0), Overall!$A117&lt;&gt;"", MONTH($O115) &lt;= 9, MONTH($P115) &gt;= 9), IF($S115 &lt;&gt; "", $I115/$S115, ""), ""), "")</f>
        <v/>
      </c>
      <c r="AP115" s="10" t="str">
        <f ca="1">IFERROR(IF(AND(NOW()&lt;= EOMONTH(DATE(YEAR($P115),10, 1), 0), Overall!$A117&lt;&gt;"", MONTH($O115) &lt;= 10, MONTH($P115) &gt;= 10), IF($S115 &lt;&gt; "", $I115/$S115, ""), ""), "")</f>
        <v/>
      </c>
      <c r="AQ115" s="10" t="str">
        <f ca="1">IFERROR(IF(AND(NOW()&lt;= EOMONTH(DATE(YEAR($P115),11, 1), 0), Overall!$A117&lt;&gt;"", MONTH($O115) &lt;=11, MONTH($P115) &gt;= 11), IF($S115 &lt;&gt; "", $I115/$S115, ""), ""), "")</f>
        <v/>
      </c>
      <c r="AR115" s="10" t="str">
        <f ca="1">IFERROR(IF(AND(NOW()&lt;= EOMONTH(DATE(YEAR($P115),12, 1), 0), Overall!$A117&lt;&gt;"", MONTH($O115) &lt;= 12, MONTH($P115) &gt;= 12), IF($S115 &lt;&gt; "", $I115/$S115, ""), ""), "")</f>
        <v/>
      </c>
      <c r="AS115" s="16">
        <f t="shared" ca="1" si="3"/>
        <v>0</v>
      </c>
    </row>
    <row r="116" spans="1:45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5" t="str">
        <f>IF(Overall!P118&lt;&gt;"",_xlfn.VALUETOTEXT(Overall!P118),"")</f>
        <v>Options</v>
      </c>
      <c r="I116" s="6">
        <f>IF(Overall!F118&lt;&gt;"",VALUE(Overall!F118),"")</f>
        <v>800000</v>
      </c>
      <c r="J116" s="6">
        <f>IF(Overall!G118&lt;&gt;"",VALUE(Overall!G118),"")</f>
        <v>60</v>
      </c>
      <c r="K116" s="6">
        <f>IF(Overall!H118&lt;&gt;"",VALUE(Overall!H118),"")</f>
        <v>0</v>
      </c>
      <c r="L116" s="6">
        <f>IF(Overall!I118&lt;&gt;"",VALUE(Overall!I118),"")</f>
        <v>2.86</v>
      </c>
      <c r="M116" s="6">
        <f>IF(Overall!J118&lt;&gt;"",VALUE(Overall!J118),"")</f>
        <v>0</v>
      </c>
      <c r="N116" s="6">
        <f>IF(Overall!K118&lt;&gt;"",VALUE(Overall!K118),"")</f>
        <v>2.86</v>
      </c>
      <c r="O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P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Q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R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S116" s="5">
        <f t="shared" si="2"/>
        <v>8</v>
      </c>
      <c r="T116" s="10" t="str">
        <f>IF(Overall!$A118&lt;&gt;"",IF(AND(MONTH($O116) &lt;= 1, MONTH($P116) &gt;= 1), IF($S116 &lt;&gt; "", $I116/$S116, ""), ""),"")</f>
        <v/>
      </c>
      <c r="U116" s="10" t="str">
        <f>IF(Overall!$A118&lt;&gt;"",IF(AND(MONTH($O116) &lt;= 2, MONTH($P116) &gt;= 2), IF($S116 &lt;&gt; "", $I116/$S116, ""), ""),"")</f>
        <v/>
      </c>
      <c r="V116" s="10" t="str">
        <f>IF(Overall!$A118&lt;&gt;"",IF(AND(MONTH($O116) &lt;= 3, MONTH($P116) &gt;= 3), IF($S116 &lt;&gt; "", $I116/$S116, ""), ""),"")</f>
        <v/>
      </c>
      <c r="W116" s="10" t="str">
        <f>IF(Overall!$A118&lt;&gt;"",IF(AND(MONTH($O116) &lt;= 4, MONTH($P116) &gt;= 4), IF($S116 &lt;&gt; "", $I116/$S116, ""), ""),"")</f>
        <v/>
      </c>
      <c r="X116" s="10">
        <f>IF(Overall!$A118&lt;&gt;"",IF(AND(MONTH($O116) &lt;= 5, MONTH($P116) &gt;= 5), IF($S116 &lt;&gt; "", $I116/$S116, ""), ""),"")</f>
        <v>100000</v>
      </c>
      <c r="Y116" s="10">
        <f>IF(Overall!$A118&lt;&gt;"",IF(AND(MONTH($O116) &lt;= 6, MONTH($P116) &gt;= 6), IF($S116 &lt;&gt; "", $I116/$S116, ""), ""),"")</f>
        <v>100000</v>
      </c>
      <c r="Z116" s="10">
        <f>IF(Overall!$A118&lt;&gt;"",IF(AND(MONTH($O116) &lt;= 7, MONTH($P116) &gt;= 7 ), IF($S116 &lt;&gt; "", $I116/$S116, ""), ""),"")</f>
        <v>100000</v>
      </c>
      <c r="AA116" s="10">
        <f>IF(Overall!$A118&lt;&gt;"",IF(AND(MONTH($O116) &lt;= 8, MONTH($P116) &gt;= 8), IF($S116 &lt;&gt; "", $I116/$S116, ""), ""),"")</f>
        <v>100000</v>
      </c>
      <c r="AB116" s="10">
        <f>IF(Overall!$A118&lt;&gt;"",IF(AND(MONTH($O116) &lt;= 9, MONTH($P116) &gt;= 9), IF($S116 &lt;&gt; "", $I116/$S116, ""), ""),"")</f>
        <v>100000</v>
      </c>
      <c r="AC116" s="10">
        <f>IF(Overall!$A118&lt;&gt;"",IF(AND(MONTH($O116) &lt;= 10, MONTH($P116) &gt;= 10), IF($S116 &lt;&gt; "", $I116/$S116, ""), ""),"")</f>
        <v>100000</v>
      </c>
      <c r="AD116" s="10">
        <f>IF(Overall!$A118&lt;&gt;"",IF(AND(MONTH($O116) &lt;= 11, MONTH($P116) &gt;= 11), IF($S116 &lt;&gt; "", $I116/$S116, ""), ""),"")</f>
        <v>100000</v>
      </c>
      <c r="AE116" s="10">
        <f>IF(Overall!$A118&lt;&gt;"",IF(AND(MONTH($O116) &lt;= 12, MONTH($P116) &gt;= 12), IF($S116 &lt;&gt; "", $I116/$S116, ""), ""),"")</f>
        <v>100000</v>
      </c>
      <c r="AG116" s="10" t="str">
        <f ca="1">IFERROR(IF(AND(NOW()&lt;= EOMONTH(DATE(YEAR($P116),1, 1), 0), Overall!$A118&lt;&gt;"", MONTH($O116) &lt;= 1, MONTH($P116) &gt;= 1), IF($S116 &lt;&gt; "", $I116/$S116, ""), ""), "")</f>
        <v/>
      </c>
      <c r="AH116" s="10" t="str">
        <f ca="1">IFERROR(IF(AND(NOW()&lt;= EOMONTH(DATE(YEAR($P116),2, 1), 0), Overall!$A118&lt;&gt;"", MONTH($O116) &lt;= 2, MONTH($P116) &gt;= 2), IF($S116 &lt;&gt; "", $I116/$S116, ""), ""), "")</f>
        <v/>
      </c>
      <c r="AI116" s="10" t="str">
        <f ca="1">IFERROR(IF(AND(NOW()&lt;= EOMONTH(DATE(YEAR($P116),3, 1), 0), Overall!$A118&lt;&gt;"", MONTH($O116) &lt;= 3, MONTH($P116) &gt;= 3), IF($S116 &lt;&gt; "", $I116/$S116, ""), ""), "")</f>
        <v/>
      </c>
      <c r="AJ116" s="10" t="str">
        <f ca="1">IFERROR(IF(AND(NOW()&lt;= EOMONTH(DATE(YEAR($P116),4, 1), 0), Overall!$A118&lt;&gt;"", MONTH($O116) &lt;= 4, MONTH($P116) &gt;= 4), IF($S116 &lt;&gt; "", $I116/$S116, ""), ""), "")</f>
        <v/>
      </c>
      <c r="AK116" s="10" t="str">
        <f ca="1">IFERROR(IF(AND(NOW()&lt;= EOMONTH(DATE(YEAR($P116),5, 1), 0), Overall!$A118&lt;&gt;"", MONTH($O116) &lt;= 5, MONTH($P116) &gt;= 5), IF($S116 &lt;&gt; "", $I116/$S116, ""), ""), "")</f>
        <v/>
      </c>
      <c r="AL116" s="10" t="str">
        <f ca="1">IFERROR(IF(AND(NOW()&lt;= EOMONTH(DATE(YEAR($P116),6, 1), 0), Overall!$A118&lt;&gt;"", MONTH($O116) &lt;= 6, MONTH($P116) &gt;= 6), IF($S116 &lt;&gt; "", $I116/$S116, ""), ""), "")</f>
        <v/>
      </c>
      <c r="AM116" s="10" t="str">
        <f ca="1">IFERROR(IF(AND(NOW()&lt;= EOMONTH(DATE(YEAR($P116),7, 1), 0), Overall!$A118&lt;&gt;"", MONTH($O116) &lt;= 7, MONTH($P116) &gt;= 7), IF($S116 &lt;&gt; "", $I116/$S116, ""), ""), "")</f>
        <v/>
      </c>
      <c r="AN116" s="10" t="str">
        <f ca="1">IFERROR(IF(AND(NOW()&lt;= EOMONTH(DATE(YEAR($P116),8, 1), 0), Overall!$A118&lt;&gt;"", MONTH($O116) &lt;= 8, MONTH($P116) &gt;= 8), IF($S116 &lt;&gt; "", $I116/$S116, ""), ""), "")</f>
        <v/>
      </c>
      <c r="AO116" s="10" t="str">
        <f ca="1">IFERROR(IF(AND(NOW()&lt;= EOMONTH(DATE(YEAR($P116),9, 1), 0), Overall!$A118&lt;&gt;"", MONTH($O116) &lt;= 9, MONTH($P116) &gt;= 9), IF($S116 &lt;&gt; "", $I116/$S116, ""), ""), "")</f>
        <v/>
      </c>
      <c r="AP116" s="10" t="str">
        <f ca="1">IFERROR(IF(AND(NOW()&lt;= EOMONTH(DATE(YEAR($P116),10, 1), 0), Overall!$A118&lt;&gt;"", MONTH($O116) &lt;= 10, MONTH($P116) &gt;= 10), IF($S116 &lt;&gt; "", $I116/$S116, ""), ""), "")</f>
        <v/>
      </c>
      <c r="AQ116" s="10" t="str">
        <f ca="1">IFERROR(IF(AND(NOW()&lt;= EOMONTH(DATE(YEAR($P116),11, 1), 0), Overall!$A118&lt;&gt;"", MONTH($O116) &lt;=11, MONTH($P116) &gt;= 11), IF($S116 &lt;&gt; "", $I116/$S116, ""), ""), "")</f>
        <v/>
      </c>
      <c r="AR116" s="10" t="str">
        <f ca="1">IFERROR(IF(AND(NOW()&lt;= EOMONTH(DATE(YEAR($P116),12, 1), 0), Overall!$A118&lt;&gt;"", MONTH($O116) &lt;= 12, MONTH($P116) &gt;= 12), IF($S116 &lt;&gt; "", $I116/$S116, ""), ""), "")</f>
        <v/>
      </c>
      <c r="AS116" s="16">
        <f t="shared" ca="1" si="3"/>
        <v>0</v>
      </c>
    </row>
    <row r="117" spans="1:45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5" t="str">
        <f>IF(Overall!P119&lt;&gt;"",_xlfn.VALUETOTEXT(Overall!P119),"")</f>
        <v>Options</v>
      </c>
      <c r="I117" s="6">
        <f>IF(Overall!F119&lt;&gt;"",VALUE(Overall!F119),"")</f>
        <v>800000</v>
      </c>
      <c r="J117" s="6">
        <f>IF(Overall!G119&lt;&gt;"",VALUE(Overall!G119),"")</f>
        <v>60</v>
      </c>
      <c r="K117" s="6">
        <f>IF(Overall!H119&lt;&gt;"",VALUE(Overall!H119),"")</f>
        <v>0</v>
      </c>
      <c r="L117" s="6">
        <f>IF(Overall!I119&lt;&gt;"",VALUE(Overall!I119),"")</f>
        <v>2.85</v>
      </c>
      <c r="M117" s="6">
        <f>IF(Overall!J119&lt;&gt;"",VALUE(Overall!J119),"")</f>
        <v>0</v>
      </c>
      <c r="N117" s="6">
        <f>IF(Overall!K119&lt;&gt;"",VALUE(Overall!K119),"")</f>
        <v>2.85</v>
      </c>
      <c r="O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P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Q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R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S117" s="5">
        <f t="shared" si="2"/>
        <v>8</v>
      </c>
      <c r="T117" s="10" t="str">
        <f>IF(Overall!$A119&lt;&gt;"",IF(AND(MONTH($O117) &lt;= 1, MONTH($P117) &gt;= 1), IF($S117 &lt;&gt; "", $I117/$S117, ""), ""),"")</f>
        <v/>
      </c>
      <c r="U117" s="10" t="str">
        <f>IF(Overall!$A119&lt;&gt;"",IF(AND(MONTH($O117) &lt;= 2, MONTH($P117) &gt;= 2), IF($S117 &lt;&gt; "", $I117/$S117, ""), ""),"")</f>
        <v/>
      </c>
      <c r="V117" s="10" t="str">
        <f>IF(Overall!$A119&lt;&gt;"",IF(AND(MONTH($O117) &lt;= 3, MONTH($P117) &gt;= 3), IF($S117 &lt;&gt; "", $I117/$S117, ""), ""),"")</f>
        <v/>
      </c>
      <c r="W117" s="10" t="str">
        <f>IF(Overall!$A119&lt;&gt;"",IF(AND(MONTH($O117) &lt;= 4, MONTH($P117) &gt;= 4), IF($S117 &lt;&gt; "", $I117/$S117, ""), ""),"")</f>
        <v/>
      </c>
      <c r="X117" s="10">
        <f>IF(Overall!$A119&lt;&gt;"",IF(AND(MONTH($O117) &lt;= 5, MONTH($P117) &gt;= 5), IF($S117 &lt;&gt; "", $I117/$S117, ""), ""),"")</f>
        <v>100000</v>
      </c>
      <c r="Y117" s="10">
        <f>IF(Overall!$A119&lt;&gt;"",IF(AND(MONTH($O117) &lt;= 6, MONTH($P117) &gt;= 6), IF($S117 &lt;&gt; "", $I117/$S117, ""), ""),"")</f>
        <v>100000</v>
      </c>
      <c r="Z117" s="10">
        <f>IF(Overall!$A119&lt;&gt;"",IF(AND(MONTH($O117) &lt;= 7, MONTH($P117) &gt;= 7 ), IF($S117 &lt;&gt; "", $I117/$S117, ""), ""),"")</f>
        <v>100000</v>
      </c>
      <c r="AA117" s="10">
        <f>IF(Overall!$A119&lt;&gt;"",IF(AND(MONTH($O117) &lt;= 8, MONTH($P117) &gt;= 8), IF($S117 &lt;&gt; "", $I117/$S117, ""), ""),"")</f>
        <v>100000</v>
      </c>
      <c r="AB117" s="10">
        <f>IF(Overall!$A119&lt;&gt;"",IF(AND(MONTH($O117) &lt;= 9, MONTH($P117) &gt;= 9), IF($S117 &lt;&gt; "", $I117/$S117, ""), ""),"")</f>
        <v>100000</v>
      </c>
      <c r="AC117" s="10">
        <f>IF(Overall!$A119&lt;&gt;"",IF(AND(MONTH($O117) &lt;= 10, MONTH($P117) &gt;= 10), IF($S117 &lt;&gt; "", $I117/$S117, ""), ""),"")</f>
        <v>100000</v>
      </c>
      <c r="AD117" s="10">
        <f>IF(Overall!$A119&lt;&gt;"",IF(AND(MONTH($O117) &lt;= 11, MONTH($P117) &gt;= 11), IF($S117 &lt;&gt; "", $I117/$S117, ""), ""),"")</f>
        <v>100000</v>
      </c>
      <c r="AE117" s="10">
        <f>IF(Overall!$A119&lt;&gt;"",IF(AND(MONTH($O117) &lt;= 12, MONTH($P117) &gt;= 12), IF($S117 &lt;&gt; "", $I117/$S117, ""), ""),"")</f>
        <v>100000</v>
      </c>
      <c r="AG117" s="10" t="str">
        <f ca="1">IFERROR(IF(AND(NOW()&lt;= EOMONTH(DATE(YEAR($P117),1, 1), 0), Overall!$A119&lt;&gt;"", MONTH($O117) &lt;= 1, MONTH($P117) &gt;= 1), IF($S117 &lt;&gt; "", $I117/$S117, ""), ""), "")</f>
        <v/>
      </c>
      <c r="AH117" s="10" t="str">
        <f ca="1">IFERROR(IF(AND(NOW()&lt;= EOMONTH(DATE(YEAR($P117),2, 1), 0), Overall!$A119&lt;&gt;"", MONTH($O117) &lt;= 2, MONTH($P117) &gt;= 2), IF($S117 &lt;&gt; "", $I117/$S117, ""), ""), "")</f>
        <v/>
      </c>
      <c r="AI117" s="10" t="str">
        <f ca="1">IFERROR(IF(AND(NOW()&lt;= EOMONTH(DATE(YEAR($P117),3, 1), 0), Overall!$A119&lt;&gt;"", MONTH($O117) &lt;= 3, MONTH($P117) &gt;= 3), IF($S117 &lt;&gt; "", $I117/$S117, ""), ""), "")</f>
        <v/>
      </c>
      <c r="AJ117" s="10" t="str">
        <f ca="1">IFERROR(IF(AND(NOW()&lt;= EOMONTH(DATE(YEAR($P117),4, 1), 0), Overall!$A119&lt;&gt;"", MONTH($O117) &lt;= 4, MONTH($P117) &gt;= 4), IF($S117 &lt;&gt; "", $I117/$S117, ""), ""), "")</f>
        <v/>
      </c>
      <c r="AK117" s="10" t="str">
        <f ca="1">IFERROR(IF(AND(NOW()&lt;= EOMONTH(DATE(YEAR($P117),5, 1), 0), Overall!$A119&lt;&gt;"", MONTH($O117) &lt;= 5, MONTH($P117) &gt;= 5), IF($S117 &lt;&gt; "", $I117/$S117, ""), ""), "")</f>
        <v/>
      </c>
      <c r="AL117" s="10" t="str">
        <f ca="1">IFERROR(IF(AND(NOW()&lt;= EOMONTH(DATE(YEAR($P117),6, 1), 0), Overall!$A119&lt;&gt;"", MONTH($O117) &lt;= 6, MONTH($P117) &gt;= 6), IF($S117 &lt;&gt; "", $I117/$S117, ""), ""), "")</f>
        <v/>
      </c>
      <c r="AM117" s="10" t="str">
        <f ca="1">IFERROR(IF(AND(NOW()&lt;= EOMONTH(DATE(YEAR($P117),7, 1), 0), Overall!$A119&lt;&gt;"", MONTH($O117) &lt;= 7, MONTH($P117) &gt;= 7), IF($S117 &lt;&gt; "", $I117/$S117, ""), ""), "")</f>
        <v/>
      </c>
      <c r="AN117" s="10" t="str">
        <f ca="1">IFERROR(IF(AND(NOW()&lt;= EOMONTH(DATE(YEAR($P117),8, 1), 0), Overall!$A119&lt;&gt;"", MONTH($O117) &lt;= 8, MONTH($P117) &gt;= 8), IF($S117 &lt;&gt; "", $I117/$S117, ""), ""), "")</f>
        <v/>
      </c>
      <c r="AO117" s="10" t="str">
        <f ca="1">IFERROR(IF(AND(NOW()&lt;= EOMONTH(DATE(YEAR($P117),9, 1), 0), Overall!$A119&lt;&gt;"", MONTH($O117) &lt;= 9, MONTH($P117) &gt;= 9), IF($S117 &lt;&gt; "", $I117/$S117, ""), ""), "")</f>
        <v/>
      </c>
      <c r="AP117" s="10" t="str">
        <f ca="1">IFERROR(IF(AND(NOW()&lt;= EOMONTH(DATE(YEAR($P117),10, 1), 0), Overall!$A119&lt;&gt;"", MONTH($O117) &lt;= 10, MONTH($P117) &gt;= 10), IF($S117 &lt;&gt; "", $I117/$S117, ""), ""), "")</f>
        <v/>
      </c>
      <c r="AQ117" s="10" t="str">
        <f ca="1">IFERROR(IF(AND(NOW()&lt;= EOMONTH(DATE(YEAR($P117),11, 1), 0), Overall!$A119&lt;&gt;"", MONTH($O117) &lt;=11, MONTH($P117) &gt;= 11), IF($S117 &lt;&gt; "", $I117/$S117, ""), ""), "")</f>
        <v/>
      </c>
      <c r="AR117" s="10" t="str">
        <f ca="1">IFERROR(IF(AND(NOW()&lt;= EOMONTH(DATE(YEAR($P117),12, 1), 0), Overall!$A119&lt;&gt;"", MONTH($O117) &lt;= 12, MONTH($P117) &gt;= 12), IF($S117 &lt;&gt; "", $I117/$S117, ""), ""), "")</f>
        <v/>
      </c>
      <c r="AS117" s="16">
        <f t="shared" ca="1" si="3"/>
        <v>0</v>
      </c>
    </row>
    <row r="118" spans="1:45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5" t="str">
        <f>IF(Overall!P120&lt;&gt;"",_xlfn.VALUETOTEXT(Overall!P120),"")</f>
        <v>Options</v>
      </c>
      <c r="I118" s="6">
        <f>IF(Overall!F120&lt;&gt;"",VALUE(Overall!F120),"")</f>
        <v>1600000</v>
      </c>
      <c r="J118" s="6">
        <f>IF(Overall!G120&lt;&gt;"",VALUE(Overall!G120),"")</f>
        <v>60</v>
      </c>
      <c r="K118" s="6">
        <f>IF(Overall!H120&lt;&gt;"",VALUE(Overall!H120),"")</f>
        <v>0</v>
      </c>
      <c r="L118" s="6">
        <f>IF(Overall!I120&lt;&gt;"",VALUE(Overall!I120),"")</f>
        <v>2.82</v>
      </c>
      <c r="M118" s="6">
        <f>IF(Overall!J120&lt;&gt;"",VALUE(Overall!J120),"")</f>
        <v>0</v>
      </c>
      <c r="N118" s="6">
        <f>IF(Overall!K120&lt;&gt;"",VALUE(Overall!K120),"")</f>
        <v>2.82</v>
      </c>
      <c r="O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P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Q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R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S118" s="5">
        <f t="shared" si="2"/>
        <v>8</v>
      </c>
      <c r="T118" s="10" t="str">
        <f>IF(Overall!$A120&lt;&gt;"",IF(AND(MONTH($O118) &lt;= 1, MONTH($P118) &gt;= 1), IF($S118 &lt;&gt; "", $I118/$S118, ""), ""),"")</f>
        <v/>
      </c>
      <c r="U118" s="10" t="str">
        <f>IF(Overall!$A120&lt;&gt;"",IF(AND(MONTH($O118) &lt;= 2, MONTH($P118) &gt;= 2), IF($S118 &lt;&gt; "", $I118/$S118, ""), ""),"")</f>
        <v/>
      </c>
      <c r="V118" s="10" t="str">
        <f>IF(Overall!$A120&lt;&gt;"",IF(AND(MONTH($O118) &lt;= 3, MONTH($P118) &gt;= 3), IF($S118 &lt;&gt; "", $I118/$S118, ""), ""),"")</f>
        <v/>
      </c>
      <c r="W118" s="10" t="str">
        <f>IF(Overall!$A120&lt;&gt;"",IF(AND(MONTH($O118) &lt;= 4, MONTH($P118) &gt;= 4), IF($S118 &lt;&gt; "", $I118/$S118, ""), ""),"")</f>
        <v/>
      </c>
      <c r="X118" s="10">
        <f>IF(Overall!$A120&lt;&gt;"",IF(AND(MONTH($O118) &lt;= 5, MONTH($P118) &gt;= 5), IF($S118 &lt;&gt; "", $I118/$S118, ""), ""),"")</f>
        <v>200000</v>
      </c>
      <c r="Y118" s="10">
        <f>IF(Overall!$A120&lt;&gt;"",IF(AND(MONTH($O118) &lt;= 6, MONTH($P118) &gt;= 6), IF($S118 &lt;&gt; "", $I118/$S118, ""), ""),"")</f>
        <v>200000</v>
      </c>
      <c r="Z118" s="10">
        <f>IF(Overall!$A120&lt;&gt;"",IF(AND(MONTH($O118) &lt;= 7, MONTH($P118) &gt;= 7 ), IF($S118 &lt;&gt; "", $I118/$S118, ""), ""),"")</f>
        <v>200000</v>
      </c>
      <c r="AA118" s="10">
        <f>IF(Overall!$A120&lt;&gt;"",IF(AND(MONTH($O118) &lt;= 8, MONTH($P118) &gt;= 8), IF($S118 &lt;&gt; "", $I118/$S118, ""), ""),"")</f>
        <v>200000</v>
      </c>
      <c r="AB118" s="10">
        <f>IF(Overall!$A120&lt;&gt;"",IF(AND(MONTH($O118) &lt;= 9, MONTH($P118) &gt;= 9), IF($S118 &lt;&gt; "", $I118/$S118, ""), ""),"")</f>
        <v>200000</v>
      </c>
      <c r="AC118" s="10">
        <f>IF(Overall!$A120&lt;&gt;"",IF(AND(MONTH($O118) &lt;= 10, MONTH($P118) &gt;= 10), IF($S118 &lt;&gt; "", $I118/$S118, ""), ""),"")</f>
        <v>200000</v>
      </c>
      <c r="AD118" s="10">
        <f>IF(Overall!$A120&lt;&gt;"",IF(AND(MONTH($O118) &lt;= 11, MONTH($P118) &gt;= 11), IF($S118 &lt;&gt; "", $I118/$S118, ""), ""),"")</f>
        <v>200000</v>
      </c>
      <c r="AE118" s="10">
        <f>IF(Overall!$A120&lt;&gt;"",IF(AND(MONTH($O118) &lt;= 12, MONTH($P118) &gt;= 12), IF($S118 &lt;&gt; "", $I118/$S118, ""), ""),"")</f>
        <v>200000</v>
      </c>
      <c r="AG118" s="10" t="str">
        <f ca="1">IFERROR(IF(AND(NOW()&lt;= EOMONTH(DATE(YEAR($P118),1, 1), 0), Overall!$A120&lt;&gt;"", MONTH($O118) &lt;= 1, MONTH($P118) &gt;= 1), IF($S118 &lt;&gt; "", $I118/$S118, ""), ""), "")</f>
        <v/>
      </c>
      <c r="AH118" s="10" t="str">
        <f ca="1">IFERROR(IF(AND(NOW()&lt;= EOMONTH(DATE(YEAR($P118),2, 1), 0), Overall!$A120&lt;&gt;"", MONTH($O118) &lt;= 2, MONTH($P118) &gt;= 2), IF($S118 &lt;&gt; "", $I118/$S118, ""), ""), "")</f>
        <v/>
      </c>
      <c r="AI118" s="10" t="str">
        <f ca="1">IFERROR(IF(AND(NOW()&lt;= EOMONTH(DATE(YEAR($P118),3, 1), 0), Overall!$A120&lt;&gt;"", MONTH($O118) &lt;= 3, MONTH($P118) &gt;= 3), IF($S118 &lt;&gt; "", $I118/$S118, ""), ""), "")</f>
        <v/>
      </c>
      <c r="AJ118" s="10" t="str">
        <f ca="1">IFERROR(IF(AND(NOW()&lt;= EOMONTH(DATE(YEAR($P118),4, 1), 0), Overall!$A120&lt;&gt;"", MONTH($O118) &lt;= 4, MONTH($P118) &gt;= 4), IF($S118 &lt;&gt; "", $I118/$S118, ""), ""), "")</f>
        <v/>
      </c>
      <c r="AK118" s="10" t="str">
        <f ca="1">IFERROR(IF(AND(NOW()&lt;= EOMONTH(DATE(YEAR($P118),5, 1), 0), Overall!$A120&lt;&gt;"", MONTH($O118) &lt;= 5, MONTH($P118) &gt;= 5), IF($S118 &lt;&gt; "", $I118/$S118, ""), ""), "")</f>
        <v/>
      </c>
      <c r="AL118" s="10" t="str">
        <f ca="1">IFERROR(IF(AND(NOW()&lt;= EOMONTH(DATE(YEAR($P118),6, 1), 0), Overall!$A120&lt;&gt;"", MONTH($O118) &lt;= 6, MONTH($P118) &gt;= 6), IF($S118 &lt;&gt; "", $I118/$S118, ""), ""), "")</f>
        <v/>
      </c>
      <c r="AM118" s="10" t="str">
        <f ca="1">IFERROR(IF(AND(NOW()&lt;= EOMONTH(DATE(YEAR($P118),7, 1), 0), Overall!$A120&lt;&gt;"", MONTH($O118) &lt;= 7, MONTH($P118) &gt;= 7), IF($S118 &lt;&gt; "", $I118/$S118, ""), ""), "")</f>
        <v/>
      </c>
      <c r="AN118" s="10" t="str">
        <f ca="1">IFERROR(IF(AND(NOW()&lt;= EOMONTH(DATE(YEAR($P118),8, 1), 0), Overall!$A120&lt;&gt;"", MONTH($O118) &lt;= 8, MONTH($P118) &gt;= 8), IF($S118 &lt;&gt; "", $I118/$S118, ""), ""), "")</f>
        <v/>
      </c>
      <c r="AO118" s="10" t="str">
        <f ca="1">IFERROR(IF(AND(NOW()&lt;= EOMONTH(DATE(YEAR($P118),9, 1), 0), Overall!$A120&lt;&gt;"", MONTH($O118) &lt;= 9, MONTH($P118) &gt;= 9), IF($S118 &lt;&gt; "", $I118/$S118, ""), ""), "")</f>
        <v/>
      </c>
      <c r="AP118" s="10" t="str">
        <f ca="1">IFERROR(IF(AND(NOW()&lt;= EOMONTH(DATE(YEAR($P118),10, 1), 0), Overall!$A120&lt;&gt;"", MONTH($O118) &lt;= 10, MONTH($P118) &gt;= 10), IF($S118 &lt;&gt; "", $I118/$S118, ""), ""), "")</f>
        <v/>
      </c>
      <c r="AQ118" s="10" t="str">
        <f ca="1">IFERROR(IF(AND(NOW()&lt;= EOMONTH(DATE(YEAR($P118),11, 1), 0), Overall!$A120&lt;&gt;"", MONTH($O118) &lt;=11, MONTH($P118) &gt;= 11), IF($S118 &lt;&gt; "", $I118/$S118, ""), ""), "")</f>
        <v/>
      </c>
      <c r="AR118" s="10" t="str">
        <f ca="1">IFERROR(IF(AND(NOW()&lt;= EOMONTH(DATE(YEAR($P118),12, 1), 0), Overall!$A120&lt;&gt;"", MONTH($O118) &lt;= 12, MONTH($P118) &gt;= 12), IF($S118 &lt;&gt; "", $I118/$S118, ""), ""), "")</f>
        <v/>
      </c>
      <c r="AS118" s="16">
        <f t="shared" ca="1" si="3"/>
        <v>0</v>
      </c>
    </row>
    <row r="119" spans="1:45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5" t="str">
        <f>IF(Overall!P121&lt;&gt;"",_xlfn.VALUETOTEXT(Overall!P121),"")</f>
        <v>Options</v>
      </c>
      <c r="I119" s="6">
        <f>IF(Overall!F121&lt;&gt;"",VALUE(Overall!F121),"")</f>
        <v>800000</v>
      </c>
      <c r="J119" s="6">
        <f>IF(Overall!G121&lt;&gt;"",VALUE(Overall!G121),"")</f>
        <v>60</v>
      </c>
      <c r="K119" s="6">
        <f>IF(Overall!H121&lt;&gt;"",VALUE(Overall!H121),"")</f>
        <v>0</v>
      </c>
      <c r="L119" s="6">
        <f>IF(Overall!I121&lt;&gt;"",VALUE(Overall!I121),"")</f>
        <v>2.83</v>
      </c>
      <c r="M119" s="6">
        <f>IF(Overall!J121&lt;&gt;"",VALUE(Overall!J121),"")</f>
        <v>0</v>
      </c>
      <c r="N119" s="6">
        <f>IF(Overall!K121&lt;&gt;"",VALUE(Overall!K121),"")</f>
        <v>2.83</v>
      </c>
      <c r="O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P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Q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R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S119" s="5">
        <f t="shared" si="2"/>
        <v>8</v>
      </c>
      <c r="T119" s="10" t="str">
        <f>IF(Overall!$A121&lt;&gt;"",IF(AND(MONTH($O119) &lt;= 1, MONTH($P119) &gt;= 1), IF($S119 &lt;&gt; "", $I119/$S119, ""), ""),"")</f>
        <v/>
      </c>
      <c r="U119" s="10" t="str">
        <f>IF(Overall!$A121&lt;&gt;"",IF(AND(MONTH($O119) &lt;= 2, MONTH($P119) &gt;= 2), IF($S119 &lt;&gt; "", $I119/$S119, ""), ""),"")</f>
        <v/>
      </c>
      <c r="V119" s="10" t="str">
        <f>IF(Overall!$A121&lt;&gt;"",IF(AND(MONTH($O119) &lt;= 3, MONTH($P119) &gt;= 3), IF($S119 &lt;&gt; "", $I119/$S119, ""), ""),"")</f>
        <v/>
      </c>
      <c r="W119" s="10" t="str">
        <f>IF(Overall!$A121&lt;&gt;"",IF(AND(MONTH($O119) &lt;= 4, MONTH($P119) &gt;= 4), IF($S119 &lt;&gt; "", $I119/$S119, ""), ""),"")</f>
        <v/>
      </c>
      <c r="X119" s="10">
        <f>IF(Overall!$A121&lt;&gt;"",IF(AND(MONTH($O119) &lt;= 5, MONTH($P119) &gt;= 5), IF($S119 &lt;&gt; "", $I119/$S119, ""), ""),"")</f>
        <v>100000</v>
      </c>
      <c r="Y119" s="10">
        <f>IF(Overall!$A121&lt;&gt;"",IF(AND(MONTH($O119) &lt;= 6, MONTH($P119) &gt;= 6), IF($S119 &lt;&gt; "", $I119/$S119, ""), ""),"")</f>
        <v>100000</v>
      </c>
      <c r="Z119" s="10">
        <f>IF(Overall!$A121&lt;&gt;"",IF(AND(MONTH($O119) &lt;= 7, MONTH($P119) &gt;= 7 ), IF($S119 &lt;&gt; "", $I119/$S119, ""), ""),"")</f>
        <v>100000</v>
      </c>
      <c r="AA119" s="10">
        <f>IF(Overall!$A121&lt;&gt;"",IF(AND(MONTH($O119) &lt;= 8, MONTH($P119) &gt;= 8), IF($S119 &lt;&gt; "", $I119/$S119, ""), ""),"")</f>
        <v>100000</v>
      </c>
      <c r="AB119" s="10">
        <f>IF(Overall!$A121&lt;&gt;"",IF(AND(MONTH($O119) &lt;= 9, MONTH($P119) &gt;= 9), IF($S119 &lt;&gt; "", $I119/$S119, ""), ""),"")</f>
        <v>100000</v>
      </c>
      <c r="AC119" s="10">
        <f>IF(Overall!$A121&lt;&gt;"",IF(AND(MONTH($O119) &lt;= 10, MONTH($P119) &gt;= 10), IF($S119 &lt;&gt; "", $I119/$S119, ""), ""),"")</f>
        <v>100000</v>
      </c>
      <c r="AD119" s="10">
        <f>IF(Overall!$A121&lt;&gt;"",IF(AND(MONTH($O119) &lt;= 11, MONTH($P119) &gt;= 11), IF($S119 &lt;&gt; "", $I119/$S119, ""), ""),"")</f>
        <v>100000</v>
      </c>
      <c r="AE119" s="10">
        <f>IF(Overall!$A121&lt;&gt;"",IF(AND(MONTH($O119) &lt;= 12, MONTH($P119) &gt;= 12), IF($S119 &lt;&gt; "", $I119/$S119, ""), ""),"")</f>
        <v>100000</v>
      </c>
      <c r="AG119" s="10" t="str">
        <f ca="1">IFERROR(IF(AND(NOW()&lt;= EOMONTH(DATE(YEAR($P119),1, 1), 0), Overall!$A121&lt;&gt;"", MONTH($O119) &lt;= 1, MONTH($P119) &gt;= 1), IF($S119 &lt;&gt; "", $I119/$S119, ""), ""), "")</f>
        <v/>
      </c>
      <c r="AH119" s="10" t="str">
        <f ca="1">IFERROR(IF(AND(NOW()&lt;= EOMONTH(DATE(YEAR($P119),2, 1), 0), Overall!$A121&lt;&gt;"", MONTH($O119) &lt;= 2, MONTH($P119) &gt;= 2), IF($S119 &lt;&gt; "", $I119/$S119, ""), ""), "")</f>
        <v/>
      </c>
      <c r="AI119" s="10" t="str">
        <f ca="1">IFERROR(IF(AND(NOW()&lt;= EOMONTH(DATE(YEAR($P119),3, 1), 0), Overall!$A121&lt;&gt;"", MONTH($O119) &lt;= 3, MONTH($P119) &gt;= 3), IF($S119 &lt;&gt; "", $I119/$S119, ""), ""), "")</f>
        <v/>
      </c>
      <c r="AJ119" s="10" t="str">
        <f ca="1">IFERROR(IF(AND(NOW()&lt;= EOMONTH(DATE(YEAR($P119),4, 1), 0), Overall!$A121&lt;&gt;"", MONTH($O119) &lt;= 4, MONTH($P119) &gt;= 4), IF($S119 &lt;&gt; "", $I119/$S119, ""), ""), "")</f>
        <v/>
      </c>
      <c r="AK119" s="10" t="str">
        <f ca="1">IFERROR(IF(AND(NOW()&lt;= EOMONTH(DATE(YEAR($P119),5, 1), 0), Overall!$A121&lt;&gt;"", MONTH($O119) &lt;= 5, MONTH($P119) &gt;= 5), IF($S119 &lt;&gt; "", $I119/$S119, ""), ""), "")</f>
        <v/>
      </c>
      <c r="AL119" s="10" t="str">
        <f ca="1">IFERROR(IF(AND(NOW()&lt;= EOMONTH(DATE(YEAR($P119),6, 1), 0), Overall!$A121&lt;&gt;"", MONTH($O119) &lt;= 6, MONTH($P119) &gt;= 6), IF($S119 &lt;&gt; "", $I119/$S119, ""), ""), "")</f>
        <v/>
      </c>
      <c r="AM119" s="10" t="str">
        <f ca="1">IFERROR(IF(AND(NOW()&lt;= EOMONTH(DATE(YEAR($P119),7, 1), 0), Overall!$A121&lt;&gt;"", MONTH($O119) &lt;= 7, MONTH($P119) &gt;= 7), IF($S119 &lt;&gt; "", $I119/$S119, ""), ""), "")</f>
        <v/>
      </c>
      <c r="AN119" s="10" t="str">
        <f ca="1">IFERROR(IF(AND(NOW()&lt;= EOMONTH(DATE(YEAR($P119),8, 1), 0), Overall!$A121&lt;&gt;"", MONTH($O119) &lt;= 8, MONTH($P119) &gt;= 8), IF($S119 &lt;&gt; "", $I119/$S119, ""), ""), "")</f>
        <v/>
      </c>
      <c r="AO119" s="10" t="str">
        <f ca="1">IFERROR(IF(AND(NOW()&lt;= EOMONTH(DATE(YEAR($P119),9, 1), 0), Overall!$A121&lt;&gt;"", MONTH($O119) &lt;= 9, MONTH($P119) &gt;= 9), IF($S119 &lt;&gt; "", $I119/$S119, ""), ""), "")</f>
        <v/>
      </c>
      <c r="AP119" s="10" t="str">
        <f ca="1">IFERROR(IF(AND(NOW()&lt;= EOMONTH(DATE(YEAR($P119),10, 1), 0), Overall!$A121&lt;&gt;"", MONTH($O119) &lt;= 10, MONTH($P119) &gt;= 10), IF($S119 &lt;&gt; "", $I119/$S119, ""), ""), "")</f>
        <v/>
      </c>
      <c r="AQ119" s="10" t="str">
        <f ca="1">IFERROR(IF(AND(NOW()&lt;= EOMONTH(DATE(YEAR($P119),11, 1), 0), Overall!$A121&lt;&gt;"", MONTH($O119) &lt;=11, MONTH($P119) &gt;= 11), IF($S119 &lt;&gt; "", $I119/$S119, ""), ""), "")</f>
        <v/>
      </c>
      <c r="AR119" s="10" t="str">
        <f ca="1">IFERROR(IF(AND(NOW()&lt;= EOMONTH(DATE(YEAR($P119),12, 1), 0), Overall!$A121&lt;&gt;"", MONTH($O119) &lt;= 12, MONTH($P119) &gt;= 12), IF($S119 &lt;&gt; "", $I119/$S119, ""), ""), "")</f>
        <v/>
      </c>
      <c r="AS119" s="16">
        <f t="shared" ca="1" si="3"/>
        <v>0</v>
      </c>
    </row>
    <row r="120" spans="1:45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5" t="str">
        <f>IF(Overall!P122&lt;&gt;"",_xlfn.VALUETOTEXT(Overall!P122),"")</f>
        <v>Options</v>
      </c>
      <c r="I120" s="6">
        <f>IF(Overall!F122&lt;&gt;"",VALUE(Overall!F122),"")</f>
        <v>800000</v>
      </c>
      <c r="J120" s="6">
        <f>IF(Overall!G122&lt;&gt;"",VALUE(Overall!G122),"")</f>
        <v>60</v>
      </c>
      <c r="K120" s="6">
        <f>IF(Overall!H122&lt;&gt;"",VALUE(Overall!H122),"")</f>
        <v>0</v>
      </c>
      <c r="L120" s="6">
        <f>IF(Overall!I122&lt;&gt;"",VALUE(Overall!I122),"")</f>
        <v>2.81</v>
      </c>
      <c r="M120" s="6">
        <f>IF(Overall!J122&lt;&gt;"",VALUE(Overall!J122),"")</f>
        <v>0</v>
      </c>
      <c r="N120" s="6">
        <f>IF(Overall!K122&lt;&gt;"",VALUE(Overall!K122),"")</f>
        <v>2.81</v>
      </c>
      <c r="O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P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Q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R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S120" s="5">
        <f t="shared" si="2"/>
        <v>8</v>
      </c>
      <c r="T120" s="10" t="str">
        <f>IF(Overall!$A122&lt;&gt;"",IF(AND(MONTH($O120) &lt;= 1, MONTH($P120) &gt;= 1), IF($S120 &lt;&gt; "", $I120/$S120, ""), ""),"")</f>
        <v/>
      </c>
      <c r="U120" s="10" t="str">
        <f>IF(Overall!$A122&lt;&gt;"",IF(AND(MONTH($O120) &lt;= 2, MONTH($P120) &gt;= 2), IF($S120 &lt;&gt; "", $I120/$S120, ""), ""),"")</f>
        <v/>
      </c>
      <c r="V120" s="10" t="str">
        <f>IF(Overall!$A122&lt;&gt;"",IF(AND(MONTH($O120) &lt;= 3, MONTH($P120) &gt;= 3), IF($S120 &lt;&gt; "", $I120/$S120, ""), ""),"")</f>
        <v/>
      </c>
      <c r="W120" s="10" t="str">
        <f>IF(Overall!$A122&lt;&gt;"",IF(AND(MONTH($O120) &lt;= 4, MONTH($P120) &gt;= 4), IF($S120 &lt;&gt; "", $I120/$S120, ""), ""),"")</f>
        <v/>
      </c>
      <c r="X120" s="10">
        <f>IF(Overall!$A122&lt;&gt;"",IF(AND(MONTH($O120) &lt;= 5, MONTH($P120) &gt;= 5), IF($S120 &lt;&gt; "", $I120/$S120, ""), ""),"")</f>
        <v>100000</v>
      </c>
      <c r="Y120" s="10">
        <f>IF(Overall!$A122&lt;&gt;"",IF(AND(MONTH($O120) &lt;= 6, MONTH($P120) &gt;= 6), IF($S120 &lt;&gt; "", $I120/$S120, ""), ""),"")</f>
        <v>100000</v>
      </c>
      <c r="Z120" s="10">
        <f>IF(Overall!$A122&lt;&gt;"",IF(AND(MONTH($O120) &lt;= 7, MONTH($P120) &gt;= 7 ), IF($S120 &lt;&gt; "", $I120/$S120, ""), ""),"")</f>
        <v>100000</v>
      </c>
      <c r="AA120" s="10">
        <f>IF(Overall!$A122&lt;&gt;"",IF(AND(MONTH($O120) &lt;= 8, MONTH($P120) &gt;= 8), IF($S120 &lt;&gt; "", $I120/$S120, ""), ""),"")</f>
        <v>100000</v>
      </c>
      <c r="AB120" s="10">
        <f>IF(Overall!$A122&lt;&gt;"",IF(AND(MONTH($O120) &lt;= 9, MONTH($P120) &gt;= 9), IF($S120 &lt;&gt; "", $I120/$S120, ""), ""),"")</f>
        <v>100000</v>
      </c>
      <c r="AC120" s="10">
        <f>IF(Overall!$A122&lt;&gt;"",IF(AND(MONTH($O120) &lt;= 10, MONTH($P120) &gt;= 10), IF($S120 &lt;&gt; "", $I120/$S120, ""), ""),"")</f>
        <v>100000</v>
      </c>
      <c r="AD120" s="10">
        <f>IF(Overall!$A122&lt;&gt;"",IF(AND(MONTH($O120) &lt;= 11, MONTH($P120) &gt;= 11), IF($S120 &lt;&gt; "", $I120/$S120, ""), ""),"")</f>
        <v>100000</v>
      </c>
      <c r="AE120" s="10">
        <f>IF(Overall!$A122&lt;&gt;"",IF(AND(MONTH($O120) &lt;= 12, MONTH($P120) &gt;= 12), IF($S120 &lt;&gt; "", $I120/$S120, ""), ""),"")</f>
        <v>100000</v>
      </c>
      <c r="AG120" s="10" t="str">
        <f ca="1">IFERROR(IF(AND(NOW()&lt;= EOMONTH(DATE(YEAR($P120),1, 1), 0), Overall!$A122&lt;&gt;"", MONTH($O120) &lt;= 1, MONTH($P120) &gt;= 1), IF($S120 &lt;&gt; "", $I120/$S120, ""), ""), "")</f>
        <v/>
      </c>
      <c r="AH120" s="10" t="str">
        <f ca="1">IFERROR(IF(AND(NOW()&lt;= EOMONTH(DATE(YEAR($P120),2, 1), 0), Overall!$A122&lt;&gt;"", MONTH($O120) &lt;= 2, MONTH($P120) &gt;= 2), IF($S120 &lt;&gt; "", $I120/$S120, ""), ""), "")</f>
        <v/>
      </c>
      <c r="AI120" s="10" t="str">
        <f ca="1">IFERROR(IF(AND(NOW()&lt;= EOMONTH(DATE(YEAR($P120),3, 1), 0), Overall!$A122&lt;&gt;"", MONTH($O120) &lt;= 3, MONTH($P120) &gt;= 3), IF($S120 &lt;&gt; "", $I120/$S120, ""), ""), "")</f>
        <v/>
      </c>
      <c r="AJ120" s="10" t="str">
        <f ca="1">IFERROR(IF(AND(NOW()&lt;= EOMONTH(DATE(YEAR($P120),4, 1), 0), Overall!$A122&lt;&gt;"", MONTH($O120) &lt;= 4, MONTH($P120) &gt;= 4), IF($S120 &lt;&gt; "", $I120/$S120, ""), ""), "")</f>
        <v/>
      </c>
      <c r="AK120" s="10" t="str">
        <f ca="1">IFERROR(IF(AND(NOW()&lt;= EOMONTH(DATE(YEAR($P120),5, 1), 0), Overall!$A122&lt;&gt;"", MONTH($O120) &lt;= 5, MONTH($P120) &gt;= 5), IF($S120 &lt;&gt; "", $I120/$S120, ""), ""), "")</f>
        <v/>
      </c>
      <c r="AL120" s="10" t="str">
        <f ca="1">IFERROR(IF(AND(NOW()&lt;= EOMONTH(DATE(YEAR($P120),6, 1), 0), Overall!$A122&lt;&gt;"", MONTH($O120) &lt;= 6, MONTH($P120) &gt;= 6), IF($S120 &lt;&gt; "", $I120/$S120, ""), ""), "")</f>
        <v/>
      </c>
      <c r="AM120" s="10" t="str">
        <f ca="1">IFERROR(IF(AND(NOW()&lt;= EOMONTH(DATE(YEAR($P120),7, 1), 0), Overall!$A122&lt;&gt;"", MONTH($O120) &lt;= 7, MONTH($P120) &gt;= 7), IF($S120 &lt;&gt; "", $I120/$S120, ""), ""), "")</f>
        <v/>
      </c>
      <c r="AN120" s="10" t="str">
        <f ca="1">IFERROR(IF(AND(NOW()&lt;= EOMONTH(DATE(YEAR($P120),8, 1), 0), Overall!$A122&lt;&gt;"", MONTH($O120) &lt;= 8, MONTH($P120) &gt;= 8), IF($S120 &lt;&gt; "", $I120/$S120, ""), ""), "")</f>
        <v/>
      </c>
      <c r="AO120" s="10" t="str">
        <f ca="1">IFERROR(IF(AND(NOW()&lt;= EOMONTH(DATE(YEAR($P120),9, 1), 0), Overall!$A122&lt;&gt;"", MONTH($O120) &lt;= 9, MONTH($P120) &gt;= 9), IF($S120 &lt;&gt; "", $I120/$S120, ""), ""), "")</f>
        <v/>
      </c>
      <c r="AP120" s="10" t="str">
        <f ca="1">IFERROR(IF(AND(NOW()&lt;= EOMONTH(DATE(YEAR($P120),10, 1), 0), Overall!$A122&lt;&gt;"", MONTH($O120) &lt;= 10, MONTH($P120) &gt;= 10), IF($S120 &lt;&gt; "", $I120/$S120, ""), ""), "")</f>
        <v/>
      </c>
      <c r="AQ120" s="10" t="str">
        <f ca="1">IFERROR(IF(AND(NOW()&lt;= EOMONTH(DATE(YEAR($P120),11, 1), 0), Overall!$A122&lt;&gt;"", MONTH($O120) &lt;=11, MONTH($P120) &gt;= 11), IF($S120 &lt;&gt; "", $I120/$S120, ""), ""), "")</f>
        <v/>
      </c>
      <c r="AR120" s="10" t="str">
        <f ca="1">IFERROR(IF(AND(NOW()&lt;= EOMONTH(DATE(YEAR($P120),12, 1), 0), Overall!$A122&lt;&gt;"", MONTH($O120) &lt;= 12, MONTH($P120) &gt;= 12), IF($S120 &lt;&gt; "", $I120/$S120, ""), ""), "")</f>
        <v/>
      </c>
      <c r="AS120" s="16">
        <f t="shared" ca="1" si="3"/>
        <v>0</v>
      </c>
    </row>
    <row r="121" spans="1:45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5" t="str">
        <f>IF(Overall!P123&lt;&gt;"",_xlfn.VALUETOTEXT(Overall!P123),"")</f>
        <v>Options</v>
      </c>
      <c r="I121" s="6">
        <f>IF(Overall!F123&lt;&gt;"",VALUE(Overall!F123),"")</f>
        <v>760000</v>
      </c>
      <c r="J121" s="6">
        <f>IF(Overall!G123&lt;&gt;"",VALUE(Overall!G123),"")</f>
        <v>60</v>
      </c>
      <c r="K121" s="6">
        <f>IF(Overall!H123&lt;&gt;"",VALUE(Overall!H123),"")</f>
        <v>0</v>
      </c>
      <c r="L121" s="6">
        <f>IF(Overall!I123&lt;&gt;"",VALUE(Overall!I123),"")</f>
        <v>2.79</v>
      </c>
      <c r="M121" s="6">
        <f>IF(Overall!J123&lt;&gt;"",VALUE(Overall!J123),"")</f>
        <v>0</v>
      </c>
      <c r="N121" s="6">
        <f>IF(Overall!K123&lt;&gt;"",VALUE(Overall!K123),"")</f>
        <v>2.79</v>
      </c>
      <c r="O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P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Q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R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S121" s="5">
        <f t="shared" si="2"/>
        <v>8</v>
      </c>
      <c r="T121" s="10" t="str">
        <f>IF(Overall!$A123&lt;&gt;"",IF(AND(MONTH($O121) &lt;= 1, MONTH($P121) &gt;= 1), IF($S121 &lt;&gt; "", $I121/$S121, ""), ""),"")</f>
        <v/>
      </c>
      <c r="U121" s="10" t="str">
        <f>IF(Overall!$A123&lt;&gt;"",IF(AND(MONTH($O121) &lt;= 2, MONTH($P121) &gt;= 2), IF($S121 &lt;&gt; "", $I121/$S121, ""), ""),"")</f>
        <v/>
      </c>
      <c r="V121" s="10" t="str">
        <f>IF(Overall!$A123&lt;&gt;"",IF(AND(MONTH($O121) &lt;= 3, MONTH($P121) &gt;= 3), IF($S121 &lt;&gt; "", $I121/$S121, ""), ""),"")</f>
        <v/>
      </c>
      <c r="W121" s="10" t="str">
        <f>IF(Overall!$A123&lt;&gt;"",IF(AND(MONTH($O121) &lt;= 4, MONTH($P121) &gt;= 4), IF($S121 &lt;&gt; "", $I121/$S121, ""), ""),"")</f>
        <v/>
      </c>
      <c r="X121" s="10">
        <f>IF(Overall!$A123&lt;&gt;"",IF(AND(MONTH($O121) &lt;= 5, MONTH($P121) &gt;= 5), IF($S121 &lt;&gt; "", $I121/$S121, ""), ""),"")</f>
        <v>95000</v>
      </c>
      <c r="Y121" s="10">
        <f>IF(Overall!$A123&lt;&gt;"",IF(AND(MONTH($O121) &lt;= 6, MONTH($P121) &gt;= 6), IF($S121 &lt;&gt; "", $I121/$S121, ""), ""),"")</f>
        <v>95000</v>
      </c>
      <c r="Z121" s="10">
        <f>IF(Overall!$A123&lt;&gt;"",IF(AND(MONTH($O121) &lt;= 7, MONTH($P121) &gt;= 7 ), IF($S121 &lt;&gt; "", $I121/$S121, ""), ""),"")</f>
        <v>95000</v>
      </c>
      <c r="AA121" s="10">
        <f>IF(Overall!$A123&lt;&gt;"",IF(AND(MONTH($O121) &lt;= 8, MONTH($P121) &gt;= 8), IF($S121 &lt;&gt; "", $I121/$S121, ""), ""),"")</f>
        <v>95000</v>
      </c>
      <c r="AB121" s="10">
        <f>IF(Overall!$A123&lt;&gt;"",IF(AND(MONTH($O121) &lt;= 9, MONTH($P121) &gt;= 9), IF($S121 &lt;&gt; "", $I121/$S121, ""), ""),"")</f>
        <v>95000</v>
      </c>
      <c r="AC121" s="10">
        <f>IF(Overall!$A123&lt;&gt;"",IF(AND(MONTH($O121) &lt;= 10, MONTH($P121) &gt;= 10), IF($S121 &lt;&gt; "", $I121/$S121, ""), ""),"")</f>
        <v>95000</v>
      </c>
      <c r="AD121" s="10">
        <f>IF(Overall!$A123&lt;&gt;"",IF(AND(MONTH($O121) &lt;= 11, MONTH($P121) &gt;= 11), IF($S121 &lt;&gt; "", $I121/$S121, ""), ""),"")</f>
        <v>95000</v>
      </c>
      <c r="AE121" s="10">
        <f>IF(Overall!$A123&lt;&gt;"",IF(AND(MONTH($O121) &lt;= 12, MONTH($P121) &gt;= 12), IF($S121 &lt;&gt; "", $I121/$S121, ""), ""),"")</f>
        <v>95000</v>
      </c>
      <c r="AG121" s="10" t="str">
        <f ca="1">IFERROR(IF(AND(NOW()&lt;= EOMONTH(DATE(YEAR($P121),1, 1), 0), Overall!$A123&lt;&gt;"", MONTH($O121) &lt;= 1, MONTH($P121) &gt;= 1), IF($S121 &lt;&gt; "", $I121/$S121, ""), ""), "")</f>
        <v/>
      </c>
      <c r="AH121" s="10" t="str">
        <f ca="1">IFERROR(IF(AND(NOW()&lt;= EOMONTH(DATE(YEAR($P121),2, 1), 0), Overall!$A123&lt;&gt;"", MONTH($O121) &lt;= 2, MONTH($P121) &gt;= 2), IF($S121 &lt;&gt; "", $I121/$S121, ""), ""), "")</f>
        <v/>
      </c>
      <c r="AI121" s="10" t="str">
        <f ca="1">IFERROR(IF(AND(NOW()&lt;= EOMONTH(DATE(YEAR($P121),3, 1), 0), Overall!$A123&lt;&gt;"", MONTH($O121) &lt;= 3, MONTH($P121) &gt;= 3), IF($S121 &lt;&gt; "", $I121/$S121, ""), ""), "")</f>
        <v/>
      </c>
      <c r="AJ121" s="10" t="str">
        <f ca="1">IFERROR(IF(AND(NOW()&lt;= EOMONTH(DATE(YEAR($P121),4, 1), 0), Overall!$A123&lt;&gt;"", MONTH($O121) &lt;= 4, MONTH($P121) &gt;= 4), IF($S121 &lt;&gt; "", $I121/$S121, ""), ""), "")</f>
        <v/>
      </c>
      <c r="AK121" s="10" t="str">
        <f ca="1">IFERROR(IF(AND(NOW()&lt;= EOMONTH(DATE(YEAR($P121),5, 1), 0), Overall!$A123&lt;&gt;"", MONTH($O121) &lt;= 5, MONTH($P121) &gt;= 5), IF($S121 &lt;&gt; "", $I121/$S121, ""), ""), "")</f>
        <v/>
      </c>
      <c r="AL121" s="10" t="str">
        <f ca="1">IFERROR(IF(AND(NOW()&lt;= EOMONTH(DATE(YEAR($P121),6, 1), 0), Overall!$A123&lt;&gt;"", MONTH($O121) &lt;= 6, MONTH($P121) &gt;= 6), IF($S121 &lt;&gt; "", $I121/$S121, ""), ""), "")</f>
        <v/>
      </c>
      <c r="AM121" s="10" t="str">
        <f ca="1">IFERROR(IF(AND(NOW()&lt;= EOMONTH(DATE(YEAR($P121),7, 1), 0), Overall!$A123&lt;&gt;"", MONTH($O121) &lt;= 7, MONTH($P121) &gt;= 7), IF($S121 &lt;&gt; "", $I121/$S121, ""), ""), "")</f>
        <v/>
      </c>
      <c r="AN121" s="10" t="str">
        <f ca="1">IFERROR(IF(AND(NOW()&lt;= EOMONTH(DATE(YEAR($P121),8, 1), 0), Overall!$A123&lt;&gt;"", MONTH($O121) &lt;= 8, MONTH($P121) &gt;= 8), IF($S121 &lt;&gt; "", $I121/$S121, ""), ""), "")</f>
        <v/>
      </c>
      <c r="AO121" s="10" t="str">
        <f ca="1">IFERROR(IF(AND(NOW()&lt;= EOMONTH(DATE(YEAR($P121),9, 1), 0), Overall!$A123&lt;&gt;"", MONTH($O121) &lt;= 9, MONTH($P121) &gt;= 9), IF($S121 &lt;&gt; "", $I121/$S121, ""), ""), "")</f>
        <v/>
      </c>
      <c r="AP121" s="10" t="str">
        <f ca="1">IFERROR(IF(AND(NOW()&lt;= EOMONTH(DATE(YEAR($P121),10, 1), 0), Overall!$A123&lt;&gt;"", MONTH($O121) &lt;= 10, MONTH($P121) &gt;= 10), IF($S121 &lt;&gt; "", $I121/$S121, ""), ""), "")</f>
        <v/>
      </c>
      <c r="AQ121" s="10" t="str">
        <f ca="1">IFERROR(IF(AND(NOW()&lt;= EOMONTH(DATE(YEAR($P121),11, 1), 0), Overall!$A123&lt;&gt;"", MONTH($O121) &lt;=11, MONTH($P121) &gt;= 11), IF($S121 &lt;&gt; "", $I121/$S121, ""), ""), "")</f>
        <v/>
      </c>
      <c r="AR121" s="10" t="str">
        <f ca="1">IFERROR(IF(AND(NOW()&lt;= EOMONTH(DATE(YEAR($P121),12, 1), 0), Overall!$A123&lt;&gt;"", MONTH($O121) &lt;= 12, MONTH($P121) &gt;= 12), IF($S121 &lt;&gt; "", $I121/$S121, ""), ""), "")</f>
        <v/>
      </c>
      <c r="AS121" s="16">
        <f t="shared" ca="1" si="3"/>
        <v>0</v>
      </c>
    </row>
    <row r="122" spans="1:45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5" t="str">
        <f>IF(Overall!P124&lt;&gt;"",_xlfn.VALUETOTEXT(Overall!P124),"")</f>
        <v>Options</v>
      </c>
      <c r="I122" s="6">
        <f>IF(Overall!F124&lt;&gt;"",VALUE(Overall!F124),"")</f>
        <v>800000</v>
      </c>
      <c r="J122" s="6">
        <f>IF(Overall!G124&lt;&gt;"",VALUE(Overall!G124),"")</f>
        <v>61</v>
      </c>
      <c r="K122" s="6">
        <f>IF(Overall!H124&lt;&gt;"",VALUE(Overall!H124),"")</f>
        <v>0</v>
      </c>
      <c r="L122" s="6">
        <f>IF(Overall!I124&lt;&gt;"",VALUE(Overall!I124),"")</f>
        <v>3.09</v>
      </c>
      <c r="M122" s="6">
        <f>IF(Overall!J124&lt;&gt;"",VALUE(Overall!J124),"")</f>
        <v>0</v>
      </c>
      <c r="N122" s="6">
        <f>IF(Overall!K124&lt;&gt;"",VALUE(Overall!K124),"")</f>
        <v>3.09</v>
      </c>
      <c r="O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P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Q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R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S122" s="5">
        <f t="shared" si="2"/>
        <v>8</v>
      </c>
      <c r="T122" s="10" t="str">
        <f>IF(Overall!$A124&lt;&gt;"",IF(AND(MONTH($O122) &lt;= 1, MONTH($P122) &gt;= 1), IF($S122 &lt;&gt; "", $I122/$S122, ""), ""),"")</f>
        <v/>
      </c>
      <c r="U122" s="10" t="str">
        <f>IF(Overall!$A124&lt;&gt;"",IF(AND(MONTH($O122) &lt;= 2, MONTH($P122) &gt;= 2), IF($S122 &lt;&gt; "", $I122/$S122, ""), ""),"")</f>
        <v/>
      </c>
      <c r="V122" s="10" t="str">
        <f>IF(Overall!$A124&lt;&gt;"",IF(AND(MONTH($O122) &lt;= 3, MONTH($P122) &gt;= 3), IF($S122 &lt;&gt; "", $I122/$S122, ""), ""),"")</f>
        <v/>
      </c>
      <c r="W122" s="10" t="str">
        <f>IF(Overall!$A124&lt;&gt;"",IF(AND(MONTH($O122) &lt;= 4, MONTH($P122) &gt;= 4), IF($S122 &lt;&gt; "", $I122/$S122, ""), ""),"")</f>
        <v/>
      </c>
      <c r="X122" s="10">
        <f>IF(Overall!$A124&lt;&gt;"",IF(AND(MONTH($O122) &lt;= 5, MONTH($P122) &gt;= 5), IF($S122 &lt;&gt; "", $I122/$S122, ""), ""),"")</f>
        <v>100000</v>
      </c>
      <c r="Y122" s="10">
        <f>IF(Overall!$A124&lt;&gt;"",IF(AND(MONTH($O122) &lt;= 6, MONTH($P122) &gt;= 6), IF($S122 &lt;&gt; "", $I122/$S122, ""), ""),"")</f>
        <v>100000</v>
      </c>
      <c r="Z122" s="10">
        <f>IF(Overall!$A124&lt;&gt;"",IF(AND(MONTH($O122) &lt;= 7, MONTH($P122) &gt;= 7 ), IF($S122 &lt;&gt; "", $I122/$S122, ""), ""),"")</f>
        <v>100000</v>
      </c>
      <c r="AA122" s="10">
        <f>IF(Overall!$A124&lt;&gt;"",IF(AND(MONTH($O122) &lt;= 8, MONTH($P122) &gt;= 8), IF($S122 &lt;&gt; "", $I122/$S122, ""), ""),"")</f>
        <v>100000</v>
      </c>
      <c r="AB122" s="10">
        <f>IF(Overall!$A124&lt;&gt;"",IF(AND(MONTH($O122) &lt;= 9, MONTH($P122) &gt;= 9), IF($S122 &lt;&gt; "", $I122/$S122, ""), ""),"")</f>
        <v>100000</v>
      </c>
      <c r="AC122" s="10">
        <f>IF(Overall!$A124&lt;&gt;"",IF(AND(MONTH($O122) &lt;= 10, MONTH($P122) &gt;= 10), IF($S122 &lt;&gt; "", $I122/$S122, ""), ""),"")</f>
        <v>100000</v>
      </c>
      <c r="AD122" s="10">
        <f>IF(Overall!$A124&lt;&gt;"",IF(AND(MONTH($O122) &lt;= 11, MONTH($P122) &gt;= 11), IF($S122 &lt;&gt; "", $I122/$S122, ""), ""),"")</f>
        <v>100000</v>
      </c>
      <c r="AE122" s="10">
        <f>IF(Overall!$A124&lt;&gt;"",IF(AND(MONTH($O122) &lt;= 12, MONTH($P122) &gt;= 12), IF($S122 &lt;&gt; "", $I122/$S122, ""), ""),"")</f>
        <v>100000</v>
      </c>
      <c r="AG122" s="10" t="str">
        <f ca="1">IFERROR(IF(AND(NOW()&lt;= EOMONTH(DATE(YEAR($P122),1, 1), 0), Overall!$A124&lt;&gt;"", MONTH($O122) &lt;= 1, MONTH($P122) &gt;= 1), IF($S122 &lt;&gt; "", $I122/$S122, ""), ""), "")</f>
        <v/>
      </c>
      <c r="AH122" s="10" t="str">
        <f ca="1">IFERROR(IF(AND(NOW()&lt;= EOMONTH(DATE(YEAR($P122),2, 1), 0), Overall!$A124&lt;&gt;"", MONTH($O122) &lt;= 2, MONTH($P122) &gt;= 2), IF($S122 &lt;&gt; "", $I122/$S122, ""), ""), "")</f>
        <v/>
      </c>
      <c r="AI122" s="10" t="str">
        <f ca="1">IFERROR(IF(AND(NOW()&lt;= EOMONTH(DATE(YEAR($P122),3, 1), 0), Overall!$A124&lt;&gt;"", MONTH($O122) &lt;= 3, MONTH($P122) &gt;= 3), IF($S122 &lt;&gt; "", $I122/$S122, ""), ""), "")</f>
        <v/>
      </c>
      <c r="AJ122" s="10" t="str">
        <f ca="1">IFERROR(IF(AND(NOW()&lt;= EOMONTH(DATE(YEAR($P122),4, 1), 0), Overall!$A124&lt;&gt;"", MONTH($O122) &lt;= 4, MONTH($P122) &gt;= 4), IF($S122 &lt;&gt; "", $I122/$S122, ""), ""), "")</f>
        <v/>
      </c>
      <c r="AK122" s="10" t="str">
        <f ca="1">IFERROR(IF(AND(NOW()&lt;= EOMONTH(DATE(YEAR($P122),5, 1), 0), Overall!$A124&lt;&gt;"", MONTH($O122) &lt;= 5, MONTH($P122) &gt;= 5), IF($S122 &lt;&gt; "", $I122/$S122, ""), ""), "")</f>
        <v/>
      </c>
      <c r="AL122" s="10" t="str">
        <f ca="1">IFERROR(IF(AND(NOW()&lt;= EOMONTH(DATE(YEAR($P122),6, 1), 0), Overall!$A124&lt;&gt;"", MONTH($O122) &lt;= 6, MONTH($P122) &gt;= 6), IF($S122 &lt;&gt; "", $I122/$S122, ""), ""), "")</f>
        <v/>
      </c>
      <c r="AM122" s="10" t="str">
        <f ca="1">IFERROR(IF(AND(NOW()&lt;= EOMONTH(DATE(YEAR($P122),7, 1), 0), Overall!$A124&lt;&gt;"", MONTH($O122) &lt;= 7, MONTH($P122) &gt;= 7), IF($S122 &lt;&gt; "", $I122/$S122, ""), ""), "")</f>
        <v/>
      </c>
      <c r="AN122" s="10" t="str">
        <f ca="1">IFERROR(IF(AND(NOW()&lt;= EOMONTH(DATE(YEAR($P122),8, 1), 0), Overall!$A124&lt;&gt;"", MONTH($O122) &lt;= 8, MONTH($P122) &gt;= 8), IF($S122 &lt;&gt; "", $I122/$S122, ""), ""), "")</f>
        <v/>
      </c>
      <c r="AO122" s="10" t="str">
        <f ca="1">IFERROR(IF(AND(NOW()&lt;= EOMONTH(DATE(YEAR($P122),9, 1), 0), Overall!$A124&lt;&gt;"", MONTH($O122) &lt;= 9, MONTH($P122) &gt;= 9), IF($S122 &lt;&gt; "", $I122/$S122, ""), ""), "")</f>
        <v/>
      </c>
      <c r="AP122" s="10" t="str">
        <f ca="1">IFERROR(IF(AND(NOW()&lt;= EOMONTH(DATE(YEAR($P122),10, 1), 0), Overall!$A124&lt;&gt;"", MONTH($O122) &lt;= 10, MONTH($P122) &gt;= 10), IF($S122 &lt;&gt; "", $I122/$S122, ""), ""), "")</f>
        <v/>
      </c>
      <c r="AQ122" s="10" t="str">
        <f ca="1">IFERROR(IF(AND(NOW()&lt;= EOMONTH(DATE(YEAR($P122),11, 1), 0), Overall!$A124&lt;&gt;"", MONTH($O122) &lt;=11, MONTH($P122) &gt;= 11), IF($S122 &lt;&gt; "", $I122/$S122, ""), ""), "")</f>
        <v/>
      </c>
      <c r="AR122" s="10" t="str">
        <f ca="1">IFERROR(IF(AND(NOW()&lt;= EOMONTH(DATE(YEAR($P122),12, 1), 0), Overall!$A124&lt;&gt;"", MONTH($O122) &lt;= 12, MONTH($P122) &gt;= 12), IF($S122 &lt;&gt; "", $I122/$S122, ""), ""), "")</f>
        <v/>
      </c>
      <c r="AS122" s="16">
        <f t="shared" ca="1" si="3"/>
        <v>0</v>
      </c>
    </row>
    <row r="123" spans="1:45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5" t="str">
        <f>IF(Overall!P125&lt;&gt;"",_xlfn.VALUETOTEXT(Overall!P125),"")</f>
        <v>Options</v>
      </c>
      <c r="I123" s="6">
        <f>IF(Overall!F125&lt;&gt;"",VALUE(Overall!F125),"")</f>
        <v>800000</v>
      </c>
      <c r="J123" s="6">
        <f>IF(Overall!G125&lt;&gt;"",VALUE(Overall!G125),"")</f>
        <v>60</v>
      </c>
      <c r="K123" s="6">
        <f>IF(Overall!H125&lt;&gt;"",VALUE(Overall!H125),"")</f>
        <v>0</v>
      </c>
      <c r="L123" s="6">
        <f>IF(Overall!I125&lt;&gt;"",VALUE(Overall!I125),"")</f>
        <v>2.76</v>
      </c>
      <c r="M123" s="6">
        <f>IF(Overall!J125&lt;&gt;"",VALUE(Overall!J125),"")</f>
        <v>0</v>
      </c>
      <c r="N123" s="6">
        <f>IF(Overall!K125&lt;&gt;"",VALUE(Overall!K125),"")</f>
        <v>2.76</v>
      </c>
      <c r="O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P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Q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R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S123" s="5">
        <f t="shared" si="2"/>
        <v>8</v>
      </c>
      <c r="T123" s="10" t="str">
        <f>IF(Overall!$A125&lt;&gt;"",IF(AND(MONTH($O123) &lt;= 1, MONTH($P123) &gt;= 1), IF($S123 &lt;&gt; "", $I123/$S123, ""), ""),"")</f>
        <v/>
      </c>
      <c r="U123" s="10" t="str">
        <f>IF(Overall!$A125&lt;&gt;"",IF(AND(MONTH($O123) &lt;= 2, MONTH($P123) &gt;= 2), IF($S123 &lt;&gt; "", $I123/$S123, ""), ""),"")</f>
        <v/>
      </c>
      <c r="V123" s="10" t="str">
        <f>IF(Overall!$A125&lt;&gt;"",IF(AND(MONTH($O123) &lt;= 3, MONTH($P123) &gt;= 3), IF($S123 &lt;&gt; "", $I123/$S123, ""), ""),"")</f>
        <v/>
      </c>
      <c r="W123" s="10" t="str">
        <f>IF(Overall!$A125&lt;&gt;"",IF(AND(MONTH($O123) &lt;= 4, MONTH($P123) &gt;= 4), IF($S123 &lt;&gt; "", $I123/$S123, ""), ""),"")</f>
        <v/>
      </c>
      <c r="X123" s="10">
        <f>IF(Overall!$A125&lt;&gt;"",IF(AND(MONTH($O123) &lt;= 5, MONTH($P123) &gt;= 5), IF($S123 &lt;&gt; "", $I123/$S123, ""), ""),"")</f>
        <v>100000</v>
      </c>
      <c r="Y123" s="10">
        <f>IF(Overall!$A125&lt;&gt;"",IF(AND(MONTH($O123) &lt;= 6, MONTH($P123) &gt;= 6), IF($S123 &lt;&gt; "", $I123/$S123, ""), ""),"")</f>
        <v>100000</v>
      </c>
      <c r="Z123" s="10">
        <f>IF(Overall!$A125&lt;&gt;"",IF(AND(MONTH($O123) &lt;= 7, MONTH($P123) &gt;= 7 ), IF($S123 &lt;&gt; "", $I123/$S123, ""), ""),"")</f>
        <v>100000</v>
      </c>
      <c r="AA123" s="10">
        <f>IF(Overall!$A125&lt;&gt;"",IF(AND(MONTH($O123) &lt;= 8, MONTH($P123) &gt;= 8), IF($S123 &lt;&gt; "", $I123/$S123, ""), ""),"")</f>
        <v>100000</v>
      </c>
      <c r="AB123" s="10">
        <f>IF(Overall!$A125&lt;&gt;"",IF(AND(MONTH($O123) &lt;= 9, MONTH($P123) &gt;= 9), IF($S123 &lt;&gt; "", $I123/$S123, ""), ""),"")</f>
        <v>100000</v>
      </c>
      <c r="AC123" s="10">
        <f>IF(Overall!$A125&lt;&gt;"",IF(AND(MONTH($O123) &lt;= 10, MONTH($P123) &gt;= 10), IF($S123 &lt;&gt; "", $I123/$S123, ""), ""),"")</f>
        <v>100000</v>
      </c>
      <c r="AD123" s="10">
        <f>IF(Overall!$A125&lt;&gt;"",IF(AND(MONTH($O123) &lt;= 11, MONTH($P123) &gt;= 11), IF($S123 &lt;&gt; "", $I123/$S123, ""), ""),"")</f>
        <v>100000</v>
      </c>
      <c r="AE123" s="10">
        <f>IF(Overall!$A125&lt;&gt;"",IF(AND(MONTH($O123) &lt;= 12, MONTH($P123) &gt;= 12), IF($S123 &lt;&gt; "", $I123/$S123, ""), ""),"")</f>
        <v>100000</v>
      </c>
      <c r="AG123" s="10" t="str">
        <f ca="1">IFERROR(IF(AND(NOW()&lt;= EOMONTH(DATE(YEAR($P123),1, 1), 0), Overall!$A125&lt;&gt;"", MONTH($O123) &lt;= 1, MONTH($P123) &gt;= 1), IF($S123 &lt;&gt; "", $I123/$S123, ""), ""), "")</f>
        <v/>
      </c>
      <c r="AH123" s="10" t="str">
        <f ca="1">IFERROR(IF(AND(NOW()&lt;= EOMONTH(DATE(YEAR($P123),2, 1), 0), Overall!$A125&lt;&gt;"", MONTH($O123) &lt;= 2, MONTH($P123) &gt;= 2), IF($S123 &lt;&gt; "", $I123/$S123, ""), ""), "")</f>
        <v/>
      </c>
      <c r="AI123" s="10" t="str">
        <f ca="1">IFERROR(IF(AND(NOW()&lt;= EOMONTH(DATE(YEAR($P123),3, 1), 0), Overall!$A125&lt;&gt;"", MONTH($O123) &lt;= 3, MONTH($P123) &gt;= 3), IF($S123 &lt;&gt; "", $I123/$S123, ""), ""), "")</f>
        <v/>
      </c>
      <c r="AJ123" s="10" t="str">
        <f ca="1">IFERROR(IF(AND(NOW()&lt;= EOMONTH(DATE(YEAR($P123),4, 1), 0), Overall!$A125&lt;&gt;"", MONTH($O123) &lt;= 4, MONTH($P123) &gt;= 4), IF($S123 &lt;&gt; "", $I123/$S123, ""), ""), "")</f>
        <v/>
      </c>
      <c r="AK123" s="10" t="str">
        <f ca="1">IFERROR(IF(AND(NOW()&lt;= EOMONTH(DATE(YEAR($P123),5, 1), 0), Overall!$A125&lt;&gt;"", MONTH($O123) &lt;= 5, MONTH($P123) &gt;= 5), IF($S123 &lt;&gt; "", $I123/$S123, ""), ""), "")</f>
        <v/>
      </c>
      <c r="AL123" s="10" t="str">
        <f ca="1">IFERROR(IF(AND(NOW()&lt;= EOMONTH(DATE(YEAR($P123),6, 1), 0), Overall!$A125&lt;&gt;"", MONTH($O123) &lt;= 6, MONTH($P123) &gt;= 6), IF($S123 &lt;&gt; "", $I123/$S123, ""), ""), "")</f>
        <v/>
      </c>
      <c r="AM123" s="10" t="str">
        <f ca="1">IFERROR(IF(AND(NOW()&lt;= EOMONTH(DATE(YEAR($P123),7, 1), 0), Overall!$A125&lt;&gt;"", MONTH($O123) &lt;= 7, MONTH($P123) &gt;= 7), IF($S123 &lt;&gt; "", $I123/$S123, ""), ""), "")</f>
        <v/>
      </c>
      <c r="AN123" s="10" t="str">
        <f ca="1">IFERROR(IF(AND(NOW()&lt;= EOMONTH(DATE(YEAR($P123),8, 1), 0), Overall!$A125&lt;&gt;"", MONTH($O123) &lt;= 8, MONTH($P123) &gt;= 8), IF($S123 &lt;&gt; "", $I123/$S123, ""), ""), "")</f>
        <v/>
      </c>
      <c r="AO123" s="10" t="str">
        <f ca="1">IFERROR(IF(AND(NOW()&lt;= EOMONTH(DATE(YEAR($P123),9, 1), 0), Overall!$A125&lt;&gt;"", MONTH($O123) &lt;= 9, MONTH($P123) &gt;= 9), IF($S123 &lt;&gt; "", $I123/$S123, ""), ""), "")</f>
        <v/>
      </c>
      <c r="AP123" s="10" t="str">
        <f ca="1">IFERROR(IF(AND(NOW()&lt;= EOMONTH(DATE(YEAR($P123),10, 1), 0), Overall!$A125&lt;&gt;"", MONTH($O123) &lt;= 10, MONTH($P123) &gt;= 10), IF($S123 &lt;&gt; "", $I123/$S123, ""), ""), "")</f>
        <v/>
      </c>
      <c r="AQ123" s="10" t="str">
        <f ca="1">IFERROR(IF(AND(NOW()&lt;= EOMONTH(DATE(YEAR($P123),11, 1), 0), Overall!$A125&lt;&gt;"", MONTH($O123) &lt;=11, MONTH($P123) &gt;= 11), IF($S123 &lt;&gt; "", $I123/$S123, ""), ""), "")</f>
        <v/>
      </c>
      <c r="AR123" s="10" t="str">
        <f ca="1">IFERROR(IF(AND(NOW()&lt;= EOMONTH(DATE(YEAR($P123),12, 1), 0), Overall!$A125&lt;&gt;"", MONTH($O123) &lt;= 12, MONTH($P123) &gt;= 12), IF($S123 &lt;&gt; "", $I123/$S123, ""), ""), "")</f>
        <v/>
      </c>
      <c r="AS123" s="16">
        <f t="shared" ca="1" si="3"/>
        <v>0</v>
      </c>
    </row>
    <row r="124" spans="1:45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5" t="str">
        <f>IF(Overall!P126&lt;&gt;"",_xlfn.VALUETOTEXT(Overall!P126),"")</f>
        <v>Options</v>
      </c>
      <c r="I124" s="6">
        <f>IF(Overall!F126&lt;&gt;"",VALUE(Overall!F126),"")</f>
        <v>800000</v>
      </c>
      <c r="J124" s="6">
        <f>IF(Overall!G126&lt;&gt;"",VALUE(Overall!G126),"")</f>
        <v>61</v>
      </c>
      <c r="K124" s="6">
        <f>IF(Overall!H126&lt;&gt;"",VALUE(Overall!H126),"")</f>
        <v>0</v>
      </c>
      <c r="L124" s="6">
        <f>IF(Overall!I126&lt;&gt;"",VALUE(Overall!I126),"")</f>
        <v>3.06</v>
      </c>
      <c r="M124" s="6">
        <f>IF(Overall!J126&lt;&gt;"",VALUE(Overall!J126),"")</f>
        <v>0</v>
      </c>
      <c r="N124" s="6">
        <f>IF(Overall!K126&lt;&gt;"",VALUE(Overall!K126),"")</f>
        <v>3.06</v>
      </c>
      <c r="O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P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Q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R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S124" s="5">
        <f t="shared" si="2"/>
        <v>8</v>
      </c>
      <c r="T124" s="10" t="str">
        <f>IF(Overall!$A126&lt;&gt;"",IF(AND(MONTH($O124) &lt;= 1, MONTH($P124) &gt;= 1), IF($S124 &lt;&gt; "", $I124/$S124, ""), ""),"")</f>
        <v/>
      </c>
      <c r="U124" s="10" t="str">
        <f>IF(Overall!$A126&lt;&gt;"",IF(AND(MONTH($O124) &lt;= 2, MONTH($P124) &gt;= 2), IF($S124 &lt;&gt; "", $I124/$S124, ""), ""),"")</f>
        <v/>
      </c>
      <c r="V124" s="10" t="str">
        <f>IF(Overall!$A126&lt;&gt;"",IF(AND(MONTH($O124) &lt;= 3, MONTH($P124) &gt;= 3), IF($S124 &lt;&gt; "", $I124/$S124, ""), ""),"")</f>
        <v/>
      </c>
      <c r="W124" s="10" t="str">
        <f>IF(Overall!$A126&lt;&gt;"",IF(AND(MONTH($O124) &lt;= 4, MONTH($P124) &gt;= 4), IF($S124 &lt;&gt; "", $I124/$S124, ""), ""),"")</f>
        <v/>
      </c>
      <c r="X124" s="10">
        <f>IF(Overall!$A126&lt;&gt;"",IF(AND(MONTH($O124) &lt;= 5, MONTH($P124) &gt;= 5), IF($S124 &lt;&gt; "", $I124/$S124, ""), ""),"")</f>
        <v>100000</v>
      </c>
      <c r="Y124" s="10">
        <f>IF(Overall!$A126&lt;&gt;"",IF(AND(MONTH($O124) &lt;= 6, MONTH($P124) &gt;= 6), IF($S124 &lt;&gt; "", $I124/$S124, ""), ""),"")</f>
        <v>100000</v>
      </c>
      <c r="Z124" s="10">
        <f>IF(Overall!$A126&lt;&gt;"",IF(AND(MONTH($O124) &lt;= 7, MONTH($P124) &gt;= 7 ), IF($S124 &lt;&gt; "", $I124/$S124, ""), ""),"")</f>
        <v>100000</v>
      </c>
      <c r="AA124" s="10">
        <f>IF(Overall!$A126&lt;&gt;"",IF(AND(MONTH($O124) &lt;= 8, MONTH($P124) &gt;= 8), IF($S124 &lt;&gt; "", $I124/$S124, ""), ""),"")</f>
        <v>100000</v>
      </c>
      <c r="AB124" s="10">
        <f>IF(Overall!$A126&lt;&gt;"",IF(AND(MONTH($O124) &lt;= 9, MONTH($P124) &gt;= 9), IF($S124 &lt;&gt; "", $I124/$S124, ""), ""),"")</f>
        <v>100000</v>
      </c>
      <c r="AC124" s="10">
        <f>IF(Overall!$A126&lt;&gt;"",IF(AND(MONTH($O124) &lt;= 10, MONTH($P124) &gt;= 10), IF($S124 &lt;&gt; "", $I124/$S124, ""), ""),"")</f>
        <v>100000</v>
      </c>
      <c r="AD124" s="10">
        <f>IF(Overall!$A126&lt;&gt;"",IF(AND(MONTH($O124) &lt;= 11, MONTH($P124) &gt;= 11), IF($S124 &lt;&gt; "", $I124/$S124, ""), ""),"")</f>
        <v>100000</v>
      </c>
      <c r="AE124" s="10">
        <f>IF(Overall!$A126&lt;&gt;"",IF(AND(MONTH($O124) &lt;= 12, MONTH($P124) &gt;= 12), IF($S124 &lt;&gt; "", $I124/$S124, ""), ""),"")</f>
        <v>100000</v>
      </c>
      <c r="AG124" s="10" t="str">
        <f ca="1">IFERROR(IF(AND(NOW()&lt;= EOMONTH(DATE(YEAR($P124),1, 1), 0), Overall!$A126&lt;&gt;"", MONTH($O124) &lt;= 1, MONTH($P124) &gt;= 1), IF($S124 &lt;&gt; "", $I124/$S124, ""), ""), "")</f>
        <v/>
      </c>
      <c r="AH124" s="10" t="str">
        <f ca="1">IFERROR(IF(AND(NOW()&lt;= EOMONTH(DATE(YEAR($P124),2, 1), 0), Overall!$A126&lt;&gt;"", MONTH($O124) &lt;= 2, MONTH($P124) &gt;= 2), IF($S124 &lt;&gt; "", $I124/$S124, ""), ""), "")</f>
        <v/>
      </c>
      <c r="AI124" s="10" t="str">
        <f ca="1">IFERROR(IF(AND(NOW()&lt;= EOMONTH(DATE(YEAR($P124),3, 1), 0), Overall!$A126&lt;&gt;"", MONTH($O124) &lt;= 3, MONTH($P124) &gt;= 3), IF($S124 &lt;&gt; "", $I124/$S124, ""), ""), "")</f>
        <v/>
      </c>
      <c r="AJ124" s="10" t="str">
        <f ca="1">IFERROR(IF(AND(NOW()&lt;= EOMONTH(DATE(YEAR($P124),4, 1), 0), Overall!$A126&lt;&gt;"", MONTH($O124) &lt;= 4, MONTH($P124) &gt;= 4), IF($S124 &lt;&gt; "", $I124/$S124, ""), ""), "")</f>
        <v/>
      </c>
      <c r="AK124" s="10" t="str">
        <f ca="1">IFERROR(IF(AND(NOW()&lt;= EOMONTH(DATE(YEAR($P124),5, 1), 0), Overall!$A126&lt;&gt;"", MONTH($O124) &lt;= 5, MONTH($P124) &gt;= 5), IF($S124 &lt;&gt; "", $I124/$S124, ""), ""), "")</f>
        <v/>
      </c>
      <c r="AL124" s="10" t="str">
        <f ca="1">IFERROR(IF(AND(NOW()&lt;= EOMONTH(DATE(YEAR($P124),6, 1), 0), Overall!$A126&lt;&gt;"", MONTH($O124) &lt;= 6, MONTH($P124) &gt;= 6), IF($S124 &lt;&gt; "", $I124/$S124, ""), ""), "")</f>
        <v/>
      </c>
      <c r="AM124" s="10" t="str">
        <f ca="1">IFERROR(IF(AND(NOW()&lt;= EOMONTH(DATE(YEAR($P124),7, 1), 0), Overall!$A126&lt;&gt;"", MONTH($O124) &lt;= 7, MONTH($P124) &gt;= 7), IF($S124 &lt;&gt; "", $I124/$S124, ""), ""), "")</f>
        <v/>
      </c>
      <c r="AN124" s="10" t="str">
        <f ca="1">IFERROR(IF(AND(NOW()&lt;= EOMONTH(DATE(YEAR($P124),8, 1), 0), Overall!$A126&lt;&gt;"", MONTH($O124) &lt;= 8, MONTH($P124) &gt;= 8), IF($S124 &lt;&gt; "", $I124/$S124, ""), ""), "")</f>
        <v/>
      </c>
      <c r="AO124" s="10" t="str">
        <f ca="1">IFERROR(IF(AND(NOW()&lt;= EOMONTH(DATE(YEAR($P124),9, 1), 0), Overall!$A126&lt;&gt;"", MONTH($O124) &lt;= 9, MONTH($P124) &gt;= 9), IF($S124 &lt;&gt; "", $I124/$S124, ""), ""), "")</f>
        <v/>
      </c>
      <c r="AP124" s="10" t="str">
        <f ca="1">IFERROR(IF(AND(NOW()&lt;= EOMONTH(DATE(YEAR($P124),10, 1), 0), Overall!$A126&lt;&gt;"", MONTH($O124) &lt;= 10, MONTH($P124) &gt;= 10), IF($S124 &lt;&gt; "", $I124/$S124, ""), ""), "")</f>
        <v/>
      </c>
      <c r="AQ124" s="10" t="str">
        <f ca="1">IFERROR(IF(AND(NOW()&lt;= EOMONTH(DATE(YEAR($P124),11, 1), 0), Overall!$A126&lt;&gt;"", MONTH($O124) &lt;=11, MONTH($P124) &gt;= 11), IF($S124 &lt;&gt; "", $I124/$S124, ""), ""), "")</f>
        <v/>
      </c>
      <c r="AR124" s="10" t="str">
        <f ca="1">IFERROR(IF(AND(NOW()&lt;= EOMONTH(DATE(YEAR($P124),12, 1), 0), Overall!$A126&lt;&gt;"", MONTH($O124) &lt;= 12, MONTH($P124) &gt;= 12), IF($S124 &lt;&gt; "", $I124/$S124, ""), ""), "")</f>
        <v/>
      </c>
      <c r="AS124" s="16">
        <f t="shared" ca="1" si="3"/>
        <v>0</v>
      </c>
    </row>
    <row r="125" spans="1:45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5" t="str">
        <f>IF(Overall!P127&lt;&gt;"",_xlfn.VALUETOTEXT(Overall!P127),"")</f>
        <v>Options</v>
      </c>
      <c r="I125" s="6">
        <f>IF(Overall!F127&lt;&gt;"",VALUE(Overall!F127),"")</f>
        <v>300000</v>
      </c>
      <c r="J125" s="6">
        <f>IF(Overall!G127&lt;&gt;"",VALUE(Overall!G127),"")</f>
        <v>64</v>
      </c>
      <c r="K125" s="6">
        <f>IF(Overall!H127&lt;&gt;"",VALUE(Overall!H127),"")</f>
        <v>40</v>
      </c>
      <c r="L125" s="6">
        <f>IF(Overall!I127&lt;&gt;"",VALUE(Overall!I127),"")</f>
        <v>2.52</v>
      </c>
      <c r="M125" s="6">
        <f>IF(Overall!J127&lt;&gt;"",VALUE(Overall!J127),"")</f>
        <v>0.32</v>
      </c>
      <c r="N125" s="6">
        <f>IF(Overall!K127&lt;&gt;"",VALUE(Overall!K127),"")</f>
        <v>2.2000000000000002</v>
      </c>
      <c r="O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P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Q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R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S125" s="5">
        <f t="shared" si="2"/>
        <v>6</v>
      </c>
      <c r="T125" s="10">
        <f>IF(Overall!$A127&lt;&gt;"",IF(AND(MONTH($O125) &lt;= 1, MONTH($P125) &gt;= 1), IF($S125 &lt;&gt; "", $I125/$S125, ""), ""),"")</f>
        <v>50000</v>
      </c>
      <c r="U125" s="10">
        <f>IF(Overall!$A127&lt;&gt;"",IF(AND(MONTH($O125) &lt;= 2, MONTH($P125) &gt;= 2), IF($S125 &lt;&gt; "", $I125/$S125, ""), ""),"")</f>
        <v>50000</v>
      </c>
      <c r="V125" s="10">
        <f>IF(Overall!$A127&lt;&gt;"",IF(AND(MONTH($O125) &lt;= 3, MONTH($P125) &gt;= 3), IF($S125 &lt;&gt; "", $I125/$S125, ""), ""),"")</f>
        <v>50000</v>
      </c>
      <c r="W125" s="10">
        <f>IF(Overall!$A127&lt;&gt;"",IF(AND(MONTH($O125) &lt;= 4, MONTH($P125) &gt;= 4), IF($S125 &lt;&gt; "", $I125/$S125, ""), ""),"")</f>
        <v>50000</v>
      </c>
      <c r="X125" s="10">
        <f>IF(Overall!$A127&lt;&gt;"",IF(AND(MONTH($O125) &lt;= 5, MONTH($P125) &gt;= 5), IF($S125 &lt;&gt; "", $I125/$S125, ""), ""),"")</f>
        <v>50000</v>
      </c>
      <c r="Y125" s="10">
        <f>IF(Overall!$A127&lt;&gt;"",IF(AND(MONTH($O125) &lt;= 6, MONTH($P125) &gt;= 6), IF($S125 &lt;&gt; "", $I125/$S125, ""), ""),"")</f>
        <v>50000</v>
      </c>
      <c r="Z125" s="10" t="str">
        <f>IF(Overall!$A127&lt;&gt;"",IF(AND(MONTH($O125) &lt;= 7, MONTH($P125) &gt;= 7 ), IF($S125 &lt;&gt; "", $I125/$S125, ""), ""),"")</f>
        <v/>
      </c>
      <c r="AA125" s="10" t="str">
        <f>IF(Overall!$A127&lt;&gt;"",IF(AND(MONTH($O125) &lt;= 8, MONTH($P125) &gt;= 8), IF($S125 &lt;&gt; "", $I125/$S125, ""), ""),"")</f>
        <v/>
      </c>
      <c r="AB125" s="10" t="str">
        <f>IF(Overall!$A127&lt;&gt;"",IF(AND(MONTH($O125) &lt;= 9, MONTH($P125) &gt;= 9), IF($S125 &lt;&gt; "", $I125/$S125, ""), ""),"")</f>
        <v/>
      </c>
      <c r="AC125" s="10" t="str">
        <f>IF(Overall!$A127&lt;&gt;"",IF(AND(MONTH($O125) &lt;= 10, MONTH($P125) &gt;= 10), IF($S125 &lt;&gt; "", $I125/$S125, ""), ""),"")</f>
        <v/>
      </c>
      <c r="AD125" s="10" t="str">
        <f>IF(Overall!$A127&lt;&gt;"",IF(AND(MONTH($O125) &lt;= 11, MONTH($P125) &gt;= 11), IF($S125 &lt;&gt; "", $I125/$S125, ""), ""),"")</f>
        <v/>
      </c>
      <c r="AE125" s="10" t="str">
        <f>IF(Overall!$A127&lt;&gt;"",IF(AND(MONTH($O125) &lt;= 12, MONTH($P125) &gt;= 12), IF($S125 &lt;&gt; "", $I125/$S125, ""), ""),"")</f>
        <v/>
      </c>
      <c r="AG125" s="10" t="str">
        <f ca="1">IFERROR(IF(AND(NOW()&lt;= EOMONTH(DATE(YEAR($P125),1, 1), 0), Overall!$A127&lt;&gt;"", MONTH($O125) &lt;= 1, MONTH($P125) &gt;= 1), IF($S125 &lt;&gt; "", $I125/$S125, ""), ""), "")</f>
        <v/>
      </c>
      <c r="AH125" s="10" t="str">
        <f ca="1">IFERROR(IF(AND(NOW()&lt;= EOMONTH(DATE(YEAR($P125),2, 1), 0), Overall!$A127&lt;&gt;"", MONTH($O125) &lt;= 2, MONTH($P125) &gt;= 2), IF($S125 &lt;&gt; "", $I125/$S125, ""), ""), "")</f>
        <v/>
      </c>
      <c r="AI125" s="10" t="str">
        <f ca="1">IFERROR(IF(AND(NOW()&lt;= EOMONTH(DATE(YEAR($P125),3, 1), 0), Overall!$A127&lt;&gt;"", MONTH($O125) &lt;= 3, MONTH($P125) &gt;= 3), IF($S125 &lt;&gt; "", $I125/$S125, ""), ""), "")</f>
        <v/>
      </c>
      <c r="AJ125" s="10" t="str">
        <f ca="1">IFERROR(IF(AND(NOW()&lt;= EOMONTH(DATE(YEAR($P125),4, 1), 0), Overall!$A127&lt;&gt;"", MONTH($O125) &lt;= 4, MONTH($P125) &gt;= 4), IF($S125 &lt;&gt; "", $I125/$S125, ""), ""), "")</f>
        <v/>
      </c>
      <c r="AK125" s="10" t="str">
        <f ca="1">IFERROR(IF(AND(NOW()&lt;= EOMONTH(DATE(YEAR($P125),5, 1), 0), Overall!$A127&lt;&gt;"", MONTH($O125) &lt;= 5, MONTH($P125) &gt;= 5), IF($S125 &lt;&gt; "", $I125/$S125, ""), ""), "")</f>
        <v/>
      </c>
      <c r="AL125" s="10" t="str">
        <f ca="1">IFERROR(IF(AND(NOW()&lt;= EOMONTH(DATE(YEAR($P125),6, 1), 0), Overall!$A127&lt;&gt;"", MONTH($O125) &lt;= 6, MONTH($P125) &gt;= 6), IF($S125 &lt;&gt; "", $I125/$S125, ""), ""), "")</f>
        <v/>
      </c>
      <c r="AM125" s="10" t="str">
        <f ca="1">IFERROR(IF(AND(NOW()&lt;= EOMONTH(DATE(YEAR($P125),7, 1), 0), Overall!$A127&lt;&gt;"", MONTH($O125) &lt;= 7, MONTH($P125) &gt;= 7), IF($S125 &lt;&gt; "", $I125/$S125, ""), ""), "")</f>
        <v/>
      </c>
      <c r="AN125" s="10" t="str">
        <f ca="1">IFERROR(IF(AND(NOW()&lt;= EOMONTH(DATE(YEAR($P125),8, 1), 0), Overall!$A127&lt;&gt;"", MONTH($O125) &lt;= 8, MONTH($P125) &gt;= 8), IF($S125 &lt;&gt; "", $I125/$S125, ""), ""), "")</f>
        <v/>
      </c>
      <c r="AO125" s="10" t="str">
        <f ca="1">IFERROR(IF(AND(NOW()&lt;= EOMONTH(DATE(YEAR($P125),9, 1), 0), Overall!$A127&lt;&gt;"", MONTH($O125) &lt;= 9, MONTH($P125) &gt;= 9), IF($S125 &lt;&gt; "", $I125/$S125, ""), ""), "")</f>
        <v/>
      </c>
      <c r="AP125" s="10" t="str">
        <f ca="1">IFERROR(IF(AND(NOW()&lt;= EOMONTH(DATE(YEAR($P125),10, 1), 0), Overall!$A127&lt;&gt;"", MONTH($O125) &lt;= 10, MONTH($P125) &gt;= 10), IF($S125 &lt;&gt; "", $I125/$S125, ""), ""), "")</f>
        <v/>
      </c>
      <c r="AQ125" s="10" t="str">
        <f ca="1">IFERROR(IF(AND(NOW()&lt;= EOMONTH(DATE(YEAR($P125),11, 1), 0), Overall!$A127&lt;&gt;"", MONTH($O125) &lt;=11, MONTH($P125) &gt;= 11), IF($S125 &lt;&gt; "", $I125/$S125, ""), ""), "")</f>
        <v/>
      </c>
      <c r="AR125" s="10" t="str">
        <f ca="1">IFERROR(IF(AND(NOW()&lt;= EOMONTH(DATE(YEAR($P125),12, 1), 0), Overall!$A127&lt;&gt;"", MONTH($O125) &lt;= 12, MONTH($P125) &gt;= 12), IF($S125 &lt;&gt; "", $I125/$S125, ""), ""), "")</f>
        <v/>
      </c>
      <c r="AS125" s="16">
        <f t="shared" ca="1" si="3"/>
        <v>0</v>
      </c>
    </row>
    <row r="126" spans="1:45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5" t="str">
        <f>IF(Overall!P128&lt;&gt;"",_xlfn.VALUETOTEXT(Overall!P128),"")</f>
        <v>Options</v>
      </c>
      <c r="I126" s="6">
        <f>IF(Overall!F128&lt;&gt;"",VALUE(Overall!F128),"")</f>
        <v>300000</v>
      </c>
      <c r="J126" s="6">
        <f>IF(Overall!G128&lt;&gt;"",VALUE(Overall!G128),"")</f>
        <v>64</v>
      </c>
      <c r="K126" s="6">
        <f>IF(Overall!H128&lt;&gt;"",VALUE(Overall!H128),"")</f>
        <v>38</v>
      </c>
      <c r="L126" s="6">
        <f>IF(Overall!I128&lt;&gt;"",VALUE(Overall!I128),"")</f>
        <v>2.5499999999999998</v>
      </c>
      <c r="M126" s="6">
        <f>IF(Overall!J128&lt;&gt;"",VALUE(Overall!J128),"")</f>
        <v>0.23</v>
      </c>
      <c r="N126" s="6">
        <f>IF(Overall!K128&lt;&gt;"",VALUE(Overall!K128),"")</f>
        <v>2.3199999999999998</v>
      </c>
      <c r="O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P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Q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R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S126" s="5">
        <f t="shared" si="2"/>
        <v>6</v>
      </c>
      <c r="T126" s="10">
        <f>IF(Overall!$A128&lt;&gt;"",IF(AND(MONTH($O126) &lt;= 1, MONTH($P126) &gt;= 1), IF($S126 &lt;&gt; "", $I126/$S126, ""), ""),"")</f>
        <v>50000</v>
      </c>
      <c r="U126" s="10">
        <f>IF(Overall!$A128&lt;&gt;"",IF(AND(MONTH($O126) &lt;= 2, MONTH($P126) &gt;= 2), IF($S126 &lt;&gt; "", $I126/$S126, ""), ""),"")</f>
        <v>50000</v>
      </c>
      <c r="V126" s="10">
        <f>IF(Overall!$A128&lt;&gt;"",IF(AND(MONTH($O126) &lt;= 3, MONTH($P126) &gt;= 3), IF($S126 &lt;&gt; "", $I126/$S126, ""), ""),"")</f>
        <v>50000</v>
      </c>
      <c r="W126" s="10">
        <f>IF(Overall!$A128&lt;&gt;"",IF(AND(MONTH($O126) &lt;= 4, MONTH($P126) &gt;= 4), IF($S126 &lt;&gt; "", $I126/$S126, ""), ""),"")</f>
        <v>50000</v>
      </c>
      <c r="X126" s="10">
        <f>IF(Overall!$A128&lt;&gt;"",IF(AND(MONTH($O126) &lt;= 5, MONTH($P126) &gt;= 5), IF($S126 &lt;&gt; "", $I126/$S126, ""), ""),"")</f>
        <v>50000</v>
      </c>
      <c r="Y126" s="10">
        <f>IF(Overall!$A128&lt;&gt;"",IF(AND(MONTH($O126) &lt;= 6, MONTH($P126) &gt;= 6), IF($S126 &lt;&gt; "", $I126/$S126, ""), ""),"")</f>
        <v>50000</v>
      </c>
      <c r="Z126" s="10" t="str">
        <f>IF(Overall!$A128&lt;&gt;"",IF(AND(MONTH($O126) &lt;= 7, MONTH($P126) &gt;= 7 ), IF($S126 &lt;&gt; "", $I126/$S126, ""), ""),"")</f>
        <v/>
      </c>
      <c r="AA126" s="10" t="str">
        <f>IF(Overall!$A128&lt;&gt;"",IF(AND(MONTH($O126) &lt;= 8, MONTH($P126) &gt;= 8), IF($S126 &lt;&gt; "", $I126/$S126, ""), ""),"")</f>
        <v/>
      </c>
      <c r="AB126" s="10" t="str">
        <f>IF(Overall!$A128&lt;&gt;"",IF(AND(MONTH($O126) &lt;= 9, MONTH($P126) &gt;= 9), IF($S126 &lt;&gt; "", $I126/$S126, ""), ""),"")</f>
        <v/>
      </c>
      <c r="AC126" s="10" t="str">
        <f>IF(Overall!$A128&lt;&gt;"",IF(AND(MONTH($O126) &lt;= 10, MONTH($P126) &gt;= 10), IF($S126 &lt;&gt; "", $I126/$S126, ""), ""),"")</f>
        <v/>
      </c>
      <c r="AD126" s="10" t="str">
        <f>IF(Overall!$A128&lt;&gt;"",IF(AND(MONTH($O126) &lt;= 11, MONTH($P126) &gt;= 11), IF($S126 &lt;&gt; "", $I126/$S126, ""), ""),"")</f>
        <v/>
      </c>
      <c r="AE126" s="10" t="str">
        <f>IF(Overall!$A128&lt;&gt;"",IF(AND(MONTH($O126) &lt;= 12, MONTH($P126) &gt;= 12), IF($S126 &lt;&gt; "", $I126/$S126, ""), ""),"")</f>
        <v/>
      </c>
      <c r="AG126" s="10" t="str">
        <f ca="1">IFERROR(IF(AND(NOW()&lt;= EOMONTH(DATE(YEAR($P126),1, 1), 0), Overall!$A128&lt;&gt;"", MONTH($O126) &lt;= 1, MONTH($P126) &gt;= 1), IF($S126 &lt;&gt; "", $I126/$S126, ""), ""), "")</f>
        <v/>
      </c>
      <c r="AH126" s="10" t="str">
        <f ca="1">IFERROR(IF(AND(NOW()&lt;= EOMONTH(DATE(YEAR($P126),2, 1), 0), Overall!$A128&lt;&gt;"", MONTH($O126) &lt;= 2, MONTH($P126) &gt;= 2), IF($S126 &lt;&gt; "", $I126/$S126, ""), ""), "")</f>
        <v/>
      </c>
      <c r="AI126" s="10" t="str">
        <f ca="1">IFERROR(IF(AND(NOW()&lt;= EOMONTH(DATE(YEAR($P126),3, 1), 0), Overall!$A128&lt;&gt;"", MONTH($O126) &lt;= 3, MONTH($P126) &gt;= 3), IF($S126 &lt;&gt; "", $I126/$S126, ""), ""), "")</f>
        <v/>
      </c>
      <c r="AJ126" s="10" t="str">
        <f ca="1">IFERROR(IF(AND(NOW()&lt;= EOMONTH(DATE(YEAR($P126),4, 1), 0), Overall!$A128&lt;&gt;"", MONTH($O126) &lt;= 4, MONTH($P126) &gt;= 4), IF($S126 &lt;&gt; "", $I126/$S126, ""), ""), "")</f>
        <v/>
      </c>
      <c r="AK126" s="10" t="str">
        <f ca="1">IFERROR(IF(AND(NOW()&lt;= EOMONTH(DATE(YEAR($P126),5, 1), 0), Overall!$A128&lt;&gt;"", MONTH($O126) &lt;= 5, MONTH($P126) &gt;= 5), IF($S126 &lt;&gt; "", $I126/$S126, ""), ""), "")</f>
        <v/>
      </c>
      <c r="AL126" s="10" t="str">
        <f ca="1">IFERROR(IF(AND(NOW()&lt;= EOMONTH(DATE(YEAR($P126),6, 1), 0), Overall!$A128&lt;&gt;"", MONTH($O126) &lt;= 6, MONTH($P126) &gt;= 6), IF($S126 &lt;&gt; "", $I126/$S126, ""), ""), "")</f>
        <v/>
      </c>
      <c r="AM126" s="10" t="str">
        <f ca="1">IFERROR(IF(AND(NOW()&lt;= EOMONTH(DATE(YEAR($P126),7, 1), 0), Overall!$A128&lt;&gt;"", MONTH($O126) &lt;= 7, MONTH($P126) &gt;= 7), IF($S126 &lt;&gt; "", $I126/$S126, ""), ""), "")</f>
        <v/>
      </c>
      <c r="AN126" s="10" t="str">
        <f ca="1">IFERROR(IF(AND(NOW()&lt;= EOMONTH(DATE(YEAR($P126),8, 1), 0), Overall!$A128&lt;&gt;"", MONTH($O126) &lt;= 8, MONTH($P126) &gt;= 8), IF($S126 &lt;&gt; "", $I126/$S126, ""), ""), "")</f>
        <v/>
      </c>
      <c r="AO126" s="10" t="str">
        <f ca="1">IFERROR(IF(AND(NOW()&lt;= EOMONTH(DATE(YEAR($P126),9, 1), 0), Overall!$A128&lt;&gt;"", MONTH($O126) &lt;= 9, MONTH($P126) &gt;= 9), IF($S126 &lt;&gt; "", $I126/$S126, ""), ""), "")</f>
        <v/>
      </c>
      <c r="AP126" s="10" t="str">
        <f ca="1">IFERROR(IF(AND(NOW()&lt;= EOMONTH(DATE(YEAR($P126),10, 1), 0), Overall!$A128&lt;&gt;"", MONTH($O126) &lt;= 10, MONTH($P126) &gt;= 10), IF($S126 &lt;&gt; "", $I126/$S126, ""), ""), "")</f>
        <v/>
      </c>
      <c r="AQ126" s="10" t="str">
        <f ca="1">IFERROR(IF(AND(NOW()&lt;= EOMONTH(DATE(YEAR($P126),11, 1), 0), Overall!$A128&lt;&gt;"", MONTH($O126) &lt;=11, MONTH($P126) &gt;= 11), IF($S126 &lt;&gt; "", $I126/$S126, ""), ""), "")</f>
        <v/>
      </c>
      <c r="AR126" s="10" t="str">
        <f ca="1">IFERROR(IF(AND(NOW()&lt;= EOMONTH(DATE(YEAR($P126),12, 1), 0), Overall!$A128&lt;&gt;"", MONTH($O126) &lt;= 12, MONTH($P126) &gt;= 12), IF($S126 &lt;&gt; "", $I126/$S126, ""), ""), "")</f>
        <v/>
      </c>
      <c r="AS126" s="16">
        <f t="shared" ca="1" si="3"/>
        <v>0</v>
      </c>
    </row>
    <row r="127" spans="1:45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5" t="str">
        <f>IF(Overall!P129&lt;&gt;"",_xlfn.VALUETOTEXT(Overall!P129),"")</f>
        <v>Options</v>
      </c>
      <c r="I127" s="6">
        <f>IF(Overall!F129&lt;&gt;"",VALUE(Overall!F129),"")</f>
        <v>300000</v>
      </c>
      <c r="J127" s="6">
        <f>IF(Overall!G129&lt;&gt;"",VALUE(Overall!G129),"")</f>
        <v>65</v>
      </c>
      <c r="K127" s="6">
        <f>IF(Overall!H129&lt;&gt;"",VALUE(Overall!H129),"")</f>
        <v>40</v>
      </c>
      <c r="L127" s="6">
        <f>IF(Overall!I129&lt;&gt;"",VALUE(Overall!I129),"")</f>
        <v>2.69</v>
      </c>
      <c r="M127" s="6">
        <f>IF(Overall!J129&lt;&gt;"",VALUE(Overall!J129),"")</f>
        <v>0.3</v>
      </c>
      <c r="N127" s="6">
        <f>IF(Overall!K129&lt;&gt;"",VALUE(Overall!K129),"")</f>
        <v>2.39</v>
      </c>
      <c r="O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P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Q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R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S127" s="5">
        <f t="shared" si="2"/>
        <v>6</v>
      </c>
      <c r="T127" s="10">
        <f>IF(Overall!$A129&lt;&gt;"",IF(AND(MONTH($O127) &lt;= 1, MONTH($P127) &gt;= 1), IF($S127 &lt;&gt; "", $I127/$S127, ""), ""),"")</f>
        <v>50000</v>
      </c>
      <c r="U127" s="10">
        <f>IF(Overall!$A129&lt;&gt;"",IF(AND(MONTH($O127) &lt;= 2, MONTH($P127) &gt;= 2), IF($S127 &lt;&gt; "", $I127/$S127, ""), ""),"")</f>
        <v>50000</v>
      </c>
      <c r="V127" s="10">
        <f>IF(Overall!$A129&lt;&gt;"",IF(AND(MONTH($O127) &lt;= 3, MONTH($P127) &gt;= 3), IF($S127 &lt;&gt; "", $I127/$S127, ""), ""),"")</f>
        <v>50000</v>
      </c>
      <c r="W127" s="10">
        <f>IF(Overall!$A129&lt;&gt;"",IF(AND(MONTH($O127) &lt;= 4, MONTH($P127) &gt;= 4), IF($S127 &lt;&gt; "", $I127/$S127, ""), ""),"")</f>
        <v>50000</v>
      </c>
      <c r="X127" s="10">
        <f>IF(Overall!$A129&lt;&gt;"",IF(AND(MONTH($O127) &lt;= 5, MONTH($P127) &gt;= 5), IF($S127 &lt;&gt; "", $I127/$S127, ""), ""),"")</f>
        <v>50000</v>
      </c>
      <c r="Y127" s="10">
        <f>IF(Overall!$A129&lt;&gt;"",IF(AND(MONTH($O127) &lt;= 6, MONTH($P127) &gt;= 6), IF($S127 &lt;&gt; "", $I127/$S127, ""), ""),"")</f>
        <v>50000</v>
      </c>
      <c r="Z127" s="10" t="str">
        <f>IF(Overall!$A129&lt;&gt;"",IF(AND(MONTH($O127) &lt;= 7, MONTH($P127) &gt;= 7 ), IF($S127 &lt;&gt; "", $I127/$S127, ""), ""),"")</f>
        <v/>
      </c>
      <c r="AA127" s="10" t="str">
        <f>IF(Overall!$A129&lt;&gt;"",IF(AND(MONTH($O127) &lt;= 8, MONTH($P127) &gt;= 8), IF($S127 &lt;&gt; "", $I127/$S127, ""), ""),"")</f>
        <v/>
      </c>
      <c r="AB127" s="10" t="str">
        <f>IF(Overall!$A129&lt;&gt;"",IF(AND(MONTH($O127) &lt;= 9, MONTH($P127) &gt;= 9), IF($S127 &lt;&gt; "", $I127/$S127, ""), ""),"")</f>
        <v/>
      </c>
      <c r="AC127" s="10" t="str">
        <f>IF(Overall!$A129&lt;&gt;"",IF(AND(MONTH($O127) &lt;= 10, MONTH($P127) &gt;= 10), IF($S127 &lt;&gt; "", $I127/$S127, ""), ""),"")</f>
        <v/>
      </c>
      <c r="AD127" s="10" t="str">
        <f>IF(Overall!$A129&lt;&gt;"",IF(AND(MONTH($O127) &lt;= 11, MONTH($P127) &gt;= 11), IF($S127 &lt;&gt; "", $I127/$S127, ""), ""),"")</f>
        <v/>
      </c>
      <c r="AE127" s="10" t="str">
        <f>IF(Overall!$A129&lt;&gt;"",IF(AND(MONTH($O127) &lt;= 12, MONTH($P127) &gt;= 12), IF($S127 &lt;&gt; "", $I127/$S127, ""), ""),"")</f>
        <v/>
      </c>
      <c r="AG127" s="10" t="str">
        <f ca="1">IFERROR(IF(AND(NOW()&lt;= EOMONTH(DATE(YEAR($P127),1, 1), 0), Overall!$A129&lt;&gt;"", MONTH($O127) &lt;= 1, MONTH($P127) &gt;= 1), IF($S127 &lt;&gt; "", $I127/$S127, ""), ""), "")</f>
        <v/>
      </c>
      <c r="AH127" s="10" t="str">
        <f ca="1">IFERROR(IF(AND(NOW()&lt;= EOMONTH(DATE(YEAR($P127),2, 1), 0), Overall!$A129&lt;&gt;"", MONTH($O127) &lt;= 2, MONTH($P127) &gt;= 2), IF($S127 &lt;&gt; "", $I127/$S127, ""), ""), "")</f>
        <v/>
      </c>
      <c r="AI127" s="10" t="str">
        <f ca="1">IFERROR(IF(AND(NOW()&lt;= EOMONTH(DATE(YEAR($P127),3, 1), 0), Overall!$A129&lt;&gt;"", MONTH($O127) &lt;= 3, MONTH($P127) &gt;= 3), IF($S127 &lt;&gt; "", $I127/$S127, ""), ""), "")</f>
        <v/>
      </c>
      <c r="AJ127" s="10" t="str">
        <f ca="1">IFERROR(IF(AND(NOW()&lt;= EOMONTH(DATE(YEAR($P127),4, 1), 0), Overall!$A129&lt;&gt;"", MONTH($O127) &lt;= 4, MONTH($P127) &gt;= 4), IF($S127 &lt;&gt; "", $I127/$S127, ""), ""), "")</f>
        <v/>
      </c>
      <c r="AK127" s="10" t="str">
        <f ca="1">IFERROR(IF(AND(NOW()&lt;= EOMONTH(DATE(YEAR($P127),5, 1), 0), Overall!$A129&lt;&gt;"", MONTH($O127) &lt;= 5, MONTH($P127) &gt;= 5), IF($S127 &lt;&gt; "", $I127/$S127, ""), ""), "")</f>
        <v/>
      </c>
      <c r="AL127" s="10" t="str">
        <f ca="1">IFERROR(IF(AND(NOW()&lt;= EOMONTH(DATE(YEAR($P127),6, 1), 0), Overall!$A129&lt;&gt;"", MONTH($O127) &lt;= 6, MONTH($P127) &gt;= 6), IF($S127 &lt;&gt; "", $I127/$S127, ""), ""), "")</f>
        <v/>
      </c>
      <c r="AM127" s="10" t="str">
        <f ca="1">IFERROR(IF(AND(NOW()&lt;= EOMONTH(DATE(YEAR($P127),7, 1), 0), Overall!$A129&lt;&gt;"", MONTH($O127) &lt;= 7, MONTH($P127) &gt;= 7), IF($S127 &lt;&gt; "", $I127/$S127, ""), ""), "")</f>
        <v/>
      </c>
      <c r="AN127" s="10" t="str">
        <f ca="1">IFERROR(IF(AND(NOW()&lt;= EOMONTH(DATE(YEAR($P127),8, 1), 0), Overall!$A129&lt;&gt;"", MONTH($O127) &lt;= 8, MONTH($P127) &gt;= 8), IF($S127 &lt;&gt; "", $I127/$S127, ""), ""), "")</f>
        <v/>
      </c>
      <c r="AO127" s="10" t="str">
        <f ca="1">IFERROR(IF(AND(NOW()&lt;= EOMONTH(DATE(YEAR($P127),9, 1), 0), Overall!$A129&lt;&gt;"", MONTH($O127) &lt;= 9, MONTH($P127) &gt;= 9), IF($S127 &lt;&gt; "", $I127/$S127, ""), ""), "")</f>
        <v/>
      </c>
      <c r="AP127" s="10" t="str">
        <f ca="1">IFERROR(IF(AND(NOW()&lt;= EOMONTH(DATE(YEAR($P127),10, 1), 0), Overall!$A129&lt;&gt;"", MONTH($O127) &lt;= 10, MONTH($P127) &gt;= 10), IF($S127 &lt;&gt; "", $I127/$S127, ""), ""), "")</f>
        <v/>
      </c>
      <c r="AQ127" s="10" t="str">
        <f ca="1">IFERROR(IF(AND(NOW()&lt;= EOMONTH(DATE(YEAR($P127),11, 1), 0), Overall!$A129&lt;&gt;"", MONTH($O127) &lt;=11, MONTH($P127) &gt;= 11), IF($S127 &lt;&gt; "", $I127/$S127, ""), ""), "")</f>
        <v/>
      </c>
      <c r="AR127" s="10" t="str">
        <f ca="1">IFERROR(IF(AND(NOW()&lt;= EOMONTH(DATE(YEAR($P127),12, 1), 0), Overall!$A129&lt;&gt;"", MONTH($O127) &lt;= 12, MONTH($P127) &gt;= 12), IF($S127 &lt;&gt; "", $I127/$S127, ""), ""), "")</f>
        <v/>
      </c>
      <c r="AS127" s="16">
        <f t="shared" ca="1" si="3"/>
        <v>0</v>
      </c>
    </row>
    <row r="128" spans="1:45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5" t="str">
        <f>IF(Overall!P130&lt;&gt;"",_xlfn.VALUETOTEXT(Overall!P130),"")</f>
        <v>Options</v>
      </c>
      <c r="I128" s="6">
        <f>IF(Overall!F130&lt;&gt;"",VALUE(Overall!F130),"")</f>
        <v>300000</v>
      </c>
      <c r="J128" s="6">
        <f>IF(Overall!G130&lt;&gt;"",VALUE(Overall!G130),"")</f>
        <v>65</v>
      </c>
      <c r="K128" s="6">
        <f>IF(Overall!H130&lt;&gt;"",VALUE(Overall!H130),"")</f>
        <v>40</v>
      </c>
      <c r="L128" s="6">
        <f>IF(Overall!I130&lt;&gt;"",VALUE(Overall!I130),"")</f>
        <v>2.69</v>
      </c>
      <c r="M128" s="6">
        <f>IF(Overall!J130&lt;&gt;"",VALUE(Overall!J130),"")</f>
        <v>0.32</v>
      </c>
      <c r="N128" s="6">
        <f>IF(Overall!K130&lt;&gt;"",VALUE(Overall!K130),"")</f>
        <v>2.37</v>
      </c>
      <c r="O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P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Q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R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S128" s="5">
        <f t="shared" si="2"/>
        <v>6</v>
      </c>
      <c r="T128" s="10">
        <f>IF(Overall!$A130&lt;&gt;"",IF(AND(MONTH($O128) &lt;= 1, MONTH($P128) &gt;= 1), IF($S128 &lt;&gt; "", $I128/$S128, ""), ""),"")</f>
        <v>50000</v>
      </c>
      <c r="U128" s="10">
        <f>IF(Overall!$A130&lt;&gt;"",IF(AND(MONTH($O128) &lt;= 2, MONTH($P128) &gt;= 2), IF($S128 &lt;&gt; "", $I128/$S128, ""), ""),"")</f>
        <v>50000</v>
      </c>
      <c r="V128" s="10">
        <f>IF(Overall!$A130&lt;&gt;"",IF(AND(MONTH($O128) &lt;= 3, MONTH($P128) &gt;= 3), IF($S128 &lt;&gt; "", $I128/$S128, ""), ""),"")</f>
        <v>50000</v>
      </c>
      <c r="W128" s="10">
        <f>IF(Overall!$A130&lt;&gt;"",IF(AND(MONTH($O128) &lt;= 4, MONTH($P128) &gt;= 4), IF($S128 &lt;&gt; "", $I128/$S128, ""), ""),"")</f>
        <v>50000</v>
      </c>
      <c r="X128" s="10">
        <f>IF(Overall!$A130&lt;&gt;"",IF(AND(MONTH($O128) &lt;= 5, MONTH($P128) &gt;= 5), IF($S128 &lt;&gt; "", $I128/$S128, ""), ""),"")</f>
        <v>50000</v>
      </c>
      <c r="Y128" s="10">
        <f>IF(Overall!$A130&lt;&gt;"",IF(AND(MONTH($O128) &lt;= 6, MONTH($P128) &gt;= 6), IF($S128 &lt;&gt; "", $I128/$S128, ""), ""),"")</f>
        <v>50000</v>
      </c>
      <c r="Z128" s="10" t="str">
        <f>IF(Overall!$A130&lt;&gt;"",IF(AND(MONTH($O128) &lt;= 7, MONTH($P128) &gt;= 7 ), IF($S128 &lt;&gt; "", $I128/$S128, ""), ""),"")</f>
        <v/>
      </c>
      <c r="AA128" s="10" t="str">
        <f>IF(Overall!$A130&lt;&gt;"",IF(AND(MONTH($O128) &lt;= 8, MONTH($P128) &gt;= 8), IF($S128 &lt;&gt; "", $I128/$S128, ""), ""),"")</f>
        <v/>
      </c>
      <c r="AB128" s="10" t="str">
        <f>IF(Overall!$A130&lt;&gt;"",IF(AND(MONTH($O128) &lt;= 9, MONTH($P128) &gt;= 9), IF($S128 &lt;&gt; "", $I128/$S128, ""), ""),"")</f>
        <v/>
      </c>
      <c r="AC128" s="10" t="str">
        <f>IF(Overall!$A130&lt;&gt;"",IF(AND(MONTH($O128) &lt;= 10, MONTH($P128) &gt;= 10), IF($S128 &lt;&gt; "", $I128/$S128, ""), ""),"")</f>
        <v/>
      </c>
      <c r="AD128" s="10" t="str">
        <f>IF(Overall!$A130&lt;&gt;"",IF(AND(MONTH($O128) &lt;= 11, MONTH($P128) &gt;= 11), IF($S128 &lt;&gt; "", $I128/$S128, ""), ""),"")</f>
        <v/>
      </c>
      <c r="AE128" s="10" t="str">
        <f>IF(Overall!$A130&lt;&gt;"",IF(AND(MONTH($O128) &lt;= 12, MONTH($P128) &gt;= 12), IF($S128 &lt;&gt; "", $I128/$S128, ""), ""),"")</f>
        <v/>
      </c>
      <c r="AG128" s="10" t="str">
        <f ca="1">IFERROR(IF(AND(NOW()&lt;= EOMONTH(DATE(YEAR($P128),1, 1), 0), Overall!$A130&lt;&gt;"", MONTH($O128) &lt;= 1, MONTH($P128) &gt;= 1), IF($S128 &lt;&gt; "", $I128/$S128, ""), ""), "")</f>
        <v/>
      </c>
      <c r="AH128" s="10" t="str">
        <f ca="1">IFERROR(IF(AND(NOW()&lt;= EOMONTH(DATE(YEAR($P128),2, 1), 0), Overall!$A130&lt;&gt;"", MONTH($O128) &lt;= 2, MONTH($P128) &gt;= 2), IF($S128 &lt;&gt; "", $I128/$S128, ""), ""), "")</f>
        <v/>
      </c>
      <c r="AI128" s="10" t="str">
        <f ca="1">IFERROR(IF(AND(NOW()&lt;= EOMONTH(DATE(YEAR($P128),3, 1), 0), Overall!$A130&lt;&gt;"", MONTH($O128) &lt;= 3, MONTH($P128) &gt;= 3), IF($S128 &lt;&gt; "", $I128/$S128, ""), ""), "")</f>
        <v/>
      </c>
      <c r="AJ128" s="10" t="str">
        <f ca="1">IFERROR(IF(AND(NOW()&lt;= EOMONTH(DATE(YEAR($P128),4, 1), 0), Overall!$A130&lt;&gt;"", MONTH($O128) &lt;= 4, MONTH($P128) &gt;= 4), IF($S128 &lt;&gt; "", $I128/$S128, ""), ""), "")</f>
        <v/>
      </c>
      <c r="AK128" s="10" t="str">
        <f ca="1">IFERROR(IF(AND(NOW()&lt;= EOMONTH(DATE(YEAR($P128),5, 1), 0), Overall!$A130&lt;&gt;"", MONTH($O128) &lt;= 5, MONTH($P128) &gt;= 5), IF($S128 &lt;&gt; "", $I128/$S128, ""), ""), "")</f>
        <v/>
      </c>
      <c r="AL128" s="10" t="str">
        <f ca="1">IFERROR(IF(AND(NOW()&lt;= EOMONTH(DATE(YEAR($P128),6, 1), 0), Overall!$A130&lt;&gt;"", MONTH($O128) &lt;= 6, MONTH($P128) &gt;= 6), IF($S128 &lt;&gt; "", $I128/$S128, ""), ""), "")</f>
        <v/>
      </c>
      <c r="AM128" s="10" t="str">
        <f ca="1">IFERROR(IF(AND(NOW()&lt;= EOMONTH(DATE(YEAR($P128),7, 1), 0), Overall!$A130&lt;&gt;"", MONTH($O128) &lt;= 7, MONTH($P128) &gt;= 7), IF($S128 &lt;&gt; "", $I128/$S128, ""), ""), "")</f>
        <v/>
      </c>
      <c r="AN128" s="10" t="str">
        <f ca="1">IFERROR(IF(AND(NOW()&lt;= EOMONTH(DATE(YEAR($P128),8, 1), 0), Overall!$A130&lt;&gt;"", MONTH($O128) &lt;= 8, MONTH($P128) &gt;= 8), IF($S128 &lt;&gt; "", $I128/$S128, ""), ""), "")</f>
        <v/>
      </c>
      <c r="AO128" s="10" t="str">
        <f ca="1">IFERROR(IF(AND(NOW()&lt;= EOMONTH(DATE(YEAR($P128),9, 1), 0), Overall!$A130&lt;&gt;"", MONTH($O128) &lt;= 9, MONTH($P128) &gt;= 9), IF($S128 &lt;&gt; "", $I128/$S128, ""), ""), "")</f>
        <v/>
      </c>
      <c r="AP128" s="10" t="str">
        <f ca="1">IFERROR(IF(AND(NOW()&lt;= EOMONTH(DATE(YEAR($P128),10, 1), 0), Overall!$A130&lt;&gt;"", MONTH($O128) &lt;= 10, MONTH($P128) &gt;= 10), IF($S128 &lt;&gt; "", $I128/$S128, ""), ""), "")</f>
        <v/>
      </c>
      <c r="AQ128" s="10" t="str">
        <f ca="1">IFERROR(IF(AND(NOW()&lt;= EOMONTH(DATE(YEAR($P128),11, 1), 0), Overall!$A130&lt;&gt;"", MONTH($O128) &lt;=11, MONTH($P128) &gt;= 11), IF($S128 &lt;&gt; "", $I128/$S128, ""), ""), "")</f>
        <v/>
      </c>
      <c r="AR128" s="10" t="str">
        <f ca="1">IFERROR(IF(AND(NOW()&lt;= EOMONTH(DATE(YEAR($P128),12, 1), 0), Overall!$A130&lt;&gt;"", MONTH($O128) &lt;= 12, MONTH($P128) &gt;= 12), IF($S128 &lt;&gt; "", $I128/$S128, ""), ""), "")</f>
        <v/>
      </c>
      <c r="AS128" s="16">
        <f t="shared" ca="1" si="3"/>
        <v>0</v>
      </c>
    </row>
    <row r="129" spans="1:45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5" t="str">
        <f>IF(Overall!P131&lt;&gt;"",_xlfn.VALUETOTEXT(Overall!P131),"")</f>
        <v>Options</v>
      </c>
      <c r="I129" s="6">
        <f>IF(Overall!F131&lt;&gt;"",VALUE(Overall!F131),"")</f>
        <v>300000</v>
      </c>
      <c r="J129" s="6">
        <f>IF(Overall!G131&lt;&gt;"",VALUE(Overall!G131),"")</f>
        <v>64</v>
      </c>
      <c r="K129" s="6">
        <f>IF(Overall!H131&lt;&gt;"",VALUE(Overall!H131),"")</f>
        <v>40</v>
      </c>
      <c r="L129" s="6">
        <f>IF(Overall!I131&lt;&gt;"",VALUE(Overall!I131),"")</f>
        <v>2.64</v>
      </c>
      <c r="M129" s="6">
        <f>IF(Overall!J131&lt;&gt;"",VALUE(Overall!J131),"")</f>
        <v>0.41</v>
      </c>
      <c r="N129" s="6">
        <f>IF(Overall!K131&lt;&gt;"",VALUE(Overall!K131),"")</f>
        <v>2.23</v>
      </c>
      <c r="O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P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Q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R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S129" s="5">
        <f t="shared" si="2"/>
        <v>6</v>
      </c>
      <c r="T129" s="10">
        <f>IF(Overall!$A131&lt;&gt;"",IF(AND(MONTH($O129) &lt;= 1, MONTH($P129) &gt;= 1), IF($S129 &lt;&gt; "", $I129/$S129, ""), ""),"")</f>
        <v>50000</v>
      </c>
      <c r="U129" s="10">
        <f>IF(Overall!$A131&lt;&gt;"",IF(AND(MONTH($O129) &lt;= 2, MONTH($P129) &gt;= 2), IF($S129 &lt;&gt; "", $I129/$S129, ""), ""),"")</f>
        <v>50000</v>
      </c>
      <c r="V129" s="10">
        <f>IF(Overall!$A131&lt;&gt;"",IF(AND(MONTH($O129) &lt;= 3, MONTH($P129) &gt;= 3), IF($S129 &lt;&gt; "", $I129/$S129, ""), ""),"")</f>
        <v>50000</v>
      </c>
      <c r="W129" s="10">
        <f>IF(Overall!$A131&lt;&gt;"",IF(AND(MONTH($O129) &lt;= 4, MONTH($P129) &gt;= 4), IF($S129 &lt;&gt; "", $I129/$S129, ""), ""),"")</f>
        <v>50000</v>
      </c>
      <c r="X129" s="10">
        <f>IF(Overall!$A131&lt;&gt;"",IF(AND(MONTH($O129) &lt;= 5, MONTH($P129) &gt;= 5), IF($S129 &lt;&gt; "", $I129/$S129, ""), ""),"")</f>
        <v>50000</v>
      </c>
      <c r="Y129" s="10">
        <f>IF(Overall!$A131&lt;&gt;"",IF(AND(MONTH($O129) &lt;= 6, MONTH($P129) &gt;= 6), IF($S129 &lt;&gt; "", $I129/$S129, ""), ""),"")</f>
        <v>50000</v>
      </c>
      <c r="Z129" s="10" t="str">
        <f>IF(Overall!$A131&lt;&gt;"",IF(AND(MONTH($O129) &lt;= 7, MONTH($P129) &gt;= 7 ), IF($S129 &lt;&gt; "", $I129/$S129, ""), ""),"")</f>
        <v/>
      </c>
      <c r="AA129" s="10" t="str">
        <f>IF(Overall!$A131&lt;&gt;"",IF(AND(MONTH($O129) &lt;= 8, MONTH($P129) &gt;= 8), IF($S129 &lt;&gt; "", $I129/$S129, ""), ""),"")</f>
        <v/>
      </c>
      <c r="AB129" s="10" t="str">
        <f>IF(Overall!$A131&lt;&gt;"",IF(AND(MONTH($O129) &lt;= 9, MONTH($P129) &gt;= 9), IF($S129 &lt;&gt; "", $I129/$S129, ""), ""),"")</f>
        <v/>
      </c>
      <c r="AC129" s="10" t="str">
        <f>IF(Overall!$A131&lt;&gt;"",IF(AND(MONTH($O129) &lt;= 10, MONTH($P129) &gt;= 10), IF($S129 &lt;&gt; "", $I129/$S129, ""), ""),"")</f>
        <v/>
      </c>
      <c r="AD129" s="10" t="str">
        <f>IF(Overall!$A131&lt;&gt;"",IF(AND(MONTH($O129) &lt;= 11, MONTH($P129) &gt;= 11), IF($S129 &lt;&gt; "", $I129/$S129, ""), ""),"")</f>
        <v/>
      </c>
      <c r="AE129" s="10" t="str">
        <f>IF(Overall!$A131&lt;&gt;"",IF(AND(MONTH($O129) &lt;= 12, MONTH($P129) &gt;= 12), IF($S129 &lt;&gt; "", $I129/$S129, ""), ""),"")</f>
        <v/>
      </c>
      <c r="AG129" s="10" t="str">
        <f ca="1">IFERROR(IF(AND(NOW()&lt;= EOMONTH(DATE(YEAR($P129),1, 1), 0), Overall!$A131&lt;&gt;"", MONTH($O129) &lt;= 1, MONTH($P129) &gt;= 1), IF($S129 &lt;&gt; "", $I129/$S129, ""), ""), "")</f>
        <v/>
      </c>
      <c r="AH129" s="10" t="str">
        <f ca="1">IFERROR(IF(AND(NOW()&lt;= EOMONTH(DATE(YEAR($P129),2, 1), 0), Overall!$A131&lt;&gt;"", MONTH($O129) &lt;= 2, MONTH($P129) &gt;= 2), IF($S129 &lt;&gt; "", $I129/$S129, ""), ""), "")</f>
        <v/>
      </c>
      <c r="AI129" s="10" t="str">
        <f ca="1">IFERROR(IF(AND(NOW()&lt;= EOMONTH(DATE(YEAR($P129),3, 1), 0), Overall!$A131&lt;&gt;"", MONTH($O129) &lt;= 3, MONTH($P129) &gt;= 3), IF($S129 &lt;&gt; "", $I129/$S129, ""), ""), "")</f>
        <v/>
      </c>
      <c r="AJ129" s="10" t="str">
        <f ca="1">IFERROR(IF(AND(NOW()&lt;= EOMONTH(DATE(YEAR($P129),4, 1), 0), Overall!$A131&lt;&gt;"", MONTH($O129) &lt;= 4, MONTH($P129) &gt;= 4), IF($S129 &lt;&gt; "", $I129/$S129, ""), ""), "")</f>
        <v/>
      </c>
      <c r="AK129" s="10" t="str">
        <f ca="1">IFERROR(IF(AND(NOW()&lt;= EOMONTH(DATE(YEAR($P129),5, 1), 0), Overall!$A131&lt;&gt;"", MONTH($O129) &lt;= 5, MONTH($P129) &gt;= 5), IF($S129 &lt;&gt; "", $I129/$S129, ""), ""), "")</f>
        <v/>
      </c>
      <c r="AL129" s="10" t="str">
        <f ca="1">IFERROR(IF(AND(NOW()&lt;= EOMONTH(DATE(YEAR($P129),6, 1), 0), Overall!$A131&lt;&gt;"", MONTH($O129) &lt;= 6, MONTH($P129) &gt;= 6), IF($S129 &lt;&gt; "", $I129/$S129, ""), ""), "")</f>
        <v/>
      </c>
      <c r="AM129" s="10" t="str">
        <f ca="1">IFERROR(IF(AND(NOW()&lt;= EOMONTH(DATE(YEAR($P129),7, 1), 0), Overall!$A131&lt;&gt;"", MONTH($O129) &lt;= 7, MONTH($P129) &gt;= 7), IF($S129 &lt;&gt; "", $I129/$S129, ""), ""), "")</f>
        <v/>
      </c>
      <c r="AN129" s="10" t="str">
        <f ca="1">IFERROR(IF(AND(NOW()&lt;= EOMONTH(DATE(YEAR($P129),8, 1), 0), Overall!$A131&lt;&gt;"", MONTH($O129) &lt;= 8, MONTH($P129) &gt;= 8), IF($S129 &lt;&gt; "", $I129/$S129, ""), ""), "")</f>
        <v/>
      </c>
      <c r="AO129" s="10" t="str">
        <f ca="1">IFERROR(IF(AND(NOW()&lt;= EOMONTH(DATE(YEAR($P129),9, 1), 0), Overall!$A131&lt;&gt;"", MONTH($O129) &lt;= 9, MONTH($P129) &gt;= 9), IF($S129 &lt;&gt; "", $I129/$S129, ""), ""), "")</f>
        <v/>
      </c>
      <c r="AP129" s="10" t="str">
        <f ca="1">IFERROR(IF(AND(NOW()&lt;= EOMONTH(DATE(YEAR($P129),10, 1), 0), Overall!$A131&lt;&gt;"", MONTH($O129) &lt;= 10, MONTH($P129) &gt;= 10), IF($S129 &lt;&gt; "", $I129/$S129, ""), ""), "")</f>
        <v/>
      </c>
      <c r="AQ129" s="10" t="str">
        <f ca="1">IFERROR(IF(AND(NOW()&lt;= EOMONTH(DATE(YEAR($P129),11, 1), 0), Overall!$A131&lt;&gt;"", MONTH($O129) &lt;=11, MONTH($P129) &gt;= 11), IF($S129 &lt;&gt; "", $I129/$S129, ""), ""), "")</f>
        <v/>
      </c>
      <c r="AR129" s="10" t="str">
        <f ca="1">IFERROR(IF(AND(NOW()&lt;= EOMONTH(DATE(YEAR($P129),12, 1), 0), Overall!$A131&lt;&gt;"", MONTH($O129) &lt;= 12, MONTH($P129) &gt;= 12), IF($S129 &lt;&gt; "", $I129/$S129, ""), ""), "")</f>
        <v/>
      </c>
      <c r="AS129" s="16">
        <f t="shared" ca="1" si="3"/>
        <v>0</v>
      </c>
    </row>
    <row r="130" spans="1:45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5" t="str">
        <f>IF(Overall!P132&lt;&gt;"",_xlfn.VALUETOTEXT(Overall!P132),"")</f>
        <v>Options</v>
      </c>
      <c r="I130" s="6">
        <f>IF(Overall!F132&lt;&gt;"",VALUE(Overall!F132),"")</f>
        <v>300000</v>
      </c>
      <c r="J130" s="6">
        <f>IF(Overall!G132&lt;&gt;"",VALUE(Overall!G132),"")</f>
        <v>65</v>
      </c>
      <c r="K130" s="6">
        <f>IF(Overall!H132&lt;&gt;"",VALUE(Overall!H132),"")</f>
        <v>40</v>
      </c>
      <c r="L130" s="6">
        <f>IF(Overall!I132&lt;&gt;"",VALUE(Overall!I132),"")</f>
        <v>2.68</v>
      </c>
      <c r="M130" s="6">
        <f>IF(Overall!J132&lt;&gt;"",VALUE(Overall!J132),"")</f>
        <v>0.3</v>
      </c>
      <c r="N130" s="6">
        <f>IF(Overall!K132&lt;&gt;"",VALUE(Overall!K132),"")</f>
        <v>2.38</v>
      </c>
      <c r="O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P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Q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R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S130" s="5">
        <f t="shared" si="2"/>
        <v>6</v>
      </c>
      <c r="T130" s="10">
        <f>IF(Overall!$A132&lt;&gt;"",IF(AND(MONTH($O130) &lt;= 1, MONTH($P130) &gt;= 1), IF($S130 &lt;&gt; "", $I130/$S130, ""), ""),"")</f>
        <v>50000</v>
      </c>
      <c r="U130" s="10">
        <f>IF(Overall!$A132&lt;&gt;"",IF(AND(MONTH($O130) &lt;= 2, MONTH($P130) &gt;= 2), IF($S130 &lt;&gt; "", $I130/$S130, ""), ""),"")</f>
        <v>50000</v>
      </c>
      <c r="V130" s="10">
        <f>IF(Overall!$A132&lt;&gt;"",IF(AND(MONTH($O130) &lt;= 3, MONTH($P130) &gt;= 3), IF($S130 &lt;&gt; "", $I130/$S130, ""), ""),"")</f>
        <v>50000</v>
      </c>
      <c r="W130" s="10">
        <f>IF(Overall!$A132&lt;&gt;"",IF(AND(MONTH($O130) &lt;= 4, MONTH($P130) &gt;= 4), IF($S130 &lt;&gt; "", $I130/$S130, ""), ""),"")</f>
        <v>50000</v>
      </c>
      <c r="X130" s="10">
        <f>IF(Overall!$A132&lt;&gt;"",IF(AND(MONTH($O130) &lt;= 5, MONTH($P130) &gt;= 5), IF($S130 &lt;&gt; "", $I130/$S130, ""), ""),"")</f>
        <v>50000</v>
      </c>
      <c r="Y130" s="10">
        <f>IF(Overall!$A132&lt;&gt;"",IF(AND(MONTH($O130) &lt;= 6, MONTH($P130) &gt;= 6), IF($S130 &lt;&gt; "", $I130/$S130, ""), ""),"")</f>
        <v>50000</v>
      </c>
      <c r="Z130" s="10" t="str">
        <f>IF(Overall!$A132&lt;&gt;"",IF(AND(MONTH($O130) &lt;= 7, MONTH($P130) &gt;= 7 ), IF($S130 &lt;&gt; "", $I130/$S130, ""), ""),"")</f>
        <v/>
      </c>
      <c r="AA130" s="10" t="str">
        <f>IF(Overall!$A132&lt;&gt;"",IF(AND(MONTH($O130) &lt;= 8, MONTH($P130) &gt;= 8), IF($S130 &lt;&gt; "", $I130/$S130, ""), ""),"")</f>
        <v/>
      </c>
      <c r="AB130" s="10" t="str">
        <f>IF(Overall!$A132&lt;&gt;"",IF(AND(MONTH($O130) &lt;= 9, MONTH($P130) &gt;= 9), IF($S130 &lt;&gt; "", $I130/$S130, ""), ""),"")</f>
        <v/>
      </c>
      <c r="AC130" s="10" t="str">
        <f>IF(Overall!$A132&lt;&gt;"",IF(AND(MONTH($O130) &lt;= 10, MONTH($P130) &gt;= 10), IF($S130 &lt;&gt; "", $I130/$S130, ""), ""),"")</f>
        <v/>
      </c>
      <c r="AD130" s="10" t="str">
        <f>IF(Overall!$A132&lt;&gt;"",IF(AND(MONTH($O130) &lt;= 11, MONTH($P130) &gt;= 11), IF($S130 &lt;&gt; "", $I130/$S130, ""), ""),"")</f>
        <v/>
      </c>
      <c r="AE130" s="10" t="str">
        <f>IF(Overall!$A132&lt;&gt;"",IF(AND(MONTH($O130) &lt;= 12, MONTH($P130) &gt;= 12), IF($S130 &lt;&gt; "", $I130/$S130, ""), ""),"")</f>
        <v/>
      </c>
      <c r="AG130" s="10" t="str">
        <f ca="1">IFERROR(IF(AND(NOW()&lt;= EOMONTH(DATE(YEAR($P130),1, 1), 0), Overall!$A132&lt;&gt;"", MONTH($O130) &lt;= 1, MONTH($P130) &gt;= 1), IF($S130 &lt;&gt; "", $I130/$S130, ""), ""), "")</f>
        <v/>
      </c>
      <c r="AH130" s="10" t="str">
        <f ca="1">IFERROR(IF(AND(NOW()&lt;= EOMONTH(DATE(YEAR($P130),2, 1), 0), Overall!$A132&lt;&gt;"", MONTH($O130) &lt;= 2, MONTH($P130) &gt;= 2), IF($S130 &lt;&gt; "", $I130/$S130, ""), ""), "")</f>
        <v/>
      </c>
      <c r="AI130" s="10" t="str">
        <f ca="1">IFERROR(IF(AND(NOW()&lt;= EOMONTH(DATE(YEAR($P130),3, 1), 0), Overall!$A132&lt;&gt;"", MONTH($O130) &lt;= 3, MONTH($P130) &gt;= 3), IF($S130 &lt;&gt; "", $I130/$S130, ""), ""), "")</f>
        <v/>
      </c>
      <c r="AJ130" s="10" t="str">
        <f ca="1">IFERROR(IF(AND(NOW()&lt;= EOMONTH(DATE(YEAR($P130),4, 1), 0), Overall!$A132&lt;&gt;"", MONTH($O130) &lt;= 4, MONTH($P130) &gt;= 4), IF($S130 &lt;&gt; "", $I130/$S130, ""), ""), "")</f>
        <v/>
      </c>
      <c r="AK130" s="10" t="str">
        <f ca="1">IFERROR(IF(AND(NOW()&lt;= EOMONTH(DATE(YEAR($P130),5, 1), 0), Overall!$A132&lt;&gt;"", MONTH($O130) &lt;= 5, MONTH($P130) &gt;= 5), IF($S130 &lt;&gt; "", $I130/$S130, ""), ""), "")</f>
        <v/>
      </c>
      <c r="AL130" s="10" t="str">
        <f ca="1">IFERROR(IF(AND(NOW()&lt;= EOMONTH(DATE(YEAR($P130),6, 1), 0), Overall!$A132&lt;&gt;"", MONTH($O130) &lt;= 6, MONTH($P130) &gt;= 6), IF($S130 &lt;&gt; "", $I130/$S130, ""), ""), "")</f>
        <v/>
      </c>
      <c r="AM130" s="10" t="str">
        <f ca="1">IFERROR(IF(AND(NOW()&lt;= EOMONTH(DATE(YEAR($P130),7, 1), 0), Overall!$A132&lt;&gt;"", MONTH($O130) &lt;= 7, MONTH($P130) &gt;= 7), IF($S130 &lt;&gt; "", $I130/$S130, ""), ""), "")</f>
        <v/>
      </c>
      <c r="AN130" s="10" t="str">
        <f ca="1">IFERROR(IF(AND(NOW()&lt;= EOMONTH(DATE(YEAR($P130),8, 1), 0), Overall!$A132&lt;&gt;"", MONTH($O130) &lt;= 8, MONTH($P130) &gt;= 8), IF($S130 &lt;&gt; "", $I130/$S130, ""), ""), "")</f>
        <v/>
      </c>
      <c r="AO130" s="10" t="str">
        <f ca="1">IFERROR(IF(AND(NOW()&lt;= EOMONTH(DATE(YEAR($P130),9, 1), 0), Overall!$A132&lt;&gt;"", MONTH($O130) &lt;= 9, MONTH($P130) &gt;= 9), IF($S130 &lt;&gt; "", $I130/$S130, ""), ""), "")</f>
        <v/>
      </c>
      <c r="AP130" s="10" t="str">
        <f ca="1">IFERROR(IF(AND(NOW()&lt;= EOMONTH(DATE(YEAR($P130),10, 1), 0), Overall!$A132&lt;&gt;"", MONTH($O130) &lt;= 10, MONTH($P130) &gt;= 10), IF($S130 &lt;&gt; "", $I130/$S130, ""), ""), "")</f>
        <v/>
      </c>
      <c r="AQ130" s="10" t="str">
        <f ca="1">IFERROR(IF(AND(NOW()&lt;= EOMONTH(DATE(YEAR($P130),11, 1), 0), Overall!$A132&lt;&gt;"", MONTH($O130) &lt;=11, MONTH($P130) &gt;= 11), IF($S130 &lt;&gt; "", $I130/$S130, ""), ""), "")</f>
        <v/>
      </c>
      <c r="AR130" s="10" t="str">
        <f ca="1">IFERROR(IF(AND(NOW()&lt;= EOMONTH(DATE(YEAR($P130),12, 1), 0), Overall!$A132&lt;&gt;"", MONTH($O130) &lt;= 12, MONTH($P130) &gt;= 12), IF($S130 &lt;&gt; "", $I130/$S130, ""), ""), "")</f>
        <v/>
      </c>
      <c r="AS130" s="16">
        <f t="shared" ca="1" si="3"/>
        <v>0</v>
      </c>
    </row>
    <row r="131" spans="1:45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5" t="str">
        <f>IF(Overall!P133&lt;&gt;"",_xlfn.VALUETOTEXT(Overall!P133),"")</f>
        <v>Options</v>
      </c>
      <c r="I131" s="6">
        <f>IF(Overall!F133&lt;&gt;"",VALUE(Overall!F133),"")</f>
        <v>300000</v>
      </c>
      <c r="J131" s="6">
        <f>IF(Overall!G133&lt;&gt;"",VALUE(Overall!G133),"")</f>
        <v>64</v>
      </c>
      <c r="K131" s="6">
        <f>IF(Overall!H133&lt;&gt;"",VALUE(Overall!H133),"")</f>
        <v>38</v>
      </c>
      <c r="L131" s="6">
        <f>IF(Overall!I133&lt;&gt;"",VALUE(Overall!I133),"")</f>
        <v>2.5</v>
      </c>
      <c r="M131" s="6">
        <f>IF(Overall!J133&lt;&gt;"",VALUE(Overall!J133),"")</f>
        <v>0.2</v>
      </c>
      <c r="N131" s="6">
        <f>IF(Overall!K133&lt;&gt;"",VALUE(Overall!K133),"")</f>
        <v>2.2999999999999998</v>
      </c>
      <c r="O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P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Q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R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S131" s="5">
        <f t="shared" ref="S131:S194" si="4">IF(AND(O131&lt;&gt;"", P131&lt;&gt;""), DATEDIF(O131, P131, "M") + 1, "")</f>
        <v>6</v>
      </c>
      <c r="T131" s="10">
        <f>IF(Overall!$A133&lt;&gt;"",IF(AND(MONTH($O131) &lt;= 1, MONTH($P131) &gt;= 1), IF($S131 &lt;&gt; "", $I131/$S131, ""), ""),"")</f>
        <v>50000</v>
      </c>
      <c r="U131" s="10">
        <f>IF(Overall!$A133&lt;&gt;"",IF(AND(MONTH($O131) &lt;= 2, MONTH($P131) &gt;= 2), IF($S131 &lt;&gt; "", $I131/$S131, ""), ""),"")</f>
        <v>50000</v>
      </c>
      <c r="V131" s="10">
        <f>IF(Overall!$A133&lt;&gt;"",IF(AND(MONTH($O131) &lt;= 3, MONTH($P131) &gt;= 3), IF($S131 &lt;&gt; "", $I131/$S131, ""), ""),"")</f>
        <v>50000</v>
      </c>
      <c r="W131" s="10">
        <f>IF(Overall!$A133&lt;&gt;"",IF(AND(MONTH($O131) &lt;= 4, MONTH($P131) &gt;= 4), IF($S131 &lt;&gt; "", $I131/$S131, ""), ""),"")</f>
        <v>50000</v>
      </c>
      <c r="X131" s="10">
        <f>IF(Overall!$A133&lt;&gt;"",IF(AND(MONTH($O131) &lt;= 5, MONTH($P131) &gt;= 5), IF($S131 &lt;&gt; "", $I131/$S131, ""), ""),"")</f>
        <v>50000</v>
      </c>
      <c r="Y131" s="10">
        <f>IF(Overall!$A133&lt;&gt;"",IF(AND(MONTH($O131) &lt;= 6, MONTH($P131) &gt;= 6), IF($S131 &lt;&gt; "", $I131/$S131, ""), ""),"")</f>
        <v>50000</v>
      </c>
      <c r="Z131" s="10" t="str">
        <f>IF(Overall!$A133&lt;&gt;"",IF(AND(MONTH($O131) &lt;= 7, MONTH($P131) &gt;= 7 ), IF($S131 &lt;&gt; "", $I131/$S131, ""), ""),"")</f>
        <v/>
      </c>
      <c r="AA131" s="10" t="str">
        <f>IF(Overall!$A133&lt;&gt;"",IF(AND(MONTH($O131) &lt;= 8, MONTH($P131) &gt;= 8), IF($S131 &lt;&gt; "", $I131/$S131, ""), ""),"")</f>
        <v/>
      </c>
      <c r="AB131" s="10" t="str">
        <f>IF(Overall!$A133&lt;&gt;"",IF(AND(MONTH($O131) &lt;= 9, MONTH($P131) &gt;= 9), IF($S131 &lt;&gt; "", $I131/$S131, ""), ""),"")</f>
        <v/>
      </c>
      <c r="AC131" s="10" t="str">
        <f>IF(Overall!$A133&lt;&gt;"",IF(AND(MONTH($O131) &lt;= 10, MONTH($P131) &gt;= 10), IF($S131 &lt;&gt; "", $I131/$S131, ""), ""),"")</f>
        <v/>
      </c>
      <c r="AD131" s="10" t="str">
        <f>IF(Overall!$A133&lt;&gt;"",IF(AND(MONTH($O131) &lt;= 11, MONTH($P131) &gt;= 11), IF($S131 &lt;&gt; "", $I131/$S131, ""), ""),"")</f>
        <v/>
      </c>
      <c r="AE131" s="10" t="str">
        <f>IF(Overall!$A133&lt;&gt;"",IF(AND(MONTH($O131) &lt;= 12, MONTH($P131) &gt;= 12), IF($S131 &lt;&gt; "", $I131/$S131, ""), ""),"")</f>
        <v/>
      </c>
      <c r="AG131" s="10" t="str">
        <f ca="1">IFERROR(IF(AND(NOW()&lt;= EOMONTH(DATE(YEAR($P131),1, 1), 0), Overall!$A133&lt;&gt;"", MONTH($O131) &lt;= 1, MONTH($P131) &gt;= 1), IF($S131 &lt;&gt; "", $I131/$S131, ""), ""), "")</f>
        <v/>
      </c>
      <c r="AH131" s="10" t="str">
        <f ca="1">IFERROR(IF(AND(NOW()&lt;= EOMONTH(DATE(YEAR($P131),2, 1), 0), Overall!$A133&lt;&gt;"", MONTH($O131) &lt;= 2, MONTH($P131) &gt;= 2), IF($S131 &lt;&gt; "", $I131/$S131, ""), ""), "")</f>
        <v/>
      </c>
      <c r="AI131" s="10" t="str">
        <f ca="1">IFERROR(IF(AND(NOW()&lt;= EOMONTH(DATE(YEAR($P131),3, 1), 0), Overall!$A133&lt;&gt;"", MONTH($O131) &lt;= 3, MONTH($P131) &gt;= 3), IF($S131 &lt;&gt; "", $I131/$S131, ""), ""), "")</f>
        <v/>
      </c>
      <c r="AJ131" s="10" t="str">
        <f ca="1">IFERROR(IF(AND(NOW()&lt;= EOMONTH(DATE(YEAR($P131),4, 1), 0), Overall!$A133&lt;&gt;"", MONTH($O131) &lt;= 4, MONTH($P131) &gt;= 4), IF($S131 &lt;&gt; "", $I131/$S131, ""), ""), "")</f>
        <v/>
      </c>
      <c r="AK131" s="10" t="str">
        <f ca="1">IFERROR(IF(AND(NOW()&lt;= EOMONTH(DATE(YEAR($P131),5, 1), 0), Overall!$A133&lt;&gt;"", MONTH($O131) &lt;= 5, MONTH($P131) &gt;= 5), IF($S131 &lt;&gt; "", $I131/$S131, ""), ""), "")</f>
        <v/>
      </c>
      <c r="AL131" s="10" t="str">
        <f ca="1">IFERROR(IF(AND(NOW()&lt;= EOMONTH(DATE(YEAR($P131),6, 1), 0), Overall!$A133&lt;&gt;"", MONTH($O131) &lt;= 6, MONTH($P131) &gt;= 6), IF($S131 &lt;&gt; "", $I131/$S131, ""), ""), "")</f>
        <v/>
      </c>
      <c r="AM131" s="10" t="str">
        <f ca="1">IFERROR(IF(AND(NOW()&lt;= EOMONTH(DATE(YEAR($P131),7, 1), 0), Overall!$A133&lt;&gt;"", MONTH($O131) &lt;= 7, MONTH($P131) &gt;= 7), IF($S131 &lt;&gt; "", $I131/$S131, ""), ""), "")</f>
        <v/>
      </c>
      <c r="AN131" s="10" t="str">
        <f ca="1">IFERROR(IF(AND(NOW()&lt;= EOMONTH(DATE(YEAR($P131),8, 1), 0), Overall!$A133&lt;&gt;"", MONTH($O131) &lt;= 8, MONTH($P131) &gt;= 8), IF($S131 &lt;&gt; "", $I131/$S131, ""), ""), "")</f>
        <v/>
      </c>
      <c r="AO131" s="10" t="str">
        <f ca="1">IFERROR(IF(AND(NOW()&lt;= EOMONTH(DATE(YEAR($P131),9, 1), 0), Overall!$A133&lt;&gt;"", MONTH($O131) &lt;= 9, MONTH($P131) &gt;= 9), IF($S131 &lt;&gt; "", $I131/$S131, ""), ""), "")</f>
        <v/>
      </c>
      <c r="AP131" s="10" t="str">
        <f ca="1">IFERROR(IF(AND(NOW()&lt;= EOMONTH(DATE(YEAR($P131),10, 1), 0), Overall!$A133&lt;&gt;"", MONTH($O131) &lt;= 10, MONTH($P131) &gt;= 10), IF($S131 &lt;&gt; "", $I131/$S131, ""), ""), "")</f>
        <v/>
      </c>
      <c r="AQ131" s="10" t="str">
        <f ca="1">IFERROR(IF(AND(NOW()&lt;= EOMONTH(DATE(YEAR($P131),11, 1), 0), Overall!$A133&lt;&gt;"", MONTH($O131) &lt;=11, MONTH($P131) &gt;= 11), IF($S131 &lt;&gt; "", $I131/$S131, ""), ""), "")</f>
        <v/>
      </c>
      <c r="AR131" s="10" t="str">
        <f ca="1">IFERROR(IF(AND(NOW()&lt;= EOMONTH(DATE(YEAR($P131),12, 1), 0), Overall!$A133&lt;&gt;"", MONTH($O131) &lt;= 12, MONTH($P131) &gt;= 12), IF($S131 &lt;&gt; "", $I131/$S131, ""), ""), "")</f>
        <v/>
      </c>
      <c r="AS131" s="16">
        <f t="shared" ref="AS131:AS194" ca="1" si="5">SUM(AG131:AR131)</f>
        <v>0</v>
      </c>
    </row>
    <row r="132" spans="1:45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5" t="str">
        <f>IF(Overall!P134&lt;&gt;"",_xlfn.VALUETOTEXT(Overall!P134),"")</f>
        <v>Options</v>
      </c>
      <c r="I132" s="6">
        <f>IF(Overall!F134&lt;&gt;"",VALUE(Overall!F134),"")</f>
        <v>300000</v>
      </c>
      <c r="J132" s="6">
        <f>IF(Overall!G134&lt;&gt;"",VALUE(Overall!G134),"")</f>
        <v>65</v>
      </c>
      <c r="K132" s="6">
        <f>IF(Overall!H134&lt;&gt;"",VALUE(Overall!H134),"")</f>
        <v>38</v>
      </c>
      <c r="L132" s="6">
        <f>IF(Overall!I134&lt;&gt;"",VALUE(Overall!I134),"")</f>
        <v>2.7</v>
      </c>
      <c r="M132" s="6">
        <f>IF(Overall!J134&lt;&gt;"",VALUE(Overall!J134),"")</f>
        <v>0.19</v>
      </c>
      <c r="N132" s="6">
        <f>IF(Overall!K134&lt;&gt;"",VALUE(Overall!K134),"")</f>
        <v>2.5099999999999998</v>
      </c>
      <c r="O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P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Q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R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S132" s="5">
        <f t="shared" si="4"/>
        <v>6</v>
      </c>
      <c r="T132" s="10">
        <f>IF(Overall!$A134&lt;&gt;"",IF(AND(MONTH($O132) &lt;= 1, MONTH($P132) &gt;= 1), IF($S132 &lt;&gt; "", $I132/$S132, ""), ""),"")</f>
        <v>50000</v>
      </c>
      <c r="U132" s="10">
        <f>IF(Overall!$A134&lt;&gt;"",IF(AND(MONTH($O132) &lt;= 2, MONTH($P132) &gt;= 2), IF($S132 &lt;&gt; "", $I132/$S132, ""), ""),"")</f>
        <v>50000</v>
      </c>
      <c r="V132" s="10">
        <f>IF(Overall!$A134&lt;&gt;"",IF(AND(MONTH($O132) &lt;= 3, MONTH($P132) &gt;= 3), IF($S132 &lt;&gt; "", $I132/$S132, ""), ""),"")</f>
        <v>50000</v>
      </c>
      <c r="W132" s="10">
        <f>IF(Overall!$A134&lt;&gt;"",IF(AND(MONTH($O132) &lt;= 4, MONTH($P132) &gt;= 4), IF($S132 &lt;&gt; "", $I132/$S132, ""), ""),"")</f>
        <v>50000</v>
      </c>
      <c r="X132" s="10">
        <f>IF(Overall!$A134&lt;&gt;"",IF(AND(MONTH($O132) &lt;= 5, MONTH($P132) &gt;= 5), IF($S132 &lt;&gt; "", $I132/$S132, ""), ""),"")</f>
        <v>50000</v>
      </c>
      <c r="Y132" s="10">
        <f>IF(Overall!$A134&lt;&gt;"",IF(AND(MONTH($O132) &lt;= 6, MONTH($P132) &gt;= 6), IF($S132 &lt;&gt; "", $I132/$S132, ""), ""),"")</f>
        <v>50000</v>
      </c>
      <c r="Z132" s="10" t="str">
        <f>IF(Overall!$A134&lt;&gt;"",IF(AND(MONTH($O132) &lt;= 7, MONTH($P132) &gt;= 7 ), IF($S132 &lt;&gt; "", $I132/$S132, ""), ""),"")</f>
        <v/>
      </c>
      <c r="AA132" s="10" t="str">
        <f>IF(Overall!$A134&lt;&gt;"",IF(AND(MONTH($O132) &lt;= 8, MONTH($P132) &gt;= 8), IF($S132 &lt;&gt; "", $I132/$S132, ""), ""),"")</f>
        <v/>
      </c>
      <c r="AB132" s="10" t="str">
        <f>IF(Overall!$A134&lt;&gt;"",IF(AND(MONTH($O132) &lt;= 9, MONTH($P132) &gt;= 9), IF($S132 &lt;&gt; "", $I132/$S132, ""), ""),"")</f>
        <v/>
      </c>
      <c r="AC132" s="10" t="str">
        <f>IF(Overall!$A134&lt;&gt;"",IF(AND(MONTH($O132) &lt;= 10, MONTH($P132) &gt;= 10), IF($S132 &lt;&gt; "", $I132/$S132, ""), ""),"")</f>
        <v/>
      </c>
      <c r="AD132" s="10" t="str">
        <f>IF(Overall!$A134&lt;&gt;"",IF(AND(MONTH($O132) &lt;= 11, MONTH($P132) &gt;= 11), IF($S132 &lt;&gt; "", $I132/$S132, ""), ""),"")</f>
        <v/>
      </c>
      <c r="AE132" s="10" t="str">
        <f>IF(Overall!$A134&lt;&gt;"",IF(AND(MONTH($O132) &lt;= 12, MONTH($P132) &gt;= 12), IF($S132 &lt;&gt; "", $I132/$S132, ""), ""),"")</f>
        <v/>
      </c>
      <c r="AG132" s="10" t="str">
        <f ca="1">IFERROR(IF(AND(NOW()&lt;= EOMONTH(DATE(YEAR($P132),1, 1), 0), Overall!$A134&lt;&gt;"", MONTH($O132) &lt;= 1, MONTH($P132) &gt;= 1), IF($S132 &lt;&gt; "", $I132/$S132, ""), ""), "")</f>
        <v/>
      </c>
      <c r="AH132" s="10" t="str">
        <f ca="1">IFERROR(IF(AND(NOW()&lt;= EOMONTH(DATE(YEAR($P132),2, 1), 0), Overall!$A134&lt;&gt;"", MONTH($O132) &lt;= 2, MONTH($P132) &gt;= 2), IF($S132 &lt;&gt; "", $I132/$S132, ""), ""), "")</f>
        <v/>
      </c>
      <c r="AI132" s="10" t="str">
        <f ca="1">IFERROR(IF(AND(NOW()&lt;= EOMONTH(DATE(YEAR($P132),3, 1), 0), Overall!$A134&lt;&gt;"", MONTH($O132) &lt;= 3, MONTH($P132) &gt;= 3), IF($S132 &lt;&gt; "", $I132/$S132, ""), ""), "")</f>
        <v/>
      </c>
      <c r="AJ132" s="10" t="str">
        <f ca="1">IFERROR(IF(AND(NOW()&lt;= EOMONTH(DATE(YEAR($P132),4, 1), 0), Overall!$A134&lt;&gt;"", MONTH($O132) &lt;= 4, MONTH($P132) &gt;= 4), IF($S132 &lt;&gt; "", $I132/$S132, ""), ""), "")</f>
        <v/>
      </c>
      <c r="AK132" s="10" t="str">
        <f ca="1">IFERROR(IF(AND(NOW()&lt;= EOMONTH(DATE(YEAR($P132),5, 1), 0), Overall!$A134&lt;&gt;"", MONTH($O132) &lt;= 5, MONTH($P132) &gt;= 5), IF($S132 &lt;&gt; "", $I132/$S132, ""), ""), "")</f>
        <v/>
      </c>
      <c r="AL132" s="10" t="str">
        <f ca="1">IFERROR(IF(AND(NOW()&lt;= EOMONTH(DATE(YEAR($P132),6, 1), 0), Overall!$A134&lt;&gt;"", MONTH($O132) &lt;= 6, MONTH($P132) &gt;= 6), IF($S132 &lt;&gt; "", $I132/$S132, ""), ""), "")</f>
        <v/>
      </c>
      <c r="AM132" s="10" t="str">
        <f ca="1">IFERROR(IF(AND(NOW()&lt;= EOMONTH(DATE(YEAR($P132),7, 1), 0), Overall!$A134&lt;&gt;"", MONTH($O132) &lt;= 7, MONTH($P132) &gt;= 7), IF($S132 &lt;&gt; "", $I132/$S132, ""), ""), "")</f>
        <v/>
      </c>
      <c r="AN132" s="10" t="str">
        <f ca="1">IFERROR(IF(AND(NOW()&lt;= EOMONTH(DATE(YEAR($P132),8, 1), 0), Overall!$A134&lt;&gt;"", MONTH($O132) &lt;= 8, MONTH($P132) &gt;= 8), IF($S132 &lt;&gt; "", $I132/$S132, ""), ""), "")</f>
        <v/>
      </c>
      <c r="AO132" s="10" t="str">
        <f ca="1">IFERROR(IF(AND(NOW()&lt;= EOMONTH(DATE(YEAR($P132),9, 1), 0), Overall!$A134&lt;&gt;"", MONTH($O132) &lt;= 9, MONTH($P132) &gt;= 9), IF($S132 &lt;&gt; "", $I132/$S132, ""), ""), "")</f>
        <v/>
      </c>
      <c r="AP132" s="10" t="str">
        <f ca="1">IFERROR(IF(AND(NOW()&lt;= EOMONTH(DATE(YEAR($P132),10, 1), 0), Overall!$A134&lt;&gt;"", MONTH($O132) &lt;= 10, MONTH($P132) &gt;= 10), IF($S132 &lt;&gt; "", $I132/$S132, ""), ""), "")</f>
        <v/>
      </c>
      <c r="AQ132" s="10" t="str">
        <f ca="1">IFERROR(IF(AND(NOW()&lt;= EOMONTH(DATE(YEAR($P132),11, 1), 0), Overall!$A134&lt;&gt;"", MONTH($O132) &lt;=11, MONTH($P132) &gt;= 11), IF($S132 &lt;&gt; "", $I132/$S132, ""), ""), "")</f>
        <v/>
      </c>
      <c r="AR132" s="10" t="str">
        <f ca="1">IFERROR(IF(AND(NOW()&lt;= EOMONTH(DATE(YEAR($P132),12, 1), 0), Overall!$A134&lt;&gt;"", MONTH($O132) &lt;= 12, MONTH($P132) &gt;= 12), IF($S132 &lt;&gt; "", $I132/$S132, ""), ""), "")</f>
        <v/>
      </c>
      <c r="AS132" s="16">
        <f t="shared" ca="1" si="5"/>
        <v>0</v>
      </c>
    </row>
    <row r="133" spans="1:45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5" t="str">
        <f>IF(Overall!P135&lt;&gt;"",_xlfn.VALUETOTEXT(Overall!P135),"")</f>
        <v>Options</v>
      </c>
      <c r="I133" s="6">
        <f>IF(Overall!F135&lt;&gt;"",VALUE(Overall!F135),"")</f>
        <v>300000</v>
      </c>
      <c r="J133" s="6">
        <f>IF(Overall!G135&lt;&gt;"",VALUE(Overall!G135),"")</f>
        <v>65</v>
      </c>
      <c r="K133" s="6">
        <f>IF(Overall!H135&lt;&gt;"",VALUE(Overall!H135),"")</f>
        <v>38</v>
      </c>
      <c r="L133" s="6">
        <f>IF(Overall!I135&lt;&gt;"",VALUE(Overall!I135),"")</f>
        <v>2.82</v>
      </c>
      <c r="M133" s="6">
        <f>IF(Overall!J135&lt;&gt;"",VALUE(Overall!J135),"")</f>
        <v>0.3</v>
      </c>
      <c r="N133" s="6">
        <f>IF(Overall!K135&lt;&gt;"",VALUE(Overall!K135),"")</f>
        <v>2.52</v>
      </c>
      <c r="O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P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Q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R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S133" s="5">
        <f t="shared" si="4"/>
        <v>6</v>
      </c>
      <c r="T133" s="10">
        <f>IF(Overall!$A135&lt;&gt;"",IF(AND(MONTH($O133) &lt;= 1, MONTH($P133) &gt;= 1), IF($S133 &lt;&gt; "", $I133/$S133, ""), ""),"")</f>
        <v>50000</v>
      </c>
      <c r="U133" s="10">
        <f>IF(Overall!$A135&lt;&gt;"",IF(AND(MONTH($O133) &lt;= 2, MONTH($P133) &gt;= 2), IF($S133 &lt;&gt; "", $I133/$S133, ""), ""),"")</f>
        <v>50000</v>
      </c>
      <c r="V133" s="10">
        <f>IF(Overall!$A135&lt;&gt;"",IF(AND(MONTH($O133) &lt;= 3, MONTH($P133) &gt;= 3), IF($S133 &lt;&gt; "", $I133/$S133, ""), ""),"")</f>
        <v>50000</v>
      </c>
      <c r="W133" s="10">
        <f>IF(Overall!$A135&lt;&gt;"",IF(AND(MONTH($O133) &lt;= 4, MONTH($P133) &gt;= 4), IF($S133 &lt;&gt; "", $I133/$S133, ""), ""),"")</f>
        <v>50000</v>
      </c>
      <c r="X133" s="10">
        <f>IF(Overall!$A135&lt;&gt;"",IF(AND(MONTH($O133) &lt;= 5, MONTH($P133) &gt;= 5), IF($S133 &lt;&gt; "", $I133/$S133, ""), ""),"")</f>
        <v>50000</v>
      </c>
      <c r="Y133" s="10">
        <f>IF(Overall!$A135&lt;&gt;"",IF(AND(MONTH($O133) &lt;= 6, MONTH($P133) &gt;= 6), IF($S133 &lt;&gt; "", $I133/$S133, ""), ""),"")</f>
        <v>50000</v>
      </c>
      <c r="Z133" s="10" t="str">
        <f>IF(Overall!$A135&lt;&gt;"",IF(AND(MONTH($O133) &lt;= 7, MONTH($P133) &gt;= 7 ), IF($S133 &lt;&gt; "", $I133/$S133, ""), ""),"")</f>
        <v/>
      </c>
      <c r="AA133" s="10" t="str">
        <f>IF(Overall!$A135&lt;&gt;"",IF(AND(MONTH($O133) &lt;= 8, MONTH($P133) &gt;= 8), IF($S133 &lt;&gt; "", $I133/$S133, ""), ""),"")</f>
        <v/>
      </c>
      <c r="AB133" s="10" t="str">
        <f>IF(Overall!$A135&lt;&gt;"",IF(AND(MONTH($O133) &lt;= 9, MONTH($P133) &gt;= 9), IF($S133 &lt;&gt; "", $I133/$S133, ""), ""),"")</f>
        <v/>
      </c>
      <c r="AC133" s="10" t="str">
        <f>IF(Overall!$A135&lt;&gt;"",IF(AND(MONTH($O133) &lt;= 10, MONTH($P133) &gt;= 10), IF($S133 &lt;&gt; "", $I133/$S133, ""), ""),"")</f>
        <v/>
      </c>
      <c r="AD133" s="10" t="str">
        <f>IF(Overall!$A135&lt;&gt;"",IF(AND(MONTH($O133) &lt;= 11, MONTH($P133) &gt;= 11), IF($S133 &lt;&gt; "", $I133/$S133, ""), ""),"")</f>
        <v/>
      </c>
      <c r="AE133" s="10" t="str">
        <f>IF(Overall!$A135&lt;&gt;"",IF(AND(MONTH($O133) &lt;= 12, MONTH($P133) &gt;= 12), IF($S133 &lt;&gt; "", $I133/$S133, ""), ""),"")</f>
        <v/>
      </c>
      <c r="AG133" s="10" t="str">
        <f ca="1">IFERROR(IF(AND(NOW()&lt;= EOMONTH(DATE(YEAR($P133),1, 1), 0), Overall!$A135&lt;&gt;"", MONTH($O133) &lt;= 1, MONTH($P133) &gt;= 1), IF($S133 &lt;&gt; "", $I133/$S133, ""), ""), "")</f>
        <v/>
      </c>
      <c r="AH133" s="10" t="str">
        <f ca="1">IFERROR(IF(AND(NOW()&lt;= EOMONTH(DATE(YEAR($P133),2, 1), 0), Overall!$A135&lt;&gt;"", MONTH($O133) &lt;= 2, MONTH($P133) &gt;= 2), IF($S133 &lt;&gt; "", $I133/$S133, ""), ""), "")</f>
        <v/>
      </c>
      <c r="AI133" s="10" t="str">
        <f ca="1">IFERROR(IF(AND(NOW()&lt;= EOMONTH(DATE(YEAR($P133),3, 1), 0), Overall!$A135&lt;&gt;"", MONTH($O133) &lt;= 3, MONTH($P133) &gt;= 3), IF($S133 &lt;&gt; "", $I133/$S133, ""), ""), "")</f>
        <v/>
      </c>
      <c r="AJ133" s="10" t="str">
        <f ca="1">IFERROR(IF(AND(NOW()&lt;= EOMONTH(DATE(YEAR($P133),4, 1), 0), Overall!$A135&lt;&gt;"", MONTH($O133) &lt;= 4, MONTH($P133) &gt;= 4), IF($S133 &lt;&gt; "", $I133/$S133, ""), ""), "")</f>
        <v/>
      </c>
      <c r="AK133" s="10" t="str">
        <f ca="1">IFERROR(IF(AND(NOW()&lt;= EOMONTH(DATE(YEAR($P133),5, 1), 0), Overall!$A135&lt;&gt;"", MONTH($O133) &lt;= 5, MONTH($P133) &gt;= 5), IF($S133 &lt;&gt; "", $I133/$S133, ""), ""), "")</f>
        <v/>
      </c>
      <c r="AL133" s="10" t="str">
        <f ca="1">IFERROR(IF(AND(NOW()&lt;= EOMONTH(DATE(YEAR($P133),6, 1), 0), Overall!$A135&lt;&gt;"", MONTH($O133) &lt;= 6, MONTH($P133) &gt;= 6), IF($S133 &lt;&gt; "", $I133/$S133, ""), ""), "")</f>
        <v/>
      </c>
      <c r="AM133" s="10" t="str">
        <f ca="1">IFERROR(IF(AND(NOW()&lt;= EOMONTH(DATE(YEAR($P133),7, 1), 0), Overall!$A135&lt;&gt;"", MONTH($O133) &lt;= 7, MONTH($P133) &gt;= 7), IF($S133 &lt;&gt; "", $I133/$S133, ""), ""), "")</f>
        <v/>
      </c>
      <c r="AN133" s="10" t="str">
        <f ca="1">IFERROR(IF(AND(NOW()&lt;= EOMONTH(DATE(YEAR($P133),8, 1), 0), Overall!$A135&lt;&gt;"", MONTH($O133) &lt;= 8, MONTH($P133) &gt;= 8), IF($S133 &lt;&gt; "", $I133/$S133, ""), ""), "")</f>
        <v/>
      </c>
      <c r="AO133" s="10" t="str">
        <f ca="1">IFERROR(IF(AND(NOW()&lt;= EOMONTH(DATE(YEAR($P133),9, 1), 0), Overall!$A135&lt;&gt;"", MONTH($O133) &lt;= 9, MONTH($P133) &gt;= 9), IF($S133 &lt;&gt; "", $I133/$S133, ""), ""), "")</f>
        <v/>
      </c>
      <c r="AP133" s="10" t="str">
        <f ca="1">IFERROR(IF(AND(NOW()&lt;= EOMONTH(DATE(YEAR($P133),10, 1), 0), Overall!$A135&lt;&gt;"", MONTH($O133) &lt;= 10, MONTH($P133) &gt;= 10), IF($S133 &lt;&gt; "", $I133/$S133, ""), ""), "")</f>
        <v/>
      </c>
      <c r="AQ133" s="10" t="str">
        <f ca="1">IFERROR(IF(AND(NOW()&lt;= EOMONTH(DATE(YEAR($P133),11, 1), 0), Overall!$A135&lt;&gt;"", MONTH($O133) &lt;=11, MONTH($P133) &gt;= 11), IF($S133 &lt;&gt; "", $I133/$S133, ""), ""), "")</f>
        <v/>
      </c>
      <c r="AR133" s="10" t="str">
        <f ca="1">IFERROR(IF(AND(NOW()&lt;= EOMONTH(DATE(YEAR($P133),12, 1), 0), Overall!$A135&lt;&gt;"", MONTH($O133) &lt;= 12, MONTH($P133) &gt;= 12), IF($S133 &lt;&gt; "", $I133/$S133, ""), ""), "")</f>
        <v/>
      </c>
      <c r="AS133" s="16">
        <f t="shared" ca="1" si="5"/>
        <v>0</v>
      </c>
    </row>
    <row r="134" spans="1:45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5" t="str">
        <f>IF(Overall!P136&lt;&gt;"",_xlfn.VALUETOTEXT(Overall!P136),"")</f>
        <v>Options</v>
      </c>
      <c r="I134" s="6">
        <f>IF(Overall!F136&lt;&gt;"",VALUE(Overall!F136),"")</f>
        <v>300000</v>
      </c>
      <c r="J134" s="6">
        <f>IF(Overall!G136&lt;&gt;"",VALUE(Overall!G136),"")</f>
        <v>65</v>
      </c>
      <c r="K134" s="6">
        <f>IF(Overall!H136&lt;&gt;"",VALUE(Overall!H136),"")</f>
        <v>40</v>
      </c>
      <c r="L134" s="6">
        <f>IF(Overall!I136&lt;&gt;"",VALUE(Overall!I136),"")</f>
        <v>2.76</v>
      </c>
      <c r="M134" s="6">
        <f>IF(Overall!J136&lt;&gt;"",VALUE(Overall!J136),"")</f>
        <v>0.3</v>
      </c>
      <c r="N134" s="6">
        <f>IF(Overall!K136&lt;&gt;"",VALUE(Overall!K136),"")</f>
        <v>2.46</v>
      </c>
      <c r="O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P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Q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R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S134" s="5">
        <f t="shared" si="4"/>
        <v>6</v>
      </c>
      <c r="T134" s="10">
        <f>IF(Overall!$A136&lt;&gt;"",IF(AND(MONTH($O134) &lt;= 1, MONTH($P134) &gt;= 1), IF($S134 &lt;&gt; "", $I134/$S134, ""), ""),"")</f>
        <v>50000</v>
      </c>
      <c r="U134" s="10">
        <f>IF(Overall!$A136&lt;&gt;"",IF(AND(MONTH($O134) &lt;= 2, MONTH($P134) &gt;= 2), IF($S134 &lt;&gt; "", $I134/$S134, ""), ""),"")</f>
        <v>50000</v>
      </c>
      <c r="V134" s="10">
        <f>IF(Overall!$A136&lt;&gt;"",IF(AND(MONTH($O134) &lt;= 3, MONTH($P134) &gt;= 3), IF($S134 &lt;&gt; "", $I134/$S134, ""), ""),"")</f>
        <v>50000</v>
      </c>
      <c r="W134" s="10">
        <f>IF(Overall!$A136&lt;&gt;"",IF(AND(MONTH($O134) &lt;= 4, MONTH($P134) &gt;= 4), IF($S134 &lt;&gt; "", $I134/$S134, ""), ""),"")</f>
        <v>50000</v>
      </c>
      <c r="X134" s="10">
        <f>IF(Overall!$A136&lt;&gt;"",IF(AND(MONTH($O134) &lt;= 5, MONTH($P134) &gt;= 5), IF($S134 &lt;&gt; "", $I134/$S134, ""), ""),"")</f>
        <v>50000</v>
      </c>
      <c r="Y134" s="10">
        <f>IF(Overall!$A136&lt;&gt;"",IF(AND(MONTH($O134) &lt;= 6, MONTH($P134) &gt;= 6), IF($S134 &lt;&gt; "", $I134/$S134, ""), ""),"")</f>
        <v>50000</v>
      </c>
      <c r="Z134" s="10" t="str">
        <f>IF(Overall!$A136&lt;&gt;"",IF(AND(MONTH($O134) &lt;= 7, MONTH($P134) &gt;= 7 ), IF($S134 &lt;&gt; "", $I134/$S134, ""), ""),"")</f>
        <v/>
      </c>
      <c r="AA134" s="10" t="str">
        <f>IF(Overall!$A136&lt;&gt;"",IF(AND(MONTH($O134) &lt;= 8, MONTH($P134) &gt;= 8), IF($S134 &lt;&gt; "", $I134/$S134, ""), ""),"")</f>
        <v/>
      </c>
      <c r="AB134" s="10" t="str">
        <f>IF(Overall!$A136&lt;&gt;"",IF(AND(MONTH($O134) &lt;= 9, MONTH($P134) &gt;= 9), IF($S134 &lt;&gt; "", $I134/$S134, ""), ""),"")</f>
        <v/>
      </c>
      <c r="AC134" s="10" t="str">
        <f>IF(Overall!$A136&lt;&gt;"",IF(AND(MONTH($O134) &lt;= 10, MONTH($P134) &gt;= 10), IF($S134 &lt;&gt; "", $I134/$S134, ""), ""),"")</f>
        <v/>
      </c>
      <c r="AD134" s="10" t="str">
        <f>IF(Overall!$A136&lt;&gt;"",IF(AND(MONTH($O134) &lt;= 11, MONTH($P134) &gt;= 11), IF($S134 &lt;&gt; "", $I134/$S134, ""), ""),"")</f>
        <v/>
      </c>
      <c r="AE134" s="10" t="str">
        <f>IF(Overall!$A136&lt;&gt;"",IF(AND(MONTH($O134) &lt;= 12, MONTH($P134) &gt;= 12), IF($S134 &lt;&gt; "", $I134/$S134, ""), ""),"")</f>
        <v/>
      </c>
      <c r="AG134" s="10" t="str">
        <f ca="1">IFERROR(IF(AND(NOW()&lt;= EOMONTH(DATE(YEAR($P134),1, 1), 0), Overall!$A136&lt;&gt;"", MONTH($O134) &lt;= 1, MONTH($P134) &gt;= 1), IF($S134 &lt;&gt; "", $I134/$S134, ""), ""), "")</f>
        <v/>
      </c>
      <c r="AH134" s="10" t="str">
        <f ca="1">IFERROR(IF(AND(NOW()&lt;= EOMONTH(DATE(YEAR($P134),2, 1), 0), Overall!$A136&lt;&gt;"", MONTH($O134) &lt;= 2, MONTH($P134) &gt;= 2), IF($S134 &lt;&gt; "", $I134/$S134, ""), ""), "")</f>
        <v/>
      </c>
      <c r="AI134" s="10" t="str">
        <f ca="1">IFERROR(IF(AND(NOW()&lt;= EOMONTH(DATE(YEAR($P134),3, 1), 0), Overall!$A136&lt;&gt;"", MONTH($O134) &lt;= 3, MONTH($P134) &gt;= 3), IF($S134 &lt;&gt; "", $I134/$S134, ""), ""), "")</f>
        <v/>
      </c>
      <c r="AJ134" s="10" t="str">
        <f ca="1">IFERROR(IF(AND(NOW()&lt;= EOMONTH(DATE(YEAR($P134),4, 1), 0), Overall!$A136&lt;&gt;"", MONTH($O134) &lt;= 4, MONTH($P134) &gt;= 4), IF($S134 &lt;&gt; "", $I134/$S134, ""), ""), "")</f>
        <v/>
      </c>
      <c r="AK134" s="10" t="str">
        <f ca="1">IFERROR(IF(AND(NOW()&lt;= EOMONTH(DATE(YEAR($P134),5, 1), 0), Overall!$A136&lt;&gt;"", MONTH($O134) &lt;= 5, MONTH($P134) &gt;= 5), IF($S134 &lt;&gt; "", $I134/$S134, ""), ""), "")</f>
        <v/>
      </c>
      <c r="AL134" s="10" t="str">
        <f ca="1">IFERROR(IF(AND(NOW()&lt;= EOMONTH(DATE(YEAR($P134),6, 1), 0), Overall!$A136&lt;&gt;"", MONTH($O134) &lt;= 6, MONTH($P134) &gt;= 6), IF($S134 &lt;&gt; "", $I134/$S134, ""), ""), "")</f>
        <v/>
      </c>
      <c r="AM134" s="10" t="str">
        <f ca="1">IFERROR(IF(AND(NOW()&lt;= EOMONTH(DATE(YEAR($P134),7, 1), 0), Overall!$A136&lt;&gt;"", MONTH($O134) &lt;= 7, MONTH($P134) &gt;= 7), IF($S134 &lt;&gt; "", $I134/$S134, ""), ""), "")</f>
        <v/>
      </c>
      <c r="AN134" s="10" t="str">
        <f ca="1">IFERROR(IF(AND(NOW()&lt;= EOMONTH(DATE(YEAR($P134),8, 1), 0), Overall!$A136&lt;&gt;"", MONTH($O134) &lt;= 8, MONTH($P134) &gt;= 8), IF($S134 &lt;&gt; "", $I134/$S134, ""), ""), "")</f>
        <v/>
      </c>
      <c r="AO134" s="10" t="str">
        <f ca="1">IFERROR(IF(AND(NOW()&lt;= EOMONTH(DATE(YEAR($P134),9, 1), 0), Overall!$A136&lt;&gt;"", MONTH($O134) &lt;= 9, MONTH($P134) &gt;= 9), IF($S134 &lt;&gt; "", $I134/$S134, ""), ""), "")</f>
        <v/>
      </c>
      <c r="AP134" s="10" t="str">
        <f ca="1">IFERROR(IF(AND(NOW()&lt;= EOMONTH(DATE(YEAR($P134),10, 1), 0), Overall!$A136&lt;&gt;"", MONTH($O134) &lt;= 10, MONTH($P134) &gt;= 10), IF($S134 &lt;&gt; "", $I134/$S134, ""), ""), "")</f>
        <v/>
      </c>
      <c r="AQ134" s="10" t="str">
        <f ca="1">IFERROR(IF(AND(NOW()&lt;= EOMONTH(DATE(YEAR($P134),11, 1), 0), Overall!$A136&lt;&gt;"", MONTH($O134) &lt;=11, MONTH($P134) &gt;= 11), IF($S134 &lt;&gt; "", $I134/$S134, ""), ""), "")</f>
        <v/>
      </c>
      <c r="AR134" s="10" t="str">
        <f ca="1">IFERROR(IF(AND(NOW()&lt;= EOMONTH(DATE(YEAR($P134),12, 1), 0), Overall!$A136&lt;&gt;"", MONTH($O134) &lt;= 12, MONTH($P134) &gt;= 12), IF($S134 &lt;&gt; "", $I134/$S134, ""), ""), "")</f>
        <v/>
      </c>
      <c r="AS134" s="16">
        <f t="shared" ca="1" si="5"/>
        <v>0</v>
      </c>
    </row>
    <row r="135" spans="1:45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5" t="str">
        <f>IF(Overall!P137&lt;&gt;"",_xlfn.VALUETOTEXT(Overall!P137),"")</f>
        <v>Options</v>
      </c>
      <c r="I135" s="6">
        <f>IF(Overall!F137&lt;&gt;"",VALUE(Overall!F137),"")</f>
        <v>300000</v>
      </c>
      <c r="J135" s="6">
        <f>IF(Overall!G137&lt;&gt;"",VALUE(Overall!G137),"")</f>
        <v>65</v>
      </c>
      <c r="K135" s="6">
        <f>IF(Overall!H137&lt;&gt;"",VALUE(Overall!H137),"")</f>
        <v>38</v>
      </c>
      <c r="L135" s="6">
        <f>IF(Overall!I137&lt;&gt;"",VALUE(Overall!I137),"")</f>
        <v>2.82</v>
      </c>
      <c r="M135" s="6">
        <f>IF(Overall!J137&lt;&gt;"",VALUE(Overall!J137),"")</f>
        <v>0.3</v>
      </c>
      <c r="N135" s="6">
        <f>IF(Overall!K137&lt;&gt;"",VALUE(Overall!K137),"")</f>
        <v>2.52</v>
      </c>
      <c r="O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P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Q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R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S135" s="5">
        <f t="shared" si="4"/>
        <v>6</v>
      </c>
      <c r="T135" s="10">
        <f>IF(Overall!$A137&lt;&gt;"",IF(AND(MONTH($O135) &lt;= 1, MONTH($P135) &gt;= 1), IF($S135 &lt;&gt; "", $I135/$S135, ""), ""),"")</f>
        <v>50000</v>
      </c>
      <c r="U135" s="10">
        <f>IF(Overall!$A137&lt;&gt;"",IF(AND(MONTH($O135) &lt;= 2, MONTH($P135) &gt;= 2), IF($S135 &lt;&gt; "", $I135/$S135, ""), ""),"")</f>
        <v>50000</v>
      </c>
      <c r="V135" s="10">
        <f>IF(Overall!$A137&lt;&gt;"",IF(AND(MONTH($O135) &lt;= 3, MONTH($P135) &gt;= 3), IF($S135 &lt;&gt; "", $I135/$S135, ""), ""),"")</f>
        <v>50000</v>
      </c>
      <c r="W135" s="10">
        <f>IF(Overall!$A137&lt;&gt;"",IF(AND(MONTH($O135) &lt;= 4, MONTH($P135) &gt;= 4), IF($S135 &lt;&gt; "", $I135/$S135, ""), ""),"")</f>
        <v>50000</v>
      </c>
      <c r="X135" s="10">
        <f>IF(Overall!$A137&lt;&gt;"",IF(AND(MONTH($O135) &lt;= 5, MONTH($P135) &gt;= 5), IF($S135 &lt;&gt; "", $I135/$S135, ""), ""),"")</f>
        <v>50000</v>
      </c>
      <c r="Y135" s="10">
        <f>IF(Overall!$A137&lt;&gt;"",IF(AND(MONTH($O135) &lt;= 6, MONTH($P135) &gt;= 6), IF($S135 &lt;&gt; "", $I135/$S135, ""), ""),"")</f>
        <v>50000</v>
      </c>
      <c r="Z135" s="10" t="str">
        <f>IF(Overall!$A137&lt;&gt;"",IF(AND(MONTH($O135) &lt;= 7, MONTH($P135) &gt;= 7 ), IF($S135 &lt;&gt; "", $I135/$S135, ""), ""),"")</f>
        <v/>
      </c>
      <c r="AA135" s="10" t="str">
        <f>IF(Overall!$A137&lt;&gt;"",IF(AND(MONTH($O135) &lt;= 8, MONTH($P135) &gt;= 8), IF($S135 &lt;&gt; "", $I135/$S135, ""), ""),"")</f>
        <v/>
      </c>
      <c r="AB135" s="10" t="str">
        <f>IF(Overall!$A137&lt;&gt;"",IF(AND(MONTH($O135) &lt;= 9, MONTH($P135) &gt;= 9), IF($S135 &lt;&gt; "", $I135/$S135, ""), ""),"")</f>
        <v/>
      </c>
      <c r="AC135" s="10" t="str">
        <f>IF(Overall!$A137&lt;&gt;"",IF(AND(MONTH($O135) &lt;= 10, MONTH($P135) &gt;= 10), IF($S135 &lt;&gt; "", $I135/$S135, ""), ""),"")</f>
        <v/>
      </c>
      <c r="AD135" s="10" t="str">
        <f>IF(Overall!$A137&lt;&gt;"",IF(AND(MONTH($O135) &lt;= 11, MONTH($P135) &gt;= 11), IF($S135 &lt;&gt; "", $I135/$S135, ""), ""),"")</f>
        <v/>
      </c>
      <c r="AE135" s="10" t="str">
        <f>IF(Overall!$A137&lt;&gt;"",IF(AND(MONTH($O135) &lt;= 12, MONTH($P135) &gt;= 12), IF($S135 &lt;&gt; "", $I135/$S135, ""), ""),"")</f>
        <v/>
      </c>
      <c r="AG135" s="10" t="str">
        <f ca="1">IFERROR(IF(AND(NOW()&lt;= EOMONTH(DATE(YEAR($P135),1, 1), 0), Overall!$A137&lt;&gt;"", MONTH($O135) &lt;= 1, MONTH($P135) &gt;= 1), IF($S135 &lt;&gt; "", $I135/$S135, ""), ""), "")</f>
        <v/>
      </c>
      <c r="AH135" s="10" t="str">
        <f ca="1">IFERROR(IF(AND(NOW()&lt;= EOMONTH(DATE(YEAR($P135),2, 1), 0), Overall!$A137&lt;&gt;"", MONTH($O135) &lt;= 2, MONTH($P135) &gt;= 2), IF($S135 &lt;&gt; "", $I135/$S135, ""), ""), "")</f>
        <v/>
      </c>
      <c r="AI135" s="10" t="str">
        <f ca="1">IFERROR(IF(AND(NOW()&lt;= EOMONTH(DATE(YEAR($P135),3, 1), 0), Overall!$A137&lt;&gt;"", MONTH($O135) &lt;= 3, MONTH($P135) &gt;= 3), IF($S135 &lt;&gt; "", $I135/$S135, ""), ""), "")</f>
        <v/>
      </c>
      <c r="AJ135" s="10" t="str">
        <f ca="1">IFERROR(IF(AND(NOW()&lt;= EOMONTH(DATE(YEAR($P135),4, 1), 0), Overall!$A137&lt;&gt;"", MONTH($O135) &lt;= 4, MONTH($P135) &gt;= 4), IF($S135 &lt;&gt; "", $I135/$S135, ""), ""), "")</f>
        <v/>
      </c>
      <c r="AK135" s="10" t="str">
        <f ca="1">IFERROR(IF(AND(NOW()&lt;= EOMONTH(DATE(YEAR($P135),5, 1), 0), Overall!$A137&lt;&gt;"", MONTH($O135) &lt;= 5, MONTH($P135) &gt;= 5), IF($S135 &lt;&gt; "", $I135/$S135, ""), ""), "")</f>
        <v/>
      </c>
      <c r="AL135" s="10" t="str">
        <f ca="1">IFERROR(IF(AND(NOW()&lt;= EOMONTH(DATE(YEAR($P135),6, 1), 0), Overall!$A137&lt;&gt;"", MONTH($O135) &lt;= 6, MONTH($P135) &gt;= 6), IF($S135 &lt;&gt; "", $I135/$S135, ""), ""), "")</f>
        <v/>
      </c>
      <c r="AM135" s="10" t="str">
        <f ca="1">IFERROR(IF(AND(NOW()&lt;= EOMONTH(DATE(YEAR($P135),7, 1), 0), Overall!$A137&lt;&gt;"", MONTH($O135) &lt;= 7, MONTH($P135) &gt;= 7), IF($S135 &lt;&gt; "", $I135/$S135, ""), ""), "")</f>
        <v/>
      </c>
      <c r="AN135" s="10" t="str">
        <f ca="1">IFERROR(IF(AND(NOW()&lt;= EOMONTH(DATE(YEAR($P135),8, 1), 0), Overall!$A137&lt;&gt;"", MONTH($O135) &lt;= 8, MONTH($P135) &gt;= 8), IF($S135 &lt;&gt; "", $I135/$S135, ""), ""), "")</f>
        <v/>
      </c>
      <c r="AO135" s="10" t="str">
        <f ca="1">IFERROR(IF(AND(NOW()&lt;= EOMONTH(DATE(YEAR($P135),9, 1), 0), Overall!$A137&lt;&gt;"", MONTH($O135) &lt;= 9, MONTH($P135) &gt;= 9), IF($S135 &lt;&gt; "", $I135/$S135, ""), ""), "")</f>
        <v/>
      </c>
      <c r="AP135" s="10" t="str">
        <f ca="1">IFERROR(IF(AND(NOW()&lt;= EOMONTH(DATE(YEAR($P135),10, 1), 0), Overall!$A137&lt;&gt;"", MONTH($O135) &lt;= 10, MONTH($P135) &gt;= 10), IF($S135 &lt;&gt; "", $I135/$S135, ""), ""), "")</f>
        <v/>
      </c>
      <c r="AQ135" s="10" t="str">
        <f ca="1">IFERROR(IF(AND(NOW()&lt;= EOMONTH(DATE(YEAR($P135),11, 1), 0), Overall!$A137&lt;&gt;"", MONTH($O135) &lt;=11, MONTH($P135) &gt;= 11), IF($S135 &lt;&gt; "", $I135/$S135, ""), ""), "")</f>
        <v/>
      </c>
      <c r="AR135" s="10" t="str">
        <f ca="1">IFERROR(IF(AND(NOW()&lt;= EOMONTH(DATE(YEAR($P135),12, 1), 0), Overall!$A137&lt;&gt;"", MONTH($O135) &lt;= 12, MONTH($P135) &gt;= 12), IF($S135 &lt;&gt; "", $I135/$S135, ""), ""), "")</f>
        <v/>
      </c>
      <c r="AS135" s="16">
        <f t="shared" ca="1" si="5"/>
        <v>0</v>
      </c>
    </row>
    <row r="136" spans="1:45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5" t="str">
        <f>IF(Overall!P138&lt;&gt;"",_xlfn.VALUETOTEXT(Overall!P138),"")</f>
        <v>Options</v>
      </c>
      <c r="I136" s="6">
        <f>IF(Overall!F138&lt;&gt;"",VALUE(Overall!F138),"")</f>
        <v>300000</v>
      </c>
      <c r="J136" s="6">
        <f>IF(Overall!G138&lt;&gt;"",VALUE(Overall!G138),"")</f>
        <v>65</v>
      </c>
      <c r="K136" s="6">
        <f>IF(Overall!H138&lt;&gt;"",VALUE(Overall!H138),"")</f>
        <v>40</v>
      </c>
      <c r="L136" s="6">
        <f>IF(Overall!I138&lt;&gt;"",VALUE(Overall!I138),"")</f>
        <v>2.75</v>
      </c>
      <c r="M136" s="6">
        <f>IF(Overall!J138&lt;&gt;"",VALUE(Overall!J138),"")</f>
        <v>0.3</v>
      </c>
      <c r="N136" s="6">
        <f>IF(Overall!K138&lt;&gt;"",VALUE(Overall!K138),"")</f>
        <v>2.4500000000000002</v>
      </c>
      <c r="O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P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Q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R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S136" s="5">
        <f t="shared" si="4"/>
        <v>6</v>
      </c>
      <c r="T136" s="10">
        <f>IF(Overall!$A138&lt;&gt;"",IF(AND(MONTH($O136) &lt;= 1, MONTH($P136) &gt;= 1), IF($S136 &lt;&gt; "", $I136/$S136, ""), ""),"")</f>
        <v>50000</v>
      </c>
      <c r="U136" s="10">
        <f>IF(Overall!$A138&lt;&gt;"",IF(AND(MONTH($O136) &lt;= 2, MONTH($P136) &gt;= 2), IF($S136 &lt;&gt; "", $I136/$S136, ""), ""),"")</f>
        <v>50000</v>
      </c>
      <c r="V136" s="10">
        <f>IF(Overall!$A138&lt;&gt;"",IF(AND(MONTH($O136) &lt;= 3, MONTH($P136) &gt;= 3), IF($S136 &lt;&gt; "", $I136/$S136, ""), ""),"")</f>
        <v>50000</v>
      </c>
      <c r="W136" s="10">
        <f>IF(Overall!$A138&lt;&gt;"",IF(AND(MONTH($O136) &lt;= 4, MONTH($P136) &gt;= 4), IF($S136 &lt;&gt; "", $I136/$S136, ""), ""),"")</f>
        <v>50000</v>
      </c>
      <c r="X136" s="10">
        <f>IF(Overall!$A138&lt;&gt;"",IF(AND(MONTH($O136) &lt;= 5, MONTH($P136) &gt;= 5), IF($S136 &lt;&gt; "", $I136/$S136, ""), ""),"")</f>
        <v>50000</v>
      </c>
      <c r="Y136" s="10">
        <f>IF(Overall!$A138&lt;&gt;"",IF(AND(MONTH($O136) &lt;= 6, MONTH($P136) &gt;= 6), IF($S136 &lt;&gt; "", $I136/$S136, ""), ""),"")</f>
        <v>50000</v>
      </c>
      <c r="Z136" s="10" t="str">
        <f>IF(Overall!$A138&lt;&gt;"",IF(AND(MONTH($O136) &lt;= 7, MONTH($P136) &gt;= 7 ), IF($S136 &lt;&gt; "", $I136/$S136, ""), ""),"")</f>
        <v/>
      </c>
      <c r="AA136" s="10" t="str">
        <f>IF(Overall!$A138&lt;&gt;"",IF(AND(MONTH($O136) &lt;= 8, MONTH($P136) &gt;= 8), IF($S136 &lt;&gt; "", $I136/$S136, ""), ""),"")</f>
        <v/>
      </c>
      <c r="AB136" s="10" t="str">
        <f>IF(Overall!$A138&lt;&gt;"",IF(AND(MONTH($O136) &lt;= 9, MONTH($P136) &gt;= 9), IF($S136 &lt;&gt; "", $I136/$S136, ""), ""),"")</f>
        <v/>
      </c>
      <c r="AC136" s="10" t="str">
        <f>IF(Overall!$A138&lt;&gt;"",IF(AND(MONTH($O136) &lt;= 10, MONTH($P136) &gt;= 10), IF($S136 &lt;&gt; "", $I136/$S136, ""), ""),"")</f>
        <v/>
      </c>
      <c r="AD136" s="10" t="str">
        <f>IF(Overall!$A138&lt;&gt;"",IF(AND(MONTH($O136) &lt;= 11, MONTH($P136) &gt;= 11), IF($S136 &lt;&gt; "", $I136/$S136, ""), ""),"")</f>
        <v/>
      </c>
      <c r="AE136" s="10" t="str">
        <f>IF(Overall!$A138&lt;&gt;"",IF(AND(MONTH($O136) &lt;= 12, MONTH($P136) &gt;= 12), IF($S136 &lt;&gt; "", $I136/$S136, ""), ""),"")</f>
        <v/>
      </c>
      <c r="AG136" s="10" t="str">
        <f ca="1">IFERROR(IF(AND(NOW()&lt;= EOMONTH(DATE(YEAR($P136),1, 1), 0), Overall!$A138&lt;&gt;"", MONTH($O136) &lt;= 1, MONTH($P136) &gt;= 1), IF($S136 &lt;&gt; "", $I136/$S136, ""), ""), "")</f>
        <v/>
      </c>
      <c r="AH136" s="10" t="str">
        <f ca="1">IFERROR(IF(AND(NOW()&lt;= EOMONTH(DATE(YEAR($P136),2, 1), 0), Overall!$A138&lt;&gt;"", MONTH($O136) &lt;= 2, MONTH($P136) &gt;= 2), IF($S136 &lt;&gt; "", $I136/$S136, ""), ""), "")</f>
        <v/>
      </c>
      <c r="AI136" s="10" t="str">
        <f ca="1">IFERROR(IF(AND(NOW()&lt;= EOMONTH(DATE(YEAR($P136),3, 1), 0), Overall!$A138&lt;&gt;"", MONTH($O136) &lt;= 3, MONTH($P136) &gt;= 3), IF($S136 &lt;&gt; "", $I136/$S136, ""), ""), "")</f>
        <v/>
      </c>
      <c r="AJ136" s="10" t="str">
        <f ca="1">IFERROR(IF(AND(NOW()&lt;= EOMONTH(DATE(YEAR($P136),4, 1), 0), Overall!$A138&lt;&gt;"", MONTH($O136) &lt;= 4, MONTH($P136) &gt;= 4), IF($S136 &lt;&gt; "", $I136/$S136, ""), ""), "")</f>
        <v/>
      </c>
      <c r="AK136" s="10" t="str">
        <f ca="1">IFERROR(IF(AND(NOW()&lt;= EOMONTH(DATE(YEAR($P136),5, 1), 0), Overall!$A138&lt;&gt;"", MONTH($O136) &lt;= 5, MONTH($P136) &gt;= 5), IF($S136 &lt;&gt; "", $I136/$S136, ""), ""), "")</f>
        <v/>
      </c>
      <c r="AL136" s="10" t="str">
        <f ca="1">IFERROR(IF(AND(NOW()&lt;= EOMONTH(DATE(YEAR($P136),6, 1), 0), Overall!$A138&lt;&gt;"", MONTH($O136) &lt;= 6, MONTH($P136) &gt;= 6), IF($S136 &lt;&gt; "", $I136/$S136, ""), ""), "")</f>
        <v/>
      </c>
      <c r="AM136" s="10" t="str">
        <f ca="1">IFERROR(IF(AND(NOW()&lt;= EOMONTH(DATE(YEAR($P136),7, 1), 0), Overall!$A138&lt;&gt;"", MONTH($O136) &lt;= 7, MONTH($P136) &gt;= 7), IF($S136 &lt;&gt; "", $I136/$S136, ""), ""), "")</f>
        <v/>
      </c>
      <c r="AN136" s="10" t="str">
        <f ca="1">IFERROR(IF(AND(NOW()&lt;= EOMONTH(DATE(YEAR($P136),8, 1), 0), Overall!$A138&lt;&gt;"", MONTH($O136) &lt;= 8, MONTH($P136) &gt;= 8), IF($S136 &lt;&gt; "", $I136/$S136, ""), ""), "")</f>
        <v/>
      </c>
      <c r="AO136" s="10" t="str">
        <f ca="1">IFERROR(IF(AND(NOW()&lt;= EOMONTH(DATE(YEAR($P136),9, 1), 0), Overall!$A138&lt;&gt;"", MONTH($O136) &lt;= 9, MONTH($P136) &gt;= 9), IF($S136 &lt;&gt; "", $I136/$S136, ""), ""), "")</f>
        <v/>
      </c>
      <c r="AP136" s="10" t="str">
        <f ca="1">IFERROR(IF(AND(NOW()&lt;= EOMONTH(DATE(YEAR($P136),10, 1), 0), Overall!$A138&lt;&gt;"", MONTH($O136) &lt;= 10, MONTH($P136) &gt;= 10), IF($S136 &lt;&gt; "", $I136/$S136, ""), ""), "")</f>
        <v/>
      </c>
      <c r="AQ136" s="10" t="str">
        <f ca="1">IFERROR(IF(AND(NOW()&lt;= EOMONTH(DATE(YEAR($P136),11, 1), 0), Overall!$A138&lt;&gt;"", MONTH($O136) &lt;=11, MONTH($P136) &gt;= 11), IF($S136 &lt;&gt; "", $I136/$S136, ""), ""), "")</f>
        <v/>
      </c>
      <c r="AR136" s="10" t="str">
        <f ca="1">IFERROR(IF(AND(NOW()&lt;= EOMONTH(DATE(YEAR($P136),12, 1), 0), Overall!$A138&lt;&gt;"", MONTH($O136) &lt;= 12, MONTH($P136) &gt;= 12), IF($S136 &lt;&gt; "", $I136/$S136, ""), ""), "")</f>
        <v/>
      </c>
      <c r="AS136" s="16">
        <f t="shared" ca="1" si="5"/>
        <v>0</v>
      </c>
    </row>
    <row r="137" spans="1:45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5" t="str">
        <f>IF(Overall!P139&lt;&gt;"",_xlfn.VALUETOTEXT(Overall!P139),"")</f>
        <v>Options</v>
      </c>
      <c r="I137" s="6">
        <f>IF(Overall!F139&lt;&gt;"",VALUE(Overall!F139),"")</f>
        <v>300000</v>
      </c>
      <c r="J137" s="6">
        <f>IF(Overall!G139&lt;&gt;"",VALUE(Overall!G139),"")</f>
        <v>64</v>
      </c>
      <c r="K137" s="6">
        <f>IF(Overall!H139&lt;&gt;"",VALUE(Overall!H139),"")</f>
        <v>38</v>
      </c>
      <c r="L137" s="6">
        <f>IF(Overall!I139&lt;&gt;"",VALUE(Overall!I139),"")</f>
        <v>2.54</v>
      </c>
      <c r="M137" s="6">
        <f>IF(Overall!J139&lt;&gt;"",VALUE(Overall!J139),"")</f>
        <v>0.2</v>
      </c>
      <c r="N137" s="6">
        <f>IF(Overall!K139&lt;&gt;"",VALUE(Overall!K139),"")</f>
        <v>2.34</v>
      </c>
      <c r="O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P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Q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R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S137" s="5">
        <f t="shared" si="4"/>
        <v>6</v>
      </c>
      <c r="T137" s="10">
        <f>IF(Overall!$A139&lt;&gt;"",IF(AND(MONTH($O137) &lt;= 1, MONTH($P137) &gt;= 1), IF($S137 &lt;&gt; "", $I137/$S137, ""), ""),"")</f>
        <v>50000</v>
      </c>
      <c r="U137" s="10">
        <f>IF(Overall!$A139&lt;&gt;"",IF(AND(MONTH($O137) &lt;= 2, MONTH($P137) &gt;= 2), IF($S137 &lt;&gt; "", $I137/$S137, ""), ""),"")</f>
        <v>50000</v>
      </c>
      <c r="V137" s="10">
        <f>IF(Overall!$A139&lt;&gt;"",IF(AND(MONTH($O137) &lt;= 3, MONTH($P137) &gt;= 3), IF($S137 &lt;&gt; "", $I137/$S137, ""), ""),"")</f>
        <v>50000</v>
      </c>
      <c r="W137" s="10">
        <f>IF(Overall!$A139&lt;&gt;"",IF(AND(MONTH($O137) &lt;= 4, MONTH($P137) &gt;= 4), IF($S137 &lt;&gt; "", $I137/$S137, ""), ""),"")</f>
        <v>50000</v>
      </c>
      <c r="X137" s="10">
        <f>IF(Overall!$A139&lt;&gt;"",IF(AND(MONTH($O137) &lt;= 5, MONTH($P137) &gt;= 5), IF($S137 &lt;&gt; "", $I137/$S137, ""), ""),"")</f>
        <v>50000</v>
      </c>
      <c r="Y137" s="10">
        <f>IF(Overall!$A139&lt;&gt;"",IF(AND(MONTH($O137) &lt;= 6, MONTH($P137) &gt;= 6), IF($S137 &lt;&gt; "", $I137/$S137, ""), ""),"")</f>
        <v>50000</v>
      </c>
      <c r="Z137" s="10" t="str">
        <f>IF(Overall!$A139&lt;&gt;"",IF(AND(MONTH($O137) &lt;= 7, MONTH($P137) &gt;= 7 ), IF($S137 &lt;&gt; "", $I137/$S137, ""), ""),"")</f>
        <v/>
      </c>
      <c r="AA137" s="10" t="str">
        <f>IF(Overall!$A139&lt;&gt;"",IF(AND(MONTH($O137) &lt;= 8, MONTH($P137) &gt;= 8), IF($S137 &lt;&gt; "", $I137/$S137, ""), ""),"")</f>
        <v/>
      </c>
      <c r="AB137" s="10" t="str">
        <f>IF(Overall!$A139&lt;&gt;"",IF(AND(MONTH($O137) &lt;= 9, MONTH($P137) &gt;= 9), IF($S137 &lt;&gt; "", $I137/$S137, ""), ""),"")</f>
        <v/>
      </c>
      <c r="AC137" s="10" t="str">
        <f>IF(Overall!$A139&lt;&gt;"",IF(AND(MONTH($O137) &lt;= 10, MONTH($P137) &gt;= 10), IF($S137 &lt;&gt; "", $I137/$S137, ""), ""),"")</f>
        <v/>
      </c>
      <c r="AD137" s="10" t="str">
        <f>IF(Overall!$A139&lt;&gt;"",IF(AND(MONTH($O137) &lt;= 11, MONTH($P137) &gt;= 11), IF($S137 &lt;&gt; "", $I137/$S137, ""), ""),"")</f>
        <v/>
      </c>
      <c r="AE137" s="10" t="str">
        <f>IF(Overall!$A139&lt;&gt;"",IF(AND(MONTH($O137) &lt;= 12, MONTH($P137) &gt;= 12), IF($S137 &lt;&gt; "", $I137/$S137, ""), ""),"")</f>
        <v/>
      </c>
      <c r="AG137" s="10" t="str">
        <f ca="1">IFERROR(IF(AND(NOW()&lt;= EOMONTH(DATE(YEAR($P137),1, 1), 0), Overall!$A139&lt;&gt;"", MONTH($O137) &lt;= 1, MONTH($P137) &gt;= 1), IF($S137 &lt;&gt; "", $I137/$S137, ""), ""), "")</f>
        <v/>
      </c>
      <c r="AH137" s="10" t="str">
        <f ca="1">IFERROR(IF(AND(NOW()&lt;= EOMONTH(DATE(YEAR($P137),2, 1), 0), Overall!$A139&lt;&gt;"", MONTH($O137) &lt;= 2, MONTH($P137) &gt;= 2), IF($S137 &lt;&gt; "", $I137/$S137, ""), ""), "")</f>
        <v/>
      </c>
      <c r="AI137" s="10" t="str">
        <f ca="1">IFERROR(IF(AND(NOW()&lt;= EOMONTH(DATE(YEAR($P137),3, 1), 0), Overall!$A139&lt;&gt;"", MONTH($O137) &lt;= 3, MONTH($P137) &gt;= 3), IF($S137 &lt;&gt; "", $I137/$S137, ""), ""), "")</f>
        <v/>
      </c>
      <c r="AJ137" s="10" t="str">
        <f ca="1">IFERROR(IF(AND(NOW()&lt;= EOMONTH(DATE(YEAR($P137),4, 1), 0), Overall!$A139&lt;&gt;"", MONTH($O137) &lt;= 4, MONTH($P137) &gt;= 4), IF($S137 &lt;&gt; "", $I137/$S137, ""), ""), "")</f>
        <v/>
      </c>
      <c r="AK137" s="10" t="str">
        <f ca="1">IFERROR(IF(AND(NOW()&lt;= EOMONTH(DATE(YEAR($P137),5, 1), 0), Overall!$A139&lt;&gt;"", MONTH($O137) &lt;= 5, MONTH($P137) &gt;= 5), IF($S137 &lt;&gt; "", $I137/$S137, ""), ""), "")</f>
        <v/>
      </c>
      <c r="AL137" s="10" t="str">
        <f ca="1">IFERROR(IF(AND(NOW()&lt;= EOMONTH(DATE(YEAR($P137),6, 1), 0), Overall!$A139&lt;&gt;"", MONTH($O137) &lt;= 6, MONTH($P137) &gt;= 6), IF($S137 &lt;&gt; "", $I137/$S137, ""), ""), "")</f>
        <v/>
      </c>
      <c r="AM137" s="10" t="str">
        <f ca="1">IFERROR(IF(AND(NOW()&lt;= EOMONTH(DATE(YEAR($P137),7, 1), 0), Overall!$A139&lt;&gt;"", MONTH($O137) &lt;= 7, MONTH($P137) &gt;= 7), IF($S137 &lt;&gt; "", $I137/$S137, ""), ""), "")</f>
        <v/>
      </c>
      <c r="AN137" s="10" t="str">
        <f ca="1">IFERROR(IF(AND(NOW()&lt;= EOMONTH(DATE(YEAR($P137),8, 1), 0), Overall!$A139&lt;&gt;"", MONTH($O137) &lt;= 8, MONTH($P137) &gt;= 8), IF($S137 &lt;&gt; "", $I137/$S137, ""), ""), "")</f>
        <v/>
      </c>
      <c r="AO137" s="10" t="str">
        <f ca="1">IFERROR(IF(AND(NOW()&lt;= EOMONTH(DATE(YEAR($P137),9, 1), 0), Overall!$A139&lt;&gt;"", MONTH($O137) &lt;= 9, MONTH($P137) &gt;= 9), IF($S137 &lt;&gt; "", $I137/$S137, ""), ""), "")</f>
        <v/>
      </c>
      <c r="AP137" s="10" t="str">
        <f ca="1">IFERROR(IF(AND(NOW()&lt;= EOMONTH(DATE(YEAR($P137),10, 1), 0), Overall!$A139&lt;&gt;"", MONTH($O137) &lt;= 10, MONTH($P137) &gt;= 10), IF($S137 &lt;&gt; "", $I137/$S137, ""), ""), "")</f>
        <v/>
      </c>
      <c r="AQ137" s="10" t="str">
        <f ca="1">IFERROR(IF(AND(NOW()&lt;= EOMONTH(DATE(YEAR($P137),11, 1), 0), Overall!$A139&lt;&gt;"", MONTH($O137) &lt;=11, MONTH($P137) &gt;= 11), IF($S137 &lt;&gt; "", $I137/$S137, ""), ""), "")</f>
        <v/>
      </c>
      <c r="AR137" s="10" t="str">
        <f ca="1">IFERROR(IF(AND(NOW()&lt;= EOMONTH(DATE(YEAR($P137),12, 1), 0), Overall!$A139&lt;&gt;"", MONTH($O137) &lt;= 12, MONTH($P137) &gt;= 12), IF($S137 &lt;&gt; "", $I137/$S137, ""), ""), "")</f>
        <v/>
      </c>
      <c r="AS137" s="16">
        <f t="shared" ca="1" si="5"/>
        <v>0</v>
      </c>
    </row>
    <row r="138" spans="1:45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5" t="str">
        <f>IF(Overall!P140&lt;&gt;"",_xlfn.VALUETOTEXT(Overall!P140),"")</f>
        <v>Options</v>
      </c>
      <c r="I138" s="6">
        <f>IF(Overall!F140&lt;&gt;"",VALUE(Overall!F140),"")</f>
        <v>300000</v>
      </c>
      <c r="J138" s="6">
        <f>IF(Overall!G140&lt;&gt;"",VALUE(Overall!G140),"")</f>
        <v>65</v>
      </c>
      <c r="K138" s="6">
        <f>IF(Overall!H140&lt;&gt;"",VALUE(Overall!H140),"")</f>
        <v>40</v>
      </c>
      <c r="L138" s="6">
        <f>IF(Overall!I140&lt;&gt;"",VALUE(Overall!I140),"")</f>
        <v>2.7</v>
      </c>
      <c r="M138" s="6">
        <f>IF(Overall!J140&lt;&gt;"",VALUE(Overall!J140),"")</f>
        <v>0.22</v>
      </c>
      <c r="N138" s="6">
        <f>IF(Overall!K140&lt;&gt;"",VALUE(Overall!K140),"")</f>
        <v>2.48</v>
      </c>
      <c r="O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P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Q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R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S138" s="5">
        <f t="shared" si="4"/>
        <v>6</v>
      </c>
      <c r="T138" s="10">
        <f>IF(Overall!$A140&lt;&gt;"",IF(AND(MONTH($O138) &lt;= 1, MONTH($P138) &gt;= 1), IF($S138 &lt;&gt; "", $I138/$S138, ""), ""),"")</f>
        <v>50000</v>
      </c>
      <c r="U138" s="10">
        <f>IF(Overall!$A140&lt;&gt;"",IF(AND(MONTH($O138) &lt;= 2, MONTH($P138) &gt;= 2), IF($S138 &lt;&gt; "", $I138/$S138, ""), ""),"")</f>
        <v>50000</v>
      </c>
      <c r="V138" s="10">
        <f>IF(Overall!$A140&lt;&gt;"",IF(AND(MONTH($O138) &lt;= 3, MONTH($P138) &gt;= 3), IF($S138 &lt;&gt; "", $I138/$S138, ""), ""),"")</f>
        <v>50000</v>
      </c>
      <c r="W138" s="10">
        <f>IF(Overall!$A140&lt;&gt;"",IF(AND(MONTH($O138) &lt;= 4, MONTH($P138) &gt;= 4), IF($S138 &lt;&gt; "", $I138/$S138, ""), ""),"")</f>
        <v>50000</v>
      </c>
      <c r="X138" s="10">
        <f>IF(Overall!$A140&lt;&gt;"",IF(AND(MONTH($O138) &lt;= 5, MONTH($P138) &gt;= 5), IF($S138 &lt;&gt; "", $I138/$S138, ""), ""),"")</f>
        <v>50000</v>
      </c>
      <c r="Y138" s="10">
        <f>IF(Overall!$A140&lt;&gt;"",IF(AND(MONTH($O138) &lt;= 6, MONTH($P138) &gt;= 6), IF($S138 &lt;&gt; "", $I138/$S138, ""), ""),"")</f>
        <v>50000</v>
      </c>
      <c r="Z138" s="10" t="str">
        <f>IF(Overall!$A140&lt;&gt;"",IF(AND(MONTH($O138) &lt;= 7, MONTH($P138) &gt;= 7 ), IF($S138 &lt;&gt; "", $I138/$S138, ""), ""),"")</f>
        <v/>
      </c>
      <c r="AA138" s="10" t="str">
        <f>IF(Overall!$A140&lt;&gt;"",IF(AND(MONTH($O138) &lt;= 8, MONTH($P138) &gt;= 8), IF($S138 &lt;&gt; "", $I138/$S138, ""), ""),"")</f>
        <v/>
      </c>
      <c r="AB138" s="10" t="str">
        <f>IF(Overall!$A140&lt;&gt;"",IF(AND(MONTH($O138) &lt;= 9, MONTH($P138) &gt;= 9), IF($S138 &lt;&gt; "", $I138/$S138, ""), ""),"")</f>
        <v/>
      </c>
      <c r="AC138" s="10" t="str">
        <f>IF(Overall!$A140&lt;&gt;"",IF(AND(MONTH($O138) &lt;= 10, MONTH($P138) &gt;= 10), IF($S138 &lt;&gt; "", $I138/$S138, ""), ""),"")</f>
        <v/>
      </c>
      <c r="AD138" s="10" t="str">
        <f>IF(Overall!$A140&lt;&gt;"",IF(AND(MONTH($O138) &lt;= 11, MONTH($P138) &gt;= 11), IF($S138 &lt;&gt; "", $I138/$S138, ""), ""),"")</f>
        <v/>
      </c>
      <c r="AE138" s="10" t="str">
        <f>IF(Overall!$A140&lt;&gt;"",IF(AND(MONTH($O138) &lt;= 12, MONTH($P138) &gt;= 12), IF($S138 &lt;&gt; "", $I138/$S138, ""), ""),"")</f>
        <v/>
      </c>
      <c r="AG138" s="10" t="str">
        <f ca="1">IFERROR(IF(AND(NOW()&lt;= EOMONTH(DATE(YEAR($P138),1, 1), 0), Overall!$A140&lt;&gt;"", MONTH($O138) &lt;= 1, MONTH($P138) &gt;= 1), IF($S138 &lt;&gt; "", $I138/$S138, ""), ""), "")</f>
        <v/>
      </c>
      <c r="AH138" s="10" t="str">
        <f ca="1">IFERROR(IF(AND(NOW()&lt;= EOMONTH(DATE(YEAR($P138),2, 1), 0), Overall!$A140&lt;&gt;"", MONTH($O138) &lt;= 2, MONTH($P138) &gt;= 2), IF($S138 &lt;&gt; "", $I138/$S138, ""), ""), "")</f>
        <v/>
      </c>
      <c r="AI138" s="10" t="str">
        <f ca="1">IFERROR(IF(AND(NOW()&lt;= EOMONTH(DATE(YEAR($P138),3, 1), 0), Overall!$A140&lt;&gt;"", MONTH($O138) &lt;= 3, MONTH($P138) &gt;= 3), IF($S138 &lt;&gt; "", $I138/$S138, ""), ""), "")</f>
        <v/>
      </c>
      <c r="AJ138" s="10" t="str">
        <f ca="1">IFERROR(IF(AND(NOW()&lt;= EOMONTH(DATE(YEAR($P138),4, 1), 0), Overall!$A140&lt;&gt;"", MONTH($O138) &lt;= 4, MONTH($P138) &gt;= 4), IF($S138 &lt;&gt; "", $I138/$S138, ""), ""), "")</f>
        <v/>
      </c>
      <c r="AK138" s="10" t="str">
        <f ca="1">IFERROR(IF(AND(NOW()&lt;= EOMONTH(DATE(YEAR($P138),5, 1), 0), Overall!$A140&lt;&gt;"", MONTH($O138) &lt;= 5, MONTH($P138) &gt;= 5), IF($S138 &lt;&gt; "", $I138/$S138, ""), ""), "")</f>
        <v/>
      </c>
      <c r="AL138" s="10" t="str">
        <f ca="1">IFERROR(IF(AND(NOW()&lt;= EOMONTH(DATE(YEAR($P138),6, 1), 0), Overall!$A140&lt;&gt;"", MONTH($O138) &lt;= 6, MONTH($P138) &gt;= 6), IF($S138 &lt;&gt; "", $I138/$S138, ""), ""), "")</f>
        <v/>
      </c>
      <c r="AM138" s="10" t="str">
        <f ca="1">IFERROR(IF(AND(NOW()&lt;= EOMONTH(DATE(YEAR($P138),7, 1), 0), Overall!$A140&lt;&gt;"", MONTH($O138) &lt;= 7, MONTH($P138) &gt;= 7), IF($S138 &lt;&gt; "", $I138/$S138, ""), ""), "")</f>
        <v/>
      </c>
      <c r="AN138" s="10" t="str">
        <f ca="1">IFERROR(IF(AND(NOW()&lt;= EOMONTH(DATE(YEAR($P138),8, 1), 0), Overall!$A140&lt;&gt;"", MONTH($O138) &lt;= 8, MONTH($P138) &gt;= 8), IF($S138 &lt;&gt; "", $I138/$S138, ""), ""), "")</f>
        <v/>
      </c>
      <c r="AO138" s="10" t="str">
        <f ca="1">IFERROR(IF(AND(NOW()&lt;= EOMONTH(DATE(YEAR($P138),9, 1), 0), Overall!$A140&lt;&gt;"", MONTH($O138) &lt;= 9, MONTH($P138) &gt;= 9), IF($S138 &lt;&gt; "", $I138/$S138, ""), ""), "")</f>
        <v/>
      </c>
      <c r="AP138" s="10" t="str">
        <f ca="1">IFERROR(IF(AND(NOW()&lt;= EOMONTH(DATE(YEAR($P138),10, 1), 0), Overall!$A140&lt;&gt;"", MONTH($O138) &lt;= 10, MONTH($P138) &gt;= 10), IF($S138 &lt;&gt; "", $I138/$S138, ""), ""), "")</f>
        <v/>
      </c>
      <c r="AQ138" s="10" t="str">
        <f ca="1">IFERROR(IF(AND(NOW()&lt;= EOMONTH(DATE(YEAR($P138),11, 1), 0), Overall!$A140&lt;&gt;"", MONTH($O138) &lt;=11, MONTH($P138) &gt;= 11), IF($S138 &lt;&gt; "", $I138/$S138, ""), ""), "")</f>
        <v/>
      </c>
      <c r="AR138" s="10" t="str">
        <f ca="1">IFERROR(IF(AND(NOW()&lt;= EOMONTH(DATE(YEAR($P138),12, 1), 0), Overall!$A140&lt;&gt;"", MONTH($O138) &lt;= 12, MONTH($P138) &gt;= 12), IF($S138 &lt;&gt; "", $I138/$S138, ""), ""), "")</f>
        <v/>
      </c>
      <c r="AS138" s="16">
        <f t="shared" ca="1" si="5"/>
        <v>0</v>
      </c>
    </row>
    <row r="139" spans="1:45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5" t="str">
        <f>IF(Overall!P141&lt;&gt;"",_xlfn.VALUETOTEXT(Overall!P141),"")</f>
        <v>Options</v>
      </c>
      <c r="I139" s="6">
        <f>IF(Overall!F141&lt;&gt;"",VALUE(Overall!F141),"")</f>
        <v>300000</v>
      </c>
      <c r="J139" s="6">
        <f>IF(Overall!G141&lt;&gt;"",VALUE(Overall!G141),"")</f>
        <v>65</v>
      </c>
      <c r="K139" s="6">
        <f>IF(Overall!H141&lt;&gt;"",VALUE(Overall!H141),"")</f>
        <v>38</v>
      </c>
      <c r="L139" s="6">
        <f>IF(Overall!I141&lt;&gt;"",VALUE(Overall!I141),"")</f>
        <v>2.82</v>
      </c>
      <c r="M139" s="6">
        <f>IF(Overall!J141&lt;&gt;"",VALUE(Overall!J141),"")</f>
        <v>0.28000000000000003</v>
      </c>
      <c r="N139" s="6">
        <f>IF(Overall!K141&lt;&gt;"",VALUE(Overall!K141),"")</f>
        <v>2.54</v>
      </c>
      <c r="O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P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Q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R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S139" s="5">
        <f t="shared" si="4"/>
        <v>6</v>
      </c>
      <c r="T139" s="10">
        <f>IF(Overall!$A141&lt;&gt;"",IF(AND(MONTH($O139) &lt;= 1, MONTH($P139) &gt;= 1), IF($S139 &lt;&gt; "", $I139/$S139, ""), ""),"")</f>
        <v>50000</v>
      </c>
      <c r="U139" s="10">
        <f>IF(Overall!$A141&lt;&gt;"",IF(AND(MONTH($O139) &lt;= 2, MONTH($P139) &gt;= 2), IF($S139 &lt;&gt; "", $I139/$S139, ""), ""),"")</f>
        <v>50000</v>
      </c>
      <c r="V139" s="10">
        <f>IF(Overall!$A141&lt;&gt;"",IF(AND(MONTH($O139) &lt;= 3, MONTH($P139) &gt;= 3), IF($S139 &lt;&gt; "", $I139/$S139, ""), ""),"")</f>
        <v>50000</v>
      </c>
      <c r="W139" s="10">
        <f>IF(Overall!$A141&lt;&gt;"",IF(AND(MONTH($O139) &lt;= 4, MONTH($P139) &gt;= 4), IF($S139 &lt;&gt; "", $I139/$S139, ""), ""),"")</f>
        <v>50000</v>
      </c>
      <c r="X139" s="10">
        <f>IF(Overall!$A141&lt;&gt;"",IF(AND(MONTH($O139) &lt;= 5, MONTH($P139) &gt;= 5), IF($S139 &lt;&gt; "", $I139/$S139, ""), ""),"")</f>
        <v>50000</v>
      </c>
      <c r="Y139" s="10">
        <f>IF(Overall!$A141&lt;&gt;"",IF(AND(MONTH($O139) &lt;= 6, MONTH($P139) &gt;= 6), IF($S139 &lt;&gt; "", $I139/$S139, ""), ""),"")</f>
        <v>50000</v>
      </c>
      <c r="Z139" s="10" t="str">
        <f>IF(Overall!$A141&lt;&gt;"",IF(AND(MONTH($O139) &lt;= 7, MONTH($P139) &gt;= 7 ), IF($S139 &lt;&gt; "", $I139/$S139, ""), ""),"")</f>
        <v/>
      </c>
      <c r="AA139" s="10" t="str">
        <f>IF(Overall!$A141&lt;&gt;"",IF(AND(MONTH($O139) &lt;= 8, MONTH($P139) &gt;= 8), IF($S139 &lt;&gt; "", $I139/$S139, ""), ""),"")</f>
        <v/>
      </c>
      <c r="AB139" s="10" t="str">
        <f>IF(Overall!$A141&lt;&gt;"",IF(AND(MONTH($O139) &lt;= 9, MONTH($P139) &gt;= 9), IF($S139 &lt;&gt; "", $I139/$S139, ""), ""),"")</f>
        <v/>
      </c>
      <c r="AC139" s="10" t="str">
        <f>IF(Overall!$A141&lt;&gt;"",IF(AND(MONTH($O139) &lt;= 10, MONTH($P139) &gt;= 10), IF($S139 &lt;&gt; "", $I139/$S139, ""), ""),"")</f>
        <v/>
      </c>
      <c r="AD139" s="10" t="str">
        <f>IF(Overall!$A141&lt;&gt;"",IF(AND(MONTH($O139) &lt;= 11, MONTH($P139) &gt;= 11), IF($S139 &lt;&gt; "", $I139/$S139, ""), ""),"")</f>
        <v/>
      </c>
      <c r="AE139" s="10" t="str">
        <f>IF(Overall!$A141&lt;&gt;"",IF(AND(MONTH($O139) &lt;= 12, MONTH($P139) &gt;= 12), IF($S139 &lt;&gt; "", $I139/$S139, ""), ""),"")</f>
        <v/>
      </c>
      <c r="AG139" s="10" t="str">
        <f ca="1">IFERROR(IF(AND(NOW()&lt;= EOMONTH(DATE(YEAR($P139),1, 1), 0), Overall!$A141&lt;&gt;"", MONTH($O139) &lt;= 1, MONTH($P139) &gt;= 1), IF($S139 &lt;&gt; "", $I139/$S139, ""), ""), "")</f>
        <v/>
      </c>
      <c r="AH139" s="10" t="str">
        <f ca="1">IFERROR(IF(AND(NOW()&lt;= EOMONTH(DATE(YEAR($P139),2, 1), 0), Overall!$A141&lt;&gt;"", MONTH($O139) &lt;= 2, MONTH($P139) &gt;= 2), IF($S139 &lt;&gt; "", $I139/$S139, ""), ""), "")</f>
        <v/>
      </c>
      <c r="AI139" s="10" t="str">
        <f ca="1">IFERROR(IF(AND(NOW()&lt;= EOMONTH(DATE(YEAR($P139),3, 1), 0), Overall!$A141&lt;&gt;"", MONTH($O139) &lt;= 3, MONTH($P139) &gt;= 3), IF($S139 &lt;&gt; "", $I139/$S139, ""), ""), "")</f>
        <v/>
      </c>
      <c r="AJ139" s="10" t="str">
        <f ca="1">IFERROR(IF(AND(NOW()&lt;= EOMONTH(DATE(YEAR($P139),4, 1), 0), Overall!$A141&lt;&gt;"", MONTH($O139) &lt;= 4, MONTH($P139) &gt;= 4), IF($S139 &lt;&gt; "", $I139/$S139, ""), ""), "")</f>
        <v/>
      </c>
      <c r="AK139" s="10" t="str">
        <f ca="1">IFERROR(IF(AND(NOW()&lt;= EOMONTH(DATE(YEAR($P139),5, 1), 0), Overall!$A141&lt;&gt;"", MONTH($O139) &lt;= 5, MONTH($P139) &gt;= 5), IF($S139 &lt;&gt; "", $I139/$S139, ""), ""), "")</f>
        <v/>
      </c>
      <c r="AL139" s="10" t="str">
        <f ca="1">IFERROR(IF(AND(NOW()&lt;= EOMONTH(DATE(YEAR($P139),6, 1), 0), Overall!$A141&lt;&gt;"", MONTH($O139) &lt;= 6, MONTH($P139) &gt;= 6), IF($S139 &lt;&gt; "", $I139/$S139, ""), ""), "")</f>
        <v/>
      </c>
      <c r="AM139" s="10" t="str">
        <f ca="1">IFERROR(IF(AND(NOW()&lt;= EOMONTH(DATE(YEAR($P139),7, 1), 0), Overall!$A141&lt;&gt;"", MONTH($O139) &lt;= 7, MONTH($P139) &gt;= 7), IF($S139 &lt;&gt; "", $I139/$S139, ""), ""), "")</f>
        <v/>
      </c>
      <c r="AN139" s="10" t="str">
        <f ca="1">IFERROR(IF(AND(NOW()&lt;= EOMONTH(DATE(YEAR($P139),8, 1), 0), Overall!$A141&lt;&gt;"", MONTH($O139) &lt;= 8, MONTH($P139) &gt;= 8), IF($S139 &lt;&gt; "", $I139/$S139, ""), ""), "")</f>
        <v/>
      </c>
      <c r="AO139" s="10" t="str">
        <f ca="1">IFERROR(IF(AND(NOW()&lt;= EOMONTH(DATE(YEAR($P139),9, 1), 0), Overall!$A141&lt;&gt;"", MONTH($O139) &lt;= 9, MONTH($P139) &gt;= 9), IF($S139 &lt;&gt; "", $I139/$S139, ""), ""), "")</f>
        <v/>
      </c>
      <c r="AP139" s="10" t="str">
        <f ca="1">IFERROR(IF(AND(NOW()&lt;= EOMONTH(DATE(YEAR($P139),10, 1), 0), Overall!$A141&lt;&gt;"", MONTH($O139) &lt;= 10, MONTH($P139) &gt;= 10), IF($S139 &lt;&gt; "", $I139/$S139, ""), ""), "")</f>
        <v/>
      </c>
      <c r="AQ139" s="10" t="str">
        <f ca="1">IFERROR(IF(AND(NOW()&lt;= EOMONTH(DATE(YEAR($P139),11, 1), 0), Overall!$A141&lt;&gt;"", MONTH($O139) &lt;=11, MONTH($P139) &gt;= 11), IF($S139 &lt;&gt; "", $I139/$S139, ""), ""), "")</f>
        <v/>
      </c>
      <c r="AR139" s="10" t="str">
        <f ca="1">IFERROR(IF(AND(NOW()&lt;= EOMONTH(DATE(YEAR($P139),12, 1), 0), Overall!$A141&lt;&gt;"", MONTH($O139) &lt;= 12, MONTH($P139) &gt;= 12), IF($S139 &lt;&gt; "", $I139/$S139, ""), ""), "")</f>
        <v/>
      </c>
      <c r="AS139" s="16">
        <f t="shared" ca="1" si="5"/>
        <v>0</v>
      </c>
    </row>
    <row r="140" spans="1:45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5" t="str">
        <f>IF(Overall!P142&lt;&gt;"",_xlfn.VALUETOTEXT(Overall!P142),"")</f>
        <v>Options</v>
      </c>
      <c r="I140" s="6">
        <f>IF(Overall!F142&lt;&gt;"",VALUE(Overall!F142),"")</f>
        <v>300000</v>
      </c>
      <c r="J140" s="6">
        <f>IF(Overall!G142&lt;&gt;"",VALUE(Overall!G142),"")</f>
        <v>65</v>
      </c>
      <c r="K140" s="6">
        <f>IF(Overall!H142&lt;&gt;"",VALUE(Overall!H142),"")</f>
        <v>38</v>
      </c>
      <c r="L140" s="6">
        <f>IF(Overall!I142&lt;&gt;"",VALUE(Overall!I142),"")</f>
        <v>2.82</v>
      </c>
      <c r="M140" s="6">
        <f>IF(Overall!J142&lt;&gt;"",VALUE(Overall!J142),"")</f>
        <v>0.31</v>
      </c>
      <c r="N140" s="6">
        <f>IF(Overall!K142&lt;&gt;"",VALUE(Overall!K142),"")</f>
        <v>2.5099999999999998</v>
      </c>
      <c r="O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P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Q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R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S140" s="5">
        <f t="shared" si="4"/>
        <v>6</v>
      </c>
      <c r="T140" s="10">
        <f>IF(Overall!$A142&lt;&gt;"",IF(AND(MONTH($O140) &lt;= 1, MONTH($P140) &gt;= 1), IF($S140 &lt;&gt; "", $I140/$S140, ""), ""),"")</f>
        <v>50000</v>
      </c>
      <c r="U140" s="10">
        <f>IF(Overall!$A142&lt;&gt;"",IF(AND(MONTH($O140) &lt;= 2, MONTH($P140) &gt;= 2), IF($S140 &lt;&gt; "", $I140/$S140, ""), ""),"")</f>
        <v>50000</v>
      </c>
      <c r="V140" s="10">
        <f>IF(Overall!$A142&lt;&gt;"",IF(AND(MONTH($O140) &lt;= 3, MONTH($P140) &gt;= 3), IF($S140 &lt;&gt; "", $I140/$S140, ""), ""),"")</f>
        <v>50000</v>
      </c>
      <c r="W140" s="10">
        <f>IF(Overall!$A142&lt;&gt;"",IF(AND(MONTH($O140) &lt;= 4, MONTH($P140) &gt;= 4), IF($S140 &lt;&gt; "", $I140/$S140, ""), ""),"")</f>
        <v>50000</v>
      </c>
      <c r="X140" s="10">
        <f>IF(Overall!$A142&lt;&gt;"",IF(AND(MONTH($O140) &lt;= 5, MONTH($P140) &gt;= 5), IF($S140 &lt;&gt; "", $I140/$S140, ""), ""),"")</f>
        <v>50000</v>
      </c>
      <c r="Y140" s="10">
        <f>IF(Overall!$A142&lt;&gt;"",IF(AND(MONTH($O140) &lt;= 6, MONTH($P140) &gt;= 6), IF($S140 &lt;&gt; "", $I140/$S140, ""), ""),"")</f>
        <v>50000</v>
      </c>
      <c r="Z140" s="10" t="str">
        <f>IF(Overall!$A142&lt;&gt;"",IF(AND(MONTH($O140) &lt;= 7, MONTH($P140) &gt;= 7 ), IF($S140 &lt;&gt; "", $I140/$S140, ""), ""),"")</f>
        <v/>
      </c>
      <c r="AA140" s="10" t="str">
        <f>IF(Overall!$A142&lt;&gt;"",IF(AND(MONTH($O140) &lt;= 8, MONTH($P140) &gt;= 8), IF($S140 &lt;&gt; "", $I140/$S140, ""), ""),"")</f>
        <v/>
      </c>
      <c r="AB140" s="10" t="str">
        <f>IF(Overall!$A142&lt;&gt;"",IF(AND(MONTH($O140) &lt;= 9, MONTH($P140) &gt;= 9), IF($S140 &lt;&gt; "", $I140/$S140, ""), ""),"")</f>
        <v/>
      </c>
      <c r="AC140" s="10" t="str">
        <f>IF(Overall!$A142&lt;&gt;"",IF(AND(MONTH($O140) &lt;= 10, MONTH($P140) &gt;= 10), IF($S140 &lt;&gt; "", $I140/$S140, ""), ""),"")</f>
        <v/>
      </c>
      <c r="AD140" s="10" t="str">
        <f>IF(Overall!$A142&lt;&gt;"",IF(AND(MONTH($O140) &lt;= 11, MONTH($P140) &gt;= 11), IF($S140 &lt;&gt; "", $I140/$S140, ""), ""),"")</f>
        <v/>
      </c>
      <c r="AE140" s="10" t="str">
        <f>IF(Overall!$A142&lt;&gt;"",IF(AND(MONTH($O140) &lt;= 12, MONTH($P140) &gt;= 12), IF($S140 &lt;&gt; "", $I140/$S140, ""), ""),"")</f>
        <v/>
      </c>
      <c r="AG140" s="10" t="str">
        <f ca="1">IFERROR(IF(AND(NOW()&lt;= EOMONTH(DATE(YEAR($P140),1, 1), 0), Overall!$A142&lt;&gt;"", MONTH($O140) &lt;= 1, MONTH($P140) &gt;= 1), IF($S140 &lt;&gt; "", $I140/$S140, ""), ""), "")</f>
        <v/>
      </c>
      <c r="AH140" s="10" t="str">
        <f ca="1">IFERROR(IF(AND(NOW()&lt;= EOMONTH(DATE(YEAR($P140),2, 1), 0), Overall!$A142&lt;&gt;"", MONTH($O140) &lt;= 2, MONTH($P140) &gt;= 2), IF($S140 &lt;&gt; "", $I140/$S140, ""), ""), "")</f>
        <v/>
      </c>
      <c r="AI140" s="10" t="str">
        <f ca="1">IFERROR(IF(AND(NOW()&lt;= EOMONTH(DATE(YEAR($P140),3, 1), 0), Overall!$A142&lt;&gt;"", MONTH($O140) &lt;= 3, MONTH($P140) &gt;= 3), IF($S140 &lt;&gt; "", $I140/$S140, ""), ""), "")</f>
        <v/>
      </c>
      <c r="AJ140" s="10" t="str">
        <f ca="1">IFERROR(IF(AND(NOW()&lt;= EOMONTH(DATE(YEAR($P140),4, 1), 0), Overall!$A142&lt;&gt;"", MONTH($O140) &lt;= 4, MONTH($P140) &gt;= 4), IF($S140 &lt;&gt; "", $I140/$S140, ""), ""), "")</f>
        <v/>
      </c>
      <c r="AK140" s="10" t="str">
        <f ca="1">IFERROR(IF(AND(NOW()&lt;= EOMONTH(DATE(YEAR($P140),5, 1), 0), Overall!$A142&lt;&gt;"", MONTH($O140) &lt;= 5, MONTH($P140) &gt;= 5), IF($S140 &lt;&gt; "", $I140/$S140, ""), ""), "")</f>
        <v/>
      </c>
      <c r="AL140" s="10" t="str">
        <f ca="1">IFERROR(IF(AND(NOW()&lt;= EOMONTH(DATE(YEAR($P140),6, 1), 0), Overall!$A142&lt;&gt;"", MONTH($O140) &lt;= 6, MONTH($P140) &gt;= 6), IF($S140 &lt;&gt; "", $I140/$S140, ""), ""), "")</f>
        <v/>
      </c>
      <c r="AM140" s="10" t="str">
        <f ca="1">IFERROR(IF(AND(NOW()&lt;= EOMONTH(DATE(YEAR($P140),7, 1), 0), Overall!$A142&lt;&gt;"", MONTH($O140) &lt;= 7, MONTH($P140) &gt;= 7), IF($S140 &lt;&gt; "", $I140/$S140, ""), ""), "")</f>
        <v/>
      </c>
      <c r="AN140" s="10" t="str">
        <f ca="1">IFERROR(IF(AND(NOW()&lt;= EOMONTH(DATE(YEAR($P140),8, 1), 0), Overall!$A142&lt;&gt;"", MONTH($O140) &lt;= 8, MONTH($P140) &gt;= 8), IF($S140 &lt;&gt; "", $I140/$S140, ""), ""), "")</f>
        <v/>
      </c>
      <c r="AO140" s="10" t="str">
        <f ca="1">IFERROR(IF(AND(NOW()&lt;= EOMONTH(DATE(YEAR($P140),9, 1), 0), Overall!$A142&lt;&gt;"", MONTH($O140) &lt;= 9, MONTH($P140) &gt;= 9), IF($S140 &lt;&gt; "", $I140/$S140, ""), ""), "")</f>
        <v/>
      </c>
      <c r="AP140" s="10" t="str">
        <f ca="1">IFERROR(IF(AND(NOW()&lt;= EOMONTH(DATE(YEAR($P140),10, 1), 0), Overall!$A142&lt;&gt;"", MONTH($O140) &lt;= 10, MONTH($P140) &gt;= 10), IF($S140 &lt;&gt; "", $I140/$S140, ""), ""), "")</f>
        <v/>
      </c>
      <c r="AQ140" s="10" t="str">
        <f ca="1">IFERROR(IF(AND(NOW()&lt;= EOMONTH(DATE(YEAR($P140),11, 1), 0), Overall!$A142&lt;&gt;"", MONTH($O140) &lt;=11, MONTH($P140) &gt;= 11), IF($S140 &lt;&gt; "", $I140/$S140, ""), ""), "")</f>
        <v/>
      </c>
      <c r="AR140" s="10" t="str">
        <f ca="1">IFERROR(IF(AND(NOW()&lt;= EOMONTH(DATE(YEAR($P140),12, 1), 0), Overall!$A142&lt;&gt;"", MONTH($O140) &lt;= 12, MONTH($P140) &gt;= 12), IF($S140 &lt;&gt; "", $I140/$S140, ""), ""), "")</f>
        <v/>
      </c>
      <c r="AS140" s="16">
        <f t="shared" ca="1" si="5"/>
        <v>0</v>
      </c>
    </row>
    <row r="141" spans="1:45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5" t="str">
        <f>IF(Overall!P143&lt;&gt;"",_xlfn.VALUETOTEXT(Overall!P143),"")</f>
        <v>Options</v>
      </c>
      <c r="I141" s="6">
        <f>IF(Overall!F143&lt;&gt;"",VALUE(Overall!F143),"")</f>
        <v>600000</v>
      </c>
      <c r="J141" s="6">
        <f>IF(Overall!G143&lt;&gt;"",VALUE(Overall!G143),"")</f>
        <v>65</v>
      </c>
      <c r="K141" s="6">
        <f>IF(Overall!H143&lt;&gt;"",VALUE(Overall!H143),"")</f>
        <v>38</v>
      </c>
      <c r="L141" s="6">
        <f>IF(Overall!I143&lt;&gt;"",VALUE(Overall!I143),"")</f>
        <v>2.72</v>
      </c>
      <c r="M141" s="6">
        <f>IF(Overall!J143&lt;&gt;"",VALUE(Overall!J143),"")</f>
        <v>0.27</v>
      </c>
      <c r="N141" s="6">
        <f>IF(Overall!K143&lt;&gt;"",VALUE(Overall!K143),"")</f>
        <v>2.4500000000000002</v>
      </c>
      <c r="O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P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Q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R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S141" s="5">
        <f t="shared" si="4"/>
        <v>6</v>
      </c>
      <c r="T141" s="10">
        <f>IF(Overall!$A143&lt;&gt;"",IF(AND(MONTH($O141) &lt;= 1, MONTH($P141) &gt;= 1), IF($S141 &lt;&gt; "", $I141/$S141, ""), ""),"")</f>
        <v>100000</v>
      </c>
      <c r="U141" s="10">
        <f>IF(Overall!$A143&lt;&gt;"",IF(AND(MONTH($O141) &lt;= 2, MONTH($P141) &gt;= 2), IF($S141 &lt;&gt; "", $I141/$S141, ""), ""),"")</f>
        <v>100000</v>
      </c>
      <c r="V141" s="10">
        <f>IF(Overall!$A143&lt;&gt;"",IF(AND(MONTH($O141) &lt;= 3, MONTH($P141) &gt;= 3), IF($S141 &lt;&gt; "", $I141/$S141, ""), ""),"")</f>
        <v>100000</v>
      </c>
      <c r="W141" s="10">
        <f>IF(Overall!$A143&lt;&gt;"",IF(AND(MONTH($O141) &lt;= 4, MONTH($P141) &gt;= 4), IF($S141 &lt;&gt; "", $I141/$S141, ""), ""),"")</f>
        <v>100000</v>
      </c>
      <c r="X141" s="10">
        <f>IF(Overall!$A143&lt;&gt;"",IF(AND(MONTH($O141) &lt;= 5, MONTH($P141) &gt;= 5), IF($S141 &lt;&gt; "", $I141/$S141, ""), ""),"")</f>
        <v>100000</v>
      </c>
      <c r="Y141" s="10">
        <f>IF(Overall!$A143&lt;&gt;"",IF(AND(MONTH($O141) &lt;= 6, MONTH($P141) &gt;= 6), IF($S141 &lt;&gt; "", $I141/$S141, ""), ""),"")</f>
        <v>100000</v>
      </c>
      <c r="Z141" s="10" t="str">
        <f>IF(Overall!$A143&lt;&gt;"",IF(AND(MONTH($O141) &lt;= 7, MONTH($P141) &gt;= 7 ), IF($S141 &lt;&gt; "", $I141/$S141, ""), ""),"")</f>
        <v/>
      </c>
      <c r="AA141" s="10" t="str">
        <f>IF(Overall!$A143&lt;&gt;"",IF(AND(MONTH($O141) &lt;= 8, MONTH($P141) &gt;= 8), IF($S141 &lt;&gt; "", $I141/$S141, ""), ""),"")</f>
        <v/>
      </c>
      <c r="AB141" s="10" t="str">
        <f>IF(Overall!$A143&lt;&gt;"",IF(AND(MONTH($O141) &lt;= 9, MONTH($P141) &gt;= 9), IF($S141 &lt;&gt; "", $I141/$S141, ""), ""),"")</f>
        <v/>
      </c>
      <c r="AC141" s="10" t="str">
        <f>IF(Overall!$A143&lt;&gt;"",IF(AND(MONTH($O141) &lt;= 10, MONTH($P141) &gt;= 10), IF($S141 &lt;&gt; "", $I141/$S141, ""), ""),"")</f>
        <v/>
      </c>
      <c r="AD141" s="10" t="str">
        <f>IF(Overall!$A143&lt;&gt;"",IF(AND(MONTH($O141) &lt;= 11, MONTH($P141) &gt;= 11), IF($S141 &lt;&gt; "", $I141/$S141, ""), ""),"")</f>
        <v/>
      </c>
      <c r="AE141" s="10" t="str">
        <f>IF(Overall!$A143&lt;&gt;"",IF(AND(MONTH($O141) &lt;= 12, MONTH($P141) &gt;= 12), IF($S141 &lt;&gt; "", $I141/$S141, ""), ""),"")</f>
        <v/>
      </c>
      <c r="AG141" s="10" t="str">
        <f ca="1">IFERROR(IF(AND(NOW()&lt;= EOMONTH(DATE(YEAR($P141),1, 1), 0), Overall!$A143&lt;&gt;"", MONTH($O141) &lt;= 1, MONTH($P141) &gt;= 1), IF($S141 &lt;&gt; "", $I141/$S141, ""), ""), "")</f>
        <v/>
      </c>
      <c r="AH141" s="10" t="str">
        <f ca="1">IFERROR(IF(AND(NOW()&lt;= EOMONTH(DATE(YEAR($P141),2, 1), 0), Overall!$A143&lt;&gt;"", MONTH($O141) &lt;= 2, MONTH($P141) &gt;= 2), IF($S141 &lt;&gt; "", $I141/$S141, ""), ""), "")</f>
        <v/>
      </c>
      <c r="AI141" s="10" t="str">
        <f ca="1">IFERROR(IF(AND(NOW()&lt;= EOMONTH(DATE(YEAR($P141),3, 1), 0), Overall!$A143&lt;&gt;"", MONTH($O141) &lt;= 3, MONTH($P141) &gt;= 3), IF($S141 &lt;&gt; "", $I141/$S141, ""), ""), "")</f>
        <v/>
      </c>
      <c r="AJ141" s="10" t="str">
        <f ca="1">IFERROR(IF(AND(NOW()&lt;= EOMONTH(DATE(YEAR($P141),4, 1), 0), Overall!$A143&lt;&gt;"", MONTH($O141) &lt;= 4, MONTH($P141) &gt;= 4), IF($S141 &lt;&gt; "", $I141/$S141, ""), ""), "")</f>
        <v/>
      </c>
      <c r="AK141" s="10" t="str">
        <f ca="1">IFERROR(IF(AND(NOW()&lt;= EOMONTH(DATE(YEAR($P141),5, 1), 0), Overall!$A143&lt;&gt;"", MONTH($O141) &lt;= 5, MONTH($P141) &gt;= 5), IF($S141 &lt;&gt; "", $I141/$S141, ""), ""), "")</f>
        <v/>
      </c>
      <c r="AL141" s="10" t="str">
        <f ca="1">IFERROR(IF(AND(NOW()&lt;= EOMONTH(DATE(YEAR($P141),6, 1), 0), Overall!$A143&lt;&gt;"", MONTH($O141) &lt;= 6, MONTH($P141) &gt;= 6), IF($S141 &lt;&gt; "", $I141/$S141, ""), ""), "")</f>
        <v/>
      </c>
      <c r="AM141" s="10" t="str">
        <f ca="1">IFERROR(IF(AND(NOW()&lt;= EOMONTH(DATE(YEAR($P141),7, 1), 0), Overall!$A143&lt;&gt;"", MONTH($O141) &lt;= 7, MONTH($P141) &gt;= 7), IF($S141 &lt;&gt; "", $I141/$S141, ""), ""), "")</f>
        <v/>
      </c>
      <c r="AN141" s="10" t="str">
        <f ca="1">IFERROR(IF(AND(NOW()&lt;= EOMONTH(DATE(YEAR($P141),8, 1), 0), Overall!$A143&lt;&gt;"", MONTH($O141) &lt;= 8, MONTH($P141) &gt;= 8), IF($S141 &lt;&gt; "", $I141/$S141, ""), ""), "")</f>
        <v/>
      </c>
      <c r="AO141" s="10" t="str">
        <f ca="1">IFERROR(IF(AND(NOW()&lt;= EOMONTH(DATE(YEAR($P141),9, 1), 0), Overall!$A143&lt;&gt;"", MONTH($O141) &lt;= 9, MONTH($P141) &gt;= 9), IF($S141 &lt;&gt; "", $I141/$S141, ""), ""), "")</f>
        <v/>
      </c>
      <c r="AP141" s="10" t="str">
        <f ca="1">IFERROR(IF(AND(NOW()&lt;= EOMONTH(DATE(YEAR($P141),10, 1), 0), Overall!$A143&lt;&gt;"", MONTH($O141) &lt;= 10, MONTH($P141) &gt;= 10), IF($S141 &lt;&gt; "", $I141/$S141, ""), ""), "")</f>
        <v/>
      </c>
      <c r="AQ141" s="10" t="str">
        <f ca="1">IFERROR(IF(AND(NOW()&lt;= EOMONTH(DATE(YEAR($P141),11, 1), 0), Overall!$A143&lt;&gt;"", MONTH($O141) &lt;=11, MONTH($P141) &gt;= 11), IF($S141 &lt;&gt; "", $I141/$S141, ""), ""), "")</f>
        <v/>
      </c>
      <c r="AR141" s="10" t="str">
        <f ca="1">IFERROR(IF(AND(NOW()&lt;= EOMONTH(DATE(YEAR($P141),12, 1), 0), Overall!$A143&lt;&gt;"", MONTH($O141) &lt;= 12, MONTH($P141) &gt;= 12), IF($S141 &lt;&gt; "", $I141/$S141, ""), ""), "")</f>
        <v/>
      </c>
      <c r="AS141" s="16">
        <f t="shared" ca="1" si="5"/>
        <v>0</v>
      </c>
    </row>
    <row r="142" spans="1:45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5" t="str">
        <f>IF(Overall!P144&lt;&gt;"",_xlfn.VALUETOTEXT(Overall!P144),"")</f>
        <v>Options</v>
      </c>
      <c r="I142" s="6">
        <f>IF(Overall!F144&lt;&gt;"",VALUE(Overall!F144),"")</f>
        <v>600000</v>
      </c>
      <c r="J142" s="6">
        <f>IF(Overall!G144&lt;&gt;"",VALUE(Overall!G144),"")</f>
        <v>64</v>
      </c>
      <c r="K142" s="6">
        <f>IF(Overall!H144&lt;&gt;"",VALUE(Overall!H144),"")</f>
        <v>0</v>
      </c>
      <c r="L142" s="6">
        <f>IF(Overall!I144&lt;&gt;"",VALUE(Overall!I144),"")</f>
        <v>2.5299999999999998</v>
      </c>
      <c r="M142" s="6">
        <f>IF(Overall!J144&lt;&gt;"",VALUE(Overall!J144),"")</f>
        <v>0</v>
      </c>
      <c r="N142" s="6">
        <f>IF(Overall!K144&lt;&gt;"",VALUE(Overall!K144),"")</f>
        <v>2.5299999999999998</v>
      </c>
      <c r="O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P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Q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R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S142" s="5">
        <f t="shared" si="4"/>
        <v>6</v>
      </c>
      <c r="T142" s="10">
        <f>IF(Overall!$A144&lt;&gt;"",IF(AND(MONTH($O142) &lt;= 1, MONTH($P142) &gt;= 1), IF($S142 &lt;&gt; "", $I142/$S142, ""), ""),"")</f>
        <v>100000</v>
      </c>
      <c r="U142" s="10">
        <f>IF(Overall!$A144&lt;&gt;"",IF(AND(MONTH($O142) &lt;= 2, MONTH($P142) &gt;= 2), IF($S142 &lt;&gt; "", $I142/$S142, ""), ""),"")</f>
        <v>100000</v>
      </c>
      <c r="V142" s="10">
        <f>IF(Overall!$A144&lt;&gt;"",IF(AND(MONTH($O142) &lt;= 3, MONTH($P142) &gt;= 3), IF($S142 &lt;&gt; "", $I142/$S142, ""), ""),"")</f>
        <v>100000</v>
      </c>
      <c r="W142" s="10">
        <f>IF(Overall!$A144&lt;&gt;"",IF(AND(MONTH($O142) &lt;= 4, MONTH($P142) &gt;= 4), IF($S142 &lt;&gt; "", $I142/$S142, ""), ""),"")</f>
        <v>100000</v>
      </c>
      <c r="X142" s="10">
        <f>IF(Overall!$A144&lt;&gt;"",IF(AND(MONTH($O142) &lt;= 5, MONTH($P142) &gt;= 5), IF($S142 &lt;&gt; "", $I142/$S142, ""), ""),"")</f>
        <v>100000</v>
      </c>
      <c r="Y142" s="10">
        <f>IF(Overall!$A144&lt;&gt;"",IF(AND(MONTH($O142) &lt;= 6, MONTH($P142) &gt;= 6), IF($S142 &lt;&gt; "", $I142/$S142, ""), ""),"")</f>
        <v>100000</v>
      </c>
      <c r="Z142" s="10" t="str">
        <f>IF(Overall!$A144&lt;&gt;"",IF(AND(MONTH($O142) &lt;= 7, MONTH($P142) &gt;= 7 ), IF($S142 &lt;&gt; "", $I142/$S142, ""), ""),"")</f>
        <v/>
      </c>
      <c r="AA142" s="10" t="str">
        <f>IF(Overall!$A144&lt;&gt;"",IF(AND(MONTH($O142) &lt;= 8, MONTH($P142) &gt;= 8), IF($S142 &lt;&gt; "", $I142/$S142, ""), ""),"")</f>
        <v/>
      </c>
      <c r="AB142" s="10" t="str">
        <f>IF(Overall!$A144&lt;&gt;"",IF(AND(MONTH($O142) &lt;= 9, MONTH($P142) &gt;= 9), IF($S142 &lt;&gt; "", $I142/$S142, ""), ""),"")</f>
        <v/>
      </c>
      <c r="AC142" s="10" t="str">
        <f>IF(Overall!$A144&lt;&gt;"",IF(AND(MONTH($O142) &lt;= 10, MONTH($P142) &gt;= 10), IF($S142 &lt;&gt; "", $I142/$S142, ""), ""),"")</f>
        <v/>
      </c>
      <c r="AD142" s="10" t="str">
        <f>IF(Overall!$A144&lt;&gt;"",IF(AND(MONTH($O142) &lt;= 11, MONTH($P142) &gt;= 11), IF($S142 &lt;&gt; "", $I142/$S142, ""), ""),"")</f>
        <v/>
      </c>
      <c r="AE142" s="10" t="str">
        <f>IF(Overall!$A144&lt;&gt;"",IF(AND(MONTH($O142) &lt;= 12, MONTH($P142) &gt;= 12), IF($S142 &lt;&gt; "", $I142/$S142, ""), ""),"")</f>
        <v/>
      </c>
      <c r="AG142" s="10" t="str">
        <f ca="1">IFERROR(IF(AND(NOW()&lt;= EOMONTH(DATE(YEAR($P142),1, 1), 0), Overall!$A144&lt;&gt;"", MONTH($O142) &lt;= 1, MONTH($P142) &gt;= 1), IF($S142 &lt;&gt; "", $I142/$S142, ""), ""), "")</f>
        <v/>
      </c>
      <c r="AH142" s="10" t="str">
        <f ca="1">IFERROR(IF(AND(NOW()&lt;= EOMONTH(DATE(YEAR($P142),2, 1), 0), Overall!$A144&lt;&gt;"", MONTH($O142) &lt;= 2, MONTH($P142) &gt;= 2), IF($S142 &lt;&gt; "", $I142/$S142, ""), ""), "")</f>
        <v/>
      </c>
      <c r="AI142" s="10" t="str">
        <f ca="1">IFERROR(IF(AND(NOW()&lt;= EOMONTH(DATE(YEAR($P142),3, 1), 0), Overall!$A144&lt;&gt;"", MONTH($O142) &lt;= 3, MONTH($P142) &gt;= 3), IF($S142 &lt;&gt; "", $I142/$S142, ""), ""), "")</f>
        <v/>
      </c>
      <c r="AJ142" s="10" t="str">
        <f ca="1">IFERROR(IF(AND(NOW()&lt;= EOMONTH(DATE(YEAR($P142),4, 1), 0), Overall!$A144&lt;&gt;"", MONTH($O142) &lt;= 4, MONTH($P142) &gt;= 4), IF($S142 &lt;&gt; "", $I142/$S142, ""), ""), "")</f>
        <v/>
      </c>
      <c r="AK142" s="10" t="str">
        <f ca="1">IFERROR(IF(AND(NOW()&lt;= EOMONTH(DATE(YEAR($P142),5, 1), 0), Overall!$A144&lt;&gt;"", MONTH($O142) &lt;= 5, MONTH($P142) &gt;= 5), IF($S142 &lt;&gt; "", $I142/$S142, ""), ""), "")</f>
        <v/>
      </c>
      <c r="AL142" s="10" t="str">
        <f ca="1">IFERROR(IF(AND(NOW()&lt;= EOMONTH(DATE(YEAR($P142),6, 1), 0), Overall!$A144&lt;&gt;"", MONTH($O142) &lt;= 6, MONTH($P142) &gt;= 6), IF($S142 &lt;&gt; "", $I142/$S142, ""), ""), "")</f>
        <v/>
      </c>
      <c r="AM142" s="10" t="str">
        <f ca="1">IFERROR(IF(AND(NOW()&lt;= EOMONTH(DATE(YEAR($P142),7, 1), 0), Overall!$A144&lt;&gt;"", MONTH($O142) &lt;= 7, MONTH($P142) &gt;= 7), IF($S142 &lt;&gt; "", $I142/$S142, ""), ""), "")</f>
        <v/>
      </c>
      <c r="AN142" s="10" t="str">
        <f ca="1">IFERROR(IF(AND(NOW()&lt;= EOMONTH(DATE(YEAR($P142),8, 1), 0), Overall!$A144&lt;&gt;"", MONTH($O142) &lt;= 8, MONTH($P142) &gt;= 8), IF($S142 &lt;&gt; "", $I142/$S142, ""), ""), "")</f>
        <v/>
      </c>
      <c r="AO142" s="10" t="str">
        <f ca="1">IFERROR(IF(AND(NOW()&lt;= EOMONTH(DATE(YEAR($P142),9, 1), 0), Overall!$A144&lt;&gt;"", MONTH($O142) &lt;= 9, MONTH($P142) &gt;= 9), IF($S142 &lt;&gt; "", $I142/$S142, ""), ""), "")</f>
        <v/>
      </c>
      <c r="AP142" s="10" t="str">
        <f ca="1">IFERROR(IF(AND(NOW()&lt;= EOMONTH(DATE(YEAR($P142),10, 1), 0), Overall!$A144&lt;&gt;"", MONTH($O142) &lt;= 10, MONTH($P142) &gt;= 10), IF($S142 &lt;&gt; "", $I142/$S142, ""), ""), "")</f>
        <v/>
      </c>
      <c r="AQ142" s="10" t="str">
        <f ca="1">IFERROR(IF(AND(NOW()&lt;= EOMONTH(DATE(YEAR($P142),11, 1), 0), Overall!$A144&lt;&gt;"", MONTH($O142) &lt;=11, MONTH($P142) &gt;= 11), IF($S142 &lt;&gt; "", $I142/$S142, ""), ""), "")</f>
        <v/>
      </c>
      <c r="AR142" s="10" t="str">
        <f ca="1">IFERROR(IF(AND(NOW()&lt;= EOMONTH(DATE(YEAR($P142),12, 1), 0), Overall!$A144&lt;&gt;"", MONTH($O142) &lt;= 12, MONTH($P142) &gt;= 12), IF($S142 &lt;&gt; "", $I142/$S142, ""), ""), "")</f>
        <v/>
      </c>
      <c r="AS142" s="16">
        <f t="shared" ca="1" si="5"/>
        <v>0</v>
      </c>
    </row>
    <row r="143" spans="1:45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5" t="str">
        <f>IF(Overall!P145&lt;&gt;"",_xlfn.VALUETOTEXT(Overall!P145),"")</f>
        <v>Options</v>
      </c>
      <c r="I143" s="6">
        <f>IF(Overall!F145&lt;&gt;"",VALUE(Overall!F145),"")</f>
        <v>600000</v>
      </c>
      <c r="J143" s="6">
        <f>IF(Overall!G145&lt;&gt;"",VALUE(Overall!G145),"")</f>
        <v>64</v>
      </c>
      <c r="K143" s="6">
        <f>IF(Overall!H145&lt;&gt;"",VALUE(Overall!H145),"")</f>
        <v>0</v>
      </c>
      <c r="L143" s="6">
        <f>IF(Overall!I145&lt;&gt;"",VALUE(Overall!I145),"")</f>
        <v>2.5299999999999998</v>
      </c>
      <c r="M143" s="6">
        <f>IF(Overall!J145&lt;&gt;"",VALUE(Overall!J145),"")</f>
        <v>0</v>
      </c>
      <c r="N143" s="6">
        <f>IF(Overall!K145&lt;&gt;"",VALUE(Overall!K145),"")</f>
        <v>2.5299999999999998</v>
      </c>
      <c r="O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P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Q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R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S143" s="5">
        <f t="shared" si="4"/>
        <v>6</v>
      </c>
      <c r="T143" s="10">
        <f>IF(Overall!$A145&lt;&gt;"",IF(AND(MONTH($O143) &lt;= 1, MONTH($P143) &gt;= 1), IF($S143 &lt;&gt; "", $I143/$S143, ""), ""),"")</f>
        <v>100000</v>
      </c>
      <c r="U143" s="10">
        <f>IF(Overall!$A145&lt;&gt;"",IF(AND(MONTH($O143) &lt;= 2, MONTH($P143) &gt;= 2), IF($S143 &lt;&gt; "", $I143/$S143, ""), ""),"")</f>
        <v>100000</v>
      </c>
      <c r="V143" s="10">
        <f>IF(Overall!$A145&lt;&gt;"",IF(AND(MONTH($O143) &lt;= 3, MONTH($P143) &gt;= 3), IF($S143 &lt;&gt; "", $I143/$S143, ""), ""),"")</f>
        <v>100000</v>
      </c>
      <c r="W143" s="10">
        <f>IF(Overall!$A145&lt;&gt;"",IF(AND(MONTH($O143) &lt;= 4, MONTH($P143) &gt;= 4), IF($S143 &lt;&gt; "", $I143/$S143, ""), ""),"")</f>
        <v>100000</v>
      </c>
      <c r="X143" s="10">
        <f>IF(Overall!$A145&lt;&gt;"",IF(AND(MONTH($O143) &lt;= 5, MONTH($P143) &gt;= 5), IF($S143 &lt;&gt; "", $I143/$S143, ""), ""),"")</f>
        <v>100000</v>
      </c>
      <c r="Y143" s="10">
        <f>IF(Overall!$A145&lt;&gt;"",IF(AND(MONTH($O143) &lt;= 6, MONTH($P143) &gt;= 6), IF($S143 &lt;&gt; "", $I143/$S143, ""), ""),"")</f>
        <v>100000</v>
      </c>
      <c r="Z143" s="10" t="str">
        <f>IF(Overall!$A145&lt;&gt;"",IF(AND(MONTH($O143) &lt;= 7, MONTH($P143) &gt;= 7 ), IF($S143 &lt;&gt; "", $I143/$S143, ""), ""),"")</f>
        <v/>
      </c>
      <c r="AA143" s="10" t="str">
        <f>IF(Overall!$A145&lt;&gt;"",IF(AND(MONTH($O143) &lt;= 8, MONTH($P143) &gt;= 8), IF($S143 &lt;&gt; "", $I143/$S143, ""), ""),"")</f>
        <v/>
      </c>
      <c r="AB143" s="10" t="str">
        <f>IF(Overall!$A145&lt;&gt;"",IF(AND(MONTH($O143) &lt;= 9, MONTH($P143) &gt;= 9), IF($S143 &lt;&gt; "", $I143/$S143, ""), ""),"")</f>
        <v/>
      </c>
      <c r="AC143" s="10" t="str">
        <f>IF(Overall!$A145&lt;&gt;"",IF(AND(MONTH($O143) &lt;= 10, MONTH($P143) &gt;= 10), IF($S143 &lt;&gt; "", $I143/$S143, ""), ""),"")</f>
        <v/>
      </c>
      <c r="AD143" s="10" t="str">
        <f>IF(Overall!$A145&lt;&gt;"",IF(AND(MONTH($O143) &lt;= 11, MONTH($P143) &gt;= 11), IF($S143 &lt;&gt; "", $I143/$S143, ""), ""),"")</f>
        <v/>
      </c>
      <c r="AE143" s="10" t="str">
        <f>IF(Overall!$A145&lt;&gt;"",IF(AND(MONTH($O143) &lt;= 12, MONTH($P143) &gt;= 12), IF($S143 &lt;&gt; "", $I143/$S143, ""), ""),"")</f>
        <v/>
      </c>
      <c r="AG143" s="10" t="str">
        <f ca="1">IFERROR(IF(AND(NOW()&lt;= EOMONTH(DATE(YEAR($P143),1, 1), 0), Overall!$A145&lt;&gt;"", MONTH($O143) &lt;= 1, MONTH($P143) &gt;= 1), IF($S143 &lt;&gt; "", $I143/$S143, ""), ""), "")</f>
        <v/>
      </c>
      <c r="AH143" s="10" t="str">
        <f ca="1">IFERROR(IF(AND(NOW()&lt;= EOMONTH(DATE(YEAR($P143),2, 1), 0), Overall!$A145&lt;&gt;"", MONTH($O143) &lt;= 2, MONTH($P143) &gt;= 2), IF($S143 &lt;&gt; "", $I143/$S143, ""), ""), "")</f>
        <v/>
      </c>
      <c r="AI143" s="10" t="str">
        <f ca="1">IFERROR(IF(AND(NOW()&lt;= EOMONTH(DATE(YEAR($P143),3, 1), 0), Overall!$A145&lt;&gt;"", MONTH($O143) &lt;= 3, MONTH($P143) &gt;= 3), IF($S143 &lt;&gt; "", $I143/$S143, ""), ""), "")</f>
        <v/>
      </c>
      <c r="AJ143" s="10" t="str">
        <f ca="1">IFERROR(IF(AND(NOW()&lt;= EOMONTH(DATE(YEAR($P143),4, 1), 0), Overall!$A145&lt;&gt;"", MONTH($O143) &lt;= 4, MONTH($P143) &gt;= 4), IF($S143 &lt;&gt; "", $I143/$S143, ""), ""), "")</f>
        <v/>
      </c>
      <c r="AK143" s="10" t="str">
        <f ca="1">IFERROR(IF(AND(NOW()&lt;= EOMONTH(DATE(YEAR($P143),5, 1), 0), Overall!$A145&lt;&gt;"", MONTH($O143) &lt;= 5, MONTH($P143) &gt;= 5), IF($S143 &lt;&gt; "", $I143/$S143, ""), ""), "")</f>
        <v/>
      </c>
      <c r="AL143" s="10" t="str">
        <f ca="1">IFERROR(IF(AND(NOW()&lt;= EOMONTH(DATE(YEAR($P143),6, 1), 0), Overall!$A145&lt;&gt;"", MONTH($O143) &lt;= 6, MONTH($P143) &gt;= 6), IF($S143 &lt;&gt; "", $I143/$S143, ""), ""), "")</f>
        <v/>
      </c>
      <c r="AM143" s="10" t="str">
        <f ca="1">IFERROR(IF(AND(NOW()&lt;= EOMONTH(DATE(YEAR($P143),7, 1), 0), Overall!$A145&lt;&gt;"", MONTH($O143) &lt;= 7, MONTH($P143) &gt;= 7), IF($S143 &lt;&gt; "", $I143/$S143, ""), ""), "")</f>
        <v/>
      </c>
      <c r="AN143" s="10" t="str">
        <f ca="1">IFERROR(IF(AND(NOW()&lt;= EOMONTH(DATE(YEAR($P143),8, 1), 0), Overall!$A145&lt;&gt;"", MONTH($O143) &lt;= 8, MONTH($P143) &gt;= 8), IF($S143 &lt;&gt; "", $I143/$S143, ""), ""), "")</f>
        <v/>
      </c>
      <c r="AO143" s="10" t="str">
        <f ca="1">IFERROR(IF(AND(NOW()&lt;= EOMONTH(DATE(YEAR($P143),9, 1), 0), Overall!$A145&lt;&gt;"", MONTH($O143) &lt;= 9, MONTH($P143) &gt;= 9), IF($S143 &lt;&gt; "", $I143/$S143, ""), ""), "")</f>
        <v/>
      </c>
      <c r="AP143" s="10" t="str">
        <f ca="1">IFERROR(IF(AND(NOW()&lt;= EOMONTH(DATE(YEAR($P143),10, 1), 0), Overall!$A145&lt;&gt;"", MONTH($O143) &lt;= 10, MONTH($P143) &gt;= 10), IF($S143 &lt;&gt; "", $I143/$S143, ""), ""), "")</f>
        <v/>
      </c>
      <c r="AQ143" s="10" t="str">
        <f ca="1">IFERROR(IF(AND(NOW()&lt;= EOMONTH(DATE(YEAR($P143),11, 1), 0), Overall!$A145&lt;&gt;"", MONTH($O143) &lt;=11, MONTH($P143) &gt;= 11), IF($S143 &lt;&gt; "", $I143/$S143, ""), ""), "")</f>
        <v/>
      </c>
      <c r="AR143" s="10" t="str">
        <f ca="1">IFERROR(IF(AND(NOW()&lt;= EOMONTH(DATE(YEAR($P143),12, 1), 0), Overall!$A145&lt;&gt;"", MONTH($O143) &lt;= 12, MONTH($P143) &gt;= 12), IF($S143 &lt;&gt; "", $I143/$S143, ""), ""), "")</f>
        <v/>
      </c>
      <c r="AS143" s="16">
        <f t="shared" ca="1" si="5"/>
        <v>0</v>
      </c>
    </row>
    <row r="144" spans="1:45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5" t="str">
        <f>IF(Overall!P146&lt;&gt;"",_xlfn.VALUETOTEXT(Overall!P146),"")</f>
        <v>Options</v>
      </c>
      <c r="I144" s="6">
        <f>IF(Overall!F146&lt;&gt;"",VALUE(Overall!F146),"")</f>
        <v>600000</v>
      </c>
      <c r="J144" s="6">
        <f>IF(Overall!G146&lt;&gt;"",VALUE(Overall!G146),"")</f>
        <v>64</v>
      </c>
      <c r="K144" s="6">
        <f>IF(Overall!H146&lt;&gt;"",VALUE(Overall!H146),"")</f>
        <v>0</v>
      </c>
      <c r="L144" s="6">
        <f>IF(Overall!I146&lt;&gt;"",VALUE(Overall!I146),"")</f>
        <v>2.52</v>
      </c>
      <c r="M144" s="6">
        <f>IF(Overall!J146&lt;&gt;"",VALUE(Overall!J146),"")</f>
        <v>0</v>
      </c>
      <c r="N144" s="6">
        <f>IF(Overall!K146&lt;&gt;"",VALUE(Overall!K146),"")</f>
        <v>2.52</v>
      </c>
      <c r="O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P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Q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R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S144" s="5">
        <f t="shared" si="4"/>
        <v>6</v>
      </c>
      <c r="T144" s="10">
        <f>IF(Overall!$A146&lt;&gt;"",IF(AND(MONTH($O144) &lt;= 1, MONTH($P144) &gt;= 1), IF($S144 &lt;&gt; "", $I144/$S144, ""), ""),"")</f>
        <v>100000</v>
      </c>
      <c r="U144" s="10">
        <f>IF(Overall!$A146&lt;&gt;"",IF(AND(MONTH($O144) &lt;= 2, MONTH($P144) &gt;= 2), IF($S144 &lt;&gt; "", $I144/$S144, ""), ""),"")</f>
        <v>100000</v>
      </c>
      <c r="V144" s="10">
        <f>IF(Overall!$A146&lt;&gt;"",IF(AND(MONTH($O144) &lt;= 3, MONTH($P144) &gt;= 3), IF($S144 &lt;&gt; "", $I144/$S144, ""), ""),"")</f>
        <v>100000</v>
      </c>
      <c r="W144" s="10">
        <f>IF(Overall!$A146&lt;&gt;"",IF(AND(MONTH($O144) &lt;= 4, MONTH($P144) &gt;= 4), IF($S144 &lt;&gt; "", $I144/$S144, ""), ""),"")</f>
        <v>100000</v>
      </c>
      <c r="X144" s="10">
        <f>IF(Overall!$A146&lt;&gt;"",IF(AND(MONTH($O144) &lt;= 5, MONTH($P144) &gt;= 5), IF($S144 &lt;&gt; "", $I144/$S144, ""), ""),"")</f>
        <v>100000</v>
      </c>
      <c r="Y144" s="10">
        <f>IF(Overall!$A146&lt;&gt;"",IF(AND(MONTH($O144) &lt;= 6, MONTH($P144) &gt;= 6), IF($S144 &lt;&gt; "", $I144/$S144, ""), ""),"")</f>
        <v>100000</v>
      </c>
      <c r="Z144" s="10" t="str">
        <f>IF(Overall!$A146&lt;&gt;"",IF(AND(MONTH($O144) &lt;= 7, MONTH($P144) &gt;= 7 ), IF($S144 &lt;&gt; "", $I144/$S144, ""), ""),"")</f>
        <v/>
      </c>
      <c r="AA144" s="10" t="str">
        <f>IF(Overall!$A146&lt;&gt;"",IF(AND(MONTH($O144) &lt;= 8, MONTH($P144) &gt;= 8), IF($S144 &lt;&gt; "", $I144/$S144, ""), ""),"")</f>
        <v/>
      </c>
      <c r="AB144" s="10" t="str">
        <f>IF(Overall!$A146&lt;&gt;"",IF(AND(MONTH($O144) &lt;= 9, MONTH($P144) &gt;= 9), IF($S144 &lt;&gt; "", $I144/$S144, ""), ""),"")</f>
        <v/>
      </c>
      <c r="AC144" s="10" t="str">
        <f>IF(Overall!$A146&lt;&gt;"",IF(AND(MONTH($O144) &lt;= 10, MONTH($P144) &gt;= 10), IF($S144 &lt;&gt; "", $I144/$S144, ""), ""),"")</f>
        <v/>
      </c>
      <c r="AD144" s="10" t="str">
        <f>IF(Overall!$A146&lt;&gt;"",IF(AND(MONTH($O144) &lt;= 11, MONTH($P144) &gt;= 11), IF($S144 &lt;&gt; "", $I144/$S144, ""), ""),"")</f>
        <v/>
      </c>
      <c r="AE144" s="10" t="str">
        <f>IF(Overall!$A146&lt;&gt;"",IF(AND(MONTH($O144) &lt;= 12, MONTH($P144) &gt;= 12), IF($S144 &lt;&gt; "", $I144/$S144, ""), ""),"")</f>
        <v/>
      </c>
      <c r="AG144" s="10" t="str">
        <f ca="1">IFERROR(IF(AND(NOW()&lt;= EOMONTH(DATE(YEAR($P144),1, 1), 0), Overall!$A146&lt;&gt;"", MONTH($O144) &lt;= 1, MONTH($P144) &gt;= 1), IF($S144 &lt;&gt; "", $I144/$S144, ""), ""), "")</f>
        <v/>
      </c>
      <c r="AH144" s="10" t="str">
        <f ca="1">IFERROR(IF(AND(NOW()&lt;= EOMONTH(DATE(YEAR($P144),2, 1), 0), Overall!$A146&lt;&gt;"", MONTH($O144) &lt;= 2, MONTH($P144) &gt;= 2), IF($S144 &lt;&gt; "", $I144/$S144, ""), ""), "")</f>
        <v/>
      </c>
      <c r="AI144" s="10" t="str">
        <f ca="1">IFERROR(IF(AND(NOW()&lt;= EOMONTH(DATE(YEAR($P144),3, 1), 0), Overall!$A146&lt;&gt;"", MONTH($O144) &lt;= 3, MONTH($P144) &gt;= 3), IF($S144 &lt;&gt; "", $I144/$S144, ""), ""), "")</f>
        <v/>
      </c>
      <c r="AJ144" s="10" t="str">
        <f ca="1">IFERROR(IF(AND(NOW()&lt;= EOMONTH(DATE(YEAR($P144),4, 1), 0), Overall!$A146&lt;&gt;"", MONTH($O144) &lt;= 4, MONTH($P144) &gt;= 4), IF($S144 &lt;&gt; "", $I144/$S144, ""), ""), "")</f>
        <v/>
      </c>
      <c r="AK144" s="10" t="str">
        <f ca="1">IFERROR(IF(AND(NOW()&lt;= EOMONTH(DATE(YEAR($P144),5, 1), 0), Overall!$A146&lt;&gt;"", MONTH($O144) &lt;= 5, MONTH($P144) &gt;= 5), IF($S144 &lt;&gt; "", $I144/$S144, ""), ""), "")</f>
        <v/>
      </c>
      <c r="AL144" s="10" t="str">
        <f ca="1">IFERROR(IF(AND(NOW()&lt;= EOMONTH(DATE(YEAR($P144),6, 1), 0), Overall!$A146&lt;&gt;"", MONTH($O144) &lt;= 6, MONTH($P144) &gt;= 6), IF($S144 &lt;&gt; "", $I144/$S144, ""), ""), "")</f>
        <v/>
      </c>
      <c r="AM144" s="10" t="str">
        <f ca="1">IFERROR(IF(AND(NOW()&lt;= EOMONTH(DATE(YEAR($P144),7, 1), 0), Overall!$A146&lt;&gt;"", MONTH($O144) &lt;= 7, MONTH($P144) &gt;= 7), IF($S144 &lt;&gt; "", $I144/$S144, ""), ""), "")</f>
        <v/>
      </c>
      <c r="AN144" s="10" t="str">
        <f ca="1">IFERROR(IF(AND(NOW()&lt;= EOMONTH(DATE(YEAR($P144),8, 1), 0), Overall!$A146&lt;&gt;"", MONTH($O144) &lt;= 8, MONTH($P144) &gt;= 8), IF($S144 &lt;&gt; "", $I144/$S144, ""), ""), "")</f>
        <v/>
      </c>
      <c r="AO144" s="10" t="str">
        <f ca="1">IFERROR(IF(AND(NOW()&lt;= EOMONTH(DATE(YEAR($P144),9, 1), 0), Overall!$A146&lt;&gt;"", MONTH($O144) &lt;= 9, MONTH($P144) &gt;= 9), IF($S144 &lt;&gt; "", $I144/$S144, ""), ""), "")</f>
        <v/>
      </c>
      <c r="AP144" s="10" t="str">
        <f ca="1">IFERROR(IF(AND(NOW()&lt;= EOMONTH(DATE(YEAR($P144),10, 1), 0), Overall!$A146&lt;&gt;"", MONTH($O144) &lt;= 10, MONTH($P144) &gt;= 10), IF($S144 &lt;&gt; "", $I144/$S144, ""), ""), "")</f>
        <v/>
      </c>
      <c r="AQ144" s="10" t="str">
        <f ca="1">IFERROR(IF(AND(NOW()&lt;= EOMONTH(DATE(YEAR($P144),11, 1), 0), Overall!$A146&lt;&gt;"", MONTH($O144) &lt;=11, MONTH($P144) &gt;= 11), IF($S144 &lt;&gt; "", $I144/$S144, ""), ""), "")</f>
        <v/>
      </c>
      <c r="AR144" s="10" t="str">
        <f ca="1">IFERROR(IF(AND(NOW()&lt;= EOMONTH(DATE(YEAR($P144),12, 1), 0), Overall!$A146&lt;&gt;"", MONTH($O144) &lt;= 12, MONTH($P144) &gt;= 12), IF($S144 &lt;&gt; "", $I144/$S144, ""), ""), "")</f>
        <v/>
      </c>
      <c r="AS144" s="16">
        <f t="shared" ca="1" si="5"/>
        <v>0</v>
      </c>
    </row>
    <row r="145" spans="1:45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5" t="str">
        <f>IF(Overall!P147&lt;&gt;"",_xlfn.VALUETOTEXT(Overall!P147),"")</f>
        <v>Options</v>
      </c>
      <c r="I145" s="6">
        <f>IF(Overall!F147&lt;&gt;"",VALUE(Overall!F147),"")</f>
        <v>600000</v>
      </c>
      <c r="J145" s="6">
        <f>IF(Overall!G147&lt;&gt;"",VALUE(Overall!G147),"")</f>
        <v>64</v>
      </c>
      <c r="K145" s="6">
        <f>IF(Overall!H147&lt;&gt;"",VALUE(Overall!H147),"")</f>
        <v>0</v>
      </c>
      <c r="L145" s="6">
        <f>IF(Overall!I147&lt;&gt;"",VALUE(Overall!I147),"")</f>
        <v>2.5</v>
      </c>
      <c r="M145" s="6">
        <f>IF(Overall!J147&lt;&gt;"",VALUE(Overall!J147),"")</f>
        <v>0</v>
      </c>
      <c r="N145" s="6">
        <f>IF(Overall!K147&lt;&gt;"",VALUE(Overall!K147),"")</f>
        <v>2.5</v>
      </c>
      <c r="O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P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Q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R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S145" s="5">
        <f t="shared" si="4"/>
        <v>6</v>
      </c>
      <c r="T145" s="10">
        <f>IF(Overall!$A147&lt;&gt;"",IF(AND(MONTH($O145) &lt;= 1, MONTH($P145) &gt;= 1), IF($S145 &lt;&gt; "", $I145/$S145, ""), ""),"")</f>
        <v>100000</v>
      </c>
      <c r="U145" s="10">
        <f>IF(Overall!$A147&lt;&gt;"",IF(AND(MONTH($O145) &lt;= 2, MONTH($P145) &gt;= 2), IF($S145 &lt;&gt; "", $I145/$S145, ""), ""),"")</f>
        <v>100000</v>
      </c>
      <c r="V145" s="10">
        <f>IF(Overall!$A147&lt;&gt;"",IF(AND(MONTH($O145) &lt;= 3, MONTH($P145) &gt;= 3), IF($S145 &lt;&gt; "", $I145/$S145, ""), ""),"")</f>
        <v>100000</v>
      </c>
      <c r="W145" s="10">
        <f>IF(Overall!$A147&lt;&gt;"",IF(AND(MONTH($O145) &lt;= 4, MONTH($P145) &gt;= 4), IF($S145 &lt;&gt; "", $I145/$S145, ""), ""),"")</f>
        <v>100000</v>
      </c>
      <c r="X145" s="10">
        <f>IF(Overall!$A147&lt;&gt;"",IF(AND(MONTH($O145) &lt;= 5, MONTH($P145) &gt;= 5), IF($S145 &lt;&gt; "", $I145/$S145, ""), ""),"")</f>
        <v>100000</v>
      </c>
      <c r="Y145" s="10">
        <f>IF(Overall!$A147&lt;&gt;"",IF(AND(MONTH($O145) &lt;= 6, MONTH($P145) &gt;= 6), IF($S145 &lt;&gt; "", $I145/$S145, ""), ""),"")</f>
        <v>100000</v>
      </c>
      <c r="Z145" s="10" t="str">
        <f>IF(Overall!$A147&lt;&gt;"",IF(AND(MONTH($O145) &lt;= 7, MONTH($P145) &gt;= 7 ), IF($S145 &lt;&gt; "", $I145/$S145, ""), ""),"")</f>
        <v/>
      </c>
      <c r="AA145" s="10" t="str">
        <f>IF(Overall!$A147&lt;&gt;"",IF(AND(MONTH($O145) &lt;= 8, MONTH($P145) &gt;= 8), IF($S145 &lt;&gt; "", $I145/$S145, ""), ""),"")</f>
        <v/>
      </c>
      <c r="AB145" s="10" t="str">
        <f>IF(Overall!$A147&lt;&gt;"",IF(AND(MONTH($O145) &lt;= 9, MONTH($P145) &gt;= 9), IF($S145 &lt;&gt; "", $I145/$S145, ""), ""),"")</f>
        <v/>
      </c>
      <c r="AC145" s="10" t="str">
        <f>IF(Overall!$A147&lt;&gt;"",IF(AND(MONTH($O145) &lt;= 10, MONTH($P145) &gt;= 10), IF($S145 &lt;&gt; "", $I145/$S145, ""), ""),"")</f>
        <v/>
      </c>
      <c r="AD145" s="10" t="str">
        <f>IF(Overall!$A147&lt;&gt;"",IF(AND(MONTH($O145) &lt;= 11, MONTH($P145) &gt;= 11), IF($S145 &lt;&gt; "", $I145/$S145, ""), ""),"")</f>
        <v/>
      </c>
      <c r="AE145" s="10" t="str">
        <f>IF(Overall!$A147&lt;&gt;"",IF(AND(MONTH($O145) &lt;= 12, MONTH($P145) &gt;= 12), IF($S145 &lt;&gt; "", $I145/$S145, ""), ""),"")</f>
        <v/>
      </c>
      <c r="AG145" s="10" t="str">
        <f ca="1">IFERROR(IF(AND(NOW()&lt;= EOMONTH(DATE(YEAR($P145),1, 1), 0), Overall!$A147&lt;&gt;"", MONTH($O145) &lt;= 1, MONTH($P145) &gt;= 1), IF($S145 &lt;&gt; "", $I145/$S145, ""), ""), "")</f>
        <v/>
      </c>
      <c r="AH145" s="10" t="str">
        <f ca="1">IFERROR(IF(AND(NOW()&lt;= EOMONTH(DATE(YEAR($P145),2, 1), 0), Overall!$A147&lt;&gt;"", MONTH($O145) &lt;= 2, MONTH($P145) &gt;= 2), IF($S145 &lt;&gt; "", $I145/$S145, ""), ""), "")</f>
        <v/>
      </c>
      <c r="AI145" s="10" t="str">
        <f ca="1">IFERROR(IF(AND(NOW()&lt;= EOMONTH(DATE(YEAR($P145),3, 1), 0), Overall!$A147&lt;&gt;"", MONTH($O145) &lt;= 3, MONTH($P145) &gt;= 3), IF($S145 &lt;&gt; "", $I145/$S145, ""), ""), "")</f>
        <v/>
      </c>
      <c r="AJ145" s="10" t="str">
        <f ca="1">IFERROR(IF(AND(NOW()&lt;= EOMONTH(DATE(YEAR($P145),4, 1), 0), Overall!$A147&lt;&gt;"", MONTH($O145) &lt;= 4, MONTH($P145) &gt;= 4), IF($S145 &lt;&gt; "", $I145/$S145, ""), ""), "")</f>
        <v/>
      </c>
      <c r="AK145" s="10" t="str">
        <f ca="1">IFERROR(IF(AND(NOW()&lt;= EOMONTH(DATE(YEAR($P145),5, 1), 0), Overall!$A147&lt;&gt;"", MONTH($O145) &lt;= 5, MONTH($P145) &gt;= 5), IF($S145 &lt;&gt; "", $I145/$S145, ""), ""), "")</f>
        <v/>
      </c>
      <c r="AL145" s="10" t="str">
        <f ca="1">IFERROR(IF(AND(NOW()&lt;= EOMONTH(DATE(YEAR($P145),6, 1), 0), Overall!$A147&lt;&gt;"", MONTH($O145) &lt;= 6, MONTH($P145) &gt;= 6), IF($S145 &lt;&gt; "", $I145/$S145, ""), ""), "")</f>
        <v/>
      </c>
      <c r="AM145" s="10" t="str">
        <f ca="1">IFERROR(IF(AND(NOW()&lt;= EOMONTH(DATE(YEAR($P145),7, 1), 0), Overall!$A147&lt;&gt;"", MONTH($O145) &lt;= 7, MONTH($P145) &gt;= 7), IF($S145 &lt;&gt; "", $I145/$S145, ""), ""), "")</f>
        <v/>
      </c>
      <c r="AN145" s="10" t="str">
        <f ca="1">IFERROR(IF(AND(NOW()&lt;= EOMONTH(DATE(YEAR($P145),8, 1), 0), Overall!$A147&lt;&gt;"", MONTH($O145) &lt;= 8, MONTH($P145) &gt;= 8), IF($S145 &lt;&gt; "", $I145/$S145, ""), ""), "")</f>
        <v/>
      </c>
      <c r="AO145" s="10" t="str">
        <f ca="1">IFERROR(IF(AND(NOW()&lt;= EOMONTH(DATE(YEAR($P145),9, 1), 0), Overall!$A147&lt;&gt;"", MONTH($O145) &lt;= 9, MONTH($P145) &gt;= 9), IF($S145 &lt;&gt; "", $I145/$S145, ""), ""), "")</f>
        <v/>
      </c>
      <c r="AP145" s="10" t="str">
        <f ca="1">IFERROR(IF(AND(NOW()&lt;= EOMONTH(DATE(YEAR($P145),10, 1), 0), Overall!$A147&lt;&gt;"", MONTH($O145) &lt;= 10, MONTH($P145) &gt;= 10), IF($S145 &lt;&gt; "", $I145/$S145, ""), ""), "")</f>
        <v/>
      </c>
      <c r="AQ145" s="10" t="str">
        <f ca="1">IFERROR(IF(AND(NOW()&lt;= EOMONTH(DATE(YEAR($P145),11, 1), 0), Overall!$A147&lt;&gt;"", MONTH($O145) &lt;=11, MONTH($P145) &gt;= 11), IF($S145 &lt;&gt; "", $I145/$S145, ""), ""), "")</f>
        <v/>
      </c>
      <c r="AR145" s="10" t="str">
        <f ca="1">IFERROR(IF(AND(NOW()&lt;= EOMONTH(DATE(YEAR($P145),12, 1), 0), Overall!$A147&lt;&gt;"", MONTH($O145) &lt;= 12, MONTH($P145) &gt;= 12), IF($S145 &lt;&gt; "", $I145/$S145, ""), ""), "")</f>
        <v/>
      </c>
      <c r="AS145" s="16">
        <f t="shared" ca="1" si="5"/>
        <v>0</v>
      </c>
    </row>
    <row r="146" spans="1:45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5" t="str">
        <f>IF(Overall!P148&lt;&gt;"",_xlfn.VALUETOTEXT(Overall!P148),"")</f>
        <v>Options</v>
      </c>
      <c r="I146" s="6">
        <f>IF(Overall!F148&lt;&gt;"",VALUE(Overall!F148),"")</f>
        <v>600000</v>
      </c>
      <c r="J146" s="6">
        <f>IF(Overall!G148&lt;&gt;"",VALUE(Overall!G148),"")</f>
        <v>64</v>
      </c>
      <c r="K146" s="6">
        <f>IF(Overall!H148&lt;&gt;"",VALUE(Overall!H148),"")</f>
        <v>0</v>
      </c>
      <c r="L146" s="6">
        <f>IF(Overall!I148&lt;&gt;"",VALUE(Overall!I148),"")</f>
        <v>2.5299999999999998</v>
      </c>
      <c r="M146" s="6">
        <f>IF(Overall!J148&lt;&gt;"",VALUE(Overall!J148),"")</f>
        <v>0</v>
      </c>
      <c r="N146" s="6">
        <f>IF(Overall!K148&lt;&gt;"",VALUE(Overall!K148),"")</f>
        <v>2.5299999999999998</v>
      </c>
      <c r="O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P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Q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R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S146" s="5">
        <f t="shared" si="4"/>
        <v>6</v>
      </c>
      <c r="T146" s="10">
        <f>IF(Overall!$A148&lt;&gt;"",IF(AND(MONTH($O146) &lt;= 1, MONTH($P146) &gt;= 1), IF($S146 &lt;&gt; "", $I146/$S146, ""), ""),"")</f>
        <v>100000</v>
      </c>
      <c r="U146" s="10">
        <f>IF(Overall!$A148&lt;&gt;"",IF(AND(MONTH($O146) &lt;= 2, MONTH($P146) &gt;= 2), IF($S146 &lt;&gt; "", $I146/$S146, ""), ""),"")</f>
        <v>100000</v>
      </c>
      <c r="V146" s="10">
        <f>IF(Overall!$A148&lt;&gt;"",IF(AND(MONTH($O146) &lt;= 3, MONTH($P146) &gt;= 3), IF($S146 &lt;&gt; "", $I146/$S146, ""), ""),"")</f>
        <v>100000</v>
      </c>
      <c r="W146" s="10">
        <f>IF(Overall!$A148&lt;&gt;"",IF(AND(MONTH($O146) &lt;= 4, MONTH($P146) &gt;= 4), IF($S146 &lt;&gt; "", $I146/$S146, ""), ""),"")</f>
        <v>100000</v>
      </c>
      <c r="X146" s="10">
        <f>IF(Overall!$A148&lt;&gt;"",IF(AND(MONTH($O146) &lt;= 5, MONTH($P146) &gt;= 5), IF($S146 &lt;&gt; "", $I146/$S146, ""), ""),"")</f>
        <v>100000</v>
      </c>
      <c r="Y146" s="10">
        <f>IF(Overall!$A148&lt;&gt;"",IF(AND(MONTH($O146) &lt;= 6, MONTH($P146) &gt;= 6), IF($S146 &lt;&gt; "", $I146/$S146, ""), ""),"")</f>
        <v>100000</v>
      </c>
      <c r="Z146" s="10" t="str">
        <f>IF(Overall!$A148&lt;&gt;"",IF(AND(MONTH($O146) &lt;= 7, MONTH($P146) &gt;= 7 ), IF($S146 &lt;&gt; "", $I146/$S146, ""), ""),"")</f>
        <v/>
      </c>
      <c r="AA146" s="10" t="str">
        <f>IF(Overall!$A148&lt;&gt;"",IF(AND(MONTH($O146) &lt;= 8, MONTH($P146) &gt;= 8), IF($S146 &lt;&gt; "", $I146/$S146, ""), ""),"")</f>
        <v/>
      </c>
      <c r="AB146" s="10" t="str">
        <f>IF(Overall!$A148&lt;&gt;"",IF(AND(MONTH($O146) &lt;= 9, MONTH($P146) &gt;= 9), IF($S146 &lt;&gt; "", $I146/$S146, ""), ""),"")</f>
        <v/>
      </c>
      <c r="AC146" s="10" t="str">
        <f>IF(Overall!$A148&lt;&gt;"",IF(AND(MONTH($O146) &lt;= 10, MONTH($P146) &gt;= 10), IF($S146 &lt;&gt; "", $I146/$S146, ""), ""),"")</f>
        <v/>
      </c>
      <c r="AD146" s="10" t="str">
        <f>IF(Overall!$A148&lt;&gt;"",IF(AND(MONTH($O146) &lt;= 11, MONTH($P146) &gt;= 11), IF($S146 &lt;&gt; "", $I146/$S146, ""), ""),"")</f>
        <v/>
      </c>
      <c r="AE146" s="10" t="str">
        <f>IF(Overall!$A148&lt;&gt;"",IF(AND(MONTH($O146) &lt;= 12, MONTH($P146) &gt;= 12), IF($S146 &lt;&gt; "", $I146/$S146, ""), ""),"")</f>
        <v/>
      </c>
      <c r="AG146" s="10" t="str">
        <f ca="1">IFERROR(IF(AND(NOW()&lt;= EOMONTH(DATE(YEAR($P146),1, 1), 0), Overall!$A148&lt;&gt;"", MONTH($O146) &lt;= 1, MONTH($P146) &gt;= 1), IF($S146 &lt;&gt; "", $I146/$S146, ""), ""), "")</f>
        <v/>
      </c>
      <c r="AH146" s="10" t="str">
        <f ca="1">IFERROR(IF(AND(NOW()&lt;= EOMONTH(DATE(YEAR($P146),2, 1), 0), Overall!$A148&lt;&gt;"", MONTH($O146) &lt;= 2, MONTH($P146) &gt;= 2), IF($S146 &lt;&gt; "", $I146/$S146, ""), ""), "")</f>
        <v/>
      </c>
      <c r="AI146" s="10" t="str">
        <f ca="1">IFERROR(IF(AND(NOW()&lt;= EOMONTH(DATE(YEAR($P146),3, 1), 0), Overall!$A148&lt;&gt;"", MONTH($O146) &lt;= 3, MONTH($P146) &gt;= 3), IF($S146 &lt;&gt; "", $I146/$S146, ""), ""), "")</f>
        <v/>
      </c>
      <c r="AJ146" s="10" t="str">
        <f ca="1">IFERROR(IF(AND(NOW()&lt;= EOMONTH(DATE(YEAR($P146),4, 1), 0), Overall!$A148&lt;&gt;"", MONTH($O146) &lt;= 4, MONTH($P146) &gt;= 4), IF($S146 &lt;&gt; "", $I146/$S146, ""), ""), "")</f>
        <v/>
      </c>
      <c r="AK146" s="10" t="str">
        <f ca="1">IFERROR(IF(AND(NOW()&lt;= EOMONTH(DATE(YEAR($P146),5, 1), 0), Overall!$A148&lt;&gt;"", MONTH($O146) &lt;= 5, MONTH($P146) &gt;= 5), IF($S146 &lt;&gt; "", $I146/$S146, ""), ""), "")</f>
        <v/>
      </c>
      <c r="AL146" s="10" t="str">
        <f ca="1">IFERROR(IF(AND(NOW()&lt;= EOMONTH(DATE(YEAR($P146),6, 1), 0), Overall!$A148&lt;&gt;"", MONTH($O146) &lt;= 6, MONTH($P146) &gt;= 6), IF($S146 &lt;&gt; "", $I146/$S146, ""), ""), "")</f>
        <v/>
      </c>
      <c r="AM146" s="10" t="str">
        <f ca="1">IFERROR(IF(AND(NOW()&lt;= EOMONTH(DATE(YEAR($P146),7, 1), 0), Overall!$A148&lt;&gt;"", MONTH($O146) &lt;= 7, MONTH($P146) &gt;= 7), IF($S146 &lt;&gt; "", $I146/$S146, ""), ""), "")</f>
        <v/>
      </c>
      <c r="AN146" s="10" t="str">
        <f ca="1">IFERROR(IF(AND(NOW()&lt;= EOMONTH(DATE(YEAR($P146),8, 1), 0), Overall!$A148&lt;&gt;"", MONTH($O146) &lt;= 8, MONTH($P146) &gt;= 8), IF($S146 &lt;&gt; "", $I146/$S146, ""), ""), "")</f>
        <v/>
      </c>
      <c r="AO146" s="10" t="str">
        <f ca="1">IFERROR(IF(AND(NOW()&lt;= EOMONTH(DATE(YEAR($P146),9, 1), 0), Overall!$A148&lt;&gt;"", MONTH($O146) &lt;= 9, MONTH($P146) &gt;= 9), IF($S146 &lt;&gt; "", $I146/$S146, ""), ""), "")</f>
        <v/>
      </c>
      <c r="AP146" s="10" t="str">
        <f ca="1">IFERROR(IF(AND(NOW()&lt;= EOMONTH(DATE(YEAR($P146),10, 1), 0), Overall!$A148&lt;&gt;"", MONTH($O146) &lt;= 10, MONTH($P146) &gt;= 10), IF($S146 &lt;&gt; "", $I146/$S146, ""), ""), "")</f>
        <v/>
      </c>
      <c r="AQ146" s="10" t="str">
        <f ca="1">IFERROR(IF(AND(NOW()&lt;= EOMONTH(DATE(YEAR($P146),11, 1), 0), Overall!$A148&lt;&gt;"", MONTH($O146) &lt;=11, MONTH($P146) &gt;= 11), IF($S146 &lt;&gt; "", $I146/$S146, ""), ""), "")</f>
        <v/>
      </c>
      <c r="AR146" s="10" t="str">
        <f ca="1">IFERROR(IF(AND(NOW()&lt;= EOMONTH(DATE(YEAR($P146),12, 1), 0), Overall!$A148&lt;&gt;"", MONTH($O146) &lt;= 12, MONTH($P146) &gt;= 12), IF($S146 &lt;&gt; "", $I146/$S146, ""), ""), "")</f>
        <v/>
      </c>
      <c r="AS146" s="16">
        <f t="shared" ca="1" si="5"/>
        <v>0</v>
      </c>
    </row>
    <row r="147" spans="1:45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5" t="str">
        <f>IF(Overall!P149&lt;&gt;"",_xlfn.VALUETOTEXT(Overall!P149),"")</f>
        <v>Options</v>
      </c>
      <c r="I147" s="6">
        <f>IF(Overall!F149&lt;&gt;"",VALUE(Overall!F149),"")</f>
        <v>600000</v>
      </c>
      <c r="J147" s="6">
        <f>IF(Overall!G149&lt;&gt;"",VALUE(Overall!G149),"")</f>
        <v>64</v>
      </c>
      <c r="K147" s="6">
        <f>IF(Overall!H149&lt;&gt;"",VALUE(Overall!H149),"")</f>
        <v>0</v>
      </c>
      <c r="L147" s="6">
        <f>IF(Overall!I149&lt;&gt;"",VALUE(Overall!I149),"")</f>
        <v>2.52</v>
      </c>
      <c r="M147" s="6">
        <f>IF(Overall!J149&lt;&gt;"",VALUE(Overall!J149),"")</f>
        <v>0</v>
      </c>
      <c r="N147" s="6">
        <f>IF(Overall!K149&lt;&gt;"",VALUE(Overall!K149),"")</f>
        <v>2.52</v>
      </c>
      <c r="O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P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Q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R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S147" s="5">
        <f t="shared" si="4"/>
        <v>6</v>
      </c>
      <c r="T147" s="10">
        <f>IF(Overall!$A149&lt;&gt;"",IF(AND(MONTH($O147) &lt;= 1, MONTH($P147) &gt;= 1), IF($S147 &lt;&gt; "", $I147/$S147, ""), ""),"")</f>
        <v>100000</v>
      </c>
      <c r="U147" s="10">
        <f>IF(Overall!$A149&lt;&gt;"",IF(AND(MONTH($O147) &lt;= 2, MONTH($P147) &gt;= 2), IF($S147 &lt;&gt; "", $I147/$S147, ""), ""),"")</f>
        <v>100000</v>
      </c>
      <c r="V147" s="10">
        <f>IF(Overall!$A149&lt;&gt;"",IF(AND(MONTH($O147) &lt;= 3, MONTH($P147) &gt;= 3), IF($S147 &lt;&gt; "", $I147/$S147, ""), ""),"")</f>
        <v>100000</v>
      </c>
      <c r="W147" s="10">
        <f>IF(Overall!$A149&lt;&gt;"",IF(AND(MONTH($O147) &lt;= 4, MONTH($P147) &gt;= 4), IF($S147 &lt;&gt; "", $I147/$S147, ""), ""),"")</f>
        <v>100000</v>
      </c>
      <c r="X147" s="10">
        <f>IF(Overall!$A149&lt;&gt;"",IF(AND(MONTH($O147) &lt;= 5, MONTH($P147) &gt;= 5), IF($S147 &lt;&gt; "", $I147/$S147, ""), ""),"")</f>
        <v>100000</v>
      </c>
      <c r="Y147" s="10">
        <f>IF(Overall!$A149&lt;&gt;"",IF(AND(MONTH($O147) &lt;= 6, MONTH($P147) &gt;= 6), IF($S147 &lt;&gt; "", $I147/$S147, ""), ""),"")</f>
        <v>100000</v>
      </c>
      <c r="Z147" s="10" t="str">
        <f>IF(Overall!$A149&lt;&gt;"",IF(AND(MONTH($O147) &lt;= 7, MONTH($P147) &gt;= 7 ), IF($S147 &lt;&gt; "", $I147/$S147, ""), ""),"")</f>
        <v/>
      </c>
      <c r="AA147" s="10" t="str">
        <f>IF(Overall!$A149&lt;&gt;"",IF(AND(MONTH($O147) &lt;= 8, MONTH($P147) &gt;= 8), IF($S147 &lt;&gt; "", $I147/$S147, ""), ""),"")</f>
        <v/>
      </c>
      <c r="AB147" s="10" t="str">
        <f>IF(Overall!$A149&lt;&gt;"",IF(AND(MONTH($O147) &lt;= 9, MONTH($P147) &gt;= 9), IF($S147 &lt;&gt; "", $I147/$S147, ""), ""),"")</f>
        <v/>
      </c>
      <c r="AC147" s="10" t="str">
        <f>IF(Overall!$A149&lt;&gt;"",IF(AND(MONTH($O147) &lt;= 10, MONTH($P147) &gt;= 10), IF($S147 &lt;&gt; "", $I147/$S147, ""), ""),"")</f>
        <v/>
      </c>
      <c r="AD147" s="10" t="str">
        <f>IF(Overall!$A149&lt;&gt;"",IF(AND(MONTH($O147) &lt;= 11, MONTH($P147) &gt;= 11), IF($S147 &lt;&gt; "", $I147/$S147, ""), ""),"")</f>
        <v/>
      </c>
      <c r="AE147" s="10" t="str">
        <f>IF(Overall!$A149&lt;&gt;"",IF(AND(MONTH($O147) &lt;= 12, MONTH($P147) &gt;= 12), IF($S147 &lt;&gt; "", $I147/$S147, ""), ""),"")</f>
        <v/>
      </c>
      <c r="AG147" s="10" t="str">
        <f ca="1">IFERROR(IF(AND(NOW()&lt;= EOMONTH(DATE(YEAR($P147),1, 1), 0), Overall!$A149&lt;&gt;"", MONTH($O147) &lt;= 1, MONTH($P147) &gt;= 1), IF($S147 &lt;&gt; "", $I147/$S147, ""), ""), "")</f>
        <v/>
      </c>
      <c r="AH147" s="10" t="str">
        <f ca="1">IFERROR(IF(AND(NOW()&lt;= EOMONTH(DATE(YEAR($P147),2, 1), 0), Overall!$A149&lt;&gt;"", MONTH($O147) &lt;= 2, MONTH($P147) &gt;= 2), IF($S147 &lt;&gt; "", $I147/$S147, ""), ""), "")</f>
        <v/>
      </c>
      <c r="AI147" s="10" t="str">
        <f ca="1">IFERROR(IF(AND(NOW()&lt;= EOMONTH(DATE(YEAR($P147),3, 1), 0), Overall!$A149&lt;&gt;"", MONTH($O147) &lt;= 3, MONTH($P147) &gt;= 3), IF($S147 &lt;&gt; "", $I147/$S147, ""), ""), "")</f>
        <v/>
      </c>
      <c r="AJ147" s="10" t="str">
        <f ca="1">IFERROR(IF(AND(NOW()&lt;= EOMONTH(DATE(YEAR($P147),4, 1), 0), Overall!$A149&lt;&gt;"", MONTH($O147) &lt;= 4, MONTH($P147) &gt;= 4), IF($S147 &lt;&gt; "", $I147/$S147, ""), ""), "")</f>
        <v/>
      </c>
      <c r="AK147" s="10" t="str">
        <f ca="1">IFERROR(IF(AND(NOW()&lt;= EOMONTH(DATE(YEAR($P147),5, 1), 0), Overall!$A149&lt;&gt;"", MONTH($O147) &lt;= 5, MONTH($P147) &gt;= 5), IF($S147 &lt;&gt; "", $I147/$S147, ""), ""), "")</f>
        <v/>
      </c>
      <c r="AL147" s="10" t="str">
        <f ca="1">IFERROR(IF(AND(NOW()&lt;= EOMONTH(DATE(YEAR($P147),6, 1), 0), Overall!$A149&lt;&gt;"", MONTH($O147) &lt;= 6, MONTH($P147) &gt;= 6), IF($S147 &lt;&gt; "", $I147/$S147, ""), ""), "")</f>
        <v/>
      </c>
      <c r="AM147" s="10" t="str">
        <f ca="1">IFERROR(IF(AND(NOW()&lt;= EOMONTH(DATE(YEAR($P147),7, 1), 0), Overall!$A149&lt;&gt;"", MONTH($O147) &lt;= 7, MONTH($P147) &gt;= 7), IF($S147 &lt;&gt; "", $I147/$S147, ""), ""), "")</f>
        <v/>
      </c>
      <c r="AN147" s="10" t="str">
        <f ca="1">IFERROR(IF(AND(NOW()&lt;= EOMONTH(DATE(YEAR($P147),8, 1), 0), Overall!$A149&lt;&gt;"", MONTH($O147) &lt;= 8, MONTH($P147) &gt;= 8), IF($S147 &lt;&gt; "", $I147/$S147, ""), ""), "")</f>
        <v/>
      </c>
      <c r="AO147" s="10" t="str">
        <f ca="1">IFERROR(IF(AND(NOW()&lt;= EOMONTH(DATE(YEAR($P147),9, 1), 0), Overall!$A149&lt;&gt;"", MONTH($O147) &lt;= 9, MONTH($P147) &gt;= 9), IF($S147 &lt;&gt; "", $I147/$S147, ""), ""), "")</f>
        <v/>
      </c>
      <c r="AP147" s="10" t="str">
        <f ca="1">IFERROR(IF(AND(NOW()&lt;= EOMONTH(DATE(YEAR($P147),10, 1), 0), Overall!$A149&lt;&gt;"", MONTH($O147) &lt;= 10, MONTH($P147) &gt;= 10), IF($S147 &lt;&gt; "", $I147/$S147, ""), ""), "")</f>
        <v/>
      </c>
      <c r="AQ147" s="10" t="str">
        <f ca="1">IFERROR(IF(AND(NOW()&lt;= EOMONTH(DATE(YEAR($P147),11, 1), 0), Overall!$A149&lt;&gt;"", MONTH($O147) &lt;=11, MONTH($P147) &gt;= 11), IF($S147 &lt;&gt; "", $I147/$S147, ""), ""), "")</f>
        <v/>
      </c>
      <c r="AR147" s="10" t="str">
        <f ca="1">IFERROR(IF(AND(NOW()&lt;= EOMONTH(DATE(YEAR($P147),12, 1), 0), Overall!$A149&lt;&gt;"", MONTH($O147) &lt;= 12, MONTH($P147) &gt;= 12), IF($S147 &lt;&gt; "", $I147/$S147, ""), ""), "")</f>
        <v/>
      </c>
      <c r="AS147" s="16">
        <f t="shared" ca="1" si="5"/>
        <v>0</v>
      </c>
    </row>
    <row r="148" spans="1:45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5" t="str">
        <f>IF(Overall!P150&lt;&gt;"",_xlfn.VALUETOTEXT(Overall!P150),"")</f>
        <v>Options</v>
      </c>
      <c r="I148" s="6">
        <f>IF(Overall!F150&lt;&gt;"",VALUE(Overall!F150),"")</f>
        <v>600000</v>
      </c>
      <c r="J148" s="6">
        <f>IF(Overall!G150&lt;&gt;"",VALUE(Overall!G150),"")</f>
        <v>64</v>
      </c>
      <c r="K148" s="6">
        <f>IF(Overall!H150&lt;&gt;"",VALUE(Overall!H150),"")</f>
        <v>0</v>
      </c>
      <c r="L148" s="6">
        <f>IF(Overall!I150&lt;&gt;"",VALUE(Overall!I150),"")</f>
        <v>2.5</v>
      </c>
      <c r="M148" s="6">
        <f>IF(Overall!J150&lt;&gt;"",VALUE(Overall!J150),"")</f>
        <v>0</v>
      </c>
      <c r="N148" s="6">
        <f>IF(Overall!K150&lt;&gt;"",VALUE(Overall!K150),"")</f>
        <v>2.5</v>
      </c>
      <c r="O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P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Q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R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S148" s="5">
        <f t="shared" si="4"/>
        <v>6</v>
      </c>
      <c r="T148" s="10">
        <f>IF(Overall!$A150&lt;&gt;"",IF(AND(MONTH($O148) &lt;= 1, MONTH($P148) &gt;= 1), IF($S148 &lt;&gt; "", $I148/$S148, ""), ""),"")</f>
        <v>100000</v>
      </c>
      <c r="U148" s="10">
        <f>IF(Overall!$A150&lt;&gt;"",IF(AND(MONTH($O148) &lt;= 2, MONTH($P148) &gt;= 2), IF($S148 &lt;&gt; "", $I148/$S148, ""), ""),"")</f>
        <v>100000</v>
      </c>
      <c r="V148" s="10">
        <f>IF(Overall!$A150&lt;&gt;"",IF(AND(MONTH($O148) &lt;= 3, MONTH($P148) &gt;= 3), IF($S148 &lt;&gt; "", $I148/$S148, ""), ""),"")</f>
        <v>100000</v>
      </c>
      <c r="W148" s="10">
        <f>IF(Overall!$A150&lt;&gt;"",IF(AND(MONTH($O148) &lt;= 4, MONTH($P148) &gt;= 4), IF($S148 &lt;&gt; "", $I148/$S148, ""), ""),"")</f>
        <v>100000</v>
      </c>
      <c r="X148" s="10">
        <f>IF(Overall!$A150&lt;&gt;"",IF(AND(MONTH($O148) &lt;= 5, MONTH($P148) &gt;= 5), IF($S148 &lt;&gt; "", $I148/$S148, ""), ""),"")</f>
        <v>100000</v>
      </c>
      <c r="Y148" s="10">
        <f>IF(Overall!$A150&lt;&gt;"",IF(AND(MONTH($O148) &lt;= 6, MONTH($P148) &gt;= 6), IF($S148 &lt;&gt; "", $I148/$S148, ""), ""),"")</f>
        <v>100000</v>
      </c>
      <c r="Z148" s="10" t="str">
        <f>IF(Overall!$A150&lt;&gt;"",IF(AND(MONTH($O148) &lt;= 7, MONTH($P148) &gt;= 7 ), IF($S148 &lt;&gt; "", $I148/$S148, ""), ""),"")</f>
        <v/>
      </c>
      <c r="AA148" s="10" t="str">
        <f>IF(Overall!$A150&lt;&gt;"",IF(AND(MONTH($O148) &lt;= 8, MONTH($P148) &gt;= 8), IF($S148 &lt;&gt; "", $I148/$S148, ""), ""),"")</f>
        <v/>
      </c>
      <c r="AB148" s="10" t="str">
        <f>IF(Overall!$A150&lt;&gt;"",IF(AND(MONTH($O148) &lt;= 9, MONTH($P148) &gt;= 9), IF($S148 &lt;&gt; "", $I148/$S148, ""), ""),"")</f>
        <v/>
      </c>
      <c r="AC148" s="10" t="str">
        <f>IF(Overall!$A150&lt;&gt;"",IF(AND(MONTH($O148) &lt;= 10, MONTH($P148) &gt;= 10), IF($S148 &lt;&gt; "", $I148/$S148, ""), ""),"")</f>
        <v/>
      </c>
      <c r="AD148" s="10" t="str">
        <f>IF(Overall!$A150&lt;&gt;"",IF(AND(MONTH($O148) &lt;= 11, MONTH($P148) &gt;= 11), IF($S148 &lt;&gt; "", $I148/$S148, ""), ""),"")</f>
        <v/>
      </c>
      <c r="AE148" s="10" t="str">
        <f>IF(Overall!$A150&lt;&gt;"",IF(AND(MONTH($O148) &lt;= 12, MONTH($P148) &gt;= 12), IF($S148 &lt;&gt; "", $I148/$S148, ""), ""),"")</f>
        <v/>
      </c>
      <c r="AG148" s="10" t="str">
        <f ca="1">IFERROR(IF(AND(NOW()&lt;= EOMONTH(DATE(YEAR($P148),1, 1), 0), Overall!$A150&lt;&gt;"", MONTH($O148) &lt;= 1, MONTH($P148) &gt;= 1), IF($S148 &lt;&gt; "", $I148/$S148, ""), ""), "")</f>
        <v/>
      </c>
      <c r="AH148" s="10" t="str">
        <f ca="1">IFERROR(IF(AND(NOW()&lt;= EOMONTH(DATE(YEAR($P148),2, 1), 0), Overall!$A150&lt;&gt;"", MONTH($O148) &lt;= 2, MONTH($P148) &gt;= 2), IF($S148 &lt;&gt; "", $I148/$S148, ""), ""), "")</f>
        <v/>
      </c>
      <c r="AI148" s="10" t="str">
        <f ca="1">IFERROR(IF(AND(NOW()&lt;= EOMONTH(DATE(YEAR($P148),3, 1), 0), Overall!$A150&lt;&gt;"", MONTH($O148) &lt;= 3, MONTH($P148) &gt;= 3), IF($S148 &lt;&gt; "", $I148/$S148, ""), ""), "")</f>
        <v/>
      </c>
      <c r="AJ148" s="10" t="str">
        <f ca="1">IFERROR(IF(AND(NOW()&lt;= EOMONTH(DATE(YEAR($P148),4, 1), 0), Overall!$A150&lt;&gt;"", MONTH($O148) &lt;= 4, MONTH($P148) &gt;= 4), IF($S148 &lt;&gt; "", $I148/$S148, ""), ""), "")</f>
        <v/>
      </c>
      <c r="AK148" s="10" t="str">
        <f ca="1">IFERROR(IF(AND(NOW()&lt;= EOMONTH(DATE(YEAR($P148),5, 1), 0), Overall!$A150&lt;&gt;"", MONTH($O148) &lt;= 5, MONTH($P148) &gt;= 5), IF($S148 &lt;&gt; "", $I148/$S148, ""), ""), "")</f>
        <v/>
      </c>
      <c r="AL148" s="10" t="str">
        <f ca="1">IFERROR(IF(AND(NOW()&lt;= EOMONTH(DATE(YEAR($P148),6, 1), 0), Overall!$A150&lt;&gt;"", MONTH($O148) &lt;= 6, MONTH($P148) &gt;= 6), IF($S148 &lt;&gt; "", $I148/$S148, ""), ""), "")</f>
        <v/>
      </c>
      <c r="AM148" s="10" t="str">
        <f ca="1">IFERROR(IF(AND(NOW()&lt;= EOMONTH(DATE(YEAR($P148),7, 1), 0), Overall!$A150&lt;&gt;"", MONTH($O148) &lt;= 7, MONTH($P148) &gt;= 7), IF($S148 &lt;&gt; "", $I148/$S148, ""), ""), "")</f>
        <v/>
      </c>
      <c r="AN148" s="10" t="str">
        <f ca="1">IFERROR(IF(AND(NOW()&lt;= EOMONTH(DATE(YEAR($P148),8, 1), 0), Overall!$A150&lt;&gt;"", MONTH($O148) &lt;= 8, MONTH($P148) &gt;= 8), IF($S148 &lt;&gt; "", $I148/$S148, ""), ""), "")</f>
        <v/>
      </c>
      <c r="AO148" s="10" t="str">
        <f ca="1">IFERROR(IF(AND(NOW()&lt;= EOMONTH(DATE(YEAR($P148),9, 1), 0), Overall!$A150&lt;&gt;"", MONTH($O148) &lt;= 9, MONTH($P148) &gt;= 9), IF($S148 &lt;&gt; "", $I148/$S148, ""), ""), "")</f>
        <v/>
      </c>
      <c r="AP148" s="10" t="str">
        <f ca="1">IFERROR(IF(AND(NOW()&lt;= EOMONTH(DATE(YEAR($P148),10, 1), 0), Overall!$A150&lt;&gt;"", MONTH($O148) &lt;= 10, MONTH($P148) &gt;= 10), IF($S148 &lt;&gt; "", $I148/$S148, ""), ""), "")</f>
        <v/>
      </c>
      <c r="AQ148" s="10" t="str">
        <f ca="1">IFERROR(IF(AND(NOW()&lt;= EOMONTH(DATE(YEAR($P148),11, 1), 0), Overall!$A150&lt;&gt;"", MONTH($O148) &lt;=11, MONTH($P148) &gt;= 11), IF($S148 &lt;&gt; "", $I148/$S148, ""), ""), "")</f>
        <v/>
      </c>
      <c r="AR148" s="10" t="str">
        <f ca="1">IFERROR(IF(AND(NOW()&lt;= EOMONTH(DATE(YEAR($P148),12, 1), 0), Overall!$A150&lt;&gt;"", MONTH($O148) &lt;= 12, MONTH($P148) &gt;= 12), IF($S148 &lt;&gt; "", $I148/$S148, ""), ""), "")</f>
        <v/>
      </c>
      <c r="AS148" s="16">
        <f t="shared" ca="1" si="5"/>
        <v>0</v>
      </c>
    </row>
    <row r="149" spans="1:45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5" t="str">
        <f>IF(Overall!P151&lt;&gt;"",_xlfn.VALUETOTEXT(Overall!P151),"")</f>
        <v>Options</v>
      </c>
      <c r="I149" s="6">
        <f>IF(Overall!F151&lt;&gt;"",VALUE(Overall!F151),"")</f>
        <v>600000</v>
      </c>
      <c r="J149" s="6">
        <f>IF(Overall!G151&lt;&gt;"",VALUE(Overall!G151),"")</f>
        <v>65</v>
      </c>
      <c r="K149" s="6">
        <f>IF(Overall!H151&lt;&gt;"",VALUE(Overall!H151),"")</f>
        <v>40</v>
      </c>
      <c r="L149" s="6">
        <f>IF(Overall!I151&lt;&gt;"",VALUE(Overall!I151),"")</f>
        <v>2.63</v>
      </c>
      <c r="M149" s="6">
        <f>IF(Overall!J151&lt;&gt;"",VALUE(Overall!J151),"")</f>
        <v>0.2</v>
      </c>
      <c r="N149" s="6">
        <f>IF(Overall!K151&lt;&gt;"",VALUE(Overall!K151),"")</f>
        <v>2.4300000000000002</v>
      </c>
      <c r="O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P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Q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R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S149" s="5">
        <f t="shared" si="4"/>
        <v>6</v>
      </c>
      <c r="T149" s="10">
        <f>IF(Overall!$A151&lt;&gt;"",IF(AND(MONTH($O149) &lt;= 1, MONTH($P149) &gt;= 1), IF($S149 &lt;&gt; "", $I149/$S149, ""), ""),"")</f>
        <v>100000</v>
      </c>
      <c r="U149" s="10">
        <f>IF(Overall!$A151&lt;&gt;"",IF(AND(MONTH($O149) &lt;= 2, MONTH($P149) &gt;= 2), IF($S149 &lt;&gt; "", $I149/$S149, ""), ""),"")</f>
        <v>100000</v>
      </c>
      <c r="V149" s="10">
        <f>IF(Overall!$A151&lt;&gt;"",IF(AND(MONTH($O149) &lt;= 3, MONTH($P149) &gt;= 3), IF($S149 &lt;&gt; "", $I149/$S149, ""), ""),"")</f>
        <v>100000</v>
      </c>
      <c r="W149" s="10">
        <f>IF(Overall!$A151&lt;&gt;"",IF(AND(MONTH($O149) &lt;= 4, MONTH($P149) &gt;= 4), IF($S149 &lt;&gt; "", $I149/$S149, ""), ""),"")</f>
        <v>100000</v>
      </c>
      <c r="X149" s="10">
        <f>IF(Overall!$A151&lt;&gt;"",IF(AND(MONTH($O149) &lt;= 5, MONTH($P149) &gt;= 5), IF($S149 &lt;&gt; "", $I149/$S149, ""), ""),"")</f>
        <v>100000</v>
      </c>
      <c r="Y149" s="10">
        <f>IF(Overall!$A151&lt;&gt;"",IF(AND(MONTH($O149) &lt;= 6, MONTH($P149) &gt;= 6), IF($S149 &lt;&gt; "", $I149/$S149, ""), ""),"")</f>
        <v>100000</v>
      </c>
      <c r="Z149" s="10" t="str">
        <f>IF(Overall!$A151&lt;&gt;"",IF(AND(MONTH($O149) &lt;= 7, MONTH($P149) &gt;= 7 ), IF($S149 &lt;&gt; "", $I149/$S149, ""), ""),"")</f>
        <v/>
      </c>
      <c r="AA149" s="10" t="str">
        <f>IF(Overall!$A151&lt;&gt;"",IF(AND(MONTH($O149) &lt;= 8, MONTH($P149) &gt;= 8), IF($S149 &lt;&gt; "", $I149/$S149, ""), ""),"")</f>
        <v/>
      </c>
      <c r="AB149" s="10" t="str">
        <f>IF(Overall!$A151&lt;&gt;"",IF(AND(MONTH($O149) &lt;= 9, MONTH($P149) &gt;= 9), IF($S149 &lt;&gt; "", $I149/$S149, ""), ""),"")</f>
        <v/>
      </c>
      <c r="AC149" s="10" t="str">
        <f>IF(Overall!$A151&lt;&gt;"",IF(AND(MONTH($O149) &lt;= 10, MONTH($P149) &gt;= 10), IF($S149 &lt;&gt; "", $I149/$S149, ""), ""),"")</f>
        <v/>
      </c>
      <c r="AD149" s="10" t="str">
        <f>IF(Overall!$A151&lt;&gt;"",IF(AND(MONTH($O149) &lt;= 11, MONTH($P149) &gt;= 11), IF($S149 &lt;&gt; "", $I149/$S149, ""), ""),"")</f>
        <v/>
      </c>
      <c r="AE149" s="10" t="str">
        <f>IF(Overall!$A151&lt;&gt;"",IF(AND(MONTH($O149) &lt;= 12, MONTH($P149) &gt;= 12), IF($S149 &lt;&gt; "", $I149/$S149, ""), ""),"")</f>
        <v/>
      </c>
      <c r="AG149" s="10" t="str">
        <f ca="1">IFERROR(IF(AND(NOW()&lt;= EOMONTH(DATE(YEAR($P149),1, 1), 0), Overall!$A151&lt;&gt;"", MONTH($O149) &lt;= 1, MONTH($P149) &gt;= 1), IF($S149 &lt;&gt; "", $I149/$S149, ""), ""), "")</f>
        <v/>
      </c>
      <c r="AH149" s="10" t="str">
        <f ca="1">IFERROR(IF(AND(NOW()&lt;= EOMONTH(DATE(YEAR($P149),2, 1), 0), Overall!$A151&lt;&gt;"", MONTH($O149) &lt;= 2, MONTH($P149) &gt;= 2), IF($S149 &lt;&gt; "", $I149/$S149, ""), ""), "")</f>
        <v/>
      </c>
      <c r="AI149" s="10" t="str">
        <f ca="1">IFERROR(IF(AND(NOW()&lt;= EOMONTH(DATE(YEAR($P149),3, 1), 0), Overall!$A151&lt;&gt;"", MONTH($O149) &lt;= 3, MONTH($P149) &gt;= 3), IF($S149 &lt;&gt; "", $I149/$S149, ""), ""), "")</f>
        <v/>
      </c>
      <c r="AJ149" s="10" t="str">
        <f ca="1">IFERROR(IF(AND(NOW()&lt;= EOMONTH(DATE(YEAR($P149),4, 1), 0), Overall!$A151&lt;&gt;"", MONTH($O149) &lt;= 4, MONTH($P149) &gt;= 4), IF($S149 &lt;&gt; "", $I149/$S149, ""), ""), "")</f>
        <v/>
      </c>
      <c r="AK149" s="10" t="str">
        <f ca="1">IFERROR(IF(AND(NOW()&lt;= EOMONTH(DATE(YEAR($P149),5, 1), 0), Overall!$A151&lt;&gt;"", MONTH($O149) &lt;= 5, MONTH($P149) &gt;= 5), IF($S149 &lt;&gt; "", $I149/$S149, ""), ""), "")</f>
        <v/>
      </c>
      <c r="AL149" s="10" t="str">
        <f ca="1">IFERROR(IF(AND(NOW()&lt;= EOMONTH(DATE(YEAR($P149),6, 1), 0), Overall!$A151&lt;&gt;"", MONTH($O149) &lt;= 6, MONTH($P149) &gt;= 6), IF($S149 &lt;&gt; "", $I149/$S149, ""), ""), "")</f>
        <v/>
      </c>
      <c r="AM149" s="10" t="str">
        <f ca="1">IFERROR(IF(AND(NOW()&lt;= EOMONTH(DATE(YEAR($P149),7, 1), 0), Overall!$A151&lt;&gt;"", MONTH($O149) &lt;= 7, MONTH($P149) &gt;= 7), IF($S149 &lt;&gt; "", $I149/$S149, ""), ""), "")</f>
        <v/>
      </c>
      <c r="AN149" s="10" t="str">
        <f ca="1">IFERROR(IF(AND(NOW()&lt;= EOMONTH(DATE(YEAR($P149),8, 1), 0), Overall!$A151&lt;&gt;"", MONTH($O149) &lt;= 8, MONTH($P149) &gt;= 8), IF($S149 &lt;&gt; "", $I149/$S149, ""), ""), "")</f>
        <v/>
      </c>
      <c r="AO149" s="10" t="str">
        <f ca="1">IFERROR(IF(AND(NOW()&lt;= EOMONTH(DATE(YEAR($P149),9, 1), 0), Overall!$A151&lt;&gt;"", MONTH($O149) &lt;= 9, MONTH($P149) &gt;= 9), IF($S149 &lt;&gt; "", $I149/$S149, ""), ""), "")</f>
        <v/>
      </c>
      <c r="AP149" s="10" t="str">
        <f ca="1">IFERROR(IF(AND(NOW()&lt;= EOMONTH(DATE(YEAR($P149),10, 1), 0), Overall!$A151&lt;&gt;"", MONTH($O149) &lt;= 10, MONTH($P149) &gt;= 10), IF($S149 &lt;&gt; "", $I149/$S149, ""), ""), "")</f>
        <v/>
      </c>
      <c r="AQ149" s="10" t="str">
        <f ca="1">IFERROR(IF(AND(NOW()&lt;= EOMONTH(DATE(YEAR($P149),11, 1), 0), Overall!$A151&lt;&gt;"", MONTH($O149) &lt;=11, MONTH($P149) &gt;= 11), IF($S149 &lt;&gt; "", $I149/$S149, ""), ""), "")</f>
        <v/>
      </c>
      <c r="AR149" s="10" t="str">
        <f ca="1">IFERROR(IF(AND(NOW()&lt;= EOMONTH(DATE(YEAR($P149),12, 1), 0), Overall!$A151&lt;&gt;"", MONTH($O149) &lt;= 12, MONTH($P149) &gt;= 12), IF($S149 &lt;&gt; "", $I149/$S149, ""), ""), "")</f>
        <v/>
      </c>
      <c r="AS149" s="16">
        <f t="shared" ca="1" si="5"/>
        <v>0</v>
      </c>
    </row>
    <row r="150" spans="1:45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5" t="str">
        <f>IF(Overall!P152&lt;&gt;"",_xlfn.VALUETOTEXT(Overall!P152),"")</f>
        <v>Options</v>
      </c>
      <c r="I150" s="6">
        <f>IF(Overall!F152&lt;&gt;"",VALUE(Overall!F152),"")</f>
        <v>1200000</v>
      </c>
      <c r="J150" s="6">
        <f>IF(Overall!G152&lt;&gt;"",VALUE(Overall!G152),"")</f>
        <v>64</v>
      </c>
      <c r="K150" s="6">
        <f>IF(Overall!H152&lt;&gt;"",VALUE(Overall!H152),"")</f>
        <v>0</v>
      </c>
      <c r="L150" s="6">
        <f>IF(Overall!I152&lt;&gt;"",VALUE(Overall!I152),"")</f>
        <v>2.52</v>
      </c>
      <c r="M150" s="6">
        <f>IF(Overall!J152&lt;&gt;"",VALUE(Overall!J152),"")</f>
        <v>0</v>
      </c>
      <c r="N150" s="6">
        <f>IF(Overall!K152&lt;&gt;"",VALUE(Overall!K152),"")</f>
        <v>2.52</v>
      </c>
      <c r="O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P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Q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R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S150" s="5">
        <f t="shared" si="4"/>
        <v>6</v>
      </c>
      <c r="T150" s="10">
        <f>IF(Overall!$A152&lt;&gt;"",IF(AND(MONTH($O150) &lt;= 1, MONTH($P150) &gt;= 1), IF($S150 &lt;&gt; "", $I150/$S150, ""), ""),"")</f>
        <v>200000</v>
      </c>
      <c r="U150" s="10">
        <f>IF(Overall!$A152&lt;&gt;"",IF(AND(MONTH($O150) &lt;= 2, MONTH($P150) &gt;= 2), IF($S150 &lt;&gt; "", $I150/$S150, ""), ""),"")</f>
        <v>200000</v>
      </c>
      <c r="V150" s="10">
        <f>IF(Overall!$A152&lt;&gt;"",IF(AND(MONTH($O150) &lt;= 3, MONTH($P150) &gt;= 3), IF($S150 &lt;&gt; "", $I150/$S150, ""), ""),"")</f>
        <v>200000</v>
      </c>
      <c r="W150" s="10">
        <f>IF(Overall!$A152&lt;&gt;"",IF(AND(MONTH($O150) &lt;= 4, MONTH($P150) &gt;= 4), IF($S150 &lt;&gt; "", $I150/$S150, ""), ""),"")</f>
        <v>200000</v>
      </c>
      <c r="X150" s="10">
        <f>IF(Overall!$A152&lt;&gt;"",IF(AND(MONTH($O150) &lt;= 5, MONTH($P150) &gt;= 5), IF($S150 &lt;&gt; "", $I150/$S150, ""), ""),"")</f>
        <v>200000</v>
      </c>
      <c r="Y150" s="10">
        <f>IF(Overall!$A152&lt;&gt;"",IF(AND(MONTH($O150) &lt;= 6, MONTH($P150) &gt;= 6), IF($S150 &lt;&gt; "", $I150/$S150, ""), ""),"")</f>
        <v>200000</v>
      </c>
      <c r="Z150" s="10" t="str">
        <f>IF(Overall!$A152&lt;&gt;"",IF(AND(MONTH($O150) &lt;= 7, MONTH($P150) &gt;= 7 ), IF($S150 &lt;&gt; "", $I150/$S150, ""), ""),"")</f>
        <v/>
      </c>
      <c r="AA150" s="10" t="str">
        <f>IF(Overall!$A152&lt;&gt;"",IF(AND(MONTH($O150) &lt;= 8, MONTH($P150) &gt;= 8), IF($S150 &lt;&gt; "", $I150/$S150, ""), ""),"")</f>
        <v/>
      </c>
      <c r="AB150" s="10" t="str">
        <f>IF(Overall!$A152&lt;&gt;"",IF(AND(MONTH($O150) &lt;= 9, MONTH($P150) &gt;= 9), IF($S150 &lt;&gt; "", $I150/$S150, ""), ""),"")</f>
        <v/>
      </c>
      <c r="AC150" s="10" t="str">
        <f>IF(Overall!$A152&lt;&gt;"",IF(AND(MONTH($O150) &lt;= 10, MONTH($P150) &gt;= 10), IF($S150 &lt;&gt; "", $I150/$S150, ""), ""),"")</f>
        <v/>
      </c>
      <c r="AD150" s="10" t="str">
        <f>IF(Overall!$A152&lt;&gt;"",IF(AND(MONTH($O150) &lt;= 11, MONTH($P150) &gt;= 11), IF($S150 &lt;&gt; "", $I150/$S150, ""), ""),"")</f>
        <v/>
      </c>
      <c r="AE150" s="10" t="str">
        <f>IF(Overall!$A152&lt;&gt;"",IF(AND(MONTH($O150) &lt;= 12, MONTH($P150) &gt;= 12), IF($S150 &lt;&gt; "", $I150/$S150, ""), ""),"")</f>
        <v/>
      </c>
      <c r="AG150" s="10" t="str">
        <f ca="1">IFERROR(IF(AND(NOW()&lt;= EOMONTH(DATE(YEAR($P150),1, 1), 0), Overall!$A152&lt;&gt;"", MONTH($O150) &lt;= 1, MONTH($P150) &gt;= 1), IF($S150 &lt;&gt; "", $I150/$S150, ""), ""), "")</f>
        <v/>
      </c>
      <c r="AH150" s="10" t="str">
        <f ca="1">IFERROR(IF(AND(NOW()&lt;= EOMONTH(DATE(YEAR($P150),2, 1), 0), Overall!$A152&lt;&gt;"", MONTH($O150) &lt;= 2, MONTH($P150) &gt;= 2), IF($S150 &lt;&gt; "", $I150/$S150, ""), ""), "")</f>
        <v/>
      </c>
      <c r="AI150" s="10" t="str">
        <f ca="1">IFERROR(IF(AND(NOW()&lt;= EOMONTH(DATE(YEAR($P150),3, 1), 0), Overall!$A152&lt;&gt;"", MONTH($O150) &lt;= 3, MONTH($P150) &gt;= 3), IF($S150 &lt;&gt; "", $I150/$S150, ""), ""), "")</f>
        <v/>
      </c>
      <c r="AJ150" s="10" t="str">
        <f ca="1">IFERROR(IF(AND(NOW()&lt;= EOMONTH(DATE(YEAR($P150),4, 1), 0), Overall!$A152&lt;&gt;"", MONTH($O150) &lt;= 4, MONTH($P150) &gt;= 4), IF($S150 &lt;&gt; "", $I150/$S150, ""), ""), "")</f>
        <v/>
      </c>
      <c r="AK150" s="10" t="str">
        <f ca="1">IFERROR(IF(AND(NOW()&lt;= EOMONTH(DATE(YEAR($P150),5, 1), 0), Overall!$A152&lt;&gt;"", MONTH($O150) &lt;= 5, MONTH($P150) &gt;= 5), IF($S150 &lt;&gt; "", $I150/$S150, ""), ""), "")</f>
        <v/>
      </c>
      <c r="AL150" s="10" t="str">
        <f ca="1">IFERROR(IF(AND(NOW()&lt;= EOMONTH(DATE(YEAR($P150),6, 1), 0), Overall!$A152&lt;&gt;"", MONTH($O150) &lt;= 6, MONTH($P150) &gt;= 6), IF($S150 &lt;&gt; "", $I150/$S150, ""), ""), "")</f>
        <v/>
      </c>
      <c r="AM150" s="10" t="str">
        <f ca="1">IFERROR(IF(AND(NOW()&lt;= EOMONTH(DATE(YEAR($P150),7, 1), 0), Overall!$A152&lt;&gt;"", MONTH($O150) &lt;= 7, MONTH($P150) &gt;= 7), IF($S150 &lt;&gt; "", $I150/$S150, ""), ""), "")</f>
        <v/>
      </c>
      <c r="AN150" s="10" t="str">
        <f ca="1">IFERROR(IF(AND(NOW()&lt;= EOMONTH(DATE(YEAR($P150),8, 1), 0), Overall!$A152&lt;&gt;"", MONTH($O150) &lt;= 8, MONTH($P150) &gt;= 8), IF($S150 &lt;&gt; "", $I150/$S150, ""), ""), "")</f>
        <v/>
      </c>
      <c r="AO150" s="10" t="str">
        <f ca="1">IFERROR(IF(AND(NOW()&lt;= EOMONTH(DATE(YEAR($P150),9, 1), 0), Overall!$A152&lt;&gt;"", MONTH($O150) &lt;= 9, MONTH($P150) &gt;= 9), IF($S150 &lt;&gt; "", $I150/$S150, ""), ""), "")</f>
        <v/>
      </c>
      <c r="AP150" s="10" t="str">
        <f ca="1">IFERROR(IF(AND(NOW()&lt;= EOMONTH(DATE(YEAR($P150),10, 1), 0), Overall!$A152&lt;&gt;"", MONTH($O150) &lt;= 10, MONTH($P150) &gt;= 10), IF($S150 &lt;&gt; "", $I150/$S150, ""), ""), "")</f>
        <v/>
      </c>
      <c r="AQ150" s="10" t="str">
        <f ca="1">IFERROR(IF(AND(NOW()&lt;= EOMONTH(DATE(YEAR($P150),11, 1), 0), Overall!$A152&lt;&gt;"", MONTH($O150) &lt;=11, MONTH($P150) &gt;= 11), IF($S150 &lt;&gt; "", $I150/$S150, ""), ""), "")</f>
        <v/>
      </c>
      <c r="AR150" s="10" t="str">
        <f ca="1">IFERROR(IF(AND(NOW()&lt;= EOMONTH(DATE(YEAR($P150),12, 1), 0), Overall!$A152&lt;&gt;"", MONTH($O150) &lt;= 12, MONTH($P150) &gt;= 12), IF($S150 &lt;&gt; "", $I150/$S150, ""), ""), "")</f>
        <v/>
      </c>
      <c r="AS150" s="16">
        <f t="shared" ca="1" si="5"/>
        <v>0</v>
      </c>
    </row>
    <row r="151" spans="1:45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5" t="str">
        <f>IF(Overall!P153&lt;&gt;"",_xlfn.VALUETOTEXT(Overall!P153),"")</f>
        <v>Options</v>
      </c>
      <c r="I151" s="6">
        <f>IF(Overall!F153&lt;&gt;"",VALUE(Overall!F153),"")</f>
        <v>600000</v>
      </c>
      <c r="J151" s="6">
        <f>IF(Overall!G153&lt;&gt;"",VALUE(Overall!G153),"")</f>
        <v>64</v>
      </c>
      <c r="K151" s="6">
        <f>IF(Overall!H153&lt;&gt;"",VALUE(Overall!H153),"")</f>
        <v>0</v>
      </c>
      <c r="L151" s="6">
        <f>IF(Overall!I153&lt;&gt;"",VALUE(Overall!I153),"")</f>
        <v>2.52</v>
      </c>
      <c r="M151" s="6">
        <f>IF(Overall!J153&lt;&gt;"",VALUE(Overall!J153),"")</f>
        <v>0</v>
      </c>
      <c r="N151" s="6">
        <f>IF(Overall!K153&lt;&gt;"",VALUE(Overall!K153),"")</f>
        <v>2.52</v>
      </c>
      <c r="O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P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Q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R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S151" s="5">
        <f t="shared" si="4"/>
        <v>6</v>
      </c>
      <c r="T151" s="10">
        <f>IF(Overall!$A153&lt;&gt;"",IF(AND(MONTH($O151) &lt;= 1, MONTH($P151) &gt;= 1), IF($S151 &lt;&gt; "", $I151/$S151, ""), ""),"")</f>
        <v>100000</v>
      </c>
      <c r="U151" s="10">
        <f>IF(Overall!$A153&lt;&gt;"",IF(AND(MONTH($O151) &lt;= 2, MONTH($P151) &gt;= 2), IF($S151 &lt;&gt; "", $I151/$S151, ""), ""),"")</f>
        <v>100000</v>
      </c>
      <c r="V151" s="10">
        <f>IF(Overall!$A153&lt;&gt;"",IF(AND(MONTH($O151) &lt;= 3, MONTH($P151) &gt;= 3), IF($S151 &lt;&gt; "", $I151/$S151, ""), ""),"")</f>
        <v>100000</v>
      </c>
      <c r="W151" s="10">
        <f>IF(Overall!$A153&lt;&gt;"",IF(AND(MONTH($O151) &lt;= 4, MONTH($P151) &gt;= 4), IF($S151 &lt;&gt; "", $I151/$S151, ""), ""),"")</f>
        <v>100000</v>
      </c>
      <c r="X151" s="10">
        <f>IF(Overall!$A153&lt;&gt;"",IF(AND(MONTH($O151) &lt;= 5, MONTH($P151) &gt;= 5), IF($S151 &lt;&gt; "", $I151/$S151, ""), ""),"")</f>
        <v>100000</v>
      </c>
      <c r="Y151" s="10">
        <f>IF(Overall!$A153&lt;&gt;"",IF(AND(MONTH($O151) &lt;= 6, MONTH($P151) &gt;= 6), IF($S151 &lt;&gt; "", $I151/$S151, ""), ""),"")</f>
        <v>100000</v>
      </c>
      <c r="Z151" s="10" t="str">
        <f>IF(Overall!$A153&lt;&gt;"",IF(AND(MONTH($O151) &lt;= 7, MONTH($P151) &gt;= 7 ), IF($S151 &lt;&gt; "", $I151/$S151, ""), ""),"")</f>
        <v/>
      </c>
      <c r="AA151" s="10" t="str">
        <f>IF(Overall!$A153&lt;&gt;"",IF(AND(MONTH($O151) &lt;= 8, MONTH($P151) &gt;= 8), IF($S151 &lt;&gt; "", $I151/$S151, ""), ""),"")</f>
        <v/>
      </c>
      <c r="AB151" s="10" t="str">
        <f>IF(Overall!$A153&lt;&gt;"",IF(AND(MONTH($O151) &lt;= 9, MONTH($P151) &gt;= 9), IF($S151 &lt;&gt; "", $I151/$S151, ""), ""),"")</f>
        <v/>
      </c>
      <c r="AC151" s="10" t="str">
        <f>IF(Overall!$A153&lt;&gt;"",IF(AND(MONTH($O151) &lt;= 10, MONTH($P151) &gt;= 10), IF($S151 &lt;&gt; "", $I151/$S151, ""), ""),"")</f>
        <v/>
      </c>
      <c r="AD151" s="10" t="str">
        <f>IF(Overall!$A153&lt;&gt;"",IF(AND(MONTH($O151) &lt;= 11, MONTH($P151) &gt;= 11), IF($S151 &lt;&gt; "", $I151/$S151, ""), ""),"")</f>
        <v/>
      </c>
      <c r="AE151" s="10" t="str">
        <f>IF(Overall!$A153&lt;&gt;"",IF(AND(MONTH($O151) &lt;= 12, MONTH($P151) &gt;= 12), IF($S151 &lt;&gt; "", $I151/$S151, ""), ""),"")</f>
        <v/>
      </c>
      <c r="AG151" s="10" t="str">
        <f ca="1">IFERROR(IF(AND(NOW()&lt;= EOMONTH(DATE(YEAR($P151),1, 1), 0), Overall!$A153&lt;&gt;"", MONTH($O151) &lt;= 1, MONTH($P151) &gt;= 1), IF($S151 &lt;&gt; "", $I151/$S151, ""), ""), "")</f>
        <v/>
      </c>
      <c r="AH151" s="10" t="str">
        <f ca="1">IFERROR(IF(AND(NOW()&lt;= EOMONTH(DATE(YEAR($P151),2, 1), 0), Overall!$A153&lt;&gt;"", MONTH($O151) &lt;= 2, MONTH($P151) &gt;= 2), IF($S151 &lt;&gt; "", $I151/$S151, ""), ""), "")</f>
        <v/>
      </c>
      <c r="AI151" s="10" t="str">
        <f ca="1">IFERROR(IF(AND(NOW()&lt;= EOMONTH(DATE(YEAR($P151),3, 1), 0), Overall!$A153&lt;&gt;"", MONTH($O151) &lt;= 3, MONTH($P151) &gt;= 3), IF($S151 &lt;&gt; "", $I151/$S151, ""), ""), "")</f>
        <v/>
      </c>
      <c r="AJ151" s="10" t="str">
        <f ca="1">IFERROR(IF(AND(NOW()&lt;= EOMONTH(DATE(YEAR($P151),4, 1), 0), Overall!$A153&lt;&gt;"", MONTH($O151) &lt;= 4, MONTH($P151) &gt;= 4), IF($S151 &lt;&gt; "", $I151/$S151, ""), ""), "")</f>
        <v/>
      </c>
      <c r="AK151" s="10" t="str">
        <f ca="1">IFERROR(IF(AND(NOW()&lt;= EOMONTH(DATE(YEAR($P151),5, 1), 0), Overall!$A153&lt;&gt;"", MONTH($O151) &lt;= 5, MONTH($P151) &gt;= 5), IF($S151 &lt;&gt; "", $I151/$S151, ""), ""), "")</f>
        <v/>
      </c>
      <c r="AL151" s="10" t="str">
        <f ca="1">IFERROR(IF(AND(NOW()&lt;= EOMONTH(DATE(YEAR($P151),6, 1), 0), Overall!$A153&lt;&gt;"", MONTH($O151) &lt;= 6, MONTH($P151) &gt;= 6), IF($S151 &lt;&gt; "", $I151/$S151, ""), ""), "")</f>
        <v/>
      </c>
      <c r="AM151" s="10" t="str">
        <f ca="1">IFERROR(IF(AND(NOW()&lt;= EOMONTH(DATE(YEAR($P151),7, 1), 0), Overall!$A153&lt;&gt;"", MONTH($O151) &lt;= 7, MONTH($P151) &gt;= 7), IF($S151 &lt;&gt; "", $I151/$S151, ""), ""), "")</f>
        <v/>
      </c>
      <c r="AN151" s="10" t="str">
        <f ca="1">IFERROR(IF(AND(NOW()&lt;= EOMONTH(DATE(YEAR($P151),8, 1), 0), Overall!$A153&lt;&gt;"", MONTH($O151) &lt;= 8, MONTH($P151) &gt;= 8), IF($S151 &lt;&gt; "", $I151/$S151, ""), ""), "")</f>
        <v/>
      </c>
      <c r="AO151" s="10" t="str">
        <f ca="1">IFERROR(IF(AND(NOW()&lt;= EOMONTH(DATE(YEAR($P151),9, 1), 0), Overall!$A153&lt;&gt;"", MONTH($O151) &lt;= 9, MONTH($P151) &gt;= 9), IF($S151 &lt;&gt; "", $I151/$S151, ""), ""), "")</f>
        <v/>
      </c>
      <c r="AP151" s="10" t="str">
        <f ca="1">IFERROR(IF(AND(NOW()&lt;= EOMONTH(DATE(YEAR($P151),10, 1), 0), Overall!$A153&lt;&gt;"", MONTH($O151) &lt;= 10, MONTH($P151) &gt;= 10), IF($S151 &lt;&gt; "", $I151/$S151, ""), ""), "")</f>
        <v/>
      </c>
      <c r="AQ151" s="10" t="str">
        <f ca="1">IFERROR(IF(AND(NOW()&lt;= EOMONTH(DATE(YEAR($P151),11, 1), 0), Overall!$A153&lt;&gt;"", MONTH($O151) &lt;=11, MONTH($P151) &gt;= 11), IF($S151 &lt;&gt; "", $I151/$S151, ""), ""), "")</f>
        <v/>
      </c>
      <c r="AR151" s="10" t="str">
        <f ca="1">IFERROR(IF(AND(NOW()&lt;= EOMONTH(DATE(YEAR($P151),12, 1), 0), Overall!$A153&lt;&gt;"", MONTH($O151) &lt;= 12, MONTH($P151) &gt;= 12), IF($S151 &lt;&gt; "", $I151/$S151, ""), ""), "")</f>
        <v/>
      </c>
      <c r="AS151" s="16">
        <f t="shared" ca="1" si="5"/>
        <v>0</v>
      </c>
    </row>
    <row r="152" spans="1:45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5" t="str">
        <f>IF(Overall!P154&lt;&gt;"",_xlfn.VALUETOTEXT(Overall!P154),"")</f>
        <v>Options</v>
      </c>
      <c r="I152" s="6">
        <f>IF(Overall!F154&lt;&gt;"",VALUE(Overall!F154),"")</f>
        <v>600000</v>
      </c>
      <c r="J152" s="6">
        <f>IF(Overall!G154&lt;&gt;"",VALUE(Overall!G154),"")</f>
        <v>65</v>
      </c>
      <c r="K152" s="6">
        <f>IF(Overall!H154&lt;&gt;"",VALUE(Overall!H154),"")</f>
        <v>38</v>
      </c>
      <c r="L152" s="6">
        <f>IF(Overall!I154&lt;&gt;"",VALUE(Overall!I154),"")</f>
        <v>2.67</v>
      </c>
      <c r="M152" s="6">
        <f>IF(Overall!J154&lt;&gt;"",VALUE(Overall!J154),"")</f>
        <v>0.23</v>
      </c>
      <c r="N152" s="6">
        <f>IF(Overall!K154&lt;&gt;"",VALUE(Overall!K154),"")</f>
        <v>2.44</v>
      </c>
      <c r="O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P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Q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R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S152" s="5">
        <f t="shared" si="4"/>
        <v>6</v>
      </c>
      <c r="T152" s="10">
        <f>IF(Overall!$A154&lt;&gt;"",IF(AND(MONTH($O152) &lt;= 1, MONTH($P152) &gt;= 1), IF($S152 &lt;&gt; "", $I152/$S152, ""), ""),"")</f>
        <v>100000</v>
      </c>
      <c r="U152" s="10">
        <f>IF(Overall!$A154&lt;&gt;"",IF(AND(MONTH($O152) &lt;= 2, MONTH($P152) &gt;= 2), IF($S152 &lt;&gt; "", $I152/$S152, ""), ""),"")</f>
        <v>100000</v>
      </c>
      <c r="V152" s="10">
        <f>IF(Overall!$A154&lt;&gt;"",IF(AND(MONTH($O152) &lt;= 3, MONTH($P152) &gt;= 3), IF($S152 &lt;&gt; "", $I152/$S152, ""), ""),"")</f>
        <v>100000</v>
      </c>
      <c r="W152" s="10">
        <f>IF(Overall!$A154&lt;&gt;"",IF(AND(MONTH($O152) &lt;= 4, MONTH($P152) &gt;= 4), IF($S152 &lt;&gt; "", $I152/$S152, ""), ""),"")</f>
        <v>100000</v>
      </c>
      <c r="X152" s="10">
        <f>IF(Overall!$A154&lt;&gt;"",IF(AND(MONTH($O152) &lt;= 5, MONTH($P152) &gt;= 5), IF($S152 &lt;&gt; "", $I152/$S152, ""), ""),"")</f>
        <v>100000</v>
      </c>
      <c r="Y152" s="10">
        <f>IF(Overall!$A154&lt;&gt;"",IF(AND(MONTH($O152) &lt;= 6, MONTH($P152) &gt;= 6), IF($S152 &lt;&gt; "", $I152/$S152, ""), ""),"")</f>
        <v>100000</v>
      </c>
      <c r="Z152" s="10" t="str">
        <f>IF(Overall!$A154&lt;&gt;"",IF(AND(MONTH($O152) &lt;= 7, MONTH($P152) &gt;= 7 ), IF($S152 &lt;&gt; "", $I152/$S152, ""), ""),"")</f>
        <v/>
      </c>
      <c r="AA152" s="10" t="str">
        <f>IF(Overall!$A154&lt;&gt;"",IF(AND(MONTH($O152) &lt;= 8, MONTH($P152) &gt;= 8), IF($S152 &lt;&gt; "", $I152/$S152, ""), ""),"")</f>
        <v/>
      </c>
      <c r="AB152" s="10" t="str">
        <f>IF(Overall!$A154&lt;&gt;"",IF(AND(MONTH($O152) &lt;= 9, MONTH($P152) &gt;= 9), IF($S152 &lt;&gt; "", $I152/$S152, ""), ""),"")</f>
        <v/>
      </c>
      <c r="AC152" s="10" t="str">
        <f>IF(Overall!$A154&lt;&gt;"",IF(AND(MONTH($O152) &lt;= 10, MONTH($P152) &gt;= 10), IF($S152 &lt;&gt; "", $I152/$S152, ""), ""),"")</f>
        <v/>
      </c>
      <c r="AD152" s="10" t="str">
        <f>IF(Overall!$A154&lt;&gt;"",IF(AND(MONTH($O152) &lt;= 11, MONTH($P152) &gt;= 11), IF($S152 &lt;&gt; "", $I152/$S152, ""), ""),"")</f>
        <v/>
      </c>
      <c r="AE152" s="10" t="str">
        <f>IF(Overall!$A154&lt;&gt;"",IF(AND(MONTH($O152) &lt;= 12, MONTH($P152) &gt;= 12), IF($S152 &lt;&gt; "", $I152/$S152, ""), ""),"")</f>
        <v/>
      </c>
      <c r="AG152" s="10" t="str">
        <f ca="1">IFERROR(IF(AND(NOW()&lt;= EOMONTH(DATE(YEAR($P152),1, 1), 0), Overall!$A154&lt;&gt;"", MONTH($O152) &lt;= 1, MONTH($P152) &gt;= 1), IF($S152 &lt;&gt; "", $I152/$S152, ""), ""), "")</f>
        <v/>
      </c>
      <c r="AH152" s="10" t="str">
        <f ca="1">IFERROR(IF(AND(NOW()&lt;= EOMONTH(DATE(YEAR($P152),2, 1), 0), Overall!$A154&lt;&gt;"", MONTH($O152) &lt;= 2, MONTH($P152) &gt;= 2), IF($S152 &lt;&gt; "", $I152/$S152, ""), ""), "")</f>
        <v/>
      </c>
      <c r="AI152" s="10" t="str">
        <f ca="1">IFERROR(IF(AND(NOW()&lt;= EOMONTH(DATE(YEAR($P152),3, 1), 0), Overall!$A154&lt;&gt;"", MONTH($O152) &lt;= 3, MONTH($P152) &gt;= 3), IF($S152 &lt;&gt; "", $I152/$S152, ""), ""), "")</f>
        <v/>
      </c>
      <c r="AJ152" s="10" t="str">
        <f ca="1">IFERROR(IF(AND(NOW()&lt;= EOMONTH(DATE(YEAR($P152),4, 1), 0), Overall!$A154&lt;&gt;"", MONTH($O152) &lt;= 4, MONTH($P152) &gt;= 4), IF($S152 &lt;&gt; "", $I152/$S152, ""), ""), "")</f>
        <v/>
      </c>
      <c r="AK152" s="10" t="str">
        <f ca="1">IFERROR(IF(AND(NOW()&lt;= EOMONTH(DATE(YEAR($P152),5, 1), 0), Overall!$A154&lt;&gt;"", MONTH($O152) &lt;= 5, MONTH($P152) &gt;= 5), IF($S152 &lt;&gt; "", $I152/$S152, ""), ""), "")</f>
        <v/>
      </c>
      <c r="AL152" s="10" t="str">
        <f ca="1">IFERROR(IF(AND(NOW()&lt;= EOMONTH(DATE(YEAR($P152),6, 1), 0), Overall!$A154&lt;&gt;"", MONTH($O152) &lt;= 6, MONTH($P152) &gt;= 6), IF($S152 &lt;&gt; "", $I152/$S152, ""), ""), "")</f>
        <v/>
      </c>
      <c r="AM152" s="10" t="str">
        <f ca="1">IFERROR(IF(AND(NOW()&lt;= EOMONTH(DATE(YEAR($P152),7, 1), 0), Overall!$A154&lt;&gt;"", MONTH($O152) &lt;= 7, MONTH($P152) &gt;= 7), IF($S152 &lt;&gt; "", $I152/$S152, ""), ""), "")</f>
        <v/>
      </c>
      <c r="AN152" s="10" t="str">
        <f ca="1">IFERROR(IF(AND(NOW()&lt;= EOMONTH(DATE(YEAR($P152),8, 1), 0), Overall!$A154&lt;&gt;"", MONTH($O152) &lt;= 8, MONTH($P152) &gt;= 8), IF($S152 &lt;&gt; "", $I152/$S152, ""), ""), "")</f>
        <v/>
      </c>
      <c r="AO152" s="10" t="str">
        <f ca="1">IFERROR(IF(AND(NOW()&lt;= EOMONTH(DATE(YEAR($P152),9, 1), 0), Overall!$A154&lt;&gt;"", MONTH($O152) &lt;= 9, MONTH($P152) &gt;= 9), IF($S152 &lt;&gt; "", $I152/$S152, ""), ""), "")</f>
        <v/>
      </c>
      <c r="AP152" s="10" t="str">
        <f ca="1">IFERROR(IF(AND(NOW()&lt;= EOMONTH(DATE(YEAR($P152),10, 1), 0), Overall!$A154&lt;&gt;"", MONTH($O152) &lt;= 10, MONTH($P152) &gt;= 10), IF($S152 &lt;&gt; "", $I152/$S152, ""), ""), "")</f>
        <v/>
      </c>
      <c r="AQ152" s="10" t="str">
        <f ca="1">IFERROR(IF(AND(NOW()&lt;= EOMONTH(DATE(YEAR($P152),11, 1), 0), Overall!$A154&lt;&gt;"", MONTH($O152) &lt;=11, MONTH($P152) &gt;= 11), IF($S152 &lt;&gt; "", $I152/$S152, ""), ""), "")</f>
        <v/>
      </c>
      <c r="AR152" s="10" t="str">
        <f ca="1">IFERROR(IF(AND(NOW()&lt;= EOMONTH(DATE(YEAR($P152),12, 1), 0), Overall!$A154&lt;&gt;"", MONTH($O152) &lt;= 12, MONTH($P152) &gt;= 12), IF($S152 &lt;&gt; "", $I152/$S152, ""), ""), "")</f>
        <v/>
      </c>
      <c r="AS152" s="16">
        <f t="shared" ca="1" si="5"/>
        <v>0</v>
      </c>
    </row>
    <row r="153" spans="1:45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5" t="str">
        <f>IF(Overall!P155&lt;&gt;"",_xlfn.VALUETOTEXT(Overall!P155),"")</f>
        <v>Options</v>
      </c>
      <c r="I153" s="6">
        <f>IF(Overall!F155&lt;&gt;"",VALUE(Overall!F155),"")</f>
        <v>600000</v>
      </c>
      <c r="J153" s="6">
        <f>IF(Overall!G155&lt;&gt;"",VALUE(Overall!G155),"")</f>
        <v>64</v>
      </c>
      <c r="K153" s="6">
        <f>IF(Overall!H155&lt;&gt;"",VALUE(Overall!H155),"")</f>
        <v>38</v>
      </c>
      <c r="L153" s="6">
        <f>IF(Overall!I155&lt;&gt;"",VALUE(Overall!I155),"")</f>
        <v>2.52</v>
      </c>
      <c r="M153" s="6">
        <f>IF(Overall!J155&lt;&gt;"",VALUE(Overall!J155),"")</f>
        <v>0.22</v>
      </c>
      <c r="N153" s="6">
        <f>IF(Overall!K155&lt;&gt;"",VALUE(Overall!K155),"")</f>
        <v>2.2999999999999998</v>
      </c>
      <c r="O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P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Q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R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S153" s="5">
        <f t="shared" si="4"/>
        <v>6</v>
      </c>
      <c r="T153" s="10">
        <f>IF(Overall!$A155&lt;&gt;"",IF(AND(MONTH($O153) &lt;= 1, MONTH($P153) &gt;= 1), IF($S153 &lt;&gt; "", $I153/$S153, ""), ""),"")</f>
        <v>100000</v>
      </c>
      <c r="U153" s="10">
        <f>IF(Overall!$A155&lt;&gt;"",IF(AND(MONTH($O153) &lt;= 2, MONTH($P153) &gt;= 2), IF($S153 &lt;&gt; "", $I153/$S153, ""), ""),"")</f>
        <v>100000</v>
      </c>
      <c r="V153" s="10">
        <f>IF(Overall!$A155&lt;&gt;"",IF(AND(MONTH($O153) &lt;= 3, MONTH($P153) &gt;= 3), IF($S153 &lt;&gt; "", $I153/$S153, ""), ""),"")</f>
        <v>100000</v>
      </c>
      <c r="W153" s="10">
        <f>IF(Overall!$A155&lt;&gt;"",IF(AND(MONTH($O153) &lt;= 4, MONTH($P153) &gt;= 4), IF($S153 &lt;&gt; "", $I153/$S153, ""), ""),"")</f>
        <v>100000</v>
      </c>
      <c r="X153" s="10">
        <f>IF(Overall!$A155&lt;&gt;"",IF(AND(MONTH($O153) &lt;= 5, MONTH($P153) &gt;= 5), IF($S153 &lt;&gt; "", $I153/$S153, ""), ""),"")</f>
        <v>100000</v>
      </c>
      <c r="Y153" s="10">
        <f>IF(Overall!$A155&lt;&gt;"",IF(AND(MONTH($O153) &lt;= 6, MONTH($P153) &gt;= 6), IF($S153 &lt;&gt; "", $I153/$S153, ""), ""),"")</f>
        <v>100000</v>
      </c>
      <c r="Z153" s="10" t="str">
        <f>IF(Overall!$A155&lt;&gt;"",IF(AND(MONTH($O153) &lt;= 7, MONTH($P153) &gt;= 7 ), IF($S153 &lt;&gt; "", $I153/$S153, ""), ""),"")</f>
        <v/>
      </c>
      <c r="AA153" s="10" t="str">
        <f>IF(Overall!$A155&lt;&gt;"",IF(AND(MONTH($O153) &lt;= 8, MONTH($P153) &gt;= 8), IF($S153 &lt;&gt; "", $I153/$S153, ""), ""),"")</f>
        <v/>
      </c>
      <c r="AB153" s="10" t="str">
        <f>IF(Overall!$A155&lt;&gt;"",IF(AND(MONTH($O153) &lt;= 9, MONTH($P153) &gt;= 9), IF($S153 &lt;&gt; "", $I153/$S153, ""), ""),"")</f>
        <v/>
      </c>
      <c r="AC153" s="10" t="str">
        <f>IF(Overall!$A155&lt;&gt;"",IF(AND(MONTH($O153) &lt;= 10, MONTH($P153) &gt;= 10), IF($S153 &lt;&gt; "", $I153/$S153, ""), ""),"")</f>
        <v/>
      </c>
      <c r="AD153" s="10" t="str">
        <f>IF(Overall!$A155&lt;&gt;"",IF(AND(MONTH($O153) &lt;= 11, MONTH($P153) &gt;= 11), IF($S153 &lt;&gt; "", $I153/$S153, ""), ""),"")</f>
        <v/>
      </c>
      <c r="AE153" s="10" t="str">
        <f>IF(Overall!$A155&lt;&gt;"",IF(AND(MONTH($O153) &lt;= 12, MONTH($P153) &gt;= 12), IF($S153 &lt;&gt; "", $I153/$S153, ""), ""),"")</f>
        <v/>
      </c>
      <c r="AG153" s="10" t="str">
        <f ca="1">IFERROR(IF(AND(NOW()&lt;= EOMONTH(DATE(YEAR($P153),1, 1), 0), Overall!$A155&lt;&gt;"", MONTH($O153) &lt;= 1, MONTH($P153) &gt;= 1), IF($S153 &lt;&gt; "", $I153/$S153, ""), ""), "")</f>
        <v/>
      </c>
      <c r="AH153" s="10" t="str">
        <f ca="1">IFERROR(IF(AND(NOW()&lt;= EOMONTH(DATE(YEAR($P153),2, 1), 0), Overall!$A155&lt;&gt;"", MONTH($O153) &lt;= 2, MONTH($P153) &gt;= 2), IF($S153 &lt;&gt; "", $I153/$S153, ""), ""), "")</f>
        <v/>
      </c>
      <c r="AI153" s="10" t="str">
        <f ca="1">IFERROR(IF(AND(NOW()&lt;= EOMONTH(DATE(YEAR($P153),3, 1), 0), Overall!$A155&lt;&gt;"", MONTH($O153) &lt;= 3, MONTH($P153) &gt;= 3), IF($S153 &lt;&gt; "", $I153/$S153, ""), ""), "")</f>
        <v/>
      </c>
      <c r="AJ153" s="10" t="str">
        <f ca="1">IFERROR(IF(AND(NOW()&lt;= EOMONTH(DATE(YEAR($P153),4, 1), 0), Overall!$A155&lt;&gt;"", MONTH($O153) &lt;= 4, MONTH($P153) &gt;= 4), IF($S153 &lt;&gt; "", $I153/$S153, ""), ""), "")</f>
        <v/>
      </c>
      <c r="AK153" s="10" t="str">
        <f ca="1">IFERROR(IF(AND(NOW()&lt;= EOMONTH(DATE(YEAR($P153),5, 1), 0), Overall!$A155&lt;&gt;"", MONTH($O153) &lt;= 5, MONTH($P153) &gt;= 5), IF($S153 &lt;&gt; "", $I153/$S153, ""), ""), "")</f>
        <v/>
      </c>
      <c r="AL153" s="10" t="str">
        <f ca="1">IFERROR(IF(AND(NOW()&lt;= EOMONTH(DATE(YEAR($P153),6, 1), 0), Overall!$A155&lt;&gt;"", MONTH($O153) &lt;= 6, MONTH($P153) &gt;= 6), IF($S153 &lt;&gt; "", $I153/$S153, ""), ""), "")</f>
        <v/>
      </c>
      <c r="AM153" s="10" t="str">
        <f ca="1">IFERROR(IF(AND(NOW()&lt;= EOMONTH(DATE(YEAR($P153),7, 1), 0), Overall!$A155&lt;&gt;"", MONTH($O153) &lt;= 7, MONTH($P153) &gt;= 7), IF($S153 &lt;&gt; "", $I153/$S153, ""), ""), "")</f>
        <v/>
      </c>
      <c r="AN153" s="10" t="str">
        <f ca="1">IFERROR(IF(AND(NOW()&lt;= EOMONTH(DATE(YEAR($P153),8, 1), 0), Overall!$A155&lt;&gt;"", MONTH($O153) &lt;= 8, MONTH($P153) &gt;= 8), IF($S153 &lt;&gt; "", $I153/$S153, ""), ""), "")</f>
        <v/>
      </c>
      <c r="AO153" s="10" t="str">
        <f ca="1">IFERROR(IF(AND(NOW()&lt;= EOMONTH(DATE(YEAR($P153),9, 1), 0), Overall!$A155&lt;&gt;"", MONTH($O153) &lt;= 9, MONTH($P153) &gt;= 9), IF($S153 &lt;&gt; "", $I153/$S153, ""), ""), "")</f>
        <v/>
      </c>
      <c r="AP153" s="10" t="str">
        <f ca="1">IFERROR(IF(AND(NOW()&lt;= EOMONTH(DATE(YEAR($P153),10, 1), 0), Overall!$A155&lt;&gt;"", MONTH($O153) &lt;= 10, MONTH($P153) &gt;= 10), IF($S153 &lt;&gt; "", $I153/$S153, ""), ""), "")</f>
        <v/>
      </c>
      <c r="AQ153" s="10" t="str">
        <f ca="1">IFERROR(IF(AND(NOW()&lt;= EOMONTH(DATE(YEAR($P153),11, 1), 0), Overall!$A155&lt;&gt;"", MONTH($O153) &lt;=11, MONTH($P153) &gt;= 11), IF($S153 &lt;&gt; "", $I153/$S153, ""), ""), "")</f>
        <v/>
      </c>
      <c r="AR153" s="10" t="str">
        <f ca="1">IFERROR(IF(AND(NOW()&lt;= EOMONTH(DATE(YEAR($P153),12, 1), 0), Overall!$A155&lt;&gt;"", MONTH($O153) &lt;= 12, MONTH($P153) &gt;= 12), IF($S153 &lt;&gt; "", $I153/$S153, ""), ""), "")</f>
        <v/>
      </c>
      <c r="AS153" s="16">
        <f t="shared" ca="1" si="5"/>
        <v>0</v>
      </c>
    </row>
    <row r="154" spans="1:45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5" t="str">
        <f>IF(Overall!P156&lt;&gt;"",_xlfn.VALUETOTEXT(Overall!P156),"")</f>
        <v>Options</v>
      </c>
      <c r="I154" s="6">
        <f>IF(Overall!F156&lt;&gt;"",VALUE(Overall!F156),"")</f>
        <v>600000</v>
      </c>
      <c r="J154" s="6">
        <f>IF(Overall!G156&lt;&gt;"",VALUE(Overall!G156),"")</f>
        <v>64</v>
      </c>
      <c r="K154" s="6">
        <f>IF(Overall!H156&lt;&gt;"",VALUE(Overall!H156),"")</f>
        <v>38</v>
      </c>
      <c r="L154" s="6">
        <f>IF(Overall!I156&lt;&gt;"",VALUE(Overall!I156),"")</f>
        <v>2.4700000000000002</v>
      </c>
      <c r="M154" s="6">
        <f>IF(Overall!J156&lt;&gt;"",VALUE(Overall!J156),"")</f>
        <v>0.17</v>
      </c>
      <c r="N154" s="6">
        <f>IF(Overall!K156&lt;&gt;"",VALUE(Overall!K156),"")</f>
        <v>2.2999999999999998</v>
      </c>
      <c r="O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P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Q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R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S154" s="5">
        <f t="shared" si="4"/>
        <v>6</v>
      </c>
      <c r="T154" s="10">
        <f>IF(Overall!$A156&lt;&gt;"",IF(AND(MONTH($O154) &lt;= 1, MONTH($P154) &gt;= 1), IF($S154 &lt;&gt; "", $I154/$S154, ""), ""),"")</f>
        <v>100000</v>
      </c>
      <c r="U154" s="10">
        <f>IF(Overall!$A156&lt;&gt;"",IF(AND(MONTH($O154) &lt;= 2, MONTH($P154) &gt;= 2), IF($S154 &lt;&gt; "", $I154/$S154, ""), ""),"")</f>
        <v>100000</v>
      </c>
      <c r="V154" s="10">
        <f>IF(Overall!$A156&lt;&gt;"",IF(AND(MONTH($O154) &lt;= 3, MONTH($P154) &gt;= 3), IF($S154 &lt;&gt; "", $I154/$S154, ""), ""),"")</f>
        <v>100000</v>
      </c>
      <c r="W154" s="10">
        <f>IF(Overall!$A156&lt;&gt;"",IF(AND(MONTH($O154) &lt;= 4, MONTH($P154) &gt;= 4), IF($S154 &lt;&gt; "", $I154/$S154, ""), ""),"")</f>
        <v>100000</v>
      </c>
      <c r="X154" s="10">
        <f>IF(Overall!$A156&lt;&gt;"",IF(AND(MONTH($O154) &lt;= 5, MONTH($P154) &gt;= 5), IF($S154 &lt;&gt; "", $I154/$S154, ""), ""),"")</f>
        <v>100000</v>
      </c>
      <c r="Y154" s="10">
        <f>IF(Overall!$A156&lt;&gt;"",IF(AND(MONTH($O154) &lt;= 6, MONTH($P154) &gt;= 6), IF($S154 &lt;&gt; "", $I154/$S154, ""), ""),"")</f>
        <v>100000</v>
      </c>
      <c r="Z154" s="10" t="str">
        <f>IF(Overall!$A156&lt;&gt;"",IF(AND(MONTH($O154) &lt;= 7, MONTH($P154) &gt;= 7 ), IF($S154 &lt;&gt; "", $I154/$S154, ""), ""),"")</f>
        <v/>
      </c>
      <c r="AA154" s="10" t="str">
        <f>IF(Overall!$A156&lt;&gt;"",IF(AND(MONTH($O154) &lt;= 8, MONTH($P154) &gt;= 8), IF($S154 &lt;&gt; "", $I154/$S154, ""), ""),"")</f>
        <v/>
      </c>
      <c r="AB154" s="10" t="str">
        <f>IF(Overall!$A156&lt;&gt;"",IF(AND(MONTH($O154) &lt;= 9, MONTH($P154) &gt;= 9), IF($S154 &lt;&gt; "", $I154/$S154, ""), ""),"")</f>
        <v/>
      </c>
      <c r="AC154" s="10" t="str">
        <f>IF(Overall!$A156&lt;&gt;"",IF(AND(MONTH($O154) &lt;= 10, MONTH($P154) &gt;= 10), IF($S154 &lt;&gt; "", $I154/$S154, ""), ""),"")</f>
        <v/>
      </c>
      <c r="AD154" s="10" t="str">
        <f>IF(Overall!$A156&lt;&gt;"",IF(AND(MONTH($O154) &lt;= 11, MONTH($P154) &gt;= 11), IF($S154 &lt;&gt; "", $I154/$S154, ""), ""),"")</f>
        <v/>
      </c>
      <c r="AE154" s="10" t="str">
        <f>IF(Overall!$A156&lt;&gt;"",IF(AND(MONTH($O154) &lt;= 12, MONTH($P154) &gt;= 12), IF($S154 &lt;&gt; "", $I154/$S154, ""), ""),"")</f>
        <v/>
      </c>
      <c r="AG154" s="10" t="str">
        <f ca="1">IFERROR(IF(AND(NOW()&lt;= EOMONTH(DATE(YEAR($P154),1, 1), 0), Overall!$A156&lt;&gt;"", MONTH($O154) &lt;= 1, MONTH($P154) &gt;= 1), IF($S154 &lt;&gt; "", $I154/$S154, ""), ""), "")</f>
        <v/>
      </c>
      <c r="AH154" s="10" t="str">
        <f ca="1">IFERROR(IF(AND(NOW()&lt;= EOMONTH(DATE(YEAR($P154),2, 1), 0), Overall!$A156&lt;&gt;"", MONTH($O154) &lt;= 2, MONTH($P154) &gt;= 2), IF($S154 &lt;&gt; "", $I154/$S154, ""), ""), "")</f>
        <v/>
      </c>
      <c r="AI154" s="10" t="str">
        <f ca="1">IFERROR(IF(AND(NOW()&lt;= EOMONTH(DATE(YEAR($P154),3, 1), 0), Overall!$A156&lt;&gt;"", MONTH($O154) &lt;= 3, MONTH($P154) &gt;= 3), IF($S154 &lt;&gt; "", $I154/$S154, ""), ""), "")</f>
        <v/>
      </c>
      <c r="AJ154" s="10" t="str">
        <f ca="1">IFERROR(IF(AND(NOW()&lt;= EOMONTH(DATE(YEAR($P154),4, 1), 0), Overall!$A156&lt;&gt;"", MONTH($O154) &lt;= 4, MONTH($P154) &gt;= 4), IF($S154 &lt;&gt; "", $I154/$S154, ""), ""), "")</f>
        <v/>
      </c>
      <c r="AK154" s="10" t="str">
        <f ca="1">IFERROR(IF(AND(NOW()&lt;= EOMONTH(DATE(YEAR($P154),5, 1), 0), Overall!$A156&lt;&gt;"", MONTH($O154) &lt;= 5, MONTH($P154) &gt;= 5), IF($S154 &lt;&gt; "", $I154/$S154, ""), ""), "")</f>
        <v/>
      </c>
      <c r="AL154" s="10" t="str">
        <f ca="1">IFERROR(IF(AND(NOW()&lt;= EOMONTH(DATE(YEAR($P154),6, 1), 0), Overall!$A156&lt;&gt;"", MONTH($O154) &lt;= 6, MONTH($P154) &gt;= 6), IF($S154 &lt;&gt; "", $I154/$S154, ""), ""), "")</f>
        <v/>
      </c>
      <c r="AM154" s="10" t="str">
        <f ca="1">IFERROR(IF(AND(NOW()&lt;= EOMONTH(DATE(YEAR($P154),7, 1), 0), Overall!$A156&lt;&gt;"", MONTH($O154) &lt;= 7, MONTH($P154) &gt;= 7), IF($S154 &lt;&gt; "", $I154/$S154, ""), ""), "")</f>
        <v/>
      </c>
      <c r="AN154" s="10" t="str">
        <f ca="1">IFERROR(IF(AND(NOW()&lt;= EOMONTH(DATE(YEAR($P154),8, 1), 0), Overall!$A156&lt;&gt;"", MONTH($O154) &lt;= 8, MONTH($P154) &gt;= 8), IF($S154 &lt;&gt; "", $I154/$S154, ""), ""), "")</f>
        <v/>
      </c>
      <c r="AO154" s="10" t="str">
        <f ca="1">IFERROR(IF(AND(NOW()&lt;= EOMONTH(DATE(YEAR($P154),9, 1), 0), Overall!$A156&lt;&gt;"", MONTH($O154) &lt;= 9, MONTH($P154) &gt;= 9), IF($S154 &lt;&gt; "", $I154/$S154, ""), ""), "")</f>
        <v/>
      </c>
      <c r="AP154" s="10" t="str">
        <f ca="1">IFERROR(IF(AND(NOW()&lt;= EOMONTH(DATE(YEAR($P154),10, 1), 0), Overall!$A156&lt;&gt;"", MONTH($O154) &lt;= 10, MONTH($P154) &gt;= 10), IF($S154 &lt;&gt; "", $I154/$S154, ""), ""), "")</f>
        <v/>
      </c>
      <c r="AQ154" s="10" t="str">
        <f ca="1">IFERROR(IF(AND(NOW()&lt;= EOMONTH(DATE(YEAR($P154),11, 1), 0), Overall!$A156&lt;&gt;"", MONTH($O154) &lt;=11, MONTH($P154) &gt;= 11), IF($S154 &lt;&gt; "", $I154/$S154, ""), ""), "")</f>
        <v/>
      </c>
      <c r="AR154" s="10" t="str">
        <f ca="1">IFERROR(IF(AND(NOW()&lt;= EOMONTH(DATE(YEAR($P154),12, 1), 0), Overall!$A156&lt;&gt;"", MONTH($O154) &lt;= 12, MONTH($P154) &gt;= 12), IF($S154 &lt;&gt; "", $I154/$S154, ""), ""), "")</f>
        <v/>
      </c>
      <c r="AS154" s="16">
        <f t="shared" ca="1" si="5"/>
        <v>0</v>
      </c>
    </row>
    <row r="155" spans="1:45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5" t="str">
        <f>IF(Overall!P157&lt;&gt;"",_xlfn.VALUETOTEXT(Overall!P157),"")</f>
        <v>Options</v>
      </c>
      <c r="I155" s="6">
        <f>IF(Overall!F157&lt;&gt;"",VALUE(Overall!F157),"")</f>
        <v>600000</v>
      </c>
      <c r="J155" s="6">
        <f>IF(Overall!G157&lt;&gt;"",VALUE(Overall!G157),"")</f>
        <v>64</v>
      </c>
      <c r="K155" s="6">
        <f>IF(Overall!H157&lt;&gt;"",VALUE(Overall!H157),"")</f>
        <v>38</v>
      </c>
      <c r="L155" s="6">
        <f>IF(Overall!I157&lt;&gt;"",VALUE(Overall!I157),"")</f>
        <v>2.5499999999999998</v>
      </c>
      <c r="M155" s="6">
        <f>IF(Overall!J157&lt;&gt;"",VALUE(Overall!J157),"")</f>
        <v>0.25</v>
      </c>
      <c r="N155" s="6">
        <f>IF(Overall!K157&lt;&gt;"",VALUE(Overall!K157),"")</f>
        <v>2.2999999999999998</v>
      </c>
      <c r="O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P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Q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R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S155" s="5">
        <f t="shared" si="4"/>
        <v>6</v>
      </c>
      <c r="T155" s="10">
        <f>IF(Overall!$A157&lt;&gt;"",IF(AND(MONTH($O155) &lt;= 1, MONTH($P155) &gt;= 1), IF($S155 &lt;&gt; "", $I155/$S155, ""), ""),"")</f>
        <v>100000</v>
      </c>
      <c r="U155" s="10">
        <f>IF(Overall!$A157&lt;&gt;"",IF(AND(MONTH($O155) &lt;= 2, MONTH($P155) &gt;= 2), IF($S155 &lt;&gt; "", $I155/$S155, ""), ""),"")</f>
        <v>100000</v>
      </c>
      <c r="V155" s="10">
        <f>IF(Overall!$A157&lt;&gt;"",IF(AND(MONTH($O155) &lt;= 3, MONTH($P155) &gt;= 3), IF($S155 &lt;&gt; "", $I155/$S155, ""), ""),"")</f>
        <v>100000</v>
      </c>
      <c r="W155" s="10">
        <f>IF(Overall!$A157&lt;&gt;"",IF(AND(MONTH($O155) &lt;= 4, MONTH($P155) &gt;= 4), IF($S155 &lt;&gt; "", $I155/$S155, ""), ""),"")</f>
        <v>100000</v>
      </c>
      <c r="X155" s="10">
        <f>IF(Overall!$A157&lt;&gt;"",IF(AND(MONTH($O155) &lt;= 5, MONTH($P155) &gt;= 5), IF($S155 &lt;&gt; "", $I155/$S155, ""), ""),"")</f>
        <v>100000</v>
      </c>
      <c r="Y155" s="10">
        <f>IF(Overall!$A157&lt;&gt;"",IF(AND(MONTH($O155) &lt;= 6, MONTH($P155) &gt;= 6), IF($S155 &lt;&gt; "", $I155/$S155, ""), ""),"")</f>
        <v>100000</v>
      </c>
      <c r="Z155" s="10" t="str">
        <f>IF(Overall!$A157&lt;&gt;"",IF(AND(MONTH($O155) &lt;= 7, MONTH($P155) &gt;= 7 ), IF($S155 &lt;&gt; "", $I155/$S155, ""), ""),"")</f>
        <v/>
      </c>
      <c r="AA155" s="10" t="str">
        <f>IF(Overall!$A157&lt;&gt;"",IF(AND(MONTH($O155) &lt;= 8, MONTH($P155) &gt;= 8), IF($S155 &lt;&gt; "", $I155/$S155, ""), ""),"")</f>
        <v/>
      </c>
      <c r="AB155" s="10" t="str">
        <f>IF(Overall!$A157&lt;&gt;"",IF(AND(MONTH($O155) &lt;= 9, MONTH($P155) &gt;= 9), IF($S155 &lt;&gt; "", $I155/$S155, ""), ""),"")</f>
        <v/>
      </c>
      <c r="AC155" s="10" t="str">
        <f>IF(Overall!$A157&lt;&gt;"",IF(AND(MONTH($O155) &lt;= 10, MONTH($P155) &gt;= 10), IF($S155 &lt;&gt; "", $I155/$S155, ""), ""),"")</f>
        <v/>
      </c>
      <c r="AD155" s="10" t="str">
        <f>IF(Overall!$A157&lt;&gt;"",IF(AND(MONTH($O155) &lt;= 11, MONTH($P155) &gt;= 11), IF($S155 &lt;&gt; "", $I155/$S155, ""), ""),"")</f>
        <v/>
      </c>
      <c r="AE155" s="10" t="str">
        <f>IF(Overall!$A157&lt;&gt;"",IF(AND(MONTH($O155) &lt;= 12, MONTH($P155) &gt;= 12), IF($S155 &lt;&gt; "", $I155/$S155, ""), ""),"")</f>
        <v/>
      </c>
      <c r="AG155" s="10" t="str">
        <f ca="1">IFERROR(IF(AND(NOW()&lt;= EOMONTH(DATE(YEAR($P155),1, 1), 0), Overall!$A157&lt;&gt;"", MONTH($O155) &lt;= 1, MONTH($P155) &gt;= 1), IF($S155 &lt;&gt; "", $I155/$S155, ""), ""), "")</f>
        <v/>
      </c>
      <c r="AH155" s="10" t="str">
        <f ca="1">IFERROR(IF(AND(NOW()&lt;= EOMONTH(DATE(YEAR($P155),2, 1), 0), Overall!$A157&lt;&gt;"", MONTH($O155) &lt;= 2, MONTH($P155) &gt;= 2), IF($S155 &lt;&gt; "", $I155/$S155, ""), ""), "")</f>
        <v/>
      </c>
      <c r="AI155" s="10" t="str">
        <f ca="1">IFERROR(IF(AND(NOW()&lt;= EOMONTH(DATE(YEAR($P155),3, 1), 0), Overall!$A157&lt;&gt;"", MONTH($O155) &lt;= 3, MONTH($P155) &gt;= 3), IF($S155 &lt;&gt; "", $I155/$S155, ""), ""), "")</f>
        <v/>
      </c>
      <c r="AJ155" s="10" t="str">
        <f ca="1">IFERROR(IF(AND(NOW()&lt;= EOMONTH(DATE(YEAR($P155),4, 1), 0), Overall!$A157&lt;&gt;"", MONTH($O155) &lt;= 4, MONTH($P155) &gt;= 4), IF($S155 &lt;&gt; "", $I155/$S155, ""), ""), "")</f>
        <v/>
      </c>
      <c r="AK155" s="10" t="str">
        <f ca="1">IFERROR(IF(AND(NOW()&lt;= EOMONTH(DATE(YEAR($P155),5, 1), 0), Overall!$A157&lt;&gt;"", MONTH($O155) &lt;= 5, MONTH($P155) &gt;= 5), IF($S155 &lt;&gt; "", $I155/$S155, ""), ""), "")</f>
        <v/>
      </c>
      <c r="AL155" s="10" t="str">
        <f ca="1">IFERROR(IF(AND(NOW()&lt;= EOMONTH(DATE(YEAR($P155),6, 1), 0), Overall!$A157&lt;&gt;"", MONTH($O155) &lt;= 6, MONTH($P155) &gt;= 6), IF($S155 &lt;&gt; "", $I155/$S155, ""), ""), "")</f>
        <v/>
      </c>
      <c r="AM155" s="10" t="str">
        <f ca="1">IFERROR(IF(AND(NOW()&lt;= EOMONTH(DATE(YEAR($P155),7, 1), 0), Overall!$A157&lt;&gt;"", MONTH($O155) &lt;= 7, MONTH($P155) &gt;= 7), IF($S155 &lt;&gt; "", $I155/$S155, ""), ""), "")</f>
        <v/>
      </c>
      <c r="AN155" s="10" t="str">
        <f ca="1">IFERROR(IF(AND(NOW()&lt;= EOMONTH(DATE(YEAR($P155),8, 1), 0), Overall!$A157&lt;&gt;"", MONTH($O155) &lt;= 8, MONTH($P155) &gt;= 8), IF($S155 &lt;&gt; "", $I155/$S155, ""), ""), "")</f>
        <v/>
      </c>
      <c r="AO155" s="10" t="str">
        <f ca="1">IFERROR(IF(AND(NOW()&lt;= EOMONTH(DATE(YEAR($P155),9, 1), 0), Overall!$A157&lt;&gt;"", MONTH($O155) &lt;= 9, MONTH($P155) &gt;= 9), IF($S155 &lt;&gt; "", $I155/$S155, ""), ""), "")</f>
        <v/>
      </c>
      <c r="AP155" s="10" t="str">
        <f ca="1">IFERROR(IF(AND(NOW()&lt;= EOMONTH(DATE(YEAR($P155),10, 1), 0), Overall!$A157&lt;&gt;"", MONTH($O155) &lt;= 10, MONTH($P155) &gt;= 10), IF($S155 &lt;&gt; "", $I155/$S155, ""), ""), "")</f>
        <v/>
      </c>
      <c r="AQ155" s="10" t="str">
        <f ca="1">IFERROR(IF(AND(NOW()&lt;= EOMONTH(DATE(YEAR($P155),11, 1), 0), Overall!$A157&lt;&gt;"", MONTH($O155) &lt;=11, MONTH($P155) &gt;= 11), IF($S155 &lt;&gt; "", $I155/$S155, ""), ""), "")</f>
        <v/>
      </c>
      <c r="AR155" s="10" t="str">
        <f ca="1">IFERROR(IF(AND(NOW()&lt;= EOMONTH(DATE(YEAR($P155),12, 1), 0), Overall!$A157&lt;&gt;"", MONTH($O155) &lt;= 12, MONTH($P155) &gt;= 12), IF($S155 &lt;&gt; "", $I155/$S155, ""), ""), "")</f>
        <v/>
      </c>
      <c r="AS155" s="16">
        <f t="shared" ca="1" si="5"/>
        <v>0</v>
      </c>
    </row>
    <row r="156" spans="1:45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5" t="str">
        <f>IF(Overall!P158&lt;&gt;"",_xlfn.VALUETOTEXT(Overall!P158),"")</f>
        <v>Options</v>
      </c>
      <c r="I156" s="6">
        <f>IF(Overall!F158&lt;&gt;"",VALUE(Overall!F158),"")</f>
        <v>600000</v>
      </c>
      <c r="J156" s="6">
        <f>IF(Overall!G158&lt;&gt;"",VALUE(Overall!G158),"")</f>
        <v>64</v>
      </c>
      <c r="K156" s="6">
        <f>IF(Overall!H158&lt;&gt;"",VALUE(Overall!H158),"")</f>
        <v>38</v>
      </c>
      <c r="L156" s="6">
        <f>IF(Overall!I158&lt;&gt;"",VALUE(Overall!I158),"")</f>
        <v>2.5499999999999998</v>
      </c>
      <c r="M156" s="6">
        <f>IF(Overall!J158&lt;&gt;"",VALUE(Overall!J158),"")</f>
        <v>0.25</v>
      </c>
      <c r="N156" s="6">
        <f>IF(Overall!K158&lt;&gt;"",VALUE(Overall!K158),"")</f>
        <v>2.2999999999999998</v>
      </c>
      <c r="O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P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Q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R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S156" s="5">
        <f t="shared" si="4"/>
        <v>6</v>
      </c>
      <c r="T156" s="10">
        <f>IF(Overall!$A158&lt;&gt;"",IF(AND(MONTH($O156) &lt;= 1, MONTH($P156) &gt;= 1), IF($S156 &lt;&gt; "", $I156/$S156, ""), ""),"")</f>
        <v>100000</v>
      </c>
      <c r="U156" s="10">
        <f>IF(Overall!$A158&lt;&gt;"",IF(AND(MONTH($O156) &lt;= 2, MONTH($P156) &gt;= 2), IF($S156 &lt;&gt; "", $I156/$S156, ""), ""),"")</f>
        <v>100000</v>
      </c>
      <c r="V156" s="10">
        <f>IF(Overall!$A158&lt;&gt;"",IF(AND(MONTH($O156) &lt;= 3, MONTH($P156) &gt;= 3), IF($S156 &lt;&gt; "", $I156/$S156, ""), ""),"")</f>
        <v>100000</v>
      </c>
      <c r="W156" s="10">
        <f>IF(Overall!$A158&lt;&gt;"",IF(AND(MONTH($O156) &lt;= 4, MONTH($P156) &gt;= 4), IF($S156 &lt;&gt; "", $I156/$S156, ""), ""),"")</f>
        <v>100000</v>
      </c>
      <c r="X156" s="10">
        <f>IF(Overall!$A158&lt;&gt;"",IF(AND(MONTH($O156) &lt;= 5, MONTH($P156) &gt;= 5), IF($S156 &lt;&gt; "", $I156/$S156, ""), ""),"")</f>
        <v>100000</v>
      </c>
      <c r="Y156" s="10">
        <f>IF(Overall!$A158&lt;&gt;"",IF(AND(MONTH($O156) &lt;= 6, MONTH($P156) &gt;= 6), IF($S156 &lt;&gt; "", $I156/$S156, ""), ""),"")</f>
        <v>100000</v>
      </c>
      <c r="Z156" s="10" t="str">
        <f>IF(Overall!$A158&lt;&gt;"",IF(AND(MONTH($O156) &lt;= 7, MONTH($P156) &gt;= 7 ), IF($S156 &lt;&gt; "", $I156/$S156, ""), ""),"")</f>
        <v/>
      </c>
      <c r="AA156" s="10" t="str">
        <f>IF(Overall!$A158&lt;&gt;"",IF(AND(MONTH($O156) &lt;= 8, MONTH($P156) &gt;= 8), IF($S156 &lt;&gt; "", $I156/$S156, ""), ""),"")</f>
        <v/>
      </c>
      <c r="AB156" s="10" t="str">
        <f>IF(Overall!$A158&lt;&gt;"",IF(AND(MONTH($O156) &lt;= 9, MONTH($P156) &gt;= 9), IF($S156 &lt;&gt; "", $I156/$S156, ""), ""),"")</f>
        <v/>
      </c>
      <c r="AC156" s="10" t="str">
        <f>IF(Overall!$A158&lt;&gt;"",IF(AND(MONTH($O156) &lt;= 10, MONTH($P156) &gt;= 10), IF($S156 &lt;&gt; "", $I156/$S156, ""), ""),"")</f>
        <v/>
      </c>
      <c r="AD156" s="10" t="str">
        <f>IF(Overall!$A158&lt;&gt;"",IF(AND(MONTH($O156) &lt;= 11, MONTH($P156) &gt;= 11), IF($S156 &lt;&gt; "", $I156/$S156, ""), ""),"")</f>
        <v/>
      </c>
      <c r="AE156" s="10" t="str">
        <f>IF(Overall!$A158&lt;&gt;"",IF(AND(MONTH($O156) &lt;= 12, MONTH($P156) &gt;= 12), IF($S156 &lt;&gt; "", $I156/$S156, ""), ""),"")</f>
        <v/>
      </c>
      <c r="AG156" s="10" t="str">
        <f ca="1">IFERROR(IF(AND(NOW()&lt;= EOMONTH(DATE(YEAR($P156),1, 1), 0), Overall!$A158&lt;&gt;"", MONTH($O156) &lt;= 1, MONTH($P156) &gt;= 1), IF($S156 &lt;&gt; "", $I156/$S156, ""), ""), "")</f>
        <v/>
      </c>
      <c r="AH156" s="10" t="str">
        <f ca="1">IFERROR(IF(AND(NOW()&lt;= EOMONTH(DATE(YEAR($P156),2, 1), 0), Overall!$A158&lt;&gt;"", MONTH($O156) &lt;= 2, MONTH($P156) &gt;= 2), IF($S156 &lt;&gt; "", $I156/$S156, ""), ""), "")</f>
        <v/>
      </c>
      <c r="AI156" s="10" t="str">
        <f ca="1">IFERROR(IF(AND(NOW()&lt;= EOMONTH(DATE(YEAR($P156),3, 1), 0), Overall!$A158&lt;&gt;"", MONTH($O156) &lt;= 3, MONTH($P156) &gt;= 3), IF($S156 &lt;&gt; "", $I156/$S156, ""), ""), "")</f>
        <v/>
      </c>
      <c r="AJ156" s="10" t="str">
        <f ca="1">IFERROR(IF(AND(NOW()&lt;= EOMONTH(DATE(YEAR($P156),4, 1), 0), Overall!$A158&lt;&gt;"", MONTH($O156) &lt;= 4, MONTH($P156) &gt;= 4), IF($S156 &lt;&gt; "", $I156/$S156, ""), ""), "")</f>
        <v/>
      </c>
      <c r="AK156" s="10" t="str">
        <f ca="1">IFERROR(IF(AND(NOW()&lt;= EOMONTH(DATE(YEAR($P156),5, 1), 0), Overall!$A158&lt;&gt;"", MONTH($O156) &lt;= 5, MONTH($P156) &gt;= 5), IF($S156 &lt;&gt; "", $I156/$S156, ""), ""), "")</f>
        <v/>
      </c>
      <c r="AL156" s="10" t="str">
        <f ca="1">IFERROR(IF(AND(NOW()&lt;= EOMONTH(DATE(YEAR($P156),6, 1), 0), Overall!$A158&lt;&gt;"", MONTH($O156) &lt;= 6, MONTH($P156) &gt;= 6), IF($S156 &lt;&gt; "", $I156/$S156, ""), ""), "")</f>
        <v/>
      </c>
      <c r="AM156" s="10" t="str">
        <f ca="1">IFERROR(IF(AND(NOW()&lt;= EOMONTH(DATE(YEAR($P156),7, 1), 0), Overall!$A158&lt;&gt;"", MONTH($O156) &lt;= 7, MONTH($P156) &gt;= 7), IF($S156 &lt;&gt; "", $I156/$S156, ""), ""), "")</f>
        <v/>
      </c>
      <c r="AN156" s="10" t="str">
        <f ca="1">IFERROR(IF(AND(NOW()&lt;= EOMONTH(DATE(YEAR($P156),8, 1), 0), Overall!$A158&lt;&gt;"", MONTH($O156) &lt;= 8, MONTH($P156) &gt;= 8), IF($S156 &lt;&gt; "", $I156/$S156, ""), ""), "")</f>
        <v/>
      </c>
      <c r="AO156" s="10" t="str">
        <f ca="1">IFERROR(IF(AND(NOW()&lt;= EOMONTH(DATE(YEAR($P156),9, 1), 0), Overall!$A158&lt;&gt;"", MONTH($O156) &lt;= 9, MONTH($P156) &gt;= 9), IF($S156 &lt;&gt; "", $I156/$S156, ""), ""), "")</f>
        <v/>
      </c>
      <c r="AP156" s="10" t="str">
        <f ca="1">IFERROR(IF(AND(NOW()&lt;= EOMONTH(DATE(YEAR($P156),10, 1), 0), Overall!$A158&lt;&gt;"", MONTH($O156) &lt;= 10, MONTH($P156) &gt;= 10), IF($S156 &lt;&gt; "", $I156/$S156, ""), ""), "")</f>
        <v/>
      </c>
      <c r="AQ156" s="10" t="str">
        <f ca="1">IFERROR(IF(AND(NOW()&lt;= EOMONTH(DATE(YEAR($P156),11, 1), 0), Overall!$A158&lt;&gt;"", MONTH($O156) &lt;=11, MONTH($P156) &gt;= 11), IF($S156 &lt;&gt; "", $I156/$S156, ""), ""), "")</f>
        <v/>
      </c>
      <c r="AR156" s="10" t="str">
        <f ca="1">IFERROR(IF(AND(NOW()&lt;= EOMONTH(DATE(YEAR($P156),12, 1), 0), Overall!$A158&lt;&gt;"", MONTH($O156) &lt;= 12, MONTH($P156) &gt;= 12), IF($S156 &lt;&gt; "", $I156/$S156, ""), ""), "")</f>
        <v/>
      </c>
      <c r="AS156" s="16">
        <f t="shared" ca="1" si="5"/>
        <v>0</v>
      </c>
    </row>
    <row r="157" spans="1:45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5" t="str">
        <f>IF(Overall!P159&lt;&gt;"",_xlfn.VALUETOTEXT(Overall!P159),"")</f>
        <v>Options</v>
      </c>
      <c r="I157" s="6">
        <f>IF(Overall!F159&lt;&gt;"",VALUE(Overall!F159),"")</f>
        <v>600000</v>
      </c>
      <c r="J157" s="6">
        <f>IF(Overall!G159&lt;&gt;"",VALUE(Overall!G159),"")</f>
        <v>64</v>
      </c>
      <c r="K157" s="6">
        <f>IF(Overall!H159&lt;&gt;"",VALUE(Overall!H159),"")</f>
        <v>38</v>
      </c>
      <c r="L157" s="6">
        <f>IF(Overall!I159&lt;&gt;"",VALUE(Overall!I159),"")</f>
        <v>2.5</v>
      </c>
      <c r="M157" s="6">
        <f>IF(Overall!J159&lt;&gt;"",VALUE(Overall!J159),"")</f>
        <v>0.19</v>
      </c>
      <c r="N157" s="6">
        <f>IF(Overall!K159&lt;&gt;"",VALUE(Overall!K159),"")</f>
        <v>2.31</v>
      </c>
      <c r="O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P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Q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R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S157" s="5">
        <f t="shared" si="4"/>
        <v>6</v>
      </c>
      <c r="T157" s="10">
        <f>IF(Overall!$A159&lt;&gt;"",IF(AND(MONTH($O157) &lt;= 1, MONTH($P157) &gt;= 1), IF($S157 &lt;&gt; "", $I157/$S157, ""), ""),"")</f>
        <v>100000</v>
      </c>
      <c r="U157" s="10">
        <f>IF(Overall!$A159&lt;&gt;"",IF(AND(MONTH($O157) &lt;= 2, MONTH($P157) &gt;= 2), IF($S157 &lt;&gt; "", $I157/$S157, ""), ""),"")</f>
        <v>100000</v>
      </c>
      <c r="V157" s="10">
        <f>IF(Overall!$A159&lt;&gt;"",IF(AND(MONTH($O157) &lt;= 3, MONTH($P157) &gt;= 3), IF($S157 &lt;&gt; "", $I157/$S157, ""), ""),"")</f>
        <v>100000</v>
      </c>
      <c r="W157" s="10">
        <f>IF(Overall!$A159&lt;&gt;"",IF(AND(MONTH($O157) &lt;= 4, MONTH($P157) &gt;= 4), IF($S157 &lt;&gt; "", $I157/$S157, ""), ""),"")</f>
        <v>100000</v>
      </c>
      <c r="X157" s="10">
        <f>IF(Overall!$A159&lt;&gt;"",IF(AND(MONTH($O157) &lt;= 5, MONTH($P157) &gt;= 5), IF($S157 &lt;&gt; "", $I157/$S157, ""), ""),"")</f>
        <v>100000</v>
      </c>
      <c r="Y157" s="10">
        <f>IF(Overall!$A159&lt;&gt;"",IF(AND(MONTH($O157) &lt;= 6, MONTH($P157) &gt;= 6), IF($S157 &lt;&gt; "", $I157/$S157, ""), ""),"")</f>
        <v>100000</v>
      </c>
      <c r="Z157" s="10" t="str">
        <f>IF(Overall!$A159&lt;&gt;"",IF(AND(MONTH($O157) &lt;= 7, MONTH($P157) &gt;= 7 ), IF($S157 &lt;&gt; "", $I157/$S157, ""), ""),"")</f>
        <v/>
      </c>
      <c r="AA157" s="10" t="str">
        <f>IF(Overall!$A159&lt;&gt;"",IF(AND(MONTH($O157) &lt;= 8, MONTH($P157) &gt;= 8), IF($S157 &lt;&gt; "", $I157/$S157, ""), ""),"")</f>
        <v/>
      </c>
      <c r="AB157" s="10" t="str">
        <f>IF(Overall!$A159&lt;&gt;"",IF(AND(MONTH($O157) &lt;= 9, MONTH($P157) &gt;= 9), IF($S157 &lt;&gt; "", $I157/$S157, ""), ""),"")</f>
        <v/>
      </c>
      <c r="AC157" s="10" t="str">
        <f>IF(Overall!$A159&lt;&gt;"",IF(AND(MONTH($O157) &lt;= 10, MONTH($P157) &gt;= 10), IF($S157 &lt;&gt; "", $I157/$S157, ""), ""),"")</f>
        <v/>
      </c>
      <c r="AD157" s="10" t="str">
        <f>IF(Overall!$A159&lt;&gt;"",IF(AND(MONTH($O157) &lt;= 11, MONTH($P157) &gt;= 11), IF($S157 &lt;&gt; "", $I157/$S157, ""), ""),"")</f>
        <v/>
      </c>
      <c r="AE157" s="10" t="str">
        <f>IF(Overall!$A159&lt;&gt;"",IF(AND(MONTH($O157) &lt;= 12, MONTH($P157) &gt;= 12), IF($S157 &lt;&gt; "", $I157/$S157, ""), ""),"")</f>
        <v/>
      </c>
      <c r="AG157" s="10" t="str">
        <f ca="1">IFERROR(IF(AND(NOW()&lt;= EOMONTH(DATE(YEAR($P157),1, 1), 0), Overall!$A159&lt;&gt;"", MONTH($O157) &lt;= 1, MONTH($P157) &gt;= 1), IF($S157 &lt;&gt; "", $I157/$S157, ""), ""), "")</f>
        <v/>
      </c>
      <c r="AH157" s="10" t="str">
        <f ca="1">IFERROR(IF(AND(NOW()&lt;= EOMONTH(DATE(YEAR($P157),2, 1), 0), Overall!$A159&lt;&gt;"", MONTH($O157) &lt;= 2, MONTH($P157) &gt;= 2), IF($S157 &lt;&gt; "", $I157/$S157, ""), ""), "")</f>
        <v/>
      </c>
      <c r="AI157" s="10" t="str">
        <f ca="1">IFERROR(IF(AND(NOW()&lt;= EOMONTH(DATE(YEAR($P157),3, 1), 0), Overall!$A159&lt;&gt;"", MONTH($O157) &lt;= 3, MONTH($P157) &gt;= 3), IF($S157 &lt;&gt; "", $I157/$S157, ""), ""), "")</f>
        <v/>
      </c>
      <c r="AJ157" s="10" t="str">
        <f ca="1">IFERROR(IF(AND(NOW()&lt;= EOMONTH(DATE(YEAR($P157),4, 1), 0), Overall!$A159&lt;&gt;"", MONTH($O157) &lt;= 4, MONTH($P157) &gt;= 4), IF($S157 &lt;&gt; "", $I157/$S157, ""), ""), "")</f>
        <v/>
      </c>
      <c r="AK157" s="10" t="str">
        <f ca="1">IFERROR(IF(AND(NOW()&lt;= EOMONTH(DATE(YEAR($P157),5, 1), 0), Overall!$A159&lt;&gt;"", MONTH($O157) &lt;= 5, MONTH($P157) &gt;= 5), IF($S157 &lt;&gt; "", $I157/$S157, ""), ""), "")</f>
        <v/>
      </c>
      <c r="AL157" s="10" t="str">
        <f ca="1">IFERROR(IF(AND(NOW()&lt;= EOMONTH(DATE(YEAR($P157),6, 1), 0), Overall!$A159&lt;&gt;"", MONTH($O157) &lt;= 6, MONTH($P157) &gt;= 6), IF($S157 &lt;&gt; "", $I157/$S157, ""), ""), "")</f>
        <v/>
      </c>
      <c r="AM157" s="10" t="str">
        <f ca="1">IFERROR(IF(AND(NOW()&lt;= EOMONTH(DATE(YEAR($P157),7, 1), 0), Overall!$A159&lt;&gt;"", MONTH($O157) &lt;= 7, MONTH($P157) &gt;= 7), IF($S157 &lt;&gt; "", $I157/$S157, ""), ""), "")</f>
        <v/>
      </c>
      <c r="AN157" s="10" t="str">
        <f ca="1">IFERROR(IF(AND(NOW()&lt;= EOMONTH(DATE(YEAR($P157),8, 1), 0), Overall!$A159&lt;&gt;"", MONTH($O157) &lt;= 8, MONTH($P157) &gt;= 8), IF($S157 &lt;&gt; "", $I157/$S157, ""), ""), "")</f>
        <v/>
      </c>
      <c r="AO157" s="10" t="str">
        <f ca="1">IFERROR(IF(AND(NOW()&lt;= EOMONTH(DATE(YEAR($P157),9, 1), 0), Overall!$A159&lt;&gt;"", MONTH($O157) &lt;= 9, MONTH($P157) &gt;= 9), IF($S157 &lt;&gt; "", $I157/$S157, ""), ""), "")</f>
        <v/>
      </c>
      <c r="AP157" s="10" t="str">
        <f ca="1">IFERROR(IF(AND(NOW()&lt;= EOMONTH(DATE(YEAR($P157),10, 1), 0), Overall!$A159&lt;&gt;"", MONTH($O157) &lt;= 10, MONTH($P157) &gt;= 10), IF($S157 &lt;&gt; "", $I157/$S157, ""), ""), "")</f>
        <v/>
      </c>
      <c r="AQ157" s="10" t="str">
        <f ca="1">IFERROR(IF(AND(NOW()&lt;= EOMONTH(DATE(YEAR($P157),11, 1), 0), Overall!$A159&lt;&gt;"", MONTH($O157) &lt;=11, MONTH($P157) &gt;= 11), IF($S157 &lt;&gt; "", $I157/$S157, ""), ""), "")</f>
        <v/>
      </c>
      <c r="AR157" s="10" t="str">
        <f ca="1">IFERROR(IF(AND(NOW()&lt;= EOMONTH(DATE(YEAR($P157),12, 1), 0), Overall!$A159&lt;&gt;"", MONTH($O157) &lt;= 12, MONTH($P157) &gt;= 12), IF($S157 &lt;&gt; "", $I157/$S157, ""), ""), "")</f>
        <v/>
      </c>
      <c r="AS157" s="16">
        <f t="shared" ca="1" si="5"/>
        <v>0</v>
      </c>
    </row>
    <row r="158" spans="1:45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5" t="str">
        <f>IF(Overall!P160&lt;&gt;"",_xlfn.VALUETOTEXT(Overall!P160),"")</f>
        <v>Options</v>
      </c>
      <c r="I158" s="6">
        <f>IF(Overall!F160&lt;&gt;"",VALUE(Overall!F160),"")</f>
        <v>600000</v>
      </c>
      <c r="J158" s="6">
        <f>IF(Overall!G160&lt;&gt;"",VALUE(Overall!G160),"")</f>
        <v>64</v>
      </c>
      <c r="K158" s="6">
        <f>IF(Overall!H160&lt;&gt;"",VALUE(Overall!H160),"")</f>
        <v>38</v>
      </c>
      <c r="L158" s="6">
        <f>IF(Overall!I160&lt;&gt;"",VALUE(Overall!I160),"")</f>
        <v>2.57</v>
      </c>
      <c r="M158" s="6">
        <f>IF(Overall!J160&lt;&gt;"",VALUE(Overall!J160),"")</f>
        <v>0.25</v>
      </c>
      <c r="N158" s="6">
        <f>IF(Overall!K160&lt;&gt;"",VALUE(Overall!K160),"")</f>
        <v>2.3199999999999998</v>
      </c>
      <c r="O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P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Q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R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S158" s="5">
        <f t="shared" si="4"/>
        <v>6</v>
      </c>
      <c r="T158" s="10">
        <f>IF(Overall!$A160&lt;&gt;"",IF(AND(MONTH($O158) &lt;= 1, MONTH($P158) &gt;= 1), IF($S158 &lt;&gt; "", $I158/$S158, ""), ""),"")</f>
        <v>100000</v>
      </c>
      <c r="U158" s="10">
        <f>IF(Overall!$A160&lt;&gt;"",IF(AND(MONTH($O158) &lt;= 2, MONTH($P158) &gt;= 2), IF($S158 &lt;&gt; "", $I158/$S158, ""), ""),"")</f>
        <v>100000</v>
      </c>
      <c r="V158" s="10">
        <f>IF(Overall!$A160&lt;&gt;"",IF(AND(MONTH($O158) &lt;= 3, MONTH($P158) &gt;= 3), IF($S158 &lt;&gt; "", $I158/$S158, ""), ""),"")</f>
        <v>100000</v>
      </c>
      <c r="W158" s="10">
        <f>IF(Overall!$A160&lt;&gt;"",IF(AND(MONTH($O158) &lt;= 4, MONTH($P158) &gt;= 4), IF($S158 &lt;&gt; "", $I158/$S158, ""), ""),"")</f>
        <v>100000</v>
      </c>
      <c r="X158" s="10">
        <f>IF(Overall!$A160&lt;&gt;"",IF(AND(MONTH($O158) &lt;= 5, MONTH($P158) &gt;= 5), IF($S158 &lt;&gt; "", $I158/$S158, ""), ""),"")</f>
        <v>100000</v>
      </c>
      <c r="Y158" s="10">
        <f>IF(Overall!$A160&lt;&gt;"",IF(AND(MONTH($O158) &lt;= 6, MONTH($P158) &gt;= 6), IF($S158 &lt;&gt; "", $I158/$S158, ""), ""),"")</f>
        <v>100000</v>
      </c>
      <c r="Z158" s="10" t="str">
        <f>IF(Overall!$A160&lt;&gt;"",IF(AND(MONTH($O158) &lt;= 7, MONTH($P158) &gt;= 7 ), IF($S158 &lt;&gt; "", $I158/$S158, ""), ""),"")</f>
        <v/>
      </c>
      <c r="AA158" s="10" t="str">
        <f>IF(Overall!$A160&lt;&gt;"",IF(AND(MONTH($O158) &lt;= 8, MONTH($P158) &gt;= 8), IF($S158 &lt;&gt; "", $I158/$S158, ""), ""),"")</f>
        <v/>
      </c>
      <c r="AB158" s="10" t="str">
        <f>IF(Overall!$A160&lt;&gt;"",IF(AND(MONTH($O158) &lt;= 9, MONTH($P158) &gt;= 9), IF($S158 &lt;&gt; "", $I158/$S158, ""), ""),"")</f>
        <v/>
      </c>
      <c r="AC158" s="10" t="str">
        <f>IF(Overall!$A160&lt;&gt;"",IF(AND(MONTH($O158) &lt;= 10, MONTH($P158) &gt;= 10), IF($S158 &lt;&gt; "", $I158/$S158, ""), ""),"")</f>
        <v/>
      </c>
      <c r="AD158" s="10" t="str">
        <f>IF(Overall!$A160&lt;&gt;"",IF(AND(MONTH($O158) &lt;= 11, MONTH($P158) &gt;= 11), IF($S158 &lt;&gt; "", $I158/$S158, ""), ""),"")</f>
        <v/>
      </c>
      <c r="AE158" s="10" t="str">
        <f>IF(Overall!$A160&lt;&gt;"",IF(AND(MONTH($O158) &lt;= 12, MONTH($P158) &gt;= 12), IF($S158 &lt;&gt; "", $I158/$S158, ""), ""),"")</f>
        <v/>
      </c>
      <c r="AG158" s="10" t="str">
        <f ca="1">IFERROR(IF(AND(NOW()&lt;= EOMONTH(DATE(YEAR($P158),1, 1), 0), Overall!$A160&lt;&gt;"", MONTH($O158) &lt;= 1, MONTH($P158) &gt;= 1), IF($S158 &lt;&gt; "", $I158/$S158, ""), ""), "")</f>
        <v/>
      </c>
      <c r="AH158" s="10" t="str">
        <f ca="1">IFERROR(IF(AND(NOW()&lt;= EOMONTH(DATE(YEAR($P158),2, 1), 0), Overall!$A160&lt;&gt;"", MONTH($O158) &lt;= 2, MONTH($P158) &gt;= 2), IF($S158 &lt;&gt; "", $I158/$S158, ""), ""), "")</f>
        <v/>
      </c>
      <c r="AI158" s="10" t="str">
        <f ca="1">IFERROR(IF(AND(NOW()&lt;= EOMONTH(DATE(YEAR($P158),3, 1), 0), Overall!$A160&lt;&gt;"", MONTH($O158) &lt;= 3, MONTH($P158) &gt;= 3), IF($S158 &lt;&gt; "", $I158/$S158, ""), ""), "")</f>
        <v/>
      </c>
      <c r="AJ158" s="10" t="str">
        <f ca="1">IFERROR(IF(AND(NOW()&lt;= EOMONTH(DATE(YEAR($P158),4, 1), 0), Overall!$A160&lt;&gt;"", MONTH($O158) &lt;= 4, MONTH($P158) &gt;= 4), IF($S158 &lt;&gt; "", $I158/$S158, ""), ""), "")</f>
        <v/>
      </c>
      <c r="AK158" s="10" t="str">
        <f ca="1">IFERROR(IF(AND(NOW()&lt;= EOMONTH(DATE(YEAR($P158),5, 1), 0), Overall!$A160&lt;&gt;"", MONTH($O158) &lt;= 5, MONTH($P158) &gt;= 5), IF($S158 &lt;&gt; "", $I158/$S158, ""), ""), "")</f>
        <v/>
      </c>
      <c r="AL158" s="10" t="str">
        <f ca="1">IFERROR(IF(AND(NOW()&lt;= EOMONTH(DATE(YEAR($P158),6, 1), 0), Overall!$A160&lt;&gt;"", MONTH($O158) &lt;= 6, MONTH($P158) &gt;= 6), IF($S158 &lt;&gt; "", $I158/$S158, ""), ""), "")</f>
        <v/>
      </c>
      <c r="AM158" s="10" t="str">
        <f ca="1">IFERROR(IF(AND(NOW()&lt;= EOMONTH(DATE(YEAR($P158),7, 1), 0), Overall!$A160&lt;&gt;"", MONTH($O158) &lt;= 7, MONTH($P158) &gt;= 7), IF($S158 &lt;&gt; "", $I158/$S158, ""), ""), "")</f>
        <v/>
      </c>
      <c r="AN158" s="10" t="str">
        <f ca="1">IFERROR(IF(AND(NOW()&lt;= EOMONTH(DATE(YEAR($P158),8, 1), 0), Overall!$A160&lt;&gt;"", MONTH($O158) &lt;= 8, MONTH($P158) &gt;= 8), IF($S158 &lt;&gt; "", $I158/$S158, ""), ""), "")</f>
        <v/>
      </c>
      <c r="AO158" s="10" t="str">
        <f ca="1">IFERROR(IF(AND(NOW()&lt;= EOMONTH(DATE(YEAR($P158),9, 1), 0), Overall!$A160&lt;&gt;"", MONTH($O158) &lt;= 9, MONTH($P158) &gt;= 9), IF($S158 &lt;&gt; "", $I158/$S158, ""), ""), "")</f>
        <v/>
      </c>
      <c r="AP158" s="10" t="str">
        <f ca="1">IFERROR(IF(AND(NOW()&lt;= EOMONTH(DATE(YEAR($P158),10, 1), 0), Overall!$A160&lt;&gt;"", MONTH($O158) &lt;= 10, MONTH($P158) &gt;= 10), IF($S158 &lt;&gt; "", $I158/$S158, ""), ""), "")</f>
        <v/>
      </c>
      <c r="AQ158" s="10" t="str">
        <f ca="1">IFERROR(IF(AND(NOW()&lt;= EOMONTH(DATE(YEAR($P158),11, 1), 0), Overall!$A160&lt;&gt;"", MONTH($O158) &lt;=11, MONTH($P158) &gt;= 11), IF($S158 &lt;&gt; "", $I158/$S158, ""), ""), "")</f>
        <v/>
      </c>
      <c r="AR158" s="10" t="str">
        <f ca="1">IFERROR(IF(AND(NOW()&lt;= EOMONTH(DATE(YEAR($P158),12, 1), 0), Overall!$A160&lt;&gt;"", MONTH($O158) &lt;= 12, MONTH($P158) &gt;= 12), IF($S158 &lt;&gt; "", $I158/$S158, ""), ""), "")</f>
        <v/>
      </c>
      <c r="AS158" s="16">
        <f t="shared" ca="1" si="5"/>
        <v>0</v>
      </c>
    </row>
    <row r="159" spans="1:45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5" t="str">
        <f>IF(Overall!P161&lt;&gt;"",_xlfn.VALUETOTEXT(Overall!P161),"")</f>
        <v>Options</v>
      </c>
      <c r="I159" s="6">
        <f>IF(Overall!F161&lt;&gt;"",VALUE(Overall!F161),"")</f>
        <v>300000</v>
      </c>
      <c r="J159" s="6">
        <f>IF(Overall!G161&lt;&gt;"",VALUE(Overall!G161),"")</f>
        <v>65</v>
      </c>
      <c r="K159" s="6">
        <f>IF(Overall!H161&lt;&gt;"",VALUE(Overall!H161),"")</f>
        <v>38</v>
      </c>
      <c r="L159" s="6">
        <f>IF(Overall!I161&lt;&gt;"",VALUE(Overall!I161),"")</f>
        <v>2.74</v>
      </c>
      <c r="M159" s="6">
        <f>IF(Overall!J161&lt;&gt;"",VALUE(Overall!J161),"")</f>
        <v>0.23</v>
      </c>
      <c r="N159" s="6">
        <f>IF(Overall!K161&lt;&gt;"",VALUE(Overall!K161),"")</f>
        <v>2.5099999999999998</v>
      </c>
      <c r="O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P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Q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R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S159" s="5">
        <f t="shared" si="4"/>
        <v>6</v>
      </c>
      <c r="T159" s="10">
        <f>IF(Overall!$A161&lt;&gt;"",IF(AND(MONTH($O159) &lt;= 1, MONTH($P159) &gt;= 1), IF($S159 &lt;&gt; "", $I159/$S159, ""), ""),"")</f>
        <v>50000</v>
      </c>
      <c r="U159" s="10">
        <f>IF(Overall!$A161&lt;&gt;"",IF(AND(MONTH($O159) &lt;= 2, MONTH($P159) &gt;= 2), IF($S159 &lt;&gt; "", $I159/$S159, ""), ""),"")</f>
        <v>50000</v>
      </c>
      <c r="V159" s="10">
        <f>IF(Overall!$A161&lt;&gt;"",IF(AND(MONTH($O159) &lt;= 3, MONTH($P159) &gt;= 3), IF($S159 &lt;&gt; "", $I159/$S159, ""), ""),"")</f>
        <v>50000</v>
      </c>
      <c r="W159" s="10">
        <f>IF(Overall!$A161&lt;&gt;"",IF(AND(MONTH($O159) &lt;= 4, MONTH($P159) &gt;= 4), IF($S159 &lt;&gt; "", $I159/$S159, ""), ""),"")</f>
        <v>50000</v>
      </c>
      <c r="X159" s="10">
        <f>IF(Overall!$A161&lt;&gt;"",IF(AND(MONTH($O159) &lt;= 5, MONTH($P159) &gt;= 5), IF($S159 &lt;&gt; "", $I159/$S159, ""), ""),"")</f>
        <v>50000</v>
      </c>
      <c r="Y159" s="10">
        <f>IF(Overall!$A161&lt;&gt;"",IF(AND(MONTH($O159) &lt;= 6, MONTH($P159) &gt;= 6), IF($S159 &lt;&gt; "", $I159/$S159, ""), ""),"")</f>
        <v>50000</v>
      </c>
      <c r="Z159" s="10" t="str">
        <f>IF(Overall!$A161&lt;&gt;"",IF(AND(MONTH($O159) &lt;= 7, MONTH($P159) &gt;= 7 ), IF($S159 &lt;&gt; "", $I159/$S159, ""), ""),"")</f>
        <v/>
      </c>
      <c r="AA159" s="10" t="str">
        <f>IF(Overall!$A161&lt;&gt;"",IF(AND(MONTH($O159) &lt;= 8, MONTH($P159) &gt;= 8), IF($S159 &lt;&gt; "", $I159/$S159, ""), ""),"")</f>
        <v/>
      </c>
      <c r="AB159" s="10" t="str">
        <f>IF(Overall!$A161&lt;&gt;"",IF(AND(MONTH($O159) &lt;= 9, MONTH($P159) &gt;= 9), IF($S159 &lt;&gt; "", $I159/$S159, ""), ""),"")</f>
        <v/>
      </c>
      <c r="AC159" s="10" t="str">
        <f>IF(Overall!$A161&lt;&gt;"",IF(AND(MONTH($O159) &lt;= 10, MONTH($P159) &gt;= 10), IF($S159 &lt;&gt; "", $I159/$S159, ""), ""),"")</f>
        <v/>
      </c>
      <c r="AD159" s="10" t="str">
        <f>IF(Overall!$A161&lt;&gt;"",IF(AND(MONTH($O159) &lt;= 11, MONTH($P159) &gt;= 11), IF($S159 &lt;&gt; "", $I159/$S159, ""), ""),"")</f>
        <v/>
      </c>
      <c r="AE159" s="10" t="str">
        <f>IF(Overall!$A161&lt;&gt;"",IF(AND(MONTH($O159) &lt;= 12, MONTH($P159) &gt;= 12), IF($S159 &lt;&gt; "", $I159/$S159, ""), ""),"")</f>
        <v/>
      </c>
      <c r="AG159" s="10" t="str">
        <f ca="1">IFERROR(IF(AND(NOW()&lt;= EOMONTH(DATE(YEAR($P159),1, 1), 0), Overall!$A161&lt;&gt;"", MONTH($O159) &lt;= 1, MONTH($P159) &gt;= 1), IF($S159 &lt;&gt; "", $I159/$S159, ""), ""), "")</f>
        <v/>
      </c>
      <c r="AH159" s="10" t="str">
        <f ca="1">IFERROR(IF(AND(NOW()&lt;= EOMONTH(DATE(YEAR($P159),2, 1), 0), Overall!$A161&lt;&gt;"", MONTH($O159) &lt;= 2, MONTH($P159) &gt;= 2), IF($S159 &lt;&gt; "", $I159/$S159, ""), ""), "")</f>
        <v/>
      </c>
      <c r="AI159" s="10" t="str">
        <f ca="1">IFERROR(IF(AND(NOW()&lt;= EOMONTH(DATE(YEAR($P159),3, 1), 0), Overall!$A161&lt;&gt;"", MONTH($O159) &lt;= 3, MONTH($P159) &gt;= 3), IF($S159 &lt;&gt; "", $I159/$S159, ""), ""), "")</f>
        <v/>
      </c>
      <c r="AJ159" s="10" t="str">
        <f ca="1">IFERROR(IF(AND(NOW()&lt;= EOMONTH(DATE(YEAR($P159),4, 1), 0), Overall!$A161&lt;&gt;"", MONTH($O159) &lt;= 4, MONTH($P159) &gt;= 4), IF($S159 &lt;&gt; "", $I159/$S159, ""), ""), "")</f>
        <v/>
      </c>
      <c r="AK159" s="10" t="str">
        <f ca="1">IFERROR(IF(AND(NOW()&lt;= EOMONTH(DATE(YEAR($P159),5, 1), 0), Overall!$A161&lt;&gt;"", MONTH($O159) &lt;= 5, MONTH($P159) &gt;= 5), IF($S159 &lt;&gt; "", $I159/$S159, ""), ""), "")</f>
        <v/>
      </c>
      <c r="AL159" s="10" t="str">
        <f ca="1">IFERROR(IF(AND(NOW()&lt;= EOMONTH(DATE(YEAR($P159),6, 1), 0), Overall!$A161&lt;&gt;"", MONTH($O159) &lt;= 6, MONTH($P159) &gt;= 6), IF($S159 &lt;&gt; "", $I159/$S159, ""), ""), "")</f>
        <v/>
      </c>
      <c r="AM159" s="10" t="str">
        <f ca="1">IFERROR(IF(AND(NOW()&lt;= EOMONTH(DATE(YEAR($P159),7, 1), 0), Overall!$A161&lt;&gt;"", MONTH($O159) &lt;= 7, MONTH($P159) &gt;= 7), IF($S159 &lt;&gt; "", $I159/$S159, ""), ""), "")</f>
        <v/>
      </c>
      <c r="AN159" s="10" t="str">
        <f ca="1">IFERROR(IF(AND(NOW()&lt;= EOMONTH(DATE(YEAR($P159),8, 1), 0), Overall!$A161&lt;&gt;"", MONTH($O159) &lt;= 8, MONTH($P159) &gt;= 8), IF($S159 &lt;&gt; "", $I159/$S159, ""), ""), "")</f>
        <v/>
      </c>
      <c r="AO159" s="10" t="str">
        <f ca="1">IFERROR(IF(AND(NOW()&lt;= EOMONTH(DATE(YEAR($P159),9, 1), 0), Overall!$A161&lt;&gt;"", MONTH($O159) &lt;= 9, MONTH($P159) &gt;= 9), IF($S159 &lt;&gt; "", $I159/$S159, ""), ""), "")</f>
        <v/>
      </c>
      <c r="AP159" s="10" t="str">
        <f ca="1">IFERROR(IF(AND(NOW()&lt;= EOMONTH(DATE(YEAR($P159),10, 1), 0), Overall!$A161&lt;&gt;"", MONTH($O159) &lt;= 10, MONTH($P159) &gt;= 10), IF($S159 &lt;&gt; "", $I159/$S159, ""), ""), "")</f>
        <v/>
      </c>
      <c r="AQ159" s="10" t="str">
        <f ca="1">IFERROR(IF(AND(NOW()&lt;= EOMONTH(DATE(YEAR($P159),11, 1), 0), Overall!$A161&lt;&gt;"", MONTH($O159) &lt;=11, MONTH($P159) &gt;= 11), IF($S159 &lt;&gt; "", $I159/$S159, ""), ""), "")</f>
        <v/>
      </c>
      <c r="AR159" s="10" t="str">
        <f ca="1">IFERROR(IF(AND(NOW()&lt;= EOMONTH(DATE(YEAR($P159),12, 1), 0), Overall!$A161&lt;&gt;"", MONTH($O159) &lt;= 12, MONTH($P159) &gt;= 12), IF($S159 &lt;&gt; "", $I159/$S159, ""), ""), "")</f>
        <v/>
      </c>
      <c r="AS159" s="16">
        <f t="shared" ca="1" si="5"/>
        <v>0</v>
      </c>
    </row>
    <row r="160" spans="1:45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5" t="str">
        <f>IF(Overall!P162&lt;&gt;"",_xlfn.VALUETOTEXT(Overall!P162),"")</f>
        <v>Options</v>
      </c>
      <c r="I160" s="6">
        <f>IF(Overall!F162&lt;&gt;"",VALUE(Overall!F162),"")</f>
        <v>600000</v>
      </c>
      <c r="J160" s="6">
        <f>IF(Overall!G162&lt;&gt;"",VALUE(Overall!G162),"")</f>
        <v>65</v>
      </c>
      <c r="K160" s="6">
        <f>IF(Overall!H162&lt;&gt;"",VALUE(Overall!H162),"")</f>
        <v>38</v>
      </c>
      <c r="L160" s="6">
        <f>IF(Overall!I162&lt;&gt;"",VALUE(Overall!I162),"")</f>
        <v>2.74</v>
      </c>
      <c r="M160" s="6">
        <f>IF(Overall!J162&lt;&gt;"",VALUE(Overall!J162),"")</f>
        <v>0.22</v>
      </c>
      <c r="N160" s="6">
        <f>IF(Overall!K162&lt;&gt;"",VALUE(Overall!K162),"")</f>
        <v>2.52</v>
      </c>
      <c r="O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P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Q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R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S160" s="5">
        <f t="shared" si="4"/>
        <v>6</v>
      </c>
      <c r="T160" s="10">
        <f>IF(Overall!$A162&lt;&gt;"",IF(AND(MONTH($O160) &lt;= 1, MONTH($P160) &gt;= 1), IF($S160 &lt;&gt; "", $I160/$S160, ""), ""),"")</f>
        <v>100000</v>
      </c>
      <c r="U160" s="10">
        <f>IF(Overall!$A162&lt;&gt;"",IF(AND(MONTH($O160) &lt;= 2, MONTH($P160) &gt;= 2), IF($S160 &lt;&gt; "", $I160/$S160, ""), ""),"")</f>
        <v>100000</v>
      </c>
      <c r="V160" s="10">
        <f>IF(Overall!$A162&lt;&gt;"",IF(AND(MONTH($O160) &lt;= 3, MONTH($P160) &gt;= 3), IF($S160 &lt;&gt; "", $I160/$S160, ""), ""),"")</f>
        <v>100000</v>
      </c>
      <c r="W160" s="10">
        <f>IF(Overall!$A162&lt;&gt;"",IF(AND(MONTH($O160) &lt;= 4, MONTH($P160) &gt;= 4), IF($S160 &lt;&gt; "", $I160/$S160, ""), ""),"")</f>
        <v>100000</v>
      </c>
      <c r="X160" s="10">
        <f>IF(Overall!$A162&lt;&gt;"",IF(AND(MONTH($O160) &lt;= 5, MONTH($P160) &gt;= 5), IF($S160 &lt;&gt; "", $I160/$S160, ""), ""),"")</f>
        <v>100000</v>
      </c>
      <c r="Y160" s="10">
        <f>IF(Overall!$A162&lt;&gt;"",IF(AND(MONTH($O160) &lt;= 6, MONTH($P160) &gt;= 6), IF($S160 &lt;&gt; "", $I160/$S160, ""), ""),"")</f>
        <v>100000</v>
      </c>
      <c r="Z160" s="10" t="str">
        <f>IF(Overall!$A162&lt;&gt;"",IF(AND(MONTH($O160) &lt;= 7, MONTH($P160) &gt;= 7 ), IF($S160 &lt;&gt; "", $I160/$S160, ""), ""),"")</f>
        <v/>
      </c>
      <c r="AA160" s="10" t="str">
        <f>IF(Overall!$A162&lt;&gt;"",IF(AND(MONTH($O160) &lt;= 8, MONTH($P160) &gt;= 8), IF($S160 &lt;&gt; "", $I160/$S160, ""), ""),"")</f>
        <v/>
      </c>
      <c r="AB160" s="10" t="str">
        <f>IF(Overall!$A162&lt;&gt;"",IF(AND(MONTH($O160) &lt;= 9, MONTH($P160) &gt;= 9), IF($S160 &lt;&gt; "", $I160/$S160, ""), ""),"")</f>
        <v/>
      </c>
      <c r="AC160" s="10" t="str">
        <f>IF(Overall!$A162&lt;&gt;"",IF(AND(MONTH($O160) &lt;= 10, MONTH($P160) &gt;= 10), IF($S160 &lt;&gt; "", $I160/$S160, ""), ""),"")</f>
        <v/>
      </c>
      <c r="AD160" s="10" t="str">
        <f>IF(Overall!$A162&lt;&gt;"",IF(AND(MONTH($O160) &lt;= 11, MONTH($P160) &gt;= 11), IF($S160 &lt;&gt; "", $I160/$S160, ""), ""),"")</f>
        <v/>
      </c>
      <c r="AE160" s="10" t="str">
        <f>IF(Overall!$A162&lt;&gt;"",IF(AND(MONTH($O160) &lt;= 12, MONTH($P160) &gt;= 12), IF($S160 &lt;&gt; "", $I160/$S160, ""), ""),"")</f>
        <v/>
      </c>
      <c r="AG160" s="10" t="str">
        <f ca="1">IFERROR(IF(AND(NOW()&lt;= EOMONTH(DATE(YEAR($P160),1, 1), 0), Overall!$A162&lt;&gt;"", MONTH($O160) &lt;= 1, MONTH($P160) &gt;= 1), IF($S160 &lt;&gt; "", $I160/$S160, ""), ""), "")</f>
        <v/>
      </c>
      <c r="AH160" s="10" t="str">
        <f ca="1">IFERROR(IF(AND(NOW()&lt;= EOMONTH(DATE(YEAR($P160),2, 1), 0), Overall!$A162&lt;&gt;"", MONTH($O160) &lt;= 2, MONTH($P160) &gt;= 2), IF($S160 &lt;&gt; "", $I160/$S160, ""), ""), "")</f>
        <v/>
      </c>
      <c r="AI160" s="10" t="str">
        <f ca="1">IFERROR(IF(AND(NOW()&lt;= EOMONTH(DATE(YEAR($P160),3, 1), 0), Overall!$A162&lt;&gt;"", MONTH($O160) &lt;= 3, MONTH($P160) &gt;= 3), IF($S160 &lt;&gt; "", $I160/$S160, ""), ""), "")</f>
        <v/>
      </c>
      <c r="AJ160" s="10" t="str">
        <f ca="1">IFERROR(IF(AND(NOW()&lt;= EOMONTH(DATE(YEAR($P160),4, 1), 0), Overall!$A162&lt;&gt;"", MONTH($O160) &lt;= 4, MONTH($P160) &gt;= 4), IF($S160 &lt;&gt; "", $I160/$S160, ""), ""), "")</f>
        <v/>
      </c>
      <c r="AK160" s="10" t="str">
        <f ca="1">IFERROR(IF(AND(NOW()&lt;= EOMONTH(DATE(YEAR($P160),5, 1), 0), Overall!$A162&lt;&gt;"", MONTH($O160) &lt;= 5, MONTH($P160) &gt;= 5), IF($S160 &lt;&gt; "", $I160/$S160, ""), ""), "")</f>
        <v/>
      </c>
      <c r="AL160" s="10" t="str">
        <f ca="1">IFERROR(IF(AND(NOW()&lt;= EOMONTH(DATE(YEAR($P160),6, 1), 0), Overall!$A162&lt;&gt;"", MONTH($O160) &lt;= 6, MONTH($P160) &gt;= 6), IF($S160 &lt;&gt; "", $I160/$S160, ""), ""), "")</f>
        <v/>
      </c>
      <c r="AM160" s="10" t="str">
        <f ca="1">IFERROR(IF(AND(NOW()&lt;= EOMONTH(DATE(YEAR($P160),7, 1), 0), Overall!$A162&lt;&gt;"", MONTH($O160) &lt;= 7, MONTH($P160) &gt;= 7), IF($S160 &lt;&gt; "", $I160/$S160, ""), ""), "")</f>
        <v/>
      </c>
      <c r="AN160" s="10" t="str">
        <f ca="1">IFERROR(IF(AND(NOW()&lt;= EOMONTH(DATE(YEAR($P160),8, 1), 0), Overall!$A162&lt;&gt;"", MONTH($O160) &lt;= 8, MONTH($P160) &gt;= 8), IF($S160 &lt;&gt; "", $I160/$S160, ""), ""), "")</f>
        <v/>
      </c>
      <c r="AO160" s="10" t="str">
        <f ca="1">IFERROR(IF(AND(NOW()&lt;= EOMONTH(DATE(YEAR($P160),9, 1), 0), Overall!$A162&lt;&gt;"", MONTH($O160) &lt;= 9, MONTH($P160) &gt;= 9), IF($S160 &lt;&gt; "", $I160/$S160, ""), ""), "")</f>
        <v/>
      </c>
      <c r="AP160" s="10" t="str">
        <f ca="1">IFERROR(IF(AND(NOW()&lt;= EOMONTH(DATE(YEAR($P160),10, 1), 0), Overall!$A162&lt;&gt;"", MONTH($O160) &lt;= 10, MONTH($P160) &gt;= 10), IF($S160 &lt;&gt; "", $I160/$S160, ""), ""), "")</f>
        <v/>
      </c>
      <c r="AQ160" s="10" t="str">
        <f ca="1">IFERROR(IF(AND(NOW()&lt;= EOMONTH(DATE(YEAR($P160),11, 1), 0), Overall!$A162&lt;&gt;"", MONTH($O160) &lt;=11, MONTH($P160) &gt;= 11), IF($S160 &lt;&gt; "", $I160/$S160, ""), ""), "")</f>
        <v/>
      </c>
      <c r="AR160" s="10" t="str">
        <f ca="1">IFERROR(IF(AND(NOW()&lt;= EOMONTH(DATE(YEAR($P160),12, 1), 0), Overall!$A162&lt;&gt;"", MONTH($O160) &lt;= 12, MONTH($P160) &gt;= 12), IF($S160 &lt;&gt; "", $I160/$S160, ""), ""), "")</f>
        <v/>
      </c>
      <c r="AS160" s="16">
        <f t="shared" ca="1" si="5"/>
        <v>0</v>
      </c>
    </row>
    <row r="161" spans="1:45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5" t="str">
        <f>IF(Overall!P163&lt;&gt;"",_xlfn.VALUETOTEXT(Overall!P163),"")</f>
        <v>Options</v>
      </c>
      <c r="I161" s="6">
        <f>IF(Overall!F163&lt;&gt;"",VALUE(Overall!F163),"")</f>
        <v>600000</v>
      </c>
      <c r="J161" s="6">
        <f>IF(Overall!G163&lt;&gt;"",VALUE(Overall!G163),"")</f>
        <v>64</v>
      </c>
      <c r="K161" s="6">
        <f>IF(Overall!H163&lt;&gt;"",VALUE(Overall!H163),"")</f>
        <v>38</v>
      </c>
      <c r="L161" s="6">
        <f>IF(Overall!I163&lt;&gt;"",VALUE(Overall!I163),"")</f>
        <v>2.4700000000000002</v>
      </c>
      <c r="M161" s="6">
        <f>IF(Overall!J163&lt;&gt;"",VALUE(Overall!J163),"")</f>
        <v>0.12</v>
      </c>
      <c r="N161" s="6">
        <f>IF(Overall!K163&lt;&gt;"",VALUE(Overall!K163),"")</f>
        <v>2.35</v>
      </c>
      <c r="O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P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Q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R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S161" s="5">
        <f t="shared" si="4"/>
        <v>6</v>
      </c>
      <c r="T161" s="10">
        <f>IF(Overall!$A163&lt;&gt;"",IF(AND(MONTH($O161) &lt;= 1, MONTH($P161) &gt;= 1), IF($S161 &lt;&gt; "", $I161/$S161, ""), ""),"")</f>
        <v>100000</v>
      </c>
      <c r="U161" s="10">
        <f>IF(Overall!$A163&lt;&gt;"",IF(AND(MONTH($O161) &lt;= 2, MONTH($P161) &gt;= 2), IF($S161 &lt;&gt; "", $I161/$S161, ""), ""),"")</f>
        <v>100000</v>
      </c>
      <c r="V161" s="10">
        <f>IF(Overall!$A163&lt;&gt;"",IF(AND(MONTH($O161) &lt;= 3, MONTH($P161) &gt;= 3), IF($S161 &lt;&gt; "", $I161/$S161, ""), ""),"")</f>
        <v>100000</v>
      </c>
      <c r="W161" s="10">
        <f>IF(Overall!$A163&lt;&gt;"",IF(AND(MONTH($O161) &lt;= 4, MONTH($P161) &gt;= 4), IF($S161 &lt;&gt; "", $I161/$S161, ""), ""),"")</f>
        <v>100000</v>
      </c>
      <c r="X161" s="10">
        <f>IF(Overall!$A163&lt;&gt;"",IF(AND(MONTH($O161) &lt;= 5, MONTH($P161) &gt;= 5), IF($S161 &lt;&gt; "", $I161/$S161, ""), ""),"")</f>
        <v>100000</v>
      </c>
      <c r="Y161" s="10">
        <f>IF(Overall!$A163&lt;&gt;"",IF(AND(MONTH($O161) &lt;= 6, MONTH($P161) &gt;= 6), IF($S161 &lt;&gt; "", $I161/$S161, ""), ""),"")</f>
        <v>100000</v>
      </c>
      <c r="Z161" s="10" t="str">
        <f>IF(Overall!$A163&lt;&gt;"",IF(AND(MONTH($O161) &lt;= 7, MONTH($P161) &gt;= 7 ), IF($S161 &lt;&gt; "", $I161/$S161, ""), ""),"")</f>
        <v/>
      </c>
      <c r="AA161" s="10" t="str">
        <f>IF(Overall!$A163&lt;&gt;"",IF(AND(MONTH($O161) &lt;= 8, MONTH($P161) &gt;= 8), IF($S161 &lt;&gt; "", $I161/$S161, ""), ""),"")</f>
        <v/>
      </c>
      <c r="AB161" s="10" t="str">
        <f>IF(Overall!$A163&lt;&gt;"",IF(AND(MONTH($O161) &lt;= 9, MONTH($P161) &gt;= 9), IF($S161 &lt;&gt; "", $I161/$S161, ""), ""),"")</f>
        <v/>
      </c>
      <c r="AC161" s="10" t="str">
        <f>IF(Overall!$A163&lt;&gt;"",IF(AND(MONTH($O161) &lt;= 10, MONTH($P161) &gt;= 10), IF($S161 &lt;&gt; "", $I161/$S161, ""), ""),"")</f>
        <v/>
      </c>
      <c r="AD161" s="10" t="str">
        <f>IF(Overall!$A163&lt;&gt;"",IF(AND(MONTH($O161) &lt;= 11, MONTH($P161) &gt;= 11), IF($S161 &lt;&gt; "", $I161/$S161, ""), ""),"")</f>
        <v/>
      </c>
      <c r="AE161" s="10" t="str">
        <f>IF(Overall!$A163&lt;&gt;"",IF(AND(MONTH($O161) &lt;= 12, MONTH($P161) &gt;= 12), IF($S161 &lt;&gt; "", $I161/$S161, ""), ""),"")</f>
        <v/>
      </c>
      <c r="AG161" s="10" t="str">
        <f ca="1">IFERROR(IF(AND(NOW()&lt;= EOMONTH(DATE(YEAR($P161),1, 1), 0), Overall!$A163&lt;&gt;"", MONTH($O161) &lt;= 1, MONTH($P161) &gt;= 1), IF($S161 &lt;&gt; "", $I161/$S161, ""), ""), "")</f>
        <v/>
      </c>
      <c r="AH161" s="10" t="str">
        <f ca="1">IFERROR(IF(AND(NOW()&lt;= EOMONTH(DATE(YEAR($P161),2, 1), 0), Overall!$A163&lt;&gt;"", MONTH($O161) &lt;= 2, MONTH($P161) &gt;= 2), IF($S161 &lt;&gt; "", $I161/$S161, ""), ""), "")</f>
        <v/>
      </c>
      <c r="AI161" s="10" t="str">
        <f ca="1">IFERROR(IF(AND(NOW()&lt;= EOMONTH(DATE(YEAR($P161),3, 1), 0), Overall!$A163&lt;&gt;"", MONTH($O161) &lt;= 3, MONTH($P161) &gt;= 3), IF($S161 &lt;&gt; "", $I161/$S161, ""), ""), "")</f>
        <v/>
      </c>
      <c r="AJ161" s="10" t="str">
        <f ca="1">IFERROR(IF(AND(NOW()&lt;= EOMONTH(DATE(YEAR($P161),4, 1), 0), Overall!$A163&lt;&gt;"", MONTH($O161) &lt;= 4, MONTH($P161) &gt;= 4), IF($S161 &lt;&gt; "", $I161/$S161, ""), ""), "")</f>
        <v/>
      </c>
      <c r="AK161" s="10" t="str">
        <f ca="1">IFERROR(IF(AND(NOW()&lt;= EOMONTH(DATE(YEAR($P161),5, 1), 0), Overall!$A163&lt;&gt;"", MONTH($O161) &lt;= 5, MONTH($P161) &gt;= 5), IF($S161 &lt;&gt; "", $I161/$S161, ""), ""), "")</f>
        <v/>
      </c>
      <c r="AL161" s="10" t="str">
        <f ca="1">IFERROR(IF(AND(NOW()&lt;= EOMONTH(DATE(YEAR($P161),6, 1), 0), Overall!$A163&lt;&gt;"", MONTH($O161) &lt;= 6, MONTH($P161) &gt;= 6), IF($S161 &lt;&gt; "", $I161/$S161, ""), ""), "")</f>
        <v/>
      </c>
      <c r="AM161" s="10" t="str">
        <f ca="1">IFERROR(IF(AND(NOW()&lt;= EOMONTH(DATE(YEAR($P161),7, 1), 0), Overall!$A163&lt;&gt;"", MONTH($O161) &lt;= 7, MONTH($P161) &gt;= 7), IF($S161 &lt;&gt; "", $I161/$S161, ""), ""), "")</f>
        <v/>
      </c>
      <c r="AN161" s="10" t="str">
        <f ca="1">IFERROR(IF(AND(NOW()&lt;= EOMONTH(DATE(YEAR($P161),8, 1), 0), Overall!$A163&lt;&gt;"", MONTH($O161) &lt;= 8, MONTH($P161) &gt;= 8), IF($S161 &lt;&gt; "", $I161/$S161, ""), ""), "")</f>
        <v/>
      </c>
      <c r="AO161" s="10" t="str">
        <f ca="1">IFERROR(IF(AND(NOW()&lt;= EOMONTH(DATE(YEAR($P161),9, 1), 0), Overall!$A163&lt;&gt;"", MONTH($O161) &lt;= 9, MONTH($P161) &gt;= 9), IF($S161 &lt;&gt; "", $I161/$S161, ""), ""), "")</f>
        <v/>
      </c>
      <c r="AP161" s="10" t="str">
        <f ca="1">IFERROR(IF(AND(NOW()&lt;= EOMONTH(DATE(YEAR($P161),10, 1), 0), Overall!$A163&lt;&gt;"", MONTH($O161) &lt;= 10, MONTH($P161) &gt;= 10), IF($S161 &lt;&gt; "", $I161/$S161, ""), ""), "")</f>
        <v/>
      </c>
      <c r="AQ161" s="10" t="str">
        <f ca="1">IFERROR(IF(AND(NOW()&lt;= EOMONTH(DATE(YEAR($P161),11, 1), 0), Overall!$A163&lt;&gt;"", MONTH($O161) &lt;=11, MONTH($P161) &gt;= 11), IF($S161 &lt;&gt; "", $I161/$S161, ""), ""), "")</f>
        <v/>
      </c>
      <c r="AR161" s="10" t="str">
        <f ca="1">IFERROR(IF(AND(NOW()&lt;= EOMONTH(DATE(YEAR($P161),12, 1), 0), Overall!$A163&lt;&gt;"", MONTH($O161) &lt;= 12, MONTH($P161) &gt;= 12), IF($S161 &lt;&gt; "", $I161/$S161, ""), ""), "")</f>
        <v/>
      </c>
      <c r="AS161" s="16">
        <f t="shared" ca="1" si="5"/>
        <v>0</v>
      </c>
    </row>
    <row r="162" spans="1:45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5" t="str">
        <f>IF(Overall!P164&lt;&gt;"",_xlfn.VALUETOTEXT(Overall!P164),"")</f>
        <v>Options</v>
      </c>
      <c r="I162" s="6">
        <f>IF(Overall!F164&lt;&gt;"",VALUE(Overall!F164),"")</f>
        <v>600000</v>
      </c>
      <c r="J162" s="6">
        <f>IF(Overall!G164&lt;&gt;"",VALUE(Overall!G164),"")</f>
        <v>65</v>
      </c>
      <c r="K162" s="6">
        <f>IF(Overall!H164&lt;&gt;"",VALUE(Overall!H164),"")</f>
        <v>38</v>
      </c>
      <c r="L162" s="6">
        <f>IF(Overall!I164&lt;&gt;"",VALUE(Overall!I164),"")</f>
        <v>2.71</v>
      </c>
      <c r="M162" s="6">
        <f>IF(Overall!J164&lt;&gt;"",VALUE(Overall!J164),"")</f>
        <v>0.19</v>
      </c>
      <c r="N162" s="6">
        <f>IF(Overall!K164&lt;&gt;"",VALUE(Overall!K164),"")</f>
        <v>2.52</v>
      </c>
      <c r="O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P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Q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R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S162" s="5">
        <f t="shared" si="4"/>
        <v>6</v>
      </c>
      <c r="T162" s="10">
        <f>IF(Overall!$A164&lt;&gt;"",IF(AND(MONTH($O162) &lt;= 1, MONTH($P162) &gt;= 1), IF($S162 &lt;&gt; "", $I162/$S162, ""), ""),"")</f>
        <v>100000</v>
      </c>
      <c r="U162" s="10">
        <f>IF(Overall!$A164&lt;&gt;"",IF(AND(MONTH($O162) &lt;= 2, MONTH($P162) &gt;= 2), IF($S162 &lt;&gt; "", $I162/$S162, ""), ""),"")</f>
        <v>100000</v>
      </c>
      <c r="V162" s="10">
        <f>IF(Overall!$A164&lt;&gt;"",IF(AND(MONTH($O162) &lt;= 3, MONTH($P162) &gt;= 3), IF($S162 &lt;&gt; "", $I162/$S162, ""), ""),"")</f>
        <v>100000</v>
      </c>
      <c r="W162" s="10">
        <f>IF(Overall!$A164&lt;&gt;"",IF(AND(MONTH($O162) &lt;= 4, MONTH($P162) &gt;= 4), IF($S162 &lt;&gt; "", $I162/$S162, ""), ""),"")</f>
        <v>100000</v>
      </c>
      <c r="X162" s="10">
        <f>IF(Overall!$A164&lt;&gt;"",IF(AND(MONTH($O162) &lt;= 5, MONTH($P162) &gt;= 5), IF($S162 &lt;&gt; "", $I162/$S162, ""), ""),"")</f>
        <v>100000</v>
      </c>
      <c r="Y162" s="10">
        <f>IF(Overall!$A164&lt;&gt;"",IF(AND(MONTH($O162) &lt;= 6, MONTH($P162) &gt;= 6), IF($S162 &lt;&gt; "", $I162/$S162, ""), ""),"")</f>
        <v>100000</v>
      </c>
      <c r="Z162" s="10" t="str">
        <f>IF(Overall!$A164&lt;&gt;"",IF(AND(MONTH($O162) &lt;= 7, MONTH($P162) &gt;= 7 ), IF($S162 &lt;&gt; "", $I162/$S162, ""), ""),"")</f>
        <v/>
      </c>
      <c r="AA162" s="10" t="str">
        <f>IF(Overall!$A164&lt;&gt;"",IF(AND(MONTH($O162) &lt;= 8, MONTH($P162) &gt;= 8), IF($S162 &lt;&gt; "", $I162/$S162, ""), ""),"")</f>
        <v/>
      </c>
      <c r="AB162" s="10" t="str">
        <f>IF(Overall!$A164&lt;&gt;"",IF(AND(MONTH($O162) &lt;= 9, MONTH($P162) &gt;= 9), IF($S162 &lt;&gt; "", $I162/$S162, ""), ""),"")</f>
        <v/>
      </c>
      <c r="AC162" s="10" t="str">
        <f>IF(Overall!$A164&lt;&gt;"",IF(AND(MONTH($O162) &lt;= 10, MONTH($P162) &gt;= 10), IF($S162 &lt;&gt; "", $I162/$S162, ""), ""),"")</f>
        <v/>
      </c>
      <c r="AD162" s="10" t="str">
        <f>IF(Overall!$A164&lt;&gt;"",IF(AND(MONTH($O162) &lt;= 11, MONTH($P162) &gt;= 11), IF($S162 &lt;&gt; "", $I162/$S162, ""), ""),"")</f>
        <v/>
      </c>
      <c r="AE162" s="10" t="str">
        <f>IF(Overall!$A164&lt;&gt;"",IF(AND(MONTH($O162) &lt;= 12, MONTH($P162) &gt;= 12), IF($S162 &lt;&gt; "", $I162/$S162, ""), ""),"")</f>
        <v/>
      </c>
      <c r="AG162" s="10" t="str">
        <f ca="1">IFERROR(IF(AND(NOW()&lt;= EOMONTH(DATE(YEAR($P162),1, 1), 0), Overall!$A164&lt;&gt;"", MONTH($O162) &lt;= 1, MONTH($P162) &gt;= 1), IF($S162 &lt;&gt; "", $I162/$S162, ""), ""), "")</f>
        <v/>
      </c>
      <c r="AH162" s="10" t="str">
        <f ca="1">IFERROR(IF(AND(NOW()&lt;= EOMONTH(DATE(YEAR($P162),2, 1), 0), Overall!$A164&lt;&gt;"", MONTH($O162) &lt;= 2, MONTH($P162) &gt;= 2), IF($S162 &lt;&gt; "", $I162/$S162, ""), ""), "")</f>
        <v/>
      </c>
      <c r="AI162" s="10" t="str">
        <f ca="1">IFERROR(IF(AND(NOW()&lt;= EOMONTH(DATE(YEAR($P162),3, 1), 0), Overall!$A164&lt;&gt;"", MONTH($O162) &lt;= 3, MONTH($P162) &gt;= 3), IF($S162 &lt;&gt; "", $I162/$S162, ""), ""), "")</f>
        <v/>
      </c>
      <c r="AJ162" s="10" t="str">
        <f ca="1">IFERROR(IF(AND(NOW()&lt;= EOMONTH(DATE(YEAR($P162),4, 1), 0), Overall!$A164&lt;&gt;"", MONTH($O162) &lt;= 4, MONTH($P162) &gt;= 4), IF($S162 &lt;&gt; "", $I162/$S162, ""), ""), "")</f>
        <v/>
      </c>
      <c r="AK162" s="10" t="str">
        <f ca="1">IFERROR(IF(AND(NOW()&lt;= EOMONTH(DATE(YEAR($P162),5, 1), 0), Overall!$A164&lt;&gt;"", MONTH($O162) &lt;= 5, MONTH($P162) &gt;= 5), IF($S162 &lt;&gt; "", $I162/$S162, ""), ""), "")</f>
        <v/>
      </c>
      <c r="AL162" s="10" t="str">
        <f ca="1">IFERROR(IF(AND(NOW()&lt;= EOMONTH(DATE(YEAR($P162),6, 1), 0), Overall!$A164&lt;&gt;"", MONTH($O162) &lt;= 6, MONTH($P162) &gt;= 6), IF($S162 &lt;&gt; "", $I162/$S162, ""), ""), "")</f>
        <v/>
      </c>
      <c r="AM162" s="10" t="str">
        <f ca="1">IFERROR(IF(AND(NOW()&lt;= EOMONTH(DATE(YEAR($P162),7, 1), 0), Overall!$A164&lt;&gt;"", MONTH($O162) &lt;= 7, MONTH($P162) &gt;= 7), IF($S162 &lt;&gt; "", $I162/$S162, ""), ""), "")</f>
        <v/>
      </c>
      <c r="AN162" s="10" t="str">
        <f ca="1">IFERROR(IF(AND(NOW()&lt;= EOMONTH(DATE(YEAR($P162),8, 1), 0), Overall!$A164&lt;&gt;"", MONTH($O162) &lt;= 8, MONTH($P162) &gt;= 8), IF($S162 &lt;&gt; "", $I162/$S162, ""), ""), "")</f>
        <v/>
      </c>
      <c r="AO162" s="10" t="str">
        <f ca="1">IFERROR(IF(AND(NOW()&lt;= EOMONTH(DATE(YEAR($P162),9, 1), 0), Overall!$A164&lt;&gt;"", MONTH($O162) &lt;= 9, MONTH($P162) &gt;= 9), IF($S162 &lt;&gt; "", $I162/$S162, ""), ""), "")</f>
        <v/>
      </c>
      <c r="AP162" s="10" t="str">
        <f ca="1">IFERROR(IF(AND(NOW()&lt;= EOMONTH(DATE(YEAR($P162),10, 1), 0), Overall!$A164&lt;&gt;"", MONTH($O162) &lt;= 10, MONTH($P162) &gt;= 10), IF($S162 &lt;&gt; "", $I162/$S162, ""), ""), "")</f>
        <v/>
      </c>
      <c r="AQ162" s="10" t="str">
        <f ca="1">IFERROR(IF(AND(NOW()&lt;= EOMONTH(DATE(YEAR($P162),11, 1), 0), Overall!$A164&lt;&gt;"", MONTH($O162) &lt;=11, MONTH($P162) &gt;= 11), IF($S162 &lt;&gt; "", $I162/$S162, ""), ""), "")</f>
        <v/>
      </c>
      <c r="AR162" s="10" t="str">
        <f ca="1">IFERROR(IF(AND(NOW()&lt;= EOMONTH(DATE(YEAR($P162),12, 1), 0), Overall!$A164&lt;&gt;"", MONTH($O162) &lt;= 12, MONTH($P162) &gt;= 12), IF($S162 &lt;&gt; "", $I162/$S162, ""), ""), "")</f>
        <v/>
      </c>
      <c r="AS162" s="16">
        <f t="shared" ca="1" si="5"/>
        <v>0</v>
      </c>
    </row>
    <row r="163" spans="1:45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5" t="str">
        <f>IF(Overall!P165&lt;&gt;"",_xlfn.VALUETOTEXT(Overall!P165),"")</f>
        <v>Options</v>
      </c>
      <c r="I163" s="6">
        <f>IF(Overall!F165&lt;&gt;"",VALUE(Overall!F165),"")</f>
        <v>600000</v>
      </c>
      <c r="J163" s="6">
        <f>IF(Overall!G165&lt;&gt;"",VALUE(Overall!G165),"")</f>
        <v>64</v>
      </c>
      <c r="K163" s="6">
        <f>IF(Overall!H165&lt;&gt;"",VALUE(Overall!H165),"")</f>
        <v>38</v>
      </c>
      <c r="L163" s="6">
        <f>IF(Overall!I165&lt;&gt;"",VALUE(Overall!I165),"")</f>
        <v>2.59</v>
      </c>
      <c r="M163" s="6">
        <f>IF(Overall!J165&lt;&gt;"",VALUE(Overall!J165),"")</f>
        <v>0.25</v>
      </c>
      <c r="N163" s="6">
        <f>IF(Overall!K165&lt;&gt;"",VALUE(Overall!K165),"")</f>
        <v>2.34</v>
      </c>
      <c r="O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P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Q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R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S163" s="5">
        <f t="shared" si="4"/>
        <v>6</v>
      </c>
      <c r="T163" s="10">
        <f>IF(Overall!$A165&lt;&gt;"",IF(AND(MONTH($O163) &lt;= 1, MONTH($P163) &gt;= 1), IF($S163 &lt;&gt; "", $I163/$S163, ""), ""),"")</f>
        <v>100000</v>
      </c>
      <c r="U163" s="10">
        <f>IF(Overall!$A165&lt;&gt;"",IF(AND(MONTH($O163) &lt;= 2, MONTH($P163) &gt;= 2), IF($S163 &lt;&gt; "", $I163/$S163, ""), ""),"")</f>
        <v>100000</v>
      </c>
      <c r="V163" s="10">
        <f>IF(Overall!$A165&lt;&gt;"",IF(AND(MONTH($O163) &lt;= 3, MONTH($P163) &gt;= 3), IF($S163 &lt;&gt; "", $I163/$S163, ""), ""),"")</f>
        <v>100000</v>
      </c>
      <c r="W163" s="10">
        <f>IF(Overall!$A165&lt;&gt;"",IF(AND(MONTH($O163) &lt;= 4, MONTH($P163) &gt;= 4), IF($S163 &lt;&gt; "", $I163/$S163, ""), ""),"")</f>
        <v>100000</v>
      </c>
      <c r="X163" s="10">
        <f>IF(Overall!$A165&lt;&gt;"",IF(AND(MONTH($O163) &lt;= 5, MONTH($P163) &gt;= 5), IF($S163 &lt;&gt; "", $I163/$S163, ""), ""),"")</f>
        <v>100000</v>
      </c>
      <c r="Y163" s="10">
        <f>IF(Overall!$A165&lt;&gt;"",IF(AND(MONTH($O163) &lt;= 6, MONTH($P163) &gt;= 6), IF($S163 &lt;&gt; "", $I163/$S163, ""), ""),"")</f>
        <v>100000</v>
      </c>
      <c r="Z163" s="10" t="str">
        <f>IF(Overall!$A165&lt;&gt;"",IF(AND(MONTH($O163) &lt;= 7, MONTH($P163) &gt;= 7 ), IF($S163 &lt;&gt; "", $I163/$S163, ""), ""),"")</f>
        <v/>
      </c>
      <c r="AA163" s="10" t="str">
        <f>IF(Overall!$A165&lt;&gt;"",IF(AND(MONTH($O163) &lt;= 8, MONTH($P163) &gt;= 8), IF($S163 &lt;&gt; "", $I163/$S163, ""), ""),"")</f>
        <v/>
      </c>
      <c r="AB163" s="10" t="str">
        <f>IF(Overall!$A165&lt;&gt;"",IF(AND(MONTH($O163) &lt;= 9, MONTH($P163) &gt;= 9), IF($S163 &lt;&gt; "", $I163/$S163, ""), ""),"")</f>
        <v/>
      </c>
      <c r="AC163" s="10" t="str">
        <f>IF(Overall!$A165&lt;&gt;"",IF(AND(MONTH($O163) &lt;= 10, MONTH($P163) &gt;= 10), IF($S163 &lt;&gt; "", $I163/$S163, ""), ""),"")</f>
        <v/>
      </c>
      <c r="AD163" s="10" t="str">
        <f>IF(Overall!$A165&lt;&gt;"",IF(AND(MONTH($O163) &lt;= 11, MONTH($P163) &gt;= 11), IF($S163 &lt;&gt; "", $I163/$S163, ""), ""),"")</f>
        <v/>
      </c>
      <c r="AE163" s="10" t="str">
        <f>IF(Overall!$A165&lt;&gt;"",IF(AND(MONTH($O163) &lt;= 12, MONTH($P163) &gt;= 12), IF($S163 &lt;&gt; "", $I163/$S163, ""), ""),"")</f>
        <v/>
      </c>
      <c r="AG163" s="10" t="str">
        <f ca="1">IFERROR(IF(AND(NOW()&lt;= EOMONTH(DATE(YEAR($P163),1, 1), 0), Overall!$A165&lt;&gt;"", MONTH($O163) &lt;= 1, MONTH($P163) &gt;= 1), IF($S163 &lt;&gt; "", $I163/$S163, ""), ""), "")</f>
        <v/>
      </c>
      <c r="AH163" s="10" t="str">
        <f ca="1">IFERROR(IF(AND(NOW()&lt;= EOMONTH(DATE(YEAR($P163),2, 1), 0), Overall!$A165&lt;&gt;"", MONTH($O163) &lt;= 2, MONTH($P163) &gt;= 2), IF($S163 &lt;&gt; "", $I163/$S163, ""), ""), "")</f>
        <v/>
      </c>
      <c r="AI163" s="10" t="str">
        <f ca="1">IFERROR(IF(AND(NOW()&lt;= EOMONTH(DATE(YEAR($P163),3, 1), 0), Overall!$A165&lt;&gt;"", MONTH($O163) &lt;= 3, MONTH($P163) &gt;= 3), IF($S163 &lt;&gt; "", $I163/$S163, ""), ""), "")</f>
        <v/>
      </c>
      <c r="AJ163" s="10" t="str">
        <f ca="1">IFERROR(IF(AND(NOW()&lt;= EOMONTH(DATE(YEAR($P163),4, 1), 0), Overall!$A165&lt;&gt;"", MONTH($O163) &lt;= 4, MONTH($P163) &gt;= 4), IF($S163 &lt;&gt; "", $I163/$S163, ""), ""), "")</f>
        <v/>
      </c>
      <c r="AK163" s="10" t="str">
        <f ca="1">IFERROR(IF(AND(NOW()&lt;= EOMONTH(DATE(YEAR($P163),5, 1), 0), Overall!$A165&lt;&gt;"", MONTH($O163) &lt;= 5, MONTH($P163) &gt;= 5), IF($S163 &lt;&gt; "", $I163/$S163, ""), ""), "")</f>
        <v/>
      </c>
      <c r="AL163" s="10" t="str">
        <f ca="1">IFERROR(IF(AND(NOW()&lt;= EOMONTH(DATE(YEAR($P163),6, 1), 0), Overall!$A165&lt;&gt;"", MONTH($O163) &lt;= 6, MONTH($P163) &gt;= 6), IF($S163 &lt;&gt; "", $I163/$S163, ""), ""), "")</f>
        <v/>
      </c>
      <c r="AM163" s="10" t="str">
        <f ca="1">IFERROR(IF(AND(NOW()&lt;= EOMONTH(DATE(YEAR($P163),7, 1), 0), Overall!$A165&lt;&gt;"", MONTH($O163) &lt;= 7, MONTH($P163) &gt;= 7), IF($S163 &lt;&gt; "", $I163/$S163, ""), ""), "")</f>
        <v/>
      </c>
      <c r="AN163" s="10" t="str">
        <f ca="1">IFERROR(IF(AND(NOW()&lt;= EOMONTH(DATE(YEAR($P163),8, 1), 0), Overall!$A165&lt;&gt;"", MONTH($O163) &lt;= 8, MONTH($P163) &gt;= 8), IF($S163 &lt;&gt; "", $I163/$S163, ""), ""), "")</f>
        <v/>
      </c>
      <c r="AO163" s="10" t="str">
        <f ca="1">IFERROR(IF(AND(NOW()&lt;= EOMONTH(DATE(YEAR($P163),9, 1), 0), Overall!$A165&lt;&gt;"", MONTH($O163) &lt;= 9, MONTH($P163) &gt;= 9), IF($S163 &lt;&gt; "", $I163/$S163, ""), ""), "")</f>
        <v/>
      </c>
      <c r="AP163" s="10" t="str">
        <f ca="1">IFERROR(IF(AND(NOW()&lt;= EOMONTH(DATE(YEAR($P163),10, 1), 0), Overall!$A165&lt;&gt;"", MONTH($O163) &lt;= 10, MONTH($P163) &gt;= 10), IF($S163 &lt;&gt; "", $I163/$S163, ""), ""), "")</f>
        <v/>
      </c>
      <c r="AQ163" s="10" t="str">
        <f ca="1">IFERROR(IF(AND(NOW()&lt;= EOMONTH(DATE(YEAR($P163),11, 1), 0), Overall!$A165&lt;&gt;"", MONTH($O163) &lt;=11, MONTH($P163) &gt;= 11), IF($S163 &lt;&gt; "", $I163/$S163, ""), ""), "")</f>
        <v/>
      </c>
      <c r="AR163" s="10" t="str">
        <f ca="1">IFERROR(IF(AND(NOW()&lt;= EOMONTH(DATE(YEAR($P163),12, 1), 0), Overall!$A165&lt;&gt;"", MONTH($O163) &lt;= 12, MONTH($P163) &gt;= 12), IF($S163 &lt;&gt; "", $I163/$S163, ""), ""), "")</f>
        <v/>
      </c>
      <c r="AS163" s="16">
        <f t="shared" ca="1" si="5"/>
        <v>0</v>
      </c>
    </row>
    <row r="164" spans="1:45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5" t="str">
        <f>IF(Overall!P166&lt;&gt;"",_xlfn.VALUETOTEXT(Overall!P166),"")</f>
        <v>Options</v>
      </c>
      <c r="I164" s="6">
        <f>IF(Overall!F166&lt;&gt;"",VALUE(Overall!F166),"")</f>
        <v>900000</v>
      </c>
      <c r="J164" s="6">
        <f>IF(Overall!G166&lt;&gt;"",VALUE(Overall!G166),"")</f>
        <v>64</v>
      </c>
      <c r="K164" s="6">
        <f>IF(Overall!H166&lt;&gt;"",VALUE(Overall!H166),"")</f>
        <v>38</v>
      </c>
      <c r="L164" s="6">
        <f>IF(Overall!I166&lt;&gt;"",VALUE(Overall!I166),"")</f>
        <v>2.6</v>
      </c>
      <c r="M164" s="6">
        <f>IF(Overall!J166&lt;&gt;"",VALUE(Overall!J166),"")</f>
        <v>0.26</v>
      </c>
      <c r="N164" s="6">
        <f>IF(Overall!K166&lt;&gt;"",VALUE(Overall!K166),"")</f>
        <v>2.34</v>
      </c>
      <c r="O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P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Q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R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S164" s="5">
        <f t="shared" si="4"/>
        <v>6</v>
      </c>
      <c r="T164" s="10">
        <f>IF(Overall!$A166&lt;&gt;"",IF(AND(MONTH($O164) &lt;= 1, MONTH($P164) &gt;= 1), IF($S164 &lt;&gt; "", $I164/$S164, ""), ""),"")</f>
        <v>150000</v>
      </c>
      <c r="U164" s="10">
        <f>IF(Overall!$A166&lt;&gt;"",IF(AND(MONTH($O164) &lt;= 2, MONTH($P164) &gt;= 2), IF($S164 &lt;&gt; "", $I164/$S164, ""), ""),"")</f>
        <v>150000</v>
      </c>
      <c r="V164" s="10">
        <f>IF(Overall!$A166&lt;&gt;"",IF(AND(MONTH($O164) &lt;= 3, MONTH($P164) &gt;= 3), IF($S164 &lt;&gt; "", $I164/$S164, ""), ""),"")</f>
        <v>150000</v>
      </c>
      <c r="W164" s="10">
        <f>IF(Overall!$A166&lt;&gt;"",IF(AND(MONTH($O164) &lt;= 4, MONTH($P164) &gt;= 4), IF($S164 &lt;&gt; "", $I164/$S164, ""), ""),"")</f>
        <v>150000</v>
      </c>
      <c r="X164" s="10">
        <f>IF(Overall!$A166&lt;&gt;"",IF(AND(MONTH($O164) &lt;= 5, MONTH($P164) &gt;= 5), IF($S164 &lt;&gt; "", $I164/$S164, ""), ""),"")</f>
        <v>150000</v>
      </c>
      <c r="Y164" s="10">
        <f>IF(Overall!$A166&lt;&gt;"",IF(AND(MONTH($O164) &lt;= 6, MONTH($P164) &gt;= 6), IF($S164 &lt;&gt; "", $I164/$S164, ""), ""),"")</f>
        <v>150000</v>
      </c>
      <c r="Z164" s="10" t="str">
        <f>IF(Overall!$A166&lt;&gt;"",IF(AND(MONTH($O164) &lt;= 7, MONTH($P164) &gt;= 7 ), IF($S164 &lt;&gt; "", $I164/$S164, ""), ""),"")</f>
        <v/>
      </c>
      <c r="AA164" s="10" t="str">
        <f>IF(Overall!$A166&lt;&gt;"",IF(AND(MONTH($O164) &lt;= 8, MONTH($P164) &gt;= 8), IF($S164 &lt;&gt; "", $I164/$S164, ""), ""),"")</f>
        <v/>
      </c>
      <c r="AB164" s="10" t="str">
        <f>IF(Overall!$A166&lt;&gt;"",IF(AND(MONTH($O164) &lt;= 9, MONTH($P164) &gt;= 9), IF($S164 &lt;&gt; "", $I164/$S164, ""), ""),"")</f>
        <v/>
      </c>
      <c r="AC164" s="10" t="str">
        <f>IF(Overall!$A166&lt;&gt;"",IF(AND(MONTH($O164) &lt;= 10, MONTH($P164) &gt;= 10), IF($S164 &lt;&gt; "", $I164/$S164, ""), ""),"")</f>
        <v/>
      </c>
      <c r="AD164" s="10" t="str">
        <f>IF(Overall!$A166&lt;&gt;"",IF(AND(MONTH($O164) &lt;= 11, MONTH($P164) &gt;= 11), IF($S164 &lt;&gt; "", $I164/$S164, ""), ""),"")</f>
        <v/>
      </c>
      <c r="AE164" s="10" t="str">
        <f>IF(Overall!$A166&lt;&gt;"",IF(AND(MONTH($O164) &lt;= 12, MONTH($P164) &gt;= 12), IF($S164 &lt;&gt; "", $I164/$S164, ""), ""),"")</f>
        <v/>
      </c>
      <c r="AG164" s="10" t="str">
        <f ca="1">IFERROR(IF(AND(NOW()&lt;= EOMONTH(DATE(YEAR($P164),1, 1), 0), Overall!$A166&lt;&gt;"", MONTH($O164) &lt;= 1, MONTH($P164) &gt;= 1), IF($S164 &lt;&gt; "", $I164/$S164, ""), ""), "")</f>
        <v/>
      </c>
      <c r="AH164" s="10" t="str">
        <f ca="1">IFERROR(IF(AND(NOW()&lt;= EOMONTH(DATE(YEAR($P164),2, 1), 0), Overall!$A166&lt;&gt;"", MONTH($O164) &lt;= 2, MONTH($P164) &gt;= 2), IF($S164 &lt;&gt; "", $I164/$S164, ""), ""), "")</f>
        <v/>
      </c>
      <c r="AI164" s="10" t="str">
        <f ca="1">IFERROR(IF(AND(NOW()&lt;= EOMONTH(DATE(YEAR($P164),3, 1), 0), Overall!$A166&lt;&gt;"", MONTH($O164) &lt;= 3, MONTH($P164) &gt;= 3), IF($S164 &lt;&gt; "", $I164/$S164, ""), ""), "")</f>
        <v/>
      </c>
      <c r="AJ164" s="10" t="str">
        <f ca="1">IFERROR(IF(AND(NOW()&lt;= EOMONTH(DATE(YEAR($P164),4, 1), 0), Overall!$A166&lt;&gt;"", MONTH($O164) &lt;= 4, MONTH($P164) &gt;= 4), IF($S164 &lt;&gt; "", $I164/$S164, ""), ""), "")</f>
        <v/>
      </c>
      <c r="AK164" s="10" t="str">
        <f ca="1">IFERROR(IF(AND(NOW()&lt;= EOMONTH(DATE(YEAR($P164),5, 1), 0), Overall!$A166&lt;&gt;"", MONTH($O164) &lt;= 5, MONTH($P164) &gt;= 5), IF($S164 &lt;&gt; "", $I164/$S164, ""), ""), "")</f>
        <v/>
      </c>
      <c r="AL164" s="10" t="str">
        <f ca="1">IFERROR(IF(AND(NOW()&lt;= EOMONTH(DATE(YEAR($P164),6, 1), 0), Overall!$A166&lt;&gt;"", MONTH($O164) &lt;= 6, MONTH($P164) &gt;= 6), IF($S164 &lt;&gt; "", $I164/$S164, ""), ""), "")</f>
        <v/>
      </c>
      <c r="AM164" s="10" t="str">
        <f ca="1">IFERROR(IF(AND(NOW()&lt;= EOMONTH(DATE(YEAR($P164),7, 1), 0), Overall!$A166&lt;&gt;"", MONTH($O164) &lt;= 7, MONTH($P164) &gt;= 7), IF($S164 &lt;&gt; "", $I164/$S164, ""), ""), "")</f>
        <v/>
      </c>
      <c r="AN164" s="10" t="str">
        <f ca="1">IFERROR(IF(AND(NOW()&lt;= EOMONTH(DATE(YEAR($P164),8, 1), 0), Overall!$A166&lt;&gt;"", MONTH($O164) &lt;= 8, MONTH($P164) &gt;= 8), IF($S164 &lt;&gt; "", $I164/$S164, ""), ""), "")</f>
        <v/>
      </c>
      <c r="AO164" s="10" t="str">
        <f ca="1">IFERROR(IF(AND(NOW()&lt;= EOMONTH(DATE(YEAR($P164),9, 1), 0), Overall!$A166&lt;&gt;"", MONTH($O164) &lt;= 9, MONTH($P164) &gt;= 9), IF($S164 &lt;&gt; "", $I164/$S164, ""), ""), "")</f>
        <v/>
      </c>
      <c r="AP164" s="10" t="str">
        <f ca="1">IFERROR(IF(AND(NOW()&lt;= EOMONTH(DATE(YEAR($P164),10, 1), 0), Overall!$A166&lt;&gt;"", MONTH($O164) &lt;= 10, MONTH($P164) &gt;= 10), IF($S164 &lt;&gt; "", $I164/$S164, ""), ""), "")</f>
        <v/>
      </c>
      <c r="AQ164" s="10" t="str">
        <f ca="1">IFERROR(IF(AND(NOW()&lt;= EOMONTH(DATE(YEAR($P164),11, 1), 0), Overall!$A166&lt;&gt;"", MONTH($O164) &lt;=11, MONTH($P164) &gt;= 11), IF($S164 &lt;&gt; "", $I164/$S164, ""), ""), "")</f>
        <v/>
      </c>
      <c r="AR164" s="10" t="str">
        <f ca="1">IFERROR(IF(AND(NOW()&lt;= EOMONTH(DATE(YEAR($P164),12, 1), 0), Overall!$A166&lt;&gt;"", MONTH($O164) &lt;= 12, MONTH($P164) &gt;= 12), IF($S164 &lt;&gt; "", $I164/$S164, ""), ""), "")</f>
        <v/>
      </c>
      <c r="AS164" s="16">
        <f t="shared" ca="1" si="5"/>
        <v>0</v>
      </c>
    </row>
    <row r="165" spans="1:45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5" t="str">
        <f>IF(Overall!P167&lt;&gt;"",_xlfn.VALUETOTEXT(Overall!P167),"")</f>
        <v>Options</v>
      </c>
      <c r="I165" s="6">
        <f>IF(Overall!F167&lt;&gt;"",VALUE(Overall!F167),"")</f>
        <v>600000</v>
      </c>
      <c r="J165" s="6">
        <f>IF(Overall!G167&lt;&gt;"",VALUE(Overall!G167),"")</f>
        <v>64</v>
      </c>
      <c r="K165" s="6">
        <f>IF(Overall!H167&lt;&gt;"",VALUE(Overall!H167),"")</f>
        <v>38</v>
      </c>
      <c r="L165" s="6">
        <f>IF(Overall!I167&lt;&gt;"",VALUE(Overall!I167),"")</f>
        <v>2.6</v>
      </c>
      <c r="M165" s="6">
        <f>IF(Overall!J167&lt;&gt;"",VALUE(Overall!J167),"")</f>
        <v>0.2</v>
      </c>
      <c r="N165" s="6">
        <f>IF(Overall!K167&lt;&gt;"",VALUE(Overall!K167),"")</f>
        <v>2.4</v>
      </c>
      <c r="O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P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Q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R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S165" s="5">
        <f t="shared" si="4"/>
        <v>6</v>
      </c>
      <c r="T165" s="10">
        <f>IF(Overall!$A167&lt;&gt;"",IF(AND(MONTH($O165) &lt;= 1, MONTH($P165) &gt;= 1), IF($S165 &lt;&gt; "", $I165/$S165, ""), ""),"")</f>
        <v>100000</v>
      </c>
      <c r="U165" s="10">
        <f>IF(Overall!$A167&lt;&gt;"",IF(AND(MONTH($O165) &lt;= 2, MONTH($P165) &gt;= 2), IF($S165 &lt;&gt; "", $I165/$S165, ""), ""),"")</f>
        <v>100000</v>
      </c>
      <c r="V165" s="10">
        <f>IF(Overall!$A167&lt;&gt;"",IF(AND(MONTH($O165) &lt;= 3, MONTH($P165) &gt;= 3), IF($S165 &lt;&gt; "", $I165/$S165, ""), ""),"")</f>
        <v>100000</v>
      </c>
      <c r="W165" s="10">
        <f>IF(Overall!$A167&lt;&gt;"",IF(AND(MONTH($O165) &lt;= 4, MONTH($P165) &gt;= 4), IF($S165 &lt;&gt; "", $I165/$S165, ""), ""),"")</f>
        <v>100000</v>
      </c>
      <c r="X165" s="10">
        <f>IF(Overall!$A167&lt;&gt;"",IF(AND(MONTH($O165) &lt;= 5, MONTH($P165) &gt;= 5), IF($S165 &lt;&gt; "", $I165/$S165, ""), ""),"")</f>
        <v>100000</v>
      </c>
      <c r="Y165" s="10">
        <f>IF(Overall!$A167&lt;&gt;"",IF(AND(MONTH($O165) &lt;= 6, MONTH($P165) &gt;= 6), IF($S165 &lt;&gt; "", $I165/$S165, ""), ""),"")</f>
        <v>100000</v>
      </c>
      <c r="Z165" s="10" t="str">
        <f>IF(Overall!$A167&lt;&gt;"",IF(AND(MONTH($O165) &lt;= 7, MONTH($P165) &gt;= 7 ), IF($S165 &lt;&gt; "", $I165/$S165, ""), ""),"")</f>
        <v/>
      </c>
      <c r="AA165" s="10" t="str">
        <f>IF(Overall!$A167&lt;&gt;"",IF(AND(MONTH($O165) &lt;= 8, MONTH($P165) &gt;= 8), IF($S165 &lt;&gt; "", $I165/$S165, ""), ""),"")</f>
        <v/>
      </c>
      <c r="AB165" s="10" t="str">
        <f>IF(Overall!$A167&lt;&gt;"",IF(AND(MONTH($O165) &lt;= 9, MONTH($P165) &gt;= 9), IF($S165 &lt;&gt; "", $I165/$S165, ""), ""),"")</f>
        <v/>
      </c>
      <c r="AC165" s="10" t="str">
        <f>IF(Overall!$A167&lt;&gt;"",IF(AND(MONTH($O165) &lt;= 10, MONTH($P165) &gt;= 10), IF($S165 &lt;&gt; "", $I165/$S165, ""), ""),"")</f>
        <v/>
      </c>
      <c r="AD165" s="10" t="str">
        <f>IF(Overall!$A167&lt;&gt;"",IF(AND(MONTH($O165) &lt;= 11, MONTH($P165) &gt;= 11), IF($S165 &lt;&gt; "", $I165/$S165, ""), ""),"")</f>
        <v/>
      </c>
      <c r="AE165" s="10" t="str">
        <f>IF(Overall!$A167&lt;&gt;"",IF(AND(MONTH($O165) &lt;= 12, MONTH($P165) &gt;= 12), IF($S165 &lt;&gt; "", $I165/$S165, ""), ""),"")</f>
        <v/>
      </c>
      <c r="AG165" s="10" t="str">
        <f ca="1">IFERROR(IF(AND(NOW()&lt;= EOMONTH(DATE(YEAR($P165),1, 1), 0), Overall!$A167&lt;&gt;"", MONTH($O165) &lt;= 1, MONTH($P165) &gt;= 1), IF($S165 &lt;&gt; "", $I165/$S165, ""), ""), "")</f>
        <v/>
      </c>
      <c r="AH165" s="10" t="str">
        <f ca="1">IFERROR(IF(AND(NOW()&lt;= EOMONTH(DATE(YEAR($P165),2, 1), 0), Overall!$A167&lt;&gt;"", MONTH($O165) &lt;= 2, MONTH($P165) &gt;= 2), IF($S165 &lt;&gt; "", $I165/$S165, ""), ""), "")</f>
        <v/>
      </c>
      <c r="AI165" s="10" t="str">
        <f ca="1">IFERROR(IF(AND(NOW()&lt;= EOMONTH(DATE(YEAR($P165),3, 1), 0), Overall!$A167&lt;&gt;"", MONTH($O165) &lt;= 3, MONTH($P165) &gt;= 3), IF($S165 &lt;&gt; "", $I165/$S165, ""), ""), "")</f>
        <v/>
      </c>
      <c r="AJ165" s="10" t="str">
        <f ca="1">IFERROR(IF(AND(NOW()&lt;= EOMONTH(DATE(YEAR($P165),4, 1), 0), Overall!$A167&lt;&gt;"", MONTH($O165) &lt;= 4, MONTH($P165) &gt;= 4), IF($S165 &lt;&gt; "", $I165/$S165, ""), ""), "")</f>
        <v/>
      </c>
      <c r="AK165" s="10" t="str">
        <f ca="1">IFERROR(IF(AND(NOW()&lt;= EOMONTH(DATE(YEAR($P165),5, 1), 0), Overall!$A167&lt;&gt;"", MONTH($O165) &lt;= 5, MONTH($P165) &gt;= 5), IF($S165 &lt;&gt; "", $I165/$S165, ""), ""), "")</f>
        <v/>
      </c>
      <c r="AL165" s="10" t="str">
        <f ca="1">IFERROR(IF(AND(NOW()&lt;= EOMONTH(DATE(YEAR($P165),6, 1), 0), Overall!$A167&lt;&gt;"", MONTH($O165) &lt;= 6, MONTH($P165) &gt;= 6), IF($S165 &lt;&gt; "", $I165/$S165, ""), ""), "")</f>
        <v/>
      </c>
      <c r="AM165" s="10" t="str">
        <f ca="1">IFERROR(IF(AND(NOW()&lt;= EOMONTH(DATE(YEAR($P165),7, 1), 0), Overall!$A167&lt;&gt;"", MONTH($O165) &lt;= 7, MONTH($P165) &gt;= 7), IF($S165 &lt;&gt; "", $I165/$S165, ""), ""), "")</f>
        <v/>
      </c>
      <c r="AN165" s="10" t="str">
        <f ca="1">IFERROR(IF(AND(NOW()&lt;= EOMONTH(DATE(YEAR($P165),8, 1), 0), Overall!$A167&lt;&gt;"", MONTH($O165) &lt;= 8, MONTH($P165) &gt;= 8), IF($S165 &lt;&gt; "", $I165/$S165, ""), ""), "")</f>
        <v/>
      </c>
      <c r="AO165" s="10" t="str">
        <f ca="1">IFERROR(IF(AND(NOW()&lt;= EOMONTH(DATE(YEAR($P165),9, 1), 0), Overall!$A167&lt;&gt;"", MONTH($O165) &lt;= 9, MONTH($P165) &gt;= 9), IF($S165 &lt;&gt; "", $I165/$S165, ""), ""), "")</f>
        <v/>
      </c>
      <c r="AP165" s="10" t="str">
        <f ca="1">IFERROR(IF(AND(NOW()&lt;= EOMONTH(DATE(YEAR($P165),10, 1), 0), Overall!$A167&lt;&gt;"", MONTH($O165) &lt;= 10, MONTH($P165) &gt;= 10), IF($S165 &lt;&gt; "", $I165/$S165, ""), ""), "")</f>
        <v/>
      </c>
      <c r="AQ165" s="10" t="str">
        <f ca="1">IFERROR(IF(AND(NOW()&lt;= EOMONTH(DATE(YEAR($P165),11, 1), 0), Overall!$A167&lt;&gt;"", MONTH($O165) &lt;=11, MONTH($P165) &gt;= 11), IF($S165 &lt;&gt; "", $I165/$S165, ""), ""), "")</f>
        <v/>
      </c>
      <c r="AR165" s="10" t="str">
        <f ca="1">IFERROR(IF(AND(NOW()&lt;= EOMONTH(DATE(YEAR($P165),12, 1), 0), Overall!$A167&lt;&gt;"", MONTH($O165) &lt;= 12, MONTH($P165) &gt;= 12), IF($S165 &lt;&gt; "", $I165/$S165, ""), ""), "")</f>
        <v/>
      </c>
      <c r="AS165" s="16">
        <f t="shared" ca="1" si="5"/>
        <v>0</v>
      </c>
    </row>
    <row r="166" spans="1:45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5" t="str">
        <f>IF(Overall!P168&lt;&gt;"",_xlfn.VALUETOTEXT(Overall!P168),"")</f>
        <v>Options</v>
      </c>
      <c r="I166" s="6">
        <f>IF(Overall!F168&lt;&gt;"",VALUE(Overall!F168),"")</f>
        <v>600000</v>
      </c>
      <c r="J166" s="6">
        <f>IF(Overall!G168&lt;&gt;"",VALUE(Overall!G168),"")</f>
        <v>64</v>
      </c>
      <c r="K166" s="6">
        <f>IF(Overall!H168&lt;&gt;"",VALUE(Overall!H168),"")</f>
        <v>38</v>
      </c>
      <c r="L166" s="6">
        <f>IF(Overall!I168&lt;&gt;"",VALUE(Overall!I168),"")</f>
        <v>2.63</v>
      </c>
      <c r="M166" s="6">
        <f>IF(Overall!J168&lt;&gt;"",VALUE(Overall!J168),"")</f>
        <v>0.22</v>
      </c>
      <c r="N166" s="6">
        <f>IF(Overall!K168&lt;&gt;"",VALUE(Overall!K168),"")</f>
        <v>2.41</v>
      </c>
      <c r="O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P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Q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R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S166" s="5">
        <f t="shared" si="4"/>
        <v>6</v>
      </c>
      <c r="T166" s="10">
        <f>IF(Overall!$A168&lt;&gt;"",IF(AND(MONTH($O166) &lt;= 1, MONTH($P166) &gt;= 1), IF($S166 &lt;&gt; "", $I166/$S166, ""), ""),"")</f>
        <v>100000</v>
      </c>
      <c r="U166" s="10">
        <f>IF(Overall!$A168&lt;&gt;"",IF(AND(MONTH($O166) &lt;= 2, MONTH($P166) &gt;= 2), IF($S166 &lt;&gt; "", $I166/$S166, ""), ""),"")</f>
        <v>100000</v>
      </c>
      <c r="V166" s="10">
        <f>IF(Overall!$A168&lt;&gt;"",IF(AND(MONTH($O166) &lt;= 3, MONTH($P166) &gt;= 3), IF($S166 &lt;&gt; "", $I166/$S166, ""), ""),"")</f>
        <v>100000</v>
      </c>
      <c r="W166" s="10">
        <f>IF(Overall!$A168&lt;&gt;"",IF(AND(MONTH($O166) &lt;= 4, MONTH($P166) &gt;= 4), IF($S166 &lt;&gt; "", $I166/$S166, ""), ""),"")</f>
        <v>100000</v>
      </c>
      <c r="X166" s="10">
        <f>IF(Overall!$A168&lt;&gt;"",IF(AND(MONTH($O166) &lt;= 5, MONTH($P166) &gt;= 5), IF($S166 &lt;&gt; "", $I166/$S166, ""), ""),"")</f>
        <v>100000</v>
      </c>
      <c r="Y166" s="10">
        <f>IF(Overall!$A168&lt;&gt;"",IF(AND(MONTH($O166) &lt;= 6, MONTH($P166) &gt;= 6), IF($S166 &lt;&gt; "", $I166/$S166, ""), ""),"")</f>
        <v>100000</v>
      </c>
      <c r="Z166" s="10" t="str">
        <f>IF(Overall!$A168&lt;&gt;"",IF(AND(MONTH($O166) &lt;= 7, MONTH($P166) &gt;= 7 ), IF($S166 &lt;&gt; "", $I166/$S166, ""), ""),"")</f>
        <v/>
      </c>
      <c r="AA166" s="10" t="str">
        <f>IF(Overall!$A168&lt;&gt;"",IF(AND(MONTH($O166) &lt;= 8, MONTH($P166) &gt;= 8), IF($S166 &lt;&gt; "", $I166/$S166, ""), ""),"")</f>
        <v/>
      </c>
      <c r="AB166" s="10" t="str">
        <f>IF(Overall!$A168&lt;&gt;"",IF(AND(MONTH($O166) &lt;= 9, MONTH($P166) &gt;= 9), IF($S166 &lt;&gt; "", $I166/$S166, ""), ""),"")</f>
        <v/>
      </c>
      <c r="AC166" s="10" t="str">
        <f>IF(Overall!$A168&lt;&gt;"",IF(AND(MONTH($O166) &lt;= 10, MONTH($P166) &gt;= 10), IF($S166 &lt;&gt; "", $I166/$S166, ""), ""),"")</f>
        <v/>
      </c>
      <c r="AD166" s="10" t="str">
        <f>IF(Overall!$A168&lt;&gt;"",IF(AND(MONTH($O166) &lt;= 11, MONTH($P166) &gt;= 11), IF($S166 &lt;&gt; "", $I166/$S166, ""), ""),"")</f>
        <v/>
      </c>
      <c r="AE166" s="10" t="str">
        <f>IF(Overall!$A168&lt;&gt;"",IF(AND(MONTH($O166) &lt;= 12, MONTH($P166) &gt;= 12), IF($S166 &lt;&gt; "", $I166/$S166, ""), ""),"")</f>
        <v/>
      </c>
      <c r="AG166" s="10" t="str">
        <f ca="1">IFERROR(IF(AND(NOW()&lt;= EOMONTH(DATE(YEAR($P166),1, 1), 0), Overall!$A168&lt;&gt;"", MONTH($O166) &lt;= 1, MONTH($P166) &gt;= 1), IF($S166 &lt;&gt; "", $I166/$S166, ""), ""), "")</f>
        <v/>
      </c>
      <c r="AH166" s="10" t="str">
        <f ca="1">IFERROR(IF(AND(NOW()&lt;= EOMONTH(DATE(YEAR($P166),2, 1), 0), Overall!$A168&lt;&gt;"", MONTH($O166) &lt;= 2, MONTH($P166) &gt;= 2), IF($S166 &lt;&gt; "", $I166/$S166, ""), ""), "")</f>
        <v/>
      </c>
      <c r="AI166" s="10" t="str">
        <f ca="1">IFERROR(IF(AND(NOW()&lt;= EOMONTH(DATE(YEAR($P166),3, 1), 0), Overall!$A168&lt;&gt;"", MONTH($O166) &lt;= 3, MONTH($P166) &gt;= 3), IF($S166 &lt;&gt; "", $I166/$S166, ""), ""), "")</f>
        <v/>
      </c>
      <c r="AJ166" s="10" t="str">
        <f ca="1">IFERROR(IF(AND(NOW()&lt;= EOMONTH(DATE(YEAR($P166),4, 1), 0), Overall!$A168&lt;&gt;"", MONTH($O166) &lt;= 4, MONTH($P166) &gt;= 4), IF($S166 &lt;&gt; "", $I166/$S166, ""), ""), "")</f>
        <v/>
      </c>
      <c r="AK166" s="10" t="str">
        <f ca="1">IFERROR(IF(AND(NOW()&lt;= EOMONTH(DATE(YEAR($P166),5, 1), 0), Overall!$A168&lt;&gt;"", MONTH($O166) &lt;= 5, MONTH($P166) &gt;= 5), IF($S166 &lt;&gt; "", $I166/$S166, ""), ""), "")</f>
        <v/>
      </c>
      <c r="AL166" s="10" t="str">
        <f ca="1">IFERROR(IF(AND(NOW()&lt;= EOMONTH(DATE(YEAR($P166),6, 1), 0), Overall!$A168&lt;&gt;"", MONTH($O166) &lt;= 6, MONTH($P166) &gt;= 6), IF($S166 &lt;&gt; "", $I166/$S166, ""), ""), "")</f>
        <v/>
      </c>
      <c r="AM166" s="10" t="str">
        <f ca="1">IFERROR(IF(AND(NOW()&lt;= EOMONTH(DATE(YEAR($P166),7, 1), 0), Overall!$A168&lt;&gt;"", MONTH($O166) &lt;= 7, MONTH($P166) &gt;= 7), IF($S166 &lt;&gt; "", $I166/$S166, ""), ""), "")</f>
        <v/>
      </c>
      <c r="AN166" s="10" t="str">
        <f ca="1">IFERROR(IF(AND(NOW()&lt;= EOMONTH(DATE(YEAR($P166),8, 1), 0), Overall!$A168&lt;&gt;"", MONTH($O166) &lt;= 8, MONTH($P166) &gt;= 8), IF($S166 &lt;&gt; "", $I166/$S166, ""), ""), "")</f>
        <v/>
      </c>
      <c r="AO166" s="10" t="str">
        <f ca="1">IFERROR(IF(AND(NOW()&lt;= EOMONTH(DATE(YEAR($P166),9, 1), 0), Overall!$A168&lt;&gt;"", MONTH($O166) &lt;= 9, MONTH($P166) &gt;= 9), IF($S166 &lt;&gt; "", $I166/$S166, ""), ""), "")</f>
        <v/>
      </c>
      <c r="AP166" s="10" t="str">
        <f ca="1">IFERROR(IF(AND(NOW()&lt;= EOMONTH(DATE(YEAR($P166),10, 1), 0), Overall!$A168&lt;&gt;"", MONTH($O166) &lt;= 10, MONTH($P166) &gt;= 10), IF($S166 &lt;&gt; "", $I166/$S166, ""), ""), "")</f>
        <v/>
      </c>
      <c r="AQ166" s="10" t="str">
        <f ca="1">IFERROR(IF(AND(NOW()&lt;= EOMONTH(DATE(YEAR($P166),11, 1), 0), Overall!$A168&lt;&gt;"", MONTH($O166) &lt;=11, MONTH($P166) &gt;= 11), IF($S166 &lt;&gt; "", $I166/$S166, ""), ""), "")</f>
        <v/>
      </c>
      <c r="AR166" s="10" t="str">
        <f ca="1">IFERROR(IF(AND(NOW()&lt;= EOMONTH(DATE(YEAR($P166),12, 1), 0), Overall!$A168&lt;&gt;"", MONTH($O166) &lt;= 12, MONTH($P166) &gt;= 12), IF($S166 &lt;&gt; "", $I166/$S166, ""), ""), "")</f>
        <v/>
      </c>
      <c r="AS166" s="16">
        <f t="shared" ca="1" si="5"/>
        <v>0</v>
      </c>
    </row>
    <row r="167" spans="1:45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5" t="str">
        <f>IF(Overall!P169&lt;&gt;"",_xlfn.VALUETOTEXT(Overall!P169),"")</f>
        <v>Options</v>
      </c>
      <c r="I167" s="6">
        <f>IF(Overall!F169&lt;&gt;"",VALUE(Overall!F169),"")</f>
        <v>600000</v>
      </c>
      <c r="J167" s="6">
        <f>IF(Overall!G169&lt;&gt;"",VALUE(Overall!G169),"")</f>
        <v>64</v>
      </c>
      <c r="K167" s="6">
        <f>IF(Overall!H169&lt;&gt;"",VALUE(Overall!H169),"")</f>
        <v>38</v>
      </c>
      <c r="L167" s="6">
        <f>IF(Overall!I169&lt;&gt;"",VALUE(Overall!I169),"")</f>
        <v>2.64</v>
      </c>
      <c r="M167" s="6">
        <f>IF(Overall!J169&lt;&gt;"",VALUE(Overall!J169),"")</f>
        <v>0.2</v>
      </c>
      <c r="N167" s="6">
        <f>IF(Overall!K169&lt;&gt;"",VALUE(Overall!K169),"")</f>
        <v>2.44</v>
      </c>
      <c r="O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P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Q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R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S167" s="5">
        <f t="shared" si="4"/>
        <v>6</v>
      </c>
      <c r="T167" s="10">
        <f>IF(Overall!$A169&lt;&gt;"",IF(AND(MONTH($O167) &lt;= 1, MONTH($P167) &gt;= 1), IF($S167 &lt;&gt; "", $I167/$S167, ""), ""),"")</f>
        <v>100000</v>
      </c>
      <c r="U167" s="10">
        <f>IF(Overall!$A169&lt;&gt;"",IF(AND(MONTH($O167) &lt;= 2, MONTH($P167) &gt;= 2), IF($S167 &lt;&gt; "", $I167/$S167, ""), ""),"")</f>
        <v>100000</v>
      </c>
      <c r="V167" s="10">
        <f>IF(Overall!$A169&lt;&gt;"",IF(AND(MONTH($O167) &lt;= 3, MONTH($P167) &gt;= 3), IF($S167 &lt;&gt; "", $I167/$S167, ""), ""),"")</f>
        <v>100000</v>
      </c>
      <c r="W167" s="10">
        <f>IF(Overall!$A169&lt;&gt;"",IF(AND(MONTH($O167) &lt;= 4, MONTH($P167) &gt;= 4), IF($S167 &lt;&gt; "", $I167/$S167, ""), ""),"")</f>
        <v>100000</v>
      </c>
      <c r="X167" s="10">
        <f>IF(Overall!$A169&lt;&gt;"",IF(AND(MONTH($O167) &lt;= 5, MONTH($P167) &gt;= 5), IF($S167 &lt;&gt; "", $I167/$S167, ""), ""),"")</f>
        <v>100000</v>
      </c>
      <c r="Y167" s="10">
        <f>IF(Overall!$A169&lt;&gt;"",IF(AND(MONTH($O167) &lt;= 6, MONTH($P167) &gt;= 6), IF($S167 &lt;&gt; "", $I167/$S167, ""), ""),"")</f>
        <v>100000</v>
      </c>
      <c r="Z167" s="10" t="str">
        <f>IF(Overall!$A169&lt;&gt;"",IF(AND(MONTH($O167) &lt;= 7, MONTH($P167) &gt;= 7 ), IF($S167 &lt;&gt; "", $I167/$S167, ""), ""),"")</f>
        <v/>
      </c>
      <c r="AA167" s="10" t="str">
        <f>IF(Overall!$A169&lt;&gt;"",IF(AND(MONTH($O167) &lt;= 8, MONTH($P167) &gt;= 8), IF($S167 &lt;&gt; "", $I167/$S167, ""), ""),"")</f>
        <v/>
      </c>
      <c r="AB167" s="10" t="str">
        <f>IF(Overall!$A169&lt;&gt;"",IF(AND(MONTH($O167) &lt;= 9, MONTH($P167) &gt;= 9), IF($S167 &lt;&gt; "", $I167/$S167, ""), ""),"")</f>
        <v/>
      </c>
      <c r="AC167" s="10" t="str">
        <f>IF(Overall!$A169&lt;&gt;"",IF(AND(MONTH($O167) &lt;= 10, MONTH($P167) &gt;= 10), IF($S167 &lt;&gt; "", $I167/$S167, ""), ""),"")</f>
        <v/>
      </c>
      <c r="AD167" s="10" t="str">
        <f>IF(Overall!$A169&lt;&gt;"",IF(AND(MONTH($O167) &lt;= 11, MONTH($P167) &gt;= 11), IF($S167 &lt;&gt; "", $I167/$S167, ""), ""),"")</f>
        <v/>
      </c>
      <c r="AE167" s="10" t="str">
        <f>IF(Overall!$A169&lt;&gt;"",IF(AND(MONTH($O167) &lt;= 12, MONTH($P167) &gt;= 12), IF($S167 &lt;&gt; "", $I167/$S167, ""), ""),"")</f>
        <v/>
      </c>
      <c r="AG167" s="10" t="str">
        <f ca="1">IFERROR(IF(AND(NOW()&lt;= EOMONTH(DATE(YEAR($P167),1, 1), 0), Overall!$A169&lt;&gt;"", MONTH($O167) &lt;= 1, MONTH($P167) &gt;= 1), IF($S167 &lt;&gt; "", $I167/$S167, ""), ""), "")</f>
        <v/>
      </c>
      <c r="AH167" s="10" t="str">
        <f ca="1">IFERROR(IF(AND(NOW()&lt;= EOMONTH(DATE(YEAR($P167),2, 1), 0), Overall!$A169&lt;&gt;"", MONTH($O167) &lt;= 2, MONTH($P167) &gt;= 2), IF($S167 &lt;&gt; "", $I167/$S167, ""), ""), "")</f>
        <v/>
      </c>
      <c r="AI167" s="10" t="str">
        <f ca="1">IFERROR(IF(AND(NOW()&lt;= EOMONTH(DATE(YEAR($P167),3, 1), 0), Overall!$A169&lt;&gt;"", MONTH($O167) &lt;= 3, MONTH($P167) &gt;= 3), IF($S167 &lt;&gt; "", $I167/$S167, ""), ""), "")</f>
        <v/>
      </c>
      <c r="AJ167" s="10" t="str">
        <f ca="1">IFERROR(IF(AND(NOW()&lt;= EOMONTH(DATE(YEAR($P167),4, 1), 0), Overall!$A169&lt;&gt;"", MONTH($O167) &lt;= 4, MONTH($P167) &gt;= 4), IF($S167 &lt;&gt; "", $I167/$S167, ""), ""), "")</f>
        <v/>
      </c>
      <c r="AK167" s="10" t="str">
        <f ca="1">IFERROR(IF(AND(NOW()&lt;= EOMONTH(DATE(YEAR($P167),5, 1), 0), Overall!$A169&lt;&gt;"", MONTH($O167) &lt;= 5, MONTH($P167) &gt;= 5), IF($S167 &lt;&gt; "", $I167/$S167, ""), ""), "")</f>
        <v/>
      </c>
      <c r="AL167" s="10" t="str">
        <f ca="1">IFERROR(IF(AND(NOW()&lt;= EOMONTH(DATE(YEAR($P167),6, 1), 0), Overall!$A169&lt;&gt;"", MONTH($O167) &lt;= 6, MONTH($P167) &gt;= 6), IF($S167 &lt;&gt; "", $I167/$S167, ""), ""), "")</f>
        <v/>
      </c>
      <c r="AM167" s="10" t="str">
        <f ca="1">IFERROR(IF(AND(NOW()&lt;= EOMONTH(DATE(YEAR($P167),7, 1), 0), Overall!$A169&lt;&gt;"", MONTH($O167) &lt;= 7, MONTH($P167) &gt;= 7), IF($S167 &lt;&gt; "", $I167/$S167, ""), ""), "")</f>
        <v/>
      </c>
      <c r="AN167" s="10" t="str">
        <f ca="1">IFERROR(IF(AND(NOW()&lt;= EOMONTH(DATE(YEAR($P167),8, 1), 0), Overall!$A169&lt;&gt;"", MONTH($O167) &lt;= 8, MONTH($P167) &gt;= 8), IF($S167 &lt;&gt; "", $I167/$S167, ""), ""), "")</f>
        <v/>
      </c>
      <c r="AO167" s="10" t="str">
        <f ca="1">IFERROR(IF(AND(NOW()&lt;= EOMONTH(DATE(YEAR($P167),9, 1), 0), Overall!$A169&lt;&gt;"", MONTH($O167) &lt;= 9, MONTH($P167) &gt;= 9), IF($S167 &lt;&gt; "", $I167/$S167, ""), ""), "")</f>
        <v/>
      </c>
      <c r="AP167" s="10" t="str">
        <f ca="1">IFERROR(IF(AND(NOW()&lt;= EOMONTH(DATE(YEAR($P167),10, 1), 0), Overall!$A169&lt;&gt;"", MONTH($O167) &lt;= 10, MONTH($P167) &gt;= 10), IF($S167 &lt;&gt; "", $I167/$S167, ""), ""), "")</f>
        <v/>
      </c>
      <c r="AQ167" s="10" t="str">
        <f ca="1">IFERROR(IF(AND(NOW()&lt;= EOMONTH(DATE(YEAR($P167),11, 1), 0), Overall!$A169&lt;&gt;"", MONTH($O167) &lt;=11, MONTH($P167) &gt;= 11), IF($S167 &lt;&gt; "", $I167/$S167, ""), ""), "")</f>
        <v/>
      </c>
      <c r="AR167" s="10" t="str">
        <f ca="1">IFERROR(IF(AND(NOW()&lt;= EOMONTH(DATE(YEAR($P167),12, 1), 0), Overall!$A169&lt;&gt;"", MONTH($O167) &lt;= 12, MONTH($P167) &gt;= 12), IF($S167 &lt;&gt; "", $I167/$S167, ""), ""), "")</f>
        <v/>
      </c>
      <c r="AS167" s="16">
        <f t="shared" ca="1" si="5"/>
        <v>0</v>
      </c>
    </row>
    <row r="168" spans="1:45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5" t="str">
        <f>IF(Overall!P170&lt;&gt;"",_xlfn.VALUETOTEXT(Overall!P170),"")</f>
        <v>Options</v>
      </c>
      <c r="I168" s="6">
        <f>IF(Overall!F170&lt;&gt;"",VALUE(Overall!F170),"")</f>
        <v>600000</v>
      </c>
      <c r="J168" s="6">
        <f>IF(Overall!G170&lt;&gt;"",VALUE(Overall!G170),"")</f>
        <v>64</v>
      </c>
      <c r="K168" s="6">
        <f>IF(Overall!H170&lt;&gt;"",VALUE(Overall!H170),"")</f>
        <v>38</v>
      </c>
      <c r="L168" s="6">
        <f>IF(Overall!I170&lt;&gt;"",VALUE(Overall!I170),"")</f>
        <v>2.67</v>
      </c>
      <c r="M168" s="6">
        <f>IF(Overall!J170&lt;&gt;"",VALUE(Overall!J170),"")</f>
        <v>0.25</v>
      </c>
      <c r="N168" s="6">
        <f>IF(Overall!K170&lt;&gt;"",VALUE(Overall!K170),"")</f>
        <v>2.42</v>
      </c>
      <c r="O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P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Q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R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S168" s="5">
        <f t="shared" si="4"/>
        <v>6</v>
      </c>
      <c r="T168" s="10">
        <f>IF(Overall!$A170&lt;&gt;"",IF(AND(MONTH($O168) &lt;= 1, MONTH($P168) &gt;= 1), IF($S168 &lt;&gt; "", $I168/$S168, ""), ""),"")</f>
        <v>100000</v>
      </c>
      <c r="U168" s="10">
        <f>IF(Overall!$A170&lt;&gt;"",IF(AND(MONTH($O168) &lt;= 2, MONTH($P168) &gt;= 2), IF($S168 &lt;&gt; "", $I168/$S168, ""), ""),"")</f>
        <v>100000</v>
      </c>
      <c r="V168" s="10">
        <f>IF(Overall!$A170&lt;&gt;"",IF(AND(MONTH($O168) &lt;= 3, MONTH($P168) &gt;= 3), IF($S168 &lt;&gt; "", $I168/$S168, ""), ""),"")</f>
        <v>100000</v>
      </c>
      <c r="W168" s="10">
        <f>IF(Overall!$A170&lt;&gt;"",IF(AND(MONTH($O168) &lt;= 4, MONTH($P168) &gt;= 4), IF($S168 &lt;&gt; "", $I168/$S168, ""), ""),"")</f>
        <v>100000</v>
      </c>
      <c r="X168" s="10">
        <f>IF(Overall!$A170&lt;&gt;"",IF(AND(MONTH($O168) &lt;= 5, MONTH($P168) &gt;= 5), IF($S168 &lt;&gt; "", $I168/$S168, ""), ""),"")</f>
        <v>100000</v>
      </c>
      <c r="Y168" s="10">
        <f>IF(Overall!$A170&lt;&gt;"",IF(AND(MONTH($O168) &lt;= 6, MONTH($P168) &gt;= 6), IF($S168 &lt;&gt; "", $I168/$S168, ""), ""),"")</f>
        <v>100000</v>
      </c>
      <c r="Z168" s="10" t="str">
        <f>IF(Overall!$A170&lt;&gt;"",IF(AND(MONTH($O168) &lt;= 7, MONTH($P168) &gt;= 7 ), IF($S168 &lt;&gt; "", $I168/$S168, ""), ""),"")</f>
        <v/>
      </c>
      <c r="AA168" s="10" t="str">
        <f>IF(Overall!$A170&lt;&gt;"",IF(AND(MONTH($O168) &lt;= 8, MONTH($P168) &gt;= 8), IF($S168 &lt;&gt; "", $I168/$S168, ""), ""),"")</f>
        <v/>
      </c>
      <c r="AB168" s="10" t="str">
        <f>IF(Overall!$A170&lt;&gt;"",IF(AND(MONTH($O168) &lt;= 9, MONTH($P168) &gt;= 9), IF($S168 &lt;&gt; "", $I168/$S168, ""), ""),"")</f>
        <v/>
      </c>
      <c r="AC168" s="10" t="str">
        <f>IF(Overall!$A170&lt;&gt;"",IF(AND(MONTH($O168) &lt;= 10, MONTH($P168) &gt;= 10), IF($S168 &lt;&gt; "", $I168/$S168, ""), ""),"")</f>
        <v/>
      </c>
      <c r="AD168" s="10" t="str">
        <f>IF(Overall!$A170&lt;&gt;"",IF(AND(MONTH($O168) &lt;= 11, MONTH($P168) &gt;= 11), IF($S168 &lt;&gt; "", $I168/$S168, ""), ""),"")</f>
        <v/>
      </c>
      <c r="AE168" s="10" t="str">
        <f>IF(Overall!$A170&lt;&gt;"",IF(AND(MONTH($O168) &lt;= 12, MONTH($P168) &gt;= 12), IF($S168 &lt;&gt; "", $I168/$S168, ""), ""),"")</f>
        <v/>
      </c>
      <c r="AG168" s="10" t="str">
        <f ca="1">IFERROR(IF(AND(NOW()&lt;= EOMONTH(DATE(YEAR($P168),1, 1), 0), Overall!$A170&lt;&gt;"", MONTH($O168) &lt;= 1, MONTH($P168) &gt;= 1), IF($S168 &lt;&gt; "", $I168/$S168, ""), ""), "")</f>
        <v/>
      </c>
      <c r="AH168" s="10" t="str">
        <f ca="1">IFERROR(IF(AND(NOW()&lt;= EOMONTH(DATE(YEAR($P168),2, 1), 0), Overall!$A170&lt;&gt;"", MONTH($O168) &lt;= 2, MONTH($P168) &gt;= 2), IF($S168 &lt;&gt; "", $I168/$S168, ""), ""), "")</f>
        <v/>
      </c>
      <c r="AI168" s="10" t="str">
        <f ca="1">IFERROR(IF(AND(NOW()&lt;= EOMONTH(DATE(YEAR($P168),3, 1), 0), Overall!$A170&lt;&gt;"", MONTH($O168) &lt;= 3, MONTH($P168) &gt;= 3), IF($S168 &lt;&gt; "", $I168/$S168, ""), ""), "")</f>
        <v/>
      </c>
      <c r="AJ168" s="10" t="str">
        <f ca="1">IFERROR(IF(AND(NOW()&lt;= EOMONTH(DATE(YEAR($P168),4, 1), 0), Overall!$A170&lt;&gt;"", MONTH($O168) &lt;= 4, MONTH($P168) &gt;= 4), IF($S168 &lt;&gt; "", $I168/$S168, ""), ""), "")</f>
        <v/>
      </c>
      <c r="AK168" s="10" t="str">
        <f ca="1">IFERROR(IF(AND(NOW()&lt;= EOMONTH(DATE(YEAR($P168),5, 1), 0), Overall!$A170&lt;&gt;"", MONTH($O168) &lt;= 5, MONTH($P168) &gt;= 5), IF($S168 &lt;&gt; "", $I168/$S168, ""), ""), "")</f>
        <v/>
      </c>
      <c r="AL168" s="10" t="str">
        <f ca="1">IFERROR(IF(AND(NOW()&lt;= EOMONTH(DATE(YEAR($P168),6, 1), 0), Overall!$A170&lt;&gt;"", MONTH($O168) &lt;= 6, MONTH($P168) &gt;= 6), IF($S168 &lt;&gt; "", $I168/$S168, ""), ""), "")</f>
        <v/>
      </c>
      <c r="AM168" s="10" t="str">
        <f ca="1">IFERROR(IF(AND(NOW()&lt;= EOMONTH(DATE(YEAR($P168),7, 1), 0), Overall!$A170&lt;&gt;"", MONTH($O168) &lt;= 7, MONTH($P168) &gt;= 7), IF($S168 &lt;&gt; "", $I168/$S168, ""), ""), "")</f>
        <v/>
      </c>
      <c r="AN168" s="10" t="str">
        <f ca="1">IFERROR(IF(AND(NOW()&lt;= EOMONTH(DATE(YEAR($P168),8, 1), 0), Overall!$A170&lt;&gt;"", MONTH($O168) &lt;= 8, MONTH($P168) &gt;= 8), IF($S168 &lt;&gt; "", $I168/$S168, ""), ""), "")</f>
        <v/>
      </c>
      <c r="AO168" s="10" t="str">
        <f ca="1">IFERROR(IF(AND(NOW()&lt;= EOMONTH(DATE(YEAR($P168),9, 1), 0), Overall!$A170&lt;&gt;"", MONTH($O168) &lt;= 9, MONTH($P168) &gt;= 9), IF($S168 &lt;&gt; "", $I168/$S168, ""), ""), "")</f>
        <v/>
      </c>
      <c r="AP168" s="10" t="str">
        <f ca="1">IFERROR(IF(AND(NOW()&lt;= EOMONTH(DATE(YEAR($P168),10, 1), 0), Overall!$A170&lt;&gt;"", MONTH($O168) &lt;= 10, MONTH($P168) &gt;= 10), IF($S168 &lt;&gt; "", $I168/$S168, ""), ""), "")</f>
        <v/>
      </c>
      <c r="AQ168" s="10" t="str">
        <f ca="1">IFERROR(IF(AND(NOW()&lt;= EOMONTH(DATE(YEAR($P168),11, 1), 0), Overall!$A170&lt;&gt;"", MONTH($O168) &lt;=11, MONTH($P168) &gt;= 11), IF($S168 &lt;&gt; "", $I168/$S168, ""), ""), "")</f>
        <v/>
      </c>
      <c r="AR168" s="10" t="str">
        <f ca="1">IFERROR(IF(AND(NOW()&lt;= EOMONTH(DATE(YEAR($P168),12, 1), 0), Overall!$A170&lt;&gt;"", MONTH($O168) &lt;= 12, MONTH($P168) &gt;= 12), IF($S168 &lt;&gt; "", $I168/$S168, ""), ""), "")</f>
        <v/>
      </c>
      <c r="AS168" s="16">
        <f t="shared" ca="1" si="5"/>
        <v>0</v>
      </c>
    </row>
    <row r="169" spans="1:45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5" t="str">
        <f>IF(Overall!P171&lt;&gt;"",_xlfn.VALUETOTEXT(Overall!P171),"")</f>
        <v>Options</v>
      </c>
      <c r="I169" s="6">
        <f>IF(Overall!F171&lt;&gt;"",VALUE(Overall!F171),"")</f>
        <v>600000</v>
      </c>
      <c r="J169" s="6">
        <f>IF(Overall!G171&lt;&gt;"",VALUE(Overall!G171),"")</f>
        <v>64</v>
      </c>
      <c r="K169" s="6">
        <f>IF(Overall!H171&lt;&gt;"",VALUE(Overall!H171),"")</f>
        <v>38</v>
      </c>
      <c r="L169" s="6">
        <f>IF(Overall!I171&lt;&gt;"",VALUE(Overall!I171),"")</f>
        <v>2.61</v>
      </c>
      <c r="M169" s="6">
        <f>IF(Overall!J171&lt;&gt;"",VALUE(Overall!J171),"")</f>
        <v>0.2</v>
      </c>
      <c r="N169" s="6">
        <f>IF(Overall!K171&lt;&gt;"",VALUE(Overall!K171),"")</f>
        <v>2.41</v>
      </c>
      <c r="O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P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Q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R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S169" s="5">
        <f t="shared" si="4"/>
        <v>6</v>
      </c>
      <c r="T169" s="10">
        <f>IF(Overall!$A171&lt;&gt;"",IF(AND(MONTH($O169) &lt;= 1, MONTH($P169) &gt;= 1), IF($S169 &lt;&gt; "", $I169/$S169, ""), ""),"")</f>
        <v>100000</v>
      </c>
      <c r="U169" s="10">
        <f>IF(Overall!$A171&lt;&gt;"",IF(AND(MONTH($O169) &lt;= 2, MONTH($P169) &gt;= 2), IF($S169 &lt;&gt; "", $I169/$S169, ""), ""),"")</f>
        <v>100000</v>
      </c>
      <c r="V169" s="10">
        <f>IF(Overall!$A171&lt;&gt;"",IF(AND(MONTH($O169) &lt;= 3, MONTH($P169) &gt;= 3), IF($S169 &lt;&gt; "", $I169/$S169, ""), ""),"")</f>
        <v>100000</v>
      </c>
      <c r="W169" s="10">
        <f>IF(Overall!$A171&lt;&gt;"",IF(AND(MONTH($O169) &lt;= 4, MONTH($P169) &gt;= 4), IF($S169 &lt;&gt; "", $I169/$S169, ""), ""),"")</f>
        <v>100000</v>
      </c>
      <c r="X169" s="10">
        <f>IF(Overall!$A171&lt;&gt;"",IF(AND(MONTH($O169) &lt;= 5, MONTH($P169) &gt;= 5), IF($S169 &lt;&gt; "", $I169/$S169, ""), ""),"")</f>
        <v>100000</v>
      </c>
      <c r="Y169" s="10">
        <f>IF(Overall!$A171&lt;&gt;"",IF(AND(MONTH($O169) &lt;= 6, MONTH($P169) &gt;= 6), IF($S169 &lt;&gt; "", $I169/$S169, ""), ""),"")</f>
        <v>100000</v>
      </c>
      <c r="Z169" s="10" t="str">
        <f>IF(Overall!$A171&lt;&gt;"",IF(AND(MONTH($O169) &lt;= 7, MONTH($P169) &gt;= 7 ), IF($S169 &lt;&gt; "", $I169/$S169, ""), ""),"")</f>
        <v/>
      </c>
      <c r="AA169" s="10" t="str">
        <f>IF(Overall!$A171&lt;&gt;"",IF(AND(MONTH($O169) &lt;= 8, MONTH($P169) &gt;= 8), IF($S169 &lt;&gt; "", $I169/$S169, ""), ""),"")</f>
        <v/>
      </c>
      <c r="AB169" s="10" t="str">
        <f>IF(Overall!$A171&lt;&gt;"",IF(AND(MONTH($O169) &lt;= 9, MONTH($P169) &gt;= 9), IF($S169 &lt;&gt; "", $I169/$S169, ""), ""),"")</f>
        <v/>
      </c>
      <c r="AC169" s="10" t="str">
        <f>IF(Overall!$A171&lt;&gt;"",IF(AND(MONTH($O169) &lt;= 10, MONTH($P169) &gt;= 10), IF($S169 &lt;&gt; "", $I169/$S169, ""), ""),"")</f>
        <v/>
      </c>
      <c r="AD169" s="10" t="str">
        <f>IF(Overall!$A171&lt;&gt;"",IF(AND(MONTH($O169) &lt;= 11, MONTH($P169) &gt;= 11), IF($S169 &lt;&gt; "", $I169/$S169, ""), ""),"")</f>
        <v/>
      </c>
      <c r="AE169" s="10" t="str">
        <f>IF(Overall!$A171&lt;&gt;"",IF(AND(MONTH($O169) &lt;= 12, MONTH($P169) &gt;= 12), IF($S169 &lt;&gt; "", $I169/$S169, ""), ""),"")</f>
        <v/>
      </c>
      <c r="AG169" s="10" t="str">
        <f ca="1">IFERROR(IF(AND(NOW()&lt;= EOMONTH(DATE(YEAR($P169),1, 1), 0), Overall!$A171&lt;&gt;"", MONTH($O169) &lt;= 1, MONTH($P169) &gt;= 1), IF($S169 &lt;&gt; "", $I169/$S169, ""), ""), "")</f>
        <v/>
      </c>
      <c r="AH169" s="10" t="str">
        <f ca="1">IFERROR(IF(AND(NOW()&lt;= EOMONTH(DATE(YEAR($P169),2, 1), 0), Overall!$A171&lt;&gt;"", MONTH($O169) &lt;= 2, MONTH($P169) &gt;= 2), IF($S169 &lt;&gt; "", $I169/$S169, ""), ""), "")</f>
        <v/>
      </c>
      <c r="AI169" s="10" t="str">
        <f ca="1">IFERROR(IF(AND(NOW()&lt;= EOMONTH(DATE(YEAR($P169),3, 1), 0), Overall!$A171&lt;&gt;"", MONTH($O169) &lt;= 3, MONTH($P169) &gt;= 3), IF($S169 &lt;&gt; "", $I169/$S169, ""), ""), "")</f>
        <v/>
      </c>
      <c r="AJ169" s="10" t="str">
        <f ca="1">IFERROR(IF(AND(NOW()&lt;= EOMONTH(DATE(YEAR($P169),4, 1), 0), Overall!$A171&lt;&gt;"", MONTH($O169) &lt;= 4, MONTH($P169) &gt;= 4), IF($S169 &lt;&gt; "", $I169/$S169, ""), ""), "")</f>
        <v/>
      </c>
      <c r="AK169" s="10" t="str">
        <f ca="1">IFERROR(IF(AND(NOW()&lt;= EOMONTH(DATE(YEAR($P169),5, 1), 0), Overall!$A171&lt;&gt;"", MONTH($O169) &lt;= 5, MONTH($P169) &gt;= 5), IF($S169 &lt;&gt; "", $I169/$S169, ""), ""), "")</f>
        <v/>
      </c>
      <c r="AL169" s="10" t="str">
        <f ca="1">IFERROR(IF(AND(NOW()&lt;= EOMONTH(DATE(YEAR($P169),6, 1), 0), Overall!$A171&lt;&gt;"", MONTH($O169) &lt;= 6, MONTH($P169) &gt;= 6), IF($S169 &lt;&gt; "", $I169/$S169, ""), ""), "")</f>
        <v/>
      </c>
      <c r="AM169" s="10" t="str">
        <f ca="1">IFERROR(IF(AND(NOW()&lt;= EOMONTH(DATE(YEAR($P169),7, 1), 0), Overall!$A171&lt;&gt;"", MONTH($O169) &lt;= 7, MONTH($P169) &gt;= 7), IF($S169 &lt;&gt; "", $I169/$S169, ""), ""), "")</f>
        <v/>
      </c>
      <c r="AN169" s="10" t="str">
        <f ca="1">IFERROR(IF(AND(NOW()&lt;= EOMONTH(DATE(YEAR($P169),8, 1), 0), Overall!$A171&lt;&gt;"", MONTH($O169) &lt;= 8, MONTH($P169) &gt;= 8), IF($S169 &lt;&gt; "", $I169/$S169, ""), ""), "")</f>
        <v/>
      </c>
      <c r="AO169" s="10" t="str">
        <f ca="1">IFERROR(IF(AND(NOW()&lt;= EOMONTH(DATE(YEAR($P169),9, 1), 0), Overall!$A171&lt;&gt;"", MONTH($O169) &lt;= 9, MONTH($P169) &gt;= 9), IF($S169 &lt;&gt; "", $I169/$S169, ""), ""), "")</f>
        <v/>
      </c>
      <c r="AP169" s="10" t="str">
        <f ca="1">IFERROR(IF(AND(NOW()&lt;= EOMONTH(DATE(YEAR($P169),10, 1), 0), Overall!$A171&lt;&gt;"", MONTH($O169) &lt;= 10, MONTH($P169) &gt;= 10), IF($S169 &lt;&gt; "", $I169/$S169, ""), ""), "")</f>
        <v/>
      </c>
      <c r="AQ169" s="10" t="str">
        <f ca="1">IFERROR(IF(AND(NOW()&lt;= EOMONTH(DATE(YEAR($P169),11, 1), 0), Overall!$A171&lt;&gt;"", MONTH($O169) &lt;=11, MONTH($P169) &gt;= 11), IF($S169 &lt;&gt; "", $I169/$S169, ""), ""), "")</f>
        <v/>
      </c>
      <c r="AR169" s="10" t="str">
        <f ca="1">IFERROR(IF(AND(NOW()&lt;= EOMONTH(DATE(YEAR($P169),12, 1), 0), Overall!$A171&lt;&gt;"", MONTH($O169) &lt;= 12, MONTH($P169) &gt;= 12), IF($S169 &lt;&gt; "", $I169/$S169, ""), ""), "")</f>
        <v/>
      </c>
      <c r="AS169" s="16">
        <f t="shared" ca="1" si="5"/>
        <v>0</v>
      </c>
    </row>
    <row r="170" spans="1:45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5" t="str">
        <f>IF(Overall!P172&lt;&gt;"",_xlfn.VALUETOTEXT(Overall!P172),"")</f>
        <v>Options</v>
      </c>
      <c r="I170" s="6">
        <f>IF(Overall!F172&lt;&gt;"",VALUE(Overall!F172),"")</f>
        <v>600000</v>
      </c>
      <c r="J170" s="6">
        <f>IF(Overall!G172&lt;&gt;"",VALUE(Overall!G172),"")</f>
        <v>64</v>
      </c>
      <c r="K170" s="6">
        <f>IF(Overall!H172&lt;&gt;"",VALUE(Overall!H172),"")</f>
        <v>38</v>
      </c>
      <c r="L170" s="6">
        <f>IF(Overall!I172&lt;&gt;"",VALUE(Overall!I172),"")</f>
        <v>2.67</v>
      </c>
      <c r="M170" s="6">
        <f>IF(Overall!J172&lt;&gt;"",VALUE(Overall!J172),"")</f>
        <v>0.26</v>
      </c>
      <c r="N170" s="6">
        <f>IF(Overall!K172&lt;&gt;"",VALUE(Overall!K172),"")</f>
        <v>2.41</v>
      </c>
      <c r="O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P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Q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R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S170" s="5">
        <f t="shared" si="4"/>
        <v>6</v>
      </c>
      <c r="T170" s="10">
        <f>IF(Overall!$A172&lt;&gt;"",IF(AND(MONTH($O170) &lt;= 1, MONTH($P170) &gt;= 1), IF($S170 &lt;&gt; "", $I170/$S170, ""), ""),"")</f>
        <v>100000</v>
      </c>
      <c r="U170" s="10">
        <f>IF(Overall!$A172&lt;&gt;"",IF(AND(MONTH($O170) &lt;= 2, MONTH($P170) &gt;= 2), IF($S170 &lt;&gt; "", $I170/$S170, ""), ""),"")</f>
        <v>100000</v>
      </c>
      <c r="V170" s="10">
        <f>IF(Overall!$A172&lt;&gt;"",IF(AND(MONTH($O170) &lt;= 3, MONTH($P170) &gt;= 3), IF($S170 &lt;&gt; "", $I170/$S170, ""), ""),"")</f>
        <v>100000</v>
      </c>
      <c r="W170" s="10">
        <f>IF(Overall!$A172&lt;&gt;"",IF(AND(MONTH($O170) &lt;= 4, MONTH($P170) &gt;= 4), IF($S170 &lt;&gt; "", $I170/$S170, ""), ""),"")</f>
        <v>100000</v>
      </c>
      <c r="X170" s="10">
        <f>IF(Overall!$A172&lt;&gt;"",IF(AND(MONTH($O170) &lt;= 5, MONTH($P170) &gt;= 5), IF($S170 &lt;&gt; "", $I170/$S170, ""), ""),"")</f>
        <v>100000</v>
      </c>
      <c r="Y170" s="10">
        <f>IF(Overall!$A172&lt;&gt;"",IF(AND(MONTH($O170) &lt;= 6, MONTH($P170) &gt;= 6), IF($S170 &lt;&gt; "", $I170/$S170, ""), ""),"")</f>
        <v>100000</v>
      </c>
      <c r="Z170" s="10" t="str">
        <f>IF(Overall!$A172&lt;&gt;"",IF(AND(MONTH($O170) &lt;= 7, MONTH($P170) &gt;= 7 ), IF($S170 &lt;&gt; "", $I170/$S170, ""), ""),"")</f>
        <v/>
      </c>
      <c r="AA170" s="10" t="str">
        <f>IF(Overall!$A172&lt;&gt;"",IF(AND(MONTH($O170) &lt;= 8, MONTH($P170) &gt;= 8), IF($S170 &lt;&gt; "", $I170/$S170, ""), ""),"")</f>
        <v/>
      </c>
      <c r="AB170" s="10" t="str">
        <f>IF(Overall!$A172&lt;&gt;"",IF(AND(MONTH($O170) &lt;= 9, MONTH($P170) &gt;= 9), IF($S170 &lt;&gt; "", $I170/$S170, ""), ""),"")</f>
        <v/>
      </c>
      <c r="AC170" s="10" t="str">
        <f>IF(Overall!$A172&lt;&gt;"",IF(AND(MONTH($O170) &lt;= 10, MONTH($P170) &gt;= 10), IF($S170 &lt;&gt; "", $I170/$S170, ""), ""),"")</f>
        <v/>
      </c>
      <c r="AD170" s="10" t="str">
        <f>IF(Overall!$A172&lt;&gt;"",IF(AND(MONTH($O170) &lt;= 11, MONTH($P170) &gt;= 11), IF($S170 &lt;&gt; "", $I170/$S170, ""), ""),"")</f>
        <v/>
      </c>
      <c r="AE170" s="10" t="str">
        <f>IF(Overall!$A172&lt;&gt;"",IF(AND(MONTH($O170) &lt;= 12, MONTH($P170) &gt;= 12), IF($S170 &lt;&gt; "", $I170/$S170, ""), ""),"")</f>
        <v/>
      </c>
      <c r="AG170" s="10" t="str">
        <f ca="1">IFERROR(IF(AND(NOW()&lt;= EOMONTH(DATE(YEAR($P170),1, 1), 0), Overall!$A172&lt;&gt;"", MONTH($O170) &lt;= 1, MONTH($P170) &gt;= 1), IF($S170 &lt;&gt; "", $I170/$S170, ""), ""), "")</f>
        <v/>
      </c>
      <c r="AH170" s="10" t="str">
        <f ca="1">IFERROR(IF(AND(NOW()&lt;= EOMONTH(DATE(YEAR($P170),2, 1), 0), Overall!$A172&lt;&gt;"", MONTH($O170) &lt;= 2, MONTH($P170) &gt;= 2), IF($S170 &lt;&gt; "", $I170/$S170, ""), ""), "")</f>
        <v/>
      </c>
      <c r="AI170" s="10" t="str">
        <f ca="1">IFERROR(IF(AND(NOW()&lt;= EOMONTH(DATE(YEAR($P170),3, 1), 0), Overall!$A172&lt;&gt;"", MONTH($O170) &lt;= 3, MONTH($P170) &gt;= 3), IF($S170 &lt;&gt; "", $I170/$S170, ""), ""), "")</f>
        <v/>
      </c>
      <c r="AJ170" s="10" t="str">
        <f ca="1">IFERROR(IF(AND(NOW()&lt;= EOMONTH(DATE(YEAR($P170),4, 1), 0), Overall!$A172&lt;&gt;"", MONTH($O170) &lt;= 4, MONTH($P170) &gt;= 4), IF($S170 &lt;&gt; "", $I170/$S170, ""), ""), "")</f>
        <v/>
      </c>
      <c r="AK170" s="10" t="str">
        <f ca="1">IFERROR(IF(AND(NOW()&lt;= EOMONTH(DATE(YEAR($P170),5, 1), 0), Overall!$A172&lt;&gt;"", MONTH($O170) &lt;= 5, MONTH($P170) &gt;= 5), IF($S170 &lt;&gt; "", $I170/$S170, ""), ""), "")</f>
        <v/>
      </c>
      <c r="AL170" s="10" t="str">
        <f ca="1">IFERROR(IF(AND(NOW()&lt;= EOMONTH(DATE(YEAR($P170),6, 1), 0), Overall!$A172&lt;&gt;"", MONTH($O170) &lt;= 6, MONTH($P170) &gt;= 6), IF($S170 &lt;&gt; "", $I170/$S170, ""), ""), "")</f>
        <v/>
      </c>
      <c r="AM170" s="10" t="str">
        <f ca="1">IFERROR(IF(AND(NOW()&lt;= EOMONTH(DATE(YEAR($P170),7, 1), 0), Overall!$A172&lt;&gt;"", MONTH($O170) &lt;= 7, MONTH($P170) &gt;= 7), IF($S170 &lt;&gt; "", $I170/$S170, ""), ""), "")</f>
        <v/>
      </c>
      <c r="AN170" s="10" t="str">
        <f ca="1">IFERROR(IF(AND(NOW()&lt;= EOMONTH(DATE(YEAR($P170),8, 1), 0), Overall!$A172&lt;&gt;"", MONTH($O170) &lt;= 8, MONTH($P170) &gt;= 8), IF($S170 &lt;&gt; "", $I170/$S170, ""), ""), "")</f>
        <v/>
      </c>
      <c r="AO170" s="10" t="str">
        <f ca="1">IFERROR(IF(AND(NOW()&lt;= EOMONTH(DATE(YEAR($P170),9, 1), 0), Overall!$A172&lt;&gt;"", MONTH($O170) &lt;= 9, MONTH($P170) &gt;= 9), IF($S170 &lt;&gt; "", $I170/$S170, ""), ""), "")</f>
        <v/>
      </c>
      <c r="AP170" s="10" t="str">
        <f ca="1">IFERROR(IF(AND(NOW()&lt;= EOMONTH(DATE(YEAR($P170),10, 1), 0), Overall!$A172&lt;&gt;"", MONTH($O170) &lt;= 10, MONTH($P170) &gt;= 10), IF($S170 &lt;&gt; "", $I170/$S170, ""), ""), "")</f>
        <v/>
      </c>
      <c r="AQ170" s="10" t="str">
        <f ca="1">IFERROR(IF(AND(NOW()&lt;= EOMONTH(DATE(YEAR($P170),11, 1), 0), Overall!$A172&lt;&gt;"", MONTH($O170) &lt;=11, MONTH($P170) &gt;= 11), IF($S170 &lt;&gt; "", $I170/$S170, ""), ""), "")</f>
        <v/>
      </c>
      <c r="AR170" s="10" t="str">
        <f ca="1">IFERROR(IF(AND(NOW()&lt;= EOMONTH(DATE(YEAR($P170),12, 1), 0), Overall!$A172&lt;&gt;"", MONTH($O170) &lt;= 12, MONTH($P170) &gt;= 12), IF($S170 &lt;&gt; "", $I170/$S170, ""), ""), "")</f>
        <v/>
      </c>
      <c r="AS170" s="16">
        <f t="shared" ca="1" si="5"/>
        <v>0</v>
      </c>
    </row>
    <row r="171" spans="1:45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5" t="str">
        <f>IF(Overall!P173&lt;&gt;"",_xlfn.VALUETOTEXT(Overall!P173),"")</f>
        <v>Options</v>
      </c>
      <c r="I171" s="6">
        <f>IF(Overall!F173&lt;&gt;"",VALUE(Overall!F173),"")</f>
        <v>600000</v>
      </c>
      <c r="J171" s="6">
        <f>IF(Overall!G173&lt;&gt;"",VALUE(Overall!G173),"")</f>
        <v>64</v>
      </c>
      <c r="K171" s="6">
        <f>IF(Overall!H173&lt;&gt;"",VALUE(Overall!H173),"")</f>
        <v>38</v>
      </c>
      <c r="L171" s="6">
        <f>IF(Overall!I173&lt;&gt;"",VALUE(Overall!I173),"")</f>
        <v>2.67</v>
      </c>
      <c r="M171" s="6">
        <f>IF(Overall!J173&lt;&gt;"",VALUE(Overall!J173),"")</f>
        <v>0.25</v>
      </c>
      <c r="N171" s="6">
        <f>IF(Overall!K173&lt;&gt;"",VALUE(Overall!K173),"")</f>
        <v>2.42</v>
      </c>
      <c r="O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P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Q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R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S171" s="5">
        <f t="shared" si="4"/>
        <v>6</v>
      </c>
      <c r="T171" s="10">
        <f>IF(Overall!$A173&lt;&gt;"",IF(AND(MONTH($O171) &lt;= 1, MONTH($P171) &gt;= 1), IF($S171 &lt;&gt; "", $I171/$S171, ""), ""),"")</f>
        <v>100000</v>
      </c>
      <c r="U171" s="10">
        <f>IF(Overall!$A173&lt;&gt;"",IF(AND(MONTH($O171) &lt;= 2, MONTH($P171) &gt;= 2), IF($S171 &lt;&gt; "", $I171/$S171, ""), ""),"")</f>
        <v>100000</v>
      </c>
      <c r="V171" s="10">
        <f>IF(Overall!$A173&lt;&gt;"",IF(AND(MONTH($O171) &lt;= 3, MONTH($P171) &gt;= 3), IF($S171 &lt;&gt; "", $I171/$S171, ""), ""),"")</f>
        <v>100000</v>
      </c>
      <c r="W171" s="10">
        <f>IF(Overall!$A173&lt;&gt;"",IF(AND(MONTH($O171) &lt;= 4, MONTH($P171) &gt;= 4), IF($S171 &lt;&gt; "", $I171/$S171, ""), ""),"")</f>
        <v>100000</v>
      </c>
      <c r="X171" s="10">
        <f>IF(Overall!$A173&lt;&gt;"",IF(AND(MONTH($O171) &lt;= 5, MONTH($P171) &gt;= 5), IF($S171 &lt;&gt; "", $I171/$S171, ""), ""),"")</f>
        <v>100000</v>
      </c>
      <c r="Y171" s="10">
        <f>IF(Overall!$A173&lt;&gt;"",IF(AND(MONTH($O171) &lt;= 6, MONTH($P171) &gt;= 6), IF($S171 &lt;&gt; "", $I171/$S171, ""), ""),"")</f>
        <v>100000</v>
      </c>
      <c r="Z171" s="10" t="str">
        <f>IF(Overall!$A173&lt;&gt;"",IF(AND(MONTH($O171) &lt;= 7, MONTH($P171) &gt;= 7 ), IF($S171 &lt;&gt; "", $I171/$S171, ""), ""),"")</f>
        <v/>
      </c>
      <c r="AA171" s="10" t="str">
        <f>IF(Overall!$A173&lt;&gt;"",IF(AND(MONTH($O171) &lt;= 8, MONTH($P171) &gt;= 8), IF($S171 &lt;&gt; "", $I171/$S171, ""), ""),"")</f>
        <v/>
      </c>
      <c r="AB171" s="10" t="str">
        <f>IF(Overall!$A173&lt;&gt;"",IF(AND(MONTH($O171) &lt;= 9, MONTH($P171) &gt;= 9), IF($S171 &lt;&gt; "", $I171/$S171, ""), ""),"")</f>
        <v/>
      </c>
      <c r="AC171" s="10" t="str">
        <f>IF(Overall!$A173&lt;&gt;"",IF(AND(MONTH($O171) &lt;= 10, MONTH($P171) &gt;= 10), IF($S171 &lt;&gt; "", $I171/$S171, ""), ""),"")</f>
        <v/>
      </c>
      <c r="AD171" s="10" t="str">
        <f>IF(Overall!$A173&lt;&gt;"",IF(AND(MONTH($O171) &lt;= 11, MONTH($P171) &gt;= 11), IF($S171 &lt;&gt; "", $I171/$S171, ""), ""),"")</f>
        <v/>
      </c>
      <c r="AE171" s="10" t="str">
        <f>IF(Overall!$A173&lt;&gt;"",IF(AND(MONTH($O171) &lt;= 12, MONTH($P171) &gt;= 12), IF($S171 &lt;&gt; "", $I171/$S171, ""), ""),"")</f>
        <v/>
      </c>
      <c r="AG171" s="10" t="str">
        <f ca="1">IFERROR(IF(AND(NOW()&lt;= EOMONTH(DATE(YEAR($P171),1, 1), 0), Overall!$A173&lt;&gt;"", MONTH($O171) &lt;= 1, MONTH($P171) &gt;= 1), IF($S171 &lt;&gt; "", $I171/$S171, ""), ""), "")</f>
        <v/>
      </c>
      <c r="AH171" s="10" t="str">
        <f ca="1">IFERROR(IF(AND(NOW()&lt;= EOMONTH(DATE(YEAR($P171),2, 1), 0), Overall!$A173&lt;&gt;"", MONTH($O171) &lt;= 2, MONTH($P171) &gt;= 2), IF($S171 &lt;&gt; "", $I171/$S171, ""), ""), "")</f>
        <v/>
      </c>
      <c r="AI171" s="10" t="str">
        <f ca="1">IFERROR(IF(AND(NOW()&lt;= EOMONTH(DATE(YEAR($P171),3, 1), 0), Overall!$A173&lt;&gt;"", MONTH($O171) &lt;= 3, MONTH($P171) &gt;= 3), IF($S171 &lt;&gt; "", $I171/$S171, ""), ""), "")</f>
        <v/>
      </c>
      <c r="AJ171" s="10" t="str">
        <f ca="1">IFERROR(IF(AND(NOW()&lt;= EOMONTH(DATE(YEAR($P171),4, 1), 0), Overall!$A173&lt;&gt;"", MONTH($O171) &lt;= 4, MONTH($P171) &gt;= 4), IF($S171 &lt;&gt; "", $I171/$S171, ""), ""), "")</f>
        <v/>
      </c>
      <c r="AK171" s="10" t="str">
        <f ca="1">IFERROR(IF(AND(NOW()&lt;= EOMONTH(DATE(YEAR($P171),5, 1), 0), Overall!$A173&lt;&gt;"", MONTH($O171) &lt;= 5, MONTH($P171) &gt;= 5), IF($S171 &lt;&gt; "", $I171/$S171, ""), ""), "")</f>
        <v/>
      </c>
      <c r="AL171" s="10" t="str">
        <f ca="1">IFERROR(IF(AND(NOW()&lt;= EOMONTH(DATE(YEAR($P171),6, 1), 0), Overall!$A173&lt;&gt;"", MONTH($O171) &lt;= 6, MONTH($P171) &gt;= 6), IF($S171 &lt;&gt; "", $I171/$S171, ""), ""), "")</f>
        <v/>
      </c>
      <c r="AM171" s="10" t="str">
        <f ca="1">IFERROR(IF(AND(NOW()&lt;= EOMONTH(DATE(YEAR($P171),7, 1), 0), Overall!$A173&lt;&gt;"", MONTH($O171) &lt;= 7, MONTH($P171) &gt;= 7), IF($S171 &lt;&gt; "", $I171/$S171, ""), ""), "")</f>
        <v/>
      </c>
      <c r="AN171" s="10" t="str">
        <f ca="1">IFERROR(IF(AND(NOW()&lt;= EOMONTH(DATE(YEAR($P171),8, 1), 0), Overall!$A173&lt;&gt;"", MONTH($O171) &lt;= 8, MONTH($P171) &gt;= 8), IF($S171 &lt;&gt; "", $I171/$S171, ""), ""), "")</f>
        <v/>
      </c>
      <c r="AO171" s="10" t="str">
        <f ca="1">IFERROR(IF(AND(NOW()&lt;= EOMONTH(DATE(YEAR($P171),9, 1), 0), Overall!$A173&lt;&gt;"", MONTH($O171) &lt;= 9, MONTH($P171) &gt;= 9), IF($S171 &lt;&gt; "", $I171/$S171, ""), ""), "")</f>
        <v/>
      </c>
      <c r="AP171" s="10" t="str">
        <f ca="1">IFERROR(IF(AND(NOW()&lt;= EOMONTH(DATE(YEAR($P171),10, 1), 0), Overall!$A173&lt;&gt;"", MONTH($O171) &lt;= 10, MONTH($P171) &gt;= 10), IF($S171 &lt;&gt; "", $I171/$S171, ""), ""), "")</f>
        <v/>
      </c>
      <c r="AQ171" s="10" t="str">
        <f ca="1">IFERROR(IF(AND(NOW()&lt;= EOMONTH(DATE(YEAR($P171),11, 1), 0), Overall!$A173&lt;&gt;"", MONTH($O171) &lt;=11, MONTH($P171) &gt;= 11), IF($S171 &lt;&gt; "", $I171/$S171, ""), ""), "")</f>
        <v/>
      </c>
      <c r="AR171" s="10" t="str">
        <f ca="1">IFERROR(IF(AND(NOW()&lt;= EOMONTH(DATE(YEAR($P171),12, 1), 0), Overall!$A173&lt;&gt;"", MONTH($O171) &lt;= 12, MONTH($P171) &gt;= 12), IF($S171 &lt;&gt; "", $I171/$S171, ""), ""), "")</f>
        <v/>
      </c>
      <c r="AS171" s="16">
        <f t="shared" ca="1" si="5"/>
        <v>0</v>
      </c>
    </row>
    <row r="172" spans="1:45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5" t="str">
        <f>IF(Overall!P174&lt;&gt;"",_xlfn.VALUETOTEXT(Overall!P174),"")</f>
        <v>Options</v>
      </c>
      <c r="I172" s="6">
        <f>IF(Overall!F174&lt;&gt;"",VALUE(Overall!F174),"")</f>
        <v>600000</v>
      </c>
      <c r="J172" s="6">
        <f>IF(Overall!G174&lt;&gt;"",VALUE(Overall!G174),"")</f>
        <v>64</v>
      </c>
      <c r="K172" s="6">
        <f>IF(Overall!H174&lt;&gt;"",VALUE(Overall!H174),"")</f>
        <v>38</v>
      </c>
      <c r="L172" s="6">
        <f>IF(Overall!I174&lt;&gt;"",VALUE(Overall!I174),"")</f>
        <v>2.67</v>
      </c>
      <c r="M172" s="6">
        <f>IF(Overall!J174&lt;&gt;"",VALUE(Overall!J174),"")</f>
        <v>0.25</v>
      </c>
      <c r="N172" s="6">
        <f>IF(Overall!K174&lt;&gt;"",VALUE(Overall!K174),"")</f>
        <v>2.42</v>
      </c>
      <c r="O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P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Q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R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S172" s="5">
        <f t="shared" si="4"/>
        <v>6</v>
      </c>
      <c r="T172" s="10">
        <f>IF(Overall!$A174&lt;&gt;"",IF(AND(MONTH($O172) &lt;= 1, MONTH($P172) &gt;= 1), IF($S172 &lt;&gt; "", $I172/$S172, ""), ""),"")</f>
        <v>100000</v>
      </c>
      <c r="U172" s="10">
        <f>IF(Overall!$A174&lt;&gt;"",IF(AND(MONTH($O172) &lt;= 2, MONTH($P172) &gt;= 2), IF($S172 &lt;&gt; "", $I172/$S172, ""), ""),"")</f>
        <v>100000</v>
      </c>
      <c r="V172" s="10">
        <f>IF(Overall!$A174&lt;&gt;"",IF(AND(MONTH($O172) &lt;= 3, MONTH($P172) &gt;= 3), IF($S172 &lt;&gt; "", $I172/$S172, ""), ""),"")</f>
        <v>100000</v>
      </c>
      <c r="W172" s="10">
        <f>IF(Overall!$A174&lt;&gt;"",IF(AND(MONTH($O172) &lt;= 4, MONTH($P172) &gt;= 4), IF($S172 &lt;&gt; "", $I172/$S172, ""), ""),"")</f>
        <v>100000</v>
      </c>
      <c r="X172" s="10">
        <f>IF(Overall!$A174&lt;&gt;"",IF(AND(MONTH($O172) &lt;= 5, MONTH($P172) &gt;= 5), IF($S172 &lt;&gt; "", $I172/$S172, ""), ""),"")</f>
        <v>100000</v>
      </c>
      <c r="Y172" s="10">
        <f>IF(Overall!$A174&lt;&gt;"",IF(AND(MONTH($O172) &lt;= 6, MONTH($P172) &gt;= 6), IF($S172 &lt;&gt; "", $I172/$S172, ""), ""),"")</f>
        <v>100000</v>
      </c>
      <c r="Z172" s="10" t="str">
        <f>IF(Overall!$A174&lt;&gt;"",IF(AND(MONTH($O172) &lt;= 7, MONTH($P172) &gt;= 7 ), IF($S172 &lt;&gt; "", $I172/$S172, ""), ""),"")</f>
        <v/>
      </c>
      <c r="AA172" s="10" t="str">
        <f>IF(Overall!$A174&lt;&gt;"",IF(AND(MONTH($O172) &lt;= 8, MONTH($P172) &gt;= 8), IF($S172 &lt;&gt; "", $I172/$S172, ""), ""),"")</f>
        <v/>
      </c>
      <c r="AB172" s="10" t="str">
        <f>IF(Overall!$A174&lt;&gt;"",IF(AND(MONTH($O172) &lt;= 9, MONTH($P172) &gt;= 9), IF($S172 &lt;&gt; "", $I172/$S172, ""), ""),"")</f>
        <v/>
      </c>
      <c r="AC172" s="10" t="str">
        <f>IF(Overall!$A174&lt;&gt;"",IF(AND(MONTH($O172) &lt;= 10, MONTH($P172) &gt;= 10), IF($S172 &lt;&gt; "", $I172/$S172, ""), ""),"")</f>
        <v/>
      </c>
      <c r="AD172" s="10" t="str">
        <f>IF(Overall!$A174&lt;&gt;"",IF(AND(MONTH($O172) &lt;= 11, MONTH($P172) &gt;= 11), IF($S172 &lt;&gt; "", $I172/$S172, ""), ""),"")</f>
        <v/>
      </c>
      <c r="AE172" s="10" t="str">
        <f>IF(Overall!$A174&lt;&gt;"",IF(AND(MONTH($O172) &lt;= 12, MONTH($P172) &gt;= 12), IF($S172 &lt;&gt; "", $I172/$S172, ""), ""),"")</f>
        <v/>
      </c>
      <c r="AG172" s="10" t="str">
        <f ca="1">IFERROR(IF(AND(NOW()&lt;= EOMONTH(DATE(YEAR($P172),1, 1), 0), Overall!$A174&lt;&gt;"", MONTH($O172) &lt;= 1, MONTH($P172) &gt;= 1), IF($S172 &lt;&gt; "", $I172/$S172, ""), ""), "")</f>
        <v/>
      </c>
      <c r="AH172" s="10" t="str">
        <f ca="1">IFERROR(IF(AND(NOW()&lt;= EOMONTH(DATE(YEAR($P172),2, 1), 0), Overall!$A174&lt;&gt;"", MONTH($O172) &lt;= 2, MONTH($P172) &gt;= 2), IF($S172 &lt;&gt; "", $I172/$S172, ""), ""), "")</f>
        <v/>
      </c>
      <c r="AI172" s="10" t="str">
        <f ca="1">IFERROR(IF(AND(NOW()&lt;= EOMONTH(DATE(YEAR($P172),3, 1), 0), Overall!$A174&lt;&gt;"", MONTH($O172) &lt;= 3, MONTH($P172) &gt;= 3), IF($S172 &lt;&gt; "", $I172/$S172, ""), ""), "")</f>
        <v/>
      </c>
      <c r="AJ172" s="10" t="str">
        <f ca="1">IFERROR(IF(AND(NOW()&lt;= EOMONTH(DATE(YEAR($P172),4, 1), 0), Overall!$A174&lt;&gt;"", MONTH($O172) &lt;= 4, MONTH($P172) &gt;= 4), IF($S172 &lt;&gt; "", $I172/$S172, ""), ""), "")</f>
        <v/>
      </c>
      <c r="AK172" s="10" t="str">
        <f ca="1">IFERROR(IF(AND(NOW()&lt;= EOMONTH(DATE(YEAR($P172),5, 1), 0), Overall!$A174&lt;&gt;"", MONTH($O172) &lt;= 5, MONTH($P172) &gt;= 5), IF($S172 &lt;&gt; "", $I172/$S172, ""), ""), "")</f>
        <v/>
      </c>
      <c r="AL172" s="10" t="str">
        <f ca="1">IFERROR(IF(AND(NOW()&lt;= EOMONTH(DATE(YEAR($P172),6, 1), 0), Overall!$A174&lt;&gt;"", MONTH($O172) &lt;= 6, MONTH($P172) &gt;= 6), IF($S172 &lt;&gt; "", $I172/$S172, ""), ""), "")</f>
        <v/>
      </c>
      <c r="AM172" s="10" t="str">
        <f ca="1">IFERROR(IF(AND(NOW()&lt;= EOMONTH(DATE(YEAR($P172),7, 1), 0), Overall!$A174&lt;&gt;"", MONTH($O172) &lt;= 7, MONTH($P172) &gt;= 7), IF($S172 &lt;&gt; "", $I172/$S172, ""), ""), "")</f>
        <v/>
      </c>
      <c r="AN172" s="10" t="str">
        <f ca="1">IFERROR(IF(AND(NOW()&lt;= EOMONTH(DATE(YEAR($P172),8, 1), 0), Overall!$A174&lt;&gt;"", MONTH($O172) &lt;= 8, MONTH($P172) &gt;= 8), IF($S172 &lt;&gt; "", $I172/$S172, ""), ""), "")</f>
        <v/>
      </c>
      <c r="AO172" s="10" t="str">
        <f ca="1">IFERROR(IF(AND(NOW()&lt;= EOMONTH(DATE(YEAR($P172),9, 1), 0), Overall!$A174&lt;&gt;"", MONTH($O172) &lt;= 9, MONTH($P172) &gt;= 9), IF($S172 &lt;&gt; "", $I172/$S172, ""), ""), "")</f>
        <v/>
      </c>
      <c r="AP172" s="10" t="str">
        <f ca="1">IFERROR(IF(AND(NOW()&lt;= EOMONTH(DATE(YEAR($P172),10, 1), 0), Overall!$A174&lt;&gt;"", MONTH($O172) &lt;= 10, MONTH($P172) &gt;= 10), IF($S172 &lt;&gt; "", $I172/$S172, ""), ""), "")</f>
        <v/>
      </c>
      <c r="AQ172" s="10" t="str">
        <f ca="1">IFERROR(IF(AND(NOW()&lt;= EOMONTH(DATE(YEAR($P172),11, 1), 0), Overall!$A174&lt;&gt;"", MONTH($O172) &lt;=11, MONTH($P172) &gt;= 11), IF($S172 &lt;&gt; "", $I172/$S172, ""), ""), "")</f>
        <v/>
      </c>
      <c r="AR172" s="10" t="str">
        <f ca="1">IFERROR(IF(AND(NOW()&lt;= EOMONTH(DATE(YEAR($P172),12, 1), 0), Overall!$A174&lt;&gt;"", MONTH($O172) &lt;= 12, MONTH($P172) &gt;= 12), IF($S172 &lt;&gt; "", $I172/$S172, ""), ""), "")</f>
        <v/>
      </c>
      <c r="AS172" s="16">
        <f t="shared" ca="1" si="5"/>
        <v>0</v>
      </c>
    </row>
    <row r="173" spans="1:45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5" t="str">
        <f>IF(Overall!P175&lt;&gt;"",_xlfn.VALUETOTEXT(Overall!P175),"")</f>
        <v>Options</v>
      </c>
      <c r="I173" s="6">
        <f>IF(Overall!F175&lt;&gt;"",VALUE(Overall!F175),"")</f>
        <v>1200000</v>
      </c>
      <c r="J173" s="6">
        <f>IF(Overall!G175&lt;&gt;"",VALUE(Overall!G175),"")</f>
        <v>64</v>
      </c>
      <c r="K173" s="6">
        <f>IF(Overall!H175&lt;&gt;"",VALUE(Overall!H175),"")</f>
        <v>38</v>
      </c>
      <c r="L173" s="6">
        <f>IF(Overall!I175&lt;&gt;"",VALUE(Overall!I175),"")</f>
        <v>2.62</v>
      </c>
      <c r="M173" s="6">
        <f>IF(Overall!J175&lt;&gt;"",VALUE(Overall!J175),"")</f>
        <v>0.2</v>
      </c>
      <c r="N173" s="6">
        <f>IF(Overall!K175&lt;&gt;"",VALUE(Overall!K175),"")</f>
        <v>2.42</v>
      </c>
      <c r="O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P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Q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R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S173" s="5">
        <f t="shared" si="4"/>
        <v>6</v>
      </c>
      <c r="T173" s="10">
        <f>IF(Overall!$A175&lt;&gt;"",IF(AND(MONTH($O173) &lt;= 1, MONTH($P173) &gt;= 1), IF($S173 &lt;&gt; "", $I173/$S173, ""), ""),"")</f>
        <v>200000</v>
      </c>
      <c r="U173" s="10">
        <f>IF(Overall!$A175&lt;&gt;"",IF(AND(MONTH($O173) &lt;= 2, MONTH($P173) &gt;= 2), IF($S173 &lt;&gt; "", $I173/$S173, ""), ""),"")</f>
        <v>200000</v>
      </c>
      <c r="V173" s="10">
        <f>IF(Overall!$A175&lt;&gt;"",IF(AND(MONTH($O173) &lt;= 3, MONTH($P173) &gt;= 3), IF($S173 &lt;&gt; "", $I173/$S173, ""), ""),"")</f>
        <v>200000</v>
      </c>
      <c r="W173" s="10">
        <f>IF(Overall!$A175&lt;&gt;"",IF(AND(MONTH($O173) &lt;= 4, MONTH($P173) &gt;= 4), IF($S173 &lt;&gt; "", $I173/$S173, ""), ""),"")</f>
        <v>200000</v>
      </c>
      <c r="X173" s="10">
        <f>IF(Overall!$A175&lt;&gt;"",IF(AND(MONTH($O173) &lt;= 5, MONTH($P173) &gt;= 5), IF($S173 &lt;&gt; "", $I173/$S173, ""), ""),"")</f>
        <v>200000</v>
      </c>
      <c r="Y173" s="10">
        <f>IF(Overall!$A175&lt;&gt;"",IF(AND(MONTH($O173) &lt;= 6, MONTH($P173) &gt;= 6), IF($S173 &lt;&gt; "", $I173/$S173, ""), ""),"")</f>
        <v>200000</v>
      </c>
      <c r="Z173" s="10" t="str">
        <f>IF(Overall!$A175&lt;&gt;"",IF(AND(MONTH($O173) &lt;= 7, MONTH($P173) &gt;= 7 ), IF($S173 &lt;&gt; "", $I173/$S173, ""), ""),"")</f>
        <v/>
      </c>
      <c r="AA173" s="10" t="str">
        <f>IF(Overall!$A175&lt;&gt;"",IF(AND(MONTH($O173) &lt;= 8, MONTH($P173) &gt;= 8), IF($S173 &lt;&gt; "", $I173/$S173, ""), ""),"")</f>
        <v/>
      </c>
      <c r="AB173" s="10" t="str">
        <f>IF(Overall!$A175&lt;&gt;"",IF(AND(MONTH($O173) &lt;= 9, MONTH($P173) &gt;= 9), IF($S173 &lt;&gt; "", $I173/$S173, ""), ""),"")</f>
        <v/>
      </c>
      <c r="AC173" s="10" t="str">
        <f>IF(Overall!$A175&lt;&gt;"",IF(AND(MONTH($O173) &lt;= 10, MONTH($P173) &gt;= 10), IF($S173 &lt;&gt; "", $I173/$S173, ""), ""),"")</f>
        <v/>
      </c>
      <c r="AD173" s="10" t="str">
        <f>IF(Overall!$A175&lt;&gt;"",IF(AND(MONTH($O173) &lt;= 11, MONTH($P173) &gt;= 11), IF($S173 &lt;&gt; "", $I173/$S173, ""), ""),"")</f>
        <v/>
      </c>
      <c r="AE173" s="10" t="str">
        <f>IF(Overall!$A175&lt;&gt;"",IF(AND(MONTH($O173) &lt;= 12, MONTH($P173) &gt;= 12), IF($S173 &lt;&gt; "", $I173/$S173, ""), ""),"")</f>
        <v/>
      </c>
      <c r="AG173" s="10" t="str">
        <f ca="1">IFERROR(IF(AND(NOW()&lt;= EOMONTH(DATE(YEAR($P173),1, 1), 0), Overall!$A175&lt;&gt;"", MONTH($O173) &lt;= 1, MONTH($P173) &gt;= 1), IF($S173 &lt;&gt; "", $I173/$S173, ""), ""), "")</f>
        <v/>
      </c>
      <c r="AH173" s="10" t="str">
        <f ca="1">IFERROR(IF(AND(NOW()&lt;= EOMONTH(DATE(YEAR($P173),2, 1), 0), Overall!$A175&lt;&gt;"", MONTH($O173) &lt;= 2, MONTH($P173) &gt;= 2), IF($S173 &lt;&gt; "", $I173/$S173, ""), ""), "")</f>
        <v/>
      </c>
      <c r="AI173" s="10" t="str">
        <f ca="1">IFERROR(IF(AND(NOW()&lt;= EOMONTH(DATE(YEAR($P173),3, 1), 0), Overall!$A175&lt;&gt;"", MONTH($O173) &lt;= 3, MONTH($P173) &gt;= 3), IF($S173 &lt;&gt; "", $I173/$S173, ""), ""), "")</f>
        <v/>
      </c>
      <c r="AJ173" s="10" t="str">
        <f ca="1">IFERROR(IF(AND(NOW()&lt;= EOMONTH(DATE(YEAR($P173),4, 1), 0), Overall!$A175&lt;&gt;"", MONTH($O173) &lt;= 4, MONTH($P173) &gt;= 4), IF($S173 &lt;&gt; "", $I173/$S173, ""), ""), "")</f>
        <v/>
      </c>
      <c r="AK173" s="10" t="str">
        <f ca="1">IFERROR(IF(AND(NOW()&lt;= EOMONTH(DATE(YEAR($P173),5, 1), 0), Overall!$A175&lt;&gt;"", MONTH($O173) &lt;= 5, MONTH($P173) &gt;= 5), IF($S173 &lt;&gt; "", $I173/$S173, ""), ""), "")</f>
        <v/>
      </c>
      <c r="AL173" s="10" t="str">
        <f ca="1">IFERROR(IF(AND(NOW()&lt;= EOMONTH(DATE(YEAR($P173),6, 1), 0), Overall!$A175&lt;&gt;"", MONTH($O173) &lt;= 6, MONTH($P173) &gt;= 6), IF($S173 &lt;&gt; "", $I173/$S173, ""), ""), "")</f>
        <v/>
      </c>
      <c r="AM173" s="10" t="str">
        <f ca="1">IFERROR(IF(AND(NOW()&lt;= EOMONTH(DATE(YEAR($P173),7, 1), 0), Overall!$A175&lt;&gt;"", MONTH($O173) &lt;= 7, MONTH($P173) &gt;= 7), IF($S173 &lt;&gt; "", $I173/$S173, ""), ""), "")</f>
        <v/>
      </c>
      <c r="AN173" s="10" t="str">
        <f ca="1">IFERROR(IF(AND(NOW()&lt;= EOMONTH(DATE(YEAR($P173),8, 1), 0), Overall!$A175&lt;&gt;"", MONTH($O173) &lt;= 8, MONTH($P173) &gt;= 8), IF($S173 &lt;&gt; "", $I173/$S173, ""), ""), "")</f>
        <v/>
      </c>
      <c r="AO173" s="10" t="str">
        <f ca="1">IFERROR(IF(AND(NOW()&lt;= EOMONTH(DATE(YEAR($P173),9, 1), 0), Overall!$A175&lt;&gt;"", MONTH($O173) &lt;= 9, MONTH($P173) &gt;= 9), IF($S173 &lt;&gt; "", $I173/$S173, ""), ""), "")</f>
        <v/>
      </c>
      <c r="AP173" s="10" t="str">
        <f ca="1">IFERROR(IF(AND(NOW()&lt;= EOMONTH(DATE(YEAR($P173),10, 1), 0), Overall!$A175&lt;&gt;"", MONTH($O173) &lt;= 10, MONTH($P173) &gt;= 10), IF($S173 &lt;&gt; "", $I173/$S173, ""), ""), "")</f>
        <v/>
      </c>
      <c r="AQ173" s="10" t="str">
        <f ca="1">IFERROR(IF(AND(NOW()&lt;= EOMONTH(DATE(YEAR($P173),11, 1), 0), Overall!$A175&lt;&gt;"", MONTH($O173) &lt;=11, MONTH($P173) &gt;= 11), IF($S173 &lt;&gt; "", $I173/$S173, ""), ""), "")</f>
        <v/>
      </c>
      <c r="AR173" s="10" t="str">
        <f ca="1">IFERROR(IF(AND(NOW()&lt;= EOMONTH(DATE(YEAR($P173),12, 1), 0), Overall!$A175&lt;&gt;"", MONTH($O173) &lt;= 12, MONTH($P173) &gt;= 12), IF($S173 &lt;&gt; "", $I173/$S173, ""), ""), "")</f>
        <v/>
      </c>
      <c r="AS173" s="16">
        <f t="shared" ca="1" si="5"/>
        <v>0</v>
      </c>
    </row>
    <row r="174" spans="1:45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5" t="str">
        <f>IF(Overall!P176&lt;&gt;"",_xlfn.VALUETOTEXT(Overall!P176),"")</f>
        <v>Options</v>
      </c>
      <c r="I174" s="6">
        <f>IF(Overall!F176&lt;&gt;"",VALUE(Overall!F176),"")</f>
        <v>1350000</v>
      </c>
      <c r="J174" s="6">
        <f>IF(Overall!G176&lt;&gt;"",VALUE(Overall!G176),"")</f>
        <v>64</v>
      </c>
      <c r="K174" s="6">
        <f>IF(Overall!H176&lt;&gt;"",VALUE(Overall!H176),"")</f>
        <v>38</v>
      </c>
      <c r="L174" s="6">
        <f>IF(Overall!I176&lt;&gt;"",VALUE(Overall!I176),"")</f>
        <v>2.62</v>
      </c>
      <c r="M174" s="6">
        <f>IF(Overall!J176&lt;&gt;"",VALUE(Overall!J176),"")</f>
        <v>0.25</v>
      </c>
      <c r="N174" s="6">
        <f>IF(Overall!K176&lt;&gt;"",VALUE(Overall!K176),"")</f>
        <v>2.37</v>
      </c>
      <c r="O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P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Q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R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S174" s="5">
        <f t="shared" si="4"/>
        <v>6</v>
      </c>
      <c r="T174" s="10">
        <f>IF(Overall!$A176&lt;&gt;"",IF(AND(MONTH($O174) &lt;= 1, MONTH($P174) &gt;= 1), IF($S174 &lt;&gt; "", $I174/$S174, ""), ""),"")</f>
        <v>225000</v>
      </c>
      <c r="U174" s="10">
        <f>IF(Overall!$A176&lt;&gt;"",IF(AND(MONTH($O174) &lt;= 2, MONTH($P174) &gt;= 2), IF($S174 &lt;&gt; "", $I174/$S174, ""), ""),"")</f>
        <v>225000</v>
      </c>
      <c r="V174" s="10">
        <f>IF(Overall!$A176&lt;&gt;"",IF(AND(MONTH($O174) &lt;= 3, MONTH($P174) &gt;= 3), IF($S174 &lt;&gt; "", $I174/$S174, ""), ""),"")</f>
        <v>225000</v>
      </c>
      <c r="W174" s="10">
        <f>IF(Overall!$A176&lt;&gt;"",IF(AND(MONTH($O174) &lt;= 4, MONTH($P174) &gt;= 4), IF($S174 &lt;&gt; "", $I174/$S174, ""), ""),"")</f>
        <v>225000</v>
      </c>
      <c r="X174" s="10">
        <f>IF(Overall!$A176&lt;&gt;"",IF(AND(MONTH($O174) &lt;= 5, MONTH($P174) &gt;= 5), IF($S174 &lt;&gt; "", $I174/$S174, ""), ""),"")</f>
        <v>225000</v>
      </c>
      <c r="Y174" s="10">
        <f>IF(Overall!$A176&lt;&gt;"",IF(AND(MONTH($O174) &lt;= 6, MONTH($P174) &gt;= 6), IF($S174 &lt;&gt; "", $I174/$S174, ""), ""),"")</f>
        <v>225000</v>
      </c>
      <c r="Z174" s="10" t="str">
        <f>IF(Overall!$A176&lt;&gt;"",IF(AND(MONTH($O174) &lt;= 7, MONTH($P174) &gt;= 7 ), IF($S174 &lt;&gt; "", $I174/$S174, ""), ""),"")</f>
        <v/>
      </c>
      <c r="AA174" s="10" t="str">
        <f>IF(Overall!$A176&lt;&gt;"",IF(AND(MONTH($O174) &lt;= 8, MONTH($P174) &gt;= 8), IF($S174 &lt;&gt; "", $I174/$S174, ""), ""),"")</f>
        <v/>
      </c>
      <c r="AB174" s="10" t="str">
        <f>IF(Overall!$A176&lt;&gt;"",IF(AND(MONTH($O174) &lt;= 9, MONTH($P174) &gt;= 9), IF($S174 &lt;&gt; "", $I174/$S174, ""), ""),"")</f>
        <v/>
      </c>
      <c r="AC174" s="10" t="str">
        <f>IF(Overall!$A176&lt;&gt;"",IF(AND(MONTH($O174) &lt;= 10, MONTH($P174) &gt;= 10), IF($S174 &lt;&gt; "", $I174/$S174, ""), ""),"")</f>
        <v/>
      </c>
      <c r="AD174" s="10" t="str">
        <f>IF(Overall!$A176&lt;&gt;"",IF(AND(MONTH($O174) &lt;= 11, MONTH($P174) &gt;= 11), IF($S174 &lt;&gt; "", $I174/$S174, ""), ""),"")</f>
        <v/>
      </c>
      <c r="AE174" s="10" t="str">
        <f>IF(Overall!$A176&lt;&gt;"",IF(AND(MONTH($O174) &lt;= 12, MONTH($P174) &gt;= 12), IF($S174 &lt;&gt; "", $I174/$S174, ""), ""),"")</f>
        <v/>
      </c>
      <c r="AG174" s="10" t="str">
        <f ca="1">IFERROR(IF(AND(NOW()&lt;= EOMONTH(DATE(YEAR($P174),1, 1), 0), Overall!$A176&lt;&gt;"", MONTH($O174) &lt;= 1, MONTH($P174) &gt;= 1), IF($S174 &lt;&gt; "", $I174/$S174, ""), ""), "")</f>
        <v/>
      </c>
      <c r="AH174" s="10" t="str">
        <f ca="1">IFERROR(IF(AND(NOW()&lt;= EOMONTH(DATE(YEAR($P174),2, 1), 0), Overall!$A176&lt;&gt;"", MONTH($O174) &lt;= 2, MONTH($P174) &gt;= 2), IF($S174 &lt;&gt; "", $I174/$S174, ""), ""), "")</f>
        <v/>
      </c>
      <c r="AI174" s="10" t="str">
        <f ca="1">IFERROR(IF(AND(NOW()&lt;= EOMONTH(DATE(YEAR($P174),3, 1), 0), Overall!$A176&lt;&gt;"", MONTH($O174) &lt;= 3, MONTH($P174) &gt;= 3), IF($S174 &lt;&gt; "", $I174/$S174, ""), ""), "")</f>
        <v/>
      </c>
      <c r="AJ174" s="10" t="str">
        <f ca="1">IFERROR(IF(AND(NOW()&lt;= EOMONTH(DATE(YEAR($P174),4, 1), 0), Overall!$A176&lt;&gt;"", MONTH($O174) &lt;= 4, MONTH($P174) &gt;= 4), IF($S174 &lt;&gt; "", $I174/$S174, ""), ""), "")</f>
        <v/>
      </c>
      <c r="AK174" s="10" t="str">
        <f ca="1">IFERROR(IF(AND(NOW()&lt;= EOMONTH(DATE(YEAR($P174),5, 1), 0), Overall!$A176&lt;&gt;"", MONTH($O174) &lt;= 5, MONTH($P174) &gt;= 5), IF($S174 &lt;&gt; "", $I174/$S174, ""), ""), "")</f>
        <v/>
      </c>
      <c r="AL174" s="10" t="str">
        <f ca="1">IFERROR(IF(AND(NOW()&lt;= EOMONTH(DATE(YEAR($P174),6, 1), 0), Overall!$A176&lt;&gt;"", MONTH($O174) &lt;= 6, MONTH($P174) &gt;= 6), IF($S174 &lt;&gt; "", $I174/$S174, ""), ""), "")</f>
        <v/>
      </c>
      <c r="AM174" s="10" t="str">
        <f ca="1">IFERROR(IF(AND(NOW()&lt;= EOMONTH(DATE(YEAR($P174),7, 1), 0), Overall!$A176&lt;&gt;"", MONTH($O174) &lt;= 7, MONTH($P174) &gt;= 7), IF($S174 &lt;&gt; "", $I174/$S174, ""), ""), "")</f>
        <v/>
      </c>
      <c r="AN174" s="10" t="str">
        <f ca="1">IFERROR(IF(AND(NOW()&lt;= EOMONTH(DATE(YEAR($P174),8, 1), 0), Overall!$A176&lt;&gt;"", MONTH($O174) &lt;= 8, MONTH($P174) &gt;= 8), IF($S174 &lt;&gt; "", $I174/$S174, ""), ""), "")</f>
        <v/>
      </c>
      <c r="AO174" s="10" t="str">
        <f ca="1">IFERROR(IF(AND(NOW()&lt;= EOMONTH(DATE(YEAR($P174),9, 1), 0), Overall!$A176&lt;&gt;"", MONTH($O174) &lt;= 9, MONTH($P174) &gt;= 9), IF($S174 &lt;&gt; "", $I174/$S174, ""), ""), "")</f>
        <v/>
      </c>
      <c r="AP174" s="10" t="str">
        <f ca="1">IFERROR(IF(AND(NOW()&lt;= EOMONTH(DATE(YEAR($P174),10, 1), 0), Overall!$A176&lt;&gt;"", MONTH($O174) &lt;= 10, MONTH($P174) &gt;= 10), IF($S174 &lt;&gt; "", $I174/$S174, ""), ""), "")</f>
        <v/>
      </c>
      <c r="AQ174" s="10" t="str">
        <f ca="1">IFERROR(IF(AND(NOW()&lt;= EOMONTH(DATE(YEAR($P174),11, 1), 0), Overall!$A176&lt;&gt;"", MONTH($O174) &lt;=11, MONTH($P174) &gt;= 11), IF($S174 &lt;&gt; "", $I174/$S174, ""), ""), "")</f>
        <v/>
      </c>
      <c r="AR174" s="10" t="str">
        <f ca="1">IFERROR(IF(AND(NOW()&lt;= EOMONTH(DATE(YEAR($P174),12, 1), 0), Overall!$A176&lt;&gt;"", MONTH($O174) &lt;= 12, MONTH($P174) &gt;= 12), IF($S174 &lt;&gt; "", $I174/$S174, ""), ""), "")</f>
        <v/>
      </c>
      <c r="AS174" s="16">
        <f t="shared" ca="1" si="5"/>
        <v>0</v>
      </c>
    </row>
    <row r="175" spans="1:45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5" t="str">
        <f>IF(Overall!P177&lt;&gt;"",_xlfn.VALUETOTEXT(Overall!P177),"")</f>
        <v>Options</v>
      </c>
      <c r="I175" s="6">
        <f>IF(Overall!F177&lt;&gt;"",VALUE(Overall!F177),"")</f>
        <v>600000</v>
      </c>
      <c r="J175" s="6">
        <f>IF(Overall!G177&lt;&gt;"",VALUE(Overall!G177),"")</f>
        <v>64</v>
      </c>
      <c r="K175" s="6">
        <f>IF(Overall!H177&lt;&gt;"",VALUE(Overall!H177),"")</f>
        <v>38</v>
      </c>
      <c r="L175" s="6">
        <f>IF(Overall!I177&lt;&gt;"",VALUE(Overall!I177),"")</f>
        <v>2.6</v>
      </c>
      <c r="M175" s="6">
        <f>IF(Overall!J177&lt;&gt;"",VALUE(Overall!J177),"")</f>
        <v>0.2</v>
      </c>
      <c r="N175" s="6">
        <f>IF(Overall!K177&lt;&gt;"",VALUE(Overall!K177),"")</f>
        <v>2.4</v>
      </c>
      <c r="O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P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Q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R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S175" s="5">
        <f t="shared" si="4"/>
        <v>6</v>
      </c>
      <c r="T175" s="10">
        <f>IF(Overall!$A177&lt;&gt;"",IF(AND(MONTH($O175) &lt;= 1, MONTH($P175) &gt;= 1), IF($S175 &lt;&gt; "", $I175/$S175, ""), ""),"")</f>
        <v>100000</v>
      </c>
      <c r="U175" s="10">
        <f>IF(Overall!$A177&lt;&gt;"",IF(AND(MONTH($O175) &lt;= 2, MONTH($P175) &gt;= 2), IF($S175 &lt;&gt; "", $I175/$S175, ""), ""),"")</f>
        <v>100000</v>
      </c>
      <c r="V175" s="10">
        <f>IF(Overall!$A177&lt;&gt;"",IF(AND(MONTH($O175) &lt;= 3, MONTH($P175) &gt;= 3), IF($S175 &lt;&gt; "", $I175/$S175, ""), ""),"")</f>
        <v>100000</v>
      </c>
      <c r="W175" s="10">
        <f>IF(Overall!$A177&lt;&gt;"",IF(AND(MONTH($O175) &lt;= 4, MONTH($P175) &gt;= 4), IF($S175 &lt;&gt; "", $I175/$S175, ""), ""),"")</f>
        <v>100000</v>
      </c>
      <c r="X175" s="10">
        <f>IF(Overall!$A177&lt;&gt;"",IF(AND(MONTH($O175) &lt;= 5, MONTH($P175) &gt;= 5), IF($S175 &lt;&gt; "", $I175/$S175, ""), ""),"")</f>
        <v>100000</v>
      </c>
      <c r="Y175" s="10">
        <f>IF(Overall!$A177&lt;&gt;"",IF(AND(MONTH($O175) &lt;= 6, MONTH($P175) &gt;= 6), IF($S175 &lt;&gt; "", $I175/$S175, ""), ""),"")</f>
        <v>100000</v>
      </c>
      <c r="Z175" s="10" t="str">
        <f>IF(Overall!$A177&lt;&gt;"",IF(AND(MONTH($O175) &lt;= 7, MONTH($P175) &gt;= 7 ), IF($S175 &lt;&gt; "", $I175/$S175, ""), ""),"")</f>
        <v/>
      </c>
      <c r="AA175" s="10" t="str">
        <f>IF(Overall!$A177&lt;&gt;"",IF(AND(MONTH($O175) &lt;= 8, MONTH($P175) &gt;= 8), IF($S175 &lt;&gt; "", $I175/$S175, ""), ""),"")</f>
        <v/>
      </c>
      <c r="AB175" s="10" t="str">
        <f>IF(Overall!$A177&lt;&gt;"",IF(AND(MONTH($O175) &lt;= 9, MONTH($P175) &gt;= 9), IF($S175 &lt;&gt; "", $I175/$S175, ""), ""),"")</f>
        <v/>
      </c>
      <c r="AC175" s="10" t="str">
        <f>IF(Overall!$A177&lt;&gt;"",IF(AND(MONTH($O175) &lt;= 10, MONTH($P175) &gt;= 10), IF($S175 &lt;&gt; "", $I175/$S175, ""), ""),"")</f>
        <v/>
      </c>
      <c r="AD175" s="10" t="str">
        <f>IF(Overall!$A177&lt;&gt;"",IF(AND(MONTH($O175) &lt;= 11, MONTH($P175) &gt;= 11), IF($S175 &lt;&gt; "", $I175/$S175, ""), ""),"")</f>
        <v/>
      </c>
      <c r="AE175" s="10" t="str">
        <f>IF(Overall!$A177&lt;&gt;"",IF(AND(MONTH($O175) &lt;= 12, MONTH($P175) &gt;= 12), IF($S175 &lt;&gt; "", $I175/$S175, ""), ""),"")</f>
        <v/>
      </c>
      <c r="AG175" s="10" t="str">
        <f ca="1">IFERROR(IF(AND(NOW()&lt;= EOMONTH(DATE(YEAR($P175),1, 1), 0), Overall!$A177&lt;&gt;"", MONTH($O175) &lt;= 1, MONTH($P175) &gt;= 1), IF($S175 &lt;&gt; "", $I175/$S175, ""), ""), "")</f>
        <v/>
      </c>
      <c r="AH175" s="10" t="str">
        <f ca="1">IFERROR(IF(AND(NOW()&lt;= EOMONTH(DATE(YEAR($P175),2, 1), 0), Overall!$A177&lt;&gt;"", MONTH($O175) &lt;= 2, MONTH($P175) &gt;= 2), IF($S175 &lt;&gt; "", $I175/$S175, ""), ""), "")</f>
        <v/>
      </c>
      <c r="AI175" s="10" t="str">
        <f ca="1">IFERROR(IF(AND(NOW()&lt;= EOMONTH(DATE(YEAR($P175),3, 1), 0), Overall!$A177&lt;&gt;"", MONTH($O175) &lt;= 3, MONTH($P175) &gt;= 3), IF($S175 &lt;&gt; "", $I175/$S175, ""), ""), "")</f>
        <v/>
      </c>
      <c r="AJ175" s="10" t="str">
        <f ca="1">IFERROR(IF(AND(NOW()&lt;= EOMONTH(DATE(YEAR($P175),4, 1), 0), Overall!$A177&lt;&gt;"", MONTH($O175) &lt;= 4, MONTH($P175) &gt;= 4), IF($S175 &lt;&gt; "", $I175/$S175, ""), ""), "")</f>
        <v/>
      </c>
      <c r="AK175" s="10" t="str">
        <f ca="1">IFERROR(IF(AND(NOW()&lt;= EOMONTH(DATE(YEAR($P175),5, 1), 0), Overall!$A177&lt;&gt;"", MONTH($O175) &lt;= 5, MONTH($P175) &gt;= 5), IF($S175 &lt;&gt; "", $I175/$S175, ""), ""), "")</f>
        <v/>
      </c>
      <c r="AL175" s="10" t="str">
        <f ca="1">IFERROR(IF(AND(NOW()&lt;= EOMONTH(DATE(YEAR($P175),6, 1), 0), Overall!$A177&lt;&gt;"", MONTH($O175) &lt;= 6, MONTH($P175) &gt;= 6), IF($S175 &lt;&gt; "", $I175/$S175, ""), ""), "")</f>
        <v/>
      </c>
      <c r="AM175" s="10" t="str">
        <f ca="1">IFERROR(IF(AND(NOW()&lt;= EOMONTH(DATE(YEAR($P175),7, 1), 0), Overall!$A177&lt;&gt;"", MONTH($O175) &lt;= 7, MONTH($P175) &gt;= 7), IF($S175 &lt;&gt; "", $I175/$S175, ""), ""), "")</f>
        <v/>
      </c>
      <c r="AN175" s="10" t="str">
        <f ca="1">IFERROR(IF(AND(NOW()&lt;= EOMONTH(DATE(YEAR($P175),8, 1), 0), Overall!$A177&lt;&gt;"", MONTH($O175) &lt;= 8, MONTH($P175) &gt;= 8), IF($S175 &lt;&gt; "", $I175/$S175, ""), ""), "")</f>
        <v/>
      </c>
      <c r="AO175" s="10" t="str">
        <f ca="1">IFERROR(IF(AND(NOW()&lt;= EOMONTH(DATE(YEAR($P175),9, 1), 0), Overall!$A177&lt;&gt;"", MONTH($O175) &lt;= 9, MONTH($P175) &gt;= 9), IF($S175 &lt;&gt; "", $I175/$S175, ""), ""), "")</f>
        <v/>
      </c>
      <c r="AP175" s="10" t="str">
        <f ca="1">IFERROR(IF(AND(NOW()&lt;= EOMONTH(DATE(YEAR($P175),10, 1), 0), Overall!$A177&lt;&gt;"", MONTH($O175) &lt;= 10, MONTH($P175) &gt;= 10), IF($S175 &lt;&gt; "", $I175/$S175, ""), ""), "")</f>
        <v/>
      </c>
      <c r="AQ175" s="10" t="str">
        <f ca="1">IFERROR(IF(AND(NOW()&lt;= EOMONTH(DATE(YEAR($P175),11, 1), 0), Overall!$A177&lt;&gt;"", MONTH($O175) &lt;=11, MONTH($P175) &gt;= 11), IF($S175 &lt;&gt; "", $I175/$S175, ""), ""), "")</f>
        <v/>
      </c>
      <c r="AR175" s="10" t="str">
        <f ca="1">IFERROR(IF(AND(NOW()&lt;= EOMONTH(DATE(YEAR($P175),12, 1), 0), Overall!$A177&lt;&gt;"", MONTH($O175) &lt;= 12, MONTH($P175) &gt;= 12), IF($S175 &lt;&gt; "", $I175/$S175, ""), ""), "")</f>
        <v/>
      </c>
      <c r="AS175" s="16">
        <f t="shared" ca="1" si="5"/>
        <v>0</v>
      </c>
    </row>
    <row r="176" spans="1:45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5" t="str">
        <f>IF(Overall!P178&lt;&gt;"",_xlfn.VALUETOTEXT(Overall!P178),"")</f>
        <v>Options</v>
      </c>
      <c r="I176" s="6">
        <f>IF(Overall!F178&lt;&gt;"",VALUE(Overall!F178),"")</f>
        <v>2400000</v>
      </c>
      <c r="J176" s="6">
        <f>IF(Overall!G178&lt;&gt;"",VALUE(Overall!G178),"")</f>
        <v>62</v>
      </c>
      <c r="K176" s="6">
        <f>IF(Overall!H178&lt;&gt;"",VALUE(Overall!H178),"")</f>
        <v>40</v>
      </c>
      <c r="L176" s="6">
        <f>IF(Overall!I178&lt;&gt;"",VALUE(Overall!I178),"")</f>
        <v>3.67</v>
      </c>
      <c r="M176" s="6">
        <f>IF(Overall!J178&lt;&gt;"",VALUE(Overall!J178),"")</f>
        <v>0.75</v>
      </c>
      <c r="N176" s="6">
        <f>IF(Overall!K178&lt;&gt;"",VALUE(Overall!K178),"")</f>
        <v>2.92</v>
      </c>
      <c r="O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P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Q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R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S176" s="5">
        <f t="shared" si="4"/>
        <v>12</v>
      </c>
      <c r="T176" s="10">
        <f>IF(Overall!$A178&lt;&gt;"",IF(AND(MONTH($O176) &lt;= 1, MONTH($P176) &gt;= 1), IF($S176 &lt;&gt; "", $I176/$S176, ""), ""),"")</f>
        <v>200000</v>
      </c>
      <c r="U176" s="10">
        <f>IF(Overall!$A178&lt;&gt;"",IF(AND(MONTH($O176) &lt;= 2, MONTH($P176) &gt;= 2), IF($S176 &lt;&gt; "", $I176/$S176, ""), ""),"")</f>
        <v>200000</v>
      </c>
      <c r="V176" s="10">
        <f>IF(Overall!$A178&lt;&gt;"",IF(AND(MONTH($O176) &lt;= 3, MONTH($P176) &gt;= 3), IF($S176 &lt;&gt; "", $I176/$S176, ""), ""),"")</f>
        <v>200000</v>
      </c>
      <c r="W176" s="10">
        <f>IF(Overall!$A178&lt;&gt;"",IF(AND(MONTH($O176) &lt;= 4, MONTH($P176) &gt;= 4), IF($S176 &lt;&gt; "", $I176/$S176, ""), ""),"")</f>
        <v>200000</v>
      </c>
      <c r="X176" s="10">
        <f>IF(Overall!$A178&lt;&gt;"",IF(AND(MONTH($O176) &lt;= 5, MONTH($P176) &gt;= 5), IF($S176 &lt;&gt; "", $I176/$S176, ""), ""),"")</f>
        <v>200000</v>
      </c>
      <c r="Y176" s="10">
        <f>IF(Overall!$A178&lt;&gt;"",IF(AND(MONTH($O176) &lt;= 6, MONTH($P176) &gt;= 6), IF($S176 &lt;&gt; "", $I176/$S176, ""), ""),"")</f>
        <v>200000</v>
      </c>
      <c r="Z176" s="10">
        <f>IF(Overall!$A178&lt;&gt;"",IF(AND(MONTH($O176) &lt;= 7, MONTH($P176) &gt;= 7 ), IF($S176 &lt;&gt; "", $I176/$S176, ""), ""),"")</f>
        <v>200000</v>
      </c>
      <c r="AA176" s="10">
        <f>IF(Overall!$A178&lt;&gt;"",IF(AND(MONTH($O176) &lt;= 8, MONTH($P176) &gt;= 8), IF($S176 &lt;&gt; "", $I176/$S176, ""), ""),"")</f>
        <v>200000</v>
      </c>
      <c r="AB176" s="10">
        <f>IF(Overall!$A178&lt;&gt;"",IF(AND(MONTH($O176) &lt;= 9, MONTH($P176) &gt;= 9), IF($S176 &lt;&gt; "", $I176/$S176, ""), ""),"")</f>
        <v>200000</v>
      </c>
      <c r="AC176" s="10">
        <f>IF(Overall!$A178&lt;&gt;"",IF(AND(MONTH($O176) &lt;= 10, MONTH($P176) &gt;= 10), IF($S176 &lt;&gt; "", $I176/$S176, ""), ""),"")</f>
        <v>200000</v>
      </c>
      <c r="AD176" s="10">
        <f>IF(Overall!$A178&lt;&gt;"",IF(AND(MONTH($O176) &lt;= 11, MONTH($P176) &gt;= 11), IF($S176 &lt;&gt; "", $I176/$S176, ""), ""),"")</f>
        <v>200000</v>
      </c>
      <c r="AE176" s="10">
        <f>IF(Overall!$A178&lt;&gt;"",IF(AND(MONTH($O176) &lt;= 12, MONTH($P176) &gt;= 12), IF($S176 &lt;&gt; "", $I176/$S176, ""), ""),"")</f>
        <v>200000</v>
      </c>
      <c r="AG176" s="10" t="str">
        <f ca="1">IFERROR(IF(AND(NOW()&lt;= EOMONTH(DATE(YEAR($P176),1, 1), 0), Overall!$A178&lt;&gt;"", MONTH($O176) &lt;= 1, MONTH($P176) &gt;= 1), IF($S176 &lt;&gt; "", $I176/$S176, ""), ""), "")</f>
        <v/>
      </c>
      <c r="AH176" s="10" t="str">
        <f ca="1">IFERROR(IF(AND(NOW()&lt;= EOMONTH(DATE(YEAR($P176),2, 1), 0), Overall!$A178&lt;&gt;"", MONTH($O176) &lt;= 2, MONTH($P176) &gt;= 2), IF($S176 &lt;&gt; "", $I176/$S176, ""), ""), "")</f>
        <v/>
      </c>
      <c r="AI176" s="10" t="str">
        <f ca="1">IFERROR(IF(AND(NOW()&lt;= EOMONTH(DATE(YEAR($P176),3, 1), 0), Overall!$A178&lt;&gt;"", MONTH($O176) &lt;= 3, MONTH($P176) &gt;= 3), IF($S176 &lt;&gt; "", $I176/$S176, ""), ""), "")</f>
        <v/>
      </c>
      <c r="AJ176" s="10" t="str">
        <f ca="1">IFERROR(IF(AND(NOW()&lt;= EOMONTH(DATE(YEAR($P176),4, 1), 0), Overall!$A178&lt;&gt;"", MONTH($O176) &lt;= 4, MONTH($P176) &gt;= 4), IF($S176 &lt;&gt; "", $I176/$S176, ""), ""), "")</f>
        <v/>
      </c>
      <c r="AK176" s="10" t="str">
        <f ca="1">IFERROR(IF(AND(NOW()&lt;= EOMONTH(DATE(YEAR($P176),5, 1), 0), Overall!$A178&lt;&gt;"", MONTH($O176) &lt;= 5, MONTH($P176) &gt;= 5), IF($S176 &lt;&gt; "", $I176/$S176, ""), ""), "")</f>
        <v/>
      </c>
      <c r="AL176" s="10" t="str">
        <f ca="1">IFERROR(IF(AND(NOW()&lt;= EOMONTH(DATE(YEAR($P176),6, 1), 0), Overall!$A178&lt;&gt;"", MONTH($O176) &lt;= 6, MONTH($P176) &gt;= 6), IF($S176 &lt;&gt; "", $I176/$S176, ""), ""), "")</f>
        <v/>
      </c>
      <c r="AM176" s="10" t="str">
        <f ca="1">IFERROR(IF(AND(NOW()&lt;= EOMONTH(DATE(YEAR($P176),7, 1), 0), Overall!$A178&lt;&gt;"", MONTH($O176) &lt;= 7, MONTH($P176) &gt;= 7), IF($S176 &lt;&gt; "", $I176/$S176, ""), ""), "")</f>
        <v/>
      </c>
      <c r="AN176" s="10" t="str">
        <f ca="1">IFERROR(IF(AND(NOW()&lt;= EOMONTH(DATE(YEAR($P176),8, 1), 0), Overall!$A178&lt;&gt;"", MONTH($O176) &lt;= 8, MONTH($P176) &gt;= 8), IF($S176 &lt;&gt; "", $I176/$S176, ""), ""), "")</f>
        <v/>
      </c>
      <c r="AO176" s="10" t="str">
        <f ca="1">IFERROR(IF(AND(NOW()&lt;= EOMONTH(DATE(YEAR($P176),9, 1), 0), Overall!$A178&lt;&gt;"", MONTH($O176) &lt;= 9, MONTH($P176) &gt;= 9), IF($S176 &lt;&gt; "", $I176/$S176, ""), ""), "")</f>
        <v/>
      </c>
      <c r="AP176" s="10" t="str">
        <f ca="1">IFERROR(IF(AND(NOW()&lt;= EOMONTH(DATE(YEAR($P176),10, 1), 0), Overall!$A178&lt;&gt;"", MONTH($O176) &lt;= 10, MONTH($P176) &gt;= 10), IF($S176 &lt;&gt; "", $I176/$S176, ""), ""), "")</f>
        <v/>
      </c>
      <c r="AQ176" s="10" t="str">
        <f ca="1">IFERROR(IF(AND(NOW()&lt;= EOMONTH(DATE(YEAR($P176),11, 1), 0), Overall!$A178&lt;&gt;"", MONTH($O176) &lt;=11, MONTH($P176) &gt;= 11), IF($S176 &lt;&gt; "", $I176/$S176, ""), ""), "")</f>
        <v/>
      </c>
      <c r="AR176" s="10" t="str">
        <f ca="1">IFERROR(IF(AND(NOW()&lt;= EOMONTH(DATE(YEAR($P176),12, 1), 0), Overall!$A178&lt;&gt;"", MONTH($O176) &lt;= 12, MONTH($P176) &gt;= 12), IF($S176 &lt;&gt; "", $I176/$S176, ""), ""), "")</f>
        <v/>
      </c>
      <c r="AS176" s="16">
        <f t="shared" ca="1" si="5"/>
        <v>0</v>
      </c>
    </row>
    <row r="177" spans="1:45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5" t="str">
        <f>IF(Overall!P179&lt;&gt;"",_xlfn.VALUETOTEXT(Overall!P179),"")</f>
        <v>Options</v>
      </c>
      <c r="I177" s="6">
        <f>IF(Overall!F179&lt;&gt;"",VALUE(Overall!F179),"")</f>
        <v>1200000</v>
      </c>
      <c r="J177" s="6">
        <f>IF(Overall!G179&lt;&gt;"",VALUE(Overall!G179),"")</f>
        <v>62</v>
      </c>
      <c r="K177" s="6">
        <f>IF(Overall!H179&lt;&gt;"",VALUE(Overall!H179),"")</f>
        <v>40</v>
      </c>
      <c r="L177" s="6">
        <f>IF(Overall!I179&lt;&gt;"",VALUE(Overall!I179),"")</f>
        <v>3.59</v>
      </c>
      <c r="M177" s="6">
        <f>IF(Overall!J179&lt;&gt;"",VALUE(Overall!J179),"")</f>
        <v>0.71</v>
      </c>
      <c r="N177" s="6">
        <f>IF(Overall!K179&lt;&gt;"",VALUE(Overall!K179),"")</f>
        <v>2.88</v>
      </c>
      <c r="O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P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Q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R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S177" s="5">
        <f t="shared" si="4"/>
        <v>12</v>
      </c>
      <c r="T177" s="10">
        <f>IF(Overall!$A179&lt;&gt;"",IF(AND(MONTH($O177) &lt;= 1, MONTH($P177) &gt;= 1), IF($S177 &lt;&gt; "", $I177/$S177, ""), ""),"")</f>
        <v>100000</v>
      </c>
      <c r="U177" s="10">
        <f>IF(Overall!$A179&lt;&gt;"",IF(AND(MONTH($O177) &lt;= 2, MONTH($P177) &gt;= 2), IF($S177 &lt;&gt; "", $I177/$S177, ""), ""),"")</f>
        <v>100000</v>
      </c>
      <c r="V177" s="10">
        <f>IF(Overall!$A179&lt;&gt;"",IF(AND(MONTH($O177) &lt;= 3, MONTH($P177) &gt;= 3), IF($S177 &lt;&gt; "", $I177/$S177, ""), ""),"")</f>
        <v>100000</v>
      </c>
      <c r="W177" s="10">
        <f>IF(Overall!$A179&lt;&gt;"",IF(AND(MONTH($O177) &lt;= 4, MONTH($P177) &gt;= 4), IF($S177 &lt;&gt; "", $I177/$S177, ""), ""),"")</f>
        <v>100000</v>
      </c>
      <c r="X177" s="10">
        <f>IF(Overall!$A179&lt;&gt;"",IF(AND(MONTH($O177) &lt;= 5, MONTH($P177) &gt;= 5), IF($S177 &lt;&gt; "", $I177/$S177, ""), ""),"")</f>
        <v>100000</v>
      </c>
      <c r="Y177" s="10">
        <f>IF(Overall!$A179&lt;&gt;"",IF(AND(MONTH($O177) &lt;= 6, MONTH($P177) &gt;= 6), IF($S177 &lt;&gt; "", $I177/$S177, ""), ""),"")</f>
        <v>100000</v>
      </c>
      <c r="Z177" s="10">
        <f>IF(Overall!$A179&lt;&gt;"",IF(AND(MONTH($O177) &lt;= 7, MONTH($P177) &gt;= 7 ), IF($S177 &lt;&gt; "", $I177/$S177, ""), ""),"")</f>
        <v>100000</v>
      </c>
      <c r="AA177" s="10">
        <f>IF(Overall!$A179&lt;&gt;"",IF(AND(MONTH($O177) &lt;= 8, MONTH($P177) &gt;= 8), IF($S177 &lt;&gt; "", $I177/$S177, ""), ""),"")</f>
        <v>100000</v>
      </c>
      <c r="AB177" s="10">
        <f>IF(Overall!$A179&lt;&gt;"",IF(AND(MONTH($O177) &lt;= 9, MONTH($P177) &gt;= 9), IF($S177 &lt;&gt; "", $I177/$S177, ""), ""),"")</f>
        <v>100000</v>
      </c>
      <c r="AC177" s="10">
        <f>IF(Overall!$A179&lt;&gt;"",IF(AND(MONTH($O177) &lt;= 10, MONTH($P177) &gt;= 10), IF($S177 &lt;&gt; "", $I177/$S177, ""), ""),"")</f>
        <v>100000</v>
      </c>
      <c r="AD177" s="10">
        <f>IF(Overall!$A179&lt;&gt;"",IF(AND(MONTH($O177) &lt;= 11, MONTH($P177) &gt;= 11), IF($S177 &lt;&gt; "", $I177/$S177, ""), ""),"")</f>
        <v>100000</v>
      </c>
      <c r="AE177" s="10">
        <f>IF(Overall!$A179&lt;&gt;"",IF(AND(MONTH($O177) &lt;= 12, MONTH($P177) &gt;= 12), IF($S177 &lt;&gt; "", $I177/$S177, ""), ""),"")</f>
        <v>100000</v>
      </c>
      <c r="AG177" s="10" t="str">
        <f ca="1">IFERROR(IF(AND(NOW()&lt;= EOMONTH(DATE(YEAR($P177),1, 1), 0), Overall!$A179&lt;&gt;"", MONTH($O177) &lt;= 1, MONTH($P177) &gt;= 1), IF($S177 &lt;&gt; "", $I177/$S177, ""), ""), "")</f>
        <v/>
      </c>
      <c r="AH177" s="10" t="str">
        <f ca="1">IFERROR(IF(AND(NOW()&lt;= EOMONTH(DATE(YEAR($P177),2, 1), 0), Overall!$A179&lt;&gt;"", MONTH($O177) &lt;= 2, MONTH($P177) &gt;= 2), IF($S177 &lt;&gt; "", $I177/$S177, ""), ""), "")</f>
        <v/>
      </c>
      <c r="AI177" s="10" t="str">
        <f ca="1">IFERROR(IF(AND(NOW()&lt;= EOMONTH(DATE(YEAR($P177),3, 1), 0), Overall!$A179&lt;&gt;"", MONTH($O177) &lt;= 3, MONTH($P177) &gt;= 3), IF($S177 &lt;&gt; "", $I177/$S177, ""), ""), "")</f>
        <v/>
      </c>
      <c r="AJ177" s="10" t="str">
        <f ca="1">IFERROR(IF(AND(NOW()&lt;= EOMONTH(DATE(YEAR($P177),4, 1), 0), Overall!$A179&lt;&gt;"", MONTH($O177) &lt;= 4, MONTH($P177) &gt;= 4), IF($S177 &lt;&gt; "", $I177/$S177, ""), ""), "")</f>
        <v/>
      </c>
      <c r="AK177" s="10" t="str">
        <f ca="1">IFERROR(IF(AND(NOW()&lt;= EOMONTH(DATE(YEAR($P177),5, 1), 0), Overall!$A179&lt;&gt;"", MONTH($O177) &lt;= 5, MONTH($P177) &gt;= 5), IF($S177 &lt;&gt; "", $I177/$S177, ""), ""), "")</f>
        <v/>
      </c>
      <c r="AL177" s="10" t="str">
        <f ca="1">IFERROR(IF(AND(NOW()&lt;= EOMONTH(DATE(YEAR($P177),6, 1), 0), Overall!$A179&lt;&gt;"", MONTH($O177) &lt;= 6, MONTH($P177) &gt;= 6), IF($S177 &lt;&gt; "", $I177/$S177, ""), ""), "")</f>
        <v/>
      </c>
      <c r="AM177" s="10" t="str">
        <f ca="1">IFERROR(IF(AND(NOW()&lt;= EOMONTH(DATE(YEAR($P177),7, 1), 0), Overall!$A179&lt;&gt;"", MONTH($O177) &lt;= 7, MONTH($P177) &gt;= 7), IF($S177 &lt;&gt; "", $I177/$S177, ""), ""), "")</f>
        <v/>
      </c>
      <c r="AN177" s="10" t="str">
        <f ca="1">IFERROR(IF(AND(NOW()&lt;= EOMONTH(DATE(YEAR($P177),8, 1), 0), Overall!$A179&lt;&gt;"", MONTH($O177) &lt;= 8, MONTH($P177) &gt;= 8), IF($S177 &lt;&gt; "", $I177/$S177, ""), ""), "")</f>
        <v/>
      </c>
      <c r="AO177" s="10" t="str">
        <f ca="1">IFERROR(IF(AND(NOW()&lt;= EOMONTH(DATE(YEAR($P177),9, 1), 0), Overall!$A179&lt;&gt;"", MONTH($O177) &lt;= 9, MONTH($P177) &gt;= 9), IF($S177 &lt;&gt; "", $I177/$S177, ""), ""), "")</f>
        <v/>
      </c>
      <c r="AP177" s="10" t="str">
        <f ca="1">IFERROR(IF(AND(NOW()&lt;= EOMONTH(DATE(YEAR($P177),10, 1), 0), Overall!$A179&lt;&gt;"", MONTH($O177) &lt;= 10, MONTH($P177) &gt;= 10), IF($S177 &lt;&gt; "", $I177/$S177, ""), ""), "")</f>
        <v/>
      </c>
      <c r="AQ177" s="10" t="str">
        <f ca="1">IFERROR(IF(AND(NOW()&lt;= EOMONTH(DATE(YEAR($P177),11, 1), 0), Overall!$A179&lt;&gt;"", MONTH($O177) &lt;=11, MONTH($P177) &gt;= 11), IF($S177 &lt;&gt; "", $I177/$S177, ""), ""), "")</f>
        <v/>
      </c>
      <c r="AR177" s="10" t="str">
        <f ca="1">IFERROR(IF(AND(NOW()&lt;= EOMONTH(DATE(YEAR($P177),12, 1), 0), Overall!$A179&lt;&gt;"", MONTH($O177) &lt;= 12, MONTH($P177) &gt;= 12), IF($S177 &lt;&gt; "", $I177/$S177, ""), ""), "")</f>
        <v/>
      </c>
      <c r="AS177" s="16">
        <f t="shared" ca="1" si="5"/>
        <v>0</v>
      </c>
    </row>
    <row r="178" spans="1:45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5" t="str">
        <f>IF(Overall!P180&lt;&gt;"",_xlfn.VALUETOTEXT(Overall!P180),"")</f>
        <v>Options</v>
      </c>
      <c r="I178" s="6">
        <f>IF(Overall!F180&lt;&gt;"",VALUE(Overall!F180),"")</f>
        <v>2400000</v>
      </c>
      <c r="J178" s="6">
        <f>IF(Overall!G180&lt;&gt;"",VALUE(Overall!G180),"")</f>
        <v>62</v>
      </c>
      <c r="K178" s="6">
        <f>IF(Overall!H180&lt;&gt;"",VALUE(Overall!H180),"")</f>
        <v>40</v>
      </c>
      <c r="L178" s="6">
        <f>IF(Overall!I180&lt;&gt;"",VALUE(Overall!I180),"")</f>
        <v>3.63</v>
      </c>
      <c r="M178" s="6">
        <f>IF(Overall!J180&lt;&gt;"",VALUE(Overall!J180),"")</f>
        <v>0.7</v>
      </c>
      <c r="N178" s="6">
        <f>IF(Overall!K180&lt;&gt;"",VALUE(Overall!K180),"")</f>
        <v>2.93</v>
      </c>
      <c r="O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P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Q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R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S178" s="5">
        <f t="shared" si="4"/>
        <v>12</v>
      </c>
      <c r="T178" s="10">
        <f>IF(Overall!$A180&lt;&gt;"",IF(AND(MONTH($O178) &lt;= 1, MONTH($P178) &gt;= 1), IF($S178 &lt;&gt; "", $I178/$S178, ""), ""),"")</f>
        <v>200000</v>
      </c>
      <c r="U178" s="10">
        <f>IF(Overall!$A180&lt;&gt;"",IF(AND(MONTH($O178) &lt;= 2, MONTH($P178) &gt;= 2), IF($S178 &lt;&gt; "", $I178/$S178, ""), ""),"")</f>
        <v>200000</v>
      </c>
      <c r="V178" s="10">
        <f>IF(Overall!$A180&lt;&gt;"",IF(AND(MONTH($O178) &lt;= 3, MONTH($P178) &gt;= 3), IF($S178 &lt;&gt; "", $I178/$S178, ""), ""),"")</f>
        <v>200000</v>
      </c>
      <c r="W178" s="10">
        <f>IF(Overall!$A180&lt;&gt;"",IF(AND(MONTH($O178) &lt;= 4, MONTH($P178) &gt;= 4), IF($S178 &lt;&gt; "", $I178/$S178, ""), ""),"")</f>
        <v>200000</v>
      </c>
      <c r="X178" s="10">
        <f>IF(Overall!$A180&lt;&gt;"",IF(AND(MONTH($O178) &lt;= 5, MONTH($P178) &gt;= 5), IF($S178 &lt;&gt; "", $I178/$S178, ""), ""),"")</f>
        <v>200000</v>
      </c>
      <c r="Y178" s="10">
        <f>IF(Overall!$A180&lt;&gt;"",IF(AND(MONTH($O178) &lt;= 6, MONTH($P178) &gt;= 6), IF($S178 &lt;&gt; "", $I178/$S178, ""), ""),"")</f>
        <v>200000</v>
      </c>
      <c r="Z178" s="10">
        <f>IF(Overall!$A180&lt;&gt;"",IF(AND(MONTH($O178) &lt;= 7, MONTH($P178) &gt;= 7 ), IF($S178 &lt;&gt; "", $I178/$S178, ""), ""),"")</f>
        <v>200000</v>
      </c>
      <c r="AA178" s="10">
        <f>IF(Overall!$A180&lt;&gt;"",IF(AND(MONTH($O178) &lt;= 8, MONTH($P178) &gt;= 8), IF($S178 &lt;&gt; "", $I178/$S178, ""), ""),"")</f>
        <v>200000</v>
      </c>
      <c r="AB178" s="10">
        <f>IF(Overall!$A180&lt;&gt;"",IF(AND(MONTH($O178) &lt;= 9, MONTH($P178) &gt;= 9), IF($S178 &lt;&gt; "", $I178/$S178, ""), ""),"")</f>
        <v>200000</v>
      </c>
      <c r="AC178" s="10">
        <f>IF(Overall!$A180&lt;&gt;"",IF(AND(MONTH($O178) &lt;= 10, MONTH($P178) &gt;= 10), IF($S178 &lt;&gt; "", $I178/$S178, ""), ""),"")</f>
        <v>200000</v>
      </c>
      <c r="AD178" s="10">
        <f>IF(Overall!$A180&lt;&gt;"",IF(AND(MONTH($O178) &lt;= 11, MONTH($P178) &gt;= 11), IF($S178 &lt;&gt; "", $I178/$S178, ""), ""),"")</f>
        <v>200000</v>
      </c>
      <c r="AE178" s="10">
        <f>IF(Overall!$A180&lt;&gt;"",IF(AND(MONTH($O178) &lt;= 12, MONTH($P178) &gt;= 12), IF($S178 &lt;&gt; "", $I178/$S178, ""), ""),"")</f>
        <v>200000</v>
      </c>
      <c r="AG178" s="10" t="str">
        <f ca="1">IFERROR(IF(AND(NOW()&lt;= EOMONTH(DATE(YEAR($P178),1, 1), 0), Overall!$A180&lt;&gt;"", MONTH($O178) &lt;= 1, MONTH($P178) &gt;= 1), IF($S178 &lt;&gt; "", $I178/$S178, ""), ""), "")</f>
        <v/>
      </c>
      <c r="AH178" s="10" t="str">
        <f ca="1">IFERROR(IF(AND(NOW()&lt;= EOMONTH(DATE(YEAR($P178),2, 1), 0), Overall!$A180&lt;&gt;"", MONTH($O178) &lt;= 2, MONTH($P178) &gt;= 2), IF($S178 &lt;&gt; "", $I178/$S178, ""), ""), "")</f>
        <v/>
      </c>
      <c r="AI178" s="10" t="str">
        <f ca="1">IFERROR(IF(AND(NOW()&lt;= EOMONTH(DATE(YEAR($P178),3, 1), 0), Overall!$A180&lt;&gt;"", MONTH($O178) &lt;= 3, MONTH($P178) &gt;= 3), IF($S178 &lt;&gt; "", $I178/$S178, ""), ""), "")</f>
        <v/>
      </c>
      <c r="AJ178" s="10" t="str">
        <f ca="1">IFERROR(IF(AND(NOW()&lt;= EOMONTH(DATE(YEAR($P178),4, 1), 0), Overall!$A180&lt;&gt;"", MONTH($O178) &lt;= 4, MONTH($P178) &gt;= 4), IF($S178 &lt;&gt; "", $I178/$S178, ""), ""), "")</f>
        <v/>
      </c>
      <c r="AK178" s="10" t="str">
        <f ca="1">IFERROR(IF(AND(NOW()&lt;= EOMONTH(DATE(YEAR($P178),5, 1), 0), Overall!$A180&lt;&gt;"", MONTH($O178) &lt;= 5, MONTH($P178) &gt;= 5), IF($S178 &lt;&gt; "", $I178/$S178, ""), ""), "")</f>
        <v/>
      </c>
      <c r="AL178" s="10" t="str">
        <f ca="1">IFERROR(IF(AND(NOW()&lt;= EOMONTH(DATE(YEAR($P178),6, 1), 0), Overall!$A180&lt;&gt;"", MONTH($O178) &lt;= 6, MONTH($P178) &gt;= 6), IF($S178 &lt;&gt; "", $I178/$S178, ""), ""), "")</f>
        <v/>
      </c>
      <c r="AM178" s="10" t="str">
        <f ca="1">IFERROR(IF(AND(NOW()&lt;= EOMONTH(DATE(YEAR($P178),7, 1), 0), Overall!$A180&lt;&gt;"", MONTH($O178) &lt;= 7, MONTH($P178) &gt;= 7), IF($S178 &lt;&gt; "", $I178/$S178, ""), ""), "")</f>
        <v/>
      </c>
      <c r="AN178" s="10" t="str">
        <f ca="1">IFERROR(IF(AND(NOW()&lt;= EOMONTH(DATE(YEAR($P178),8, 1), 0), Overall!$A180&lt;&gt;"", MONTH($O178) &lt;= 8, MONTH($P178) &gt;= 8), IF($S178 &lt;&gt; "", $I178/$S178, ""), ""), "")</f>
        <v/>
      </c>
      <c r="AO178" s="10" t="str">
        <f ca="1">IFERROR(IF(AND(NOW()&lt;= EOMONTH(DATE(YEAR($P178),9, 1), 0), Overall!$A180&lt;&gt;"", MONTH($O178) &lt;= 9, MONTH($P178) &gt;= 9), IF($S178 &lt;&gt; "", $I178/$S178, ""), ""), "")</f>
        <v/>
      </c>
      <c r="AP178" s="10" t="str">
        <f ca="1">IFERROR(IF(AND(NOW()&lt;= EOMONTH(DATE(YEAR($P178),10, 1), 0), Overall!$A180&lt;&gt;"", MONTH($O178) &lt;= 10, MONTH($P178) &gt;= 10), IF($S178 &lt;&gt; "", $I178/$S178, ""), ""), "")</f>
        <v/>
      </c>
      <c r="AQ178" s="10" t="str">
        <f ca="1">IFERROR(IF(AND(NOW()&lt;= EOMONTH(DATE(YEAR($P178),11, 1), 0), Overall!$A180&lt;&gt;"", MONTH($O178) &lt;=11, MONTH($P178) &gt;= 11), IF($S178 &lt;&gt; "", $I178/$S178, ""), ""), "")</f>
        <v/>
      </c>
      <c r="AR178" s="10" t="str">
        <f ca="1">IFERROR(IF(AND(NOW()&lt;= EOMONTH(DATE(YEAR($P178),12, 1), 0), Overall!$A180&lt;&gt;"", MONTH($O178) &lt;= 12, MONTH($P178) &gt;= 12), IF($S178 &lt;&gt; "", $I178/$S178, ""), ""), "")</f>
        <v/>
      </c>
      <c r="AS178" s="16">
        <f t="shared" ca="1" si="5"/>
        <v>0</v>
      </c>
    </row>
    <row r="179" spans="1:45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5" t="str">
        <f>IF(Overall!P181&lt;&gt;"",_xlfn.VALUETOTEXT(Overall!P181),"")</f>
        <v>Options</v>
      </c>
      <c r="I179" s="6">
        <f>IF(Overall!F181&lt;&gt;"",VALUE(Overall!F181),"")</f>
        <v>1200000</v>
      </c>
      <c r="J179" s="6">
        <f>IF(Overall!G181&lt;&gt;"",VALUE(Overall!G181),"")</f>
        <v>62</v>
      </c>
      <c r="K179" s="6">
        <f>IF(Overall!H181&lt;&gt;"",VALUE(Overall!H181),"")</f>
        <v>40</v>
      </c>
      <c r="L179" s="6">
        <f>IF(Overall!I181&lt;&gt;"",VALUE(Overall!I181),"")</f>
        <v>3.69</v>
      </c>
      <c r="M179" s="6">
        <f>IF(Overall!J181&lt;&gt;"",VALUE(Overall!J181),"")</f>
        <v>0.78</v>
      </c>
      <c r="N179" s="6">
        <f>IF(Overall!K181&lt;&gt;"",VALUE(Overall!K181),"")</f>
        <v>2.91</v>
      </c>
      <c r="O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P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Q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R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S179" s="5">
        <f t="shared" si="4"/>
        <v>12</v>
      </c>
      <c r="T179" s="10">
        <f>IF(Overall!$A181&lt;&gt;"",IF(AND(MONTH($O179) &lt;= 1, MONTH($P179) &gt;= 1), IF($S179 &lt;&gt; "", $I179/$S179, ""), ""),"")</f>
        <v>100000</v>
      </c>
      <c r="U179" s="10">
        <f>IF(Overall!$A181&lt;&gt;"",IF(AND(MONTH($O179) &lt;= 2, MONTH($P179) &gt;= 2), IF($S179 &lt;&gt; "", $I179/$S179, ""), ""),"")</f>
        <v>100000</v>
      </c>
      <c r="V179" s="10">
        <f>IF(Overall!$A181&lt;&gt;"",IF(AND(MONTH($O179) &lt;= 3, MONTH($P179) &gt;= 3), IF($S179 &lt;&gt; "", $I179/$S179, ""), ""),"")</f>
        <v>100000</v>
      </c>
      <c r="W179" s="10">
        <f>IF(Overall!$A181&lt;&gt;"",IF(AND(MONTH($O179) &lt;= 4, MONTH($P179) &gt;= 4), IF($S179 &lt;&gt; "", $I179/$S179, ""), ""),"")</f>
        <v>100000</v>
      </c>
      <c r="X179" s="10">
        <f>IF(Overall!$A181&lt;&gt;"",IF(AND(MONTH($O179) &lt;= 5, MONTH($P179) &gt;= 5), IF($S179 &lt;&gt; "", $I179/$S179, ""), ""),"")</f>
        <v>100000</v>
      </c>
      <c r="Y179" s="10">
        <f>IF(Overall!$A181&lt;&gt;"",IF(AND(MONTH($O179) &lt;= 6, MONTH($P179) &gt;= 6), IF($S179 &lt;&gt; "", $I179/$S179, ""), ""),"")</f>
        <v>100000</v>
      </c>
      <c r="Z179" s="10">
        <f>IF(Overall!$A181&lt;&gt;"",IF(AND(MONTH($O179) &lt;= 7, MONTH($P179) &gt;= 7 ), IF($S179 &lt;&gt; "", $I179/$S179, ""), ""),"")</f>
        <v>100000</v>
      </c>
      <c r="AA179" s="10">
        <f>IF(Overall!$A181&lt;&gt;"",IF(AND(MONTH($O179) &lt;= 8, MONTH($P179) &gt;= 8), IF($S179 &lt;&gt; "", $I179/$S179, ""), ""),"")</f>
        <v>100000</v>
      </c>
      <c r="AB179" s="10">
        <f>IF(Overall!$A181&lt;&gt;"",IF(AND(MONTH($O179) &lt;= 9, MONTH($P179) &gt;= 9), IF($S179 &lt;&gt; "", $I179/$S179, ""), ""),"")</f>
        <v>100000</v>
      </c>
      <c r="AC179" s="10">
        <f>IF(Overall!$A181&lt;&gt;"",IF(AND(MONTH($O179) &lt;= 10, MONTH($P179) &gt;= 10), IF($S179 &lt;&gt; "", $I179/$S179, ""), ""),"")</f>
        <v>100000</v>
      </c>
      <c r="AD179" s="10">
        <f>IF(Overall!$A181&lt;&gt;"",IF(AND(MONTH($O179) &lt;= 11, MONTH($P179) &gt;= 11), IF($S179 &lt;&gt; "", $I179/$S179, ""), ""),"")</f>
        <v>100000</v>
      </c>
      <c r="AE179" s="10">
        <f>IF(Overall!$A181&lt;&gt;"",IF(AND(MONTH($O179) &lt;= 12, MONTH($P179) &gt;= 12), IF($S179 &lt;&gt; "", $I179/$S179, ""), ""),"")</f>
        <v>100000</v>
      </c>
      <c r="AG179" s="10" t="str">
        <f ca="1">IFERROR(IF(AND(NOW()&lt;= EOMONTH(DATE(YEAR($P179),1, 1), 0), Overall!$A181&lt;&gt;"", MONTH($O179) &lt;= 1, MONTH($P179) &gt;= 1), IF($S179 &lt;&gt; "", $I179/$S179, ""), ""), "")</f>
        <v/>
      </c>
      <c r="AH179" s="10" t="str">
        <f ca="1">IFERROR(IF(AND(NOW()&lt;= EOMONTH(DATE(YEAR($P179),2, 1), 0), Overall!$A181&lt;&gt;"", MONTH($O179) &lt;= 2, MONTH($P179) &gt;= 2), IF($S179 &lt;&gt; "", $I179/$S179, ""), ""), "")</f>
        <v/>
      </c>
      <c r="AI179" s="10" t="str">
        <f ca="1">IFERROR(IF(AND(NOW()&lt;= EOMONTH(DATE(YEAR($P179),3, 1), 0), Overall!$A181&lt;&gt;"", MONTH($O179) &lt;= 3, MONTH($P179) &gt;= 3), IF($S179 &lt;&gt; "", $I179/$S179, ""), ""), "")</f>
        <v/>
      </c>
      <c r="AJ179" s="10" t="str">
        <f ca="1">IFERROR(IF(AND(NOW()&lt;= EOMONTH(DATE(YEAR($P179),4, 1), 0), Overall!$A181&lt;&gt;"", MONTH($O179) &lt;= 4, MONTH($P179) &gt;= 4), IF($S179 &lt;&gt; "", $I179/$S179, ""), ""), "")</f>
        <v/>
      </c>
      <c r="AK179" s="10" t="str">
        <f ca="1">IFERROR(IF(AND(NOW()&lt;= EOMONTH(DATE(YEAR($P179),5, 1), 0), Overall!$A181&lt;&gt;"", MONTH($O179) &lt;= 5, MONTH($P179) &gt;= 5), IF($S179 &lt;&gt; "", $I179/$S179, ""), ""), "")</f>
        <v/>
      </c>
      <c r="AL179" s="10" t="str">
        <f ca="1">IFERROR(IF(AND(NOW()&lt;= EOMONTH(DATE(YEAR($P179),6, 1), 0), Overall!$A181&lt;&gt;"", MONTH($O179) &lt;= 6, MONTH($P179) &gt;= 6), IF($S179 &lt;&gt; "", $I179/$S179, ""), ""), "")</f>
        <v/>
      </c>
      <c r="AM179" s="10" t="str">
        <f ca="1">IFERROR(IF(AND(NOW()&lt;= EOMONTH(DATE(YEAR($P179),7, 1), 0), Overall!$A181&lt;&gt;"", MONTH($O179) &lt;= 7, MONTH($P179) &gt;= 7), IF($S179 &lt;&gt; "", $I179/$S179, ""), ""), "")</f>
        <v/>
      </c>
      <c r="AN179" s="10" t="str">
        <f ca="1">IFERROR(IF(AND(NOW()&lt;= EOMONTH(DATE(YEAR($P179),8, 1), 0), Overall!$A181&lt;&gt;"", MONTH($O179) &lt;= 8, MONTH($P179) &gt;= 8), IF($S179 &lt;&gt; "", $I179/$S179, ""), ""), "")</f>
        <v/>
      </c>
      <c r="AO179" s="10" t="str">
        <f ca="1">IFERROR(IF(AND(NOW()&lt;= EOMONTH(DATE(YEAR($P179),9, 1), 0), Overall!$A181&lt;&gt;"", MONTH($O179) &lt;= 9, MONTH($P179) &gt;= 9), IF($S179 &lt;&gt; "", $I179/$S179, ""), ""), "")</f>
        <v/>
      </c>
      <c r="AP179" s="10" t="str">
        <f ca="1">IFERROR(IF(AND(NOW()&lt;= EOMONTH(DATE(YEAR($P179),10, 1), 0), Overall!$A181&lt;&gt;"", MONTH($O179) &lt;= 10, MONTH($P179) &gt;= 10), IF($S179 &lt;&gt; "", $I179/$S179, ""), ""), "")</f>
        <v/>
      </c>
      <c r="AQ179" s="10" t="str">
        <f ca="1">IFERROR(IF(AND(NOW()&lt;= EOMONTH(DATE(YEAR($P179),11, 1), 0), Overall!$A181&lt;&gt;"", MONTH($O179) &lt;=11, MONTH($P179) &gt;= 11), IF($S179 &lt;&gt; "", $I179/$S179, ""), ""), "")</f>
        <v/>
      </c>
      <c r="AR179" s="10" t="str">
        <f ca="1">IFERROR(IF(AND(NOW()&lt;= EOMONTH(DATE(YEAR($P179),12, 1), 0), Overall!$A181&lt;&gt;"", MONTH($O179) &lt;= 12, MONTH($P179) &gt;= 12), IF($S179 &lt;&gt; "", $I179/$S179, ""), ""), "")</f>
        <v/>
      </c>
      <c r="AS179" s="16">
        <f t="shared" ca="1" si="5"/>
        <v>0</v>
      </c>
    </row>
    <row r="180" spans="1:45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5" t="str">
        <f>IF(Overall!P182&lt;&gt;"",_xlfn.VALUETOTEXT(Overall!P182),"")</f>
        <v>Options</v>
      </c>
      <c r="I180" s="6">
        <f>IF(Overall!F182&lt;&gt;"",VALUE(Overall!F182),"")</f>
        <v>2400000</v>
      </c>
      <c r="J180" s="6">
        <f>IF(Overall!G182&lt;&gt;"",VALUE(Overall!G182),"")</f>
        <v>62</v>
      </c>
      <c r="K180" s="6">
        <f>IF(Overall!H182&lt;&gt;"",VALUE(Overall!H182),"")</f>
        <v>40</v>
      </c>
      <c r="L180" s="6">
        <f>IF(Overall!I182&lt;&gt;"",VALUE(Overall!I182),"")</f>
        <v>3.71</v>
      </c>
      <c r="M180" s="6">
        <f>IF(Overall!J182&lt;&gt;"",VALUE(Overall!J182),"")</f>
        <v>0.76</v>
      </c>
      <c r="N180" s="6">
        <f>IF(Overall!K182&lt;&gt;"",VALUE(Overall!K182),"")</f>
        <v>2.95</v>
      </c>
      <c r="O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P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Q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R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S180" s="5">
        <f t="shared" si="4"/>
        <v>12</v>
      </c>
      <c r="T180" s="10">
        <f>IF(Overall!$A182&lt;&gt;"",IF(AND(MONTH($O180) &lt;= 1, MONTH($P180) &gt;= 1), IF($S180 &lt;&gt; "", $I180/$S180, ""), ""),"")</f>
        <v>200000</v>
      </c>
      <c r="U180" s="10">
        <f>IF(Overall!$A182&lt;&gt;"",IF(AND(MONTH($O180) &lt;= 2, MONTH($P180) &gt;= 2), IF($S180 &lt;&gt; "", $I180/$S180, ""), ""),"")</f>
        <v>200000</v>
      </c>
      <c r="V180" s="10">
        <f>IF(Overall!$A182&lt;&gt;"",IF(AND(MONTH($O180) &lt;= 3, MONTH($P180) &gt;= 3), IF($S180 &lt;&gt; "", $I180/$S180, ""), ""),"")</f>
        <v>200000</v>
      </c>
      <c r="W180" s="10">
        <f>IF(Overall!$A182&lt;&gt;"",IF(AND(MONTH($O180) &lt;= 4, MONTH($P180) &gt;= 4), IF($S180 &lt;&gt; "", $I180/$S180, ""), ""),"")</f>
        <v>200000</v>
      </c>
      <c r="X180" s="10">
        <f>IF(Overall!$A182&lt;&gt;"",IF(AND(MONTH($O180) &lt;= 5, MONTH($P180) &gt;= 5), IF($S180 &lt;&gt; "", $I180/$S180, ""), ""),"")</f>
        <v>200000</v>
      </c>
      <c r="Y180" s="10">
        <f>IF(Overall!$A182&lt;&gt;"",IF(AND(MONTH($O180) &lt;= 6, MONTH($P180) &gt;= 6), IF($S180 &lt;&gt; "", $I180/$S180, ""), ""),"")</f>
        <v>200000</v>
      </c>
      <c r="Z180" s="10">
        <f>IF(Overall!$A182&lt;&gt;"",IF(AND(MONTH($O180) &lt;= 7, MONTH($P180) &gt;= 7 ), IF($S180 &lt;&gt; "", $I180/$S180, ""), ""),"")</f>
        <v>200000</v>
      </c>
      <c r="AA180" s="10">
        <f>IF(Overall!$A182&lt;&gt;"",IF(AND(MONTH($O180) &lt;= 8, MONTH($P180) &gt;= 8), IF($S180 &lt;&gt; "", $I180/$S180, ""), ""),"")</f>
        <v>200000</v>
      </c>
      <c r="AB180" s="10">
        <f>IF(Overall!$A182&lt;&gt;"",IF(AND(MONTH($O180) &lt;= 9, MONTH($P180) &gt;= 9), IF($S180 &lt;&gt; "", $I180/$S180, ""), ""),"")</f>
        <v>200000</v>
      </c>
      <c r="AC180" s="10">
        <f>IF(Overall!$A182&lt;&gt;"",IF(AND(MONTH($O180) &lt;= 10, MONTH($P180) &gt;= 10), IF($S180 &lt;&gt; "", $I180/$S180, ""), ""),"")</f>
        <v>200000</v>
      </c>
      <c r="AD180" s="10">
        <f>IF(Overall!$A182&lt;&gt;"",IF(AND(MONTH($O180) &lt;= 11, MONTH($P180) &gt;= 11), IF($S180 &lt;&gt; "", $I180/$S180, ""), ""),"")</f>
        <v>200000</v>
      </c>
      <c r="AE180" s="10">
        <f>IF(Overall!$A182&lt;&gt;"",IF(AND(MONTH($O180) &lt;= 12, MONTH($P180) &gt;= 12), IF($S180 &lt;&gt; "", $I180/$S180, ""), ""),"")</f>
        <v>200000</v>
      </c>
      <c r="AG180" s="10" t="str">
        <f ca="1">IFERROR(IF(AND(NOW()&lt;= EOMONTH(DATE(YEAR($P180),1, 1), 0), Overall!$A182&lt;&gt;"", MONTH($O180) &lt;= 1, MONTH($P180) &gt;= 1), IF($S180 &lt;&gt; "", $I180/$S180, ""), ""), "")</f>
        <v/>
      </c>
      <c r="AH180" s="10" t="str">
        <f ca="1">IFERROR(IF(AND(NOW()&lt;= EOMONTH(DATE(YEAR($P180),2, 1), 0), Overall!$A182&lt;&gt;"", MONTH($O180) &lt;= 2, MONTH($P180) &gt;= 2), IF($S180 &lt;&gt; "", $I180/$S180, ""), ""), "")</f>
        <v/>
      </c>
      <c r="AI180" s="10" t="str">
        <f ca="1">IFERROR(IF(AND(NOW()&lt;= EOMONTH(DATE(YEAR($P180),3, 1), 0), Overall!$A182&lt;&gt;"", MONTH($O180) &lt;= 3, MONTH($P180) &gt;= 3), IF($S180 &lt;&gt; "", $I180/$S180, ""), ""), "")</f>
        <v/>
      </c>
      <c r="AJ180" s="10" t="str">
        <f ca="1">IFERROR(IF(AND(NOW()&lt;= EOMONTH(DATE(YEAR($P180),4, 1), 0), Overall!$A182&lt;&gt;"", MONTH($O180) &lt;= 4, MONTH($P180) &gt;= 4), IF($S180 &lt;&gt; "", $I180/$S180, ""), ""), "")</f>
        <v/>
      </c>
      <c r="AK180" s="10" t="str">
        <f ca="1">IFERROR(IF(AND(NOW()&lt;= EOMONTH(DATE(YEAR($P180),5, 1), 0), Overall!$A182&lt;&gt;"", MONTH($O180) &lt;= 5, MONTH($P180) &gt;= 5), IF($S180 &lt;&gt; "", $I180/$S180, ""), ""), "")</f>
        <v/>
      </c>
      <c r="AL180" s="10" t="str">
        <f ca="1">IFERROR(IF(AND(NOW()&lt;= EOMONTH(DATE(YEAR($P180),6, 1), 0), Overall!$A182&lt;&gt;"", MONTH($O180) &lt;= 6, MONTH($P180) &gt;= 6), IF($S180 &lt;&gt; "", $I180/$S180, ""), ""), "")</f>
        <v/>
      </c>
      <c r="AM180" s="10" t="str">
        <f ca="1">IFERROR(IF(AND(NOW()&lt;= EOMONTH(DATE(YEAR($P180),7, 1), 0), Overall!$A182&lt;&gt;"", MONTH($O180) &lt;= 7, MONTH($P180) &gt;= 7), IF($S180 &lt;&gt; "", $I180/$S180, ""), ""), "")</f>
        <v/>
      </c>
      <c r="AN180" s="10" t="str">
        <f ca="1">IFERROR(IF(AND(NOW()&lt;= EOMONTH(DATE(YEAR($P180),8, 1), 0), Overall!$A182&lt;&gt;"", MONTH($O180) &lt;= 8, MONTH($P180) &gt;= 8), IF($S180 &lt;&gt; "", $I180/$S180, ""), ""), "")</f>
        <v/>
      </c>
      <c r="AO180" s="10" t="str">
        <f ca="1">IFERROR(IF(AND(NOW()&lt;= EOMONTH(DATE(YEAR($P180),9, 1), 0), Overall!$A182&lt;&gt;"", MONTH($O180) &lt;= 9, MONTH($P180) &gt;= 9), IF($S180 &lt;&gt; "", $I180/$S180, ""), ""), "")</f>
        <v/>
      </c>
      <c r="AP180" s="10" t="str">
        <f ca="1">IFERROR(IF(AND(NOW()&lt;= EOMONTH(DATE(YEAR($P180),10, 1), 0), Overall!$A182&lt;&gt;"", MONTH($O180) &lt;= 10, MONTH($P180) &gt;= 10), IF($S180 &lt;&gt; "", $I180/$S180, ""), ""), "")</f>
        <v/>
      </c>
      <c r="AQ180" s="10" t="str">
        <f ca="1">IFERROR(IF(AND(NOW()&lt;= EOMONTH(DATE(YEAR($P180),11, 1), 0), Overall!$A182&lt;&gt;"", MONTH($O180) &lt;=11, MONTH($P180) &gt;= 11), IF($S180 &lt;&gt; "", $I180/$S180, ""), ""), "")</f>
        <v/>
      </c>
      <c r="AR180" s="10" t="str">
        <f ca="1">IFERROR(IF(AND(NOW()&lt;= EOMONTH(DATE(YEAR($P180),12, 1), 0), Overall!$A182&lt;&gt;"", MONTH($O180) &lt;= 12, MONTH($P180) &gt;= 12), IF($S180 &lt;&gt; "", $I180/$S180, ""), ""), "")</f>
        <v/>
      </c>
      <c r="AS180" s="16">
        <f t="shared" ca="1" si="5"/>
        <v>0</v>
      </c>
    </row>
    <row r="181" spans="1:45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5" t="str">
        <f>IF(Overall!P183&lt;&gt;"",_xlfn.VALUETOTEXT(Overall!P183),"")</f>
        <v>Options</v>
      </c>
      <c r="I181" s="6">
        <f>IF(Overall!F183&lt;&gt;"",VALUE(Overall!F183),"")</f>
        <v>4800000</v>
      </c>
      <c r="J181" s="6">
        <f>IF(Overall!G183&lt;&gt;"",VALUE(Overall!G183),"")</f>
        <v>62</v>
      </c>
      <c r="K181" s="6">
        <f>IF(Overall!H183&lt;&gt;"",VALUE(Overall!H183),"")</f>
        <v>40</v>
      </c>
      <c r="L181" s="6">
        <f>IF(Overall!I183&lt;&gt;"",VALUE(Overall!I183),"")</f>
        <v>3.7</v>
      </c>
      <c r="M181" s="6">
        <f>IF(Overall!J183&lt;&gt;"",VALUE(Overall!J183),"")</f>
        <v>0.75</v>
      </c>
      <c r="N181" s="6">
        <f>IF(Overall!K183&lt;&gt;"",VALUE(Overall!K183),"")</f>
        <v>2.95</v>
      </c>
      <c r="O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P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Q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R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S181" s="5">
        <f t="shared" si="4"/>
        <v>12</v>
      </c>
      <c r="T181" s="10">
        <f>IF(Overall!$A183&lt;&gt;"",IF(AND(MONTH($O181) &lt;= 1, MONTH($P181) &gt;= 1), IF($S181 &lt;&gt; "", $I181/$S181, ""), ""),"")</f>
        <v>400000</v>
      </c>
      <c r="U181" s="10">
        <f>IF(Overall!$A183&lt;&gt;"",IF(AND(MONTH($O181) &lt;= 2, MONTH($P181) &gt;= 2), IF($S181 &lt;&gt; "", $I181/$S181, ""), ""),"")</f>
        <v>400000</v>
      </c>
      <c r="V181" s="10">
        <f>IF(Overall!$A183&lt;&gt;"",IF(AND(MONTH($O181) &lt;= 3, MONTH($P181) &gt;= 3), IF($S181 &lt;&gt; "", $I181/$S181, ""), ""),"")</f>
        <v>400000</v>
      </c>
      <c r="W181" s="10">
        <f>IF(Overall!$A183&lt;&gt;"",IF(AND(MONTH($O181) &lt;= 4, MONTH($P181) &gt;= 4), IF($S181 &lt;&gt; "", $I181/$S181, ""), ""),"")</f>
        <v>400000</v>
      </c>
      <c r="X181" s="10">
        <f>IF(Overall!$A183&lt;&gt;"",IF(AND(MONTH($O181) &lt;= 5, MONTH($P181) &gt;= 5), IF($S181 &lt;&gt; "", $I181/$S181, ""), ""),"")</f>
        <v>400000</v>
      </c>
      <c r="Y181" s="10">
        <f>IF(Overall!$A183&lt;&gt;"",IF(AND(MONTH($O181) &lt;= 6, MONTH($P181) &gt;= 6), IF($S181 &lt;&gt; "", $I181/$S181, ""), ""),"")</f>
        <v>400000</v>
      </c>
      <c r="Z181" s="10">
        <f>IF(Overall!$A183&lt;&gt;"",IF(AND(MONTH($O181) &lt;= 7, MONTH($P181) &gt;= 7 ), IF($S181 &lt;&gt; "", $I181/$S181, ""), ""),"")</f>
        <v>400000</v>
      </c>
      <c r="AA181" s="10">
        <f>IF(Overall!$A183&lt;&gt;"",IF(AND(MONTH($O181) &lt;= 8, MONTH($P181) &gt;= 8), IF($S181 &lt;&gt; "", $I181/$S181, ""), ""),"")</f>
        <v>400000</v>
      </c>
      <c r="AB181" s="10">
        <f>IF(Overall!$A183&lt;&gt;"",IF(AND(MONTH($O181) &lt;= 9, MONTH($P181) &gt;= 9), IF($S181 &lt;&gt; "", $I181/$S181, ""), ""),"")</f>
        <v>400000</v>
      </c>
      <c r="AC181" s="10">
        <f>IF(Overall!$A183&lt;&gt;"",IF(AND(MONTH($O181) &lt;= 10, MONTH($P181) &gt;= 10), IF($S181 &lt;&gt; "", $I181/$S181, ""), ""),"")</f>
        <v>400000</v>
      </c>
      <c r="AD181" s="10">
        <f>IF(Overall!$A183&lt;&gt;"",IF(AND(MONTH($O181) &lt;= 11, MONTH($P181) &gt;= 11), IF($S181 &lt;&gt; "", $I181/$S181, ""), ""),"")</f>
        <v>400000</v>
      </c>
      <c r="AE181" s="10">
        <f>IF(Overall!$A183&lt;&gt;"",IF(AND(MONTH($O181) &lt;= 12, MONTH($P181) &gt;= 12), IF($S181 &lt;&gt; "", $I181/$S181, ""), ""),"")</f>
        <v>400000</v>
      </c>
      <c r="AG181" s="10" t="str">
        <f ca="1">IFERROR(IF(AND(NOW()&lt;= EOMONTH(DATE(YEAR($P181),1, 1), 0), Overall!$A183&lt;&gt;"", MONTH($O181) &lt;= 1, MONTH($P181) &gt;= 1), IF($S181 &lt;&gt; "", $I181/$S181, ""), ""), "")</f>
        <v/>
      </c>
      <c r="AH181" s="10" t="str">
        <f ca="1">IFERROR(IF(AND(NOW()&lt;= EOMONTH(DATE(YEAR($P181),2, 1), 0), Overall!$A183&lt;&gt;"", MONTH($O181) &lt;= 2, MONTH($P181) &gt;= 2), IF($S181 &lt;&gt; "", $I181/$S181, ""), ""), "")</f>
        <v/>
      </c>
      <c r="AI181" s="10" t="str">
        <f ca="1">IFERROR(IF(AND(NOW()&lt;= EOMONTH(DATE(YEAR($P181),3, 1), 0), Overall!$A183&lt;&gt;"", MONTH($O181) &lt;= 3, MONTH($P181) &gt;= 3), IF($S181 &lt;&gt; "", $I181/$S181, ""), ""), "")</f>
        <v/>
      </c>
      <c r="AJ181" s="10" t="str">
        <f ca="1">IFERROR(IF(AND(NOW()&lt;= EOMONTH(DATE(YEAR($P181),4, 1), 0), Overall!$A183&lt;&gt;"", MONTH($O181) &lt;= 4, MONTH($P181) &gt;= 4), IF($S181 &lt;&gt; "", $I181/$S181, ""), ""), "")</f>
        <v/>
      </c>
      <c r="AK181" s="10" t="str">
        <f ca="1">IFERROR(IF(AND(NOW()&lt;= EOMONTH(DATE(YEAR($P181),5, 1), 0), Overall!$A183&lt;&gt;"", MONTH($O181) &lt;= 5, MONTH($P181) &gt;= 5), IF($S181 &lt;&gt; "", $I181/$S181, ""), ""), "")</f>
        <v/>
      </c>
      <c r="AL181" s="10" t="str">
        <f ca="1">IFERROR(IF(AND(NOW()&lt;= EOMONTH(DATE(YEAR($P181),6, 1), 0), Overall!$A183&lt;&gt;"", MONTH($O181) &lt;= 6, MONTH($P181) &gt;= 6), IF($S181 &lt;&gt; "", $I181/$S181, ""), ""), "")</f>
        <v/>
      </c>
      <c r="AM181" s="10" t="str">
        <f ca="1">IFERROR(IF(AND(NOW()&lt;= EOMONTH(DATE(YEAR($P181),7, 1), 0), Overall!$A183&lt;&gt;"", MONTH($O181) &lt;= 7, MONTH($P181) &gt;= 7), IF($S181 &lt;&gt; "", $I181/$S181, ""), ""), "")</f>
        <v/>
      </c>
      <c r="AN181" s="10" t="str">
        <f ca="1">IFERROR(IF(AND(NOW()&lt;= EOMONTH(DATE(YEAR($P181),8, 1), 0), Overall!$A183&lt;&gt;"", MONTH($O181) &lt;= 8, MONTH($P181) &gt;= 8), IF($S181 &lt;&gt; "", $I181/$S181, ""), ""), "")</f>
        <v/>
      </c>
      <c r="AO181" s="10" t="str">
        <f ca="1">IFERROR(IF(AND(NOW()&lt;= EOMONTH(DATE(YEAR($P181),9, 1), 0), Overall!$A183&lt;&gt;"", MONTH($O181) &lt;= 9, MONTH($P181) &gt;= 9), IF($S181 &lt;&gt; "", $I181/$S181, ""), ""), "")</f>
        <v/>
      </c>
      <c r="AP181" s="10" t="str">
        <f ca="1">IFERROR(IF(AND(NOW()&lt;= EOMONTH(DATE(YEAR($P181),10, 1), 0), Overall!$A183&lt;&gt;"", MONTH($O181) &lt;= 10, MONTH($P181) &gt;= 10), IF($S181 &lt;&gt; "", $I181/$S181, ""), ""), "")</f>
        <v/>
      </c>
      <c r="AQ181" s="10" t="str">
        <f ca="1">IFERROR(IF(AND(NOW()&lt;= EOMONTH(DATE(YEAR($P181),11, 1), 0), Overall!$A183&lt;&gt;"", MONTH($O181) &lt;=11, MONTH($P181) &gt;= 11), IF($S181 &lt;&gt; "", $I181/$S181, ""), ""), "")</f>
        <v/>
      </c>
      <c r="AR181" s="10" t="str">
        <f ca="1">IFERROR(IF(AND(NOW()&lt;= EOMONTH(DATE(YEAR($P181),12, 1), 0), Overall!$A183&lt;&gt;"", MONTH($O181) &lt;= 12, MONTH($P181) &gt;= 12), IF($S181 &lt;&gt; "", $I181/$S181, ""), ""), "")</f>
        <v/>
      </c>
      <c r="AS181" s="16">
        <f t="shared" ca="1" si="5"/>
        <v>0</v>
      </c>
    </row>
    <row r="182" spans="1:45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5" t="str">
        <f>IF(Overall!P184&lt;&gt;"",_xlfn.VALUETOTEXT(Overall!P184),"")</f>
        <v>Options</v>
      </c>
      <c r="I182" s="6">
        <f>IF(Overall!F184&lt;&gt;"",VALUE(Overall!F184),"")</f>
        <v>2400000</v>
      </c>
      <c r="J182" s="6">
        <f>IF(Overall!G184&lt;&gt;"",VALUE(Overall!G184),"")</f>
        <v>62</v>
      </c>
      <c r="K182" s="6">
        <f>IF(Overall!H184&lt;&gt;"",VALUE(Overall!H184),"")</f>
        <v>40</v>
      </c>
      <c r="L182" s="6">
        <f>IF(Overall!I184&lt;&gt;"",VALUE(Overall!I184),"")</f>
        <v>3.65</v>
      </c>
      <c r="M182" s="6">
        <f>IF(Overall!J184&lt;&gt;"",VALUE(Overall!J184),"")</f>
        <v>0.7</v>
      </c>
      <c r="N182" s="6">
        <f>IF(Overall!K184&lt;&gt;"",VALUE(Overall!K184),"")</f>
        <v>2.95</v>
      </c>
      <c r="O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P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Q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R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S182" s="5">
        <f t="shared" si="4"/>
        <v>12</v>
      </c>
      <c r="T182" s="10">
        <f>IF(Overall!$A184&lt;&gt;"",IF(AND(MONTH($O182) &lt;= 1, MONTH($P182) &gt;= 1), IF($S182 &lt;&gt; "", $I182/$S182, ""), ""),"")</f>
        <v>200000</v>
      </c>
      <c r="U182" s="10">
        <f>IF(Overall!$A184&lt;&gt;"",IF(AND(MONTH($O182) &lt;= 2, MONTH($P182) &gt;= 2), IF($S182 &lt;&gt; "", $I182/$S182, ""), ""),"")</f>
        <v>200000</v>
      </c>
      <c r="V182" s="10">
        <f>IF(Overall!$A184&lt;&gt;"",IF(AND(MONTH($O182) &lt;= 3, MONTH($P182) &gt;= 3), IF($S182 &lt;&gt; "", $I182/$S182, ""), ""),"")</f>
        <v>200000</v>
      </c>
      <c r="W182" s="10">
        <f>IF(Overall!$A184&lt;&gt;"",IF(AND(MONTH($O182) &lt;= 4, MONTH($P182) &gt;= 4), IF($S182 &lt;&gt; "", $I182/$S182, ""), ""),"")</f>
        <v>200000</v>
      </c>
      <c r="X182" s="10">
        <f>IF(Overall!$A184&lt;&gt;"",IF(AND(MONTH($O182) &lt;= 5, MONTH($P182) &gt;= 5), IF($S182 &lt;&gt; "", $I182/$S182, ""), ""),"")</f>
        <v>200000</v>
      </c>
      <c r="Y182" s="10">
        <f>IF(Overall!$A184&lt;&gt;"",IF(AND(MONTH($O182) &lt;= 6, MONTH($P182) &gt;= 6), IF($S182 &lt;&gt; "", $I182/$S182, ""), ""),"")</f>
        <v>200000</v>
      </c>
      <c r="Z182" s="10">
        <f>IF(Overall!$A184&lt;&gt;"",IF(AND(MONTH($O182) &lt;= 7, MONTH($P182) &gt;= 7 ), IF($S182 &lt;&gt; "", $I182/$S182, ""), ""),"")</f>
        <v>200000</v>
      </c>
      <c r="AA182" s="10">
        <f>IF(Overall!$A184&lt;&gt;"",IF(AND(MONTH($O182) &lt;= 8, MONTH($P182) &gt;= 8), IF($S182 &lt;&gt; "", $I182/$S182, ""), ""),"")</f>
        <v>200000</v>
      </c>
      <c r="AB182" s="10">
        <f>IF(Overall!$A184&lt;&gt;"",IF(AND(MONTH($O182) &lt;= 9, MONTH($P182) &gt;= 9), IF($S182 &lt;&gt; "", $I182/$S182, ""), ""),"")</f>
        <v>200000</v>
      </c>
      <c r="AC182" s="10">
        <f>IF(Overall!$A184&lt;&gt;"",IF(AND(MONTH($O182) &lt;= 10, MONTH($P182) &gt;= 10), IF($S182 &lt;&gt; "", $I182/$S182, ""), ""),"")</f>
        <v>200000</v>
      </c>
      <c r="AD182" s="10">
        <f>IF(Overall!$A184&lt;&gt;"",IF(AND(MONTH($O182) &lt;= 11, MONTH($P182) &gt;= 11), IF($S182 &lt;&gt; "", $I182/$S182, ""), ""),"")</f>
        <v>200000</v>
      </c>
      <c r="AE182" s="10">
        <f>IF(Overall!$A184&lt;&gt;"",IF(AND(MONTH($O182) &lt;= 12, MONTH($P182) &gt;= 12), IF($S182 &lt;&gt; "", $I182/$S182, ""), ""),"")</f>
        <v>200000</v>
      </c>
      <c r="AG182" s="10" t="str">
        <f ca="1">IFERROR(IF(AND(NOW()&lt;= EOMONTH(DATE(YEAR($P182),1, 1), 0), Overall!$A184&lt;&gt;"", MONTH($O182) &lt;= 1, MONTH($P182) &gt;= 1), IF($S182 &lt;&gt; "", $I182/$S182, ""), ""), "")</f>
        <v/>
      </c>
      <c r="AH182" s="10" t="str">
        <f ca="1">IFERROR(IF(AND(NOW()&lt;= EOMONTH(DATE(YEAR($P182),2, 1), 0), Overall!$A184&lt;&gt;"", MONTH($O182) &lt;= 2, MONTH($P182) &gt;= 2), IF($S182 &lt;&gt; "", $I182/$S182, ""), ""), "")</f>
        <v/>
      </c>
      <c r="AI182" s="10" t="str">
        <f ca="1">IFERROR(IF(AND(NOW()&lt;= EOMONTH(DATE(YEAR($P182),3, 1), 0), Overall!$A184&lt;&gt;"", MONTH($O182) &lt;= 3, MONTH($P182) &gt;= 3), IF($S182 &lt;&gt; "", $I182/$S182, ""), ""), "")</f>
        <v/>
      </c>
      <c r="AJ182" s="10" t="str">
        <f ca="1">IFERROR(IF(AND(NOW()&lt;= EOMONTH(DATE(YEAR($P182),4, 1), 0), Overall!$A184&lt;&gt;"", MONTH($O182) &lt;= 4, MONTH($P182) &gt;= 4), IF($S182 &lt;&gt; "", $I182/$S182, ""), ""), "")</f>
        <v/>
      </c>
      <c r="AK182" s="10" t="str">
        <f ca="1">IFERROR(IF(AND(NOW()&lt;= EOMONTH(DATE(YEAR($P182),5, 1), 0), Overall!$A184&lt;&gt;"", MONTH($O182) &lt;= 5, MONTH($P182) &gt;= 5), IF($S182 &lt;&gt; "", $I182/$S182, ""), ""), "")</f>
        <v/>
      </c>
      <c r="AL182" s="10" t="str">
        <f ca="1">IFERROR(IF(AND(NOW()&lt;= EOMONTH(DATE(YEAR($P182),6, 1), 0), Overall!$A184&lt;&gt;"", MONTH($O182) &lt;= 6, MONTH($P182) &gt;= 6), IF($S182 &lt;&gt; "", $I182/$S182, ""), ""), "")</f>
        <v/>
      </c>
      <c r="AM182" s="10" t="str">
        <f ca="1">IFERROR(IF(AND(NOW()&lt;= EOMONTH(DATE(YEAR($P182),7, 1), 0), Overall!$A184&lt;&gt;"", MONTH($O182) &lt;= 7, MONTH($P182) &gt;= 7), IF($S182 &lt;&gt; "", $I182/$S182, ""), ""), "")</f>
        <v/>
      </c>
      <c r="AN182" s="10" t="str">
        <f ca="1">IFERROR(IF(AND(NOW()&lt;= EOMONTH(DATE(YEAR($P182),8, 1), 0), Overall!$A184&lt;&gt;"", MONTH($O182) &lt;= 8, MONTH($P182) &gt;= 8), IF($S182 &lt;&gt; "", $I182/$S182, ""), ""), "")</f>
        <v/>
      </c>
      <c r="AO182" s="10" t="str">
        <f ca="1">IFERROR(IF(AND(NOW()&lt;= EOMONTH(DATE(YEAR($P182),9, 1), 0), Overall!$A184&lt;&gt;"", MONTH($O182) &lt;= 9, MONTH($P182) &gt;= 9), IF($S182 &lt;&gt; "", $I182/$S182, ""), ""), "")</f>
        <v/>
      </c>
      <c r="AP182" s="10" t="str">
        <f ca="1">IFERROR(IF(AND(NOW()&lt;= EOMONTH(DATE(YEAR($P182),10, 1), 0), Overall!$A184&lt;&gt;"", MONTH($O182) &lt;= 10, MONTH($P182) &gt;= 10), IF($S182 &lt;&gt; "", $I182/$S182, ""), ""), "")</f>
        <v/>
      </c>
      <c r="AQ182" s="10" t="str">
        <f ca="1">IFERROR(IF(AND(NOW()&lt;= EOMONTH(DATE(YEAR($P182),11, 1), 0), Overall!$A184&lt;&gt;"", MONTH($O182) &lt;=11, MONTH($P182) &gt;= 11), IF($S182 &lt;&gt; "", $I182/$S182, ""), ""), "")</f>
        <v/>
      </c>
      <c r="AR182" s="10" t="str">
        <f ca="1">IFERROR(IF(AND(NOW()&lt;= EOMONTH(DATE(YEAR($P182),12, 1), 0), Overall!$A184&lt;&gt;"", MONTH($O182) &lt;= 12, MONTH($P182) &gt;= 12), IF($S182 &lt;&gt; "", $I182/$S182, ""), ""), "")</f>
        <v/>
      </c>
      <c r="AS182" s="16">
        <f t="shared" ca="1" si="5"/>
        <v>0</v>
      </c>
    </row>
    <row r="183" spans="1:45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5" t="str">
        <f>IF(Overall!P185&lt;&gt;"",_xlfn.VALUETOTEXT(Overall!P185),"")</f>
        <v>Options</v>
      </c>
      <c r="I183" s="6">
        <f>IF(Overall!F185&lt;&gt;"",VALUE(Overall!F185),"")</f>
        <v>2400000</v>
      </c>
      <c r="J183" s="6">
        <f>IF(Overall!G185&lt;&gt;"",VALUE(Overall!G185),"")</f>
        <v>62</v>
      </c>
      <c r="K183" s="6">
        <f>IF(Overall!H185&lt;&gt;"",VALUE(Overall!H185),"")</f>
        <v>40</v>
      </c>
      <c r="L183" s="6">
        <f>IF(Overall!I185&lt;&gt;"",VALUE(Overall!I185),"")</f>
        <v>3.7</v>
      </c>
      <c r="M183" s="6">
        <f>IF(Overall!J185&lt;&gt;"",VALUE(Overall!J185),"")</f>
        <v>0.75</v>
      </c>
      <c r="N183" s="6">
        <f>IF(Overall!K185&lt;&gt;"",VALUE(Overall!K185),"")</f>
        <v>2.95</v>
      </c>
      <c r="O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P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Q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R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S183" s="5">
        <f t="shared" si="4"/>
        <v>12</v>
      </c>
      <c r="T183" s="10">
        <f>IF(Overall!$A185&lt;&gt;"",IF(AND(MONTH($O183) &lt;= 1, MONTH($P183) &gt;= 1), IF($S183 &lt;&gt; "", $I183/$S183, ""), ""),"")</f>
        <v>200000</v>
      </c>
      <c r="U183" s="10">
        <f>IF(Overall!$A185&lt;&gt;"",IF(AND(MONTH($O183) &lt;= 2, MONTH($P183) &gt;= 2), IF($S183 &lt;&gt; "", $I183/$S183, ""), ""),"")</f>
        <v>200000</v>
      </c>
      <c r="V183" s="10">
        <f>IF(Overall!$A185&lt;&gt;"",IF(AND(MONTH($O183) &lt;= 3, MONTH($P183) &gt;= 3), IF($S183 &lt;&gt; "", $I183/$S183, ""), ""),"")</f>
        <v>200000</v>
      </c>
      <c r="W183" s="10">
        <f>IF(Overall!$A185&lt;&gt;"",IF(AND(MONTH($O183) &lt;= 4, MONTH($P183) &gt;= 4), IF($S183 &lt;&gt; "", $I183/$S183, ""), ""),"")</f>
        <v>200000</v>
      </c>
      <c r="X183" s="10">
        <f>IF(Overall!$A185&lt;&gt;"",IF(AND(MONTH($O183) &lt;= 5, MONTH($P183) &gt;= 5), IF($S183 &lt;&gt; "", $I183/$S183, ""), ""),"")</f>
        <v>200000</v>
      </c>
      <c r="Y183" s="10">
        <f>IF(Overall!$A185&lt;&gt;"",IF(AND(MONTH($O183) &lt;= 6, MONTH($P183) &gt;= 6), IF($S183 &lt;&gt; "", $I183/$S183, ""), ""),"")</f>
        <v>200000</v>
      </c>
      <c r="Z183" s="10">
        <f>IF(Overall!$A185&lt;&gt;"",IF(AND(MONTH($O183) &lt;= 7, MONTH($P183) &gt;= 7 ), IF($S183 &lt;&gt; "", $I183/$S183, ""), ""),"")</f>
        <v>200000</v>
      </c>
      <c r="AA183" s="10">
        <f>IF(Overall!$A185&lt;&gt;"",IF(AND(MONTH($O183) &lt;= 8, MONTH($P183) &gt;= 8), IF($S183 &lt;&gt; "", $I183/$S183, ""), ""),"")</f>
        <v>200000</v>
      </c>
      <c r="AB183" s="10">
        <f>IF(Overall!$A185&lt;&gt;"",IF(AND(MONTH($O183) &lt;= 9, MONTH($P183) &gt;= 9), IF($S183 &lt;&gt; "", $I183/$S183, ""), ""),"")</f>
        <v>200000</v>
      </c>
      <c r="AC183" s="10">
        <f>IF(Overall!$A185&lt;&gt;"",IF(AND(MONTH($O183) &lt;= 10, MONTH($P183) &gt;= 10), IF($S183 &lt;&gt; "", $I183/$S183, ""), ""),"")</f>
        <v>200000</v>
      </c>
      <c r="AD183" s="10">
        <f>IF(Overall!$A185&lt;&gt;"",IF(AND(MONTH($O183) &lt;= 11, MONTH($P183) &gt;= 11), IF($S183 &lt;&gt; "", $I183/$S183, ""), ""),"")</f>
        <v>200000</v>
      </c>
      <c r="AE183" s="10">
        <f>IF(Overall!$A185&lt;&gt;"",IF(AND(MONTH($O183) &lt;= 12, MONTH($P183) &gt;= 12), IF($S183 &lt;&gt; "", $I183/$S183, ""), ""),"")</f>
        <v>200000</v>
      </c>
      <c r="AG183" s="10" t="str">
        <f ca="1">IFERROR(IF(AND(NOW()&lt;= EOMONTH(DATE(YEAR($P183),1, 1), 0), Overall!$A185&lt;&gt;"", MONTH($O183) &lt;= 1, MONTH($P183) &gt;= 1), IF($S183 &lt;&gt; "", $I183/$S183, ""), ""), "")</f>
        <v/>
      </c>
      <c r="AH183" s="10" t="str">
        <f ca="1">IFERROR(IF(AND(NOW()&lt;= EOMONTH(DATE(YEAR($P183),2, 1), 0), Overall!$A185&lt;&gt;"", MONTH($O183) &lt;= 2, MONTH($P183) &gt;= 2), IF($S183 &lt;&gt; "", $I183/$S183, ""), ""), "")</f>
        <v/>
      </c>
      <c r="AI183" s="10" t="str">
        <f ca="1">IFERROR(IF(AND(NOW()&lt;= EOMONTH(DATE(YEAR($P183),3, 1), 0), Overall!$A185&lt;&gt;"", MONTH($O183) &lt;= 3, MONTH($P183) &gt;= 3), IF($S183 &lt;&gt; "", $I183/$S183, ""), ""), "")</f>
        <v/>
      </c>
      <c r="AJ183" s="10" t="str">
        <f ca="1">IFERROR(IF(AND(NOW()&lt;= EOMONTH(DATE(YEAR($P183),4, 1), 0), Overall!$A185&lt;&gt;"", MONTH($O183) &lt;= 4, MONTH($P183) &gt;= 4), IF($S183 &lt;&gt; "", $I183/$S183, ""), ""), "")</f>
        <v/>
      </c>
      <c r="AK183" s="10" t="str">
        <f ca="1">IFERROR(IF(AND(NOW()&lt;= EOMONTH(DATE(YEAR($P183),5, 1), 0), Overall!$A185&lt;&gt;"", MONTH($O183) &lt;= 5, MONTH($P183) &gt;= 5), IF($S183 &lt;&gt; "", $I183/$S183, ""), ""), "")</f>
        <v/>
      </c>
      <c r="AL183" s="10" t="str">
        <f ca="1">IFERROR(IF(AND(NOW()&lt;= EOMONTH(DATE(YEAR($P183),6, 1), 0), Overall!$A185&lt;&gt;"", MONTH($O183) &lt;= 6, MONTH($P183) &gt;= 6), IF($S183 &lt;&gt; "", $I183/$S183, ""), ""), "")</f>
        <v/>
      </c>
      <c r="AM183" s="10" t="str">
        <f ca="1">IFERROR(IF(AND(NOW()&lt;= EOMONTH(DATE(YEAR($P183),7, 1), 0), Overall!$A185&lt;&gt;"", MONTH($O183) &lt;= 7, MONTH($P183) &gt;= 7), IF($S183 &lt;&gt; "", $I183/$S183, ""), ""), "")</f>
        <v/>
      </c>
      <c r="AN183" s="10" t="str">
        <f ca="1">IFERROR(IF(AND(NOW()&lt;= EOMONTH(DATE(YEAR($P183),8, 1), 0), Overall!$A185&lt;&gt;"", MONTH($O183) &lt;= 8, MONTH($P183) &gt;= 8), IF($S183 &lt;&gt; "", $I183/$S183, ""), ""), "")</f>
        <v/>
      </c>
      <c r="AO183" s="10" t="str">
        <f ca="1">IFERROR(IF(AND(NOW()&lt;= EOMONTH(DATE(YEAR($P183),9, 1), 0), Overall!$A185&lt;&gt;"", MONTH($O183) &lt;= 9, MONTH($P183) &gt;= 9), IF($S183 &lt;&gt; "", $I183/$S183, ""), ""), "")</f>
        <v/>
      </c>
      <c r="AP183" s="10" t="str">
        <f ca="1">IFERROR(IF(AND(NOW()&lt;= EOMONTH(DATE(YEAR($P183),10, 1), 0), Overall!$A185&lt;&gt;"", MONTH($O183) &lt;= 10, MONTH($P183) &gt;= 10), IF($S183 &lt;&gt; "", $I183/$S183, ""), ""), "")</f>
        <v/>
      </c>
      <c r="AQ183" s="10" t="str">
        <f ca="1">IFERROR(IF(AND(NOW()&lt;= EOMONTH(DATE(YEAR($P183),11, 1), 0), Overall!$A185&lt;&gt;"", MONTH($O183) &lt;=11, MONTH($P183) &gt;= 11), IF($S183 &lt;&gt; "", $I183/$S183, ""), ""), "")</f>
        <v/>
      </c>
      <c r="AR183" s="10" t="str">
        <f ca="1">IFERROR(IF(AND(NOW()&lt;= EOMONTH(DATE(YEAR($P183),12, 1), 0), Overall!$A185&lt;&gt;"", MONTH($O183) &lt;= 12, MONTH($P183) &gt;= 12), IF($S183 &lt;&gt; "", $I183/$S183, ""), ""), "")</f>
        <v/>
      </c>
      <c r="AS183" s="16">
        <f t="shared" ca="1" si="5"/>
        <v>0</v>
      </c>
    </row>
    <row r="184" spans="1:45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5" t="str">
        <f>IF(Overall!P186&lt;&gt;"",_xlfn.VALUETOTEXT(Overall!P186),"")</f>
        <v>Options</v>
      </c>
      <c r="I184" s="6">
        <f>IF(Overall!F186&lt;&gt;"",VALUE(Overall!F186),"")</f>
        <v>1200000</v>
      </c>
      <c r="J184" s="6">
        <f>IF(Overall!G186&lt;&gt;"",VALUE(Overall!G186),"")</f>
        <v>62</v>
      </c>
      <c r="K184" s="6">
        <f>IF(Overall!H186&lt;&gt;"",VALUE(Overall!H186),"")</f>
        <v>40</v>
      </c>
      <c r="L184" s="6">
        <f>IF(Overall!I186&lt;&gt;"",VALUE(Overall!I186),"")</f>
        <v>3.71</v>
      </c>
      <c r="M184" s="6">
        <f>IF(Overall!J186&lt;&gt;"",VALUE(Overall!J186),"")</f>
        <v>0.76</v>
      </c>
      <c r="N184" s="6">
        <f>IF(Overall!K186&lt;&gt;"",VALUE(Overall!K186),"")</f>
        <v>2.95</v>
      </c>
      <c r="O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P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Q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R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S184" s="5">
        <f t="shared" si="4"/>
        <v>12</v>
      </c>
      <c r="T184" s="10">
        <f>IF(Overall!$A186&lt;&gt;"",IF(AND(MONTH($O184) &lt;= 1, MONTH($P184) &gt;= 1), IF($S184 &lt;&gt; "", $I184/$S184, ""), ""),"")</f>
        <v>100000</v>
      </c>
      <c r="U184" s="10">
        <f>IF(Overall!$A186&lt;&gt;"",IF(AND(MONTH($O184) &lt;= 2, MONTH($P184) &gt;= 2), IF($S184 &lt;&gt; "", $I184/$S184, ""), ""),"")</f>
        <v>100000</v>
      </c>
      <c r="V184" s="10">
        <f>IF(Overall!$A186&lt;&gt;"",IF(AND(MONTH($O184) &lt;= 3, MONTH($P184) &gt;= 3), IF($S184 &lt;&gt; "", $I184/$S184, ""), ""),"")</f>
        <v>100000</v>
      </c>
      <c r="W184" s="10">
        <f>IF(Overall!$A186&lt;&gt;"",IF(AND(MONTH($O184) &lt;= 4, MONTH($P184) &gt;= 4), IF($S184 &lt;&gt; "", $I184/$S184, ""), ""),"")</f>
        <v>100000</v>
      </c>
      <c r="X184" s="10">
        <f>IF(Overall!$A186&lt;&gt;"",IF(AND(MONTH($O184) &lt;= 5, MONTH($P184) &gt;= 5), IF($S184 &lt;&gt; "", $I184/$S184, ""), ""),"")</f>
        <v>100000</v>
      </c>
      <c r="Y184" s="10">
        <f>IF(Overall!$A186&lt;&gt;"",IF(AND(MONTH($O184) &lt;= 6, MONTH($P184) &gt;= 6), IF($S184 &lt;&gt; "", $I184/$S184, ""), ""),"")</f>
        <v>100000</v>
      </c>
      <c r="Z184" s="10">
        <f>IF(Overall!$A186&lt;&gt;"",IF(AND(MONTH($O184) &lt;= 7, MONTH($P184) &gt;= 7 ), IF($S184 &lt;&gt; "", $I184/$S184, ""), ""),"")</f>
        <v>100000</v>
      </c>
      <c r="AA184" s="10">
        <f>IF(Overall!$A186&lt;&gt;"",IF(AND(MONTH($O184) &lt;= 8, MONTH($P184) &gt;= 8), IF($S184 &lt;&gt; "", $I184/$S184, ""), ""),"")</f>
        <v>100000</v>
      </c>
      <c r="AB184" s="10">
        <f>IF(Overall!$A186&lt;&gt;"",IF(AND(MONTH($O184) &lt;= 9, MONTH($P184) &gt;= 9), IF($S184 &lt;&gt; "", $I184/$S184, ""), ""),"")</f>
        <v>100000</v>
      </c>
      <c r="AC184" s="10">
        <f>IF(Overall!$A186&lt;&gt;"",IF(AND(MONTH($O184) &lt;= 10, MONTH($P184) &gt;= 10), IF($S184 &lt;&gt; "", $I184/$S184, ""), ""),"")</f>
        <v>100000</v>
      </c>
      <c r="AD184" s="10">
        <f>IF(Overall!$A186&lt;&gt;"",IF(AND(MONTH($O184) &lt;= 11, MONTH($P184) &gt;= 11), IF($S184 &lt;&gt; "", $I184/$S184, ""), ""),"")</f>
        <v>100000</v>
      </c>
      <c r="AE184" s="10">
        <f>IF(Overall!$A186&lt;&gt;"",IF(AND(MONTH($O184) &lt;= 12, MONTH($P184) &gt;= 12), IF($S184 &lt;&gt; "", $I184/$S184, ""), ""),"")</f>
        <v>100000</v>
      </c>
      <c r="AG184" s="10" t="str">
        <f ca="1">IFERROR(IF(AND(NOW()&lt;= EOMONTH(DATE(YEAR($P184),1, 1), 0), Overall!$A186&lt;&gt;"", MONTH($O184) &lt;= 1, MONTH($P184) &gt;= 1), IF($S184 &lt;&gt; "", $I184/$S184, ""), ""), "")</f>
        <v/>
      </c>
      <c r="AH184" s="10" t="str">
        <f ca="1">IFERROR(IF(AND(NOW()&lt;= EOMONTH(DATE(YEAR($P184),2, 1), 0), Overall!$A186&lt;&gt;"", MONTH($O184) &lt;= 2, MONTH($P184) &gt;= 2), IF($S184 &lt;&gt; "", $I184/$S184, ""), ""), "")</f>
        <v/>
      </c>
      <c r="AI184" s="10" t="str">
        <f ca="1">IFERROR(IF(AND(NOW()&lt;= EOMONTH(DATE(YEAR($P184),3, 1), 0), Overall!$A186&lt;&gt;"", MONTH($O184) &lt;= 3, MONTH($P184) &gt;= 3), IF($S184 &lt;&gt; "", $I184/$S184, ""), ""), "")</f>
        <v/>
      </c>
      <c r="AJ184" s="10" t="str">
        <f ca="1">IFERROR(IF(AND(NOW()&lt;= EOMONTH(DATE(YEAR($P184),4, 1), 0), Overall!$A186&lt;&gt;"", MONTH($O184) &lt;= 4, MONTH($P184) &gt;= 4), IF($S184 &lt;&gt; "", $I184/$S184, ""), ""), "")</f>
        <v/>
      </c>
      <c r="AK184" s="10" t="str">
        <f ca="1">IFERROR(IF(AND(NOW()&lt;= EOMONTH(DATE(YEAR($P184),5, 1), 0), Overall!$A186&lt;&gt;"", MONTH($O184) &lt;= 5, MONTH($P184) &gt;= 5), IF($S184 &lt;&gt; "", $I184/$S184, ""), ""), "")</f>
        <v/>
      </c>
      <c r="AL184" s="10" t="str">
        <f ca="1">IFERROR(IF(AND(NOW()&lt;= EOMONTH(DATE(YEAR($P184),6, 1), 0), Overall!$A186&lt;&gt;"", MONTH($O184) &lt;= 6, MONTH($P184) &gt;= 6), IF($S184 &lt;&gt; "", $I184/$S184, ""), ""), "")</f>
        <v/>
      </c>
      <c r="AM184" s="10" t="str">
        <f ca="1">IFERROR(IF(AND(NOW()&lt;= EOMONTH(DATE(YEAR($P184),7, 1), 0), Overall!$A186&lt;&gt;"", MONTH($O184) &lt;= 7, MONTH($P184) &gt;= 7), IF($S184 &lt;&gt; "", $I184/$S184, ""), ""), "")</f>
        <v/>
      </c>
      <c r="AN184" s="10" t="str">
        <f ca="1">IFERROR(IF(AND(NOW()&lt;= EOMONTH(DATE(YEAR($P184),8, 1), 0), Overall!$A186&lt;&gt;"", MONTH($O184) &lt;= 8, MONTH($P184) &gt;= 8), IF($S184 &lt;&gt; "", $I184/$S184, ""), ""), "")</f>
        <v/>
      </c>
      <c r="AO184" s="10" t="str">
        <f ca="1">IFERROR(IF(AND(NOW()&lt;= EOMONTH(DATE(YEAR($P184),9, 1), 0), Overall!$A186&lt;&gt;"", MONTH($O184) &lt;= 9, MONTH($P184) &gt;= 9), IF($S184 &lt;&gt; "", $I184/$S184, ""), ""), "")</f>
        <v/>
      </c>
      <c r="AP184" s="10" t="str">
        <f ca="1">IFERROR(IF(AND(NOW()&lt;= EOMONTH(DATE(YEAR($P184),10, 1), 0), Overall!$A186&lt;&gt;"", MONTH($O184) &lt;= 10, MONTH($P184) &gt;= 10), IF($S184 &lt;&gt; "", $I184/$S184, ""), ""), "")</f>
        <v/>
      </c>
      <c r="AQ184" s="10" t="str">
        <f ca="1">IFERROR(IF(AND(NOW()&lt;= EOMONTH(DATE(YEAR($P184),11, 1), 0), Overall!$A186&lt;&gt;"", MONTH($O184) &lt;=11, MONTH($P184) &gt;= 11), IF($S184 &lt;&gt; "", $I184/$S184, ""), ""), "")</f>
        <v/>
      </c>
      <c r="AR184" s="10" t="str">
        <f ca="1">IFERROR(IF(AND(NOW()&lt;= EOMONTH(DATE(YEAR($P184),12, 1), 0), Overall!$A186&lt;&gt;"", MONTH($O184) &lt;= 12, MONTH($P184) &gt;= 12), IF($S184 &lt;&gt; "", $I184/$S184, ""), ""), "")</f>
        <v/>
      </c>
      <c r="AS184" s="16">
        <f t="shared" ca="1" si="5"/>
        <v>0</v>
      </c>
    </row>
    <row r="185" spans="1:45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5" t="str">
        <f>IF(Overall!P187&lt;&gt;"",_xlfn.VALUETOTEXT(Overall!P187),"")</f>
        <v>Options</v>
      </c>
      <c r="I185" s="6">
        <f>IF(Overall!F187&lt;&gt;"",VALUE(Overall!F187),"")</f>
        <v>1200000</v>
      </c>
      <c r="J185" s="6">
        <f>IF(Overall!G187&lt;&gt;"",VALUE(Overall!G187),"")</f>
        <v>62</v>
      </c>
      <c r="K185" s="6">
        <f>IF(Overall!H187&lt;&gt;"",VALUE(Overall!H187),"")</f>
        <v>40</v>
      </c>
      <c r="L185" s="6">
        <f>IF(Overall!I187&lt;&gt;"",VALUE(Overall!I187),"")</f>
        <v>3.71</v>
      </c>
      <c r="M185" s="6">
        <f>IF(Overall!J187&lt;&gt;"",VALUE(Overall!J187),"")</f>
        <v>0.76</v>
      </c>
      <c r="N185" s="6">
        <f>IF(Overall!K187&lt;&gt;"",VALUE(Overall!K187),"")</f>
        <v>2.95</v>
      </c>
      <c r="O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P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Q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R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S185" s="5">
        <f t="shared" si="4"/>
        <v>12</v>
      </c>
      <c r="T185" s="10">
        <f>IF(Overall!$A187&lt;&gt;"",IF(AND(MONTH($O185) &lt;= 1, MONTH($P185) &gt;= 1), IF($S185 &lt;&gt; "", $I185/$S185, ""), ""),"")</f>
        <v>100000</v>
      </c>
      <c r="U185" s="10">
        <f>IF(Overall!$A187&lt;&gt;"",IF(AND(MONTH($O185) &lt;= 2, MONTH($P185) &gt;= 2), IF($S185 &lt;&gt; "", $I185/$S185, ""), ""),"")</f>
        <v>100000</v>
      </c>
      <c r="V185" s="10">
        <f>IF(Overall!$A187&lt;&gt;"",IF(AND(MONTH($O185) &lt;= 3, MONTH($P185) &gt;= 3), IF($S185 &lt;&gt; "", $I185/$S185, ""), ""),"")</f>
        <v>100000</v>
      </c>
      <c r="W185" s="10">
        <f>IF(Overall!$A187&lt;&gt;"",IF(AND(MONTH($O185) &lt;= 4, MONTH($P185) &gt;= 4), IF($S185 &lt;&gt; "", $I185/$S185, ""), ""),"")</f>
        <v>100000</v>
      </c>
      <c r="X185" s="10">
        <f>IF(Overall!$A187&lt;&gt;"",IF(AND(MONTH($O185) &lt;= 5, MONTH($P185) &gt;= 5), IF($S185 &lt;&gt; "", $I185/$S185, ""), ""),"")</f>
        <v>100000</v>
      </c>
      <c r="Y185" s="10">
        <f>IF(Overall!$A187&lt;&gt;"",IF(AND(MONTH($O185) &lt;= 6, MONTH($P185) &gt;= 6), IF($S185 &lt;&gt; "", $I185/$S185, ""), ""),"")</f>
        <v>100000</v>
      </c>
      <c r="Z185" s="10">
        <f>IF(Overall!$A187&lt;&gt;"",IF(AND(MONTH($O185) &lt;= 7, MONTH($P185) &gt;= 7 ), IF($S185 &lt;&gt; "", $I185/$S185, ""), ""),"")</f>
        <v>100000</v>
      </c>
      <c r="AA185" s="10">
        <f>IF(Overall!$A187&lt;&gt;"",IF(AND(MONTH($O185) &lt;= 8, MONTH($P185) &gt;= 8), IF($S185 &lt;&gt; "", $I185/$S185, ""), ""),"")</f>
        <v>100000</v>
      </c>
      <c r="AB185" s="10">
        <f>IF(Overall!$A187&lt;&gt;"",IF(AND(MONTH($O185) &lt;= 9, MONTH($P185) &gt;= 9), IF($S185 &lt;&gt; "", $I185/$S185, ""), ""),"")</f>
        <v>100000</v>
      </c>
      <c r="AC185" s="10">
        <f>IF(Overall!$A187&lt;&gt;"",IF(AND(MONTH($O185) &lt;= 10, MONTH($P185) &gt;= 10), IF($S185 &lt;&gt; "", $I185/$S185, ""), ""),"")</f>
        <v>100000</v>
      </c>
      <c r="AD185" s="10">
        <f>IF(Overall!$A187&lt;&gt;"",IF(AND(MONTH($O185) &lt;= 11, MONTH($P185) &gt;= 11), IF($S185 &lt;&gt; "", $I185/$S185, ""), ""),"")</f>
        <v>100000</v>
      </c>
      <c r="AE185" s="10">
        <f>IF(Overall!$A187&lt;&gt;"",IF(AND(MONTH($O185) &lt;= 12, MONTH($P185) &gt;= 12), IF($S185 &lt;&gt; "", $I185/$S185, ""), ""),"")</f>
        <v>100000</v>
      </c>
      <c r="AG185" s="10" t="str">
        <f ca="1">IFERROR(IF(AND(NOW()&lt;= EOMONTH(DATE(YEAR($P185),1, 1), 0), Overall!$A187&lt;&gt;"", MONTH($O185) &lt;= 1, MONTH($P185) &gt;= 1), IF($S185 &lt;&gt; "", $I185/$S185, ""), ""), "")</f>
        <v/>
      </c>
      <c r="AH185" s="10" t="str">
        <f ca="1">IFERROR(IF(AND(NOW()&lt;= EOMONTH(DATE(YEAR($P185),2, 1), 0), Overall!$A187&lt;&gt;"", MONTH($O185) &lt;= 2, MONTH($P185) &gt;= 2), IF($S185 &lt;&gt; "", $I185/$S185, ""), ""), "")</f>
        <v/>
      </c>
      <c r="AI185" s="10" t="str">
        <f ca="1">IFERROR(IF(AND(NOW()&lt;= EOMONTH(DATE(YEAR($P185),3, 1), 0), Overall!$A187&lt;&gt;"", MONTH($O185) &lt;= 3, MONTH($P185) &gt;= 3), IF($S185 &lt;&gt; "", $I185/$S185, ""), ""), "")</f>
        <v/>
      </c>
      <c r="AJ185" s="10" t="str">
        <f ca="1">IFERROR(IF(AND(NOW()&lt;= EOMONTH(DATE(YEAR($P185),4, 1), 0), Overall!$A187&lt;&gt;"", MONTH($O185) &lt;= 4, MONTH($P185) &gt;= 4), IF($S185 &lt;&gt; "", $I185/$S185, ""), ""), "")</f>
        <v/>
      </c>
      <c r="AK185" s="10" t="str">
        <f ca="1">IFERROR(IF(AND(NOW()&lt;= EOMONTH(DATE(YEAR($P185),5, 1), 0), Overall!$A187&lt;&gt;"", MONTH($O185) &lt;= 5, MONTH($P185) &gt;= 5), IF($S185 &lt;&gt; "", $I185/$S185, ""), ""), "")</f>
        <v/>
      </c>
      <c r="AL185" s="10" t="str">
        <f ca="1">IFERROR(IF(AND(NOW()&lt;= EOMONTH(DATE(YEAR($P185),6, 1), 0), Overall!$A187&lt;&gt;"", MONTH($O185) &lt;= 6, MONTH($P185) &gt;= 6), IF($S185 &lt;&gt; "", $I185/$S185, ""), ""), "")</f>
        <v/>
      </c>
      <c r="AM185" s="10" t="str">
        <f ca="1">IFERROR(IF(AND(NOW()&lt;= EOMONTH(DATE(YEAR($P185),7, 1), 0), Overall!$A187&lt;&gt;"", MONTH($O185) &lt;= 7, MONTH($P185) &gt;= 7), IF($S185 &lt;&gt; "", $I185/$S185, ""), ""), "")</f>
        <v/>
      </c>
      <c r="AN185" s="10" t="str">
        <f ca="1">IFERROR(IF(AND(NOW()&lt;= EOMONTH(DATE(YEAR($P185),8, 1), 0), Overall!$A187&lt;&gt;"", MONTH($O185) &lt;= 8, MONTH($P185) &gt;= 8), IF($S185 &lt;&gt; "", $I185/$S185, ""), ""), "")</f>
        <v/>
      </c>
      <c r="AO185" s="10" t="str">
        <f ca="1">IFERROR(IF(AND(NOW()&lt;= EOMONTH(DATE(YEAR($P185),9, 1), 0), Overall!$A187&lt;&gt;"", MONTH($O185) &lt;= 9, MONTH($P185) &gt;= 9), IF($S185 &lt;&gt; "", $I185/$S185, ""), ""), "")</f>
        <v/>
      </c>
      <c r="AP185" s="10" t="str">
        <f ca="1">IFERROR(IF(AND(NOW()&lt;= EOMONTH(DATE(YEAR($P185),10, 1), 0), Overall!$A187&lt;&gt;"", MONTH($O185) &lt;= 10, MONTH($P185) &gt;= 10), IF($S185 &lt;&gt; "", $I185/$S185, ""), ""), "")</f>
        <v/>
      </c>
      <c r="AQ185" s="10" t="str">
        <f ca="1">IFERROR(IF(AND(NOW()&lt;= EOMONTH(DATE(YEAR($P185),11, 1), 0), Overall!$A187&lt;&gt;"", MONTH($O185) &lt;=11, MONTH($P185) &gt;= 11), IF($S185 &lt;&gt; "", $I185/$S185, ""), ""), "")</f>
        <v/>
      </c>
      <c r="AR185" s="10" t="str">
        <f ca="1">IFERROR(IF(AND(NOW()&lt;= EOMONTH(DATE(YEAR($P185),12, 1), 0), Overall!$A187&lt;&gt;"", MONTH($O185) &lt;= 12, MONTH($P185) &gt;= 12), IF($S185 &lt;&gt; "", $I185/$S185, ""), ""), "")</f>
        <v/>
      </c>
      <c r="AS185" s="16">
        <f t="shared" ca="1" si="5"/>
        <v>0</v>
      </c>
    </row>
    <row r="186" spans="1:45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5" t="str">
        <f>IF(Overall!P188&lt;&gt;"",_xlfn.VALUETOTEXT(Overall!P188),"")</f>
        <v>Options</v>
      </c>
      <c r="I186" s="6">
        <f>IF(Overall!F188&lt;&gt;"",VALUE(Overall!F188),"")</f>
        <v>1200000</v>
      </c>
      <c r="J186" s="6">
        <f>IF(Overall!G188&lt;&gt;"",VALUE(Overall!G188),"")</f>
        <v>62</v>
      </c>
      <c r="K186" s="6">
        <f>IF(Overall!H188&lt;&gt;"",VALUE(Overall!H188),"")</f>
        <v>40</v>
      </c>
      <c r="L186" s="6">
        <f>IF(Overall!I188&lt;&gt;"",VALUE(Overall!I188),"")</f>
        <v>3.71</v>
      </c>
      <c r="M186" s="6">
        <f>IF(Overall!J188&lt;&gt;"",VALUE(Overall!J188),"")</f>
        <v>0.76</v>
      </c>
      <c r="N186" s="6">
        <f>IF(Overall!K188&lt;&gt;"",VALUE(Overall!K188),"")</f>
        <v>2.95</v>
      </c>
      <c r="O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P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Q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R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S186" s="5">
        <f t="shared" si="4"/>
        <v>12</v>
      </c>
      <c r="T186" s="10">
        <f>IF(Overall!$A188&lt;&gt;"",IF(AND(MONTH($O186) &lt;= 1, MONTH($P186) &gt;= 1), IF($S186 &lt;&gt; "", $I186/$S186, ""), ""),"")</f>
        <v>100000</v>
      </c>
      <c r="U186" s="10">
        <f>IF(Overall!$A188&lt;&gt;"",IF(AND(MONTH($O186) &lt;= 2, MONTH($P186) &gt;= 2), IF($S186 &lt;&gt; "", $I186/$S186, ""), ""),"")</f>
        <v>100000</v>
      </c>
      <c r="V186" s="10">
        <f>IF(Overall!$A188&lt;&gt;"",IF(AND(MONTH($O186) &lt;= 3, MONTH($P186) &gt;= 3), IF($S186 &lt;&gt; "", $I186/$S186, ""), ""),"")</f>
        <v>100000</v>
      </c>
      <c r="W186" s="10">
        <f>IF(Overall!$A188&lt;&gt;"",IF(AND(MONTH($O186) &lt;= 4, MONTH($P186) &gt;= 4), IF($S186 &lt;&gt; "", $I186/$S186, ""), ""),"")</f>
        <v>100000</v>
      </c>
      <c r="X186" s="10">
        <f>IF(Overall!$A188&lt;&gt;"",IF(AND(MONTH($O186) &lt;= 5, MONTH($P186) &gt;= 5), IF($S186 &lt;&gt; "", $I186/$S186, ""), ""),"")</f>
        <v>100000</v>
      </c>
      <c r="Y186" s="10">
        <f>IF(Overall!$A188&lt;&gt;"",IF(AND(MONTH($O186) &lt;= 6, MONTH($P186) &gt;= 6), IF($S186 &lt;&gt; "", $I186/$S186, ""), ""),"")</f>
        <v>100000</v>
      </c>
      <c r="Z186" s="10">
        <f>IF(Overall!$A188&lt;&gt;"",IF(AND(MONTH($O186) &lt;= 7, MONTH($P186) &gt;= 7 ), IF($S186 &lt;&gt; "", $I186/$S186, ""), ""),"")</f>
        <v>100000</v>
      </c>
      <c r="AA186" s="10">
        <f>IF(Overall!$A188&lt;&gt;"",IF(AND(MONTH($O186) &lt;= 8, MONTH($P186) &gt;= 8), IF($S186 &lt;&gt; "", $I186/$S186, ""), ""),"")</f>
        <v>100000</v>
      </c>
      <c r="AB186" s="10">
        <f>IF(Overall!$A188&lt;&gt;"",IF(AND(MONTH($O186) &lt;= 9, MONTH($P186) &gt;= 9), IF($S186 &lt;&gt; "", $I186/$S186, ""), ""),"")</f>
        <v>100000</v>
      </c>
      <c r="AC186" s="10">
        <f>IF(Overall!$A188&lt;&gt;"",IF(AND(MONTH($O186) &lt;= 10, MONTH($P186) &gt;= 10), IF($S186 &lt;&gt; "", $I186/$S186, ""), ""),"")</f>
        <v>100000</v>
      </c>
      <c r="AD186" s="10">
        <f>IF(Overall!$A188&lt;&gt;"",IF(AND(MONTH($O186) &lt;= 11, MONTH($P186) &gt;= 11), IF($S186 &lt;&gt; "", $I186/$S186, ""), ""),"")</f>
        <v>100000</v>
      </c>
      <c r="AE186" s="10">
        <f>IF(Overall!$A188&lt;&gt;"",IF(AND(MONTH($O186) &lt;= 12, MONTH($P186) &gt;= 12), IF($S186 &lt;&gt; "", $I186/$S186, ""), ""),"")</f>
        <v>100000</v>
      </c>
      <c r="AG186" s="10" t="str">
        <f ca="1">IFERROR(IF(AND(NOW()&lt;= EOMONTH(DATE(YEAR($P186),1, 1), 0), Overall!$A188&lt;&gt;"", MONTH($O186) &lt;= 1, MONTH($P186) &gt;= 1), IF($S186 &lt;&gt; "", $I186/$S186, ""), ""), "")</f>
        <v/>
      </c>
      <c r="AH186" s="10" t="str">
        <f ca="1">IFERROR(IF(AND(NOW()&lt;= EOMONTH(DATE(YEAR($P186),2, 1), 0), Overall!$A188&lt;&gt;"", MONTH($O186) &lt;= 2, MONTH($P186) &gt;= 2), IF($S186 &lt;&gt; "", $I186/$S186, ""), ""), "")</f>
        <v/>
      </c>
      <c r="AI186" s="10" t="str">
        <f ca="1">IFERROR(IF(AND(NOW()&lt;= EOMONTH(DATE(YEAR($P186),3, 1), 0), Overall!$A188&lt;&gt;"", MONTH($O186) &lt;= 3, MONTH($P186) &gt;= 3), IF($S186 &lt;&gt; "", $I186/$S186, ""), ""), "")</f>
        <v/>
      </c>
      <c r="AJ186" s="10" t="str">
        <f ca="1">IFERROR(IF(AND(NOW()&lt;= EOMONTH(DATE(YEAR($P186),4, 1), 0), Overall!$A188&lt;&gt;"", MONTH($O186) &lt;= 4, MONTH($P186) &gt;= 4), IF($S186 &lt;&gt; "", $I186/$S186, ""), ""), "")</f>
        <v/>
      </c>
      <c r="AK186" s="10" t="str">
        <f ca="1">IFERROR(IF(AND(NOW()&lt;= EOMONTH(DATE(YEAR($P186),5, 1), 0), Overall!$A188&lt;&gt;"", MONTH($O186) &lt;= 5, MONTH($P186) &gt;= 5), IF($S186 &lt;&gt; "", $I186/$S186, ""), ""), "")</f>
        <v/>
      </c>
      <c r="AL186" s="10" t="str">
        <f ca="1">IFERROR(IF(AND(NOW()&lt;= EOMONTH(DATE(YEAR($P186),6, 1), 0), Overall!$A188&lt;&gt;"", MONTH($O186) &lt;= 6, MONTH($P186) &gt;= 6), IF($S186 &lt;&gt; "", $I186/$S186, ""), ""), "")</f>
        <v/>
      </c>
      <c r="AM186" s="10" t="str">
        <f ca="1">IFERROR(IF(AND(NOW()&lt;= EOMONTH(DATE(YEAR($P186),7, 1), 0), Overall!$A188&lt;&gt;"", MONTH($O186) &lt;= 7, MONTH($P186) &gt;= 7), IF($S186 &lt;&gt; "", $I186/$S186, ""), ""), "")</f>
        <v/>
      </c>
      <c r="AN186" s="10" t="str">
        <f ca="1">IFERROR(IF(AND(NOW()&lt;= EOMONTH(DATE(YEAR($P186),8, 1), 0), Overall!$A188&lt;&gt;"", MONTH($O186) &lt;= 8, MONTH($P186) &gt;= 8), IF($S186 &lt;&gt; "", $I186/$S186, ""), ""), "")</f>
        <v/>
      </c>
      <c r="AO186" s="10" t="str">
        <f ca="1">IFERROR(IF(AND(NOW()&lt;= EOMONTH(DATE(YEAR($P186),9, 1), 0), Overall!$A188&lt;&gt;"", MONTH($O186) &lt;= 9, MONTH($P186) &gt;= 9), IF($S186 &lt;&gt; "", $I186/$S186, ""), ""), "")</f>
        <v/>
      </c>
      <c r="AP186" s="10" t="str">
        <f ca="1">IFERROR(IF(AND(NOW()&lt;= EOMONTH(DATE(YEAR($P186),10, 1), 0), Overall!$A188&lt;&gt;"", MONTH($O186) &lt;= 10, MONTH($P186) &gt;= 10), IF($S186 &lt;&gt; "", $I186/$S186, ""), ""), "")</f>
        <v/>
      </c>
      <c r="AQ186" s="10" t="str">
        <f ca="1">IFERROR(IF(AND(NOW()&lt;= EOMONTH(DATE(YEAR($P186),11, 1), 0), Overall!$A188&lt;&gt;"", MONTH($O186) &lt;=11, MONTH($P186) &gt;= 11), IF($S186 &lt;&gt; "", $I186/$S186, ""), ""), "")</f>
        <v/>
      </c>
      <c r="AR186" s="10" t="str">
        <f ca="1">IFERROR(IF(AND(NOW()&lt;= EOMONTH(DATE(YEAR($P186),12, 1), 0), Overall!$A188&lt;&gt;"", MONTH($O186) &lt;= 12, MONTH($P186) &gt;= 12), IF($S186 &lt;&gt; "", $I186/$S186, ""), ""), "")</f>
        <v/>
      </c>
      <c r="AS186" s="16">
        <f t="shared" ca="1" si="5"/>
        <v>0</v>
      </c>
    </row>
    <row r="187" spans="1:45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5" t="str">
        <f>IF(Overall!P189&lt;&gt;"",_xlfn.VALUETOTEXT(Overall!P189),"")</f>
        <v>Options</v>
      </c>
      <c r="I187" s="6">
        <f>IF(Overall!F189&lt;&gt;"",VALUE(Overall!F189),"")</f>
        <v>2400000</v>
      </c>
      <c r="J187" s="6">
        <f>IF(Overall!G189&lt;&gt;"",VALUE(Overall!G189),"")</f>
        <v>62</v>
      </c>
      <c r="K187" s="6">
        <f>IF(Overall!H189&lt;&gt;"",VALUE(Overall!H189),"")</f>
        <v>40</v>
      </c>
      <c r="L187" s="6">
        <f>IF(Overall!I189&lt;&gt;"",VALUE(Overall!I189),"")</f>
        <v>3.68</v>
      </c>
      <c r="M187" s="6">
        <f>IF(Overall!J189&lt;&gt;"",VALUE(Overall!J189),"")</f>
        <v>0.74</v>
      </c>
      <c r="N187" s="6">
        <f>IF(Overall!K189&lt;&gt;"",VALUE(Overall!K189),"")</f>
        <v>2.94</v>
      </c>
      <c r="O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P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Q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R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S187" s="5">
        <f t="shared" si="4"/>
        <v>12</v>
      </c>
      <c r="T187" s="10">
        <f>IF(Overall!$A189&lt;&gt;"",IF(AND(MONTH($O187) &lt;= 1, MONTH($P187) &gt;= 1), IF($S187 &lt;&gt; "", $I187/$S187, ""), ""),"")</f>
        <v>200000</v>
      </c>
      <c r="U187" s="10">
        <f>IF(Overall!$A189&lt;&gt;"",IF(AND(MONTH($O187) &lt;= 2, MONTH($P187) &gt;= 2), IF($S187 &lt;&gt; "", $I187/$S187, ""), ""),"")</f>
        <v>200000</v>
      </c>
      <c r="V187" s="10">
        <f>IF(Overall!$A189&lt;&gt;"",IF(AND(MONTH($O187) &lt;= 3, MONTH($P187) &gt;= 3), IF($S187 &lt;&gt; "", $I187/$S187, ""), ""),"")</f>
        <v>200000</v>
      </c>
      <c r="W187" s="10">
        <f>IF(Overall!$A189&lt;&gt;"",IF(AND(MONTH($O187) &lt;= 4, MONTH($P187) &gt;= 4), IF($S187 &lt;&gt; "", $I187/$S187, ""), ""),"")</f>
        <v>200000</v>
      </c>
      <c r="X187" s="10">
        <f>IF(Overall!$A189&lt;&gt;"",IF(AND(MONTH($O187) &lt;= 5, MONTH($P187) &gt;= 5), IF($S187 &lt;&gt; "", $I187/$S187, ""), ""),"")</f>
        <v>200000</v>
      </c>
      <c r="Y187" s="10">
        <f>IF(Overall!$A189&lt;&gt;"",IF(AND(MONTH($O187) &lt;= 6, MONTH($P187) &gt;= 6), IF($S187 &lt;&gt; "", $I187/$S187, ""), ""),"")</f>
        <v>200000</v>
      </c>
      <c r="Z187" s="10">
        <f>IF(Overall!$A189&lt;&gt;"",IF(AND(MONTH($O187) &lt;= 7, MONTH($P187) &gt;= 7 ), IF($S187 &lt;&gt; "", $I187/$S187, ""), ""),"")</f>
        <v>200000</v>
      </c>
      <c r="AA187" s="10">
        <f>IF(Overall!$A189&lt;&gt;"",IF(AND(MONTH($O187) &lt;= 8, MONTH($P187) &gt;= 8), IF($S187 &lt;&gt; "", $I187/$S187, ""), ""),"")</f>
        <v>200000</v>
      </c>
      <c r="AB187" s="10">
        <f>IF(Overall!$A189&lt;&gt;"",IF(AND(MONTH($O187) &lt;= 9, MONTH($P187) &gt;= 9), IF($S187 &lt;&gt; "", $I187/$S187, ""), ""),"")</f>
        <v>200000</v>
      </c>
      <c r="AC187" s="10">
        <f>IF(Overall!$A189&lt;&gt;"",IF(AND(MONTH($O187) &lt;= 10, MONTH($P187) &gt;= 10), IF($S187 &lt;&gt; "", $I187/$S187, ""), ""),"")</f>
        <v>200000</v>
      </c>
      <c r="AD187" s="10">
        <f>IF(Overall!$A189&lt;&gt;"",IF(AND(MONTH($O187) &lt;= 11, MONTH($P187) &gt;= 11), IF($S187 &lt;&gt; "", $I187/$S187, ""), ""),"")</f>
        <v>200000</v>
      </c>
      <c r="AE187" s="10">
        <f>IF(Overall!$A189&lt;&gt;"",IF(AND(MONTH($O187) &lt;= 12, MONTH($P187) &gt;= 12), IF($S187 &lt;&gt; "", $I187/$S187, ""), ""),"")</f>
        <v>200000</v>
      </c>
      <c r="AG187" s="10" t="str">
        <f ca="1">IFERROR(IF(AND(NOW()&lt;= EOMONTH(DATE(YEAR($P187),1, 1), 0), Overall!$A189&lt;&gt;"", MONTH($O187) &lt;= 1, MONTH($P187) &gt;= 1), IF($S187 &lt;&gt; "", $I187/$S187, ""), ""), "")</f>
        <v/>
      </c>
      <c r="AH187" s="10" t="str">
        <f ca="1">IFERROR(IF(AND(NOW()&lt;= EOMONTH(DATE(YEAR($P187),2, 1), 0), Overall!$A189&lt;&gt;"", MONTH($O187) &lt;= 2, MONTH($P187) &gt;= 2), IF($S187 &lt;&gt; "", $I187/$S187, ""), ""), "")</f>
        <v/>
      </c>
      <c r="AI187" s="10" t="str">
        <f ca="1">IFERROR(IF(AND(NOW()&lt;= EOMONTH(DATE(YEAR($P187),3, 1), 0), Overall!$A189&lt;&gt;"", MONTH($O187) &lt;= 3, MONTH($P187) &gt;= 3), IF($S187 &lt;&gt; "", $I187/$S187, ""), ""), "")</f>
        <v/>
      </c>
      <c r="AJ187" s="10" t="str">
        <f ca="1">IFERROR(IF(AND(NOW()&lt;= EOMONTH(DATE(YEAR($P187),4, 1), 0), Overall!$A189&lt;&gt;"", MONTH($O187) &lt;= 4, MONTH($P187) &gt;= 4), IF($S187 &lt;&gt; "", $I187/$S187, ""), ""), "")</f>
        <v/>
      </c>
      <c r="AK187" s="10" t="str">
        <f ca="1">IFERROR(IF(AND(NOW()&lt;= EOMONTH(DATE(YEAR($P187),5, 1), 0), Overall!$A189&lt;&gt;"", MONTH($O187) &lt;= 5, MONTH($P187) &gt;= 5), IF($S187 &lt;&gt; "", $I187/$S187, ""), ""), "")</f>
        <v/>
      </c>
      <c r="AL187" s="10" t="str">
        <f ca="1">IFERROR(IF(AND(NOW()&lt;= EOMONTH(DATE(YEAR($P187),6, 1), 0), Overall!$A189&lt;&gt;"", MONTH($O187) &lt;= 6, MONTH($P187) &gt;= 6), IF($S187 &lt;&gt; "", $I187/$S187, ""), ""), "")</f>
        <v/>
      </c>
      <c r="AM187" s="10" t="str">
        <f ca="1">IFERROR(IF(AND(NOW()&lt;= EOMONTH(DATE(YEAR($P187),7, 1), 0), Overall!$A189&lt;&gt;"", MONTH($O187) &lt;= 7, MONTH($P187) &gt;= 7), IF($S187 &lt;&gt; "", $I187/$S187, ""), ""), "")</f>
        <v/>
      </c>
      <c r="AN187" s="10" t="str">
        <f ca="1">IFERROR(IF(AND(NOW()&lt;= EOMONTH(DATE(YEAR($P187),8, 1), 0), Overall!$A189&lt;&gt;"", MONTH($O187) &lt;= 8, MONTH($P187) &gt;= 8), IF($S187 &lt;&gt; "", $I187/$S187, ""), ""), "")</f>
        <v/>
      </c>
      <c r="AO187" s="10" t="str">
        <f ca="1">IFERROR(IF(AND(NOW()&lt;= EOMONTH(DATE(YEAR($P187),9, 1), 0), Overall!$A189&lt;&gt;"", MONTH($O187) &lt;= 9, MONTH($P187) &gt;= 9), IF($S187 &lt;&gt; "", $I187/$S187, ""), ""), "")</f>
        <v/>
      </c>
      <c r="AP187" s="10" t="str">
        <f ca="1">IFERROR(IF(AND(NOW()&lt;= EOMONTH(DATE(YEAR($P187),10, 1), 0), Overall!$A189&lt;&gt;"", MONTH($O187) &lt;= 10, MONTH($P187) &gt;= 10), IF($S187 &lt;&gt; "", $I187/$S187, ""), ""), "")</f>
        <v/>
      </c>
      <c r="AQ187" s="10" t="str">
        <f ca="1">IFERROR(IF(AND(NOW()&lt;= EOMONTH(DATE(YEAR($P187),11, 1), 0), Overall!$A189&lt;&gt;"", MONTH($O187) &lt;=11, MONTH($P187) &gt;= 11), IF($S187 &lt;&gt; "", $I187/$S187, ""), ""), "")</f>
        <v/>
      </c>
      <c r="AR187" s="10" t="str">
        <f ca="1">IFERROR(IF(AND(NOW()&lt;= EOMONTH(DATE(YEAR($P187),12, 1), 0), Overall!$A189&lt;&gt;"", MONTH($O187) &lt;= 12, MONTH($P187) &gt;= 12), IF($S187 &lt;&gt; "", $I187/$S187, ""), ""), "")</f>
        <v/>
      </c>
      <c r="AS187" s="16">
        <f t="shared" ca="1" si="5"/>
        <v>0</v>
      </c>
    </row>
    <row r="188" spans="1:45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5" t="str">
        <f>IF(Overall!P190&lt;&gt;"",_xlfn.VALUETOTEXT(Overall!P190),"")</f>
        <v>Options</v>
      </c>
      <c r="I188" s="6">
        <f>IF(Overall!F190&lt;&gt;"",VALUE(Overall!F190),"")</f>
        <v>1200000</v>
      </c>
      <c r="J188" s="6">
        <f>IF(Overall!G190&lt;&gt;"",VALUE(Overall!G190),"")</f>
        <v>65</v>
      </c>
      <c r="K188" s="6">
        <f>IF(Overall!H190&lt;&gt;"",VALUE(Overall!H190),"")</f>
        <v>38</v>
      </c>
      <c r="L188" s="6">
        <f>IF(Overall!I190&lt;&gt;"",VALUE(Overall!I190),"")</f>
        <v>2.5</v>
      </c>
      <c r="M188" s="6">
        <f>IF(Overall!J190&lt;&gt;"",VALUE(Overall!J190),"")</f>
        <v>0.16</v>
      </c>
      <c r="N188" s="6">
        <f>IF(Overall!K190&lt;&gt;"",VALUE(Overall!K190),"")</f>
        <v>2.34</v>
      </c>
      <c r="O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P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Q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R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S188" s="5">
        <f t="shared" si="4"/>
        <v>6</v>
      </c>
      <c r="T188" s="10">
        <f>IF(Overall!$A190&lt;&gt;"",IF(AND(MONTH($O188) &lt;= 1, MONTH($P188) &gt;= 1), IF($S188 &lt;&gt; "", $I188/$S188, ""), ""),"")</f>
        <v>200000</v>
      </c>
      <c r="U188" s="10">
        <f>IF(Overall!$A190&lt;&gt;"",IF(AND(MONTH($O188) &lt;= 2, MONTH($P188) &gt;= 2), IF($S188 &lt;&gt; "", $I188/$S188, ""), ""),"")</f>
        <v>200000</v>
      </c>
      <c r="V188" s="10">
        <f>IF(Overall!$A190&lt;&gt;"",IF(AND(MONTH($O188) &lt;= 3, MONTH($P188) &gt;= 3), IF($S188 &lt;&gt; "", $I188/$S188, ""), ""),"")</f>
        <v>200000</v>
      </c>
      <c r="W188" s="10">
        <f>IF(Overall!$A190&lt;&gt;"",IF(AND(MONTH($O188) &lt;= 4, MONTH($P188) &gt;= 4), IF($S188 &lt;&gt; "", $I188/$S188, ""), ""),"")</f>
        <v>200000</v>
      </c>
      <c r="X188" s="10">
        <f>IF(Overall!$A190&lt;&gt;"",IF(AND(MONTH($O188) &lt;= 5, MONTH($P188) &gt;= 5), IF($S188 &lt;&gt; "", $I188/$S188, ""), ""),"")</f>
        <v>200000</v>
      </c>
      <c r="Y188" s="10">
        <f>IF(Overall!$A190&lt;&gt;"",IF(AND(MONTH($O188) &lt;= 6, MONTH($P188) &gt;= 6), IF($S188 &lt;&gt; "", $I188/$S188, ""), ""),"")</f>
        <v>200000</v>
      </c>
      <c r="Z188" s="10" t="str">
        <f>IF(Overall!$A190&lt;&gt;"",IF(AND(MONTH($O188) &lt;= 7, MONTH($P188) &gt;= 7 ), IF($S188 &lt;&gt; "", $I188/$S188, ""), ""),"")</f>
        <v/>
      </c>
      <c r="AA188" s="10" t="str">
        <f>IF(Overall!$A190&lt;&gt;"",IF(AND(MONTH($O188) &lt;= 8, MONTH($P188) &gt;= 8), IF($S188 &lt;&gt; "", $I188/$S188, ""), ""),"")</f>
        <v/>
      </c>
      <c r="AB188" s="10" t="str">
        <f>IF(Overall!$A190&lt;&gt;"",IF(AND(MONTH($O188) &lt;= 9, MONTH($P188) &gt;= 9), IF($S188 &lt;&gt; "", $I188/$S188, ""), ""),"")</f>
        <v/>
      </c>
      <c r="AC188" s="10" t="str">
        <f>IF(Overall!$A190&lt;&gt;"",IF(AND(MONTH($O188) &lt;= 10, MONTH($P188) &gt;= 10), IF($S188 &lt;&gt; "", $I188/$S188, ""), ""),"")</f>
        <v/>
      </c>
      <c r="AD188" s="10" t="str">
        <f>IF(Overall!$A190&lt;&gt;"",IF(AND(MONTH($O188) &lt;= 11, MONTH($P188) &gt;= 11), IF($S188 &lt;&gt; "", $I188/$S188, ""), ""),"")</f>
        <v/>
      </c>
      <c r="AE188" s="10" t="str">
        <f>IF(Overall!$A190&lt;&gt;"",IF(AND(MONTH($O188) &lt;= 12, MONTH($P188) &gt;= 12), IF($S188 &lt;&gt; "", $I188/$S188, ""), ""),"")</f>
        <v/>
      </c>
      <c r="AG188" s="10" t="str">
        <f ca="1">IFERROR(IF(AND(NOW()&lt;= EOMONTH(DATE(YEAR($P188),1, 1), 0), Overall!$A190&lt;&gt;"", MONTH($O188) &lt;= 1, MONTH($P188) &gt;= 1), IF($S188 &lt;&gt; "", $I188/$S188, ""), ""), "")</f>
        <v/>
      </c>
      <c r="AH188" s="10" t="str">
        <f ca="1">IFERROR(IF(AND(NOW()&lt;= EOMONTH(DATE(YEAR($P188),2, 1), 0), Overall!$A190&lt;&gt;"", MONTH($O188) &lt;= 2, MONTH($P188) &gt;= 2), IF($S188 &lt;&gt; "", $I188/$S188, ""), ""), "")</f>
        <v/>
      </c>
      <c r="AI188" s="10" t="str">
        <f ca="1">IFERROR(IF(AND(NOW()&lt;= EOMONTH(DATE(YEAR($P188),3, 1), 0), Overall!$A190&lt;&gt;"", MONTH($O188) &lt;= 3, MONTH($P188) &gt;= 3), IF($S188 &lt;&gt; "", $I188/$S188, ""), ""), "")</f>
        <v/>
      </c>
      <c r="AJ188" s="10" t="str">
        <f ca="1">IFERROR(IF(AND(NOW()&lt;= EOMONTH(DATE(YEAR($P188),4, 1), 0), Overall!$A190&lt;&gt;"", MONTH($O188) &lt;= 4, MONTH($P188) &gt;= 4), IF($S188 &lt;&gt; "", $I188/$S188, ""), ""), "")</f>
        <v/>
      </c>
      <c r="AK188" s="10" t="str">
        <f ca="1">IFERROR(IF(AND(NOW()&lt;= EOMONTH(DATE(YEAR($P188),5, 1), 0), Overall!$A190&lt;&gt;"", MONTH($O188) &lt;= 5, MONTH($P188) &gt;= 5), IF($S188 &lt;&gt; "", $I188/$S188, ""), ""), "")</f>
        <v/>
      </c>
      <c r="AL188" s="10" t="str">
        <f ca="1">IFERROR(IF(AND(NOW()&lt;= EOMONTH(DATE(YEAR($P188),6, 1), 0), Overall!$A190&lt;&gt;"", MONTH($O188) &lt;= 6, MONTH($P188) &gt;= 6), IF($S188 &lt;&gt; "", $I188/$S188, ""), ""), "")</f>
        <v/>
      </c>
      <c r="AM188" s="10" t="str">
        <f ca="1">IFERROR(IF(AND(NOW()&lt;= EOMONTH(DATE(YEAR($P188),7, 1), 0), Overall!$A190&lt;&gt;"", MONTH($O188) &lt;= 7, MONTH($P188) &gt;= 7), IF($S188 &lt;&gt; "", $I188/$S188, ""), ""), "")</f>
        <v/>
      </c>
      <c r="AN188" s="10" t="str">
        <f ca="1">IFERROR(IF(AND(NOW()&lt;= EOMONTH(DATE(YEAR($P188),8, 1), 0), Overall!$A190&lt;&gt;"", MONTH($O188) &lt;= 8, MONTH($P188) &gt;= 8), IF($S188 &lt;&gt; "", $I188/$S188, ""), ""), "")</f>
        <v/>
      </c>
      <c r="AO188" s="10" t="str">
        <f ca="1">IFERROR(IF(AND(NOW()&lt;= EOMONTH(DATE(YEAR($P188),9, 1), 0), Overall!$A190&lt;&gt;"", MONTH($O188) &lt;= 9, MONTH($P188) &gt;= 9), IF($S188 &lt;&gt; "", $I188/$S188, ""), ""), "")</f>
        <v/>
      </c>
      <c r="AP188" s="10" t="str">
        <f ca="1">IFERROR(IF(AND(NOW()&lt;= EOMONTH(DATE(YEAR($P188),10, 1), 0), Overall!$A190&lt;&gt;"", MONTH($O188) &lt;= 10, MONTH($P188) &gt;= 10), IF($S188 &lt;&gt; "", $I188/$S188, ""), ""), "")</f>
        <v/>
      </c>
      <c r="AQ188" s="10" t="str">
        <f ca="1">IFERROR(IF(AND(NOW()&lt;= EOMONTH(DATE(YEAR($P188),11, 1), 0), Overall!$A190&lt;&gt;"", MONTH($O188) &lt;=11, MONTH($P188) &gt;= 11), IF($S188 &lt;&gt; "", $I188/$S188, ""), ""), "")</f>
        <v/>
      </c>
      <c r="AR188" s="10" t="str">
        <f ca="1">IFERROR(IF(AND(NOW()&lt;= EOMONTH(DATE(YEAR($P188),12, 1), 0), Overall!$A190&lt;&gt;"", MONTH($O188) &lt;= 12, MONTH($P188) &gt;= 12), IF($S188 &lt;&gt; "", $I188/$S188, ""), ""), "")</f>
        <v/>
      </c>
      <c r="AS188" s="16">
        <f t="shared" ca="1" si="5"/>
        <v>0</v>
      </c>
    </row>
    <row r="189" spans="1:45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5" t="str">
        <f>IF(Overall!P191&lt;&gt;"",_xlfn.VALUETOTEXT(Overall!P191),"")</f>
        <v>Options</v>
      </c>
      <c r="I189" s="6">
        <f>IF(Overall!F191&lt;&gt;"",VALUE(Overall!F191),"")</f>
        <v>1200000</v>
      </c>
      <c r="J189" s="6">
        <f>IF(Overall!G191&lt;&gt;"",VALUE(Overall!G191),"")</f>
        <v>65</v>
      </c>
      <c r="K189" s="6">
        <f>IF(Overall!H191&lt;&gt;"",VALUE(Overall!H191),"")</f>
        <v>38</v>
      </c>
      <c r="L189" s="6">
        <f>IF(Overall!I191&lt;&gt;"",VALUE(Overall!I191),"")</f>
        <v>2.6</v>
      </c>
      <c r="M189" s="6">
        <f>IF(Overall!J191&lt;&gt;"",VALUE(Overall!J191),"")</f>
        <v>0.2</v>
      </c>
      <c r="N189" s="6">
        <f>IF(Overall!K191&lt;&gt;"",VALUE(Overall!K191),"")</f>
        <v>2.4</v>
      </c>
      <c r="O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P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Q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R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S189" s="5">
        <f t="shared" si="4"/>
        <v>6</v>
      </c>
      <c r="T189" s="10">
        <f>IF(Overall!$A191&lt;&gt;"",IF(AND(MONTH($O189) &lt;= 1, MONTH($P189) &gt;= 1), IF($S189 &lt;&gt; "", $I189/$S189, ""), ""),"")</f>
        <v>200000</v>
      </c>
      <c r="U189" s="10">
        <f>IF(Overall!$A191&lt;&gt;"",IF(AND(MONTH($O189) &lt;= 2, MONTH($P189) &gt;= 2), IF($S189 &lt;&gt; "", $I189/$S189, ""), ""),"")</f>
        <v>200000</v>
      </c>
      <c r="V189" s="10">
        <f>IF(Overall!$A191&lt;&gt;"",IF(AND(MONTH($O189) &lt;= 3, MONTH($P189) &gt;= 3), IF($S189 &lt;&gt; "", $I189/$S189, ""), ""),"")</f>
        <v>200000</v>
      </c>
      <c r="W189" s="10">
        <f>IF(Overall!$A191&lt;&gt;"",IF(AND(MONTH($O189) &lt;= 4, MONTH($P189) &gt;= 4), IF($S189 &lt;&gt; "", $I189/$S189, ""), ""),"")</f>
        <v>200000</v>
      </c>
      <c r="X189" s="10">
        <f>IF(Overall!$A191&lt;&gt;"",IF(AND(MONTH($O189) &lt;= 5, MONTH($P189) &gt;= 5), IF($S189 &lt;&gt; "", $I189/$S189, ""), ""),"")</f>
        <v>200000</v>
      </c>
      <c r="Y189" s="10">
        <f>IF(Overall!$A191&lt;&gt;"",IF(AND(MONTH($O189) &lt;= 6, MONTH($P189) &gt;= 6), IF($S189 &lt;&gt; "", $I189/$S189, ""), ""),"")</f>
        <v>200000</v>
      </c>
      <c r="Z189" s="10" t="str">
        <f>IF(Overall!$A191&lt;&gt;"",IF(AND(MONTH($O189) &lt;= 7, MONTH($P189) &gt;= 7 ), IF($S189 &lt;&gt; "", $I189/$S189, ""), ""),"")</f>
        <v/>
      </c>
      <c r="AA189" s="10" t="str">
        <f>IF(Overall!$A191&lt;&gt;"",IF(AND(MONTH($O189) &lt;= 8, MONTH($P189) &gt;= 8), IF($S189 &lt;&gt; "", $I189/$S189, ""), ""),"")</f>
        <v/>
      </c>
      <c r="AB189" s="10" t="str">
        <f>IF(Overall!$A191&lt;&gt;"",IF(AND(MONTH($O189) &lt;= 9, MONTH($P189) &gt;= 9), IF($S189 &lt;&gt; "", $I189/$S189, ""), ""),"")</f>
        <v/>
      </c>
      <c r="AC189" s="10" t="str">
        <f>IF(Overall!$A191&lt;&gt;"",IF(AND(MONTH($O189) &lt;= 10, MONTH($P189) &gt;= 10), IF($S189 &lt;&gt; "", $I189/$S189, ""), ""),"")</f>
        <v/>
      </c>
      <c r="AD189" s="10" t="str">
        <f>IF(Overall!$A191&lt;&gt;"",IF(AND(MONTH($O189) &lt;= 11, MONTH($P189) &gt;= 11), IF($S189 &lt;&gt; "", $I189/$S189, ""), ""),"")</f>
        <v/>
      </c>
      <c r="AE189" s="10" t="str">
        <f>IF(Overall!$A191&lt;&gt;"",IF(AND(MONTH($O189) &lt;= 12, MONTH($P189) &gt;= 12), IF($S189 &lt;&gt; "", $I189/$S189, ""), ""),"")</f>
        <v/>
      </c>
      <c r="AG189" s="10" t="str">
        <f ca="1">IFERROR(IF(AND(NOW()&lt;= EOMONTH(DATE(YEAR($P189),1, 1), 0), Overall!$A191&lt;&gt;"", MONTH($O189) &lt;= 1, MONTH($P189) &gt;= 1), IF($S189 &lt;&gt; "", $I189/$S189, ""), ""), "")</f>
        <v/>
      </c>
      <c r="AH189" s="10" t="str">
        <f ca="1">IFERROR(IF(AND(NOW()&lt;= EOMONTH(DATE(YEAR($P189),2, 1), 0), Overall!$A191&lt;&gt;"", MONTH($O189) &lt;= 2, MONTH($P189) &gt;= 2), IF($S189 &lt;&gt; "", $I189/$S189, ""), ""), "")</f>
        <v/>
      </c>
      <c r="AI189" s="10" t="str">
        <f ca="1">IFERROR(IF(AND(NOW()&lt;= EOMONTH(DATE(YEAR($P189),3, 1), 0), Overall!$A191&lt;&gt;"", MONTH($O189) &lt;= 3, MONTH($P189) &gt;= 3), IF($S189 &lt;&gt; "", $I189/$S189, ""), ""), "")</f>
        <v/>
      </c>
      <c r="AJ189" s="10" t="str">
        <f ca="1">IFERROR(IF(AND(NOW()&lt;= EOMONTH(DATE(YEAR($P189),4, 1), 0), Overall!$A191&lt;&gt;"", MONTH($O189) &lt;= 4, MONTH($P189) &gt;= 4), IF($S189 &lt;&gt; "", $I189/$S189, ""), ""), "")</f>
        <v/>
      </c>
      <c r="AK189" s="10" t="str">
        <f ca="1">IFERROR(IF(AND(NOW()&lt;= EOMONTH(DATE(YEAR($P189),5, 1), 0), Overall!$A191&lt;&gt;"", MONTH($O189) &lt;= 5, MONTH($P189) &gt;= 5), IF($S189 &lt;&gt; "", $I189/$S189, ""), ""), "")</f>
        <v/>
      </c>
      <c r="AL189" s="10" t="str">
        <f ca="1">IFERROR(IF(AND(NOW()&lt;= EOMONTH(DATE(YEAR($P189),6, 1), 0), Overall!$A191&lt;&gt;"", MONTH($O189) &lt;= 6, MONTH($P189) &gt;= 6), IF($S189 &lt;&gt; "", $I189/$S189, ""), ""), "")</f>
        <v/>
      </c>
      <c r="AM189" s="10" t="str">
        <f ca="1">IFERROR(IF(AND(NOW()&lt;= EOMONTH(DATE(YEAR($P189),7, 1), 0), Overall!$A191&lt;&gt;"", MONTH($O189) &lt;= 7, MONTH($P189) &gt;= 7), IF($S189 &lt;&gt; "", $I189/$S189, ""), ""), "")</f>
        <v/>
      </c>
      <c r="AN189" s="10" t="str">
        <f ca="1">IFERROR(IF(AND(NOW()&lt;= EOMONTH(DATE(YEAR($P189),8, 1), 0), Overall!$A191&lt;&gt;"", MONTH($O189) &lt;= 8, MONTH($P189) &gt;= 8), IF($S189 &lt;&gt; "", $I189/$S189, ""), ""), "")</f>
        <v/>
      </c>
      <c r="AO189" s="10" t="str">
        <f ca="1">IFERROR(IF(AND(NOW()&lt;= EOMONTH(DATE(YEAR($P189),9, 1), 0), Overall!$A191&lt;&gt;"", MONTH($O189) &lt;= 9, MONTH($P189) &gt;= 9), IF($S189 &lt;&gt; "", $I189/$S189, ""), ""), "")</f>
        <v/>
      </c>
      <c r="AP189" s="10" t="str">
        <f ca="1">IFERROR(IF(AND(NOW()&lt;= EOMONTH(DATE(YEAR($P189),10, 1), 0), Overall!$A191&lt;&gt;"", MONTH($O189) &lt;= 10, MONTH($P189) &gt;= 10), IF($S189 &lt;&gt; "", $I189/$S189, ""), ""), "")</f>
        <v/>
      </c>
      <c r="AQ189" s="10" t="str">
        <f ca="1">IFERROR(IF(AND(NOW()&lt;= EOMONTH(DATE(YEAR($P189),11, 1), 0), Overall!$A191&lt;&gt;"", MONTH($O189) &lt;=11, MONTH($P189) &gt;= 11), IF($S189 &lt;&gt; "", $I189/$S189, ""), ""), "")</f>
        <v/>
      </c>
      <c r="AR189" s="10" t="str">
        <f ca="1">IFERROR(IF(AND(NOW()&lt;= EOMONTH(DATE(YEAR($P189),12, 1), 0), Overall!$A191&lt;&gt;"", MONTH($O189) &lt;= 12, MONTH($P189) &gt;= 12), IF($S189 &lt;&gt; "", $I189/$S189, ""), ""), "")</f>
        <v/>
      </c>
      <c r="AS189" s="16">
        <f t="shared" ca="1" si="5"/>
        <v>0</v>
      </c>
    </row>
    <row r="190" spans="1:45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5" t="str">
        <f>IF(Overall!P192&lt;&gt;"",_xlfn.VALUETOTEXT(Overall!P192),"")</f>
        <v>Options</v>
      </c>
      <c r="I190" s="6">
        <f>IF(Overall!F192&lt;&gt;"",VALUE(Overall!F192),"")</f>
        <v>600000</v>
      </c>
      <c r="J190" s="6">
        <f>IF(Overall!G192&lt;&gt;"",VALUE(Overall!G192),"")</f>
        <v>63</v>
      </c>
      <c r="K190" s="6">
        <f>IF(Overall!H192&lt;&gt;"",VALUE(Overall!H192),"")</f>
        <v>39</v>
      </c>
      <c r="L190" s="6">
        <f>IF(Overall!I192&lt;&gt;"",VALUE(Overall!I192),"")</f>
        <v>2.2599999999999998</v>
      </c>
      <c r="M190" s="6">
        <f>IF(Overall!J192&lt;&gt;"",VALUE(Overall!J192),"")</f>
        <v>0.2</v>
      </c>
      <c r="N190" s="6">
        <f>IF(Overall!K192&lt;&gt;"",VALUE(Overall!K192),"")</f>
        <v>2.06</v>
      </c>
      <c r="O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P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Q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R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S190" s="5">
        <f t="shared" si="4"/>
        <v>6</v>
      </c>
      <c r="T190" s="10">
        <f>IF(Overall!$A192&lt;&gt;"",IF(AND(MONTH($O190) &lt;= 1, MONTH($P190) &gt;= 1), IF($S190 &lt;&gt; "", $I190/$S190, ""), ""),"")</f>
        <v>100000</v>
      </c>
      <c r="U190" s="10">
        <f>IF(Overall!$A192&lt;&gt;"",IF(AND(MONTH($O190) &lt;= 2, MONTH($P190) &gt;= 2), IF($S190 &lt;&gt; "", $I190/$S190, ""), ""),"")</f>
        <v>100000</v>
      </c>
      <c r="V190" s="10">
        <f>IF(Overall!$A192&lt;&gt;"",IF(AND(MONTH($O190) &lt;= 3, MONTH($P190) &gt;= 3), IF($S190 &lt;&gt; "", $I190/$S190, ""), ""),"")</f>
        <v>100000</v>
      </c>
      <c r="W190" s="10">
        <f>IF(Overall!$A192&lt;&gt;"",IF(AND(MONTH($O190) &lt;= 4, MONTH($P190) &gt;= 4), IF($S190 &lt;&gt; "", $I190/$S190, ""), ""),"")</f>
        <v>100000</v>
      </c>
      <c r="X190" s="10">
        <f>IF(Overall!$A192&lt;&gt;"",IF(AND(MONTH($O190) &lt;= 5, MONTH($P190) &gt;= 5), IF($S190 &lt;&gt; "", $I190/$S190, ""), ""),"")</f>
        <v>100000</v>
      </c>
      <c r="Y190" s="10">
        <f>IF(Overall!$A192&lt;&gt;"",IF(AND(MONTH($O190) &lt;= 6, MONTH($P190) &gt;= 6), IF($S190 &lt;&gt; "", $I190/$S190, ""), ""),"")</f>
        <v>100000</v>
      </c>
      <c r="Z190" s="10" t="str">
        <f>IF(Overall!$A192&lt;&gt;"",IF(AND(MONTH($O190) &lt;= 7, MONTH($P190) &gt;= 7 ), IF($S190 &lt;&gt; "", $I190/$S190, ""), ""),"")</f>
        <v/>
      </c>
      <c r="AA190" s="10" t="str">
        <f>IF(Overall!$A192&lt;&gt;"",IF(AND(MONTH($O190) &lt;= 8, MONTH($P190) &gt;= 8), IF($S190 &lt;&gt; "", $I190/$S190, ""), ""),"")</f>
        <v/>
      </c>
      <c r="AB190" s="10" t="str">
        <f>IF(Overall!$A192&lt;&gt;"",IF(AND(MONTH($O190) &lt;= 9, MONTH($P190) &gt;= 9), IF($S190 &lt;&gt; "", $I190/$S190, ""), ""),"")</f>
        <v/>
      </c>
      <c r="AC190" s="10" t="str">
        <f>IF(Overall!$A192&lt;&gt;"",IF(AND(MONTH($O190) &lt;= 10, MONTH($P190) &gt;= 10), IF($S190 &lt;&gt; "", $I190/$S190, ""), ""),"")</f>
        <v/>
      </c>
      <c r="AD190" s="10" t="str">
        <f>IF(Overall!$A192&lt;&gt;"",IF(AND(MONTH($O190) &lt;= 11, MONTH($P190) &gt;= 11), IF($S190 &lt;&gt; "", $I190/$S190, ""), ""),"")</f>
        <v/>
      </c>
      <c r="AE190" s="10" t="str">
        <f>IF(Overall!$A192&lt;&gt;"",IF(AND(MONTH($O190) &lt;= 12, MONTH($P190) &gt;= 12), IF($S190 &lt;&gt; "", $I190/$S190, ""), ""),"")</f>
        <v/>
      </c>
      <c r="AG190" s="10" t="str">
        <f ca="1">IFERROR(IF(AND(NOW()&lt;= EOMONTH(DATE(YEAR($P190),1, 1), 0), Overall!$A192&lt;&gt;"", MONTH($O190) &lt;= 1, MONTH($P190) &gt;= 1), IF($S190 &lt;&gt; "", $I190/$S190, ""), ""), "")</f>
        <v/>
      </c>
      <c r="AH190" s="10" t="str">
        <f ca="1">IFERROR(IF(AND(NOW()&lt;= EOMONTH(DATE(YEAR($P190),2, 1), 0), Overall!$A192&lt;&gt;"", MONTH($O190) &lt;= 2, MONTH($P190) &gt;= 2), IF($S190 &lt;&gt; "", $I190/$S190, ""), ""), "")</f>
        <v/>
      </c>
      <c r="AI190" s="10" t="str">
        <f ca="1">IFERROR(IF(AND(NOW()&lt;= EOMONTH(DATE(YEAR($P190),3, 1), 0), Overall!$A192&lt;&gt;"", MONTH($O190) &lt;= 3, MONTH($P190) &gt;= 3), IF($S190 &lt;&gt; "", $I190/$S190, ""), ""), "")</f>
        <v/>
      </c>
      <c r="AJ190" s="10" t="str">
        <f ca="1">IFERROR(IF(AND(NOW()&lt;= EOMONTH(DATE(YEAR($P190),4, 1), 0), Overall!$A192&lt;&gt;"", MONTH($O190) &lt;= 4, MONTH($P190) &gt;= 4), IF($S190 &lt;&gt; "", $I190/$S190, ""), ""), "")</f>
        <v/>
      </c>
      <c r="AK190" s="10" t="str">
        <f ca="1">IFERROR(IF(AND(NOW()&lt;= EOMONTH(DATE(YEAR($P190),5, 1), 0), Overall!$A192&lt;&gt;"", MONTH($O190) &lt;= 5, MONTH($P190) &gt;= 5), IF($S190 &lt;&gt; "", $I190/$S190, ""), ""), "")</f>
        <v/>
      </c>
      <c r="AL190" s="10" t="str">
        <f ca="1">IFERROR(IF(AND(NOW()&lt;= EOMONTH(DATE(YEAR($P190),6, 1), 0), Overall!$A192&lt;&gt;"", MONTH($O190) &lt;= 6, MONTH($P190) &gt;= 6), IF($S190 &lt;&gt; "", $I190/$S190, ""), ""), "")</f>
        <v/>
      </c>
      <c r="AM190" s="10" t="str">
        <f ca="1">IFERROR(IF(AND(NOW()&lt;= EOMONTH(DATE(YEAR($P190),7, 1), 0), Overall!$A192&lt;&gt;"", MONTH($O190) &lt;= 7, MONTH($P190) &gt;= 7), IF($S190 &lt;&gt; "", $I190/$S190, ""), ""), "")</f>
        <v/>
      </c>
      <c r="AN190" s="10" t="str">
        <f ca="1">IFERROR(IF(AND(NOW()&lt;= EOMONTH(DATE(YEAR($P190),8, 1), 0), Overall!$A192&lt;&gt;"", MONTH($O190) &lt;= 8, MONTH($P190) &gt;= 8), IF($S190 &lt;&gt; "", $I190/$S190, ""), ""), "")</f>
        <v/>
      </c>
      <c r="AO190" s="10" t="str">
        <f ca="1">IFERROR(IF(AND(NOW()&lt;= EOMONTH(DATE(YEAR($P190),9, 1), 0), Overall!$A192&lt;&gt;"", MONTH($O190) &lt;= 9, MONTH($P190) &gt;= 9), IF($S190 &lt;&gt; "", $I190/$S190, ""), ""), "")</f>
        <v/>
      </c>
      <c r="AP190" s="10" t="str">
        <f ca="1">IFERROR(IF(AND(NOW()&lt;= EOMONTH(DATE(YEAR($P190),10, 1), 0), Overall!$A192&lt;&gt;"", MONTH($O190) &lt;= 10, MONTH($P190) &gt;= 10), IF($S190 &lt;&gt; "", $I190/$S190, ""), ""), "")</f>
        <v/>
      </c>
      <c r="AQ190" s="10" t="str">
        <f ca="1">IFERROR(IF(AND(NOW()&lt;= EOMONTH(DATE(YEAR($P190),11, 1), 0), Overall!$A192&lt;&gt;"", MONTH($O190) &lt;=11, MONTH($P190) &gt;= 11), IF($S190 &lt;&gt; "", $I190/$S190, ""), ""), "")</f>
        <v/>
      </c>
      <c r="AR190" s="10" t="str">
        <f ca="1">IFERROR(IF(AND(NOW()&lt;= EOMONTH(DATE(YEAR($P190),12, 1), 0), Overall!$A192&lt;&gt;"", MONTH($O190) &lt;= 12, MONTH($P190) &gt;= 12), IF($S190 &lt;&gt; "", $I190/$S190, ""), ""), "")</f>
        <v/>
      </c>
      <c r="AS190" s="16">
        <f t="shared" ca="1" si="5"/>
        <v>0</v>
      </c>
    </row>
    <row r="191" spans="1:45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5" t="str">
        <f>IF(Overall!P193&lt;&gt;"",_xlfn.VALUETOTEXT(Overall!P193),"")</f>
        <v>Options</v>
      </c>
      <c r="I191" s="6">
        <f>IF(Overall!F193&lt;&gt;"",VALUE(Overall!F193),"")</f>
        <v>600000</v>
      </c>
      <c r="J191" s="6">
        <f>IF(Overall!G193&lt;&gt;"",VALUE(Overall!G193),"")</f>
        <v>63</v>
      </c>
      <c r="K191" s="6">
        <f>IF(Overall!H193&lt;&gt;"",VALUE(Overall!H193),"")</f>
        <v>40</v>
      </c>
      <c r="L191" s="6">
        <f>IF(Overall!I193&lt;&gt;"",VALUE(Overall!I193),"")</f>
        <v>3.84</v>
      </c>
      <c r="M191" s="6">
        <f>IF(Overall!J193&lt;&gt;"",VALUE(Overall!J193),"")</f>
        <v>0.7</v>
      </c>
      <c r="N191" s="6">
        <f>IF(Overall!K193&lt;&gt;"",VALUE(Overall!K193),"")</f>
        <v>3.14</v>
      </c>
      <c r="O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P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Q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R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S191" s="5">
        <f t="shared" si="4"/>
        <v>12</v>
      </c>
      <c r="T191" s="10">
        <f>IF(Overall!$A193&lt;&gt;"",IF(AND(MONTH($O191) &lt;= 1, MONTH($P191) &gt;= 1), IF($S191 &lt;&gt; "", $I191/$S191, ""), ""),"")</f>
        <v>50000</v>
      </c>
      <c r="U191" s="10">
        <f>IF(Overall!$A193&lt;&gt;"",IF(AND(MONTH($O191) &lt;= 2, MONTH($P191) &gt;= 2), IF($S191 &lt;&gt; "", $I191/$S191, ""), ""),"")</f>
        <v>50000</v>
      </c>
      <c r="V191" s="10">
        <f>IF(Overall!$A193&lt;&gt;"",IF(AND(MONTH($O191) &lt;= 3, MONTH($P191) &gt;= 3), IF($S191 &lt;&gt; "", $I191/$S191, ""), ""),"")</f>
        <v>50000</v>
      </c>
      <c r="W191" s="10">
        <f>IF(Overall!$A193&lt;&gt;"",IF(AND(MONTH($O191) &lt;= 4, MONTH($P191) &gt;= 4), IF($S191 &lt;&gt; "", $I191/$S191, ""), ""),"")</f>
        <v>50000</v>
      </c>
      <c r="X191" s="10">
        <f>IF(Overall!$A193&lt;&gt;"",IF(AND(MONTH($O191) &lt;= 5, MONTH($P191) &gt;= 5), IF($S191 &lt;&gt; "", $I191/$S191, ""), ""),"")</f>
        <v>50000</v>
      </c>
      <c r="Y191" s="10">
        <f>IF(Overall!$A193&lt;&gt;"",IF(AND(MONTH($O191) &lt;= 6, MONTH($P191) &gt;= 6), IF($S191 &lt;&gt; "", $I191/$S191, ""), ""),"")</f>
        <v>50000</v>
      </c>
      <c r="Z191" s="10">
        <f>IF(Overall!$A193&lt;&gt;"",IF(AND(MONTH($O191) &lt;= 7, MONTH($P191) &gt;= 7 ), IF($S191 &lt;&gt; "", $I191/$S191, ""), ""),"")</f>
        <v>50000</v>
      </c>
      <c r="AA191" s="10">
        <f>IF(Overall!$A193&lt;&gt;"",IF(AND(MONTH($O191) &lt;= 8, MONTH($P191) &gt;= 8), IF($S191 &lt;&gt; "", $I191/$S191, ""), ""),"")</f>
        <v>50000</v>
      </c>
      <c r="AB191" s="10">
        <f>IF(Overall!$A193&lt;&gt;"",IF(AND(MONTH($O191) &lt;= 9, MONTH($P191) &gt;= 9), IF($S191 &lt;&gt; "", $I191/$S191, ""), ""),"")</f>
        <v>50000</v>
      </c>
      <c r="AC191" s="10">
        <f>IF(Overall!$A193&lt;&gt;"",IF(AND(MONTH($O191) &lt;= 10, MONTH($P191) &gt;= 10), IF($S191 &lt;&gt; "", $I191/$S191, ""), ""),"")</f>
        <v>50000</v>
      </c>
      <c r="AD191" s="10">
        <f>IF(Overall!$A193&lt;&gt;"",IF(AND(MONTH($O191) &lt;= 11, MONTH($P191) &gt;= 11), IF($S191 &lt;&gt; "", $I191/$S191, ""), ""),"")</f>
        <v>50000</v>
      </c>
      <c r="AE191" s="10">
        <f>IF(Overall!$A193&lt;&gt;"",IF(AND(MONTH($O191) &lt;= 12, MONTH($P191) &gt;= 12), IF($S191 &lt;&gt; "", $I191/$S191, ""), ""),"")</f>
        <v>50000</v>
      </c>
      <c r="AG191" s="10" t="str">
        <f ca="1">IFERROR(IF(AND(NOW()&lt;= EOMONTH(DATE(YEAR($P191),1, 1), 0), Overall!$A193&lt;&gt;"", MONTH($O191) &lt;= 1, MONTH($P191) &gt;= 1), IF($S191 &lt;&gt; "", $I191/$S191, ""), ""), "")</f>
        <v/>
      </c>
      <c r="AH191" s="10" t="str">
        <f ca="1">IFERROR(IF(AND(NOW()&lt;= EOMONTH(DATE(YEAR($P191),2, 1), 0), Overall!$A193&lt;&gt;"", MONTH($O191) &lt;= 2, MONTH($P191) &gt;= 2), IF($S191 &lt;&gt; "", $I191/$S191, ""), ""), "")</f>
        <v/>
      </c>
      <c r="AI191" s="10" t="str">
        <f ca="1">IFERROR(IF(AND(NOW()&lt;= EOMONTH(DATE(YEAR($P191),3, 1), 0), Overall!$A193&lt;&gt;"", MONTH($O191) &lt;= 3, MONTH($P191) &gt;= 3), IF($S191 &lt;&gt; "", $I191/$S191, ""), ""), "")</f>
        <v/>
      </c>
      <c r="AJ191" s="10" t="str">
        <f ca="1">IFERROR(IF(AND(NOW()&lt;= EOMONTH(DATE(YEAR($P191),4, 1), 0), Overall!$A193&lt;&gt;"", MONTH($O191) &lt;= 4, MONTH($P191) &gt;= 4), IF($S191 &lt;&gt; "", $I191/$S191, ""), ""), "")</f>
        <v/>
      </c>
      <c r="AK191" s="10" t="str">
        <f ca="1">IFERROR(IF(AND(NOW()&lt;= EOMONTH(DATE(YEAR($P191),5, 1), 0), Overall!$A193&lt;&gt;"", MONTH($O191) &lt;= 5, MONTH($P191) &gt;= 5), IF($S191 &lt;&gt; "", $I191/$S191, ""), ""), "")</f>
        <v/>
      </c>
      <c r="AL191" s="10" t="str">
        <f ca="1">IFERROR(IF(AND(NOW()&lt;= EOMONTH(DATE(YEAR($P191),6, 1), 0), Overall!$A193&lt;&gt;"", MONTH($O191) &lt;= 6, MONTH($P191) &gt;= 6), IF($S191 &lt;&gt; "", $I191/$S191, ""), ""), "")</f>
        <v/>
      </c>
      <c r="AM191" s="10" t="str">
        <f ca="1">IFERROR(IF(AND(NOW()&lt;= EOMONTH(DATE(YEAR($P191),7, 1), 0), Overall!$A193&lt;&gt;"", MONTH($O191) &lt;= 7, MONTH($P191) &gt;= 7), IF($S191 &lt;&gt; "", $I191/$S191, ""), ""), "")</f>
        <v/>
      </c>
      <c r="AN191" s="10" t="str">
        <f ca="1">IFERROR(IF(AND(NOW()&lt;= EOMONTH(DATE(YEAR($P191),8, 1), 0), Overall!$A193&lt;&gt;"", MONTH($O191) &lt;= 8, MONTH($P191) &gt;= 8), IF($S191 &lt;&gt; "", $I191/$S191, ""), ""), "")</f>
        <v/>
      </c>
      <c r="AO191" s="10" t="str">
        <f ca="1">IFERROR(IF(AND(NOW()&lt;= EOMONTH(DATE(YEAR($P191),9, 1), 0), Overall!$A193&lt;&gt;"", MONTH($O191) &lt;= 9, MONTH($P191) &gt;= 9), IF($S191 &lt;&gt; "", $I191/$S191, ""), ""), "")</f>
        <v/>
      </c>
      <c r="AP191" s="10" t="str">
        <f ca="1">IFERROR(IF(AND(NOW()&lt;= EOMONTH(DATE(YEAR($P191),10, 1), 0), Overall!$A193&lt;&gt;"", MONTH($O191) &lt;= 10, MONTH($P191) &gt;= 10), IF($S191 &lt;&gt; "", $I191/$S191, ""), ""), "")</f>
        <v/>
      </c>
      <c r="AQ191" s="10" t="str">
        <f ca="1">IFERROR(IF(AND(NOW()&lt;= EOMONTH(DATE(YEAR($P191),11, 1), 0), Overall!$A193&lt;&gt;"", MONTH($O191) &lt;=11, MONTH($P191) &gt;= 11), IF($S191 &lt;&gt; "", $I191/$S191, ""), ""), "")</f>
        <v/>
      </c>
      <c r="AR191" s="10" t="str">
        <f ca="1">IFERROR(IF(AND(NOW()&lt;= EOMONTH(DATE(YEAR($P191),12, 1), 0), Overall!$A193&lt;&gt;"", MONTH($O191) &lt;= 12, MONTH($P191) &gt;= 12), IF($S191 &lt;&gt; "", $I191/$S191, ""), ""), "")</f>
        <v/>
      </c>
      <c r="AS191" s="16">
        <f t="shared" ca="1" si="5"/>
        <v>0</v>
      </c>
    </row>
    <row r="192" spans="1:45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5" t="str">
        <f>IF(Overall!P194&lt;&gt;"",_xlfn.VALUETOTEXT(Overall!P194),"")</f>
        <v>Options</v>
      </c>
      <c r="I192" s="6">
        <f>IF(Overall!F194&lt;&gt;"",VALUE(Overall!F194),"")</f>
        <v>300000</v>
      </c>
      <c r="J192" s="6">
        <f>IF(Overall!G194&lt;&gt;"",VALUE(Overall!G194),"")</f>
        <v>63</v>
      </c>
      <c r="K192" s="6">
        <f>IF(Overall!H194&lt;&gt;"",VALUE(Overall!H194),"")</f>
        <v>40</v>
      </c>
      <c r="L192" s="6">
        <f>IF(Overall!I194&lt;&gt;"",VALUE(Overall!I194),"")</f>
        <v>2.23</v>
      </c>
      <c r="M192" s="6">
        <f>IF(Overall!J194&lt;&gt;"",VALUE(Overall!J194),"")</f>
        <v>0.2</v>
      </c>
      <c r="N192" s="6">
        <f>IF(Overall!K194&lt;&gt;"",VALUE(Overall!K194),"")</f>
        <v>2.0299999999999998</v>
      </c>
      <c r="O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P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Q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R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S192" s="5">
        <f t="shared" si="4"/>
        <v>6</v>
      </c>
      <c r="T192" s="10">
        <f>IF(Overall!$A194&lt;&gt;"",IF(AND(MONTH($O192) &lt;= 1, MONTH($P192) &gt;= 1), IF($S192 &lt;&gt; "", $I192/$S192, ""), ""),"")</f>
        <v>50000</v>
      </c>
      <c r="U192" s="10">
        <f>IF(Overall!$A194&lt;&gt;"",IF(AND(MONTH($O192) &lt;= 2, MONTH($P192) &gt;= 2), IF($S192 &lt;&gt; "", $I192/$S192, ""), ""),"")</f>
        <v>50000</v>
      </c>
      <c r="V192" s="10">
        <f>IF(Overall!$A194&lt;&gt;"",IF(AND(MONTH($O192) &lt;= 3, MONTH($P192) &gt;= 3), IF($S192 &lt;&gt; "", $I192/$S192, ""), ""),"")</f>
        <v>50000</v>
      </c>
      <c r="W192" s="10">
        <f>IF(Overall!$A194&lt;&gt;"",IF(AND(MONTH($O192) &lt;= 4, MONTH($P192) &gt;= 4), IF($S192 &lt;&gt; "", $I192/$S192, ""), ""),"")</f>
        <v>50000</v>
      </c>
      <c r="X192" s="10">
        <f>IF(Overall!$A194&lt;&gt;"",IF(AND(MONTH($O192) &lt;= 5, MONTH($P192) &gt;= 5), IF($S192 &lt;&gt; "", $I192/$S192, ""), ""),"")</f>
        <v>50000</v>
      </c>
      <c r="Y192" s="10">
        <f>IF(Overall!$A194&lt;&gt;"",IF(AND(MONTH($O192) &lt;= 6, MONTH($P192) &gt;= 6), IF($S192 &lt;&gt; "", $I192/$S192, ""), ""),"")</f>
        <v>50000</v>
      </c>
      <c r="Z192" s="10" t="str">
        <f>IF(Overall!$A194&lt;&gt;"",IF(AND(MONTH($O192) &lt;= 7, MONTH($P192) &gt;= 7 ), IF($S192 &lt;&gt; "", $I192/$S192, ""), ""),"")</f>
        <v/>
      </c>
      <c r="AA192" s="10" t="str">
        <f>IF(Overall!$A194&lt;&gt;"",IF(AND(MONTH($O192) &lt;= 8, MONTH($P192) &gt;= 8), IF($S192 &lt;&gt; "", $I192/$S192, ""), ""),"")</f>
        <v/>
      </c>
      <c r="AB192" s="10" t="str">
        <f>IF(Overall!$A194&lt;&gt;"",IF(AND(MONTH($O192) &lt;= 9, MONTH($P192) &gt;= 9), IF($S192 &lt;&gt; "", $I192/$S192, ""), ""),"")</f>
        <v/>
      </c>
      <c r="AC192" s="10" t="str">
        <f>IF(Overall!$A194&lt;&gt;"",IF(AND(MONTH($O192) &lt;= 10, MONTH($P192) &gt;= 10), IF($S192 &lt;&gt; "", $I192/$S192, ""), ""),"")</f>
        <v/>
      </c>
      <c r="AD192" s="10" t="str">
        <f>IF(Overall!$A194&lt;&gt;"",IF(AND(MONTH($O192) &lt;= 11, MONTH($P192) &gt;= 11), IF($S192 &lt;&gt; "", $I192/$S192, ""), ""),"")</f>
        <v/>
      </c>
      <c r="AE192" s="10" t="str">
        <f>IF(Overall!$A194&lt;&gt;"",IF(AND(MONTH($O192) &lt;= 12, MONTH($P192) &gt;= 12), IF($S192 &lt;&gt; "", $I192/$S192, ""), ""),"")</f>
        <v/>
      </c>
      <c r="AG192" s="10" t="str">
        <f ca="1">IFERROR(IF(AND(NOW()&lt;= EOMONTH(DATE(YEAR($P192),1, 1), 0), Overall!$A194&lt;&gt;"", MONTH($O192) &lt;= 1, MONTH($P192) &gt;= 1), IF($S192 &lt;&gt; "", $I192/$S192, ""), ""), "")</f>
        <v/>
      </c>
      <c r="AH192" s="10" t="str">
        <f ca="1">IFERROR(IF(AND(NOW()&lt;= EOMONTH(DATE(YEAR($P192),2, 1), 0), Overall!$A194&lt;&gt;"", MONTH($O192) &lt;= 2, MONTH($P192) &gt;= 2), IF($S192 &lt;&gt; "", $I192/$S192, ""), ""), "")</f>
        <v/>
      </c>
      <c r="AI192" s="10" t="str">
        <f ca="1">IFERROR(IF(AND(NOW()&lt;= EOMONTH(DATE(YEAR($P192),3, 1), 0), Overall!$A194&lt;&gt;"", MONTH($O192) &lt;= 3, MONTH($P192) &gt;= 3), IF($S192 &lt;&gt; "", $I192/$S192, ""), ""), "")</f>
        <v/>
      </c>
      <c r="AJ192" s="10" t="str">
        <f ca="1">IFERROR(IF(AND(NOW()&lt;= EOMONTH(DATE(YEAR($P192),4, 1), 0), Overall!$A194&lt;&gt;"", MONTH($O192) &lt;= 4, MONTH($P192) &gt;= 4), IF($S192 &lt;&gt; "", $I192/$S192, ""), ""), "")</f>
        <v/>
      </c>
      <c r="AK192" s="10" t="str">
        <f ca="1">IFERROR(IF(AND(NOW()&lt;= EOMONTH(DATE(YEAR($P192),5, 1), 0), Overall!$A194&lt;&gt;"", MONTH($O192) &lt;= 5, MONTH($P192) &gt;= 5), IF($S192 &lt;&gt; "", $I192/$S192, ""), ""), "")</f>
        <v/>
      </c>
      <c r="AL192" s="10" t="str">
        <f ca="1">IFERROR(IF(AND(NOW()&lt;= EOMONTH(DATE(YEAR($P192),6, 1), 0), Overall!$A194&lt;&gt;"", MONTH($O192) &lt;= 6, MONTH($P192) &gt;= 6), IF($S192 &lt;&gt; "", $I192/$S192, ""), ""), "")</f>
        <v/>
      </c>
      <c r="AM192" s="10" t="str">
        <f ca="1">IFERROR(IF(AND(NOW()&lt;= EOMONTH(DATE(YEAR($P192),7, 1), 0), Overall!$A194&lt;&gt;"", MONTH($O192) &lt;= 7, MONTH($P192) &gt;= 7), IF($S192 &lt;&gt; "", $I192/$S192, ""), ""), "")</f>
        <v/>
      </c>
      <c r="AN192" s="10" t="str">
        <f ca="1">IFERROR(IF(AND(NOW()&lt;= EOMONTH(DATE(YEAR($P192),8, 1), 0), Overall!$A194&lt;&gt;"", MONTH($O192) &lt;= 8, MONTH($P192) &gt;= 8), IF($S192 &lt;&gt; "", $I192/$S192, ""), ""), "")</f>
        <v/>
      </c>
      <c r="AO192" s="10" t="str">
        <f ca="1">IFERROR(IF(AND(NOW()&lt;= EOMONTH(DATE(YEAR($P192),9, 1), 0), Overall!$A194&lt;&gt;"", MONTH($O192) &lt;= 9, MONTH($P192) &gt;= 9), IF($S192 &lt;&gt; "", $I192/$S192, ""), ""), "")</f>
        <v/>
      </c>
      <c r="AP192" s="10" t="str">
        <f ca="1">IFERROR(IF(AND(NOW()&lt;= EOMONTH(DATE(YEAR($P192),10, 1), 0), Overall!$A194&lt;&gt;"", MONTH($O192) &lt;= 10, MONTH($P192) &gt;= 10), IF($S192 &lt;&gt; "", $I192/$S192, ""), ""), "")</f>
        <v/>
      </c>
      <c r="AQ192" s="10" t="str">
        <f ca="1">IFERROR(IF(AND(NOW()&lt;= EOMONTH(DATE(YEAR($P192),11, 1), 0), Overall!$A194&lt;&gt;"", MONTH($O192) &lt;=11, MONTH($P192) &gt;= 11), IF($S192 &lt;&gt; "", $I192/$S192, ""), ""), "")</f>
        <v/>
      </c>
      <c r="AR192" s="10" t="str">
        <f ca="1">IFERROR(IF(AND(NOW()&lt;= EOMONTH(DATE(YEAR($P192),12, 1), 0), Overall!$A194&lt;&gt;"", MONTH($O192) &lt;= 12, MONTH($P192) &gt;= 12), IF($S192 &lt;&gt; "", $I192/$S192, ""), ""), "")</f>
        <v/>
      </c>
      <c r="AS192" s="16">
        <f t="shared" ca="1" si="5"/>
        <v>0</v>
      </c>
    </row>
    <row r="193" spans="1:45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5" t="str">
        <f>IF(Overall!P195&lt;&gt;"",_xlfn.VALUETOTEXT(Overall!P195),"")</f>
        <v>Options</v>
      </c>
      <c r="I193" s="6">
        <f>IF(Overall!F195&lt;&gt;"",VALUE(Overall!F195),"")</f>
        <v>300000</v>
      </c>
      <c r="J193" s="6">
        <f>IF(Overall!G195&lt;&gt;"",VALUE(Overall!G195),"")</f>
        <v>63</v>
      </c>
      <c r="K193" s="6">
        <f>IF(Overall!H195&lt;&gt;"",VALUE(Overall!H195),"")</f>
        <v>40</v>
      </c>
      <c r="L193" s="6">
        <f>IF(Overall!I195&lt;&gt;"",VALUE(Overall!I195),"")</f>
        <v>2.12</v>
      </c>
      <c r="M193" s="6">
        <f>IF(Overall!J195&lt;&gt;"",VALUE(Overall!J195),"")</f>
        <v>0.2</v>
      </c>
      <c r="N193" s="6">
        <f>IF(Overall!K195&lt;&gt;"",VALUE(Overall!K195),"")</f>
        <v>1.92</v>
      </c>
      <c r="O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P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Q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R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S193" s="5">
        <f t="shared" si="4"/>
        <v>6</v>
      </c>
      <c r="T193" s="10">
        <f>IF(Overall!$A195&lt;&gt;"",IF(AND(MONTH($O193) &lt;= 1, MONTH($P193) &gt;= 1), IF($S193 &lt;&gt; "", $I193/$S193, ""), ""),"")</f>
        <v>50000</v>
      </c>
      <c r="U193" s="10">
        <f>IF(Overall!$A195&lt;&gt;"",IF(AND(MONTH($O193) &lt;= 2, MONTH($P193) &gt;= 2), IF($S193 &lt;&gt; "", $I193/$S193, ""), ""),"")</f>
        <v>50000</v>
      </c>
      <c r="V193" s="10">
        <f>IF(Overall!$A195&lt;&gt;"",IF(AND(MONTH($O193) &lt;= 3, MONTH($P193) &gt;= 3), IF($S193 &lt;&gt; "", $I193/$S193, ""), ""),"")</f>
        <v>50000</v>
      </c>
      <c r="W193" s="10">
        <f>IF(Overall!$A195&lt;&gt;"",IF(AND(MONTH($O193) &lt;= 4, MONTH($P193) &gt;= 4), IF($S193 &lt;&gt; "", $I193/$S193, ""), ""),"")</f>
        <v>50000</v>
      </c>
      <c r="X193" s="10">
        <f>IF(Overall!$A195&lt;&gt;"",IF(AND(MONTH($O193) &lt;= 5, MONTH($P193) &gt;= 5), IF($S193 &lt;&gt; "", $I193/$S193, ""), ""),"")</f>
        <v>50000</v>
      </c>
      <c r="Y193" s="10">
        <f>IF(Overall!$A195&lt;&gt;"",IF(AND(MONTH($O193) &lt;= 6, MONTH($P193) &gt;= 6), IF($S193 &lt;&gt; "", $I193/$S193, ""), ""),"")</f>
        <v>50000</v>
      </c>
      <c r="Z193" s="10" t="str">
        <f>IF(Overall!$A195&lt;&gt;"",IF(AND(MONTH($O193) &lt;= 7, MONTH($P193) &gt;= 7 ), IF($S193 &lt;&gt; "", $I193/$S193, ""), ""),"")</f>
        <v/>
      </c>
      <c r="AA193" s="10" t="str">
        <f>IF(Overall!$A195&lt;&gt;"",IF(AND(MONTH($O193) &lt;= 8, MONTH($P193) &gt;= 8), IF($S193 &lt;&gt; "", $I193/$S193, ""), ""),"")</f>
        <v/>
      </c>
      <c r="AB193" s="10" t="str">
        <f>IF(Overall!$A195&lt;&gt;"",IF(AND(MONTH($O193) &lt;= 9, MONTH($P193) &gt;= 9), IF($S193 &lt;&gt; "", $I193/$S193, ""), ""),"")</f>
        <v/>
      </c>
      <c r="AC193" s="10" t="str">
        <f>IF(Overall!$A195&lt;&gt;"",IF(AND(MONTH($O193) &lt;= 10, MONTH($P193) &gt;= 10), IF($S193 &lt;&gt; "", $I193/$S193, ""), ""),"")</f>
        <v/>
      </c>
      <c r="AD193" s="10" t="str">
        <f>IF(Overall!$A195&lt;&gt;"",IF(AND(MONTH($O193) &lt;= 11, MONTH($P193) &gt;= 11), IF($S193 &lt;&gt; "", $I193/$S193, ""), ""),"")</f>
        <v/>
      </c>
      <c r="AE193" s="10" t="str">
        <f>IF(Overall!$A195&lt;&gt;"",IF(AND(MONTH($O193) &lt;= 12, MONTH($P193) &gt;= 12), IF($S193 &lt;&gt; "", $I193/$S193, ""), ""),"")</f>
        <v/>
      </c>
      <c r="AG193" s="10" t="str">
        <f ca="1">IFERROR(IF(AND(NOW()&lt;= EOMONTH(DATE(YEAR($P193),1, 1), 0), Overall!$A195&lt;&gt;"", MONTH($O193) &lt;= 1, MONTH($P193) &gt;= 1), IF($S193 &lt;&gt; "", $I193/$S193, ""), ""), "")</f>
        <v/>
      </c>
      <c r="AH193" s="10" t="str">
        <f ca="1">IFERROR(IF(AND(NOW()&lt;= EOMONTH(DATE(YEAR($P193),2, 1), 0), Overall!$A195&lt;&gt;"", MONTH($O193) &lt;= 2, MONTH($P193) &gt;= 2), IF($S193 &lt;&gt; "", $I193/$S193, ""), ""), "")</f>
        <v/>
      </c>
      <c r="AI193" s="10" t="str">
        <f ca="1">IFERROR(IF(AND(NOW()&lt;= EOMONTH(DATE(YEAR($P193),3, 1), 0), Overall!$A195&lt;&gt;"", MONTH($O193) &lt;= 3, MONTH($P193) &gt;= 3), IF($S193 &lt;&gt; "", $I193/$S193, ""), ""), "")</f>
        <v/>
      </c>
      <c r="AJ193" s="10" t="str">
        <f ca="1">IFERROR(IF(AND(NOW()&lt;= EOMONTH(DATE(YEAR($P193),4, 1), 0), Overall!$A195&lt;&gt;"", MONTH($O193) &lt;= 4, MONTH($P193) &gt;= 4), IF($S193 &lt;&gt; "", $I193/$S193, ""), ""), "")</f>
        <v/>
      </c>
      <c r="AK193" s="10" t="str">
        <f ca="1">IFERROR(IF(AND(NOW()&lt;= EOMONTH(DATE(YEAR($P193),5, 1), 0), Overall!$A195&lt;&gt;"", MONTH($O193) &lt;= 5, MONTH($P193) &gt;= 5), IF($S193 &lt;&gt; "", $I193/$S193, ""), ""), "")</f>
        <v/>
      </c>
      <c r="AL193" s="10" t="str">
        <f ca="1">IFERROR(IF(AND(NOW()&lt;= EOMONTH(DATE(YEAR($P193),6, 1), 0), Overall!$A195&lt;&gt;"", MONTH($O193) &lt;= 6, MONTH($P193) &gt;= 6), IF($S193 &lt;&gt; "", $I193/$S193, ""), ""), "")</f>
        <v/>
      </c>
      <c r="AM193" s="10" t="str">
        <f ca="1">IFERROR(IF(AND(NOW()&lt;= EOMONTH(DATE(YEAR($P193),7, 1), 0), Overall!$A195&lt;&gt;"", MONTH($O193) &lt;= 7, MONTH($P193) &gt;= 7), IF($S193 &lt;&gt; "", $I193/$S193, ""), ""), "")</f>
        <v/>
      </c>
      <c r="AN193" s="10" t="str">
        <f ca="1">IFERROR(IF(AND(NOW()&lt;= EOMONTH(DATE(YEAR($P193),8, 1), 0), Overall!$A195&lt;&gt;"", MONTH($O193) &lt;= 8, MONTH($P193) &gt;= 8), IF($S193 &lt;&gt; "", $I193/$S193, ""), ""), "")</f>
        <v/>
      </c>
      <c r="AO193" s="10" t="str">
        <f ca="1">IFERROR(IF(AND(NOW()&lt;= EOMONTH(DATE(YEAR($P193),9, 1), 0), Overall!$A195&lt;&gt;"", MONTH($O193) &lt;= 9, MONTH($P193) &gt;= 9), IF($S193 &lt;&gt; "", $I193/$S193, ""), ""), "")</f>
        <v/>
      </c>
      <c r="AP193" s="10" t="str">
        <f ca="1">IFERROR(IF(AND(NOW()&lt;= EOMONTH(DATE(YEAR($P193),10, 1), 0), Overall!$A195&lt;&gt;"", MONTH($O193) &lt;= 10, MONTH($P193) &gt;= 10), IF($S193 &lt;&gt; "", $I193/$S193, ""), ""), "")</f>
        <v/>
      </c>
      <c r="AQ193" s="10" t="str">
        <f ca="1">IFERROR(IF(AND(NOW()&lt;= EOMONTH(DATE(YEAR($P193),11, 1), 0), Overall!$A195&lt;&gt;"", MONTH($O193) &lt;=11, MONTH($P193) &gt;= 11), IF($S193 &lt;&gt; "", $I193/$S193, ""), ""), "")</f>
        <v/>
      </c>
      <c r="AR193" s="10" t="str">
        <f ca="1">IFERROR(IF(AND(NOW()&lt;= EOMONTH(DATE(YEAR($P193),12, 1), 0), Overall!$A195&lt;&gt;"", MONTH($O193) &lt;= 12, MONTH($P193) &gt;= 12), IF($S193 &lt;&gt; "", $I193/$S193, ""), ""), "")</f>
        <v/>
      </c>
      <c r="AS193" s="16">
        <f t="shared" ca="1" si="5"/>
        <v>0</v>
      </c>
    </row>
    <row r="194" spans="1:45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5" t="str">
        <f>IF(Overall!P196&lt;&gt;"",_xlfn.VALUETOTEXT(Overall!P196),"")</f>
        <v>Options</v>
      </c>
      <c r="I194" s="6">
        <f>IF(Overall!F196&lt;&gt;"",VALUE(Overall!F196),"")</f>
        <v>300000</v>
      </c>
      <c r="J194" s="6">
        <f>IF(Overall!G196&lt;&gt;"",VALUE(Overall!G196),"")</f>
        <v>63</v>
      </c>
      <c r="K194" s="6">
        <f>IF(Overall!H196&lt;&gt;"",VALUE(Overall!H196),"")</f>
        <v>40</v>
      </c>
      <c r="L194" s="6">
        <f>IF(Overall!I196&lt;&gt;"",VALUE(Overall!I196),"")</f>
        <v>2.15</v>
      </c>
      <c r="M194" s="6">
        <f>IF(Overall!J196&lt;&gt;"",VALUE(Overall!J196),"")</f>
        <v>0.2</v>
      </c>
      <c r="N194" s="6">
        <f>IF(Overall!K196&lt;&gt;"",VALUE(Overall!K196),"")</f>
        <v>1.95</v>
      </c>
      <c r="O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P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Q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R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S194" s="5">
        <f t="shared" si="4"/>
        <v>6</v>
      </c>
      <c r="T194" s="10">
        <f>IF(Overall!$A196&lt;&gt;"",IF(AND(MONTH($O194) &lt;= 1, MONTH($P194) &gt;= 1), IF($S194 &lt;&gt; "", $I194/$S194, ""), ""),"")</f>
        <v>50000</v>
      </c>
      <c r="U194" s="10">
        <f>IF(Overall!$A196&lt;&gt;"",IF(AND(MONTH($O194) &lt;= 2, MONTH($P194) &gt;= 2), IF($S194 &lt;&gt; "", $I194/$S194, ""), ""),"")</f>
        <v>50000</v>
      </c>
      <c r="V194" s="10">
        <f>IF(Overall!$A196&lt;&gt;"",IF(AND(MONTH($O194) &lt;= 3, MONTH($P194) &gt;= 3), IF($S194 &lt;&gt; "", $I194/$S194, ""), ""),"")</f>
        <v>50000</v>
      </c>
      <c r="W194" s="10">
        <f>IF(Overall!$A196&lt;&gt;"",IF(AND(MONTH($O194) &lt;= 4, MONTH($P194) &gt;= 4), IF($S194 &lt;&gt; "", $I194/$S194, ""), ""),"")</f>
        <v>50000</v>
      </c>
      <c r="X194" s="10">
        <f>IF(Overall!$A196&lt;&gt;"",IF(AND(MONTH($O194) &lt;= 5, MONTH($P194) &gt;= 5), IF($S194 &lt;&gt; "", $I194/$S194, ""), ""),"")</f>
        <v>50000</v>
      </c>
      <c r="Y194" s="10">
        <f>IF(Overall!$A196&lt;&gt;"",IF(AND(MONTH($O194) &lt;= 6, MONTH($P194) &gt;= 6), IF($S194 &lt;&gt; "", $I194/$S194, ""), ""),"")</f>
        <v>50000</v>
      </c>
      <c r="Z194" s="10" t="str">
        <f>IF(Overall!$A196&lt;&gt;"",IF(AND(MONTH($O194) &lt;= 7, MONTH($P194) &gt;= 7 ), IF($S194 &lt;&gt; "", $I194/$S194, ""), ""),"")</f>
        <v/>
      </c>
      <c r="AA194" s="10" t="str">
        <f>IF(Overall!$A196&lt;&gt;"",IF(AND(MONTH($O194) &lt;= 8, MONTH($P194) &gt;= 8), IF($S194 &lt;&gt; "", $I194/$S194, ""), ""),"")</f>
        <v/>
      </c>
      <c r="AB194" s="10" t="str">
        <f>IF(Overall!$A196&lt;&gt;"",IF(AND(MONTH($O194) &lt;= 9, MONTH($P194) &gt;= 9), IF($S194 &lt;&gt; "", $I194/$S194, ""), ""),"")</f>
        <v/>
      </c>
      <c r="AC194" s="10" t="str">
        <f>IF(Overall!$A196&lt;&gt;"",IF(AND(MONTH($O194) &lt;= 10, MONTH($P194) &gt;= 10), IF($S194 &lt;&gt; "", $I194/$S194, ""), ""),"")</f>
        <v/>
      </c>
      <c r="AD194" s="10" t="str">
        <f>IF(Overall!$A196&lt;&gt;"",IF(AND(MONTH($O194) &lt;= 11, MONTH($P194) &gt;= 11), IF($S194 &lt;&gt; "", $I194/$S194, ""), ""),"")</f>
        <v/>
      </c>
      <c r="AE194" s="10" t="str">
        <f>IF(Overall!$A196&lt;&gt;"",IF(AND(MONTH($O194) &lt;= 12, MONTH($P194) &gt;= 12), IF($S194 &lt;&gt; "", $I194/$S194, ""), ""),"")</f>
        <v/>
      </c>
      <c r="AG194" s="10" t="str">
        <f ca="1">IFERROR(IF(AND(NOW()&lt;= EOMONTH(DATE(YEAR($P194),1, 1), 0), Overall!$A196&lt;&gt;"", MONTH($O194) &lt;= 1, MONTH($P194) &gt;= 1), IF($S194 &lt;&gt; "", $I194/$S194, ""), ""), "")</f>
        <v/>
      </c>
      <c r="AH194" s="10" t="str">
        <f ca="1">IFERROR(IF(AND(NOW()&lt;= EOMONTH(DATE(YEAR($P194),2, 1), 0), Overall!$A196&lt;&gt;"", MONTH($O194) &lt;= 2, MONTH($P194) &gt;= 2), IF($S194 &lt;&gt; "", $I194/$S194, ""), ""), "")</f>
        <v/>
      </c>
      <c r="AI194" s="10" t="str">
        <f ca="1">IFERROR(IF(AND(NOW()&lt;= EOMONTH(DATE(YEAR($P194),3, 1), 0), Overall!$A196&lt;&gt;"", MONTH($O194) &lt;= 3, MONTH($P194) &gt;= 3), IF($S194 &lt;&gt; "", $I194/$S194, ""), ""), "")</f>
        <v/>
      </c>
      <c r="AJ194" s="10" t="str">
        <f ca="1">IFERROR(IF(AND(NOW()&lt;= EOMONTH(DATE(YEAR($P194),4, 1), 0), Overall!$A196&lt;&gt;"", MONTH($O194) &lt;= 4, MONTH($P194) &gt;= 4), IF($S194 &lt;&gt; "", $I194/$S194, ""), ""), "")</f>
        <v/>
      </c>
      <c r="AK194" s="10" t="str">
        <f ca="1">IFERROR(IF(AND(NOW()&lt;= EOMONTH(DATE(YEAR($P194),5, 1), 0), Overall!$A196&lt;&gt;"", MONTH($O194) &lt;= 5, MONTH($P194) &gt;= 5), IF($S194 &lt;&gt; "", $I194/$S194, ""), ""), "")</f>
        <v/>
      </c>
      <c r="AL194" s="10" t="str">
        <f ca="1">IFERROR(IF(AND(NOW()&lt;= EOMONTH(DATE(YEAR($P194),6, 1), 0), Overall!$A196&lt;&gt;"", MONTH($O194) &lt;= 6, MONTH($P194) &gt;= 6), IF($S194 &lt;&gt; "", $I194/$S194, ""), ""), "")</f>
        <v/>
      </c>
      <c r="AM194" s="10" t="str">
        <f ca="1">IFERROR(IF(AND(NOW()&lt;= EOMONTH(DATE(YEAR($P194),7, 1), 0), Overall!$A196&lt;&gt;"", MONTH($O194) &lt;= 7, MONTH($P194) &gt;= 7), IF($S194 &lt;&gt; "", $I194/$S194, ""), ""), "")</f>
        <v/>
      </c>
      <c r="AN194" s="10" t="str">
        <f ca="1">IFERROR(IF(AND(NOW()&lt;= EOMONTH(DATE(YEAR($P194),8, 1), 0), Overall!$A196&lt;&gt;"", MONTH($O194) &lt;= 8, MONTH($P194) &gt;= 8), IF($S194 &lt;&gt; "", $I194/$S194, ""), ""), "")</f>
        <v/>
      </c>
      <c r="AO194" s="10" t="str">
        <f ca="1">IFERROR(IF(AND(NOW()&lt;= EOMONTH(DATE(YEAR($P194),9, 1), 0), Overall!$A196&lt;&gt;"", MONTH($O194) &lt;= 9, MONTH($P194) &gt;= 9), IF($S194 &lt;&gt; "", $I194/$S194, ""), ""), "")</f>
        <v/>
      </c>
      <c r="AP194" s="10" t="str">
        <f ca="1">IFERROR(IF(AND(NOW()&lt;= EOMONTH(DATE(YEAR($P194),10, 1), 0), Overall!$A196&lt;&gt;"", MONTH($O194) &lt;= 10, MONTH($P194) &gt;= 10), IF($S194 &lt;&gt; "", $I194/$S194, ""), ""), "")</f>
        <v/>
      </c>
      <c r="AQ194" s="10" t="str">
        <f ca="1">IFERROR(IF(AND(NOW()&lt;= EOMONTH(DATE(YEAR($P194),11, 1), 0), Overall!$A196&lt;&gt;"", MONTH($O194) &lt;=11, MONTH($P194) &gt;= 11), IF($S194 &lt;&gt; "", $I194/$S194, ""), ""), "")</f>
        <v/>
      </c>
      <c r="AR194" s="10" t="str">
        <f ca="1">IFERROR(IF(AND(NOW()&lt;= EOMONTH(DATE(YEAR($P194),12, 1), 0), Overall!$A196&lt;&gt;"", MONTH($O194) &lt;= 12, MONTH($P194) &gt;= 12), IF($S194 &lt;&gt; "", $I194/$S194, ""), ""), "")</f>
        <v/>
      </c>
      <c r="AS194" s="16">
        <f t="shared" ca="1" si="5"/>
        <v>0</v>
      </c>
    </row>
    <row r="195" spans="1:45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5" t="str">
        <f>IF(Overall!P197&lt;&gt;"",_xlfn.VALUETOTEXT(Overall!P197),"")</f>
        <v>Options</v>
      </c>
      <c r="I195" s="6">
        <f>IF(Overall!F197&lt;&gt;"",VALUE(Overall!F197),"")</f>
        <v>600000</v>
      </c>
      <c r="J195" s="6">
        <f>IF(Overall!G197&lt;&gt;"",VALUE(Overall!G197),"")</f>
        <v>63</v>
      </c>
      <c r="K195" s="6">
        <f>IF(Overall!H197&lt;&gt;"",VALUE(Overall!H197),"")</f>
        <v>40</v>
      </c>
      <c r="L195" s="6">
        <f>IF(Overall!I197&lt;&gt;"",VALUE(Overall!I197),"")</f>
        <v>2.13</v>
      </c>
      <c r="M195" s="6">
        <f>IF(Overall!J197&lt;&gt;"",VALUE(Overall!J197),"")</f>
        <v>0.2</v>
      </c>
      <c r="N195" s="6">
        <f>IF(Overall!K197&lt;&gt;"",VALUE(Overall!K197),"")</f>
        <v>1.93</v>
      </c>
      <c r="O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P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Q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R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S195" s="5">
        <f t="shared" ref="S195:S258" si="6">IF(AND(O195&lt;&gt;"", P195&lt;&gt;""), DATEDIF(O195, P195, "M") + 1, "")</f>
        <v>6</v>
      </c>
      <c r="T195" s="10">
        <f>IF(Overall!$A197&lt;&gt;"",IF(AND(MONTH($O195) &lt;= 1, MONTH($P195) &gt;= 1), IF($S195 &lt;&gt; "", $I195/$S195, ""), ""),"")</f>
        <v>100000</v>
      </c>
      <c r="U195" s="10">
        <f>IF(Overall!$A197&lt;&gt;"",IF(AND(MONTH($O195) &lt;= 2, MONTH($P195) &gt;= 2), IF($S195 &lt;&gt; "", $I195/$S195, ""), ""),"")</f>
        <v>100000</v>
      </c>
      <c r="V195" s="10">
        <f>IF(Overall!$A197&lt;&gt;"",IF(AND(MONTH($O195) &lt;= 3, MONTH($P195) &gt;= 3), IF($S195 &lt;&gt; "", $I195/$S195, ""), ""),"")</f>
        <v>100000</v>
      </c>
      <c r="W195" s="10">
        <f>IF(Overall!$A197&lt;&gt;"",IF(AND(MONTH($O195) &lt;= 4, MONTH($P195) &gt;= 4), IF($S195 &lt;&gt; "", $I195/$S195, ""), ""),"")</f>
        <v>100000</v>
      </c>
      <c r="X195" s="10">
        <f>IF(Overall!$A197&lt;&gt;"",IF(AND(MONTH($O195) &lt;= 5, MONTH($P195) &gt;= 5), IF($S195 &lt;&gt; "", $I195/$S195, ""), ""),"")</f>
        <v>100000</v>
      </c>
      <c r="Y195" s="10">
        <f>IF(Overall!$A197&lt;&gt;"",IF(AND(MONTH($O195) &lt;= 6, MONTH($P195) &gt;= 6), IF($S195 &lt;&gt; "", $I195/$S195, ""), ""),"")</f>
        <v>100000</v>
      </c>
      <c r="Z195" s="10" t="str">
        <f>IF(Overall!$A197&lt;&gt;"",IF(AND(MONTH($O195) &lt;= 7, MONTH($P195) &gt;= 7 ), IF($S195 &lt;&gt; "", $I195/$S195, ""), ""),"")</f>
        <v/>
      </c>
      <c r="AA195" s="10" t="str">
        <f>IF(Overall!$A197&lt;&gt;"",IF(AND(MONTH($O195) &lt;= 8, MONTH($P195) &gt;= 8), IF($S195 &lt;&gt; "", $I195/$S195, ""), ""),"")</f>
        <v/>
      </c>
      <c r="AB195" s="10" t="str">
        <f>IF(Overall!$A197&lt;&gt;"",IF(AND(MONTH($O195) &lt;= 9, MONTH($P195) &gt;= 9), IF($S195 &lt;&gt; "", $I195/$S195, ""), ""),"")</f>
        <v/>
      </c>
      <c r="AC195" s="10" t="str">
        <f>IF(Overall!$A197&lt;&gt;"",IF(AND(MONTH($O195) &lt;= 10, MONTH($P195) &gt;= 10), IF($S195 &lt;&gt; "", $I195/$S195, ""), ""),"")</f>
        <v/>
      </c>
      <c r="AD195" s="10" t="str">
        <f>IF(Overall!$A197&lt;&gt;"",IF(AND(MONTH($O195) &lt;= 11, MONTH($P195) &gt;= 11), IF($S195 &lt;&gt; "", $I195/$S195, ""), ""),"")</f>
        <v/>
      </c>
      <c r="AE195" s="10" t="str">
        <f>IF(Overall!$A197&lt;&gt;"",IF(AND(MONTH($O195) &lt;= 12, MONTH($P195) &gt;= 12), IF($S195 &lt;&gt; "", $I195/$S195, ""), ""),"")</f>
        <v/>
      </c>
      <c r="AG195" s="10" t="str">
        <f ca="1">IFERROR(IF(AND(NOW()&lt;= EOMONTH(DATE(YEAR($P195),1, 1), 0), Overall!$A197&lt;&gt;"", MONTH($O195) &lt;= 1, MONTH($P195) &gt;= 1), IF($S195 &lt;&gt; "", $I195/$S195, ""), ""), "")</f>
        <v/>
      </c>
      <c r="AH195" s="10" t="str">
        <f ca="1">IFERROR(IF(AND(NOW()&lt;= EOMONTH(DATE(YEAR($P195),2, 1), 0), Overall!$A197&lt;&gt;"", MONTH($O195) &lt;= 2, MONTH($P195) &gt;= 2), IF($S195 &lt;&gt; "", $I195/$S195, ""), ""), "")</f>
        <v/>
      </c>
      <c r="AI195" s="10" t="str">
        <f ca="1">IFERROR(IF(AND(NOW()&lt;= EOMONTH(DATE(YEAR($P195),3, 1), 0), Overall!$A197&lt;&gt;"", MONTH($O195) &lt;= 3, MONTH($P195) &gt;= 3), IF($S195 &lt;&gt; "", $I195/$S195, ""), ""), "")</f>
        <v/>
      </c>
      <c r="AJ195" s="10" t="str">
        <f ca="1">IFERROR(IF(AND(NOW()&lt;= EOMONTH(DATE(YEAR($P195),4, 1), 0), Overall!$A197&lt;&gt;"", MONTH($O195) &lt;= 4, MONTH($P195) &gt;= 4), IF($S195 &lt;&gt; "", $I195/$S195, ""), ""), "")</f>
        <v/>
      </c>
      <c r="AK195" s="10" t="str">
        <f ca="1">IFERROR(IF(AND(NOW()&lt;= EOMONTH(DATE(YEAR($P195),5, 1), 0), Overall!$A197&lt;&gt;"", MONTH($O195) &lt;= 5, MONTH($P195) &gt;= 5), IF($S195 &lt;&gt; "", $I195/$S195, ""), ""), "")</f>
        <v/>
      </c>
      <c r="AL195" s="10" t="str">
        <f ca="1">IFERROR(IF(AND(NOW()&lt;= EOMONTH(DATE(YEAR($P195),6, 1), 0), Overall!$A197&lt;&gt;"", MONTH($O195) &lt;= 6, MONTH($P195) &gt;= 6), IF($S195 &lt;&gt; "", $I195/$S195, ""), ""), "")</f>
        <v/>
      </c>
      <c r="AM195" s="10" t="str">
        <f ca="1">IFERROR(IF(AND(NOW()&lt;= EOMONTH(DATE(YEAR($P195),7, 1), 0), Overall!$A197&lt;&gt;"", MONTH($O195) &lt;= 7, MONTH($P195) &gt;= 7), IF($S195 &lt;&gt; "", $I195/$S195, ""), ""), "")</f>
        <v/>
      </c>
      <c r="AN195" s="10" t="str">
        <f ca="1">IFERROR(IF(AND(NOW()&lt;= EOMONTH(DATE(YEAR($P195),8, 1), 0), Overall!$A197&lt;&gt;"", MONTH($O195) &lt;= 8, MONTH($P195) &gt;= 8), IF($S195 &lt;&gt; "", $I195/$S195, ""), ""), "")</f>
        <v/>
      </c>
      <c r="AO195" s="10" t="str">
        <f ca="1">IFERROR(IF(AND(NOW()&lt;= EOMONTH(DATE(YEAR($P195),9, 1), 0), Overall!$A197&lt;&gt;"", MONTH($O195) &lt;= 9, MONTH($P195) &gt;= 9), IF($S195 &lt;&gt; "", $I195/$S195, ""), ""), "")</f>
        <v/>
      </c>
      <c r="AP195" s="10" t="str">
        <f ca="1">IFERROR(IF(AND(NOW()&lt;= EOMONTH(DATE(YEAR($P195),10, 1), 0), Overall!$A197&lt;&gt;"", MONTH($O195) &lt;= 10, MONTH($P195) &gt;= 10), IF($S195 &lt;&gt; "", $I195/$S195, ""), ""), "")</f>
        <v/>
      </c>
      <c r="AQ195" s="10" t="str">
        <f ca="1">IFERROR(IF(AND(NOW()&lt;= EOMONTH(DATE(YEAR($P195),11, 1), 0), Overall!$A197&lt;&gt;"", MONTH($O195) &lt;=11, MONTH($P195) &gt;= 11), IF($S195 &lt;&gt; "", $I195/$S195, ""), ""), "")</f>
        <v/>
      </c>
      <c r="AR195" s="10" t="str">
        <f ca="1">IFERROR(IF(AND(NOW()&lt;= EOMONTH(DATE(YEAR($P195),12, 1), 0), Overall!$A197&lt;&gt;"", MONTH($O195) &lt;= 12, MONTH($P195) &gt;= 12), IF($S195 &lt;&gt; "", $I195/$S195, ""), ""), "")</f>
        <v/>
      </c>
      <c r="AS195" s="16">
        <f t="shared" ref="AS195:AS258" ca="1" si="7">SUM(AG195:AR195)</f>
        <v>0</v>
      </c>
    </row>
    <row r="196" spans="1:45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5" t="str">
        <f>IF(Overall!P198&lt;&gt;"",_xlfn.VALUETOTEXT(Overall!P198),"")</f>
        <v>Options</v>
      </c>
      <c r="I196" s="6">
        <f>IF(Overall!F198&lt;&gt;"",VALUE(Overall!F198),"")</f>
        <v>600000</v>
      </c>
      <c r="J196" s="6">
        <f>IF(Overall!G198&lt;&gt;"",VALUE(Overall!G198),"")</f>
        <v>63</v>
      </c>
      <c r="K196" s="6">
        <f>IF(Overall!H198&lt;&gt;"",VALUE(Overall!H198),"")</f>
        <v>39</v>
      </c>
      <c r="L196" s="6">
        <f>IF(Overall!I198&lt;&gt;"",VALUE(Overall!I198),"")</f>
        <v>2.1</v>
      </c>
      <c r="M196" s="6">
        <f>IF(Overall!J198&lt;&gt;"",VALUE(Overall!J198),"")</f>
        <v>0.15</v>
      </c>
      <c r="N196" s="6">
        <f>IF(Overall!K198&lt;&gt;"",VALUE(Overall!K198),"")</f>
        <v>1.95</v>
      </c>
      <c r="O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P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Q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R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S196" s="5">
        <f t="shared" si="6"/>
        <v>6</v>
      </c>
      <c r="T196" s="10">
        <f>IF(Overall!$A198&lt;&gt;"",IF(AND(MONTH($O196) &lt;= 1, MONTH($P196) &gt;= 1), IF($S196 &lt;&gt; "", $I196/$S196, ""), ""),"")</f>
        <v>100000</v>
      </c>
      <c r="U196" s="10">
        <f>IF(Overall!$A198&lt;&gt;"",IF(AND(MONTH($O196) &lt;= 2, MONTH($P196) &gt;= 2), IF($S196 &lt;&gt; "", $I196/$S196, ""), ""),"")</f>
        <v>100000</v>
      </c>
      <c r="V196" s="10">
        <f>IF(Overall!$A198&lt;&gt;"",IF(AND(MONTH($O196) &lt;= 3, MONTH($P196) &gt;= 3), IF($S196 &lt;&gt; "", $I196/$S196, ""), ""),"")</f>
        <v>100000</v>
      </c>
      <c r="W196" s="10">
        <f>IF(Overall!$A198&lt;&gt;"",IF(AND(MONTH($O196) &lt;= 4, MONTH($P196) &gt;= 4), IF($S196 &lt;&gt; "", $I196/$S196, ""), ""),"")</f>
        <v>100000</v>
      </c>
      <c r="X196" s="10">
        <f>IF(Overall!$A198&lt;&gt;"",IF(AND(MONTH($O196) &lt;= 5, MONTH($P196) &gt;= 5), IF($S196 &lt;&gt; "", $I196/$S196, ""), ""),"")</f>
        <v>100000</v>
      </c>
      <c r="Y196" s="10">
        <f>IF(Overall!$A198&lt;&gt;"",IF(AND(MONTH($O196) &lt;= 6, MONTH($P196) &gt;= 6), IF($S196 &lt;&gt; "", $I196/$S196, ""), ""),"")</f>
        <v>100000</v>
      </c>
      <c r="Z196" s="10" t="str">
        <f>IF(Overall!$A198&lt;&gt;"",IF(AND(MONTH($O196) &lt;= 7, MONTH($P196) &gt;= 7 ), IF($S196 &lt;&gt; "", $I196/$S196, ""), ""),"")</f>
        <v/>
      </c>
      <c r="AA196" s="10" t="str">
        <f>IF(Overall!$A198&lt;&gt;"",IF(AND(MONTH($O196) &lt;= 8, MONTH($P196) &gt;= 8), IF($S196 &lt;&gt; "", $I196/$S196, ""), ""),"")</f>
        <v/>
      </c>
      <c r="AB196" s="10" t="str">
        <f>IF(Overall!$A198&lt;&gt;"",IF(AND(MONTH($O196) &lt;= 9, MONTH($P196) &gt;= 9), IF($S196 &lt;&gt; "", $I196/$S196, ""), ""),"")</f>
        <v/>
      </c>
      <c r="AC196" s="10" t="str">
        <f>IF(Overall!$A198&lt;&gt;"",IF(AND(MONTH($O196) &lt;= 10, MONTH($P196) &gt;= 10), IF($S196 &lt;&gt; "", $I196/$S196, ""), ""),"")</f>
        <v/>
      </c>
      <c r="AD196" s="10" t="str">
        <f>IF(Overall!$A198&lt;&gt;"",IF(AND(MONTH($O196) &lt;= 11, MONTH($P196) &gt;= 11), IF($S196 &lt;&gt; "", $I196/$S196, ""), ""),"")</f>
        <v/>
      </c>
      <c r="AE196" s="10" t="str">
        <f>IF(Overall!$A198&lt;&gt;"",IF(AND(MONTH($O196) &lt;= 12, MONTH($P196) &gt;= 12), IF($S196 &lt;&gt; "", $I196/$S196, ""), ""),"")</f>
        <v/>
      </c>
      <c r="AG196" s="10" t="str">
        <f ca="1">IFERROR(IF(AND(NOW()&lt;= EOMONTH(DATE(YEAR($P196),1, 1), 0), Overall!$A198&lt;&gt;"", MONTH($O196) &lt;= 1, MONTH($P196) &gt;= 1), IF($S196 &lt;&gt; "", $I196/$S196, ""), ""), "")</f>
        <v/>
      </c>
      <c r="AH196" s="10" t="str">
        <f ca="1">IFERROR(IF(AND(NOW()&lt;= EOMONTH(DATE(YEAR($P196),2, 1), 0), Overall!$A198&lt;&gt;"", MONTH($O196) &lt;= 2, MONTH($P196) &gt;= 2), IF($S196 &lt;&gt; "", $I196/$S196, ""), ""), "")</f>
        <v/>
      </c>
      <c r="AI196" s="10" t="str">
        <f ca="1">IFERROR(IF(AND(NOW()&lt;= EOMONTH(DATE(YEAR($P196),3, 1), 0), Overall!$A198&lt;&gt;"", MONTH($O196) &lt;= 3, MONTH($P196) &gt;= 3), IF($S196 &lt;&gt; "", $I196/$S196, ""), ""), "")</f>
        <v/>
      </c>
      <c r="AJ196" s="10" t="str">
        <f ca="1">IFERROR(IF(AND(NOW()&lt;= EOMONTH(DATE(YEAR($P196),4, 1), 0), Overall!$A198&lt;&gt;"", MONTH($O196) &lt;= 4, MONTH($P196) &gt;= 4), IF($S196 &lt;&gt; "", $I196/$S196, ""), ""), "")</f>
        <v/>
      </c>
      <c r="AK196" s="10" t="str">
        <f ca="1">IFERROR(IF(AND(NOW()&lt;= EOMONTH(DATE(YEAR($P196),5, 1), 0), Overall!$A198&lt;&gt;"", MONTH($O196) &lt;= 5, MONTH($P196) &gt;= 5), IF($S196 &lt;&gt; "", $I196/$S196, ""), ""), "")</f>
        <v/>
      </c>
      <c r="AL196" s="10" t="str">
        <f ca="1">IFERROR(IF(AND(NOW()&lt;= EOMONTH(DATE(YEAR($P196),6, 1), 0), Overall!$A198&lt;&gt;"", MONTH($O196) &lt;= 6, MONTH($P196) &gt;= 6), IF($S196 &lt;&gt; "", $I196/$S196, ""), ""), "")</f>
        <v/>
      </c>
      <c r="AM196" s="10" t="str">
        <f ca="1">IFERROR(IF(AND(NOW()&lt;= EOMONTH(DATE(YEAR($P196),7, 1), 0), Overall!$A198&lt;&gt;"", MONTH($O196) &lt;= 7, MONTH($P196) &gt;= 7), IF($S196 &lt;&gt; "", $I196/$S196, ""), ""), "")</f>
        <v/>
      </c>
      <c r="AN196" s="10" t="str">
        <f ca="1">IFERROR(IF(AND(NOW()&lt;= EOMONTH(DATE(YEAR($P196),8, 1), 0), Overall!$A198&lt;&gt;"", MONTH($O196) &lt;= 8, MONTH($P196) &gt;= 8), IF($S196 &lt;&gt; "", $I196/$S196, ""), ""), "")</f>
        <v/>
      </c>
      <c r="AO196" s="10" t="str">
        <f ca="1">IFERROR(IF(AND(NOW()&lt;= EOMONTH(DATE(YEAR($P196),9, 1), 0), Overall!$A198&lt;&gt;"", MONTH($O196) &lt;= 9, MONTH($P196) &gt;= 9), IF($S196 &lt;&gt; "", $I196/$S196, ""), ""), "")</f>
        <v/>
      </c>
      <c r="AP196" s="10" t="str">
        <f ca="1">IFERROR(IF(AND(NOW()&lt;= EOMONTH(DATE(YEAR($P196),10, 1), 0), Overall!$A198&lt;&gt;"", MONTH($O196) &lt;= 10, MONTH($P196) &gt;= 10), IF($S196 &lt;&gt; "", $I196/$S196, ""), ""), "")</f>
        <v/>
      </c>
      <c r="AQ196" s="10" t="str">
        <f ca="1">IFERROR(IF(AND(NOW()&lt;= EOMONTH(DATE(YEAR($P196),11, 1), 0), Overall!$A198&lt;&gt;"", MONTH($O196) &lt;=11, MONTH($P196) &gt;= 11), IF($S196 &lt;&gt; "", $I196/$S196, ""), ""), "")</f>
        <v/>
      </c>
      <c r="AR196" s="10" t="str">
        <f ca="1">IFERROR(IF(AND(NOW()&lt;= EOMONTH(DATE(YEAR($P196),12, 1), 0), Overall!$A198&lt;&gt;"", MONTH($O196) &lt;= 12, MONTH($P196) &gt;= 12), IF($S196 &lt;&gt; "", $I196/$S196, ""), ""), "")</f>
        <v/>
      </c>
      <c r="AS196" s="16">
        <f t="shared" ca="1" si="7"/>
        <v>0</v>
      </c>
    </row>
    <row r="197" spans="1:45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5" t="str">
        <f>IF(Overall!P199&lt;&gt;"",_xlfn.VALUETOTEXT(Overall!P199),"")</f>
        <v>Options</v>
      </c>
      <c r="I197" s="6">
        <f>IF(Overall!F199&lt;&gt;"",VALUE(Overall!F199),"")</f>
        <v>300000</v>
      </c>
      <c r="J197" s="6">
        <f>IF(Overall!G199&lt;&gt;"",VALUE(Overall!G199),"")</f>
        <v>63</v>
      </c>
      <c r="K197" s="6">
        <f>IF(Overall!H199&lt;&gt;"",VALUE(Overall!H199),"")</f>
        <v>38</v>
      </c>
      <c r="L197" s="6">
        <f>IF(Overall!I199&lt;&gt;"",VALUE(Overall!I199),"")</f>
        <v>2.1800000000000002</v>
      </c>
      <c r="M197" s="6">
        <f>IF(Overall!J199&lt;&gt;"",VALUE(Overall!J199),"")</f>
        <v>0.12</v>
      </c>
      <c r="N197" s="6">
        <f>IF(Overall!K199&lt;&gt;"",VALUE(Overall!K199),"")</f>
        <v>2.06</v>
      </c>
      <c r="O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P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Q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R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S197" s="5">
        <f t="shared" si="6"/>
        <v>6</v>
      </c>
      <c r="T197" s="10">
        <f>IF(Overall!$A199&lt;&gt;"",IF(AND(MONTH($O197) &lt;= 1, MONTH($P197) &gt;= 1), IF($S197 &lt;&gt; "", $I197/$S197, ""), ""),"")</f>
        <v>50000</v>
      </c>
      <c r="U197" s="10">
        <f>IF(Overall!$A199&lt;&gt;"",IF(AND(MONTH($O197) &lt;= 2, MONTH($P197) &gt;= 2), IF($S197 &lt;&gt; "", $I197/$S197, ""), ""),"")</f>
        <v>50000</v>
      </c>
      <c r="V197" s="10">
        <f>IF(Overall!$A199&lt;&gt;"",IF(AND(MONTH($O197) &lt;= 3, MONTH($P197) &gt;= 3), IF($S197 &lt;&gt; "", $I197/$S197, ""), ""),"")</f>
        <v>50000</v>
      </c>
      <c r="W197" s="10">
        <f>IF(Overall!$A199&lt;&gt;"",IF(AND(MONTH($O197) &lt;= 4, MONTH($P197) &gt;= 4), IF($S197 &lt;&gt; "", $I197/$S197, ""), ""),"")</f>
        <v>50000</v>
      </c>
      <c r="X197" s="10">
        <f>IF(Overall!$A199&lt;&gt;"",IF(AND(MONTH($O197) &lt;= 5, MONTH($P197) &gt;= 5), IF($S197 &lt;&gt; "", $I197/$S197, ""), ""),"")</f>
        <v>50000</v>
      </c>
      <c r="Y197" s="10">
        <f>IF(Overall!$A199&lt;&gt;"",IF(AND(MONTH($O197) &lt;= 6, MONTH($P197) &gt;= 6), IF($S197 &lt;&gt; "", $I197/$S197, ""), ""),"")</f>
        <v>50000</v>
      </c>
      <c r="Z197" s="10" t="str">
        <f>IF(Overall!$A199&lt;&gt;"",IF(AND(MONTH($O197) &lt;= 7, MONTH($P197) &gt;= 7 ), IF($S197 &lt;&gt; "", $I197/$S197, ""), ""),"")</f>
        <v/>
      </c>
      <c r="AA197" s="10" t="str">
        <f>IF(Overall!$A199&lt;&gt;"",IF(AND(MONTH($O197) &lt;= 8, MONTH($P197) &gt;= 8), IF($S197 &lt;&gt; "", $I197/$S197, ""), ""),"")</f>
        <v/>
      </c>
      <c r="AB197" s="10" t="str">
        <f>IF(Overall!$A199&lt;&gt;"",IF(AND(MONTH($O197) &lt;= 9, MONTH($P197) &gt;= 9), IF($S197 &lt;&gt; "", $I197/$S197, ""), ""),"")</f>
        <v/>
      </c>
      <c r="AC197" s="10" t="str">
        <f>IF(Overall!$A199&lt;&gt;"",IF(AND(MONTH($O197) &lt;= 10, MONTH($P197) &gt;= 10), IF($S197 &lt;&gt; "", $I197/$S197, ""), ""),"")</f>
        <v/>
      </c>
      <c r="AD197" s="10" t="str">
        <f>IF(Overall!$A199&lt;&gt;"",IF(AND(MONTH($O197) &lt;= 11, MONTH($P197) &gt;= 11), IF($S197 &lt;&gt; "", $I197/$S197, ""), ""),"")</f>
        <v/>
      </c>
      <c r="AE197" s="10" t="str">
        <f>IF(Overall!$A199&lt;&gt;"",IF(AND(MONTH($O197) &lt;= 12, MONTH($P197) &gt;= 12), IF($S197 &lt;&gt; "", $I197/$S197, ""), ""),"")</f>
        <v/>
      </c>
      <c r="AG197" s="10" t="str">
        <f ca="1">IFERROR(IF(AND(NOW()&lt;= EOMONTH(DATE(YEAR($P197),1, 1), 0), Overall!$A199&lt;&gt;"", MONTH($O197) &lt;= 1, MONTH($P197) &gt;= 1), IF($S197 &lt;&gt; "", $I197/$S197, ""), ""), "")</f>
        <v/>
      </c>
      <c r="AH197" s="10" t="str">
        <f ca="1">IFERROR(IF(AND(NOW()&lt;= EOMONTH(DATE(YEAR($P197),2, 1), 0), Overall!$A199&lt;&gt;"", MONTH($O197) &lt;= 2, MONTH($P197) &gt;= 2), IF($S197 &lt;&gt; "", $I197/$S197, ""), ""), "")</f>
        <v/>
      </c>
      <c r="AI197" s="10" t="str">
        <f ca="1">IFERROR(IF(AND(NOW()&lt;= EOMONTH(DATE(YEAR($P197),3, 1), 0), Overall!$A199&lt;&gt;"", MONTH($O197) &lt;= 3, MONTH($P197) &gt;= 3), IF($S197 &lt;&gt; "", $I197/$S197, ""), ""), "")</f>
        <v/>
      </c>
      <c r="AJ197" s="10" t="str">
        <f ca="1">IFERROR(IF(AND(NOW()&lt;= EOMONTH(DATE(YEAR($P197),4, 1), 0), Overall!$A199&lt;&gt;"", MONTH($O197) &lt;= 4, MONTH($P197) &gt;= 4), IF($S197 &lt;&gt; "", $I197/$S197, ""), ""), "")</f>
        <v/>
      </c>
      <c r="AK197" s="10" t="str">
        <f ca="1">IFERROR(IF(AND(NOW()&lt;= EOMONTH(DATE(YEAR($P197),5, 1), 0), Overall!$A199&lt;&gt;"", MONTH($O197) &lt;= 5, MONTH($P197) &gt;= 5), IF($S197 &lt;&gt; "", $I197/$S197, ""), ""), "")</f>
        <v/>
      </c>
      <c r="AL197" s="10" t="str">
        <f ca="1">IFERROR(IF(AND(NOW()&lt;= EOMONTH(DATE(YEAR($P197),6, 1), 0), Overall!$A199&lt;&gt;"", MONTH($O197) &lt;= 6, MONTH($P197) &gt;= 6), IF($S197 &lt;&gt; "", $I197/$S197, ""), ""), "")</f>
        <v/>
      </c>
      <c r="AM197" s="10" t="str">
        <f ca="1">IFERROR(IF(AND(NOW()&lt;= EOMONTH(DATE(YEAR($P197),7, 1), 0), Overall!$A199&lt;&gt;"", MONTH($O197) &lt;= 7, MONTH($P197) &gt;= 7), IF($S197 &lt;&gt; "", $I197/$S197, ""), ""), "")</f>
        <v/>
      </c>
      <c r="AN197" s="10" t="str">
        <f ca="1">IFERROR(IF(AND(NOW()&lt;= EOMONTH(DATE(YEAR($P197),8, 1), 0), Overall!$A199&lt;&gt;"", MONTH($O197) &lt;= 8, MONTH($P197) &gt;= 8), IF($S197 &lt;&gt; "", $I197/$S197, ""), ""), "")</f>
        <v/>
      </c>
      <c r="AO197" s="10" t="str">
        <f ca="1">IFERROR(IF(AND(NOW()&lt;= EOMONTH(DATE(YEAR($P197),9, 1), 0), Overall!$A199&lt;&gt;"", MONTH($O197) &lt;= 9, MONTH($P197) &gt;= 9), IF($S197 &lt;&gt; "", $I197/$S197, ""), ""), "")</f>
        <v/>
      </c>
      <c r="AP197" s="10" t="str">
        <f ca="1">IFERROR(IF(AND(NOW()&lt;= EOMONTH(DATE(YEAR($P197),10, 1), 0), Overall!$A199&lt;&gt;"", MONTH($O197) &lt;= 10, MONTH($P197) &gt;= 10), IF($S197 &lt;&gt; "", $I197/$S197, ""), ""), "")</f>
        <v/>
      </c>
      <c r="AQ197" s="10" t="str">
        <f ca="1">IFERROR(IF(AND(NOW()&lt;= EOMONTH(DATE(YEAR($P197),11, 1), 0), Overall!$A199&lt;&gt;"", MONTH($O197) &lt;=11, MONTH($P197) &gt;= 11), IF($S197 &lt;&gt; "", $I197/$S197, ""), ""), "")</f>
        <v/>
      </c>
      <c r="AR197" s="10" t="str">
        <f ca="1">IFERROR(IF(AND(NOW()&lt;= EOMONTH(DATE(YEAR($P197),12, 1), 0), Overall!$A199&lt;&gt;"", MONTH($O197) &lt;= 12, MONTH($P197) &gt;= 12), IF($S197 &lt;&gt; "", $I197/$S197, ""), ""), "")</f>
        <v/>
      </c>
      <c r="AS197" s="16">
        <f t="shared" ca="1" si="7"/>
        <v>0</v>
      </c>
    </row>
    <row r="198" spans="1:45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5" t="str">
        <f>IF(Overall!P200&lt;&gt;"",_xlfn.VALUETOTEXT(Overall!P200),"")</f>
        <v>Options</v>
      </c>
      <c r="I198" s="6">
        <f>IF(Overall!F200&lt;&gt;"",VALUE(Overall!F200),"")</f>
        <v>1200000</v>
      </c>
      <c r="J198" s="6">
        <f>IF(Overall!G200&lt;&gt;"",VALUE(Overall!G200),"")</f>
        <v>63</v>
      </c>
      <c r="K198" s="6">
        <f>IF(Overall!H200&lt;&gt;"",VALUE(Overall!H200),"")</f>
        <v>40</v>
      </c>
      <c r="L198" s="6">
        <f>IF(Overall!I200&lt;&gt;"",VALUE(Overall!I200),"")</f>
        <v>3.75</v>
      </c>
      <c r="M198" s="6">
        <f>IF(Overall!J200&lt;&gt;"",VALUE(Overall!J200),"")</f>
        <v>0.6</v>
      </c>
      <c r="N198" s="6">
        <f>IF(Overall!K200&lt;&gt;"",VALUE(Overall!K200),"")</f>
        <v>3.15</v>
      </c>
      <c r="O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P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Q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R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S198" s="5">
        <f t="shared" si="6"/>
        <v>12</v>
      </c>
      <c r="T198" s="10">
        <f>IF(Overall!$A200&lt;&gt;"",IF(AND(MONTH($O198) &lt;= 1, MONTH($P198) &gt;= 1), IF($S198 &lt;&gt; "", $I198/$S198, ""), ""),"")</f>
        <v>100000</v>
      </c>
      <c r="U198" s="10">
        <f>IF(Overall!$A200&lt;&gt;"",IF(AND(MONTH($O198) &lt;= 2, MONTH($P198) &gt;= 2), IF($S198 &lt;&gt; "", $I198/$S198, ""), ""),"")</f>
        <v>100000</v>
      </c>
      <c r="V198" s="10">
        <f>IF(Overall!$A200&lt;&gt;"",IF(AND(MONTH($O198) &lt;= 3, MONTH($P198) &gt;= 3), IF($S198 &lt;&gt; "", $I198/$S198, ""), ""),"")</f>
        <v>100000</v>
      </c>
      <c r="W198" s="10">
        <f>IF(Overall!$A200&lt;&gt;"",IF(AND(MONTH($O198) &lt;= 4, MONTH($P198) &gt;= 4), IF($S198 &lt;&gt; "", $I198/$S198, ""), ""),"")</f>
        <v>100000</v>
      </c>
      <c r="X198" s="10">
        <f>IF(Overall!$A200&lt;&gt;"",IF(AND(MONTH($O198) &lt;= 5, MONTH($P198) &gt;= 5), IF($S198 &lt;&gt; "", $I198/$S198, ""), ""),"")</f>
        <v>100000</v>
      </c>
      <c r="Y198" s="10">
        <f>IF(Overall!$A200&lt;&gt;"",IF(AND(MONTH($O198) &lt;= 6, MONTH($P198) &gt;= 6), IF($S198 &lt;&gt; "", $I198/$S198, ""), ""),"")</f>
        <v>100000</v>
      </c>
      <c r="Z198" s="10">
        <f>IF(Overall!$A200&lt;&gt;"",IF(AND(MONTH($O198) &lt;= 7, MONTH($P198) &gt;= 7 ), IF($S198 &lt;&gt; "", $I198/$S198, ""), ""),"")</f>
        <v>100000</v>
      </c>
      <c r="AA198" s="10">
        <f>IF(Overall!$A200&lt;&gt;"",IF(AND(MONTH($O198) &lt;= 8, MONTH($P198) &gt;= 8), IF($S198 &lt;&gt; "", $I198/$S198, ""), ""),"")</f>
        <v>100000</v>
      </c>
      <c r="AB198" s="10">
        <f>IF(Overall!$A200&lt;&gt;"",IF(AND(MONTH($O198) &lt;= 9, MONTH($P198) &gt;= 9), IF($S198 &lt;&gt; "", $I198/$S198, ""), ""),"")</f>
        <v>100000</v>
      </c>
      <c r="AC198" s="10">
        <f>IF(Overall!$A200&lt;&gt;"",IF(AND(MONTH($O198) &lt;= 10, MONTH($P198) &gt;= 10), IF($S198 &lt;&gt; "", $I198/$S198, ""), ""),"")</f>
        <v>100000</v>
      </c>
      <c r="AD198" s="10">
        <f>IF(Overall!$A200&lt;&gt;"",IF(AND(MONTH($O198) &lt;= 11, MONTH($P198) &gt;= 11), IF($S198 &lt;&gt; "", $I198/$S198, ""), ""),"")</f>
        <v>100000</v>
      </c>
      <c r="AE198" s="10">
        <f>IF(Overall!$A200&lt;&gt;"",IF(AND(MONTH($O198) &lt;= 12, MONTH($P198) &gt;= 12), IF($S198 &lt;&gt; "", $I198/$S198, ""), ""),"")</f>
        <v>100000</v>
      </c>
      <c r="AG198" s="10" t="str">
        <f ca="1">IFERROR(IF(AND(NOW()&lt;= EOMONTH(DATE(YEAR($P198),1, 1), 0), Overall!$A200&lt;&gt;"", MONTH($O198) &lt;= 1, MONTH($P198) &gt;= 1), IF($S198 &lt;&gt; "", $I198/$S198, ""), ""), "")</f>
        <v/>
      </c>
      <c r="AH198" s="10" t="str">
        <f ca="1">IFERROR(IF(AND(NOW()&lt;= EOMONTH(DATE(YEAR($P198),2, 1), 0), Overall!$A200&lt;&gt;"", MONTH($O198) &lt;= 2, MONTH($P198) &gt;= 2), IF($S198 &lt;&gt; "", $I198/$S198, ""), ""), "")</f>
        <v/>
      </c>
      <c r="AI198" s="10" t="str">
        <f ca="1">IFERROR(IF(AND(NOW()&lt;= EOMONTH(DATE(YEAR($P198),3, 1), 0), Overall!$A200&lt;&gt;"", MONTH($O198) &lt;= 3, MONTH($P198) &gt;= 3), IF($S198 &lt;&gt; "", $I198/$S198, ""), ""), "")</f>
        <v/>
      </c>
      <c r="AJ198" s="10" t="str">
        <f ca="1">IFERROR(IF(AND(NOW()&lt;= EOMONTH(DATE(YEAR($P198),4, 1), 0), Overall!$A200&lt;&gt;"", MONTH($O198) &lt;= 4, MONTH($P198) &gt;= 4), IF($S198 &lt;&gt; "", $I198/$S198, ""), ""), "")</f>
        <v/>
      </c>
      <c r="AK198" s="10" t="str">
        <f ca="1">IFERROR(IF(AND(NOW()&lt;= EOMONTH(DATE(YEAR($P198),5, 1), 0), Overall!$A200&lt;&gt;"", MONTH($O198) &lt;= 5, MONTH($P198) &gt;= 5), IF($S198 &lt;&gt; "", $I198/$S198, ""), ""), "")</f>
        <v/>
      </c>
      <c r="AL198" s="10" t="str">
        <f ca="1">IFERROR(IF(AND(NOW()&lt;= EOMONTH(DATE(YEAR($P198),6, 1), 0), Overall!$A200&lt;&gt;"", MONTH($O198) &lt;= 6, MONTH($P198) &gt;= 6), IF($S198 &lt;&gt; "", $I198/$S198, ""), ""), "")</f>
        <v/>
      </c>
      <c r="AM198" s="10" t="str">
        <f ca="1">IFERROR(IF(AND(NOW()&lt;= EOMONTH(DATE(YEAR($P198),7, 1), 0), Overall!$A200&lt;&gt;"", MONTH($O198) &lt;= 7, MONTH($P198) &gt;= 7), IF($S198 &lt;&gt; "", $I198/$S198, ""), ""), "")</f>
        <v/>
      </c>
      <c r="AN198" s="10" t="str">
        <f ca="1">IFERROR(IF(AND(NOW()&lt;= EOMONTH(DATE(YEAR($P198),8, 1), 0), Overall!$A200&lt;&gt;"", MONTH($O198) &lt;= 8, MONTH($P198) &gt;= 8), IF($S198 &lt;&gt; "", $I198/$S198, ""), ""), "")</f>
        <v/>
      </c>
      <c r="AO198" s="10" t="str">
        <f ca="1">IFERROR(IF(AND(NOW()&lt;= EOMONTH(DATE(YEAR($P198),9, 1), 0), Overall!$A200&lt;&gt;"", MONTH($O198) &lt;= 9, MONTH($P198) &gt;= 9), IF($S198 &lt;&gt; "", $I198/$S198, ""), ""), "")</f>
        <v/>
      </c>
      <c r="AP198" s="10" t="str">
        <f ca="1">IFERROR(IF(AND(NOW()&lt;= EOMONTH(DATE(YEAR($P198),10, 1), 0), Overall!$A200&lt;&gt;"", MONTH($O198) &lt;= 10, MONTH($P198) &gt;= 10), IF($S198 &lt;&gt; "", $I198/$S198, ""), ""), "")</f>
        <v/>
      </c>
      <c r="AQ198" s="10" t="str">
        <f ca="1">IFERROR(IF(AND(NOW()&lt;= EOMONTH(DATE(YEAR($P198),11, 1), 0), Overall!$A200&lt;&gt;"", MONTH($O198) &lt;=11, MONTH($P198) &gt;= 11), IF($S198 &lt;&gt; "", $I198/$S198, ""), ""), "")</f>
        <v/>
      </c>
      <c r="AR198" s="10" t="str">
        <f ca="1">IFERROR(IF(AND(NOW()&lt;= EOMONTH(DATE(YEAR($P198),12, 1), 0), Overall!$A200&lt;&gt;"", MONTH($O198) &lt;= 12, MONTH($P198) &gt;= 12), IF($S198 &lt;&gt; "", $I198/$S198, ""), ""), "")</f>
        <v/>
      </c>
      <c r="AS198" s="16">
        <f t="shared" ca="1" si="7"/>
        <v>0</v>
      </c>
    </row>
    <row r="199" spans="1:45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5" t="str">
        <f>IF(Overall!P201&lt;&gt;"",_xlfn.VALUETOTEXT(Overall!P201),"")</f>
        <v>Options</v>
      </c>
      <c r="I199" s="6">
        <f>IF(Overall!F201&lt;&gt;"",VALUE(Overall!F201),"")</f>
        <v>600000</v>
      </c>
      <c r="J199" s="6">
        <f>IF(Overall!G201&lt;&gt;"",VALUE(Overall!G201),"")</f>
        <v>63</v>
      </c>
      <c r="K199" s="6">
        <f>IF(Overall!H201&lt;&gt;"",VALUE(Overall!H201),"")</f>
        <v>39</v>
      </c>
      <c r="L199" s="6">
        <f>IF(Overall!I201&lt;&gt;"",VALUE(Overall!I201),"")</f>
        <v>2.23</v>
      </c>
      <c r="M199" s="6">
        <f>IF(Overall!J201&lt;&gt;"",VALUE(Overall!J201),"")</f>
        <v>0.2</v>
      </c>
      <c r="N199" s="6">
        <f>IF(Overall!K201&lt;&gt;"",VALUE(Overall!K201),"")</f>
        <v>2.0299999999999998</v>
      </c>
      <c r="O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P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Q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R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S199" s="5">
        <f t="shared" si="6"/>
        <v>6</v>
      </c>
      <c r="T199" s="10">
        <f>IF(Overall!$A201&lt;&gt;"",IF(AND(MONTH($O199) &lt;= 1, MONTH($P199) &gt;= 1), IF($S199 &lt;&gt; "", $I199/$S199, ""), ""),"")</f>
        <v>100000</v>
      </c>
      <c r="U199" s="10">
        <f>IF(Overall!$A201&lt;&gt;"",IF(AND(MONTH($O199) &lt;= 2, MONTH($P199) &gt;= 2), IF($S199 &lt;&gt; "", $I199/$S199, ""), ""),"")</f>
        <v>100000</v>
      </c>
      <c r="V199" s="10">
        <f>IF(Overall!$A201&lt;&gt;"",IF(AND(MONTH($O199) &lt;= 3, MONTH($P199) &gt;= 3), IF($S199 &lt;&gt; "", $I199/$S199, ""), ""),"")</f>
        <v>100000</v>
      </c>
      <c r="W199" s="10">
        <f>IF(Overall!$A201&lt;&gt;"",IF(AND(MONTH($O199) &lt;= 4, MONTH($P199) &gt;= 4), IF($S199 &lt;&gt; "", $I199/$S199, ""), ""),"")</f>
        <v>100000</v>
      </c>
      <c r="X199" s="10">
        <f>IF(Overall!$A201&lt;&gt;"",IF(AND(MONTH($O199) &lt;= 5, MONTH($P199) &gt;= 5), IF($S199 &lt;&gt; "", $I199/$S199, ""), ""),"")</f>
        <v>100000</v>
      </c>
      <c r="Y199" s="10">
        <f>IF(Overall!$A201&lt;&gt;"",IF(AND(MONTH($O199) &lt;= 6, MONTH($P199) &gt;= 6), IF($S199 &lt;&gt; "", $I199/$S199, ""), ""),"")</f>
        <v>100000</v>
      </c>
      <c r="Z199" s="10" t="str">
        <f>IF(Overall!$A201&lt;&gt;"",IF(AND(MONTH($O199) &lt;= 7, MONTH($P199) &gt;= 7 ), IF($S199 &lt;&gt; "", $I199/$S199, ""), ""),"")</f>
        <v/>
      </c>
      <c r="AA199" s="10" t="str">
        <f>IF(Overall!$A201&lt;&gt;"",IF(AND(MONTH($O199) &lt;= 8, MONTH($P199) &gt;= 8), IF($S199 &lt;&gt; "", $I199/$S199, ""), ""),"")</f>
        <v/>
      </c>
      <c r="AB199" s="10" t="str">
        <f>IF(Overall!$A201&lt;&gt;"",IF(AND(MONTH($O199) &lt;= 9, MONTH($P199) &gt;= 9), IF($S199 &lt;&gt; "", $I199/$S199, ""), ""),"")</f>
        <v/>
      </c>
      <c r="AC199" s="10" t="str">
        <f>IF(Overall!$A201&lt;&gt;"",IF(AND(MONTH($O199) &lt;= 10, MONTH($P199) &gt;= 10), IF($S199 &lt;&gt; "", $I199/$S199, ""), ""),"")</f>
        <v/>
      </c>
      <c r="AD199" s="10" t="str">
        <f>IF(Overall!$A201&lt;&gt;"",IF(AND(MONTH($O199) &lt;= 11, MONTH($P199) &gt;= 11), IF($S199 &lt;&gt; "", $I199/$S199, ""), ""),"")</f>
        <v/>
      </c>
      <c r="AE199" s="10" t="str">
        <f>IF(Overall!$A201&lt;&gt;"",IF(AND(MONTH($O199) &lt;= 12, MONTH($P199) &gt;= 12), IF($S199 &lt;&gt; "", $I199/$S199, ""), ""),"")</f>
        <v/>
      </c>
      <c r="AG199" s="10" t="str">
        <f ca="1">IFERROR(IF(AND(NOW()&lt;= EOMONTH(DATE(YEAR($P199),1, 1), 0), Overall!$A201&lt;&gt;"", MONTH($O199) &lt;= 1, MONTH($P199) &gt;= 1), IF($S199 &lt;&gt; "", $I199/$S199, ""), ""), "")</f>
        <v/>
      </c>
      <c r="AH199" s="10" t="str">
        <f ca="1">IFERROR(IF(AND(NOW()&lt;= EOMONTH(DATE(YEAR($P199),2, 1), 0), Overall!$A201&lt;&gt;"", MONTH($O199) &lt;= 2, MONTH($P199) &gt;= 2), IF($S199 &lt;&gt; "", $I199/$S199, ""), ""), "")</f>
        <v/>
      </c>
      <c r="AI199" s="10" t="str">
        <f ca="1">IFERROR(IF(AND(NOW()&lt;= EOMONTH(DATE(YEAR($P199),3, 1), 0), Overall!$A201&lt;&gt;"", MONTH($O199) &lt;= 3, MONTH($P199) &gt;= 3), IF($S199 &lt;&gt; "", $I199/$S199, ""), ""), "")</f>
        <v/>
      </c>
      <c r="AJ199" s="10" t="str">
        <f ca="1">IFERROR(IF(AND(NOW()&lt;= EOMONTH(DATE(YEAR($P199),4, 1), 0), Overall!$A201&lt;&gt;"", MONTH($O199) &lt;= 4, MONTH($P199) &gt;= 4), IF($S199 &lt;&gt; "", $I199/$S199, ""), ""), "")</f>
        <v/>
      </c>
      <c r="AK199" s="10" t="str">
        <f ca="1">IFERROR(IF(AND(NOW()&lt;= EOMONTH(DATE(YEAR($P199),5, 1), 0), Overall!$A201&lt;&gt;"", MONTH($O199) &lt;= 5, MONTH($P199) &gt;= 5), IF($S199 &lt;&gt; "", $I199/$S199, ""), ""), "")</f>
        <v/>
      </c>
      <c r="AL199" s="10" t="str">
        <f ca="1">IFERROR(IF(AND(NOW()&lt;= EOMONTH(DATE(YEAR($P199),6, 1), 0), Overall!$A201&lt;&gt;"", MONTH($O199) &lt;= 6, MONTH($P199) &gt;= 6), IF($S199 &lt;&gt; "", $I199/$S199, ""), ""), "")</f>
        <v/>
      </c>
      <c r="AM199" s="10" t="str">
        <f ca="1">IFERROR(IF(AND(NOW()&lt;= EOMONTH(DATE(YEAR($P199),7, 1), 0), Overall!$A201&lt;&gt;"", MONTH($O199) &lt;= 7, MONTH($P199) &gt;= 7), IF($S199 &lt;&gt; "", $I199/$S199, ""), ""), "")</f>
        <v/>
      </c>
      <c r="AN199" s="10" t="str">
        <f ca="1">IFERROR(IF(AND(NOW()&lt;= EOMONTH(DATE(YEAR($P199),8, 1), 0), Overall!$A201&lt;&gt;"", MONTH($O199) &lt;= 8, MONTH($P199) &gt;= 8), IF($S199 &lt;&gt; "", $I199/$S199, ""), ""), "")</f>
        <v/>
      </c>
      <c r="AO199" s="10" t="str">
        <f ca="1">IFERROR(IF(AND(NOW()&lt;= EOMONTH(DATE(YEAR($P199),9, 1), 0), Overall!$A201&lt;&gt;"", MONTH($O199) &lt;= 9, MONTH($P199) &gt;= 9), IF($S199 &lt;&gt; "", $I199/$S199, ""), ""), "")</f>
        <v/>
      </c>
      <c r="AP199" s="10" t="str">
        <f ca="1">IFERROR(IF(AND(NOW()&lt;= EOMONTH(DATE(YEAR($P199),10, 1), 0), Overall!$A201&lt;&gt;"", MONTH($O199) &lt;= 10, MONTH($P199) &gt;= 10), IF($S199 &lt;&gt; "", $I199/$S199, ""), ""), "")</f>
        <v/>
      </c>
      <c r="AQ199" s="10" t="str">
        <f ca="1">IFERROR(IF(AND(NOW()&lt;= EOMONTH(DATE(YEAR($P199),11, 1), 0), Overall!$A201&lt;&gt;"", MONTH($O199) &lt;=11, MONTH($P199) &gt;= 11), IF($S199 &lt;&gt; "", $I199/$S199, ""), ""), "")</f>
        <v/>
      </c>
      <c r="AR199" s="10" t="str">
        <f ca="1">IFERROR(IF(AND(NOW()&lt;= EOMONTH(DATE(YEAR($P199),12, 1), 0), Overall!$A201&lt;&gt;"", MONTH($O199) &lt;= 12, MONTH($P199) &gt;= 12), IF($S199 &lt;&gt; "", $I199/$S199, ""), ""), "")</f>
        <v/>
      </c>
      <c r="AS199" s="16">
        <f t="shared" ca="1" si="7"/>
        <v>0</v>
      </c>
    </row>
    <row r="200" spans="1:45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5" t="str">
        <f>IF(Overall!P202&lt;&gt;"",_xlfn.VALUETOTEXT(Overall!P202),"")</f>
        <v>Options</v>
      </c>
      <c r="I200" s="6">
        <f>IF(Overall!F202&lt;&gt;"",VALUE(Overall!F202),"")</f>
        <v>300000</v>
      </c>
      <c r="J200" s="6">
        <f>IF(Overall!G202&lt;&gt;"",VALUE(Overall!G202),"")</f>
        <v>64</v>
      </c>
      <c r="K200" s="6">
        <f>IF(Overall!H202&lt;&gt;"",VALUE(Overall!H202),"")</f>
        <v>40</v>
      </c>
      <c r="L200" s="6">
        <f>IF(Overall!I202&lt;&gt;"",VALUE(Overall!I202),"")</f>
        <v>2.27</v>
      </c>
      <c r="M200" s="6">
        <f>IF(Overall!J202&lt;&gt;"",VALUE(Overall!J202),"")</f>
        <v>0.17</v>
      </c>
      <c r="N200" s="6">
        <f>IF(Overall!K202&lt;&gt;"",VALUE(Overall!K202),"")</f>
        <v>2.1</v>
      </c>
      <c r="O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P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Q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R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S200" s="5">
        <f t="shared" si="6"/>
        <v>6</v>
      </c>
      <c r="T200" s="10">
        <f>IF(Overall!$A202&lt;&gt;"",IF(AND(MONTH($O200) &lt;= 1, MONTH($P200) &gt;= 1), IF($S200 &lt;&gt; "", $I200/$S200, ""), ""),"")</f>
        <v>50000</v>
      </c>
      <c r="U200" s="10">
        <f>IF(Overall!$A202&lt;&gt;"",IF(AND(MONTH($O200) &lt;= 2, MONTH($P200) &gt;= 2), IF($S200 &lt;&gt; "", $I200/$S200, ""), ""),"")</f>
        <v>50000</v>
      </c>
      <c r="V200" s="10">
        <f>IF(Overall!$A202&lt;&gt;"",IF(AND(MONTH($O200) &lt;= 3, MONTH($P200) &gt;= 3), IF($S200 &lt;&gt; "", $I200/$S200, ""), ""),"")</f>
        <v>50000</v>
      </c>
      <c r="W200" s="10">
        <f>IF(Overall!$A202&lt;&gt;"",IF(AND(MONTH($O200) &lt;= 4, MONTH($P200) &gt;= 4), IF($S200 &lt;&gt; "", $I200/$S200, ""), ""),"")</f>
        <v>50000</v>
      </c>
      <c r="X200" s="10">
        <f>IF(Overall!$A202&lt;&gt;"",IF(AND(MONTH($O200) &lt;= 5, MONTH($P200) &gt;= 5), IF($S200 &lt;&gt; "", $I200/$S200, ""), ""),"")</f>
        <v>50000</v>
      </c>
      <c r="Y200" s="10">
        <f>IF(Overall!$A202&lt;&gt;"",IF(AND(MONTH($O200) &lt;= 6, MONTH($P200) &gt;= 6), IF($S200 &lt;&gt; "", $I200/$S200, ""), ""),"")</f>
        <v>50000</v>
      </c>
      <c r="Z200" s="10" t="str">
        <f>IF(Overall!$A202&lt;&gt;"",IF(AND(MONTH($O200) &lt;= 7, MONTH($P200) &gt;= 7 ), IF($S200 &lt;&gt; "", $I200/$S200, ""), ""),"")</f>
        <v/>
      </c>
      <c r="AA200" s="10" t="str">
        <f>IF(Overall!$A202&lt;&gt;"",IF(AND(MONTH($O200) &lt;= 8, MONTH($P200) &gt;= 8), IF($S200 &lt;&gt; "", $I200/$S200, ""), ""),"")</f>
        <v/>
      </c>
      <c r="AB200" s="10" t="str">
        <f>IF(Overall!$A202&lt;&gt;"",IF(AND(MONTH($O200) &lt;= 9, MONTH($P200) &gt;= 9), IF($S200 &lt;&gt; "", $I200/$S200, ""), ""),"")</f>
        <v/>
      </c>
      <c r="AC200" s="10" t="str">
        <f>IF(Overall!$A202&lt;&gt;"",IF(AND(MONTH($O200) &lt;= 10, MONTH($P200) &gt;= 10), IF($S200 &lt;&gt; "", $I200/$S200, ""), ""),"")</f>
        <v/>
      </c>
      <c r="AD200" s="10" t="str">
        <f>IF(Overall!$A202&lt;&gt;"",IF(AND(MONTH($O200) &lt;= 11, MONTH($P200) &gt;= 11), IF($S200 &lt;&gt; "", $I200/$S200, ""), ""),"")</f>
        <v/>
      </c>
      <c r="AE200" s="10" t="str">
        <f>IF(Overall!$A202&lt;&gt;"",IF(AND(MONTH($O200) &lt;= 12, MONTH($P200) &gt;= 12), IF($S200 &lt;&gt; "", $I200/$S200, ""), ""),"")</f>
        <v/>
      </c>
      <c r="AG200" s="10" t="str">
        <f ca="1">IFERROR(IF(AND(NOW()&lt;= EOMONTH(DATE(YEAR($P200),1, 1), 0), Overall!$A202&lt;&gt;"", MONTH($O200) &lt;= 1, MONTH($P200) &gt;= 1), IF($S200 &lt;&gt; "", $I200/$S200, ""), ""), "")</f>
        <v/>
      </c>
      <c r="AH200" s="10" t="str">
        <f ca="1">IFERROR(IF(AND(NOW()&lt;= EOMONTH(DATE(YEAR($P200),2, 1), 0), Overall!$A202&lt;&gt;"", MONTH($O200) &lt;= 2, MONTH($P200) &gt;= 2), IF($S200 &lt;&gt; "", $I200/$S200, ""), ""), "")</f>
        <v/>
      </c>
      <c r="AI200" s="10" t="str">
        <f ca="1">IFERROR(IF(AND(NOW()&lt;= EOMONTH(DATE(YEAR($P200),3, 1), 0), Overall!$A202&lt;&gt;"", MONTH($O200) &lt;= 3, MONTH($P200) &gt;= 3), IF($S200 &lt;&gt; "", $I200/$S200, ""), ""), "")</f>
        <v/>
      </c>
      <c r="AJ200" s="10" t="str">
        <f ca="1">IFERROR(IF(AND(NOW()&lt;= EOMONTH(DATE(YEAR($P200),4, 1), 0), Overall!$A202&lt;&gt;"", MONTH($O200) &lt;= 4, MONTH($P200) &gt;= 4), IF($S200 &lt;&gt; "", $I200/$S200, ""), ""), "")</f>
        <v/>
      </c>
      <c r="AK200" s="10" t="str">
        <f ca="1">IFERROR(IF(AND(NOW()&lt;= EOMONTH(DATE(YEAR($P200),5, 1), 0), Overall!$A202&lt;&gt;"", MONTH($O200) &lt;= 5, MONTH($P200) &gt;= 5), IF($S200 &lt;&gt; "", $I200/$S200, ""), ""), "")</f>
        <v/>
      </c>
      <c r="AL200" s="10" t="str">
        <f ca="1">IFERROR(IF(AND(NOW()&lt;= EOMONTH(DATE(YEAR($P200),6, 1), 0), Overall!$A202&lt;&gt;"", MONTH($O200) &lt;= 6, MONTH($P200) &gt;= 6), IF($S200 &lt;&gt; "", $I200/$S200, ""), ""), "")</f>
        <v/>
      </c>
      <c r="AM200" s="10" t="str">
        <f ca="1">IFERROR(IF(AND(NOW()&lt;= EOMONTH(DATE(YEAR($P200),7, 1), 0), Overall!$A202&lt;&gt;"", MONTH($O200) &lt;= 7, MONTH($P200) &gt;= 7), IF($S200 &lt;&gt; "", $I200/$S200, ""), ""), "")</f>
        <v/>
      </c>
      <c r="AN200" s="10" t="str">
        <f ca="1">IFERROR(IF(AND(NOW()&lt;= EOMONTH(DATE(YEAR($P200),8, 1), 0), Overall!$A202&lt;&gt;"", MONTH($O200) &lt;= 8, MONTH($P200) &gt;= 8), IF($S200 &lt;&gt; "", $I200/$S200, ""), ""), "")</f>
        <v/>
      </c>
      <c r="AO200" s="10" t="str">
        <f ca="1">IFERROR(IF(AND(NOW()&lt;= EOMONTH(DATE(YEAR($P200),9, 1), 0), Overall!$A202&lt;&gt;"", MONTH($O200) &lt;= 9, MONTH($P200) &gt;= 9), IF($S200 &lt;&gt; "", $I200/$S200, ""), ""), "")</f>
        <v/>
      </c>
      <c r="AP200" s="10" t="str">
        <f ca="1">IFERROR(IF(AND(NOW()&lt;= EOMONTH(DATE(YEAR($P200),10, 1), 0), Overall!$A202&lt;&gt;"", MONTH($O200) &lt;= 10, MONTH($P200) &gt;= 10), IF($S200 &lt;&gt; "", $I200/$S200, ""), ""), "")</f>
        <v/>
      </c>
      <c r="AQ200" s="10" t="str">
        <f ca="1">IFERROR(IF(AND(NOW()&lt;= EOMONTH(DATE(YEAR($P200),11, 1), 0), Overall!$A202&lt;&gt;"", MONTH($O200) &lt;=11, MONTH($P200) &gt;= 11), IF($S200 &lt;&gt; "", $I200/$S200, ""), ""), "")</f>
        <v/>
      </c>
      <c r="AR200" s="10" t="str">
        <f ca="1">IFERROR(IF(AND(NOW()&lt;= EOMONTH(DATE(YEAR($P200),12, 1), 0), Overall!$A202&lt;&gt;"", MONTH($O200) &lt;= 12, MONTH($P200) &gt;= 12), IF($S200 &lt;&gt; "", $I200/$S200, ""), ""), "")</f>
        <v/>
      </c>
      <c r="AS200" s="16">
        <f t="shared" ca="1" si="7"/>
        <v>0</v>
      </c>
    </row>
    <row r="201" spans="1:45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5" t="str">
        <f>IF(Overall!P203&lt;&gt;"",_xlfn.VALUETOTEXT(Overall!P203),"")</f>
        <v>Options</v>
      </c>
      <c r="I201" s="6">
        <f>IF(Overall!F203&lt;&gt;"",VALUE(Overall!F203),"")</f>
        <v>525000</v>
      </c>
      <c r="J201" s="6">
        <f>IF(Overall!G203&lt;&gt;"",VALUE(Overall!G203),"")</f>
        <v>64</v>
      </c>
      <c r="K201" s="6">
        <f>IF(Overall!H203&lt;&gt;"",VALUE(Overall!H203),"")</f>
        <v>40</v>
      </c>
      <c r="L201" s="6">
        <f>IF(Overall!I203&lt;&gt;"",VALUE(Overall!I203),"")</f>
        <v>2.41</v>
      </c>
      <c r="M201" s="6">
        <f>IF(Overall!J203&lt;&gt;"",VALUE(Overall!J203),"")</f>
        <v>0.27</v>
      </c>
      <c r="N201" s="6">
        <f>IF(Overall!K203&lt;&gt;"",VALUE(Overall!K203),"")</f>
        <v>2.14</v>
      </c>
      <c r="O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P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Q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R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S201" s="5">
        <f t="shared" si="6"/>
        <v>6</v>
      </c>
      <c r="T201" s="10">
        <f>IF(Overall!$A203&lt;&gt;"",IF(AND(MONTH($O201) &lt;= 1, MONTH($P201) &gt;= 1), IF($S201 &lt;&gt; "", $I201/$S201, ""), ""),"")</f>
        <v>87500</v>
      </c>
      <c r="U201" s="10">
        <f>IF(Overall!$A203&lt;&gt;"",IF(AND(MONTH($O201) &lt;= 2, MONTH($P201) &gt;= 2), IF($S201 &lt;&gt; "", $I201/$S201, ""), ""),"")</f>
        <v>87500</v>
      </c>
      <c r="V201" s="10">
        <f>IF(Overall!$A203&lt;&gt;"",IF(AND(MONTH($O201) &lt;= 3, MONTH($P201) &gt;= 3), IF($S201 &lt;&gt; "", $I201/$S201, ""), ""),"")</f>
        <v>87500</v>
      </c>
      <c r="W201" s="10">
        <f>IF(Overall!$A203&lt;&gt;"",IF(AND(MONTH($O201) &lt;= 4, MONTH($P201) &gt;= 4), IF($S201 &lt;&gt; "", $I201/$S201, ""), ""),"")</f>
        <v>87500</v>
      </c>
      <c r="X201" s="10">
        <f>IF(Overall!$A203&lt;&gt;"",IF(AND(MONTH($O201) &lt;= 5, MONTH($P201) &gt;= 5), IF($S201 &lt;&gt; "", $I201/$S201, ""), ""),"")</f>
        <v>87500</v>
      </c>
      <c r="Y201" s="10">
        <f>IF(Overall!$A203&lt;&gt;"",IF(AND(MONTH($O201) &lt;= 6, MONTH($P201) &gt;= 6), IF($S201 &lt;&gt; "", $I201/$S201, ""), ""),"")</f>
        <v>87500</v>
      </c>
      <c r="Z201" s="10" t="str">
        <f>IF(Overall!$A203&lt;&gt;"",IF(AND(MONTH($O201) &lt;= 7, MONTH($P201) &gt;= 7 ), IF($S201 &lt;&gt; "", $I201/$S201, ""), ""),"")</f>
        <v/>
      </c>
      <c r="AA201" s="10" t="str">
        <f>IF(Overall!$A203&lt;&gt;"",IF(AND(MONTH($O201) &lt;= 8, MONTH($P201) &gt;= 8), IF($S201 &lt;&gt; "", $I201/$S201, ""), ""),"")</f>
        <v/>
      </c>
      <c r="AB201" s="10" t="str">
        <f>IF(Overall!$A203&lt;&gt;"",IF(AND(MONTH($O201) &lt;= 9, MONTH($P201) &gt;= 9), IF($S201 &lt;&gt; "", $I201/$S201, ""), ""),"")</f>
        <v/>
      </c>
      <c r="AC201" s="10" t="str">
        <f>IF(Overall!$A203&lt;&gt;"",IF(AND(MONTH($O201) &lt;= 10, MONTH($P201) &gt;= 10), IF($S201 &lt;&gt; "", $I201/$S201, ""), ""),"")</f>
        <v/>
      </c>
      <c r="AD201" s="10" t="str">
        <f>IF(Overall!$A203&lt;&gt;"",IF(AND(MONTH($O201) &lt;= 11, MONTH($P201) &gt;= 11), IF($S201 &lt;&gt; "", $I201/$S201, ""), ""),"")</f>
        <v/>
      </c>
      <c r="AE201" s="10" t="str">
        <f>IF(Overall!$A203&lt;&gt;"",IF(AND(MONTH($O201) &lt;= 12, MONTH($P201) &gt;= 12), IF($S201 &lt;&gt; "", $I201/$S201, ""), ""),"")</f>
        <v/>
      </c>
      <c r="AG201" s="10" t="str">
        <f ca="1">IFERROR(IF(AND(NOW()&lt;= EOMONTH(DATE(YEAR($P201),1, 1), 0), Overall!$A203&lt;&gt;"", MONTH($O201) &lt;= 1, MONTH($P201) &gt;= 1), IF($S201 &lt;&gt; "", $I201/$S201, ""), ""), "")</f>
        <v/>
      </c>
      <c r="AH201" s="10" t="str">
        <f ca="1">IFERROR(IF(AND(NOW()&lt;= EOMONTH(DATE(YEAR($P201),2, 1), 0), Overall!$A203&lt;&gt;"", MONTH($O201) &lt;= 2, MONTH($P201) &gt;= 2), IF($S201 &lt;&gt; "", $I201/$S201, ""), ""), "")</f>
        <v/>
      </c>
      <c r="AI201" s="10" t="str">
        <f ca="1">IFERROR(IF(AND(NOW()&lt;= EOMONTH(DATE(YEAR($P201),3, 1), 0), Overall!$A203&lt;&gt;"", MONTH($O201) &lt;= 3, MONTH($P201) &gt;= 3), IF($S201 &lt;&gt; "", $I201/$S201, ""), ""), "")</f>
        <v/>
      </c>
      <c r="AJ201" s="10" t="str">
        <f ca="1">IFERROR(IF(AND(NOW()&lt;= EOMONTH(DATE(YEAR($P201),4, 1), 0), Overall!$A203&lt;&gt;"", MONTH($O201) &lt;= 4, MONTH($P201) &gt;= 4), IF($S201 &lt;&gt; "", $I201/$S201, ""), ""), "")</f>
        <v/>
      </c>
      <c r="AK201" s="10" t="str">
        <f ca="1">IFERROR(IF(AND(NOW()&lt;= EOMONTH(DATE(YEAR($P201),5, 1), 0), Overall!$A203&lt;&gt;"", MONTH($O201) &lt;= 5, MONTH($P201) &gt;= 5), IF($S201 &lt;&gt; "", $I201/$S201, ""), ""), "")</f>
        <v/>
      </c>
      <c r="AL201" s="10" t="str">
        <f ca="1">IFERROR(IF(AND(NOW()&lt;= EOMONTH(DATE(YEAR($P201),6, 1), 0), Overall!$A203&lt;&gt;"", MONTH($O201) &lt;= 6, MONTH($P201) &gt;= 6), IF($S201 &lt;&gt; "", $I201/$S201, ""), ""), "")</f>
        <v/>
      </c>
      <c r="AM201" s="10" t="str">
        <f ca="1">IFERROR(IF(AND(NOW()&lt;= EOMONTH(DATE(YEAR($P201),7, 1), 0), Overall!$A203&lt;&gt;"", MONTH($O201) &lt;= 7, MONTH($P201) &gt;= 7), IF($S201 &lt;&gt; "", $I201/$S201, ""), ""), "")</f>
        <v/>
      </c>
      <c r="AN201" s="10" t="str">
        <f ca="1">IFERROR(IF(AND(NOW()&lt;= EOMONTH(DATE(YEAR($P201),8, 1), 0), Overall!$A203&lt;&gt;"", MONTH($O201) &lt;= 8, MONTH($P201) &gt;= 8), IF($S201 &lt;&gt; "", $I201/$S201, ""), ""), "")</f>
        <v/>
      </c>
      <c r="AO201" s="10" t="str">
        <f ca="1">IFERROR(IF(AND(NOW()&lt;= EOMONTH(DATE(YEAR($P201),9, 1), 0), Overall!$A203&lt;&gt;"", MONTH($O201) &lt;= 9, MONTH($P201) &gt;= 9), IF($S201 &lt;&gt; "", $I201/$S201, ""), ""), "")</f>
        <v/>
      </c>
      <c r="AP201" s="10" t="str">
        <f ca="1">IFERROR(IF(AND(NOW()&lt;= EOMONTH(DATE(YEAR($P201),10, 1), 0), Overall!$A203&lt;&gt;"", MONTH($O201) &lt;= 10, MONTH($P201) &gt;= 10), IF($S201 &lt;&gt; "", $I201/$S201, ""), ""), "")</f>
        <v/>
      </c>
      <c r="AQ201" s="10" t="str">
        <f ca="1">IFERROR(IF(AND(NOW()&lt;= EOMONTH(DATE(YEAR($P201),11, 1), 0), Overall!$A203&lt;&gt;"", MONTH($O201) &lt;=11, MONTH($P201) &gt;= 11), IF($S201 &lt;&gt; "", $I201/$S201, ""), ""), "")</f>
        <v/>
      </c>
      <c r="AR201" s="10" t="str">
        <f ca="1">IFERROR(IF(AND(NOW()&lt;= EOMONTH(DATE(YEAR($P201),12, 1), 0), Overall!$A203&lt;&gt;"", MONTH($O201) &lt;= 12, MONTH($P201) &gt;= 12), IF($S201 &lt;&gt; "", $I201/$S201, ""), ""), "")</f>
        <v/>
      </c>
      <c r="AS201" s="16">
        <f t="shared" ca="1" si="7"/>
        <v>0</v>
      </c>
    </row>
    <row r="202" spans="1:45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5" t="str">
        <f>IF(Overall!P204&lt;&gt;"",_xlfn.VALUETOTEXT(Overall!P204),"")</f>
        <v>Options</v>
      </c>
      <c r="I202" s="6">
        <f>IF(Overall!F204&lt;&gt;"",VALUE(Overall!F204),"")</f>
        <v>300000</v>
      </c>
      <c r="J202" s="6">
        <f>IF(Overall!G204&lt;&gt;"",VALUE(Overall!G204),"")</f>
        <v>64</v>
      </c>
      <c r="K202" s="6">
        <f>IF(Overall!H204&lt;&gt;"",VALUE(Overall!H204),"")</f>
        <v>40</v>
      </c>
      <c r="L202" s="6">
        <f>IF(Overall!I204&lt;&gt;"",VALUE(Overall!I204),"")</f>
        <v>2.36</v>
      </c>
      <c r="M202" s="6">
        <f>IF(Overall!J204&lt;&gt;"",VALUE(Overall!J204),"")</f>
        <v>0.23</v>
      </c>
      <c r="N202" s="6">
        <f>IF(Overall!K204&lt;&gt;"",VALUE(Overall!K204),"")</f>
        <v>2.13</v>
      </c>
      <c r="O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P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Q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R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S202" s="5">
        <f t="shared" si="6"/>
        <v>6</v>
      </c>
      <c r="T202" s="10">
        <f>IF(Overall!$A204&lt;&gt;"",IF(AND(MONTH($O202) &lt;= 1, MONTH($P202) &gt;= 1), IF($S202 &lt;&gt; "", $I202/$S202, ""), ""),"")</f>
        <v>50000</v>
      </c>
      <c r="U202" s="10">
        <f>IF(Overall!$A204&lt;&gt;"",IF(AND(MONTH($O202) &lt;= 2, MONTH($P202) &gt;= 2), IF($S202 &lt;&gt; "", $I202/$S202, ""), ""),"")</f>
        <v>50000</v>
      </c>
      <c r="V202" s="10">
        <f>IF(Overall!$A204&lt;&gt;"",IF(AND(MONTH($O202) &lt;= 3, MONTH($P202) &gt;= 3), IF($S202 &lt;&gt; "", $I202/$S202, ""), ""),"")</f>
        <v>50000</v>
      </c>
      <c r="W202" s="10">
        <f>IF(Overall!$A204&lt;&gt;"",IF(AND(MONTH($O202) &lt;= 4, MONTH($P202) &gt;= 4), IF($S202 &lt;&gt; "", $I202/$S202, ""), ""),"")</f>
        <v>50000</v>
      </c>
      <c r="X202" s="10">
        <f>IF(Overall!$A204&lt;&gt;"",IF(AND(MONTH($O202) &lt;= 5, MONTH($P202) &gt;= 5), IF($S202 &lt;&gt; "", $I202/$S202, ""), ""),"")</f>
        <v>50000</v>
      </c>
      <c r="Y202" s="10">
        <f>IF(Overall!$A204&lt;&gt;"",IF(AND(MONTH($O202) &lt;= 6, MONTH($P202) &gt;= 6), IF($S202 &lt;&gt; "", $I202/$S202, ""), ""),"")</f>
        <v>50000</v>
      </c>
      <c r="Z202" s="10" t="str">
        <f>IF(Overall!$A204&lt;&gt;"",IF(AND(MONTH($O202) &lt;= 7, MONTH($P202) &gt;= 7 ), IF($S202 &lt;&gt; "", $I202/$S202, ""), ""),"")</f>
        <v/>
      </c>
      <c r="AA202" s="10" t="str">
        <f>IF(Overall!$A204&lt;&gt;"",IF(AND(MONTH($O202) &lt;= 8, MONTH($P202) &gt;= 8), IF($S202 &lt;&gt; "", $I202/$S202, ""), ""),"")</f>
        <v/>
      </c>
      <c r="AB202" s="10" t="str">
        <f>IF(Overall!$A204&lt;&gt;"",IF(AND(MONTH($O202) &lt;= 9, MONTH($P202) &gt;= 9), IF($S202 &lt;&gt; "", $I202/$S202, ""), ""),"")</f>
        <v/>
      </c>
      <c r="AC202" s="10" t="str">
        <f>IF(Overall!$A204&lt;&gt;"",IF(AND(MONTH($O202) &lt;= 10, MONTH($P202) &gt;= 10), IF($S202 &lt;&gt; "", $I202/$S202, ""), ""),"")</f>
        <v/>
      </c>
      <c r="AD202" s="10" t="str">
        <f>IF(Overall!$A204&lt;&gt;"",IF(AND(MONTH($O202) &lt;= 11, MONTH($P202) &gt;= 11), IF($S202 &lt;&gt; "", $I202/$S202, ""), ""),"")</f>
        <v/>
      </c>
      <c r="AE202" s="10" t="str">
        <f>IF(Overall!$A204&lt;&gt;"",IF(AND(MONTH($O202) &lt;= 12, MONTH($P202) &gt;= 12), IF($S202 &lt;&gt; "", $I202/$S202, ""), ""),"")</f>
        <v/>
      </c>
      <c r="AG202" s="10" t="str">
        <f ca="1">IFERROR(IF(AND(NOW()&lt;= EOMONTH(DATE(YEAR($P202),1, 1), 0), Overall!$A204&lt;&gt;"", MONTH($O202) &lt;= 1, MONTH($P202) &gt;= 1), IF($S202 &lt;&gt; "", $I202/$S202, ""), ""), "")</f>
        <v/>
      </c>
      <c r="AH202" s="10" t="str">
        <f ca="1">IFERROR(IF(AND(NOW()&lt;= EOMONTH(DATE(YEAR($P202),2, 1), 0), Overall!$A204&lt;&gt;"", MONTH($O202) &lt;= 2, MONTH($P202) &gt;= 2), IF($S202 &lt;&gt; "", $I202/$S202, ""), ""), "")</f>
        <v/>
      </c>
      <c r="AI202" s="10" t="str">
        <f ca="1">IFERROR(IF(AND(NOW()&lt;= EOMONTH(DATE(YEAR($P202),3, 1), 0), Overall!$A204&lt;&gt;"", MONTH($O202) &lt;= 3, MONTH($P202) &gt;= 3), IF($S202 &lt;&gt; "", $I202/$S202, ""), ""), "")</f>
        <v/>
      </c>
      <c r="AJ202" s="10" t="str">
        <f ca="1">IFERROR(IF(AND(NOW()&lt;= EOMONTH(DATE(YEAR($P202),4, 1), 0), Overall!$A204&lt;&gt;"", MONTH($O202) &lt;= 4, MONTH($P202) &gt;= 4), IF($S202 &lt;&gt; "", $I202/$S202, ""), ""), "")</f>
        <v/>
      </c>
      <c r="AK202" s="10" t="str">
        <f ca="1">IFERROR(IF(AND(NOW()&lt;= EOMONTH(DATE(YEAR($P202),5, 1), 0), Overall!$A204&lt;&gt;"", MONTH($O202) &lt;= 5, MONTH($P202) &gt;= 5), IF($S202 &lt;&gt; "", $I202/$S202, ""), ""), "")</f>
        <v/>
      </c>
      <c r="AL202" s="10" t="str">
        <f ca="1">IFERROR(IF(AND(NOW()&lt;= EOMONTH(DATE(YEAR($P202),6, 1), 0), Overall!$A204&lt;&gt;"", MONTH($O202) &lt;= 6, MONTH($P202) &gt;= 6), IF($S202 &lt;&gt; "", $I202/$S202, ""), ""), "")</f>
        <v/>
      </c>
      <c r="AM202" s="10" t="str">
        <f ca="1">IFERROR(IF(AND(NOW()&lt;= EOMONTH(DATE(YEAR($P202),7, 1), 0), Overall!$A204&lt;&gt;"", MONTH($O202) &lt;= 7, MONTH($P202) &gt;= 7), IF($S202 &lt;&gt; "", $I202/$S202, ""), ""), "")</f>
        <v/>
      </c>
      <c r="AN202" s="10" t="str">
        <f ca="1">IFERROR(IF(AND(NOW()&lt;= EOMONTH(DATE(YEAR($P202),8, 1), 0), Overall!$A204&lt;&gt;"", MONTH($O202) &lt;= 8, MONTH($P202) &gt;= 8), IF($S202 &lt;&gt; "", $I202/$S202, ""), ""), "")</f>
        <v/>
      </c>
      <c r="AO202" s="10" t="str">
        <f ca="1">IFERROR(IF(AND(NOW()&lt;= EOMONTH(DATE(YEAR($P202),9, 1), 0), Overall!$A204&lt;&gt;"", MONTH($O202) &lt;= 9, MONTH($P202) &gt;= 9), IF($S202 &lt;&gt; "", $I202/$S202, ""), ""), "")</f>
        <v/>
      </c>
      <c r="AP202" s="10" t="str">
        <f ca="1">IFERROR(IF(AND(NOW()&lt;= EOMONTH(DATE(YEAR($P202),10, 1), 0), Overall!$A204&lt;&gt;"", MONTH($O202) &lt;= 10, MONTH($P202) &gt;= 10), IF($S202 &lt;&gt; "", $I202/$S202, ""), ""), "")</f>
        <v/>
      </c>
      <c r="AQ202" s="10" t="str">
        <f ca="1">IFERROR(IF(AND(NOW()&lt;= EOMONTH(DATE(YEAR($P202),11, 1), 0), Overall!$A204&lt;&gt;"", MONTH($O202) &lt;=11, MONTH($P202) &gt;= 11), IF($S202 &lt;&gt; "", $I202/$S202, ""), ""), "")</f>
        <v/>
      </c>
      <c r="AR202" s="10" t="str">
        <f ca="1">IFERROR(IF(AND(NOW()&lt;= EOMONTH(DATE(YEAR($P202),12, 1), 0), Overall!$A204&lt;&gt;"", MONTH($O202) &lt;= 12, MONTH($P202) &gt;= 12), IF($S202 &lt;&gt; "", $I202/$S202, ""), ""), "")</f>
        <v/>
      </c>
      <c r="AS202" s="16">
        <f t="shared" ca="1" si="7"/>
        <v>0</v>
      </c>
    </row>
    <row r="203" spans="1:45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5" t="str">
        <f>IF(Overall!P205&lt;&gt;"",_xlfn.VALUETOTEXT(Overall!P205),"")</f>
        <v>Options</v>
      </c>
      <c r="I203" s="6">
        <f>IF(Overall!F205&lt;&gt;"",VALUE(Overall!F205),"")</f>
        <v>300000</v>
      </c>
      <c r="J203" s="6">
        <f>IF(Overall!G205&lt;&gt;"",VALUE(Overall!G205),"")</f>
        <v>63</v>
      </c>
      <c r="K203" s="6">
        <f>IF(Overall!H205&lt;&gt;"",VALUE(Overall!H205),"")</f>
        <v>38</v>
      </c>
      <c r="L203" s="6">
        <f>IF(Overall!I205&lt;&gt;"",VALUE(Overall!I205),"")</f>
        <v>2.19</v>
      </c>
      <c r="M203" s="6">
        <f>IF(Overall!J205&lt;&gt;"",VALUE(Overall!J205),"")</f>
        <v>0.1</v>
      </c>
      <c r="N203" s="6">
        <f>IF(Overall!K205&lt;&gt;"",VALUE(Overall!K205),"")</f>
        <v>2.09</v>
      </c>
      <c r="O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P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Q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R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S203" s="5">
        <f t="shared" si="6"/>
        <v>6</v>
      </c>
      <c r="T203" s="10">
        <f>IF(Overall!$A205&lt;&gt;"",IF(AND(MONTH($O203) &lt;= 1, MONTH($P203) &gt;= 1), IF($S203 &lt;&gt; "", $I203/$S203, ""), ""),"")</f>
        <v>50000</v>
      </c>
      <c r="U203" s="10">
        <f>IF(Overall!$A205&lt;&gt;"",IF(AND(MONTH($O203) &lt;= 2, MONTH($P203) &gt;= 2), IF($S203 &lt;&gt; "", $I203/$S203, ""), ""),"")</f>
        <v>50000</v>
      </c>
      <c r="V203" s="10">
        <f>IF(Overall!$A205&lt;&gt;"",IF(AND(MONTH($O203) &lt;= 3, MONTH($P203) &gt;= 3), IF($S203 &lt;&gt; "", $I203/$S203, ""), ""),"")</f>
        <v>50000</v>
      </c>
      <c r="W203" s="10">
        <f>IF(Overall!$A205&lt;&gt;"",IF(AND(MONTH($O203) &lt;= 4, MONTH($P203) &gt;= 4), IF($S203 &lt;&gt; "", $I203/$S203, ""), ""),"")</f>
        <v>50000</v>
      </c>
      <c r="X203" s="10">
        <f>IF(Overall!$A205&lt;&gt;"",IF(AND(MONTH($O203) &lt;= 5, MONTH($P203) &gt;= 5), IF($S203 &lt;&gt; "", $I203/$S203, ""), ""),"")</f>
        <v>50000</v>
      </c>
      <c r="Y203" s="10">
        <f>IF(Overall!$A205&lt;&gt;"",IF(AND(MONTH($O203) &lt;= 6, MONTH($P203) &gt;= 6), IF($S203 &lt;&gt; "", $I203/$S203, ""), ""),"")</f>
        <v>50000</v>
      </c>
      <c r="Z203" s="10" t="str">
        <f>IF(Overall!$A205&lt;&gt;"",IF(AND(MONTH($O203) &lt;= 7, MONTH($P203) &gt;= 7 ), IF($S203 &lt;&gt; "", $I203/$S203, ""), ""),"")</f>
        <v/>
      </c>
      <c r="AA203" s="10" t="str">
        <f>IF(Overall!$A205&lt;&gt;"",IF(AND(MONTH($O203) &lt;= 8, MONTH($P203) &gt;= 8), IF($S203 &lt;&gt; "", $I203/$S203, ""), ""),"")</f>
        <v/>
      </c>
      <c r="AB203" s="10" t="str">
        <f>IF(Overall!$A205&lt;&gt;"",IF(AND(MONTH($O203) &lt;= 9, MONTH($P203) &gt;= 9), IF($S203 &lt;&gt; "", $I203/$S203, ""), ""),"")</f>
        <v/>
      </c>
      <c r="AC203" s="10" t="str">
        <f>IF(Overall!$A205&lt;&gt;"",IF(AND(MONTH($O203) &lt;= 10, MONTH($P203) &gt;= 10), IF($S203 &lt;&gt; "", $I203/$S203, ""), ""),"")</f>
        <v/>
      </c>
      <c r="AD203" s="10" t="str">
        <f>IF(Overall!$A205&lt;&gt;"",IF(AND(MONTH($O203) &lt;= 11, MONTH($P203) &gt;= 11), IF($S203 &lt;&gt; "", $I203/$S203, ""), ""),"")</f>
        <v/>
      </c>
      <c r="AE203" s="10" t="str">
        <f>IF(Overall!$A205&lt;&gt;"",IF(AND(MONTH($O203) &lt;= 12, MONTH($P203) &gt;= 12), IF($S203 &lt;&gt; "", $I203/$S203, ""), ""),"")</f>
        <v/>
      </c>
      <c r="AG203" s="10" t="str">
        <f ca="1">IFERROR(IF(AND(NOW()&lt;= EOMONTH(DATE(YEAR($P203),1, 1), 0), Overall!$A205&lt;&gt;"", MONTH($O203) &lt;= 1, MONTH($P203) &gt;= 1), IF($S203 &lt;&gt; "", $I203/$S203, ""), ""), "")</f>
        <v/>
      </c>
      <c r="AH203" s="10" t="str">
        <f ca="1">IFERROR(IF(AND(NOW()&lt;= EOMONTH(DATE(YEAR($P203),2, 1), 0), Overall!$A205&lt;&gt;"", MONTH($O203) &lt;= 2, MONTH($P203) &gt;= 2), IF($S203 &lt;&gt; "", $I203/$S203, ""), ""), "")</f>
        <v/>
      </c>
      <c r="AI203" s="10" t="str">
        <f ca="1">IFERROR(IF(AND(NOW()&lt;= EOMONTH(DATE(YEAR($P203),3, 1), 0), Overall!$A205&lt;&gt;"", MONTH($O203) &lt;= 3, MONTH($P203) &gt;= 3), IF($S203 &lt;&gt; "", $I203/$S203, ""), ""), "")</f>
        <v/>
      </c>
      <c r="AJ203" s="10" t="str">
        <f ca="1">IFERROR(IF(AND(NOW()&lt;= EOMONTH(DATE(YEAR($P203),4, 1), 0), Overall!$A205&lt;&gt;"", MONTH($O203) &lt;= 4, MONTH($P203) &gt;= 4), IF($S203 &lt;&gt; "", $I203/$S203, ""), ""), "")</f>
        <v/>
      </c>
      <c r="AK203" s="10" t="str">
        <f ca="1">IFERROR(IF(AND(NOW()&lt;= EOMONTH(DATE(YEAR($P203),5, 1), 0), Overall!$A205&lt;&gt;"", MONTH($O203) &lt;= 5, MONTH($P203) &gt;= 5), IF($S203 &lt;&gt; "", $I203/$S203, ""), ""), "")</f>
        <v/>
      </c>
      <c r="AL203" s="10" t="str">
        <f ca="1">IFERROR(IF(AND(NOW()&lt;= EOMONTH(DATE(YEAR($P203),6, 1), 0), Overall!$A205&lt;&gt;"", MONTH($O203) &lt;= 6, MONTH($P203) &gt;= 6), IF($S203 &lt;&gt; "", $I203/$S203, ""), ""), "")</f>
        <v/>
      </c>
      <c r="AM203" s="10" t="str">
        <f ca="1">IFERROR(IF(AND(NOW()&lt;= EOMONTH(DATE(YEAR($P203),7, 1), 0), Overall!$A205&lt;&gt;"", MONTH($O203) &lt;= 7, MONTH($P203) &gt;= 7), IF($S203 &lt;&gt; "", $I203/$S203, ""), ""), "")</f>
        <v/>
      </c>
      <c r="AN203" s="10" t="str">
        <f ca="1">IFERROR(IF(AND(NOW()&lt;= EOMONTH(DATE(YEAR($P203),8, 1), 0), Overall!$A205&lt;&gt;"", MONTH($O203) &lt;= 8, MONTH($P203) &gt;= 8), IF($S203 &lt;&gt; "", $I203/$S203, ""), ""), "")</f>
        <v/>
      </c>
      <c r="AO203" s="10" t="str">
        <f ca="1">IFERROR(IF(AND(NOW()&lt;= EOMONTH(DATE(YEAR($P203),9, 1), 0), Overall!$A205&lt;&gt;"", MONTH($O203) &lt;= 9, MONTH($P203) &gt;= 9), IF($S203 &lt;&gt; "", $I203/$S203, ""), ""), "")</f>
        <v/>
      </c>
      <c r="AP203" s="10" t="str">
        <f ca="1">IFERROR(IF(AND(NOW()&lt;= EOMONTH(DATE(YEAR($P203),10, 1), 0), Overall!$A205&lt;&gt;"", MONTH($O203) &lt;= 10, MONTH($P203) &gt;= 10), IF($S203 &lt;&gt; "", $I203/$S203, ""), ""), "")</f>
        <v/>
      </c>
      <c r="AQ203" s="10" t="str">
        <f ca="1">IFERROR(IF(AND(NOW()&lt;= EOMONTH(DATE(YEAR($P203),11, 1), 0), Overall!$A205&lt;&gt;"", MONTH($O203) &lt;=11, MONTH($P203) &gt;= 11), IF($S203 &lt;&gt; "", $I203/$S203, ""), ""), "")</f>
        <v/>
      </c>
      <c r="AR203" s="10" t="str">
        <f ca="1">IFERROR(IF(AND(NOW()&lt;= EOMONTH(DATE(YEAR($P203),12, 1), 0), Overall!$A205&lt;&gt;"", MONTH($O203) &lt;= 12, MONTH($P203) &gt;= 12), IF($S203 &lt;&gt; "", $I203/$S203, ""), ""), "")</f>
        <v/>
      </c>
      <c r="AS203" s="16">
        <f t="shared" ca="1" si="7"/>
        <v>0</v>
      </c>
    </row>
    <row r="204" spans="1:45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5" t="str">
        <f>IF(Overall!P206&lt;&gt;"",_xlfn.VALUETOTEXT(Overall!P206),"")</f>
        <v>Options</v>
      </c>
      <c r="I204" s="6">
        <f>IF(Overall!F206&lt;&gt;"",VALUE(Overall!F206),"")</f>
        <v>300000</v>
      </c>
      <c r="J204" s="6">
        <f>IF(Overall!G206&lt;&gt;"",VALUE(Overall!G206),"")</f>
        <v>63</v>
      </c>
      <c r="K204" s="6">
        <f>IF(Overall!H206&lt;&gt;"",VALUE(Overall!H206),"")</f>
        <v>38</v>
      </c>
      <c r="L204" s="6">
        <f>IF(Overall!I206&lt;&gt;"",VALUE(Overall!I206),"")</f>
        <v>2.2400000000000002</v>
      </c>
      <c r="M204" s="6">
        <f>IF(Overall!J206&lt;&gt;"",VALUE(Overall!J206),"")</f>
        <v>0.23</v>
      </c>
      <c r="N204" s="6">
        <f>IF(Overall!K206&lt;&gt;"",VALUE(Overall!K206),"")</f>
        <v>2.0099999999999998</v>
      </c>
      <c r="O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P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Q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R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S204" s="5">
        <f t="shared" si="6"/>
        <v>6</v>
      </c>
      <c r="T204" s="10">
        <f>IF(Overall!$A206&lt;&gt;"",IF(AND(MONTH($O204) &lt;= 1, MONTH($P204) &gt;= 1), IF($S204 &lt;&gt; "", $I204/$S204, ""), ""),"")</f>
        <v>50000</v>
      </c>
      <c r="U204" s="10">
        <f>IF(Overall!$A206&lt;&gt;"",IF(AND(MONTH($O204) &lt;= 2, MONTH($P204) &gt;= 2), IF($S204 &lt;&gt; "", $I204/$S204, ""), ""),"")</f>
        <v>50000</v>
      </c>
      <c r="V204" s="10">
        <f>IF(Overall!$A206&lt;&gt;"",IF(AND(MONTH($O204) &lt;= 3, MONTH($P204) &gt;= 3), IF($S204 &lt;&gt; "", $I204/$S204, ""), ""),"")</f>
        <v>50000</v>
      </c>
      <c r="W204" s="10">
        <f>IF(Overall!$A206&lt;&gt;"",IF(AND(MONTH($O204) &lt;= 4, MONTH($P204) &gt;= 4), IF($S204 &lt;&gt; "", $I204/$S204, ""), ""),"")</f>
        <v>50000</v>
      </c>
      <c r="X204" s="10">
        <f>IF(Overall!$A206&lt;&gt;"",IF(AND(MONTH($O204) &lt;= 5, MONTH($P204) &gt;= 5), IF($S204 &lt;&gt; "", $I204/$S204, ""), ""),"")</f>
        <v>50000</v>
      </c>
      <c r="Y204" s="10">
        <f>IF(Overall!$A206&lt;&gt;"",IF(AND(MONTH($O204) &lt;= 6, MONTH($P204) &gt;= 6), IF($S204 &lt;&gt; "", $I204/$S204, ""), ""),"")</f>
        <v>50000</v>
      </c>
      <c r="Z204" s="10" t="str">
        <f>IF(Overall!$A206&lt;&gt;"",IF(AND(MONTH($O204) &lt;= 7, MONTH($P204) &gt;= 7 ), IF($S204 &lt;&gt; "", $I204/$S204, ""), ""),"")</f>
        <v/>
      </c>
      <c r="AA204" s="10" t="str">
        <f>IF(Overall!$A206&lt;&gt;"",IF(AND(MONTH($O204) &lt;= 8, MONTH($P204) &gt;= 8), IF($S204 &lt;&gt; "", $I204/$S204, ""), ""),"")</f>
        <v/>
      </c>
      <c r="AB204" s="10" t="str">
        <f>IF(Overall!$A206&lt;&gt;"",IF(AND(MONTH($O204) &lt;= 9, MONTH($P204) &gt;= 9), IF($S204 &lt;&gt; "", $I204/$S204, ""), ""),"")</f>
        <v/>
      </c>
      <c r="AC204" s="10" t="str">
        <f>IF(Overall!$A206&lt;&gt;"",IF(AND(MONTH($O204) &lt;= 10, MONTH($P204) &gt;= 10), IF($S204 &lt;&gt; "", $I204/$S204, ""), ""),"")</f>
        <v/>
      </c>
      <c r="AD204" s="10" t="str">
        <f>IF(Overall!$A206&lt;&gt;"",IF(AND(MONTH($O204) &lt;= 11, MONTH($P204) &gt;= 11), IF($S204 &lt;&gt; "", $I204/$S204, ""), ""),"")</f>
        <v/>
      </c>
      <c r="AE204" s="10" t="str">
        <f>IF(Overall!$A206&lt;&gt;"",IF(AND(MONTH($O204) &lt;= 12, MONTH($P204) &gt;= 12), IF($S204 &lt;&gt; "", $I204/$S204, ""), ""),"")</f>
        <v/>
      </c>
      <c r="AG204" s="10" t="str">
        <f ca="1">IFERROR(IF(AND(NOW()&lt;= EOMONTH(DATE(YEAR($P204),1, 1), 0), Overall!$A206&lt;&gt;"", MONTH($O204) &lt;= 1, MONTH($P204) &gt;= 1), IF($S204 &lt;&gt; "", $I204/$S204, ""), ""), "")</f>
        <v/>
      </c>
      <c r="AH204" s="10" t="str">
        <f ca="1">IFERROR(IF(AND(NOW()&lt;= EOMONTH(DATE(YEAR($P204),2, 1), 0), Overall!$A206&lt;&gt;"", MONTH($O204) &lt;= 2, MONTH($P204) &gt;= 2), IF($S204 &lt;&gt; "", $I204/$S204, ""), ""), "")</f>
        <v/>
      </c>
      <c r="AI204" s="10" t="str">
        <f ca="1">IFERROR(IF(AND(NOW()&lt;= EOMONTH(DATE(YEAR($P204),3, 1), 0), Overall!$A206&lt;&gt;"", MONTH($O204) &lt;= 3, MONTH($P204) &gt;= 3), IF($S204 &lt;&gt; "", $I204/$S204, ""), ""), "")</f>
        <v/>
      </c>
      <c r="AJ204" s="10" t="str">
        <f ca="1">IFERROR(IF(AND(NOW()&lt;= EOMONTH(DATE(YEAR($P204),4, 1), 0), Overall!$A206&lt;&gt;"", MONTH($O204) &lt;= 4, MONTH($P204) &gt;= 4), IF($S204 &lt;&gt; "", $I204/$S204, ""), ""), "")</f>
        <v/>
      </c>
      <c r="AK204" s="10" t="str">
        <f ca="1">IFERROR(IF(AND(NOW()&lt;= EOMONTH(DATE(YEAR($P204),5, 1), 0), Overall!$A206&lt;&gt;"", MONTH($O204) &lt;= 5, MONTH($P204) &gt;= 5), IF($S204 &lt;&gt; "", $I204/$S204, ""), ""), "")</f>
        <v/>
      </c>
      <c r="AL204" s="10" t="str">
        <f ca="1">IFERROR(IF(AND(NOW()&lt;= EOMONTH(DATE(YEAR($P204),6, 1), 0), Overall!$A206&lt;&gt;"", MONTH($O204) &lt;= 6, MONTH($P204) &gt;= 6), IF($S204 &lt;&gt; "", $I204/$S204, ""), ""), "")</f>
        <v/>
      </c>
      <c r="AM204" s="10" t="str">
        <f ca="1">IFERROR(IF(AND(NOW()&lt;= EOMONTH(DATE(YEAR($P204),7, 1), 0), Overall!$A206&lt;&gt;"", MONTH($O204) &lt;= 7, MONTH($P204) &gt;= 7), IF($S204 &lt;&gt; "", $I204/$S204, ""), ""), "")</f>
        <v/>
      </c>
      <c r="AN204" s="10" t="str">
        <f ca="1">IFERROR(IF(AND(NOW()&lt;= EOMONTH(DATE(YEAR($P204),8, 1), 0), Overall!$A206&lt;&gt;"", MONTH($O204) &lt;= 8, MONTH($P204) &gt;= 8), IF($S204 &lt;&gt; "", $I204/$S204, ""), ""), "")</f>
        <v/>
      </c>
      <c r="AO204" s="10" t="str">
        <f ca="1">IFERROR(IF(AND(NOW()&lt;= EOMONTH(DATE(YEAR($P204),9, 1), 0), Overall!$A206&lt;&gt;"", MONTH($O204) &lt;= 9, MONTH($P204) &gt;= 9), IF($S204 &lt;&gt; "", $I204/$S204, ""), ""), "")</f>
        <v/>
      </c>
      <c r="AP204" s="10" t="str">
        <f ca="1">IFERROR(IF(AND(NOW()&lt;= EOMONTH(DATE(YEAR($P204),10, 1), 0), Overall!$A206&lt;&gt;"", MONTH($O204) &lt;= 10, MONTH($P204) &gt;= 10), IF($S204 &lt;&gt; "", $I204/$S204, ""), ""), "")</f>
        <v/>
      </c>
      <c r="AQ204" s="10" t="str">
        <f ca="1">IFERROR(IF(AND(NOW()&lt;= EOMONTH(DATE(YEAR($P204),11, 1), 0), Overall!$A206&lt;&gt;"", MONTH($O204) &lt;=11, MONTH($P204) &gt;= 11), IF($S204 &lt;&gt; "", $I204/$S204, ""), ""), "")</f>
        <v/>
      </c>
      <c r="AR204" s="10" t="str">
        <f ca="1">IFERROR(IF(AND(NOW()&lt;= EOMONTH(DATE(YEAR($P204),12, 1), 0), Overall!$A206&lt;&gt;"", MONTH($O204) &lt;= 12, MONTH($P204) &gt;= 12), IF($S204 &lt;&gt; "", $I204/$S204, ""), ""), "")</f>
        <v/>
      </c>
      <c r="AS204" s="16">
        <f t="shared" ca="1" si="7"/>
        <v>0</v>
      </c>
    </row>
    <row r="205" spans="1:45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5" t="str">
        <f>IF(Overall!P207&lt;&gt;"",_xlfn.VALUETOTEXT(Overall!P207),"")</f>
        <v>Options</v>
      </c>
      <c r="I205" s="6">
        <f>IF(Overall!F207&lt;&gt;"",VALUE(Overall!F207),"")</f>
        <v>300000</v>
      </c>
      <c r="J205" s="6">
        <f>IF(Overall!G207&lt;&gt;"",VALUE(Overall!G207),"")</f>
        <v>63</v>
      </c>
      <c r="K205" s="6">
        <f>IF(Overall!H207&lt;&gt;"",VALUE(Overall!H207),"")</f>
        <v>38</v>
      </c>
      <c r="L205" s="6">
        <f>IF(Overall!I207&lt;&gt;"",VALUE(Overall!I207),"")</f>
        <v>2.08</v>
      </c>
      <c r="M205" s="6">
        <f>IF(Overall!J207&lt;&gt;"",VALUE(Overall!J207),"")</f>
        <v>0.13</v>
      </c>
      <c r="N205" s="6">
        <f>IF(Overall!K207&lt;&gt;"",VALUE(Overall!K207),"")</f>
        <v>1.95</v>
      </c>
      <c r="O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P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Q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R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S205" s="5">
        <f t="shared" si="6"/>
        <v>6</v>
      </c>
      <c r="T205" s="10">
        <f>IF(Overall!$A207&lt;&gt;"",IF(AND(MONTH($O205) &lt;= 1, MONTH($P205) &gt;= 1), IF($S205 &lt;&gt; "", $I205/$S205, ""), ""),"")</f>
        <v>50000</v>
      </c>
      <c r="U205" s="10">
        <f>IF(Overall!$A207&lt;&gt;"",IF(AND(MONTH($O205) &lt;= 2, MONTH($P205) &gt;= 2), IF($S205 &lt;&gt; "", $I205/$S205, ""), ""),"")</f>
        <v>50000</v>
      </c>
      <c r="V205" s="10">
        <f>IF(Overall!$A207&lt;&gt;"",IF(AND(MONTH($O205) &lt;= 3, MONTH($P205) &gt;= 3), IF($S205 &lt;&gt; "", $I205/$S205, ""), ""),"")</f>
        <v>50000</v>
      </c>
      <c r="W205" s="10">
        <f>IF(Overall!$A207&lt;&gt;"",IF(AND(MONTH($O205) &lt;= 4, MONTH($P205) &gt;= 4), IF($S205 &lt;&gt; "", $I205/$S205, ""), ""),"")</f>
        <v>50000</v>
      </c>
      <c r="X205" s="10">
        <f>IF(Overall!$A207&lt;&gt;"",IF(AND(MONTH($O205) &lt;= 5, MONTH($P205) &gt;= 5), IF($S205 &lt;&gt; "", $I205/$S205, ""), ""),"")</f>
        <v>50000</v>
      </c>
      <c r="Y205" s="10">
        <f>IF(Overall!$A207&lt;&gt;"",IF(AND(MONTH($O205) &lt;= 6, MONTH($P205) &gt;= 6), IF($S205 &lt;&gt; "", $I205/$S205, ""), ""),"")</f>
        <v>50000</v>
      </c>
      <c r="Z205" s="10" t="str">
        <f>IF(Overall!$A207&lt;&gt;"",IF(AND(MONTH($O205) &lt;= 7, MONTH($P205) &gt;= 7 ), IF($S205 &lt;&gt; "", $I205/$S205, ""), ""),"")</f>
        <v/>
      </c>
      <c r="AA205" s="10" t="str">
        <f>IF(Overall!$A207&lt;&gt;"",IF(AND(MONTH($O205) &lt;= 8, MONTH($P205) &gt;= 8), IF($S205 &lt;&gt; "", $I205/$S205, ""), ""),"")</f>
        <v/>
      </c>
      <c r="AB205" s="10" t="str">
        <f>IF(Overall!$A207&lt;&gt;"",IF(AND(MONTH($O205) &lt;= 9, MONTH($P205) &gt;= 9), IF($S205 &lt;&gt; "", $I205/$S205, ""), ""),"")</f>
        <v/>
      </c>
      <c r="AC205" s="10" t="str">
        <f>IF(Overall!$A207&lt;&gt;"",IF(AND(MONTH($O205) &lt;= 10, MONTH($P205) &gt;= 10), IF($S205 &lt;&gt; "", $I205/$S205, ""), ""),"")</f>
        <v/>
      </c>
      <c r="AD205" s="10" t="str">
        <f>IF(Overall!$A207&lt;&gt;"",IF(AND(MONTH($O205) &lt;= 11, MONTH($P205) &gt;= 11), IF($S205 &lt;&gt; "", $I205/$S205, ""), ""),"")</f>
        <v/>
      </c>
      <c r="AE205" s="10" t="str">
        <f>IF(Overall!$A207&lt;&gt;"",IF(AND(MONTH($O205) &lt;= 12, MONTH($P205) &gt;= 12), IF($S205 &lt;&gt; "", $I205/$S205, ""), ""),"")</f>
        <v/>
      </c>
      <c r="AG205" s="10" t="str">
        <f ca="1">IFERROR(IF(AND(NOW()&lt;= EOMONTH(DATE(YEAR($P205),1, 1), 0), Overall!$A207&lt;&gt;"", MONTH($O205) &lt;= 1, MONTH($P205) &gt;= 1), IF($S205 &lt;&gt; "", $I205/$S205, ""), ""), "")</f>
        <v/>
      </c>
      <c r="AH205" s="10" t="str">
        <f ca="1">IFERROR(IF(AND(NOW()&lt;= EOMONTH(DATE(YEAR($P205),2, 1), 0), Overall!$A207&lt;&gt;"", MONTH($O205) &lt;= 2, MONTH($P205) &gt;= 2), IF($S205 &lt;&gt; "", $I205/$S205, ""), ""), "")</f>
        <v/>
      </c>
      <c r="AI205" s="10" t="str">
        <f ca="1">IFERROR(IF(AND(NOW()&lt;= EOMONTH(DATE(YEAR($P205),3, 1), 0), Overall!$A207&lt;&gt;"", MONTH($O205) &lt;= 3, MONTH($P205) &gt;= 3), IF($S205 &lt;&gt; "", $I205/$S205, ""), ""), "")</f>
        <v/>
      </c>
      <c r="AJ205" s="10" t="str">
        <f ca="1">IFERROR(IF(AND(NOW()&lt;= EOMONTH(DATE(YEAR($P205),4, 1), 0), Overall!$A207&lt;&gt;"", MONTH($O205) &lt;= 4, MONTH($P205) &gt;= 4), IF($S205 &lt;&gt; "", $I205/$S205, ""), ""), "")</f>
        <v/>
      </c>
      <c r="AK205" s="10" t="str">
        <f ca="1">IFERROR(IF(AND(NOW()&lt;= EOMONTH(DATE(YEAR($P205),5, 1), 0), Overall!$A207&lt;&gt;"", MONTH($O205) &lt;= 5, MONTH($P205) &gt;= 5), IF($S205 &lt;&gt; "", $I205/$S205, ""), ""), "")</f>
        <v/>
      </c>
      <c r="AL205" s="10" t="str">
        <f ca="1">IFERROR(IF(AND(NOW()&lt;= EOMONTH(DATE(YEAR($P205),6, 1), 0), Overall!$A207&lt;&gt;"", MONTH($O205) &lt;= 6, MONTH($P205) &gt;= 6), IF($S205 &lt;&gt; "", $I205/$S205, ""), ""), "")</f>
        <v/>
      </c>
      <c r="AM205" s="10" t="str">
        <f ca="1">IFERROR(IF(AND(NOW()&lt;= EOMONTH(DATE(YEAR($P205),7, 1), 0), Overall!$A207&lt;&gt;"", MONTH($O205) &lt;= 7, MONTH($P205) &gt;= 7), IF($S205 &lt;&gt; "", $I205/$S205, ""), ""), "")</f>
        <v/>
      </c>
      <c r="AN205" s="10" t="str">
        <f ca="1">IFERROR(IF(AND(NOW()&lt;= EOMONTH(DATE(YEAR($P205),8, 1), 0), Overall!$A207&lt;&gt;"", MONTH($O205) &lt;= 8, MONTH($P205) &gt;= 8), IF($S205 &lt;&gt; "", $I205/$S205, ""), ""), "")</f>
        <v/>
      </c>
      <c r="AO205" s="10" t="str">
        <f ca="1">IFERROR(IF(AND(NOW()&lt;= EOMONTH(DATE(YEAR($P205),9, 1), 0), Overall!$A207&lt;&gt;"", MONTH($O205) &lt;= 9, MONTH($P205) &gt;= 9), IF($S205 &lt;&gt; "", $I205/$S205, ""), ""), "")</f>
        <v/>
      </c>
      <c r="AP205" s="10" t="str">
        <f ca="1">IFERROR(IF(AND(NOW()&lt;= EOMONTH(DATE(YEAR($P205),10, 1), 0), Overall!$A207&lt;&gt;"", MONTH($O205) &lt;= 10, MONTH($P205) &gt;= 10), IF($S205 &lt;&gt; "", $I205/$S205, ""), ""), "")</f>
        <v/>
      </c>
      <c r="AQ205" s="10" t="str">
        <f ca="1">IFERROR(IF(AND(NOW()&lt;= EOMONTH(DATE(YEAR($P205),11, 1), 0), Overall!$A207&lt;&gt;"", MONTH($O205) &lt;=11, MONTH($P205) &gt;= 11), IF($S205 &lt;&gt; "", $I205/$S205, ""), ""), "")</f>
        <v/>
      </c>
      <c r="AR205" s="10" t="str">
        <f ca="1">IFERROR(IF(AND(NOW()&lt;= EOMONTH(DATE(YEAR($P205),12, 1), 0), Overall!$A207&lt;&gt;"", MONTH($O205) &lt;= 12, MONTH($P205) &gt;= 12), IF($S205 &lt;&gt; "", $I205/$S205, ""), ""), "")</f>
        <v/>
      </c>
      <c r="AS205" s="16">
        <f t="shared" ca="1" si="7"/>
        <v>0</v>
      </c>
    </row>
    <row r="206" spans="1:45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5" t="str">
        <f>IF(Overall!P208&lt;&gt;"",_xlfn.VALUETOTEXT(Overall!P208),"")</f>
        <v>Options</v>
      </c>
      <c r="I206" s="6">
        <f>IF(Overall!F208&lt;&gt;"",VALUE(Overall!F208),"")</f>
        <v>1200000</v>
      </c>
      <c r="J206" s="6">
        <f>IF(Overall!G208&lt;&gt;"",VALUE(Overall!G208),"")</f>
        <v>62</v>
      </c>
      <c r="K206" s="6">
        <f>IF(Overall!H208&lt;&gt;"",VALUE(Overall!H208),"")</f>
        <v>40</v>
      </c>
      <c r="L206" s="6">
        <f>IF(Overall!I208&lt;&gt;"",VALUE(Overall!I208),"")</f>
        <v>3.7</v>
      </c>
      <c r="M206" s="6">
        <f>IF(Overall!J208&lt;&gt;"",VALUE(Overall!J208),"")</f>
        <v>0.92</v>
      </c>
      <c r="N206" s="6">
        <f>IF(Overall!K208&lt;&gt;"",VALUE(Overall!K208),"")</f>
        <v>2.78</v>
      </c>
      <c r="O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P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Q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R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S206" s="5">
        <f t="shared" si="6"/>
        <v>12</v>
      </c>
      <c r="T206" s="10">
        <f>IF(Overall!$A208&lt;&gt;"",IF(AND(MONTH($O206) &lt;= 1, MONTH($P206) &gt;= 1), IF($S206 &lt;&gt; "", $I206/$S206, ""), ""),"")</f>
        <v>100000</v>
      </c>
      <c r="U206" s="10">
        <f>IF(Overall!$A208&lt;&gt;"",IF(AND(MONTH($O206) &lt;= 2, MONTH($P206) &gt;= 2), IF($S206 &lt;&gt; "", $I206/$S206, ""), ""),"")</f>
        <v>100000</v>
      </c>
      <c r="V206" s="10">
        <f>IF(Overall!$A208&lt;&gt;"",IF(AND(MONTH($O206) &lt;= 3, MONTH($P206) &gt;= 3), IF($S206 &lt;&gt; "", $I206/$S206, ""), ""),"")</f>
        <v>100000</v>
      </c>
      <c r="W206" s="10">
        <f>IF(Overall!$A208&lt;&gt;"",IF(AND(MONTH($O206) &lt;= 4, MONTH($P206) &gt;= 4), IF($S206 &lt;&gt; "", $I206/$S206, ""), ""),"")</f>
        <v>100000</v>
      </c>
      <c r="X206" s="10">
        <f>IF(Overall!$A208&lt;&gt;"",IF(AND(MONTH($O206) &lt;= 5, MONTH($P206) &gt;= 5), IF($S206 &lt;&gt; "", $I206/$S206, ""), ""),"")</f>
        <v>100000</v>
      </c>
      <c r="Y206" s="10">
        <f>IF(Overall!$A208&lt;&gt;"",IF(AND(MONTH($O206) &lt;= 6, MONTH($P206) &gt;= 6), IF($S206 &lt;&gt; "", $I206/$S206, ""), ""),"")</f>
        <v>100000</v>
      </c>
      <c r="Z206" s="10">
        <f>IF(Overall!$A208&lt;&gt;"",IF(AND(MONTH($O206) &lt;= 7, MONTH($P206) &gt;= 7 ), IF($S206 &lt;&gt; "", $I206/$S206, ""), ""),"")</f>
        <v>100000</v>
      </c>
      <c r="AA206" s="10">
        <f>IF(Overall!$A208&lt;&gt;"",IF(AND(MONTH($O206) &lt;= 8, MONTH($P206) &gt;= 8), IF($S206 &lt;&gt; "", $I206/$S206, ""), ""),"")</f>
        <v>100000</v>
      </c>
      <c r="AB206" s="10">
        <f>IF(Overall!$A208&lt;&gt;"",IF(AND(MONTH($O206) &lt;= 9, MONTH($P206) &gt;= 9), IF($S206 &lt;&gt; "", $I206/$S206, ""), ""),"")</f>
        <v>100000</v>
      </c>
      <c r="AC206" s="10">
        <f>IF(Overall!$A208&lt;&gt;"",IF(AND(MONTH($O206) &lt;= 10, MONTH($P206) &gt;= 10), IF($S206 &lt;&gt; "", $I206/$S206, ""), ""),"")</f>
        <v>100000</v>
      </c>
      <c r="AD206" s="10">
        <f>IF(Overall!$A208&lt;&gt;"",IF(AND(MONTH($O206) &lt;= 11, MONTH($P206) &gt;= 11), IF($S206 &lt;&gt; "", $I206/$S206, ""), ""),"")</f>
        <v>100000</v>
      </c>
      <c r="AE206" s="10">
        <f>IF(Overall!$A208&lt;&gt;"",IF(AND(MONTH($O206) &lt;= 12, MONTH($P206) &gt;= 12), IF($S206 &lt;&gt; "", $I206/$S206, ""), ""),"")</f>
        <v>100000</v>
      </c>
      <c r="AG206" s="10" t="str">
        <f ca="1">IFERROR(IF(AND(NOW()&lt;= EOMONTH(DATE(YEAR($P206),1, 1), 0), Overall!$A208&lt;&gt;"", MONTH($O206) &lt;= 1, MONTH($P206) &gt;= 1), IF($S206 &lt;&gt; "", $I206/$S206, ""), ""), "")</f>
        <v/>
      </c>
      <c r="AH206" s="10" t="str">
        <f ca="1">IFERROR(IF(AND(NOW()&lt;= EOMONTH(DATE(YEAR($P206),2, 1), 0), Overall!$A208&lt;&gt;"", MONTH($O206) &lt;= 2, MONTH($P206) &gt;= 2), IF($S206 &lt;&gt; "", $I206/$S206, ""), ""), "")</f>
        <v/>
      </c>
      <c r="AI206" s="10" t="str">
        <f ca="1">IFERROR(IF(AND(NOW()&lt;= EOMONTH(DATE(YEAR($P206),3, 1), 0), Overall!$A208&lt;&gt;"", MONTH($O206) &lt;= 3, MONTH($P206) &gt;= 3), IF($S206 &lt;&gt; "", $I206/$S206, ""), ""), "")</f>
        <v/>
      </c>
      <c r="AJ206" s="10" t="str">
        <f ca="1">IFERROR(IF(AND(NOW()&lt;= EOMONTH(DATE(YEAR($P206),4, 1), 0), Overall!$A208&lt;&gt;"", MONTH($O206) &lt;= 4, MONTH($P206) &gt;= 4), IF($S206 &lt;&gt; "", $I206/$S206, ""), ""), "")</f>
        <v/>
      </c>
      <c r="AK206" s="10" t="str">
        <f ca="1">IFERROR(IF(AND(NOW()&lt;= EOMONTH(DATE(YEAR($P206),5, 1), 0), Overall!$A208&lt;&gt;"", MONTH($O206) &lt;= 5, MONTH($P206) &gt;= 5), IF($S206 &lt;&gt; "", $I206/$S206, ""), ""), "")</f>
        <v/>
      </c>
      <c r="AL206" s="10" t="str">
        <f ca="1">IFERROR(IF(AND(NOW()&lt;= EOMONTH(DATE(YEAR($P206),6, 1), 0), Overall!$A208&lt;&gt;"", MONTH($O206) &lt;= 6, MONTH($P206) &gt;= 6), IF($S206 &lt;&gt; "", $I206/$S206, ""), ""), "")</f>
        <v/>
      </c>
      <c r="AM206" s="10" t="str">
        <f ca="1">IFERROR(IF(AND(NOW()&lt;= EOMONTH(DATE(YEAR($P206),7, 1), 0), Overall!$A208&lt;&gt;"", MONTH($O206) &lt;= 7, MONTH($P206) &gt;= 7), IF($S206 &lt;&gt; "", $I206/$S206, ""), ""), "")</f>
        <v/>
      </c>
      <c r="AN206" s="10" t="str">
        <f ca="1">IFERROR(IF(AND(NOW()&lt;= EOMONTH(DATE(YEAR($P206),8, 1), 0), Overall!$A208&lt;&gt;"", MONTH($O206) &lt;= 8, MONTH($P206) &gt;= 8), IF($S206 &lt;&gt; "", $I206/$S206, ""), ""), "")</f>
        <v/>
      </c>
      <c r="AO206" s="10" t="str">
        <f ca="1">IFERROR(IF(AND(NOW()&lt;= EOMONTH(DATE(YEAR($P206),9, 1), 0), Overall!$A208&lt;&gt;"", MONTH($O206) &lt;= 9, MONTH($P206) &gt;= 9), IF($S206 &lt;&gt; "", $I206/$S206, ""), ""), "")</f>
        <v/>
      </c>
      <c r="AP206" s="10" t="str">
        <f ca="1">IFERROR(IF(AND(NOW()&lt;= EOMONTH(DATE(YEAR($P206),10, 1), 0), Overall!$A208&lt;&gt;"", MONTH($O206) &lt;= 10, MONTH($P206) &gt;= 10), IF($S206 &lt;&gt; "", $I206/$S206, ""), ""), "")</f>
        <v/>
      </c>
      <c r="AQ206" s="10" t="str">
        <f ca="1">IFERROR(IF(AND(NOW()&lt;= EOMONTH(DATE(YEAR($P206),11, 1), 0), Overall!$A208&lt;&gt;"", MONTH($O206) &lt;=11, MONTH($P206) &gt;= 11), IF($S206 &lt;&gt; "", $I206/$S206, ""), ""), "")</f>
        <v/>
      </c>
      <c r="AR206" s="10" t="str">
        <f ca="1">IFERROR(IF(AND(NOW()&lt;= EOMONTH(DATE(YEAR($P206),12, 1), 0), Overall!$A208&lt;&gt;"", MONTH($O206) &lt;= 12, MONTH($P206) &gt;= 12), IF($S206 &lt;&gt; "", $I206/$S206, ""), ""), "")</f>
        <v/>
      </c>
      <c r="AS206" s="16">
        <f t="shared" ca="1" si="7"/>
        <v>0</v>
      </c>
    </row>
    <row r="207" spans="1:45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5" t="str">
        <f>IF(Overall!P209&lt;&gt;"",_xlfn.VALUETOTEXT(Overall!P209),"")</f>
        <v>Options</v>
      </c>
      <c r="I207" s="6">
        <f>IF(Overall!F209&lt;&gt;"",VALUE(Overall!F209),"")</f>
        <v>1200000</v>
      </c>
      <c r="J207" s="6">
        <f>IF(Overall!G209&lt;&gt;"",VALUE(Overall!G209),"")</f>
        <v>62</v>
      </c>
      <c r="K207" s="6">
        <f>IF(Overall!H209&lt;&gt;"",VALUE(Overall!H209),"")</f>
        <v>40</v>
      </c>
      <c r="L207" s="6">
        <f>IF(Overall!I209&lt;&gt;"",VALUE(Overall!I209),"")</f>
        <v>3.37</v>
      </c>
      <c r="M207" s="6">
        <f>IF(Overall!J209&lt;&gt;"",VALUE(Overall!J209),"")</f>
        <v>0.6</v>
      </c>
      <c r="N207" s="6">
        <f>IF(Overall!K209&lt;&gt;"",VALUE(Overall!K209),"")</f>
        <v>2.77</v>
      </c>
      <c r="O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P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Q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R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S207" s="5">
        <f t="shared" si="6"/>
        <v>12</v>
      </c>
      <c r="T207" s="10">
        <f>IF(Overall!$A209&lt;&gt;"",IF(AND(MONTH($O207) &lt;= 1, MONTH($P207) &gt;= 1), IF($S207 &lt;&gt; "", $I207/$S207, ""), ""),"")</f>
        <v>100000</v>
      </c>
      <c r="U207" s="10">
        <f>IF(Overall!$A209&lt;&gt;"",IF(AND(MONTH($O207) &lt;= 2, MONTH($P207) &gt;= 2), IF($S207 &lt;&gt; "", $I207/$S207, ""), ""),"")</f>
        <v>100000</v>
      </c>
      <c r="V207" s="10">
        <f>IF(Overall!$A209&lt;&gt;"",IF(AND(MONTH($O207) &lt;= 3, MONTH($P207) &gt;= 3), IF($S207 &lt;&gt; "", $I207/$S207, ""), ""),"")</f>
        <v>100000</v>
      </c>
      <c r="W207" s="10">
        <f>IF(Overall!$A209&lt;&gt;"",IF(AND(MONTH($O207) &lt;= 4, MONTH($P207) &gt;= 4), IF($S207 &lt;&gt; "", $I207/$S207, ""), ""),"")</f>
        <v>100000</v>
      </c>
      <c r="X207" s="10">
        <f>IF(Overall!$A209&lt;&gt;"",IF(AND(MONTH($O207) &lt;= 5, MONTH($P207) &gt;= 5), IF($S207 &lt;&gt; "", $I207/$S207, ""), ""),"")</f>
        <v>100000</v>
      </c>
      <c r="Y207" s="10">
        <f>IF(Overall!$A209&lt;&gt;"",IF(AND(MONTH($O207) &lt;= 6, MONTH($P207) &gt;= 6), IF($S207 &lt;&gt; "", $I207/$S207, ""), ""),"")</f>
        <v>100000</v>
      </c>
      <c r="Z207" s="10">
        <f>IF(Overall!$A209&lt;&gt;"",IF(AND(MONTH($O207) &lt;= 7, MONTH($P207) &gt;= 7 ), IF($S207 &lt;&gt; "", $I207/$S207, ""), ""),"")</f>
        <v>100000</v>
      </c>
      <c r="AA207" s="10">
        <f>IF(Overall!$A209&lt;&gt;"",IF(AND(MONTH($O207) &lt;= 8, MONTH($P207) &gt;= 8), IF($S207 &lt;&gt; "", $I207/$S207, ""), ""),"")</f>
        <v>100000</v>
      </c>
      <c r="AB207" s="10">
        <f>IF(Overall!$A209&lt;&gt;"",IF(AND(MONTH($O207) &lt;= 9, MONTH($P207) &gt;= 9), IF($S207 &lt;&gt; "", $I207/$S207, ""), ""),"")</f>
        <v>100000</v>
      </c>
      <c r="AC207" s="10">
        <f>IF(Overall!$A209&lt;&gt;"",IF(AND(MONTH($O207) &lt;= 10, MONTH($P207) &gt;= 10), IF($S207 &lt;&gt; "", $I207/$S207, ""), ""),"")</f>
        <v>100000</v>
      </c>
      <c r="AD207" s="10">
        <f>IF(Overall!$A209&lt;&gt;"",IF(AND(MONTH($O207) &lt;= 11, MONTH($P207) &gt;= 11), IF($S207 &lt;&gt; "", $I207/$S207, ""), ""),"")</f>
        <v>100000</v>
      </c>
      <c r="AE207" s="10">
        <f>IF(Overall!$A209&lt;&gt;"",IF(AND(MONTH($O207) &lt;= 12, MONTH($P207) &gt;= 12), IF($S207 &lt;&gt; "", $I207/$S207, ""), ""),"")</f>
        <v>100000</v>
      </c>
      <c r="AG207" s="10" t="str">
        <f ca="1">IFERROR(IF(AND(NOW()&lt;= EOMONTH(DATE(YEAR($P207),1, 1), 0), Overall!$A209&lt;&gt;"", MONTH($O207) &lt;= 1, MONTH($P207) &gt;= 1), IF($S207 &lt;&gt; "", $I207/$S207, ""), ""), "")</f>
        <v/>
      </c>
      <c r="AH207" s="10" t="str">
        <f ca="1">IFERROR(IF(AND(NOW()&lt;= EOMONTH(DATE(YEAR($P207),2, 1), 0), Overall!$A209&lt;&gt;"", MONTH($O207) &lt;= 2, MONTH($P207) &gt;= 2), IF($S207 &lt;&gt; "", $I207/$S207, ""), ""), "")</f>
        <v/>
      </c>
      <c r="AI207" s="10" t="str">
        <f ca="1">IFERROR(IF(AND(NOW()&lt;= EOMONTH(DATE(YEAR($P207),3, 1), 0), Overall!$A209&lt;&gt;"", MONTH($O207) &lt;= 3, MONTH($P207) &gt;= 3), IF($S207 &lt;&gt; "", $I207/$S207, ""), ""), "")</f>
        <v/>
      </c>
      <c r="AJ207" s="10" t="str">
        <f ca="1">IFERROR(IF(AND(NOW()&lt;= EOMONTH(DATE(YEAR($P207),4, 1), 0), Overall!$A209&lt;&gt;"", MONTH($O207) &lt;= 4, MONTH($P207) &gt;= 4), IF($S207 &lt;&gt; "", $I207/$S207, ""), ""), "")</f>
        <v/>
      </c>
      <c r="AK207" s="10" t="str">
        <f ca="1">IFERROR(IF(AND(NOW()&lt;= EOMONTH(DATE(YEAR($P207),5, 1), 0), Overall!$A209&lt;&gt;"", MONTH($O207) &lt;= 5, MONTH($P207) &gt;= 5), IF($S207 &lt;&gt; "", $I207/$S207, ""), ""), "")</f>
        <v/>
      </c>
      <c r="AL207" s="10" t="str">
        <f ca="1">IFERROR(IF(AND(NOW()&lt;= EOMONTH(DATE(YEAR($P207),6, 1), 0), Overall!$A209&lt;&gt;"", MONTH($O207) &lt;= 6, MONTH($P207) &gt;= 6), IF($S207 &lt;&gt; "", $I207/$S207, ""), ""), "")</f>
        <v/>
      </c>
      <c r="AM207" s="10" t="str">
        <f ca="1">IFERROR(IF(AND(NOW()&lt;= EOMONTH(DATE(YEAR($P207),7, 1), 0), Overall!$A209&lt;&gt;"", MONTH($O207) &lt;= 7, MONTH($P207) &gt;= 7), IF($S207 &lt;&gt; "", $I207/$S207, ""), ""), "")</f>
        <v/>
      </c>
      <c r="AN207" s="10" t="str">
        <f ca="1">IFERROR(IF(AND(NOW()&lt;= EOMONTH(DATE(YEAR($P207),8, 1), 0), Overall!$A209&lt;&gt;"", MONTH($O207) &lt;= 8, MONTH($P207) &gt;= 8), IF($S207 &lt;&gt; "", $I207/$S207, ""), ""), "")</f>
        <v/>
      </c>
      <c r="AO207" s="10" t="str">
        <f ca="1">IFERROR(IF(AND(NOW()&lt;= EOMONTH(DATE(YEAR($P207),9, 1), 0), Overall!$A209&lt;&gt;"", MONTH($O207) &lt;= 9, MONTH($P207) &gt;= 9), IF($S207 &lt;&gt; "", $I207/$S207, ""), ""), "")</f>
        <v/>
      </c>
      <c r="AP207" s="10" t="str">
        <f ca="1">IFERROR(IF(AND(NOW()&lt;= EOMONTH(DATE(YEAR($P207),10, 1), 0), Overall!$A209&lt;&gt;"", MONTH($O207) &lt;= 10, MONTH($P207) &gt;= 10), IF($S207 &lt;&gt; "", $I207/$S207, ""), ""), "")</f>
        <v/>
      </c>
      <c r="AQ207" s="10" t="str">
        <f ca="1">IFERROR(IF(AND(NOW()&lt;= EOMONTH(DATE(YEAR($P207),11, 1), 0), Overall!$A209&lt;&gt;"", MONTH($O207) &lt;=11, MONTH($P207) &gt;= 11), IF($S207 &lt;&gt; "", $I207/$S207, ""), ""), "")</f>
        <v/>
      </c>
      <c r="AR207" s="10" t="str">
        <f ca="1">IFERROR(IF(AND(NOW()&lt;= EOMONTH(DATE(YEAR($P207),12, 1), 0), Overall!$A209&lt;&gt;"", MONTH($O207) &lt;= 12, MONTH($P207) &gt;= 12), IF($S207 &lt;&gt; "", $I207/$S207, ""), ""), "")</f>
        <v/>
      </c>
      <c r="AS207" s="16">
        <f t="shared" ca="1" si="7"/>
        <v>0</v>
      </c>
    </row>
    <row r="208" spans="1:45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5" t="str">
        <f>IF(Overall!P210&lt;&gt;"",_xlfn.VALUETOTEXT(Overall!P210),"")</f>
        <v>Options</v>
      </c>
      <c r="I208" s="6">
        <f>IF(Overall!F210&lt;&gt;"",VALUE(Overall!F210),"")</f>
        <v>2400000</v>
      </c>
      <c r="J208" s="6">
        <f>IF(Overall!G210&lt;&gt;"",VALUE(Overall!G210),"")</f>
        <v>62</v>
      </c>
      <c r="K208" s="6">
        <f>IF(Overall!H210&lt;&gt;"",VALUE(Overall!H210),"")</f>
        <v>39</v>
      </c>
      <c r="L208" s="6">
        <f>IF(Overall!I210&lt;&gt;"",VALUE(Overall!I210),"")</f>
        <v>3.27</v>
      </c>
      <c r="M208" s="6">
        <f>IF(Overall!J210&lt;&gt;"",VALUE(Overall!J210),"")</f>
        <v>0.52</v>
      </c>
      <c r="N208" s="6">
        <f>IF(Overall!K210&lt;&gt;"",VALUE(Overall!K210),"")</f>
        <v>2.75</v>
      </c>
      <c r="O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P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Q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R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S208" s="5">
        <f t="shared" si="6"/>
        <v>12</v>
      </c>
      <c r="T208" s="10">
        <f>IF(Overall!$A210&lt;&gt;"",IF(AND(MONTH($O208) &lt;= 1, MONTH($P208) &gt;= 1), IF($S208 &lt;&gt; "", $I208/$S208, ""), ""),"")</f>
        <v>200000</v>
      </c>
      <c r="U208" s="10">
        <f>IF(Overall!$A210&lt;&gt;"",IF(AND(MONTH($O208) &lt;= 2, MONTH($P208) &gt;= 2), IF($S208 &lt;&gt; "", $I208/$S208, ""), ""),"")</f>
        <v>200000</v>
      </c>
      <c r="V208" s="10">
        <f>IF(Overall!$A210&lt;&gt;"",IF(AND(MONTH($O208) &lt;= 3, MONTH($P208) &gt;= 3), IF($S208 &lt;&gt; "", $I208/$S208, ""), ""),"")</f>
        <v>200000</v>
      </c>
      <c r="W208" s="10">
        <f>IF(Overall!$A210&lt;&gt;"",IF(AND(MONTH($O208) &lt;= 4, MONTH($P208) &gt;= 4), IF($S208 &lt;&gt; "", $I208/$S208, ""), ""),"")</f>
        <v>200000</v>
      </c>
      <c r="X208" s="10">
        <f>IF(Overall!$A210&lt;&gt;"",IF(AND(MONTH($O208) &lt;= 5, MONTH($P208) &gt;= 5), IF($S208 &lt;&gt; "", $I208/$S208, ""), ""),"")</f>
        <v>200000</v>
      </c>
      <c r="Y208" s="10">
        <f>IF(Overall!$A210&lt;&gt;"",IF(AND(MONTH($O208) &lt;= 6, MONTH($P208) &gt;= 6), IF($S208 &lt;&gt; "", $I208/$S208, ""), ""),"")</f>
        <v>200000</v>
      </c>
      <c r="Z208" s="10">
        <f>IF(Overall!$A210&lt;&gt;"",IF(AND(MONTH($O208) &lt;= 7, MONTH($P208) &gt;= 7 ), IF($S208 &lt;&gt; "", $I208/$S208, ""), ""),"")</f>
        <v>200000</v>
      </c>
      <c r="AA208" s="10">
        <f>IF(Overall!$A210&lt;&gt;"",IF(AND(MONTH($O208) &lt;= 8, MONTH($P208) &gt;= 8), IF($S208 &lt;&gt; "", $I208/$S208, ""), ""),"")</f>
        <v>200000</v>
      </c>
      <c r="AB208" s="10">
        <f>IF(Overall!$A210&lt;&gt;"",IF(AND(MONTH($O208) &lt;= 9, MONTH($P208) &gt;= 9), IF($S208 &lt;&gt; "", $I208/$S208, ""), ""),"")</f>
        <v>200000</v>
      </c>
      <c r="AC208" s="10">
        <f>IF(Overall!$A210&lt;&gt;"",IF(AND(MONTH($O208) &lt;= 10, MONTH($P208) &gt;= 10), IF($S208 &lt;&gt; "", $I208/$S208, ""), ""),"")</f>
        <v>200000</v>
      </c>
      <c r="AD208" s="10">
        <f>IF(Overall!$A210&lt;&gt;"",IF(AND(MONTH($O208) &lt;= 11, MONTH($P208) &gt;= 11), IF($S208 &lt;&gt; "", $I208/$S208, ""), ""),"")</f>
        <v>200000</v>
      </c>
      <c r="AE208" s="10">
        <f>IF(Overall!$A210&lt;&gt;"",IF(AND(MONTH($O208) &lt;= 12, MONTH($P208) &gt;= 12), IF($S208 &lt;&gt; "", $I208/$S208, ""), ""),"")</f>
        <v>200000</v>
      </c>
      <c r="AG208" s="10" t="str">
        <f ca="1">IFERROR(IF(AND(NOW()&lt;= EOMONTH(DATE(YEAR($P208),1, 1), 0), Overall!$A210&lt;&gt;"", MONTH($O208) &lt;= 1, MONTH($P208) &gt;= 1), IF($S208 &lt;&gt; "", $I208/$S208, ""), ""), "")</f>
        <v/>
      </c>
      <c r="AH208" s="10" t="str">
        <f ca="1">IFERROR(IF(AND(NOW()&lt;= EOMONTH(DATE(YEAR($P208),2, 1), 0), Overall!$A210&lt;&gt;"", MONTH($O208) &lt;= 2, MONTH($P208) &gt;= 2), IF($S208 &lt;&gt; "", $I208/$S208, ""), ""), "")</f>
        <v/>
      </c>
      <c r="AI208" s="10" t="str">
        <f ca="1">IFERROR(IF(AND(NOW()&lt;= EOMONTH(DATE(YEAR($P208),3, 1), 0), Overall!$A210&lt;&gt;"", MONTH($O208) &lt;= 3, MONTH($P208) &gt;= 3), IF($S208 &lt;&gt; "", $I208/$S208, ""), ""), "")</f>
        <v/>
      </c>
      <c r="AJ208" s="10" t="str">
        <f ca="1">IFERROR(IF(AND(NOW()&lt;= EOMONTH(DATE(YEAR($P208),4, 1), 0), Overall!$A210&lt;&gt;"", MONTH($O208) &lt;= 4, MONTH($P208) &gt;= 4), IF($S208 &lt;&gt; "", $I208/$S208, ""), ""), "")</f>
        <v/>
      </c>
      <c r="AK208" s="10" t="str">
        <f ca="1">IFERROR(IF(AND(NOW()&lt;= EOMONTH(DATE(YEAR($P208),5, 1), 0), Overall!$A210&lt;&gt;"", MONTH($O208) &lt;= 5, MONTH($P208) &gt;= 5), IF($S208 &lt;&gt; "", $I208/$S208, ""), ""), "")</f>
        <v/>
      </c>
      <c r="AL208" s="10" t="str">
        <f ca="1">IFERROR(IF(AND(NOW()&lt;= EOMONTH(DATE(YEAR($P208),6, 1), 0), Overall!$A210&lt;&gt;"", MONTH($O208) &lt;= 6, MONTH($P208) &gt;= 6), IF($S208 &lt;&gt; "", $I208/$S208, ""), ""), "")</f>
        <v/>
      </c>
      <c r="AM208" s="10" t="str">
        <f ca="1">IFERROR(IF(AND(NOW()&lt;= EOMONTH(DATE(YEAR($P208),7, 1), 0), Overall!$A210&lt;&gt;"", MONTH($O208) &lt;= 7, MONTH($P208) &gt;= 7), IF($S208 &lt;&gt; "", $I208/$S208, ""), ""), "")</f>
        <v/>
      </c>
      <c r="AN208" s="10" t="str">
        <f ca="1">IFERROR(IF(AND(NOW()&lt;= EOMONTH(DATE(YEAR($P208),8, 1), 0), Overall!$A210&lt;&gt;"", MONTH($O208) &lt;= 8, MONTH($P208) &gt;= 8), IF($S208 &lt;&gt; "", $I208/$S208, ""), ""), "")</f>
        <v/>
      </c>
      <c r="AO208" s="10" t="str">
        <f ca="1">IFERROR(IF(AND(NOW()&lt;= EOMONTH(DATE(YEAR($P208),9, 1), 0), Overall!$A210&lt;&gt;"", MONTH($O208) &lt;= 9, MONTH($P208) &gt;= 9), IF($S208 &lt;&gt; "", $I208/$S208, ""), ""), "")</f>
        <v/>
      </c>
      <c r="AP208" s="10" t="str">
        <f ca="1">IFERROR(IF(AND(NOW()&lt;= EOMONTH(DATE(YEAR($P208),10, 1), 0), Overall!$A210&lt;&gt;"", MONTH($O208) &lt;= 10, MONTH($P208) &gt;= 10), IF($S208 &lt;&gt; "", $I208/$S208, ""), ""), "")</f>
        <v/>
      </c>
      <c r="AQ208" s="10" t="str">
        <f ca="1">IFERROR(IF(AND(NOW()&lt;= EOMONTH(DATE(YEAR($P208),11, 1), 0), Overall!$A210&lt;&gt;"", MONTH($O208) &lt;=11, MONTH($P208) &gt;= 11), IF($S208 &lt;&gt; "", $I208/$S208, ""), ""), "")</f>
        <v/>
      </c>
      <c r="AR208" s="10" t="str">
        <f ca="1">IFERROR(IF(AND(NOW()&lt;= EOMONTH(DATE(YEAR($P208),12, 1), 0), Overall!$A210&lt;&gt;"", MONTH($O208) &lt;= 12, MONTH($P208) &gt;= 12), IF($S208 &lt;&gt; "", $I208/$S208, ""), ""), "")</f>
        <v/>
      </c>
      <c r="AS208" s="16">
        <f t="shared" ca="1" si="7"/>
        <v>0</v>
      </c>
    </row>
    <row r="209" spans="1:45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5" t="str">
        <f>IF(Overall!P211&lt;&gt;"",_xlfn.VALUETOTEXT(Overall!P211),"")</f>
        <v>Options</v>
      </c>
      <c r="I209" s="6">
        <f>IF(Overall!F211&lt;&gt;"",VALUE(Overall!F211),"")</f>
        <v>300000</v>
      </c>
      <c r="J209" s="6">
        <f>IF(Overall!G211&lt;&gt;"",VALUE(Overall!G211),"")</f>
        <v>63</v>
      </c>
      <c r="K209" s="6">
        <f>IF(Overall!H211&lt;&gt;"",VALUE(Overall!H211),"")</f>
        <v>39</v>
      </c>
      <c r="L209" s="6">
        <f>IF(Overall!I211&lt;&gt;"",VALUE(Overall!I211),"")</f>
        <v>2.02</v>
      </c>
      <c r="M209" s="6">
        <f>IF(Overall!J211&lt;&gt;"",VALUE(Overall!J211),"")</f>
        <v>0.15</v>
      </c>
      <c r="N209" s="6">
        <f>IF(Overall!K211&lt;&gt;"",VALUE(Overall!K211),"")</f>
        <v>1.87</v>
      </c>
      <c r="O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P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Q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R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S209" s="5">
        <f t="shared" si="6"/>
        <v>6</v>
      </c>
      <c r="T209" s="10">
        <f>IF(Overall!$A211&lt;&gt;"",IF(AND(MONTH($O209) &lt;= 1, MONTH($P209) &gt;= 1), IF($S209 &lt;&gt; "", $I209/$S209, ""), ""),"")</f>
        <v>50000</v>
      </c>
      <c r="U209" s="10">
        <f>IF(Overall!$A211&lt;&gt;"",IF(AND(MONTH($O209) &lt;= 2, MONTH($P209) &gt;= 2), IF($S209 &lt;&gt; "", $I209/$S209, ""), ""),"")</f>
        <v>50000</v>
      </c>
      <c r="V209" s="10">
        <f>IF(Overall!$A211&lt;&gt;"",IF(AND(MONTH($O209) &lt;= 3, MONTH($P209) &gt;= 3), IF($S209 &lt;&gt; "", $I209/$S209, ""), ""),"")</f>
        <v>50000</v>
      </c>
      <c r="W209" s="10">
        <f>IF(Overall!$A211&lt;&gt;"",IF(AND(MONTH($O209) &lt;= 4, MONTH($P209) &gt;= 4), IF($S209 &lt;&gt; "", $I209/$S209, ""), ""),"")</f>
        <v>50000</v>
      </c>
      <c r="X209" s="10">
        <f>IF(Overall!$A211&lt;&gt;"",IF(AND(MONTH($O209) &lt;= 5, MONTH($P209) &gt;= 5), IF($S209 &lt;&gt; "", $I209/$S209, ""), ""),"")</f>
        <v>50000</v>
      </c>
      <c r="Y209" s="10">
        <f>IF(Overall!$A211&lt;&gt;"",IF(AND(MONTH($O209) &lt;= 6, MONTH($P209) &gt;= 6), IF($S209 &lt;&gt; "", $I209/$S209, ""), ""),"")</f>
        <v>50000</v>
      </c>
      <c r="Z209" s="10" t="str">
        <f>IF(Overall!$A211&lt;&gt;"",IF(AND(MONTH($O209) &lt;= 7, MONTH($P209) &gt;= 7 ), IF($S209 &lt;&gt; "", $I209/$S209, ""), ""),"")</f>
        <v/>
      </c>
      <c r="AA209" s="10" t="str">
        <f>IF(Overall!$A211&lt;&gt;"",IF(AND(MONTH($O209) &lt;= 8, MONTH($P209) &gt;= 8), IF($S209 &lt;&gt; "", $I209/$S209, ""), ""),"")</f>
        <v/>
      </c>
      <c r="AB209" s="10" t="str">
        <f>IF(Overall!$A211&lt;&gt;"",IF(AND(MONTH($O209) &lt;= 9, MONTH($P209) &gt;= 9), IF($S209 &lt;&gt; "", $I209/$S209, ""), ""),"")</f>
        <v/>
      </c>
      <c r="AC209" s="10" t="str">
        <f>IF(Overall!$A211&lt;&gt;"",IF(AND(MONTH($O209) &lt;= 10, MONTH($P209) &gt;= 10), IF($S209 &lt;&gt; "", $I209/$S209, ""), ""),"")</f>
        <v/>
      </c>
      <c r="AD209" s="10" t="str">
        <f>IF(Overall!$A211&lt;&gt;"",IF(AND(MONTH($O209) &lt;= 11, MONTH($P209) &gt;= 11), IF($S209 &lt;&gt; "", $I209/$S209, ""), ""),"")</f>
        <v/>
      </c>
      <c r="AE209" s="10" t="str">
        <f>IF(Overall!$A211&lt;&gt;"",IF(AND(MONTH($O209) &lt;= 12, MONTH($P209) &gt;= 12), IF($S209 &lt;&gt; "", $I209/$S209, ""), ""),"")</f>
        <v/>
      </c>
      <c r="AG209" s="10" t="str">
        <f ca="1">IFERROR(IF(AND(NOW()&lt;= EOMONTH(DATE(YEAR($P209),1, 1), 0), Overall!$A211&lt;&gt;"", MONTH($O209) &lt;= 1, MONTH($P209) &gt;= 1), IF($S209 &lt;&gt; "", $I209/$S209, ""), ""), "")</f>
        <v/>
      </c>
      <c r="AH209" s="10" t="str">
        <f ca="1">IFERROR(IF(AND(NOW()&lt;= EOMONTH(DATE(YEAR($P209),2, 1), 0), Overall!$A211&lt;&gt;"", MONTH($O209) &lt;= 2, MONTH($P209) &gt;= 2), IF($S209 &lt;&gt; "", $I209/$S209, ""), ""), "")</f>
        <v/>
      </c>
      <c r="AI209" s="10" t="str">
        <f ca="1">IFERROR(IF(AND(NOW()&lt;= EOMONTH(DATE(YEAR($P209),3, 1), 0), Overall!$A211&lt;&gt;"", MONTH($O209) &lt;= 3, MONTH($P209) &gt;= 3), IF($S209 &lt;&gt; "", $I209/$S209, ""), ""), "")</f>
        <v/>
      </c>
      <c r="AJ209" s="10" t="str">
        <f ca="1">IFERROR(IF(AND(NOW()&lt;= EOMONTH(DATE(YEAR($P209),4, 1), 0), Overall!$A211&lt;&gt;"", MONTH($O209) &lt;= 4, MONTH($P209) &gt;= 4), IF($S209 &lt;&gt; "", $I209/$S209, ""), ""), "")</f>
        <v/>
      </c>
      <c r="AK209" s="10" t="str">
        <f ca="1">IFERROR(IF(AND(NOW()&lt;= EOMONTH(DATE(YEAR($P209),5, 1), 0), Overall!$A211&lt;&gt;"", MONTH($O209) &lt;= 5, MONTH($P209) &gt;= 5), IF($S209 &lt;&gt; "", $I209/$S209, ""), ""), "")</f>
        <v/>
      </c>
      <c r="AL209" s="10" t="str">
        <f ca="1">IFERROR(IF(AND(NOW()&lt;= EOMONTH(DATE(YEAR($P209),6, 1), 0), Overall!$A211&lt;&gt;"", MONTH($O209) &lt;= 6, MONTH($P209) &gt;= 6), IF($S209 &lt;&gt; "", $I209/$S209, ""), ""), "")</f>
        <v/>
      </c>
      <c r="AM209" s="10" t="str">
        <f ca="1">IFERROR(IF(AND(NOW()&lt;= EOMONTH(DATE(YEAR($P209),7, 1), 0), Overall!$A211&lt;&gt;"", MONTH($O209) &lt;= 7, MONTH($P209) &gt;= 7), IF($S209 &lt;&gt; "", $I209/$S209, ""), ""), "")</f>
        <v/>
      </c>
      <c r="AN209" s="10" t="str">
        <f ca="1">IFERROR(IF(AND(NOW()&lt;= EOMONTH(DATE(YEAR($P209),8, 1), 0), Overall!$A211&lt;&gt;"", MONTH($O209) &lt;= 8, MONTH($P209) &gt;= 8), IF($S209 &lt;&gt; "", $I209/$S209, ""), ""), "")</f>
        <v/>
      </c>
      <c r="AO209" s="10" t="str">
        <f ca="1">IFERROR(IF(AND(NOW()&lt;= EOMONTH(DATE(YEAR($P209),9, 1), 0), Overall!$A211&lt;&gt;"", MONTH($O209) &lt;= 9, MONTH($P209) &gt;= 9), IF($S209 &lt;&gt; "", $I209/$S209, ""), ""), "")</f>
        <v/>
      </c>
      <c r="AP209" s="10" t="str">
        <f ca="1">IFERROR(IF(AND(NOW()&lt;= EOMONTH(DATE(YEAR($P209),10, 1), 0), Overall!$A211&lt;&gt;"", MONTH($O209) &lt;= 10, MONTH($P209) &gt;= 10), IF($S209 &lt;&gt; "", $I209/$S209, ""), ""), "")</f>
        <v/>
      </c>
      <c r="AQ209" s="10" t="str">
        <f ca="1">IFERROR(IF(AND(NOW()&lt;= EOMONTH(DATE(YEAR($P209),11, 1), 0), Overall!$A211&lt;&gt;"", MONTH($O209) &lt;=11, MONTH($P209) &gt;= 11), IF($S209 &lt;&gt; "", $I209/$S209, ""), ""), "")</f>
        <v/>
      </c>
      <c r="AR209" s="10" t="str">
        <f ca="1">IFERROR(IF(AND(NOW()&lt;= EOMONTH(DATE(YEAR($P209),12, 1), 0), Overall!$A211&lt;&gt;"", MONTH($O209) &lt;= 12, MONTH($P209) &gt;= 12), IF($S209 &lt;&gt; "", $I209/$S209, ""), ""), "")</f>
        <v/>
      </c>
      <c r="AS209" s="16">
        <f t="shared" ca="1" si="7"/>
        <v>0</v>
      </c>
    </row>
    <row r="210" spans="1:45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5" t="str">
        <f>IF(Overall!P212&lt;&gt;"",_xlfn.VALUETOTEXT(Overall!P212),"")</f>
        <v>Options</v>
      </c>
      <c r="I210" s="6">
        <f>IF(Overall!F212&lt;&gt;"",VALUE(Overall!F212),"")</f>
        <v>1200000</v>
      </c>
      <c r="J210" s="6">
        <f>IF(Overall!G212&lt;&gt;"",VALUE(Overall!G212),"")</f>
        <v>62</v>
      </c>
      <c r="K210" s="6">
        <f>IF(Overall!H212&lt;&gt;"",VALUE(Overall!H212),"")</f>
        <v>40</v>
      </c>
      <c r="L210" s="6">
        <f>IF(Overall!I212&lt;&gt;"",VALUE(Overall!I212),"")</f>
        <v>3.35</v>
      </c>
      <c r="M210" s="6">
        <f>IF(Overall!J212&lt;&gt;"",VALUE(Overall!J212),"")</f>
        <v>0.6</v>
      </c>
      <c r="N210" s="6">
        <f>IF(Overall!K212&lt;&gt;"",VALUE(Overall!K212),"")</f>
        <v>2.75</v>
      </c>
      <c r="O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P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Q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R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S210" s="5">
        <f t="shared" si="6"/>
        <v>12</v>
      </c>
      <c r="T210" s="10">
        <f>IF(Overall!$A212&lt;&gt;"",IF(AND(MONTH($O210) &lt;= 1, MONTH($P210) &gt;= 1), IF($S210 &lt;&gt; "", $I210/$S210, ""), ""),"")</f>
        <v>100000</v>
      </c>
      <c r="U210" s="10">
        <f>IF(Overall!$A212&lt;&gt;"",IF(AND(MONTH($O210) &lt;= 2, MONTH($P210) &gt;= 2), IF($S210 &lt;&gt; "", $I210/$S210, ""), ""),"")</f>
        <v>100000</v>
      </c>
      <c r="V210" s="10">
        <f>IF(Overall!$A212&lt;&gt;"",IF(AND(MONTH($O210) &lt;= 3, MONTH($P210) &gt;= 3), IF($S210 &lt;&gt; "", $I210/$S210, ""), ""),"")</f>
        <v>100000</v>
      </c>
      <c r="W210" s="10">
        <f>IF(Overall!$A212&lt;&gt;"",IF(AND(MONTH($O210) &lt;= 4, MONTH($P210) &gt;= 4), IF($S210 &lt;&gt; "", $I210/$S210, ""), ""),"")</f>
        <v>100000</v>
      </c>
      <c r="X210" s="10">
        <f>IF(Overall!$A212&lt;&gt;"",IF(AND(MONTH($O210) &lt;= 5, MONTH($P210) &gt;= 5), IF($S210 &lt;&gt; "", $I210/$S210, ""), ""),"")</f>
        <v>100000</v>
      </c>
      <c r="Y210" s="10">
        <f>IF(Overall!$A212&lt;&gt;"",IF(AND(MONTH($O210) &lt;= 6, MONTH($P210) &gt;= 6), IF($S210 &lt;&gt; "", $I210/$S210, ""), ""),"")</f>
        <v>100000</v>
      </c>
      <c r="Z210" s="10">
        <f>IF(Overall!$A212&lt;&gt;"",IF(AND(MONTH($O210) &lt;= 7, MONTH($P210) &gt;= 7 ), IF($S210 &lt;&gt; "", $I210/$S210, ""), ""),"")</f>
        <v>100000</v>
      </c>
      <c r="AA210" s="10">
        <f>IF(Overall!$A212&lt;&gt;"",IF(AND(MONTH($O210) &lt;= 8, MONTH($P210) &gt;= 8), IF($S210 &lt;&gt; "", $I210/$S210, ""), ""),"")</f>
        <v>100000</v>
      </c>
      <c r="AB210" s="10">
        <f>IF(Overall!$A212&lt;&gt;"",IF(AND(MONTH($O210) &lt;= 9, MONTH($P210) &gt;= 9), IF($S210 &lt;&gt; "", $I210/$S210, ""), ""),"")</f>
        <v>100000</v>
      </c>
      <c r="AC210" s="10">
        <f>IF(Overall!$A212&lt;&gt;"",IF(AND(MONTH($O210) &lt;= 10, MONTH($P210) &gt;= 10), IF($S210 &lt;&gt; "", $I210/$S210, ""), ""),"")</f>
        <v>100000</v>
      </c>
      <c r="AD210" s="10">
        <f>IF(Overall!$A212&lt;&gt;"",IF(AND(MONTH($O210) &lt;= 11, MONTH($P210) &gt;= 11), IF($S210 &lt;&gt; "", $I210/$S210, ""), ""),"")</f>
        <v>100000</v>
      </c>
      <c r="AE210" s="10">
        <f>IF(Overall!$A212&lt;&gt;"",IF(AND(MONTH($O210) &lt;= 12, MONTH($P210) &gt;= 12), IF($S210 &lt;&gt; "", $I210/$S210, ""), ""),"")</f>
        <v>100000</v>
      </c>
      <c r="AG210" s="10" t="str">
        <f ca="1">IFERROR(IF(AND(NOW()&lt;= EOMONTH(DATE(YEAR($P210),1, 1), 0), Overall!$A212&lt;&gt;"", MONTH($O210) &lt;= 1, MONTH($P210) &gt;= 1), IF($S210 &lt;&gt; "", $I210/$S210, ""), ""), "")</f>
        <v/>
      </c>
      <c r="AH210" s="10" t="str">
        <f ca="1">IFERROR(IF(AND(NOW()&lt;= EOMONTH(DATE(YEAR($P210),2, 1), 0), Overall!$A212&lt;&gt;"", MONTH($O210) &lt;= 2, MONTH($P210) &gt;= 2), IF($S210 &lt;&gt; "", $I210/$S210, ""), ""), "")</f>
        <v/>
      </c>
      <c r="AI210" s="10" t="str">
        <f ca="1">IFERROR(IF(AND(NOW()&lt;= EOMONTH(DATE(YEAR($P210),3, 1), 0), Overall!$A212&lt;&gt;"", MONTH($O210) &lt;= 3, MONTH($P210) &gt;= 3), IF($S210 &lt;&gt; "", $I210/$S210, ""), ""), "")</f>
        <v/>
      </c>
      <c r="AJ210" s="10" t="str">
        <f ca="1">IFERROR(IF(AND(NOW()&lt;= EOMONTH(DATE(YEAR($P210),4, 1), 0), Overall!$A212&lt;&gt;"", MONTH($O210) &lt;= 4, MONTH($P210) &gt;= 4), IF($S210 &lt;&gt; "", $I210/$S210, ""), ""), "")</f>
        <v/>
      </c>
      <c r="AK210" s="10" t="str">
        <f ca="1">IFERROR(IF(AND(NOW()&lt;= EOMONTH(DATE(YEAR($P210),5, 1), 0), Overall!$A212&lt;&gt;"", MONTH($O210) &lt;= 5, MONTH($P210) &gt;= 5), IF($S210 &lt;&gt; "", $I210/$S210, ""), ""), "")</f>
        <v/>
      </c>
      <c r="AL210" s="10" t="str">
        <f ca="1">IFERROR(IF(AND(NOW()&lt;= EOMONTH(DATE(YEAR($P210),6, 1), 0), Overall!$A212&lt;&gt;"", MONTH($O210) &lt;= 6, MONTH($P210) &gt;= 6), IF($S210 &lt;&gt; "", $I210/$S210, ""), ""), "")</f>
        <v/>
      </c>
      <c r="AM210" s="10" t="str">
        <f ca="1">IFERROR(IF(AND(NOW()&lt;= EOMONTH(DATE(YEAR($P210),7, 1), 0), Overall!$A212&lt;&gt;"", MONTH($O210) &lt;= 7, MONTH($P210) &gt;= 7), IF($S210 &lt;&gt; "", $I210/$S210, ""), ""), "")</f>
        <v/>
      </c>
      <c r="AN210" s="10" t="str">
        <f ca="1">IFERROR(IF(AND(NOW()&lt;= EOMONTH(DATE(YEAR($P210),8, 1), 0), Overall!$A212&lt;&gt;"", MONTH($O210) &lt;= 8, MONTH($P210) &gt;= 8), IF($S210 &lt;&gt; "", $I210/$S210, ""), ""), "")</f>
        <v/>
      </c>
      <c r="AO210" s="10" t="str">
        <f ca="1">IFERROR(IF(AND(NOW()&lt;= EOMONTH(DATE(YEAR($P210),9, 1), 0), Overall!$A212&lt;&gt;"", MONTH($O210) &lt;= 9, MONTH($P210) &gt;= 9), IF($S210 &lt;&gt; "", $I210/$S210, ""), ""), "")</f>
        <v/>
      </c>
      <c r="AP210" s="10" t="str">
        <f ca="1">IFERROR(IF(AND(NOW()&lt;= EOMONTH(DATE(YEAR($P210),10, 1), 0), Overall!$A212&lt;&gt;"", MONTH($O210) &lt;= 10, MONTH($P210) &gt;= 10), IF($S210 &lt;&gt; "", $I210/$S210, ""), ""), "")</f>
        <v/>
      </c>
      <c r="AQ210" s="10" t="str">
        <f ca="1">IFERROR(IF(AND(NOW()&lt;= EOMONTH(DATE(YEAR($P210),11, 1), 0), Overall!$A212&lt;&gt;"", MONTH($O210) &lt;=11, MONTH($P210) &gt;= 11), IF($S210 &lt;&gt; "", $I210/$S210, ""), ""), "")</f>
        <v/>
      </c>
      <c r="AR210" s="10" t="str">
        <f ca="1">IFERROR(IF(AND(NOW()&lt;= EOMONTH(DATE(YEAR($P210),12, 1), 0), Overall!$A212&lt;&gt;"", MONTH($O210) &lt;= 12, MONTH($P210) &gt;= 12), IF($S210 &lt;&gt; "", $I210/$S210, ""), ""), "")</f>
        <v/>
      </c>
      <c r="AS210" s="16">
        <f t="shared" ca="1" si="7"/>
        <v>0</v>
      </c>
    </row>
    <row r="211" spans="1:45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5" t="str">
        <f>IF(Overall!P213&lt;&gt;"",_xlfn.VALUETOTEXT(Overall!P213),"")</f>
        <v>Options</v>
      </c>
      <c r="I211" s="6">
        <f>IF(Overall!F213&lt;&gt;"",VALUE(Overall!F213),"")</f>
        <v>600000</v>
      </c>
      <c r="J211" s="6">
        <f>IF(Overall!G213&lt;&gt;"",VALUE(Overall!G213),"")</f>
        <v>62</v>
      </c>
      <c r="K211" s="6">
        <f>IF(Overall!H213&lt;&gt;"",VALUE(Overall!H213),"")</f>
        <v>39</v>
      </c>
      <c r="L211" s="6">
        <f>IF(Overall!I213&lt;&gt;"",VALUE(Overall!I213),"")</f>
        <v>1.9</v>
      </c>
      <c r="M211" s="6">
        <f>IF(Overall!J213&lt;&gt;"",VALUE(Overall!J213),"")</f>
        <v>0.18</v>
      </c>
      <c r="N211" s="6">
        <f>IF(Overall!K213&lt;&gt;"",VALUE(Overall!K213),"")</f>
        <v>1.72</v>
      </c>
      <c r="O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P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Q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R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S211" s="5">
        <f t="shared" si="6"/>
        <v>6</v>
      </c>
      <c r="T211" s="10">
        <f>IF(Overall!$A213&lt;&gt;"",IF(AND(MONTH($O211) &lt;= 1, MONTH($P211) &gt;= 1), IF($S211 &lt;&gt; "", $I211/$S211, ""), ""),"")</f>
        <v>100000</v>
      </c>
      <c r="U211" s="10">
        <f>IF(Overall!$A213&lt;&gt;"",IF(AND(MONTH($O211) &lt;= 2, MONTH($P211) &gt;= 2), IF($S211 &lt;&gt; "", $I211/$S211, ""), ""),"")</f>
        <v>100000</v>
      </c>
      <c r="V211" s="10">
        <f>IF(Overall!$A213&lt;&gt;"",IF(AND(MONTH($O211) &lt;= 3, MONTH($P211) &gt;= 3), IF($S211 &lt;&gt; "", $I211/$S211, ""), ""),"")</f>
        <v>100000</v>
      </c>
      <c r="W211" s="10">
        <f>IF(Overall!$A213&lt;&gt;"",IF(AND(MONTH($O211) &lt;= 4, MONTH($P211) &gt;= 4), IF($S211 &lt;&gt; "", $I211/$S211, ""), ""),"")</f>
        <v>100000</v>
      </c>
      <c r="X211" s="10">
        <f>IF(Overall!$A213&lt;&gt;"",IF(AND(MONTH($O211) &lt;= 5, MONTH($P211) &gt;= 5), IF($S211 &lt;&gt; "", $I211/$S211, ""), ""),"")</f>
        <v>100000</v>
      </c>
      <c r="Y211" s="10">
        <f>IF(Overall!$A213&lt;&gt;"",IF(AND(MONTH($O211) &lt;= 6, MONTH($P211) &gt;= 6), IF($S211 &lt;&gt; "", $I211/$S211, ""), ""),"")</f>
        <v>100000</v>
      </c>
      <c r="Z211" s="10" t="str">
        <f>IF(Overall!$A213&lt;&gt;"",IF(AND(MONTH($O211) &lt;= 7, MONTH($P211) &gt;= 7 ), IF($S211 &lt;&gt; "", $I211/$S211, ""), ""),"")</f>
        <v/>
      </c>
      <c r="AA211" s="10" t="str">
        <f>IF(Overall!$A213&lt;&gt;"",IF(AND(MONTH($O211) &lt;= 8, MONTH($P211) &gt;= 8), IF($S211 &lt;&gt; "", $I211/$S211, ""), ""),"")</f>
        <v/>
      </c>
      <c r="AB211" s="10" t="str">
        <f>IF(Overall!$A213&lt;&gt;"",IF(AND(MONTH($O211) &lt;= 9, MONTH($P211) &gt;= 9), IF($S211 &lt;&gt; "", $I211/$S211, ""), ""),"")</f>
        <v/>
      </c>
      <c r="AC211" s="10" t="str">
        <f>IF(Overall!$A213&lt;&gt;"",IF(AND(MONTH($O211) &lt;= 10, MONTH($P211) &gt;= 10), IF($S211 &lt;&gt; "", $I211/$S211, ""), ""),"")</f>
        <v/>
      </c>
      <c r="AD211" s="10" t="str">
        <f>IF(Overall!$A213&lt;&gt;"",IF(AND(MONTH($O211) &lt;= 11, MONTH($P211) &gt;= 11), IF($S211 &lt;&gt; "", $I211/$S211, ""), ""),"")</f>
        <v/>
      </c>
      <c r="AE211" s="10" t="str">
        <f>IF(Overall!$A213&lt;&gt;"",IF(AND(MONTH($O211) &lt;= 12, MONTH($P211) &gt;= 12), IF($S211 &lt;&gt; "", $I211/$S211, ""), ""),"")</f>
        <v/>
      </c>
      <c r="AG211" s="10" t="str">
        <f ca="1">IFERROR(IF(AND(NOW()&lt;= EOMONTH(DATE(YEAR($P211),1, 1), 0), Overall!$A213&lt;&gt;"", MONTH($O211) &lt;= 1, MONTH($P211) &gt;= 1), IF($S211 &lt;&gt; "", $I211/$S211, ""), ""), "")</f>
        <v/>
      </c>
      <c r="AH211" s="10" t="str">
        <f ca="1">IFERROR(IF(AND(NOW()&lt;= EOMONTH(DATE(YEAR($P211),2, 1), 0), Overall!$A213&lt;&gt;"", MONTH($O211) &lt;= 2, MONTH($P211) &gt;= 2), IF($S211 &lt;&gt; "", $I211/$S211, ""), ""), "")</f>
        <v/>
      </c>
      <c r="AI211" s="10" t="str">
        <f ca="1">IFERROR(IF(AND(NOW()&lt;= EOMONTH(DATE(YEAR($P211),3, 1), 0), Overall!$A213&lt;&gt;"", MONTH($O211) &lt;= 3, MONTH($P211) &gt;= 3), IF($S211 &lt;&gt; "", $I211/$S211, ""), ""), "")</f>
        <v/>
      </c>
      <c r="AJ211" s="10" t="str">
        <f ca="1">IFERROR(IF(AND(NOW()&lt;= EOMONTH(DATE(YEAR($P211),4, 1), 0), Overall!$A213&lt;&gt;"", MONTH($O211) &lt;= 4, MONTH($P211) &gt;= 4), IF($S211 &lt;&gt; "", $I211/$S211, ""), ""), "")</f>
        <v/>
      </c>
      <c r="AK211" s="10" t="str">
        <f ca="1">IFERROR(IF(AND(NOW()&lt;= EOMONTH(DATE(YEAR($P211),5, 1), 0), Overall!$A213&lt;&gt;"", MONTH($O211) &lt;= 5, MONTH($P211) &gt;= 5), IF($S211 &lt;&gt; "", $I211/$S211, ""), ""), "")</f>
        <v/>
      </c>
      <c r="AL211" s="10" t="str">
        <f ca="1">IFERROR(IF(AND(NOW()&lt;= EOMONTH(DATE(YEAR($P211),6, 1), 0), Overall!$A213&lt;&gt;"", MONTH($O211) &lt;= 6, MONTH($P211) &gt;= 6), IF($S211 &lt;&gt; "", $I211/$S211, ""), ""), "")</f>
        <v/>
      </c>
      <c r="AM211" s="10" t="str">
        <f ca="1">IFERROR(IF(AND(NOW()&lt;= EOMONTH(DATE(YEAR($P211),7, 1), 0), Overall!$A213&lt;&gt;"", MONTH($O211) &lt;= 7, MONTH($P211) &gt;= 7), IF($S211 &lt;&gt; "", $I211/$S211, ""), ""), "")</f>
        <v/>
      </c>
      <c r="AN211" s="10" t="str">
        <f ca="1">IFERROR(IF(AND(NOW()&lt;= EOMONTH(DATE(YEAR($P211),8, 1), 0), Overall!$A213&lt;&gt;"", MONTH($O211) &lt;= 8, MONTH($P211) &gt;= 8), IF($S211 &lt;&gt; "", $I211/$S211, ""), ""), "")</f>
        <v/>
      </c>
      <c r="AO211" s="10" t="str">
        <f ca="1">IFERROR(IF(AND(NOW()&lt;= EOMONTH(DATE(YEAR($P211),9, 1), 0), Overall!$A213&lt;&gt;"", MONTH($O211) &lt;= 9, MONTH($P211) &gt;= 9), IF($S211 &lt;&gt; "", $I211/$S211, ""), ""), "")</f>
        <v/>
      </c>
      <c r="AP211" s="10" t="str">
        <f ca="1">IFERROR(IF(AND(NOW()&lt;= EOMONTH(DATE(YEAR($P211),10, 1), 0), Overall!$A213&lt;&gt;"", MONTH($O211) &lt;= 10, MONTH($P211) &gt;= 10), IF($S211 &lt;&gt; "", $I211/$S211, ""), ""), "")</f>
        <v/>
      </c>
      <c r="AQ211" s="10" t="str">
        <f ca="1">IFERROR(IF(AND(NOW()&lt;= EOMONTH(DATE(YEAR($P211),11, 1), 0), Overall!$A213&lt;&gt;"", MONTH($O211) &lt;=11, MONTH($P211) &gt;= 11), IF($S211 &lt;&gt; "", $I211/$S211, ""), ""), "")</f>
        <v/>
      </c>
      <c r="AR211" s="10" t="str">
        <f ca="1">IFERROR(IF(AND(NOW()&lt;= EOMONTH(DATE(YEAR($P211),12, 1), 0), Overall!$A213&lt;&gt;"", MONTH($O211) &lt;= 12, MONTH($P211) &gt;= 12), IF($S211 &lt;&gt; "", $I211/$S211, ""), ""), "")</f>
        <v/>
      </c>
      <c r="AS211" s="16">
        <f t="shared" ca="1" si="7"/>
        <v>0</v>
      </c>
    </row>
    <row r="212" spans="1:45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5" t="str">
        <f>IF(Overall!P214&lt;&gt;"",_xlfn.VALUETOTEXT(Overall!P214),"")</f>
        <v>Options</v>
      </c>
      <c r="I212" s="6">
        <f>IF(Overall!F214&lt;&gt;"",VALUE(Overall!F214),"")</f>
        <v>1200000</v>
      </c>
      <c r="J212" s="6">
        <f>IF(Overall!G214&lt;&gt;"",VALUE(Overall!G214),"")</f>
        <v>62</v>
      </c>
      <c r="K212" s="6">
        <f>IF(Overall!H214&lt;&gt;"",VALUE(Overall!H214),"")</f>
        <v>40</v>
      </c>
      <c r="L212" s="6">
        <f>IF(Overall!I214&lt;&gt;"",VALUE(Overall!I214),"")</f>
        <v>3.35</v>
      </c>
      <c r="M212" s="6">
        <f>IF(Overall!J214&lt;&gt;"",VALUE(Overall!J214),"")</f>
        <v>0.6</v>
      </c>
      <c r="N212" s="6">
        <f>IF(Overall!K214&lt;&gt;"",VALUE(Overall!K214),"")</f>
        <v>2.75</v>
      </c>
      <c r="O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P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Q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R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S212" s="5">
        <f t="shared" si="6"/>
        <v>12</v>
      </c>
      <c r="T212" s="10">
        <f>IF(Overall!$A214&lt;&gt;"",IF(AND(MONTH($O212) &lt;= 1, MONTH($P212) &gt;= 1), IF($S212 &lt;&gt; "", $I212/$S212, ""), ""),"")</f>
        <v>100000</v>
      </c>
      <c r="U212" s="10">
        <f>IF(Overall!$A214&lt;&gt;"",IF(AND(MONTH($O212) &lt;= 2, MONTH($P212) &gt;= 2), IF($S212 &lt;&gt; "", $I212/$S212, ""), ""),"")</f>
        <v>100000</v>
      </c>
      <c r="V212" s="10">
        <f>IF(Overall!$A214&lt;&gt;"",IF(AND(MONTH($O212) &lt;= 3, MONTH($P212) &gt;= 3), IF($S212 &lt;&gt; "", $I212/$S212, ""), ""),"")</f>
        <v>100000</v>
      </c>
      <c r="W212" s="10">
        <f>IF(Overall!$A214&lt;&gt;"",IF(AND(MONTH($O212) &lt;= 4, MONTH($P212) &gt;= 4), IF($S212 &lt;&gt; "", $I212/$S212, ""), ""),"")</f>
        <v>100000</v>
      </c>
      <c r="X212" s="10">
        <f>IF(Overall!$A214&lt;&gt;"",IF(AND(MONTH($O212) &lt;= 5, MONTH($P212) &gt;= 5), IF($S212 &lt;&gt; "", $I212/$S212, ""), ""),"")</f>
        <v>100000</v>
      </c>
      <c r="Y212" s="10">
        <f>IF(Overall!$A214&lt;&gt;"",IF(AND(MONTH($O212) &lt;= 6, MONTH($P212) &gt;= 6), IF($S212 &lt;&gt; "", $I212/$S212, ""), ""),"")</f>
        <v>100000</v>
      </c>
      <c r="Z212" s="10">
        <f>IF(Overall!$A214&lt;&gt;"",IF(AND(MONTH($O212) &lt;= 7, MONTH($P212) &gt;= 7 ), IF($S212 &lt;&gt; "", $I212/$S212, ""), ""),"")</f>
        <v>100000</v>
      </c>
      <c r="AA212" s="10">
        <f>IF(Overall!$A214&lt;&gt;"",IF(AND(MONTH($O212) &lt;= 8, MONTH($P212) &gt;= 8), IF($S212 &lt;&gt; "", $I212/$S212, ""), ""),"")</f>
        <v>100000</v>
      </c>
      <c r="AB212" s="10">
        <f>IF(Overall!$A214&lt;&gt;"",IF(AND(MONTH($O212) &lt;= 9, MONTH($P212) &gt;= 9), IF($S212 &lt;&gt; "", $I212/$S212, ""), ""),"")</f>
        <v>100000</v>
      </c>
      <c r="AC212" s="10">
        <f>IF(Overall!$A214&lt;&gt;"",IF(AND(MONTH($O212) &lt;= 10, MONTH($P212) &gt;= 10), IF($S212 &lt;&gt; "", $I212/$S212, ""), ""),"")</f>
        <v>100000</v>
      </c>
      <c r="AD212" s="10">
        <f>IF(Overall!$A214&lt;&gt;"",IF(AND(MONTH($O212) &lt;= 11, MONTH($P212) &gt;= 11), IF($S212 &lt;&gt; "", $I212/$S212, ""), ""),"")</f>
        <v>100000</v>
      </c>
      <c r="AE212" s="10">
        <f>IF(Overall!$A214&lt;&gt;"",IF(AND(MONTH($O212) &lt;= 12, MONTH($P212) &gt;= 12), IF($S212 &lt;&gt; "", $I212/$S212, ""), ""),"")</f>
        <v>100000</v>
      </c>
      <c r="AG212" s="10" t="str">
        <f ca="1">IFERROR(IF(AND(NOW()&lt;= EOMONTH(DATE(YEAR($P212),1, 1), 0), Overall!$A214&lt;&gt;"", MONTH($O212) &lt;= 1, MONTH($P212) &gt;= 1), IF($S212 &lt;&gt; "", $I212/$S212, ""), ""), "")</f>
        <v/>
      </c>
      <c r="AH212" s="10" t="str">
        <f ca="1">IFERROR(IF(AND(NOW()&lt;= EOMONTH(DATE(YEAR($P212),2, 1), 0), Overall!$A214&lt;&gt;"", MONTH($O212) &lt;= 2, MONTH($P212) &gt;= 2), IF($S212 &lt;&gt; "", $I212/$S212, ""), ""), "")</f>
        <v/>
      </c>
      <c r="AI212" s="10" t="str">
        <f ca="1">IFERROR(IF(AND(NOW()&lt;= EOMONTH(DATE(YEAR($P212),3, 1), 0), Overall!$A214&lt;&gt;"", MONTH($O212) &lt;= 3, MONTH($P212) &gt;= 3), IF($S212 &lt;&gt; "", $I212/$S212, ""), ""), "")</f>
        <v/>
      </c>
      <c r="AJ212" s="10" t="str">
        <f ca="1">IFERROR(IF(AND(NOW()&lt;= EOMONTH(DATE(YEAR($P212),4, 1), 0), Overall!$A214&lt;&gt;"", MONTH($O212) &lt;= 4, MONTH($P212) &gt;= 4), IF($S212 &lt;&gt; "", $I212/$S212, ""), ""), "")</f>
        <v/>
      </c>
      <c r="AK212" s="10" t="str">
        <f ca="1">IFERROR(IF(AND(NOW()&lt;= EOMONTH(DATE(YEAR($P212),5, 1), 0), Overall!$A214&lt;&gt;"", MONTH($O212) &lt;= 5, MONTH($P212) &gt;= 5), IF($S212 &lt;&gt; "", $I212/$S212, ""), ""), "")</f>
        <v/>
      </c>
      <c r="AL212" s="10" t="str">
        <f ca="1">IFERROR(IF(AND(NOW()&lt;= EOMONTH(DATE(YEAR($P212),6, 1), 0), Overall!$A214&lt;&gt;"", MONTH($O212) &lt;= 6, MONTH($P212) &gt;= 6), IF($S212 &lt;&gt; "", $I212/$S212, ""), ""), "")</f>
        <v/>
      </c>
      <c r="AM212" s="10" t="str">
        <f ca="1">IFERROR(IF(AND(NOW()&lt;= EOMONTH(DATE(YEAR($P212),7, 1), 0), Overall!$A214&lt;&gt;"", MONTH($O212) &lt;= 7, MONTH($P212) &gt;= 7), IF($S212 &lt;&gt; "", $I212/$S212, ""), ""), "")</f>
        <v/>
      </c>
      <c r="AN212" s="10" t="str">
        <f ca="1">IFERROR(IF(AND(NOW()&lt;= EOMONTH(DATE(YEAR($P212),8, 1), 0), Overall!$A214&lt;&gt;"", MONTH($O212) &lt;= 8, MONTH($P212) &gt;= 8), IF($S212 &lt;&gt; "", $I212/$S212, ""), ""), "")</f>
        <v/>
      </c>
      <c r="AO212" s="10" t="str">
        <f ca="1">IFERROR(IF(AND(NOW()&lt;= EOMONTH(DATE(YEAR($P212),9, 1), 0), Overall!$A214&lt;&gt;"", MONTH($O212) &lt;= 9, MONTH($P212) &gt;= 9), IF($S212 &lt;&gt; "", $I212/$S212, ""), ""), "")</f>
        <v/>
      </c>
      <c r="AP212" s="10" t="str">
        <f ca="1">IFERROR(IF(AND(NOW()&lt;= EOMONTH(DATE(YEAR($P212),10, 1), 0), Overall!$A214&lt;&gt;"", MONTH($O212) &lt;= 10, MONTH($P212) &gt;= 10), IF($S212 &lt;&gt; "", $I212/$S212, ""), ""), "")</f>
        <v/>
      </c>
      <c r="AQ212" s="10" t="str">
        <f ca="1">IFERROR(IF(AND(NOW()&lt;= EOMONTH(DATE(YEAR($P212),11, 1), 0), Overall!$A214&lt;&gt;"", MONTH($O212) &lt;=11, MONTH($P212) &gt;= 11), IF($S212 &lt;&gt; "", $I212/$S212, ""), ""), "")</f>
        <v/>
      </c>
      <c r="AR212" s="10" t="str">
        <f ca="1">IFERROR(IF(AND(NOW()&lt;= EOMONTH(DATE(YEAR($P212),12, 1), 0), Overall!$A214&lt;&gt;"", MONTH($O212) &lt;= 12, MONTH($P212) &gt;= 12), IF($S212 &lt;&gt; "", $I212/$S212, ""), ""), "")</f>
        <v/>
      </c>
      <c r="AS212" s="16">
        <f t="shared" ca="1" si="7"/>
        <v>0</v>
      </c>
    </row>
    <row r="213" spans="1:45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5" t="str">
        <f>IF(Overall!P215&lt;&gt;"",_xlfn.VALUETOTEXT(Overall!P215),"")</f>
        <v>Options</v>
      </c>
      <c r="I213" s="6">
        <f>IF(Overall!F215&lt;&gt;"",VALUE(Overall!F215),"")</f>
        <v>600000</v>
      </c>
      <c r="J213" s="6">
        <f>IF(Overall!G215&lt;&gt;"",VALUE(Overall!G215),"")</f>
        <v>62</v>
      </c>
      <c r="K213" s="6">
        <f>IF(Overall!H215&lt;&gt;"",VALUE(Overall!H215),"")</f>
        <v>40</v>
      </c>
      <c r="L213" s="6">
        <f>IF(Overall!I215&lt;&gt;"",VALUE(Overall!I215),"")</f>
        <v>3.35</v>
      </c>
      <c r="M213" s="6">
        <f>IF(Overall!J215&lt;&gt;"",VALUE(Overall!J215),"")</f>
        <v>0.59</v>
      </c>
      <c r="N213" s="6">
        <f>IF(Overall!K215&lt;&gt;"",VALUE(Overall!K215),"")</f>
        <v>2.76</v>
      </c>
      <c r="O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P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Q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R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S213" s="5">
        <f t="shared" si="6"/>
        <v>12</v>
      </c>
      <c r="T213" s="10">
        <f>IF(Overall!$A215&lt;&gt;"",IF(AND(MONTH($O213) &lt;= 1, MONTH($P213) &gt;= 1), IF($S213 &lt;&gt; "", $I213/$S213, ""), ""),"")</f>
        <v>50000</v>
      </c>
      <c r="U213" s="10">
        <f>IF(Overall!$A215&lt;&gt;"",IF(AND(MONTH($O213) &lt;= 2, MONTH($P213) &gt;= 2), IF($S213 &lt;&gt; "", $I213/$S213, ""), ""),"")</f>
        <v>50000</v>
      </c>
      <c r="V213" s="10">
        <f>IF(Overall!$A215&lt;&gt;"",IF(AND(MONTH($O213) &lt;= 3, MONTH($P213) &gt;= 3), IF($S213 &lt;&gt; "", $I213/$S213, ""), ""),"")</f>
        <v>50000</v>
      </c>
      <c r="W213" s="10">
        <f>IF(Overall!$A215&lt;&gt;"",IF(AND(MONTH($O213) &lt;= 4, MONTH($P213) &gt;= 4), IF($S213 &lt;&gt; "", $I213/$S213, ""), ""),"")</f>
        <v>50000</v>
      </c>
      <c r="X213" s="10">
        <f>IF(Overall!$A215&lt;&gt;"",IF(AND(MONTH($O213) &lt;= 5, MONTH($P213) &gt;= 5), IF($S213 &lt;&gt; "", $I213/$S213, ""), ""),"")</f>
        <v>50000</v>
      </c>
      <c r="Y213" s="10">
        <f>IF(Overall!$A215&lt;&gt;"",IF(AND(MONTH($O213) &lt;= 6, MONTH($P213) &gt;= 6), IF($S213 &lt;&gt; "", $I213/$S213, ""), ""),"")</f>
        <v>50000</v>
      </c>
      <c r="Z213" s="10">
        <f>IF(Overall!$A215&lt;&gt;"",IF(AND(MONTH($O213) &lt;= 7, MONTH($P213) &gt;= 7 ), IF($S213 &lt;&gt; "", $I213/$S213, ""), ""),"")</f>
        <v>50000</v>
      </c>
      <c r="AA213" s="10">
        <f>IF(Overall!$A215&lt;&gt;"",IF(AND(MONTH($O213) &lt;= 8, MONTH($P213) &gt;= 8), IF($S213 &lt;&gt; "", $I213/$S213, ""), ""),"")</f>
        <v>50000</v>
      </c>
      <c r="AB213" s="10">
        <f>IF(Overall!$A215&lt;&gt;"",IF(AND(MONTH($O213) &lt;= 9, MONTH($P213) &gt;= 9), IF($S213 &lt;&gt; "", $I213/$S213, ""), ""),"")</f>
        <v>50000</v>
      </c>
      <c r="AC213" s="10">
        <f>IF(Overall!$A215&lt;&gt;"",IF(AND(MONTH($O213) &lt;= 10, MONTH($P213) &gt;= 10), IF($S213 &lt;&gt; "", $I213/$S213, ""), ""),"")</f>
        <v>50000</v>
      </c>
      <c r="AD213" s="10">
        <f>IF(Overall!$A215&lt;&gt;"",IF(AND(MONTH($O213) &lt;= 11, MONTH($P213) &gt;= 11), IF($S213 &lt;&gt; "", $I213/$S213, ""), ""),"")</f>
        <v>50000</v>
      </c>
      <c r="AE213" s="10">
        <f>IF(Overall!$A215&lt;&gt;"",IF(AND(MONTH($O213) &lt;= 12, MONTH($P213) &gt;= 12), IF($S213 &lt;&gt; "", $I213/$S213, ""), ""),"")</f>
        <v>50000</v>
      </c>
      <c r="AG213" s="10" t="str">
        <f ca="1">IFERROR(IF(AND(NOW()&lt;= EOMONTH(DATE(YEAR($P213),1, 1), 0), Overall!$A215&lt;&gt;"", MONTH($O213) &lt;= 1, MONTH($P213) &gt;= 1), IF($S213 &lt;&gt; "", $I213/$S213, ""), ""), "")</f>
        <v/>
      </c>
      <c r="AH213" s="10" t="str">
        <f ca="1">IFERROR(IF(AND(NOW()&lt;= EOMONTH(DATE(YEAR($P213),2, 1), 0), Overall!$A215&lt;&gt;"", MONTH($O213) &lt;= 2, MONTH($P213) &gt;= 2), IF($S213 &lt;&gt; "", $I213/$S213, ""), ""), "")</f>
        <v/>
      </c>
      <c r="AI213" s="10" t="str">
        <f ca="1">IFERROR(IF(AND(NOW()&lt;= EOMONTH(DATE(YEAR($P213),3, 1), 0), Overall!$A215&lt;&gt;"", MONTH($O213) &lt;= 3, MONTH($P213) &gt;= 3), IF($S213 &lt;&gt; "", $I213/$S213, ""), ""), "")</f>
        <v/>
      </c>
      <c r="AJ213" s="10" t="str">
        <f ca="1">IFERROR(IF(AND(NOW()&lt;= EOMONTH(DATE(YEAR($P213),4, 1), 0), Overall!$A215&lt;&gt;"", MONTH($O213) &lt;= 4, MONTH($P213) &gt;= 4), IF($S213 &lt;&gt; "", $I213/$S213, ""), ""), "")</f>
        <v/>
      </c>
      <c r="AK213" s="10" t="str">
        <f ca="1">IFERROR(IF(AND(NOW()&lt;= EOMONTH(DATE(YEAR($P213),5, 1), 0), Overall!$A215&lt;&gt;"", MONTH($O213) &lt;= 5, MONTH($P213) &gt;= 5), IF($S213 &lt;&gt; "", $I213/$S213, ""), ""), "")</f>
        <v/>
      </c>
      <c r="AL213" s="10" t="str">
        <f ca="1">IFERROR(IF(AND(NOW()&lt;= EOMONTH(DATE(YEAR($P213),6, 1), 0), Overall!$A215&lt;&gt;"", MONTH($O213) &lt;= 6, MONTH($P213) &gt;= 6), IF($S213 &lt;&gt; "", $I213/$S213, ""), ""), "")</f>
        <v/>
      </c>
      <c r="AM213" s="10" t="str">
        <f ca="1">IFERROR(IF(AND(NOW()&lt;= EOMONTH(DATE(YEAR($P213),7, 1), 0), Overall!$A215&lt;&gt;"", MONTH($O213) &lt;= 7, MONTH($P213) &gt;= 7), IF($S213 &lt;&gt; "", $I213/$S213, ""), ""), "")</f>
        <v/>
      </c>
      <c r="AN213" s="10" t="str">
        <f ca="1">IFERROR(IF(AND(NOW()&lt;= EOMONTH(DATE(YEAR($P213),8, 1), 0), Overall!$A215&lt;&gt;"", MONTH($O213) &lt;= 8, MONTH($P213) &gt;= 8), IF($S213 &lt;&gt; "", $I213/$S213, ""), ""), "")</f>
        <v/>
      </c>
      <c r="AO213" s="10" t="str">
        <f ca="1">IFERROR(IF(AND(NOW()&lt;= EOMONTH(DATE(YEAR($P213),9, 1), 0), Overall!$A215&lt;&gt;"", MONTH($O213) &lt;= 9, MONTH($P213) &gt;= 9), IF($S213 &lt;&gt; "", $I213/$S213, ""), ""), "")</f>
        <v/>
      </c>
      <c r="AP213" s="10" t="str">
        <f ca="1">IFERROR(IF(AND(NOW()&lt;= EOMONTH(DATE(YEAR($P213),10, 1), 0), Overall!$A215&lt;&gt;"", MONTH($O213) &lt;= 10, MONTH($P213) &gt;= 10), IF($S213 &lt;&gt; "", $I213/$S213, ""), ""), "")</f>
        <v/>
      </c>
      <c r="AQ213" s="10" t="str">
        <f ca="1">IFERROR(IF(AND(NOW()&lt;= EOMONTH(DATE(YEAR($P213),11, 1), 0), Overall!$A215&lt;&gt;"", MONTH($O213) &lt;=11, MONTH($P213) &gt;= 11), IF($S213 &lt;&gt; "", $I213/$S213, ""), ""), "")</f>
        <v/>
      </c>
      <c r="AR213" s="10" t="str">
        <f ca="1">IFERROR(IF(AND(NOW()&lt;= EOMONTH(DATE(YEAR($P213),12, 1), 0), Overall!$A215&lt;&gt;"", MONTH($O213) &lt;= 12, MONTH($P213) &gt;= 12), IF($S213 &lt;&gt; "", $I213/$S213, ""), ""), "")</f>
        <v/>
      </c>
      <c r="AS213" s="16">
        <f t="shared" ca="1" si="7"/>
        <v>0</v>
      </c>
    </row>
    <row r="214" spans="1:45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5" t="str">
        <f>IF(Overall!P216&lt;&gt;"",_xlfn.VALUETOTEXT(Overall!P216),"")</f>
        <v>Options</v>
      </c>
      <c r="I214" s="6">
        <f>IF(Overall!F216&lt;&gt;"",VALUE(Overall!F216),"")</f>
        <v>600000</v>
      </c>
      <c r="J214" s="6">
        <f>IF(Overall!G216&lt;&gt;"",VALUE(Overall!G216),"")</f>
        <v>63</v>
      </c>
      <c r="K214" s="6">
        <f>IF(Overall!H216&lt;&gt;"",VALUE(Overall!H216),"")</f>
        <v>40</v>
      </c>
      <c r="L214" s="6">
        <f>IF(Overall!I216&lt;&gt;"",VALUE(Overall!I216),"")</f>
        <v>1.94</v>
      </c>
      <c r="M214" s="6">
        <f>IF(Overall!J216&lt;&gt;"",VALUE(Overall!J216),"")</f>
        <v>0.2</v>
      </c>
      <c r="N214" s="6">
        <f>IF(Overall!K216&lt;&gt;"",VALUE(Overall!K216),"")</f>
        <v>1.74</v>
      </c>
      <c r="O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P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Q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R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S214" s="5">
        <f t="shared" si="6"/>
        <v>6</v>
      </c>
      <c r="T214" s="10">
        <f>IF(Overall!$A216&lt;&gt;"",IF(AND(MONTH($O214) &lt;= 1, MONTH($P214) &gt;= 1), IF($S214 &lt;&gt; "", $I214/$S214, ""), ""),"")</f>
        <v>100000</v>
      </c>
      <c r="U214" s="10">
        <f>IF(Overall!$A216&lt;&gt;"",IF(AND(MONTH($O214) &lt;= 2, MONTH($P214) &gt;= 2), IF($S214 &lt;&gt; "", $I214/$S214, ""), ""),"")</f>
        <v>100000</v>
      </c>
      <c r="V214" s="10">
        <f>IF(Overall!$A216&lt;&gt;"",IF(AND(MONTH($O214) &lt;= 3, MONTH($P214) &gt;= 3), IF($S214 &lt;&gt; "", $I214/$S214, ""), ""),"")</f>
        <v>100000</v>
      </c>
      <c r="W214" s="10">
        <f>IF(Overall!$A216&lt;&gt;"",IF(AND(MONTH($O214) &lt;= 4, MONTH($P214) &gt;= 4), IF($S214 &lt;&gt; "", $I214/$S214, ""), ""),"")</f>
        <v>100000</v>
      </c>
      <c r="X214" s="10">
        <f>IF(Overall!$A216&lt;&gt;"",IF(AND(MONTH($O214) &lt;= 5, MONTH($P214) &gt;= 5), IF($S214 &lt;&gt; "", $I214/$S214, ""), ""),"")</f>
        <v>100000</v>
      </c>
      <c r="Y214" s="10">
        <f>IF(Overall!$A216&lt;&gt;"",IF(AND(MONTH($O214) &lt;= 6, MONTH($P214) &gt;= 6), IF($S214 &lt;&gt; "", $I214/$S214, ""), ""),"")</f>
        <v>100000</v>
      </c>
      <c r="Z214" s="10" t="str">
        <f>IF(Overall!$A216&lt;&gt;"",IF(AND(MONTH($O214) &lt;= 7, MONTH($P214) &gt;= 7 ), IF($S214 &lt;&gt; "", $I214/$S214, ""), ""),"")</f>
        <v/>
      </c>
      <c r="AA214" s="10" t="str">
        <f>IF(Overall!$A216&lt;&gt;"",IF(AND(MONTH($O214) &lt;= 8, MONTH($P214) &gt;= 8), IF($S214 &lt;&gt; "", $I214/$S214, ""), ""),"")</f>
        <v/>
      </c>
      <c r="AB214" s="10" t="str">
        <f>IF(Overall!$A216&lt;&gt;"",IF(AND(MONTH($O214) &lt;= 9, MONTH($P214) &gt;= 9), IF($S214 &lt;&gt; "", $I214/$S214, ""), ""),"")</f>
        <v/>
      </c>
      <c r="AC214" s="10" t="str">
        <f>IF(Overall!$A216&lt;&gt;"",IF(AND(MONTH($O214) &lt;= 10, MONTH($P214) &gt;= 10), IF($S214 &lt;&gt; "", $I214/$S214, ""), ""),"")</f>
        <v/>
      </c>
      <c r="AD214" s="10" t="str">
        <f>IF(Overall!$A216&lt;&gt;"",IF(AND(MONTH($O214) &lt;= 11, MONTH($P214) &gt;= 11), IF($S214 &lt;&gt; "", $I214/$S214, ""), ""),"")</f>
        <v/>
      </c>
      <c r="AE214" s="10" t="str">
        <f>IF(Overall!$A216&lt;&gt;"",IF(AND(MONTH($O214) &lt;= 12, MONTH($P214) &gt;= 12), IF($S214 &lt;&gt; "", $I214/$S214, ""), ""),"")</f>
        <v/>
      </c>
      <c r="AG214" s="10" t="str">
        <f ca="1">IFERROR(IF(AND(NOW()&lt;= EOMONTH(DATE(YEAR($P214),1, 1), 0), Overall!$A216&lt;&gt;"", MONTH($O214) &lt;= 1, MONTH($P214) &gt;= 1), IF($S214 &lt;&gt; "", $I214/$S214, ""), ""), "")</f>
        <v/>
      </c>
      <c r="AH214" s="10" t="str">
        <f ca="1">IFERROR(IF(AND(NOW()&lt;= EOMONTH(DATE(YEAR($P214),2, 1), 0), Overall!$A216&lt;&gt;"", MONTH($O214) &lt;= 2, MONTH($P214) &gt;= 2), IF($S214 &lt;&gt; "", $I214/$S214, ""), ""), "")</f>
        <v/>
      </c>
      <c r="AI214" s="10" t="str">
        <f ca="1">IFERROR(IF(AND(NOW()&lt;= EOMONTH(DATE(YEAR($P214),3, 1), 0), Overall!$A216&lt;&gt;"", MONTH($O214) &lt;= 3, MONTH($P214) &gt;= 3), IF($S214 &lt;&gt; "", $I214/$S214, ""), ""), "")</f>
        <v/>
      </c>
      <c r="AJ214" s="10" t="str">
        <f ca="1">IFERROR(IF(AND(NOW()&lt;= EOMONTH(DATE(YEAR($P214),4, 1), 0), Overall!$A216&lt;&gt;"", MONTH($O214) &lt;= 4, MONTH($P214) &gt;= 4), IF($S214 &lt;&gt; "", $I214/$S214, ""), ""), "")</f>
        <v/>
      </c>
      <c r="AK214" s="10" t="str">
        <f ca="1">IFERROR(IF(AND(NOW()&lt;= EOMONTH(DATE(YEAR($P214),5, 1), 0), Overall!$A216&lt;&gt;"", MONTH($O214) &lt;= 5, MONTH($P214) &gt;= 5), IF($S214 &lt;&gt; "", $I214/$S214, ""), ""), "")</f>
        <v/>
      </c>
      <c r="AL214" s="10" t="str">
        <f ca="1">IFERROR(IF(AND(NOW()&lt;= EOMONTH(DATE(YEAR($P214),6, 1), 0), Overall!$A216&lt;&gt;"", MONTH($O214) &lt;= 6, MONTH($P214) &gt;= 6), IF($S214 &lt;&gt; "", $I214/$S214, ""), ""), "")</f>
        <v/>
      </c>
      <c r="AM214" s="10" t="str">
        <f ca="1">IFERROR(IF(AND(NOW()&lt;= EOMONTH(DATE(YEAR($P214),7, 1), 0), Overall!$A216&lt;&gt;"", MONTH($O214) &lt;= 7, MONTH($P214) &gt;= 7), IF($S214 &lt;&gt; "", $I214/$S214, ""), ""), "")</f>
        <v/>
      </c>
      <c r="AN214" s="10" t="str">
        <f ca="1">IFERROR(IF(AND(NOW()&lt;= EOMONTH(DATE(YEAR($P214),8, 1), 0), Overall!$A216&lt;&gt;"", MONTH($O214) &lt;= 8, MONTH($P214) &gt;= 8), IF($S214 &lt;&gt; "", $I214/$S214, ""), ""), "")</f>
        <v/>
      </c>
      <c r="AO214" s="10" t="str">
        <f ca="1">IFERROR(IF(AND(NOW()&lt;= EOMONTH(DATE(YEAR($P214),9, 1), 0), Overall!$A216&lt;&gt;"", MONTH($O214) &lt;= 9, MONTH($P214) &gt;= 9), IF($S214 &lt;&gt; "", $I214/$S214, ""), ""), "")</f>
        <v/>
      </c>
      <c r="AP214" s="10" t="str">
        <f ca="1">IFERROR(IF(AND(NOW()&lt;= EOMONTH(DATE(YEAR($P214),10, 1), 0), Overall!$A216&lt;&gt;"", MONTH($O214) &lt;= 10, MONTH($P214) &gt;= 10), IF($S214 &lt;&gt; "", $I214/$S214, ""), ""), "")</f>
        <v/>
      </c>
      <c r="AQ214" s="10" t="str">
        <f ca="1">IFERROR(IF(AND(NOW()&lt;= EOMONTH(DATE(YEAR($P214),11, 1), 0), Overall!$A216&lt;&gt;"", MONTH($O214) &lt;=11, MONTH($P214) &gt;= 11), IF($S214 &lt;&gt; "", $I214/$S214, ""), ""), "")</f>
        <v/>
      </c>
      <c r="AR214" s="10" t="str">
        <f ca="1">IFERROR(IF(AND(NOW()&lt;= EOMONTH(DATE(YEAR($P214),12, 1), 0), Overall!$A216&lt;&gt;"", MONTH($O214) &lt;= 12, MONTH($P214) &gt;= 12), IF($S214 &lt;&gt; "", $I214/$S214, ""), ""), "")</f>
        <v/>
      </c>
      <c r="AS214" s="16">
        <f t="shared" ca="1" si="7"/>
        <v>0</v>
      </c>
    </row>
    <row r="215" spans="1:45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5" t="str">
        <f>IF(Overall!P217&lt;&gt;"",_xlfn.VALUETOTEXT(Overall!P217),"")</f>
        <v>Options</v>
      </c>
      <c r="I215" s="6">
        <f>IF(Overall!F217&lt;&gt;"",VALUE(Overall!F217),"")</f>
        <v>600000</v>
      </c>
      <c r="J215" s="6">
        <f>IF(Overall!G217&lt;&gt;"",VALUE(Overall!G217),"")</f>
        <v>63</v>
      </c>
      <c r="K215" s="6">
        <f>IF(Overall!H217&lt;&gt;"",VALUE(Overall!H217),"")</f>
        <v>0</v>
      </c>
      <c r="L215" s="6">
        <f>IF(Overall!I217&lt;&gt;"",VALUE(Overall!I217),"")</f>
        <v>1.98</v>
      </c>
      <c r="M215" s="6">
        <f>IF(Overall!J217&lt;&gt;"",VALUE(Overall!J217),"")</f>
        <v>0</v>
      </c>
      <c r="N215" s="6">
        <f>IF(Overall!K217&lt;&gt;"",VALUE(Overall!K217),"")</f>
        <v>1.98</v>
      </c>
      <c r="O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P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Q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R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S215" s="5">
        <f t="shared" si="6"/>
        <v>6</v>
      </c>
      <c r="T215" s="10">
        <f>IF(Overall!$A217&lt;&gt;"",IF(AND(MONTH($O215) &lt;= 1, MONTH($P215) &gt;= 1), IF($S215 &lt;&gt; "", $I215/$S215, ""), ""),"")</f>
        <v>100000</v>
      </c>
      <c r="U215" s="10">
        <f>IF(Overall!$A217&lt;&gt;"",IF(AND(MONTH($O215) &lt;= 2, MONTH($P215) &gt;= 2), IF($S215 &lt;&gt; "", $I215/$S215, ""), ""),"")</f>
        <v>100000</v>
      </c>
      <c r="V215" s="10">
        <f>IF(Overall!$A217&lt;&gt;"",IF(AND(MONTH($O215) &lt;= 3, MONTH($P215) &gt;= 3), IF($S215 &lt;&gt; "", $I215/$S215, ""), ""),"")</f>
        <v>100000</v>
      </c>
      <c r="W215" s="10">
        <f>IF(Overall!$A217&lt;&gt;"",IF(AND(MONTH($O215) &lt;= 4, MONTH($P215) &gt;= 4), IF($S215 &lt;&gt; "", $I215/$S215, ""), ""),"")</f>
        <v>100000</v>
      </c>
      <c r="X215" s="10">
        <f>IF(Overall!$A217&lt;&gt;"",IF(AND(MONTH($O215) &lt;= 5, MONTH($P215) &gt;= 5), IF($S215 &lt;&gt; "", $I215/$S215, ""), ""),"")</f>
        <v>100000</v>
      </c>
      <c r="Y215" s="10">
        <f>IF(Overall!$A217&lt;&gt;"",IF(AND(MONTH($O215) &lt;= 6, MONTH($P215) &gt;= 6), IF($S215 &lt;&gt; "", $I215/$S215, ""), ""),"")</f>
        <v>100000</v>
      </c>
      <c r="Z215" s="10" t="str">
        <f>IF(Overall!$A217&lt;&gt;"",IF(AND(MONTH($O215) &lt;= 7, MONTH($P215) &gt;= 7 ), IF($S215 &lt;&gt; "", $I215/$S215, ""), ""),"")</f>
        <v/>
      </c>
      <c r="AA215" s="10" t="str">
        <f>IF(Overall!$A217&lt;&gt;"",IF(AND(MONTH($O215) &lt;= 8, MONTH($P215) &gt;= 8), IF($S215 &lt;&gt; "", $I215/$S215, ""), ""),"")</f>
        <v/>
      </c>
      <c r="AB215" s="10" t="str">
        <f>IF(Overall!$A217&lt;&gt;"",IF(AND(MONTH($O215) &lt;= 9, MONTH($P215) &gt;= 9), IF($S215 &lt;&gt; "", $I215/$S215, ""), ""),"")</f>
        <v/>
      </c>
      <c r="AC215" s="10" t="str">
        <f>IF(Overall!$A217&lt;&gt;"",IF(AND(MONTH($O215) &lt;= 10, MONTH($P215) &gt;= 10), IF($S215 &lt;&gt; "", $I215/$S215, ""), ""),"")</f>
        <v/>
      </c>
      <c r="AD215" s="10" t="str">
        <f>IF(Overall!$A217&lt;&gt;"",IF(AND(MONTH($O215) &lt;= 11, MONTH($P215) &gt;= 11), IF($S215 &lt;&gt; "", $I215/$S215, ""), ""),"")</f>
        <v/>
      </c>
      <c r="AE215" s="10" t="str">
        <f>IF(Overall!$A217&lt;&gt;"",IF(AND(MONTH($O215) &lt;= 12, MONTH($P215) &gt;= 12), IF($S215 &lt;&gt; "", $I215/$S215, ""), ""),"")</f>
        <v/>
      </c>
      <c r="AG215" s="10" t="str">
        <f ca="1">IFERROR(IF(AND(NOW()&lt;= EOMONTH(DATE(YEAR($P215),1, 1), 0), Overall!$A217&lt;&gt;"", MONTH($O215) &lt;= 1, MONTH($P215) &gt;= 1), IF($S215 &lt;&gt; "", $I215/$S215, ""), ""), "")</f>
        <v/>
      </c>
      <c r="AH215" s="10" t="str">
        <f ca="1">IFERROR(IF(AND(NOW()&lt;= EOMONTH(DATE(YEAR($P215),2, 1), 0), Overall!$A217&lt;&gt;"", MONTH($O215) &lt;= 2, MONTH($P215) &gt;= 2), IF($S215 &lt;&gt; "", $I215/$S215, ""), ""), "")</f>
        <v/>
      </c>
      <c r="AI215" s="10" t="str">
        <f ca="1">IFERROR(IF(AND(NOW()&lt;= EOMONTH(DATE(YEAR($P215),3, 1), 0), Overall!$A217&lt;&gt;"", MONTH($O215) &lt;= 3, MONTH($P215) &gt;= 3), IF($S215 &lt;&gt; "", $I215/$S215, ""), ""), "")</f>
        <v/>
      </c>
      <c r="AJ215" s="10" t="str">
        <f ca="1">IFERROR(IF(AND(NOW()&lt;= EOMONTH(DATE(YEAR($P215),4, 1), 0), Overall!$A217&lt;&gt;"", MONTH($O215) &lt;= 4, MONTH($P215) &gt;= 4), IF($S215 &lt;&gt; "", $I215/$S215, ""), ""), "")</f>
        <v/>
      </c>
      <c r="AK215" s="10" t="str">
        <f ca="1">IFERROR(IF(AND(NOW()&lt;= EOMONTH(DATE(YEAR($P215),5, 1), 0), Overall!$A217&lt;&gt;"", MONTH($O215) &lt;= 5, MONTH($P215) &gt;= 5), IF($S215 &lt;&gt; "", $I215/$S215, ""), ""), "")</f>
        <v/>
      </c>
      <c r="AL215" s="10" t="str">
        <f ca="1">IFERROR(IF(AND(NOW()&lt;= EOMONTH(DATE(YEAR($P215),6, 1), 0), Overall!$A217&lt;&gt;"", MONTH($O215) &lt;= 6, MONTH($P215) &gt;= 6), IF($S215 &lt;&gt; "", $I215/$S215, ""), ""), "")</f>
        <v/>
      </c>
      <c r="AM215" s="10" t="str">
        <f ca="1">IFERROR(IF(AND(NOW()&lt;= EOMONTH(DATE(YEAR($P215),7, 1), 0), Overall!$A217&lt;&gt;"", MONTH($O215) &lt;= 7, MONTH($P215) &gt;= 7), IF($S215 &lt;&gt; "", $I215/$S215, ""), ""), "")</f>
        <v/>
      </c>
      <c r="AN215" s="10" t="str">
        <f ca="1">IFERROR(IF(AND(NOW()&lt;= EOMONTH(DATE(YEAR($P215),8, 1), 0), Overall!$A217&lt;&gt;"", MONTH($O215) &lt;= 8, MONTH($P215) &gt;= 8), IF($S215 &lt;&gt; "", $I215/$S215, ""), ""), "")</f>
        <v/>
      </c>
      <c r="AO215" s="10" t="str">
        <f ca="1">IFERROR(IF(AND(NOW()&lt;= EOMONTH(DATE(YEAR($P215),9, 1), 0), Overall!$A217&lt;&gt;"", MONTH($O215) &lt;= 9, MONTH($P215) &gt;= 9), IF($S215 &lt;&gt; "", $I215/$S215, ""), ""), "")</f>
        <v/>
      </c>
      <c r="AP215" s="10" t="str">
        <f ca="1">IFERROR(IF(AND(NOW()&lt;= EOMONTH(DATE(YEAR($P215),10, 1), 0), Overall!$A217&lt;&gt;"", MONTH($O215) &lt;= 10, MONTH($P215) &gt;= 10), IF($S215 &lt;&gt; "", $I215/$S215, ""), ""), "")</f>
        <v/>
      </c>
      <c r="AQ215" s="10" t="str">
        <f ca="1">IFERROR(IF(AND(NOW()&lt;= EOMONTH(DATE(YEAR($P215),11, 1), 0), Overall!$A217&lt;&gt;"", MONTH($O215) &lt;=11, MONTH($P215) &gt;= 11), IF($S215 &lt;&gt; "", $I215/$S215, ""), ""), "")</f>
        <v/>
      </c>
      <c r="AR215" s="10" t="str">
        <f ca="1">IFERROR(IF(AND(NOW()&lt;= EOMONTH(DATE(YEAR($P215),12, 1), 0), Overall!$A217&lt;&gt;"", MONTH($O215) &lt;= 12, MONTH($P215) &gt;= 12), IF($S215 &lt;&gt; "", $I215/$S215, ""), ""), "")</f>
        <v/>
      </c>
      <c r="AS215" s="16">
        <f t="shared" ca="1" si="7"/>
        <v>0</v>
      </c>
    </row>
    <row r="216" spans="1:45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5" t="str">
        <f>IF(Overall!P218&lt;&gt;"",_xlfn.VALUETOTEXT(Overall!P218),"")</f>
        <v>Options</v>
      </c>
      <c r="I216" s="6">
        <f>IF(Overall!F218&lt;&gt;"",VALUE(Overall!F218),"")</f>
        <v>300000</v>
      </c>
      <c r="J216" s="6">
        <f>IF(Overall!G218&lt;&gt;"",VALUE(Overall!G218),"")</f>
        <v>64</v>
      </c>
      <c r="K216" s="6">
        <f>IF(Overall!H218&lt;&gt;"",VALUE(Overall!H218),"")</f>
        <v>0</v>
      </c>
      <c r="L216" s="6">
        <f>IF(Overall!I218&lt;&gt;"",VALUE(Overall!I218),"")</f>
        <v>2.14</v>
      </c>
      <c r="M216" s="6">
        <f>IF(Overall!J218&lt;&gt;"",VALUE(Overall!J218),"")</f>
        <v>0</v>
      </c>
      <c r="N216" s="6">
        <f>IF(Overall!K218&lt;&gt;"",VALUE(Overall!K218),"")</f>
        <v>2.14</v>
      </c>
      <c r="O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P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Q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R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S216" s="5">
        <f t="shared" si="6"/>
        <v>6</v>
      </c>
      <c r="T216" s="10">
        <f>IF(Overall!$A218&lt;&gt;"",IF(AND(MONTH($O216) &lt;= 1, MONTH($P216) &gt;= 1), IF($S216 &lt;&gt; "", $I216/$S216, ""), ""),"")</f>
        <v>50000</v>
      </c>
      <c r="U216" s="10">
        <f>IF(Overall!$A218&lt;&gt;"",IF(AND(MONTH($O216) &lt;= 2, MONTH($P216) &gt;= 2), IF($S216 &lt;&gt; "", $I216/$S216, ""), ""),"")</f>
        <v>50000</v>
      </c>
      <c r="V216" s="10">
        <f>IF(Overall!$A218&lt;&gt;"",IF(AND(MONTH($O216) &lt;= 3, MONTH($P216) &gt;= 3), IF($S216 &lt;&gt; "", $I216/$S216, ""), ""),"")</f>
        <v>50000</v>
      </c>
      <c r="W216" s="10">
        <f>IF(Overall!$A218&lt;&gt;"",IF(AND(MONTH($O216) &lt;= 4, MONTH($P216) &gt;= 4), IF($S216 &lt;&gt; "", $I216/$S216, ""), ""),"")</f>
        <v>50000</v>
      </c>
      <c r="X216" s="10">
        <f>IF(Overall!$A218&lt;&gt;"",IF(AND(MONTH($O216) &lt;= 5, MONTH($P216) &gt;= 5), IF($S216 &lt;&gt; "", $I216/$S216, ""), ""),"")</f>
        <v>50000</v>
      </c>
      <c r="Y216" s="10">
        <f>IF(Overall!$A218&lt;&gt;"",IF(AND(MONTH($O216) &lt;= 6, MONTH($P216) &gt;= 6), IF($S216 &lt;&gt; "", $I216/$S216, ""), ""),"")</f>
        <v>50000</v>
      </c>
      <c r="Z216" s="10" t="str">
        <f>IF(Overall!$A218&lt;&gt;"",IF(AND(MONTH($O216) &lt;= 7, MONTH($P216) &gt;= 7 ), IF($S216 &lt;&gt; "", $I216/$S216, ""), ""),"")</f>
        <v/>
      </c>
      <c r="AA216" s="10" t="str">
        <f>IF(Overall!$A218&lt;&gt;"",IF(AND(MONTH($O216) &lt;= 8, MONTH($P216) &gt;= 8), IF($S216 &lt;&gt; "", $I216/$S216, ""), ""),"")</f>
        <v/>
      </c>
      <c r="AB216" s="10" t="str">
        <f>IF(Overall!$A218&lt;&gt;"",IF(AND(MONTH($O216) &lt;= 9, MONTH($P216) &gt;= 9), IF($S216 &lt;&gt; "", $I216/$S216, ""), ""),"")</f>
        <v/>
      </c>
      <c r="AC216" s="10" t="str">
        <f>IF(Overall!$A218&lt;&gt;"",IF(AND(MONTH($O216) &lt;= 10, MONTH($P216) &gt;= 10), IF($S216 &lt;&gt; "", $I216/$S216, ""), ""),"")</f>
        <v/>
      </c>
      <c r="AD216" s="10" t="str">
        <f>IF(Overall!$A218&lt;&gt;"",IF(AND(MONTH($O216) &lt;= 11, MONTH($P216) &gt;= 11), IF($S216 &lt;&gt; "", $I216/$S216, ""), ""),"")</f>
        <v/>
      </c>
      <c r="AE216" s="10" t="str">
        <f>IF(Overall!$A218&lt;&gt;"",IF(AND(MONTH($O216) &lt;= 12, MONTH($P216) &gt;= 12), IF($S216 &lt;&gt; "", $I216/$S216, ""), ""),"")</f>
        <v/>
      </c>
      <c r="AG216" s="10" t="str">
        <f ca="1">IFERROR(IF(AND(NOW()&lt;= EOMONTH(DATE(YEAR($P216),1, 1), 0), Overall!$A218&lt;&gt;"", MONTH($O216) &lt;= 1, MONTH($P216) &gt;= 1), IF($S216 &lt;&gt; "", $I216/$S216, ""), ""), "")</f>
        <v/>
      </c>
      <c r="AH216" s="10" t="str">
        <f ca="1">IFERROR(IF(AND(NOW()&lt;= EOMONTH(DATE(YEAR($P216),2, 1), 0), Overall!$A218&lt;&gt;"", MONTH($O216) &lt;= 2, MONTH($P216) &gt;= 2), IF($S216 &lt;&gt; "", $I216/$S216, ""), ""), "")</f>
        <v/>
      </c>
      <c r="AI216" s="10" t="str">
        <f ca="1">IFERROR(IF(AND(NOW()&lt;= EOMONTH(DATE(YEAR($P216),3, 1), 0), Overall!$A218&lt;&gt;"", MONTH($O216) &lt;= 3, MONTH($P216) &gt;= 3), IF($S216 &lt;&gt; "", $I216/$S216, ""), ""), "")</f>
        <v/>
      </c>
      <c r="AJ216" s="10" t="str">
        <f ca="1">IFERROR(IF(AND(NOW()&lt;= EOMONTH(DATE(YEAR($P216),4, 1), 0), Overall!$A218&lt;&gt;"", MONTH($O216) &lt;= 4, MONTH($P216) &gt;= 4), IF($S216 &lt;&gt; "", $I216/$S216, ""), ""), "")</f>
        <v/>
      </c>
      <c r="AK216" s="10" t="str">
        <f ca="1">IFERROR(IF(AND(NOW()&lt;= EOMONTH(DATE(YEAR($P216),5, 1), 0), Overall!$A218&lt;&gt;"", MONTH($O216) &lt;= 5, MONTH($P216) &gt;= 5), IF($S216 &lt;&gt; "", $I216/$S216, ""), ""), "")</f>
        <v/>
      </c>
      <c r="AL216" s="10" t="str">
        <f ca="1">IFERROR(IF(AND(NOW()&lt;= EOMONTH(DATE(YEAR($P216),6, 1), 0), Overall!$A218&lt;&gt;"", MONTH($O216) &lt;= 6, MONTH($P216) &gt;= 6), IF($S216 &lt;&gt; "", $I216/$S216, ""), ""), "")</f>
        <v/>
      </c>
      <c r="AM216" s="10" t="str">
        <f ca="1">IFERROR(IF(AND(NOW()&lt;= EOMONTH(DATE(YEAR($P216),7, 1), 0), Overall!$A218&lt;&gt;"", MONTH($O216) &lt;= 7, MONTH($P216) &gt;= 7), IF($S216 &lt;&gt; "", $I216/$S216, ""), ""), "")</f>
        <v/>
      </c>
      <c r="AN216" s="10" t="str">
        <f ca="1">IFERROR(IF(AND(NOW()&lt;= EOMONTH(DATE(YEAR($P216),8, 1), 0), Overall!$A218&lt;&gt;"", MONTH($O216) &lt;= 8, MONTH($P216) &gt;= 8), IF($S216 &lt;&gt; "", $I216/$S216, ""), ""), "")</f>
        <v/>
      </c>
      <c r="AO216" s="10" t="str">
        <f ca="1">IFERROR(IF(AND(NOW()&lt;= EOMONTH(DATE(YEAR($P216),9, 1), 0), Overall!$A218&lt;&gt;"", MONTH($O216) &lt;= 9, MONTH($P216) &gt;= 9), IF($S216 &lt;&gt; "", $I216/$S216, ""), ""), "")</f>
        <v/>
      </c>
      <c r="AP216" s="10" t="str">
        <f ca="1">IFERROR(IF(AND(NOW()&lt;= EOMONTH(DATE(YEAR($P216),10, 1), 0), Overall!$A218&lt;&gt;"", MONTH($O216) &lt;= 10, MONTH($P216) &gt;= 10), IF($S216 &lt;&gt; "", $I216/$S216, ""), ""), "")</f>
        <v/>
      </c>
      <c r="AQ216" s="10" t="str">
        <f ca="1">IFERROR(IF(AND(NOW()&lt;= EOMONTH(DATE(YEAR($P216),11, 1), 0), Overall!$A218&lt;&gt;"", MONTH($O216) &lt;=11, MONTH($P216) &gt;= 11), IF($S216 &lt;&gt; "", $I216/$S216, ""), ""), "")</f>
        <v/>
      </c>
      <c r="AR216" s="10" t="str">
        <f ca="1">IFERROR(IF(AND(NOW()&lt;= EOMONTH(DATE(YEAR($P216),12, 1), 0), Overall!$A218&lt;&gt;"", MONTH($O216) &lt;= 12, MONTH($P216) &gt;= 12), IF($S216 &lt;&gt; "", $I216/$S216, ""), ""), "")</f>
        <v/>
      </c>
      <c r="AS216" s="16">
        <f t="shared" ca="1" si="7"/>
        <v>0</v>
      </c>
    </row>
    <row r="217" spans="1:45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5" t="str">
        <f>IF(Overall!P219&lt;&gt;"",_xlfn.VALUETOTEXT(Overall!P219),"")</f>
        <v>Options</v>
      </c>
      <c r="I217" s="6">
        <f>IF(Overall!F219&lt;&gt;"",VALUE(Overall!F219),"")</f>
        <v>600000</v>
      </c>
      <c r="J217" s="6">
        <f>IF(Overall!G219&lt;&gt;"",VALUE(Overall!G219),"")</f>
        <v>64</v>
      </c>
      <c r="K217" s="6">
        <f>IF(Overall!H219&lt;&gt;"",VALUE(Overall!H219),"")</f>
        <v>40</v>
      </c>
      <c r="L217" s="6">
        <f>IF(Overall!I219&lt;&gt;"",VALUE(Overall!I219),"")</f>
        <v>2.1</v>
      </c>
      <c r="M217" s="6">
        <f>IF(Overall!J219&lt;&gt;"",VALUE(Overall!J219),"")</f>
        <v>0.15</v>
      </c>
      <c r="N217" s="6">
        <f>IF(Overall!K219&lt;&gt;"",VALUE(Overall!K219),"")</f>
        <v>1.95</v>
      </c>
      <c r="O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P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Q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R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S217" s="5">
        <f t="shared" si="6"/>
        <v>6</v>
      </c>
      <c r="T217" s="10">
        <f>IF(Overall!$A219&lt;&gt;"",IF(AND(MONTH($O217) &lt;= 1, MONTH($P217) &gt;= 1), IF($S217 &lt;&gt; "", $I217/$S217, ""), ""),"")</f>
        <v>100000</v>
      </c>
      <c r="U217" s="10">
        <f>IF(Overall!$A219&lt;&gt;"",IF(AND(MONTH($O217) &lt;= 2, MONTH($P217) &gt;= 2), IF($S217 &lt;&gt; "", $I217/$S217, ""), ""),"")</f>
        <v>100000</v>
      </c>
      <c r="V217" s="10">
        <f>IF(Overall!$A219&lt;&gt;"",IF(AND(MONTH($O217) &lt;= 3, MONTH($P217) &gt;= 3), IF($S217 &lt;&gt; "", $I217/$S217, ""), ""),"")</f>
        <v>100000</v>
      </c>
      <c r="W217" s="10">
        <f>IF(Overall!$A219&lt;&gt;"",IF(AND(MONTH($O217) &lt;= 4, MONTH($P217) &gt;= 4), IF($S217 &lt;&gt; "", $I217/$S217, ""), ""),"")</f>
        <v>100000</v>
      </c>
      <c r="X217" s="10">
        <f>IF(Overall!$A219&lt;&gt;"",IF(AND(MONTH($O217) &lt;= 5, MONTH($P217) &gt;= 5), IF($S217 &lt;&gt; "", $I217/$S217, ""), ""),"")</f>
        <v>100000</v>
      </c>
      <c r="Y217" s="10">
        <f>IF(Overall!$A219&lt;&gt;"",IF(AND(MONTH($O217) &lt;= 6, MONTH($P217) &gt;= 6), IF($S217 &lt;&gt; "", $I217/$S217, ""), ""),"")</f>
        <v>100000</v>
      </c>
      <c r="Z217" s="10" t="str">
        <f>IF(Overall!$A219&lt;&gt;"",IF(AND(MONTH($O217) &lt;= 7, MONTH($P217) &gt;= 7 ), IF($S217 &lt;&gt; "", $I217/$S217, ""), ""),"")</f>
        <v/>
      </c>
      <c r="AA217" s="10" t="str">
        <f>IF(Overall!$A219&lt;&gt;"",IF(AND(MONTH($O217) &lt;= 8, MONTH($P217) &gt;= 8), IF($S217 &lt;&gt; "", $I217/$S217, ""), ""),"")</f>
        <v/>
      </c>
      <c r="AB217" s="10" t="str">
        <f>IF(Overall!$A219&lt;&gt;"",IF(AND(MONTH($O217) &lt;= 9, MONTH($P217) &gt;= 9), IF($S217 &lt;&gt; "", $I217/$S217, ""), ""),"")</f>
        <v/>
      </c>
      <c r="AC217" s="10" t="str">
        <f>IF(Overall!$A219&lt;&gt;"",IF(AND(MONTH($O217) &lt;= 10, MONTH($P217) &gt;= 10), IF($S217 &lt;&gt; "", $I217/$S217, ""), ""),"")</f>
        <v/>
      </c>
      <c r="AD217" s="10" t="str">
        <f>IF(Overall!$A219&lt;&gt;"",IF(AND(MONTH($O217) &lt;= 11, MONTH($P217) &gt;= 11), IF($S217 &lt;&gt; "", $I217/$S217, ""), ""),"")</f>
        <v/>
      </c>
      <c r="AE217" s="10" t="str">
        <f>IF(Overall!$A219&lt;&gt;"",IF(AND(MONTH($O217) &lt;= 12, MONTH($P217) &gt;= 12), IF($S217 &lt;&gt; "", $I217/$S217, ""), ""),"")</f>
        <v/>
      </c>
      <c r="AG217" s="10" t="str">
        <f ca="1">IFERROR(IF(AND(NOW()&lt;= EOMONTH(DATE(YEAR($P217),1, 1), 0), Overall!$A219&lt;&gt;"", MONTH($O217) &lt;= 1, MONTH($P217) &gt;= 1), IF($S217 &lt;&gt; "", $I217/$S217, ""), ""), "")</f>
        <v/>
      </c>
      <c r="AH217" s="10" t="str">
        <f ca="1">IFERROR(IF(AND(NOW()&lt;= EOMONTH(DATE(YEAR($P217),2, 1), 0), Overall!$A219&lt;&gt;"", MONTH($O217) &lt;= 2, MONTH($P217) &gt;= 2), IF($S217 &lt;&gt; "", $I217/$S217, ""), ""), "")</f>
        <v/>
      </c>
      <c r="AI217" s="10" t="str">
        <f ca="1">IFERROR(IF(AND(NOW()&lt;= EOMONTH(DATE(YEAR($P217),3, 1), 0), Overall!$A219&lt;&gt;"", MONTH($O217) &lt;= 3, MONTH($P217) &gt;= 3), IF($S217 &lt;&gt; "", $I217/$S217, ""), ""), "")</f>
        <v/>
      </c>
      <c r="AJ217" s="10" t="str">
        <f ca="1">IFERROR(IF(AND(NOW()&lt;= EOMONTH(DATE(YEAR($P217),4, 1), 0), Overall!$A219&lt;&gt;"", MONTH($O217) &lt;= 4, MONTH($P217) &gt;= 4), IF($S217 &lt;&gt; "", $I217/$S217, ""), ""), "")</f>
        <v/>
      </c>
      <c r="AK217" s="10" t="str">
        <f ca="1">IFERROR(IF(AND(NOW()&lt;= EOMONTH(DATE(YEAR($P217),5, 1), 0), Overall!$A219&lt;&gt;"", MONTH($O217) &lt;= 5, MONTH($P217) &gt;= 5), IF($S217 &lt;&gt; "", $I217/$S217, ""), ""), "")</f>
        <v/>
      </c>
      <c r="AL217" s="10" t="str">
        <f ca="1">IFERROR(IF(AND(NOW()&lt;= EOMONTH(DATE(YEAR($P217),6, 1), 0), Overall!$A219&lt;&gt;"", MONTH($O217) &lt;= 6, MONTH($P217) &gt;= 6), IF($S217 &lt;&gt; "", $I217/$S217, ""), ""), "")</f>
        <v/>
      </c>
      <c r="AM217" s="10" t="str">
        <f ca="1">IFERROR(IF(AND(NOW()&lt;= EOMONTH(DATE(YEAR($P217),7, 1), 0), Overall!$A219&lt;&gt;"", MONTH($O217) &lt;= 7, MONTH($P217) &gt;= 7), IF($S217 &lt;&gt; "", $I217/$S217, ""), ""), "")</f>
        <v/>
      </c>
      <c r="AN217" s="10" t="str">
        <f ca="1">IFERROR(IF(AND(NOW()&lt;= EOMONTH(DATE(YEAR($P217),8, 1), 0), Overall!$A219&lt;&gt;"", MONTH($O217) &lt;= 8, MONTH($P217) &gt;= 8), IF($S217 &lt;&gt; "", $I217/$S217, ""), ""), "")</f>
        <v/>
      </c>
      <c r="AO217" s="10" t="str">
        <f ca="1">IFERROR(IF(AND(NOW()&lt;= EOMONTH(DATE(YEAR($P217),9, 1), 0), Overall!$A219&lt;&gt;"", MONTH($O217) &lt;= 9, MONTH($P217) &gt;= 9), IF($S217 &lt;&gt; "", $I217/$S217, ""), ""), "")</f>
        <v/>
      </c>
      <c r="AP217" s="10" t="str">
        <f ca="1">IFERROR(IF(AND(NOW()&lt;= EOMONTH(DATE(YEAR($P217),10, 1), 0), Overall!$A219&lt;&gt;"", MONTH($O217) &lt;= 10, MONTH($P217) &gt;= 10), IF($S217 &lt;&gt; "", $I217/$S217, ""), ""), "")</f>
        <v/>
      </c>
      <c r="AQ217" s="10" t="str">
        <f ca="1">IFERROR(IF(AND(NOW()&lt;= EOMONTH(DATE(YEAR($P217),11, 1), 0), Overall!$A219&lt;&gt;"", MONTH($O217) &lt;=11, MONTH($P217) &gt;= 11), IF($S217 &lt;&gt; "", $I217/$S217, ""), ""), "")</f>
        <v/>
      </c>
      <c r="AR217" s="10" t="str">
        <f ca="1">IFERROR(IF(AND(NOW()&lt;= EOMONTH(DATE(YEAR($P217),12, 1), 0), Overall!$A219&lt;&gt;"", MONTH($O217) &lt;= 12, MONTH($P217) &gt;= 12), IF($S217 &lt;&gt; "", $I217/$S217, ""), ""), "")</f>
        <v/>
      </c>
      <c r="AS217" s="16">
        <f t="shared" ca="1" si="7"/>
        <v>0</v>
      </c>
    </row>
    <row r="218" spans="1:45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5" t="str">
        <f>IF(Overall!P220&lt;&gt;"",_xlfn.VALUETOTEXT(Overall!P220),"")</f>
        <v>Options</v>
      </c>
      <c r="I218" s="6">
        <f>IF(Overall!F220&lt;&gt;"",VALUE(Overall!F220),"")</f>
        <v>900000</v>
      </c>
      <c r="J218" s="6">
        <f>IF(Overall!G220&lt;&gt;"",VALUE(Overall!G220),"")</f>
        <v>64</v>
      </c>
      <c r="K218" s="6">
        <f>IF(Overall!H220&lt;&gt;"",VALUE(Overall!H220),"")</f>
        <v>40</v>
      </c>
      <c r="L218" s="6">
        <f>IF(Overall!I220&lt;&gt;"",VALUE(Overall!I220),"")</f>
        <v>2.14</v>
      </c>
      <c r="M218" s="6">
        <f>IF(Overall!J220&lt;&gt;"",VALUE(Overall!J220),"")</f>
        <v>0.2</v>
      </c>
      <c r="N218" s="6">
        <f>IF(Overall!K220&lt;&gt;"",VALUE(Overall!K220),"")</f>
        <v>1.94</v>
      </c>
      <c r="O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P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Q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R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S218" s="5">
        <f t="shared" si="6"/>
        <v>6</v>
      </c>
      <c r="T218" s="10">
        <f>IF(Overall!$A220&lt;&gt;"",IF(AND(MONTH($O218) &lt;= 1, MONTH($P218) &gt;= 1), IF($S218 &lt;&gt; "", $I218/$S218, ""), ""),"")</f>
        <v>150000</v>
      </c>
      <c r="U218" s="10">
        <f>IF(Overall!$A220&lt;&gt;"",IF(AND(MONTH($O218) &lt;= 2, MONTH($P218) &gt;= 2), IF($S218 &lt;&gt; "", $I218/$S218, ""), ""),"")</f>
        <v>150000</v>
      </c>
      <c r="V218" s="10">
        <f>IF(Overall!$A220&lt;&gt;"",IF(AND(MONTH($O218) &lt;= 3, MONTH($P218) &gt;= 3), IF($S218 &lt;&gt; "", $I218/$S218, ""), ""),"")</f>
        <v>150000</v>
      </c>
      <c r="W218" s="10">
        <f>IF(Overall!$A220&lt;&gt;"",IF(AND(MONTH($O218) &lt;= 4, MONTH($P218) &gt;= 4), IF($S218 &lt;&gt; "", $I218/$S218, ""), ""),"")</f>
        <v>150000</v>
      </c>
      <c r="X218" s="10">
        <f>IF(Overall!$A220&lt;&gt;"",IF(AND(MONTH($O218) &lt;= 5, MONTH($P218) &gt;= 5), IF($S218 &lt;&gt; "", $I218/$S218, ""), ""),"")</f>
        <v>150000</v>
      </c>
      <c r="Y218" s="10">
        <f>IF(Overall!$A220&lt;&gt;"",IF(AND(MONTH($O218) &lt;= 6, MONTH($P218) &gt;= 6), IF($S218 &lt;&gt; "", $I218/$S218, ""), ""),"")</f>
        <v>150000</v>
      </c>
      <c r="Z218" s="10" t="str">
        <f>IF(Overall!$A220&lt;&gt;"",IF(AND(MONTH($O218) &lt;= 7, MONTH($P218) &gt;= 7 ), IF($S218 &lt;&gt; "", $I218/$S218, ""), ""),"")</f>
        <v/>
      </c>
      <c r="AA218" s="10" t="str">
        <f>IF(Overall!$A220&lt;&gt;"",IF(AND(MONTH($O218) &lt;= 8, MONTH($P218) &gt;= 8), IF($S218 &lt;&gt; "", $I218/$S218, ""), ""),"")</f>
        <v/>
      </c>
      <c r="AB218" s="10" t="str">
        <f>IF(Overall!$A220&lt;&gt;"",IF(AND(MONTH($O218) &lt;= 9, MONTH($P218) &gt;= 9), IF($S218 &lt;&gt; "", $I218/$S218, ""), ""),"")</f>
        <v/>
      </c>
      <c r="AC218" s="10" t="str">
        <f>IF(Overall!$A220&lt;&gt;"",IF(AND(MONTH($O218) &lt;= 10, MONTH($P218) &gt;= 10), IF($S218 &lt;&gt; "", $I218/$S218, ""), ""),"")</f>
        <v/>
      </c>
      <c r="AD218" s="10" t="str">
        <f>IF(Overall!$A220&lt;&gt;"",IF(AND(MONTH($O218) &lt;= 11, MONTH($P218) &gt;= 11), IF($S218 &lt;&gt; "", $I218/$S218, ""), ""),"")</f>
        <v/>
      </c>
      <c r="AE218" s="10" t="str">
        <f>IF(Overall!$A220&lt;&gt;"",IF(AND(MONTH($O218) &lt;= 12, MONTH($P218) &gt;= 12), IF($S218 &lt;&gt; "", $I218/$S218, ""), ""),"")</f>
        <v/>
      </c>
      <c r="AG218" s="10" t="str">
        <f ca="1">IFERROR(IF(AND(NOW()&lt;= EOMONTH(DATE(YEAR($P218),1, 1), 0), Overall!$A220&lt;&gt;"", MONTH($O218) &lt;= 1, MONTH($P218) &gt;= 1), IF($S218 &lt;&gt; "", $I218/$S218, ""), ""), "")</f>
        <v/>
      </c>
      <c r="AH218" s="10" t="str">
        <f ca="1">IFERROR(IF(AND(NOW()&lt;= EOMONTH(DATE(YEAR($P218),2, 1), 0), Overall!$A220&lt;&gt;"", MONTH($O218) &lt;= 2, MONTH($P218) &gt;= 2), IF($S218 &lt;&gt; "", $I218/$S218, ""), ""), "")</f>
        <v/>
      </c>
      <c r="AI218" s="10" t="str">
        <f ca="1">IFERROR(IF(AND(NOW()&lt;= EOMONTH(DATE(YEAR($P218),3, 1), 0), Overall!$A220&lt;&gt;"", MONTH($O218) &lt;= 3, MONTH($P218) &gt;= 3), IF($S218 &lt;&gt; "", $I218/$S218, ""), ""), "")</f>
        <v/>
      </c>
      <c r="AJ218" s="10" t="str">
        <f ca="1">IFERROR(IF(AND(NOW()&lt;= EOMONTH(DATE(YEAR($P218),4, 1), 0), Overall!$A220&lt;&gt;"", MONTH($O218) &lt;= 4, MONTH($P218) &gt;= 4), IF($S218 &lt;&gt; "", $I218/$S218, ""), ""), "")</f>
        <v/>
      </c>
      <c r="AK218" s="10" t="str">
        <f ca="1">IFERROR(IF(AND(NOW()&lt;= EOMONTH(DATE(YEAR($P218),5, 1), 0), Overall!$A220&lt;&gt;"", MONTH($O218) &lt;= 5, MONTH($P218) &gt;= 5), IF($S218 &lt;&gt; "", $I218/$S218, ""), ""), "")</f>
        <v/>
      </c>
      <c r="AL218" s="10" t="str">
        <f ca="1">IFERROR(IF(AND(NOW()&lt;= EOMONTH(DATE(YEAR($P218),6, 1), 0), Overall!$A220&lt;&gt;"", MONTH($O218) &lt;= 6, MONTH($P218) &gt;= 6), IF($S218 &lt;&gt; "", $I218/$S218, ""), ""), "")</f>
        <v/>
      </c>
      <c r="AM218" s="10" t="str">
        <f ca="1">IFERROR(IF(AND(NOW()&lt;= EOMONTH(DATE(YEAR($P218),7, 1), 0), Overall!$A220&lt;&gt;"", MONTH($O218) &lt;= 7, MONTH($P218) &gt;= 7), IF($S218 &lt;&gt; "", $I218/$S218, ""), ""), "")</f>
        <v/>
      </c>
      <c r="AN218" s="10" t="str">
        <f ca="1">IFERROR(IF(AND(NOW()&lt;= EOMONTH(DATE(YEAR($P218),8, 1), 0), Overall!$A220&lt;&gt;"", MONTH($O218) &lt;= 8, MONTH($P218) &gt;= 8), IF($S218 &lt;&gt; "", $I218/$S218, ""), ""), "")</f>
        <v/>
      </c>
      <c r="AO218" s="10" t="str">
        <f ca="1">IFERROR(IF(AND(NOW()&lt;= EOMONTH(DATE(YEAR($P218),9, 1), 0), Overall!$A220&lt;&gt;"", MONTH($O218) &lt;= 9, MONTH($P218) &gt;= 9), IF($S218 &lt;&gt; "", $I218/$S218, ""), ""), "")</f>
        <v/>
      </c>
      <c r="AP218" s="10" t="str">
        <f ca="1">IFERROR(IF(AND(NOW()&lt;= EOMONTH(DATE(YEAR($P218),10, 1), 0), Overall!$A220&lt;&gt;"", MONTH($O218) &lt;= 10, MONTH($P218) &gt;= 10), IF($S218 &lt;&gt; "", $I218/$S218, ""), ""), "")</f>
        <v/>
      </c>
      <c r="AQ218" s="10" t="str">
        <f ca="1">IFERROR(IF(AND(NOW()&lt;= EOMONTH(DATE(YEAR($P218),11, 1), 0), Overall!$A220&lt;&gt;"", MONTH($O218) &lt;=11, MONTH($P218) &gt;= 11), IF($S218 &lt;&gt; "", $I218/$S218, ""), ""), "")</f>
        <v/>
      </c>
      <c r="AR218" s="10" t="str">
        <f ca="1">IFERROR(IF(AND(NOW()&lt;= EOMONTH(DATE(YEAR($P218),12, 1), 0), Overall!$A220&lt;&gt;"", MONTH($O218) &lt;= 12, MONTH($P218) &gt;= 12), IF($S218 &lt;&gt; "", $I218/$S218, ""), ""), "")</f>
        <v/>
      </c>
      <c r="AS218" s="16">
        <f t="shared" ca="1" si="7"/>
        <v>0</v>
      </c>
    </row>
    <row r="219" spans="1:45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5" t="str">
        <f>IF(Overall!P221&lt;&gt;"",_xlfn.VALUETOTEXT(Overall!P221),"")</f>
        <v>Options</v>
      </c>
      <c r="I219" s="6">
        <f>IF(Overall!F221&lt;&gt;"",VALUE(Overall!F221),"")</f>
        <v>600000</v>
      </c>
      <c r="J219" s="6">
        <f>IF(Overall!G221&lt;&gt;"",VALUE(Overall!G221),"")</f>
        <v>64</v>
      </c>
      <c r="K219" s="6">
        <f>IF(Overall!H221&lt;&gt;"",VALUE(Overall!H221),"")</f>
        <v>0</v>
      </c>
      <c r="L219" s="6">
        <f>IF(Overall!I221&lt;&gt;"",VALUE(Overall!I221),"")</f>
        <v>2.2000000000000002</v>
      </c>
      <c r="M219" s="6">
        <f>IF(Overall!J221&lt;&gt;"",VALUE(Overall!J221),"")</f>
        <v>0</v>
      </c>
      <c r="N219" s="6">
        <f>IF(Overall!K221&lt;&gt;"",VALUE(Overall!K221),"")</f>
        <v>2.2000000000000002</v>
      </c>
      <c r="O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P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Q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R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S219" s="5">
        <f t="shared" si="6"/>
        <v>6</v>
      </c>
      <c r="T219" s="10">
        <f>IF(Overall!$A221&lt;&gt;"",IF(AND(MONTH($O219) &lt;= 1, MONTH($P219) &gt;= 1), IF($S219 &lt;&gt; "", $I219/$S219, ""), ""),"")</f>
        <v>100000</v>
      </c>
      <c r="U219" s="10">
        <f>IF(Overall!$A221&lt;&gt;"",IF(AND(MONTH($O219) &lt;= 2, MONTH($P219) &gt;= 2), IF($S219 &lt;&gt; "", $I219/$S219, ""), ""),"")</f>
        <v>100000</v>
      </c>
      <c r="V219" s="10">
        <f>IF(Overall!$A221&lt;&gt;"",IF(AND(MONTH($O219) &lt;= 3, MONTH($P219) &gt;= 3), IF($S219 &lt;&gt; "", $I219/$S219, ""), ""),"")</f>
        <v>100000</v>
      </c>
      <c r="W219" s="10">
        <f>IF(Overall!$A221&lt;&gt;"",IF(AND(MONTH($O219) &lt;= 4, MONTH($P219) &gt;= 4), IF($S219 &lt;&gt; "", $I219/$S219, ""), ""),"")</f>
        <v>100000</v>
      </c>
      <c r="X219" s="10">
        <f>IF(Overall!$A221&lt;&gt;"",IF(AND(MONTH($O219) &lt;= 5, MONTH($P219) &gt;= 5), IF($S219 &lt;&gt; "", $I219/$S219, ""), ""),"")</f>
        <v>100000</v>
      </c>
      <c r="Y219" s="10">
        <f>IF(Overall!$A221&lt;&gt;"",IF(AND(MONTH($O219) &lt;= 6, MONTH($P219) &gt;= 6), IF($S219 &lt;&gt; "", $I219/$S219, ""), ""),"")</f>
        <v>100000</v>
      </c>
      <c r="Z219" s="10" t="str">
        <f>IF(Overall!$A221&lt;&gt;"",IF(AND(MONTH($O219) &lt;= 7, MONTH($P219) &gt;= 7 ), IF($S219 &lt;&gt; "", $I219/$S219, ""), ""),"")</f>
        <v/>
      </c>
      <c r="AA219" s="10" t="str">
        <f>IF(Overall!$A221&lt;&gt;"",IF(AND(MONTH($O219) &lt;= 8, MONTH($P219) &gt;= 8), IF($S219 &lt;&gt; "", $I219/$S219, ""), ""),"")</f>
        <v/>
      </c>
      <c r="AB219" s="10" t="str">
        <f>IF(Overall!$A221&lt;&gt;"",IF(AND(MONTH($O219) &lt;= 9, MONTH($P219) &gt;= 9), IF($S219 &lt;&gt; "", $I219/$S219, ""), ""),"")</f>
        <v/>
      </c>
      <c r="AC219" s="10" t="str">
        <f>IF(Overall!$A221&lt;&gt;"",IF(AND(MONTH($O219) &lt;= 10, MONTH($P219) &gt;= 10), IF($S219 &lt;&gt; "", $I219/$S219, ""), ""),"")</f>
        <v/>
      </c>
      <c r="AD219" s="10" t="str">
        <f>IF(Overall!$A221&lt;&gt;"",IF(AND(MONTH($O219) &lt;= 11, MONTH($P219) &gt;= 11), IF($S219 &lt;&gt; "", $I219/$S219, ""), ""),"")</f>
        <v/>
      </c>
      <c r="AE219" s="10" t="str">
        <f>IF(Overall!$A221&lt;&gt;"",IF(AND(MONTH($O219) &lt;= 12, MONTH($P219) &gt;= 12), IF($S219 &lt;&gt; "", $I219/$S219, ""), ""),"")</f>
        <v/>
      </c>
      <c r="AG219" s="10" t="str">
        <f ca="1">IFERROR(IF(AND(NOW()&lt;= EOMONTH(DATE(YEAR($P219),1, 1), 0), Overall!$A221&lt;&gt;"", MONTH($O219) &lt;= 1, MONTH($P219) &gt;= 1), IF($S219 &lt;&gt; "", $I219/$S219, ""), ""), "")</f>
        <v/>
      </c>
      <c r="AH219" s="10" t="str">
        <f ca="1">IFERROR(IF(AND(NOW()&lt;= EOMONTH(DATE(YEAR($P219),2, 1), 0), Overall!$A221&lt;&gt;"", MONTH($O219) &lt;= 2, MONTH($P219) &gt;= 2), IF($S219 &lt;&gt; "", $I219/$S219, ""), ""), "")</f>
        <v/>
      </c>
      <c r="AI219" s="10" t="str">
        <f ca="1">IFERROR(IF(AND(NOW()&lt;= EOMONTH(DATE(YEAR($P219),3, 1), 0), Overall!$A221&lt;&gt;"", MONTH($O219) &lt;= 3, MONTH($P219) &gt;= 3), IF($S219 &lt;&gt; "", $I219/$S219, ""), ""), "")</f>
        <v/>
      </c>
      <c r="AJ219" s="10" t="str">
        <f ca="1">IFERROR(IF(AND(NOW()&lt;= EOMONTH(DATE(YEAR($P219),4, 1), 0), Overall!$A221&lt;&gt;"", MONTH($O219) &lt;= 4, MONTH($P219) &gt;= 4), IF($S219 &lt;&gt; "", $I219/$S219, ""), ""), "")</f>
        <v/>
      </c>
      <c r="AK219" s="10" t="str">
        <f ca="1">IFERROR(IF(AND(NOW()&lt;= EOMONTH(DATE(YEAR($P219),5, 1), 0), Overall!$A221&lt;&gt;"", MONTH($O219) &lt;= 5, MONTH($P219) &gt;= 5), IF($S219 &lt;&gt; "", $I219/$S219, ""), ""), "")</f>
        <v/>
      </c>
      <c r="AL219" s="10" t="str">
        <f ca="1">IFERROR(IF(AND(NOW()&lt;= EOMONTH(DATE(YEAR($P219),6, 1), 0), Overall!$A221&lt;&gt;"", MONTH($O219) &lt;= 6, MONTH($P219) &gt;= 6), IF($S219 &lt;&gt; "", $I219/$S219, ""), ""), "")</f>
        <v/>
      </c>
      <c r="AM219" s="10" t="str">
        <f ca="1">IFERROR(IF(AND(NOW()&lt;= EOMONTH(DATE(YEAR($P219),7, 1), 0), Overall!$A221&lt;&gt;"", MONTH($O219) &lt;= 7, MONTH($P219) &gt;= 7), IF($S219 &lt;&gt; "", $I219/$S219, ""), ""), "")</f>
        <v/>
      </c>
      <c r="AN219" s="10" t="str">
        <f ca="1">IFERROR(IF(AND(NOW()&lt;= EOMONTH(DATE(YEAR($P219),8, 1), 0), Overall!$A221&lt;&gt;"", MONTH($O219) &lt;= 8, MONTH($P219) &gt;= 8), IF($S219 &lt;&gt; "", $I219/$S219, ""), ""), "")</f>
        <v/>
      </c>
      <c r="AO219" s="10" t="str">
        <f ca="1">IFERROR(IF(AND(NOW()&lt;= EOMONTH(DATE(YEAR($P219),9, 1), 0), Overall!$A221&lt;&gt;"", MONTH($O219) &lt;= 9, MONTH($P219) &gt;= 9), IF($S219 &lt;&gt; "", $I219/$S219, ""), ""), "")</f>
        <v/>
      </c>
      <c r="AP219" s="10" t="str">
        <f ca="1">IFERROR(IF(AND(NOW()&lt;= EOMONTH(DATE(YEAR($P219),10, 1), 0), Overall!$A221&lt;&gt;"", MONTH($O219) &lt;= 10, MONTH($P219) &gt;= 10), IF($S219 &lt;&gt; "", $I219/$S219, ""), ""), "")</f>
        <v/>
      </c>
      <c r="AQ219" s="10" t="str">
        <f ca="1">IFERROR(IF(AND(NOW()&lt;= EOMONTH(DATE(YEAR($P219),11, 1), 0), Overall!$A221&lt;&gt;"", MONTH($O219) &lt;=11, MONTH($P219) &gt;= 11), IF($S219 &lt;&gt; "", $I219/$S219, ""), ""), "")</f>
        <v/>
      </c>
      <c r="AR219" s="10" t="str">
        <f ca="1">IFERROR(IF(AND(NOW()&lt;= EOMONTH(DATE(YEAR($P219),12, 1), 0), Overall!$A221&lt;&gt;"", MONTH($O219) &lt;= 12, MONTH($P219) &gt;= 12), IF($S219 &lt;&gt; "", $I219/$S219, ""), ""), "")</f>
        <v/>
      </c>
      <c r="AS219" s="16">
        <f t="shared" ca="1" si="7"/>
        <v>0</v>
      </c>
    </row>
    <row r="220" spans="1:45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5" t="str">
        <f>IF(Overall!P222&lt;&gt;"",_xlfn.VALUETOTEXT(Overall!P222),"")</f>
        <v>Options</v>
      </c>
      <c r="I220" s="6">
        <f>IF(Overall!F222&lt;&gt;"",VALUE(Overall!F222),"")</f>
        <v>600000</v>
      </c>
      <c r="J220" s="6">
        <f>IF(Overall!G222&lt;&gt;"",VALUE(Overall!G222),"")</f>
        <v>63</v>
      </c>
      <c r="K220" s="6">
        <f>IF(Overall!H222&lt;&gt;"",VALUE(Overall!H222),"")</f>
        <v>0</v>
      </c>
      <c r="L220" s="6">
        <f>IF(Overall!I222&lt;&gt;"",VALUE(Overall!I222),"")</f>
        <v>2.02</v>
      </c>
      <c r="M220" s="6">
        <f>IF(Overall!J222&lt;&gt;"",VALUE(Overall!J222),"")</f>
        <v>0</v>
      </c>
      <c r="N220" s="6">
        <f>IF(Overall!K222&lt;&gt;"",VALUE(Overall!K222),"")</f>
        <v>2.02</v>
      </c>
      <c r="O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P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Q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R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S220" s="5">
        <f t="shared" si="6"/>
        <v>6</v>
      </c>
      <c r="T220" s="10">
        <f>IF(Overall!$A222&lt;&gt;"",IF(AND(MONTH($O220) &lt;= 1, MONTH($P220) &gt;= 1), IF($S220 &lt;&gt; "", $I220/$S220, ""), ""),"")</f>
        <v>100000</v>
      </c>
      <c r="U220" s="10">
        <f>IF(Overall!$A222&lt;&gt;"",IF(AND(MONTH($O220) &lt;= 2, MONTH($P220) &gt;= 2), IF($S220 &lt;&gt; "", $I220/$S220, ""), ""),"")</f>
        <v>100000</v>
      </c>
      <c r="V220" s="10">
        <f>IF(Overall!$A222&lt;&gt;"",IF(AND(MONTH($O220) &lt;= 3, MONTH($P220) &gt;= 3), IF($S220 &lt;&gt; "", $I220/$S220, ""), ""),"")</f>
        <v>100000</v>
      </c>
      <c r="W220" s="10">
        <f>IF(Overall!$A222&lt;&gt;"",IF(AND(MONTH($O220) &lt;= 4, MONTH($P220) &gt;= 4), IF($S220 &lt;&gt; "", $I220/$S220, ""), ""),"")</f>
        <v>100000</v>
      </c>
      <c r="X220" s="10">
        <f>IF(Overall!$A222&lt;&gt;"",IF(AND(MONTH($O220) &lt;= 5, MONTH($P220) &gt;= 5), IF($S220 &lt;&gt; "", $I220/$S220, ""), ""),"")</f>
        <v>100000</v>
      </c>
      <c r="Y220" s="10">
        <f>IF(Overall!$A222&lt;&gt;"",IF(AND(MONTH($O220) &lt;= 6, MONTH($P220) &gt;= 6), IF($S220 &lt;&gt; "", $I220/$S220, ""), ""),"")</f>
        <v>100000</v>
      </c>
      <c r="Z220" s="10" t="str">
        <f>IF(Overall!$A222&lt;&gt;"",IF(AND(MONTH($O220) &lt;= 7, MONTH($P220) &gt;= 7 ), IF($S220 &lt;&gt; "", $I220/$S220, ""), ""),"")</f>
        <v/>
      </c>
      <c r="AA220" s="10" t="str">
        <f>IF(Overall!$A222&lt;&gt;"",IF(AND(MONTH($O220) &lt;= 8, MONTH($P220) &gt;= 8), IF($S220 &lt;&gt; "", $I220/$S220, ""), ""),"")</f>
        <v/>
      </c>
      <c r="AB220" s="10" t="str">
        <f>IF(Overall!$A222&lt;&gt;"",IF(AND(MONTH($O220) &lt;= 9, MONTH($P220) &gt;= 9), IF($S220 &lt;&gt; "", $I220/$S220, ""), ""),"")</f>
        <v/>
      </c>
      <c r="AC220" s="10" t="str">
        <f>IF(Overall!$A222&lt;&gt;"",IF(AND(MONTH($O220) &lt;= 10, MONTH($P220) &gt;= 10), IF($S220 &lt;&gt; "", $I220/$S220, ""), ""),"")</f>
        <v/>
      </c>
      <c r="AD220" s="10" t="str">
        <f>IF(Overall!$A222&lt;&gt;"",IF(AND(MONTH($O220) &lt;= 11, MONTH($P220) &gt;= 11), IF($S220 &lt;&gt; "", $I220/$S220, ""), ""),"")</f>
        <v/>
      </c>
      <c r="AE220" s="10" t="str">
        <f>IF(Overall!$A222&lt;&gt;"",IF(AND(MONTH($O220) &lt;= 12, MONTH($P220) &gt;= 12), IF($S220 &lt;&gt; "", $I220/$S220, ""), ""),"")</f>
        <v/>
      </c>
      <c r="AG220" s="10" t="str">
        <f ca="1">IFERROR(IF(AND(NOW()&lt;= EOMONTH(DATE(YEAR($P220),1, 1), 0), Overall!$A222&lt;&gt;"", MONTH($O220) &lt;= 1, MONTH($P220) &gt;= 1), IF($S220 &lt;&gt; "", $I220/$S220, ""), ""), "")</f>
        <v/>
      </c>
      <c r="AH220" s="10" t="str">
        <f ca="1">IFERROR(IF(AND(NOW()&lt;= EOMONTH(DATE(YEAR($P220),2, 1), 0), Overall!$A222&lt;&gt;"", MONTH($O220) &lt;= 2, MONTH($P220) &gt;= 2), IF($S220 &lt;&gt; "", $I220/$S220, ""), ""), "")</f>
        <v/>
      </c>
      <c r="AI220" s="10" t="str">
        <f ca="1">IFERROR(IF(AND(NOW()&lt;= EOMONTH(DATE(YEAR($P220),3, 1), 0), Overall!$A222&lt;&gt;"", MONTH($O220) &lt;= 3, MONTH($P220) &gt;= 3), IF($S220 &lt;&gt; "", $I220/$S220, ""), ""), "")</f>
        <v/>
      </c>
      <c r="AJ220" s="10" t="str">
        <f ca="1">IFERROR(IF(AND(NOW()&lt;= EOMONTH(DATE(YEAR($P220),4, 1), 0), Overall!$A222&lt;&gt;"", MONTH($O220) &lt;= 4, MONTH($P220) &gt;= 4), IF($S220 &lt;&gt; "", $I220/$S220, ""), ""), "")</f>
        <v/>
      </c>
      <c r="AK220" s="10" t="str">
        <f ca="1">IFERROR(IF(AND(NOW()&lt;= EOMONTH(DATE(YEAR($P220),5, 1), 0), Overall!$A222&lt;&gt;"", MONTH($O220) &lt;= 5, MONTH($P220) &gt;= 5), IF($S220 &lt;&gt; "", $I220/$S220, ""), ""), "")</f>
        <v/>
      </c>
      <c r="AL220" s="10" t="str">
        <f ca="1">IFERROR(IF(AND(NOW()&lt;= EOMONTH(DATE(YEAR($P220),6, 1), 0), Overall!$A222&lt;&gt;"", MONTH($O220) &lt;= 6, MONTH($P220) &gt;= 6), IF($S220 &lt;&gt; "", $I220/$S220, ""), ""), "")</f>
        <v/>
      </c>
      <c r="AM220" s="10" t="str">
        <f ca="1">IFERROR(IF(AND(NOW()&lt;= EOMONTH(DATE(YEAR($P220),7, 1), 0), Overall!$A222&lt;&gt;"", MONTH($O220) &lt;= 7, MONTH($P220) &gt;= 7), IF($S220 &lt;&gt; "", $I220/$S220, ""), ""), "")</f>
        <v/>
      </c>
      <c r="AN220" s="10" t="str">
        <f ca="1">IFERROR(IF(AND(NOW()&lt;= EOMONTH(DATE(YEAR($P220),8, 1), 0), Overall!$A222&lt;&gt;"", MONTH($O220) &lt;= 8, MONTH($P220) &gt;= 8), IF($S220 &lt;&gt; "", $I220/$S220, ""), ""), "")</f>
        <v/>
      </c>
      <c r="AO220" s="10" t="str">
        <f ca="1">IFERROR(IF(AND(NOW()&lt;= EOMONTH(DATE(YEAR($P220),9, 1), 0), Overall!$A222&lt;&gt;"", MONTH($O220) &lt;= 9, MONTH($P220) &gt;= 9), IF($S220 &lt;&gt; "", $I220/$S220, ""), ""), "")</f>
        <v/>
      </c>
      <c r="AP220" s="10" t="str">
        <f ca="1">IFERROR(IF(AND(NOW()&lt;= EOMONTH(DATE(YEAR($P220),10, 1), 0), Overall!$A222&lt;&gt;"", MONTH($O220) &lt;= 10, MONTH($P220) &gt;= 10), IF($S220 &lt;&gt; "", $I220/$S220, ""), ""), "")</f>
        <v/>
      </c>
      <c r="AQ220" s="10" t="str">
        <f ca="1">IFERROR(IF(AND(NOW()&lt;= EOMONTH(DATE(YEAR($P220),11, 1), 0), Overall!$A222&lt;&gt;"", MONTH($O220) &lt;=11, MONTH($P220) &gt;= 11), IF($S220 &lt;&gt; "", $I220/$S220, ""), ""), "")</f>
        <v/>
      </c>
      <c r="AR220" s="10" t="str">
        <f ca="1">IFERROR(IF(AND(NOW()&lt;= EOMONTH(DATE(YEAR($P220),12, 1), 0), Overall!$A222&lt;&gt;"", MONTH($O220) &lt;= 12, MONTH($P220) &gt;= 12), IF($S220 &lt;&gt; "", $I220/$S220, ""), ""), "")</f>
        <v/>
      </c>
      <c r="AS220" s="16">
        <f t="shared" ca="1" si="7"/>
        <v>0</v>
      </c>
    </row>
    <row r="221" spans="1:45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5" t="str">
        <f>IF(Overall!P223&lt;&gt;"",_xlfn.VALUETOTEXT(Overall!P223),"")</f>
        <v>Options</v>
      </c>
      <c r="I221" s="6">
        <f>IF(Overall!F223&lt;&gt;"",VALUE(Overall!F223),"")</f>
        <v>1200000</v>
      </c>
      <c r="J221" s="6">
        <f>IF(Overall!G223&lt;&gt;"",VALUE(Overall!G223),"")</f>
        <v>64</v>
      </c>
      <c r="K221" s="6">
        <f>IF(Overall!H223&lt;&gt;"",VALUE(Overall!H223),"")</f>
        <v>0</v>
      </c>
      <c r="L221" s="6">
        <f>IF(Overall!I223&lt;&gt;"",VALUE(Overall!I223),"")</f>
        <v>2.15</v>
      </c>
      <c r="M221" s="6">
        <f>IF(Overall!J223&lt;&gt;"",VALUE(Overall!J223),"")</f>
        <v>0</v>
      </c>
      <c r="N221" s="6">
        <f>IF(Overall!K223&lt;&gt;"",VALUE(Overall!K223),"")</f>
        <v>2.15</v>
      </c>
      <c r="O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P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Q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R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S221" s="5">
        <f t="shared" si="6"/>
        <v>6</v>
      </c>
      <c r="T221" s="10">
        <f>IF(Overall!$A223&lt;&gt;"",IF(AND(MONTH($O221) &lt;= 1, MONTH($P221) &gt;= 1), IF($S221 &lt;&gt; "", $I221/$S221, ""), ""),"")</f>
        <v>200000</v>
      </c>
      <c r="U221" s="10">
        <f>IF(Overall!$A223&lt;&gt;"",IF(AND(MONTH($O221) &lt;= 2, MONTH($P221) &gt;= 2), IF($S221 &lt;&gt; "", $I221/$S221, ""), ""),"")</f>
        <v>200000</v>
      </c>
      <c r="V221" s="10">
        <f>IF(Overall!$A223&lt;&gt;"",IF(AND(MONTH($O221) &lt;= 3, MONTH($P221) &gt;= 3), IF($S221 &lt;&gt; "", $I221/$S221, ""), ""),"")</f>
        <v>200000</v>
      </c>
      <c r="W221" s="10">
        <f>IF(Overall!$A223&lt;&gt;"",IF(AND(MONTH($O221) &lt;= 4, MONTH($P221) &gt;= 4), IF($S221 &lt;&gt; "", $I221/$S221, ""), ""),"")</f>
        <v>200000</v>
      </c>
      <c r="X221" s="10">
        <f>IF(Overall!$A223&lt;&gt;"",IF(AND(MONTH($O221) &lt;= 5, MONTH($P221) &gt;= 5), IF($S221 &lt;&gt; "", $I221/$S221, ""), ""),"")</f>
        <v>200000</v>
      </c>
      <c r="Y221" s="10">
        <f>IF(Overall!$A223&lt;&gt;"",IF(AND(MONTH($O221) &lt;= 6, MONTH($P221) &gt;= 6), IF($S221 &lt;&gt; "", $I221/$S221, ""), ""),"")</f>
        <v>200000</v>
      </c>
      <c r="Z221" s="10" t="str">
        <f>IF(Overall!$A223&lt;&gt;"",IF(AND(MONTH($O221) &lt;= 7, MONTH($P221) &gt;= 7 ), IF($S221 &lt;&gt; "", $I221/$S221, ""), ""),"")</f>
        <v/>
      </c>
      <c r="AA221" s="10" t="str">
        <f>IF(Overall!$A223&lt;&gt;"",IF(AND(MONTH($O221) &lt;= 8, MONTH($P221) &gt;= 8), IF($S221 &lt;&gt; "", $I221/$S221, ""), ""),"")</f>
        <v/>
      </c>
      <c r="AB221" s="10" t="str">
        <f>IF(Overall!$A223&lt;&gt;"",IF(AND(MONTH($O221) &lt;= 9, MONTH($P221) &gt;= 9), IF($S221 &lt;&gt; "", $I221/$S221, ""), ""),"")</f>
        <v/>
      </c>
      <c r="AC221" s="10" t="str">
        <f>IF(Overall!$A223&lt;&gt;"",IF(AND(MONTH($O221) &lt;= 10, MONTH($P221) &gt;= 10), IF($S221 &lt;&gt; "", $I221/$S221, ""), ""),"")</f>
        <v/>
      </c>
      <c r="AD221" s="10" t="str">
        <f>IF(Overall!$A223&lt;&gt;"",IF(AND(MONTH($O221) &lt;= 11, MONTH($P221) &gt;= 11), IF($S221 &lt;&gt; "", $I221/$S221, ""), ""),"")</f>
        <v/>
      </c>
      <c r="AE221" s="10" t="str">
        <f>IF(Overall!$A223&lt;&gt;"",IF(AND(MONTH($O221) &lt;= 12, MONTH($P221) &gt;= 12), IF($S221 &lt;&gt; "", $I221/$S221, ""), ""),"")</f>
        <v/>
      </c>
      <c r="AG221" s="10" t="str">
        <f ca="1">IFERROR(IF(AND(NOW()&lt;= EOMONTH(DATE(YEAR($P221),1, 1), 0), Overall!$A223&lt;&gt;"", MONTH($O221) &lt;= 1, MONTH($P221) &gt;= 1), IF($S221 &lt;&gt; "", $I221/$S221, ""), ""), "")</f>
        <v/>
      </c>
      <c r="AH221" s="10" t="str">
        <f ca="1">IFERROR(IF(AND(NOW()&lt;= EOMONTH(DATE(YEAR($P221),2, 1), 0), Overall!$A223&lt;&gt;"", MONTH($O221) &lt;= 2, MONTH($P221) &gt;= 2), IF($S221 &lt;&gt; "", $I221/$S221, ""), ""), "")</f>
        <v/>
      </c>
      <c r="AI221" s="10" t="str">
        <f ca="1">IFERROR(IF(AND(NOW()&lt;= EOMONTH(DATE(YEAR($P221),3, 1), 0), Overall!$A223&lt;&gt;"", MONTH($O221) &lt;= 3, MONTH($P221) &gt;= 3), IF($S221 &lt;&gt; "", $I221/$S221, ""), ""), "")</f>
        <v/>
      </c>
      <c r="AJ221" s="10" t="str">
        <f ca="1">IFERROR(IF(AND(NOW()&lt;= EOMONTH(DATE(YEAR($P221),4, 1), 0), Overall!$A223&lt;&gt;"", MONTH($O221) &lt;= 4, MONTH($P221) &gt;= 4), IF($S221 &lt;&gt; "", $I221/$S221, ""), ""), "")</f>
        <v/>
      </c>
      <c r="AK221" s="10" t="str">
        <f ca="1">IFERROR(IF(AND(NOW()&lt;= EOMONTH(DATE(YEAR($P221),5, 1), 0), Overall!$A223&lt;&gt;"", MONTH($O221) &lt;= 5, MONTH($P221) &gt;= 5), IF($S221 &lt;&gt; "", $I221/$S221, ""), ""), "")</f>
        <v/>
      </c>
      <c r="AL221" s="10" t="str">
        <f ca="1">IFERROR(IF(AND(NOW()&lt;= EOMONTH(DATE(YEAR($P221),6, 1), 0), Overall!$A223&lt;&gt;"", MONTH($O221) &lt;= 6, MONTH($P221) &gt;= 6), IF($S221 &lt;&gt; "", $I221/$S221, ""), ""), "")</f>
        <v/>
      </c>
      <c r="AM221" s="10" t="str">
        <f ca="1">IFERROR(IF(AND(NOW()&lt;= EOMONTH(DATE(YEAR($P221),7, 1), 0), Overall!$A223&lt;&gt;"", MONTH($O221) &lt;= 7, MONTH($P221) &gt;= 7), IF($S221 &lt;&gt; "", $I221/$S221, ""), ""), "")</f>
        <v/>
      </c>
      <c r="AN221" s="10" t="str">
        <f ca="1">IFERROR(IF(AND(NOW()&lt;= EOMONTH(DATE(YEAR($P221),8, 1), 0), Overall!$A223&lt;&gt;"", MONTH($O221) &lt;= 8, MONTH($P221) &gt;= 8), IF($S221 &lt;&gt; "", $I221/$S221, ""), ""), "")</f>
        <v/>
      </c>
      <c r="AO221" s="10" t="str">
        <f ca="1">IFERROR(IF(AND(NOW()&lt;= EOMONTH(DATE(YEAR($P221),9, 1), 0), Overall!$A223&lt;&gt;"", MONTH($O221) &lt;= 9, MONTH($P221) &gt;= 9), IF($S221 &lt;&gt; "", $I221/$S221, ""), ""), "")</f>
        <v/>
      </c>
      <c r="AP221" s="10" t="str">
        <f ca="1">IFERROR(IF(AND(NOW()&lt;= EOMONTH(DATE(YEAR($P221),10, 1), 0), Overall!$A223&lt;&gt;"", MONTH($O221) &lt;= 10, MONTH($P221) &gt;= 10), IF($S221 &lt;&gt; "", $I221/$S221, ""), ""), "")</f>
        <v/>
      </c>
      <c r="AQ221" s="10" t="str">
        <f ca="1">IFERROR(IF(AND(NOW()&lt;= EOMONTH(DATE(YEAR($P221),11, 1), 0), Overall!$A223&lt;&gt;"", MONTH($O221) &lt;=11, MONTH($P221) &gt;= 11), IF($S221 &lt;&gt; "", $I221/$S221, ""), ""), "")</f>
        <v/>
      </c>
      <c r="AR221" s="10" t="str">
        <f ca="1">IFERROR(IF(AND(NOW()&lt;= EOMONTH(DATE(YEAR($P221),12, 1), 0), Overall!$A223&lt;&gt;"", MONTH($O221) &lt;= 12, MONTH($P221) &gt;= 12), IF($S221 &lt;&gt; "", $I221/$S221, ""), ""), "")</f>
        <v/>
      </c>
      <c r="AS221" s="16">
        <f t="shared" ca="1" si="7"/>
        <v>0</v>
      </c>
    </row>
    <row r="222" spans="1:45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5" t="str">
        <f>IF(Overall!P224&lt;&gt;"",_xlfn.VALUETOTEXT(Overall!P224),"")</f>
        <v>Options</v>
      </c>
      <c r="I222" s="6">
        <f>IF(Overall!F224&lt;&gt;"",VALUE(Overall!F224),"")</f>
        <v>600000</v>
      </c>
      <c r="J222" s="6">
        <f>IF(Overall!G224&lt;&gt;"",VALUE(Overall!G224),"")</f>
        <v>63</v>
      </c>
      <c r="K222" s="6">
        <f>IF(Overall!H224&lt;&gt;"",VALUE(Overall!H224),"")</f>
        <v>38</v>
      </c>
      <c r="L222" s="6">
        <f>IF(Overall!I224&lt;&gt;"",VALUE(Overall!I224),"")</f>
        <v>2</v>
      </c>
      <c r="M222" s="6">
        <f>IF(Overall!J224&lt;&gt;"",VALUE(Overall!J224),"")</f>
        <v>0.15</v>
      </c>
      <c r="N222" s="6">
        <f>IF(Overall!K224&lt;&gt;"",VALUE(Overall!K224),"")</f>
        <v>1.85</v>
      </c>
      <c r="O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P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Q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R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S222" s="5">
        <f t="shared" si="6"/>
        <v>6</v>
      </c>
      <c r="T222" s="10">
        <f>IF(Overall!$A224&lt;&gt;"",IF(AND(MONTH($O222) &lt;= 1, MONTH($P222) &gt;= 1), IF($S222 &lt;&gt; "", $I222/$S222, ""), ""),"")</f>
        <v>100000</v>
      </c>
      <c r="U222" s="10">
        <f>IF(Overall!$A224&lt;&gt;"",IF(AND(MONTH($O222) &lt;= 2, MONTH($P222) &gt;= 2), IF($S222 &lt;&gt; "", $I222/$S222, ""), ""),"")</f>
        <v>100000</v>
      </c>
      <c r="V222" s="10">
        <f>IF(Overall!$A224&lt;&gt;"",IF(AND(MONTH($O222) &lt;= 3, MONTH($P222) &gt;= 3), IF($S222 &lt;&gt; "", $I222/$S222, ""), ""),"")</f>
        <v>100000</v>
      </c>
      <c r="W222" s="10">
        <f>IF(Overall!$A224&lt;&gt;"",IF(AND(MONTH($O222) &lt;= 4, MONTH($P222) &gt;= 4), IF($S222 &lt;&gt; "", $I222/$S222, ""), ""),"")</f>
        <v>100000</v>
      </c>
      <c r="X222" s="10">
        <f>IF(Overall!$A224&lt;&gt;"",IF(AND(MONTH($O222) &lt;= 5, MONTH($P222) &gt;= 5), IF($S222 &lt;&gt; "", $I222/$S222, ""), ""),"")</f>
        <v>100000</v>
      </c>
      <c r="Y222" s="10">
        <f>IF(Overall!$A224&lt;&gt;"",IF(AND(MONTH($O222) &lt;= 6, MONTH($P222) &gt;= 6), IF($S222 &lt;&gt; "", $I222/$S222, ""), ""),"")</f>
        <v>100000</v>
      </c>
      <c r="Z222" s="10" t="str">
        <f>IF(Overall!$A224&lt;&gt;"",IF(AND(MONTH($O222) &lt;= 7, MONTH($P222) &gt;= 7 ), IF($S222 &lt;&gt; "", $I222/$S222, ""), ""),"")</f>
        <v/>
      </c>
      <c r="AA222" s="10" t="str">
        <f>IF(Overall!$A224&lt;&gt;"",IF(AND(MONTH($O222) &lt;= 8, MONTH($P222) &gt;= 8), IF($S222 &lt;&gt; "", $I222/$S222, ""), ""),"")</f>
        <v/>
      </c>
      <c r="AB222" s="10" t="str">
        <f>IF(Overall!$A224&lt;&gt;"",IF(AND(MONTH($O222) &lt;= 9, MONTH($P222) &gt;= 9), IF($S222 &lt;&gt; "", $I222/$S222, ""), ""),"")</f>
        <v/>
      </c>
      <c r="AC222" s="10" t="str">
        <f>IF(Overall!$A224&lt;&gt;"",IF(AND(MONTH($O222) &lt;= 10, MONTH($P222) &gt;= 10), IF($S222 &lt;&gt; "", $I222/$S222, ""), ""),"")</f>
        <v/>
      </c>
      <c r="AD222" s="10" t="str">
        <f>IF(Overall!$A224&lt;&gt;"",IF(AND(MONTH($O222) &lt;= 11, MONTH($P222) &gt;= 11), IF($S222 &lt;&gt; "", $I222/$S222, ""), ""),"")</f>
        <v/>
      </c>
      <c r="AE222" s="10" t="str">
        <f>IF(Overall!$A224&lt;&gt;"",IF(AND(MONTH($O222) &lt;= 12, MONTH($P222) &gt;= 12), IF($S222 &lt;&gt; "", $I222/$S222, ""), ""),"")</f>
        <v/>
      </c>
      <c r="AG222" s="10" t="str">
        <f ca="1">IFERROR(IF(AND(NOW()&lt;= EOMONTH(DATE(YEAR($P222),1, 1), 0), Overall!$A224&lt;&gt;"", MONTH($O222) &lt;= 1, MONTH($P222) &gt;= 1), IF($S222 &lt;&gt; "", $I222/$S222, ""), ""), "")</f>
        <v/>
      </c>
      <c r="AH222" s="10" t="str">
        <f ca="1">IFERROR(IF(AND(NOW()&lt;= EOMONTH(DATE(YEAR($P222),2, 1), 0), Overall!$A224&lt;&gt;"", MONTH($O222) &lt;= 2, MONTH($P222) &gt;= 2), IF($S222 &lt;&gt; "", $I222/$S222, ""), ""), "")</f>
        <v/>
      </c>
      <c r="AI222" s="10" t="str">
        <f ca="1">IFERROR(IF(AND(NOW()&lt;= EOMONTH(DATE(YEAR($P222),3, 1), 0), Overall!$A224&lt;&gt;"", MONTH($O222) &lt;= 3, MONTH($P222) &gt;= 3), IF($S222 &lt;&gt; "", $I222/$S222, ""), ""), "")</f>
        <v/>
      </c>
      <c r="AJ222" s="10" t="str">
        <f ca="1">IFERROR(IF(AND(NOW()&lt;= EOMONTH(DATE(YEAR($P222),4, 1), 0), Overall!$A224&lt;&gt;"", MONTH($O222) &lt;= 4, MONTH($P222) &gt;= 4), IF($S222 &lt;&gt; "", $I222/$S222, ""), ""), "")</f>
        <v/>
      </c>
      <c r="AK222" s="10" t="str">
        <f ca="1">IFERROR(IF(AND(NOW()&lt;= EOMONTH(DATE(YEAR($P222),5, 1), 0), Overall!$A224&lt;&gt;"", MONTH($O222) &lt;= 5, MONTH($P222) &gt;= 5), IF($S222 &lt;&gt; "", $I222/$S222, ""), ""), "")</f>
        <v/>
      </c>
      <c r="AL222" s="10" t="str">
        <f ca="1">IFERROR(IF(AND(NOW()&lt;= EOMONTH(DATE(YEAR($P222),6, 1), 0), Overall!$A224&lt;&gt;"", MONTH($O222) &lt;= 6, MONTH($P222) &gt;= 6), IF($S222 &lt;&gt; "", $I222/$S222, ""), ""), "")</f>
        <v/>
      </c>
      <c r="AM222" s="10" t="str">
        <f ca="1">IFERROR(IF(AND(NOW()&lt;= EOMONTH(DATE(YEAR($P222),7, 1), 0), Overall!$A224&lt;&gt;"", MONTH($O222) &lt;= 7, MONTH($P222) &gt;= 7), IF($S222 &lt;&gt; "", $I222/$S222, ""), ""), "")</f>
        <v/>
      </c>
      <c r="AN222" s="10" t="str">
        <f ca="1">IFERROR(IF(AND(NOW()&lt;= EOMONTH(DATE(YEAR($P222),8, 1), 0), Overall!$A224&lt;&gt;"", MONTH($O222) &lt;= 8, MONTH($P222) &gt;= 8), IF($S222 &lt;&gt; "", $I222/$S222, ""), ""), "")</f>
        <v/>
      </c>
      <c r="AO222" s="10" t="str">
        <f ca="1">IFERROR(IF(AND(NOW()&lt;= EOMONTH(DATE(YEAR($P222),9, 1), 0), Overall!$A224&lt;&gt;"", MONTH($O222) &lt;= 9, MONTH($P222) &gt;= 9), IF($S222 &lt;&gt; "", $I222/$S222, ""), ""), "")</f>
        <v/>
      </c>
      <c r="AP222" s="10" t="str">
        <f ca="1">IFERROR(IF(AND(NOW()&lt;= EOMONTH(DATE(YEAR($P222),10, 1), 0), Overall!$A224&lt;&gt;"", MONTH($O222) &lt;= 10, MONTH($P222) &gt;= 10), IF($S222 &lt;&gt; "", $I222/$S222, ""), ""), "")</f>
        <v/>
      </c>
      <c r="AQ222" s="10" t="str">
        <f ca="1">IFERROR(IF(AND(NOW()&lt;= EOMONTH(DATE(YEAR($P222),11, 1), 0), Overall!$A224&lt;&gt;"", MONTH($O222) &lt;=11, MONTH($P222) &gt;= 11), IF($S222 &lt;&gt; "", $I222/$S222, ""), ""), "")</f>
        <v/>
      </c>
      <c r="AR222" s="10" t="str">
        <f ca="1">IFERROR(IF(AND(NOW()&lt;= EOMONTH(DATE(YEAR($P222),12, 1), 0), Overall!$A224&lt;&gt;"", MONTH($O222) &lt;= 12, MONTH($P222) &gt;= 12), IF($S222 &lt;&gt; "", $I222/$S222, ""), ""), "")</f>
        <v/>
      </c>
      <c r="AS222" s="16">
        <f t="shared" ca="1" si="7"/>
        <v>0</v>
      </c>
    </row>
    <row r="223" spans="1:45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5" t="str">
        <f>IF(Overall!P225&lt;&gt;"",_xlfn.VALUETOTEXT(Overall!P225),"")</f>
        <v>Options</v>
      </c>
      <c r="I223" s="6">
        <f>IF(Overall!F225&lt;&gt;"",VALUE(Overall!F225),"")</f>
        <v>300000</v>
      </c>
      <c r="J223" s="6">
        <f>IF(Overall!G225&lt;&gt;"",VALUE(Overall!G225),"")</f>
        <v>62</v>
      </c>
      <c r="K223" s="6">
        <f>IF(Overall!H225&lt;&gt;"",VALUE(Overall!H225),"")</f>
        <v>39</v>
      </c>
      <c r="L223" s="6">
        <f>IF(Overall!I225&lt;&gt;"",VALUE(Overall!I225),"")</f>
        <v>1.81</v>
      </c>
      <c r="M223" s="6">
        <f>IF(Overall!J225&lt;&gt;"",VALUE(Overall!J225),"")</f>
        <v>0.1</v>
      </c>
      <c r="N223" s="6">
        <f>IF(Overall!K225&lt;&gt;"",VALUE(Overall!K225),"")</f>
        <v>1.71</v>
      </c>
      <c r="O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P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Q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R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S223" s="5">
        <f t="shared" si="6"/>
        <v>6</v>
      </c>
      <c r="T223" s="10">
        <f>IF(Overall!$A225&lt;&gt;"",IF(AND(MONTH($O223) &lt;= 1, MONTH($P223) &gt;= 1), IF($S223 &lt;&gt; "", $I223/$S223, ""), ""),"")</f>
        <v>50000</v>
      </c>
      <c r="U223" s="10">
        <f>IF(Overall!$A225&lt;&gt;"",IF(AND(MONTH($O223) &lt;= 2, MONTH($P223) &gt;= 2), IF($S223 &lt;&gt; "", $I223/$S223, ""), ""),"")</f>
        <v>50000</v>
      </c>
      <c r="V223" s="10">
        <f>IF(Overall!$A225&lt;&gt;"",IF(AND(MONTH($O223) &lt;= 3, MONTH($P223) &gt;= 3), IF($S223 &lt;&gt; "", $I223/$S223, ""), ""),"")</f>
        <v>50000</v>
      </c>
      <c r="W223" s="10">
        <f>IF(Overall!$A225&lt;&gt;"",IF(AND(MONTH($O223) &lt;= 4, MONTH($P223) &gt;= 4), IF($S223 &lt;&gt; "", $I223/$S223, ""), ""),"")</f>
        <v>50000</v>
      </c>
      <c r="X223" s="10">
        <f>IF(Overall!$A225&lt;&gt;"",IF(AND(MONTH($O223) &lt;= 5, MONTH($P223) &gt;= 5), IF($S223 &lt;&gt; "", $I223/$S223, ""), ""),"")</f>
        <v>50000</v>
      </c>
      <c r="Y223" s="10">
        <f>IF(Overall!$A225&lt;&gt;"",IF(AND(MONTH($O223) &lt;= 6, MONTH($P223) &gt;= 6), IF($S223 &lt;&gt; "", $I223/$S223, ""), ""),"")</f>
        <v>50000</v>
      </c>
      <c r="Z223" s="10" t="str">
        <f>IF(Overall!$A225&lt;&gt;"",IF(AND(MONTH($O223) &lt;= 7, MONTH($P223) &gt;= 7 ), IF($S223 &lt;&gt; "", $I223/$S223, ""), ""),"")</f>
        <v/>
      </c>
      <c r="AA223" s="10" t="str">
        <f>IF(Overall!$A225&lt;&gt;"",IF(AND(MONTH($O223) &lt;= 8, MONTH($P223) &gt;= 8), IF($S223 &lt;&gt; "", $I223/$S223, ""), ""),"")</f>
        <v/>
      </c>
      <c r="AB223" s="10" t="str">
        <f>IF(Overall!$A225&lt;&gt;"",IF(AND(MONTH($O223) &lt;= 9, MONTH($P223) &gt;= 9), IF($S223 &lt;&gt; "", $I223/$S223, ""), ""),"")</f>
        <v/>
      </c>
      <c r="AC223" s="10" t="str">
        <f>IF(Overall!$A225&lt;&gt;"",IF(AND(MONTH($O223) &lt;= 10, MONTH($P223) &gt;= 10), IF($S223 &lt;&gt; "", $I223/$S223, ""), ""),"")</f>
        <v/>
      </c>
      <c r="AD223" s="10" t="str">
        <f>IF(Overall!$A225&lt;&gt;"",IF(AND(MONTH($O223) &lt;= 11, MONTH($P223) &gt;= 11), IF($S223 &lt;&gt; "", $I223/$S223, ""), ""),"")</f>
        <v/>
      </c>
      <c r="AE223" s="10" t="str">
        <f>IF(Overall!$A225&lt;&gt;"",IF(AND(MONTH($O223) &lt;= 12, MONTH($P223) &gt;= 12), IF($S223 &lt;&gt; "", $I223/$S223, ""), ""),"")</f>
        <v/>
      </c>
      <c r="AG223" s="10" t="str">
        <f ca="1">IFERROR(IF(AND(NOW()&lt;= EOMONTH(DATE(YEAR($P223),1, 1), 0), Overall!$A225&lt;&gt;"", MONTH($O223) &lt;= 1, MONTH($P223) &gt;= 1), IF($S223 &lt;&gt; "", $I223/$S223, ""), ""), "")</f>
        <v/>
      </c>
      <c r="AH223" s="10" t="str">
        <f ca="1">IFERROR(IF(AND(NOW()&lt;= EOMONTH(DATE(YEAR($P223),2, 1), 0), Overall!$A225&lt;&gt;"", MONTH($O223) &lt;= 2, MONTH($P223) &gt;= 2), IF($S223 &lt;&gt; "", $I223/$S223, ""), ""), "")</f>
        <v/>
      </c>
      <c r="AI223" s="10" t="str">
        <f ca="1">IFERROR(IF(AND(NOW()&lt;= EOMONTH(DATE(YEAR($P223),3, 1), 0), Overall!$A225&lt;&gt;"", MONTH($O223) &lt;= 3, MONTH($P223) &gt;= 3), IF($S223 &lt;&gt; "", $I223/$S223, ""), ""), "")</f>
        <v/>
      </c>
      <c r="AJ223" s="10" t="str">
        <f ca="1">IFERROR(IF(AND(NOW()&lt;= EOMONTH(DATE(YEAR($P223),4, 1), 0), Overall!$A225&lt;&gt;"", MONTH($O223) &lt;= 4, MONTH($P223) &gt;= 4), IF($S223 &lt;&gt; "", $I223/$S223, ""), ""), "")</f>
        <v/>
      </c>
      <c r="AK223" s="10" t="str">
        <f ca="1">IFERROR(IF(AND(NOW()&lt;= EOMONTH(DATE(YEAR($P223),5, 1), 0), Overall!$A225&lt;&gt;"", MONTH($O223) &lt;= 5, MONTH($P223) &gt;= 5), IF($S223 &lt;&gt; "", $I223/$S223, ""), ""), "")</f>
        <v/>
      </c>
      <c r="AL223" s="10" t="str">
        <f ca="1">IFERROR(IF(AND(NOW()&lt;= EOMONTH(DATE(YEAR($P223),6, 1), 0), Overall!$A225&lt;&gt;"", MONTH($O223) &lt;= 6, MONTH($P223) &gt;= 6), IF($S223 &lt;&gt; "", $I223/$S223, ""), ""), "")</f>
        <v/>
      </c>
      <c r="AM223" s="10" t="str">
        <f ca="1">IFERROR(IF(AND(NOW()&lt;= EOMONTH(DATE(YEAR($P223),7, 1), 0), Overall!$A225&lt;&gt;"", MONTH($O223) &lt;= 7, MONTH($P223) &gt;= 7), IF($S223 &lt;&gt; "", $I223/$S223, ""), ""), "")</f>
        <v/>
      </c>
      <c r="AN223" s="10" t="str">
        <f ca="1">IFERROR(IF(AND(NOW()&lt;= EOMONTH(DATE(YEAR($P223),8, 1), 0), Overall!$A225&lt;&gt;"", MONTH($O223) &lt;= 8, MONTH($P223) &gt;= 8), IF($S223 &lt;&gt; "", $I223/$S223, ""), ""), "")</f>
        <v/>
      </c>
      <c r="AO223" s="10" t="str">
        <f ca="1">IFERROR(IF(AND(NOW()&lt;= EOMONTH(DATE(YEAR($P223),9, 1), 0), Overall!$A225&lt;&gt;"", MONTH($O223) &lt;= 9, MONTH($P223) &gt;= 9), IF($S223 &lt;&gt; "", $I223/$S223, ""), ""), "")</f>
        <v/>
      </c>
      <c r="AP223" s="10" t="str">
        <f ca="1">IFERROR(IF(AND(NOW()&lt;= EOMONTH(DATE(YEAR($P223),10, 1), 0), Overall!$A225&lt;&gt;"", MONTH($O223) &lt;= 10, MONTH($P223) &gt;= 10), IF($S223 &lt;&gt; "", $I223/$S223, ""), ""), "")</f>
        <v/>
      </c>
      <c r="AQ223" s="10" t="str">
        <f ca="1">IFERROR(IF(AND(NOW()&lt;= EOMONTH(DATE(YEAR($P223),11, 1), 0), Overall!$A225&lt;&gt;"", MONTH($O223) &lt;=11, MONTH($P223) &gt;= 11), IF($S223 &lt;&gt; "", $I223/$S223, ""), ""), "")</f>
        <v/>
      </c>
      <c r="AR223" s="10" t="str">
        <f ca="1">IFERROR(IF(AND(NOW()&lt;= EOMONTH(DATE(YEAR($P223),12, 1), 0), Overall!$A225&lt;&gt;"", MONTH($O223) &lt;= 12, MONTH($P223) &gt;= 12), IF($S223 &lt;&gt; "", $I223/$S223, ""), ""), "")</f>
        <v/>
      </c>
      <c r="AS223" s="16">
        <f t="shared" ca="1" si="7"/>
        <v>0</v>
      </c>
    </row>
    <row r="224" spans="1:45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5" t="str">
        <f>IF(Overall!P226&lt;&gt;"",_xlfn.VALUETOTEXT(Overall!P226),"")</f>
        <v>Options</v>
      </c>
      <c r="I224" s="6">
        <f>IF(Overall!F226&lt;&gt;"",VALUE(Overall!F226),"")</f>
        <v>300000</v>
      </c>
      <c r="J224" s="6">
        <f>IF(Overall!G226&lt;&gt;"",VALUE(Overall!G226),"")</f>
        <v>62</v>
      </c>
      <c r="K224" s="6">
        <f>IF(Overall!H226&lt;&gt;"",VALUE(Overall!H226),"")</f>
        <v>39</v>
      </c>
      <c r="L224" s="6">
        <f>IF(Overall!I226&lt;&gt;"",VALUE(Overall!I226),"")</f>
        <v>1.8</v>
      </c>
      <c r="M224" s="6">
        <f>IF(Overall!J226&lt;&gt;"",VALUE(Overall!J226),"")</f>
        <v>0.1</v>
      </c>
      <c r="N224" s="6">
        <f>IF(Overall!K226&lt;&gt;"",VALUE(Overall!K226),"")</f>
        <v>1.7</v>
      </c>
      <c r="O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P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Q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R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S224" s="5">
        <f t="shared" si="6"/>
        <v>6</v>
      </c>
      <c r="T224" s="10">
        <f>IF(Overall!$A226&lt;&gt;"",IF(AND(MONTH($O224) &lt;= 1, MONTH($P224) &gt;= 1), IF($S224 &lt;&gt; "", $I224/$S224, ""), ""),"")</f>
        <v>50000</v>
      </c>
      <c r="U224" s="10">
        <f>IF(Overall!$A226&lt;&gt;"",IF(AND(MONTH($O224) &lt;= 2, MONTH($P224) &gt;= 2), IF($S224 &lt;&gt; "", $I224/$S224, ""), ""),"")</f>
        <v>50000</v>
      </c>
      <c r="V224" s="10">
        <f>IF(Overall!$A226&lt;&gt;"",IF(AND(MONTH($O224) &lt;= 3, MONTH($P224) &gt;= 3), IF($S224 &lt;&gt; "", $I224/$S224, ""), ""),"")</f>
        <v>50000</v>
      </c>
      <c r="W224" s="10">
        <f>IF(Overall!$A226&lt;&gt;"",IF(AND(MONTH($O224) &lt;= 4, MONTH($P224) &gt;= 4), IF($S224 &lt;&gt; "", $I224/$S224, ""), ""),"")</f>
        <v>50000</v>
      </c>
      <c r="X224" s="10">
        <f>IF(Overall!$A226&lt;&gt;"",IF(AND(MONTH($O224) &lt;= 5, MONTH($P224) &gt;= 5), IF($S224 &lt;&gt; "", $I224/$S224, ""), ""),"")</f>
        <v>50000</v>
      </c>
      <c r="Y224" s="10">
        <f>IF(Overall!$A226&lt;&gt;"",IF(AND(MONTH($O224) &lt;= 6, MONTH($P224) &gt;= 6), IF($S224 &lt;&gt; "", $I224/$S224, ""), ""),"")</f>
        <v>50000</v>
      </c>
      <c r="Z224" s="10" t="str">
        <f>IF(Overall!$A226&lt;&gt;"",IF(AND(MONTH($O224) &lt;= 7, MONTH($P224) &gt;= 7 ), IF($S224 &lt;&gt; "", $I224/$S224, ""), ""),"")</f>
        <v/>
      </c>
      <c r="AA224" s="10" t="str">
        <f>IF(Overall!$A226&lt;&gt;"",IF(AND(MONTH($O224) &lt;= 8, MONTH($P224) &gt;= 8), IF($S224 &lt;&gt; "", $I224/$S224, ""), ""),"")</f>
        <v/>
      </c>
      <c r="AB224" s="10" t="str">
        <f>IF(Overall!$A226&lt;&gt;"",IF(AND(MONTH($O224) &lt;= 9, MONTH($P224) &gt;= 9), IF($S224 &lt;&gt; "", $I224/$S224, ""), ""),"")</f>
        <v/>
      </c>
      <c r="AC224" s="10" t="str">
        <f>IF(Overall!$A226&lt;&gt;"",IF(AND(MONTH($O224) &lt;= 10, MONTH($P224) &gt;= 10), IF($S224 &lt;&gt; "", $I224/$S224, ""), ""),"")</f>
        <v/>
      </c>
      <c r="AD224" s="10" t="str">
        <f>IF(Overall!$A226&lt;&gt;"",IF(AND(MONTH($O224) &lt;= 11, MONTH($P224) &gt;= 11), IF($S224 &lt;&gt; "", $I224/$S224, ""), ""),"")</f>
        <v/>
      </c>
      <c r="AE224" s="10" t="str">
        <f>IF(Overall!$A226&lt;&gt;"",IF(AND(MONTH($O224) &lt;= 12, MONTH($P224) &gt;= 12), IF($S224 &lt;&gt; "", $I224/$S224, ""), ""),"")</f>
        <v/>
      </c>
      <c r="AG224" s="10" t="str">
        <f ca="1">IFERROR(IF(AND(NOW()&lt;= EOMONTH(DATE(YEAR($P224),1, 1), 0), Overall!$A226&lt;&gt;"", MONTH($O224) &lt;= 1, MONTH($P224) &gt;= 1), IF($S224 &lt;&gt; "", $I224/$S224, ""), ""), "")</f>
        <v/>
      </c>
      <c r="AH224" s="10" t="str">
        <f ca="1">IFERROR(IF(AND(NOW()&lt;= EOMONTH(DATE(YEAR($P224),2, 1), 0), Overall!$A226&lt;&gt;"", MONTH($O224) &lt;= 2, MONTH($P224) &gt;= 2), IF($S224 &lt;&gt; "", $I224/$S224, ""), ""), "")</f>
        <v/>
      </c>
      <c r="AI224" s="10" t="str">
        <f ca="1">IFERROR(IF(AND(NOW()&lt;= EOMONTH(DATE(YEAR($P224),3, 1), 0), Overall!$A226&lt;&gt;"", MONTH($O224) &lt;= 3, MONTH($P224) &gt;= 3), IF($S224 &lt;&gt; "", $I224/$S224, ""), ""), "")</f>
        <v/>
      </c>
      <c r="AJ224" s="10" t="str">
        <f ca="1">IFERROR(IF(AND(NOW()&lt;= EOMONTH(DATE(YEAR($P224),4, 1), 0), Overall!$A226&lt;&gt;"", MONTH($O224) &lt;= 4, MONTH($P224) &gt;= 4), IF($S224 &lt;&gt; "", $I224/$S224, ""), ""), "")</f>
        <v/>
      </c>
      <c r="AK224" s="10" t="str">
        <f ca="1">IFERROR(IF(AND(NOW()&lt;= EOMONTH(DATE(YEAR($P224),5, 1), 0), Overall!$A226&lt;&gt;"", MONTH($O224) &lt;= 5, MONTH($P224) &gt;= 5), IF($S224 &lt;&gt; "", $I224/$S224, ""), ""), "")</f>
        <v/>
      </c>
      <c r="AL224" s="10" t="str">
        <f ca="1">IFERROR(IF(AND(NOW()&lt;= EOMONTH(DATE(YEAR($P224),6, 1), 0), Overall!$A226&lt;&gt;"", MONTH($O224) &lt;= 6, MONTH($P224) &gt;= 6), IF($S224 &lt;&gt; "", $I224/$S224, ""), ""), "")</f>
        <v/>
      </c>
      <c r="AM224" s="10" t="str">
        <f ca="1">IFERROR(IF(AND(NOW()&lt;= EOMONTH(DATE(YEAR($P224),7, 1), 0), Overall!$A226&lt;&gt;"", MONTH($O224) &lt;= 7, MONTH($P224) &gt;= 7), IF($S224 &lt;&gt; "", $I224/$S224, ""), ""), "")</f>
        <v/>
      </c>
      <c r="AN224" s="10" t="str">
        <f ca="1">IFERROR(IF(AND(NOW()&lt;= EOMONTH(DATE(YEAR($P224),8, 1), 0), Overall!$A226&lt;&gt;"", MONTH($O224) &lt;= 8, MONTH($P224) &gt;= 8), IF($S224 &lt;&gt; "", $I224/$S224, ""), ""), "")</f>
        <v/>
      </c>
      <c r="AO224" s="10" t="str">
        <f ca="1">IFERROR(IF(AND(NOW()&lt;= EOMONTH(DATE(YEAR($P224),9, 1), 0), Overall!$A226&lt;&gt;"", MONTH($O224) &lt;= 9, MONTH($P224) &gt;= 9), IF($S224 &lt;&gt; "", $I224/$S224, ""), ""), "")</f>
        <v/>
      </c>
      <c r="AP224" s="10" t="str">
        <f ca="1">IFERROR(IF(AND(NOW()&lt;= EOMONTH(DATE(YEAR($P224),10, 1), 0), Overall!$A226&lt;&gt;"", MONTH($O224) &lt;= 10, MONTH($P224) &gt;= 10), IF($S224 &lt;&gt; "", $I224/$S224, ""), ""), "")</f>
        <v/>
      </c>
      <c r="AQ224" s="10" t="str">
        <f ca="1">IFERROR(IF(AND(NOW()&lt;= EOMONTH(DATE(YEAR($P224),11, 1), 0), Overall!$A226&lt;&gt;"", MONTH($O224) &lt;=11, MONTH($P224) &gt;= 11), IF($S224 &lt;&gt; "", $I224/$S224, ""), ""), "")</f>
        <v/>
      </c>
      <c r="AR224" s="10" t="str">
        <f ca="1">IFERROR(IF(AND(NOW()&lt;= EOMONTH(DATE(YEAR($P224),12, 1), 0), Overall!$A226&lt;&gt;"", MONTH($O224) &lt;= 12, MONTH($P224) &gt;= 12), IF($S224 &lt;&gt; "", $I224/$S224, ""), ""), "")</f>
        <v/>
      </c>
      <c r="AS224" s="16">
        <f t="shared" ca="1" si="7"/>
        <v>0</v>
      </c>
    </row>
    <row r="225" spans="1:45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5" t="str">
        <f>IF(Overall!P227&lt;&gt;"",_xlfn.VALUETOTEXT(Overall!P227),"")</f>
        <v>Options</v>
      </c>
      <c r="I225" s="6">
        <f>IF(Overall!F227&lt;&gt;"",VALUE(Overall!F227),"")</f>
        <v>600000</v>
      </c>
      <c r="J225" s="6">
        <f>IF(Overall!G227&lt;&gt;"",VALUE(Overall!G227),"")</f>
        <v>64</v>
      </c>
      <c r="K225" s="6">
        <f>IF(Overall!H227&lt;&gt;"",VALUE(Overall!H227),"")</f>
        <v>40</v>
      </c>
      <c r="L225" s="6">
        <f>IF(Overall!I227&lt;&gt;"",VALUE(Overall!I227),"")</f>
        <v>2.1800000000000002</v>
      </c>
      <c r="M225" s="6">
        <f>IF(Overall!J227&lt;&gt;"",VALUE(Overall!J227),"")</f>
        <v>0.2</v>
      </c>
      <c r="N225" s="6">
        <f>IF(Overall!K227&lt;&gt;"",VALUE(Overall!K227),"")</f>
        <v>1.98</v>
      </c>
      <c r="O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P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Q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R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S225" s="5">
        <f t="shared" si="6"/>
        <v>6</v>
      </c>
      <c r="T225" s="10">
        <f>IF(Overall!$A227&lt;&gt;"",IF(AND(MONTH($O225) &lt;= 1, MONTH($P225) &gt;= 1), IF($S225 &lt;&gt; "", $I225/$S225, ""), ""),"")</f>
        <v>100000</v>
      </c>
      <c r="U225" s="10">
        <f>IF(Overall!$A227&lt;&gt;"",IF(AND(MONTH($O225) &lt;= 2, MONTH($P225) &gt;= 2), IF($S225 &lt;&gt; "", $I225/$S225, ""), ""),"")</f>
        <v>100000</v>
      </c>
      <c r="V225" s="10">
        <f>IF(Overall!$A227&lt;&gt;"",IF(AND(MONTH($O225) &lt;= 3, MONTH($P225) &gt;= 3), IF($S225 &lt;&gt; "", $I225/$S225, ""), ""),"")</f>
        <v>100000</v>
      </c>
      <c r="W225" s="10">
        <f>IF(Overall!$A227&lt;&gt;"",IF(AND(MONTH($O225) &lt;= 4, MONTH($P225) &gt;= 4), IF($S225 &lt;&gt; "", $I225/$S225, ""), ""),"")</f>
        <v>100000</v>
      </c>
      <c r="X225" s="10">
        <f>IF(Overall!$A227&lt;&gt;"",IF(AND(MONTH($O225) &lt;= 5, MONTH($P225) &gt;= 5), IF($S225 &lt;&gt; "", $I225/$S225, ""), ""),"")</f>
        <v>100000</v>
      </c>
      <c r="Y225" s="10">
        <f>IF(Overall!$A227&lt;&gt;"",IF(AND(MONTH($O225) &lt;= 6, MONTH($P225) &gt;= 6), IF($S225 &lt;&gt; "", $I225/$S225, ""), ""),"")</f>
        <v>100000</v>
      </c>
      <c r="Z225" s="10" t="str">
        <f>IF(Overall!$A227&lt;&gt;"",IF(AND(MONTH($O225) &lt;= 7, MONTH($P225) &gt;= 7 ), IF($S225 &lt;&gt; "", $I225/$S225, ""), ""),"")</f>
        <v/>
      </c>
      <c r="AA225" s="10" t="str">
        <f>IF(Overall!$A227&lt;&gt;"",IF(AND(MONTH($O225) &lt;= 8, MONTH($P225) &gt;= 8), IF($S225 &lt;&gt; "", $I225/$S225, ""), ""),"")</f>
        <v/>
      </c>
      <c r="AB225" s="10" t="str">
        <f>IF(Overall!$A227&lt;&gt;"",IF(AND(MONTH($O225) &lt;= 9, MONTH($P225) &gt;= 9), IF($S225 &lt;&gt; "", $I225/$S225, ""), ""),"")</f>
        <v/>
      </c>
      <c r="AC225" s="10" t="str">
        <f>IF(Overall!$A227&lt;&gt;"",IF(AND(MONTH($O225) &lt;= 10, MONTH($P225) &gt;= 10), IF($S225 &lt;&gt; "", $I225/$S225, ""), ""),"")</f>
        <v/>
      </c>
      <c r="AD225" s="10" t="str">
        <f>IF(Overall!$A227&lt;&gt;"",IF(AND(MONTH($O225) &lt;= 11, MONTH($P225) &gt;= 11), IF($S225 &lt;&gt; "", $I225/$S225, ""), ""),"")</f>
        <v/>
      </c>
      <c r="AE225" s="10" t="str">
        <f>IF(Overall!$A227&lt;&gt;"",IF(AND(MONTH($O225) &lt;= 12, MONTH($P225) &gt;= 12), IF($S225 &lt;&gt; "", $I225/$S225, ""), ""),"")</f>
        <v/>
      </c>
      <c r="AG225" s="10" t="str">
        <f ca="1">IFERROR(IF(AND(NOW()&lt;= EOMONTH(DATE(YEAR($P225),1, 1), 0), Overall!$A227&lt;&gt;"", MONTH($O225) &lt;= 1, MONTH($P225) &gt;= 1), IF($S225 &lt;&gt; "", $I225/$S225, ""), ""), "")</f>
        <v/>
      </c>
      <c r="AH225" s="10" t="str">
        <f ca="1">IFERROR(IF(AND(NOW()&lt;= EOMONTH(DATE(YEAR($P225),2, 1), 0), Overall!$A227&lt;&gt;"", MONTH($O225) &lt;= 2, MONTH($P225) &gt;= 2), IF($S225 &lt;&gt; "", $I225/$S225, ""), ""), "")</f>
        <v/>
      </c>
      <c r="AI225" s="10" t="str">
        <f ca="1">IFERROR(IF(AND(NOW()&lt;= EOMONTH(DATE(YEAR($P225),3, 1), 0), Overall!$A227&lt;&gt;"", MONTH($O225) &lt;= 3, MONTH($P225) &gt;= 3), IF($S225 &lt;&gt; "", $I225/$S225, ""), ""), "")</f>
        <v/>
      </c>
      <c r="AJ225" s="10" t="str">
        <f ca="1">IFERROR(IF(AND(NOW()&lt;= EOMONTH(DATE(YEAR($P225),4, 1), 0), Overall!$A227&lt;&gt;"", MONTH($O225) &lt;= 4, MONTH($P225) &gt;= 4), IF($S225 &lt;&gt; "", $I225/$S225, ""), ""), "")</f>
        <v/>
      </c>
      <c r="AK225" s="10" t="str">
        <f ca="1">IFERROR(IF(AND(NOW()&lt;= EOMONTH(DATE(YEAR($P225),5, 1), 0), Overall!$A227&lt;&gt;"", MONTH($O225) &lt;= 5, MONTH($P225) &gt;= 5), IF($S225 &lt;&gt; "", $I225/$S225, ""), ""), "")</f>
        <v/>
      </c>
      <c r="AL225" s="10" t="str">
        <f ca="1">IFERROR(IF(AND(NOW()&lt;= EOMONTH(DATE(YEAR($P225),6, 1), 0), Overall!$A227&lt;&gt;"", MONTH($O225) &lt;= 6, MONTH($P225) &gt;= 6), IF($S225 &lt;&gt; "", $I225/$S225, ""), ""), "")</f>
        <v/>
      </c>
      <c r="AM225" s="10" t="str">
        <f ca="1">IFERROR(IF(AND(NOW()&lt;= EOMONTH(DATE(YEAR($P225),7, 1), 0), Overall!$A227&lt;&gt;"", MONTH($O225) &lt;= 7, MONTH($P225) &gt;= 7), IF($S225 &lt;&gt; "", $I225/$S225, ""), ""), "")</f>
        <v/>
      </c>
      <c r="AN225" s="10" t="str">
        <f ca="1">IFERROR(IF(AND(NOW()&lt;= EOMONTH(DATE(YEAR($P225),8, 1), 0), Overall!$A227&lt;&gt;"", MONTH($O225) &lt;= 8, MONTH($P225) &gt;= 8), IF($S225 &lt;&gt; "", $I225/$S225, ""), ""), "")</f>
        <v/>
      </c>
      <c r="AO225" s="10" t="str">
        <f ca="1">IFERROR(IF(AND(NOW()&lt;= EOMONTH(DATE(YEAR($P225),9, 1), 0), Overall!$A227&lt;&gt;"", MONTH($O225) &lt;= 9, MONTH($P225) &gt;= 9), IF($S225 &lt;&gt; "", $I225/$S225, ""), ""), "")</f>
        <v/>
      </c>
      <c r="AP225" s="10" t="str">
        <f ca="1">IFERROR(IF(AND(NOW()&lt;= EOMONTH(DATE(YEAR($P225),10, 1), 0), Overall!$A227&lt;&gt;"", MONTH($O225) &lt;= 10, MONTH($P225) &gt;= 10), IF($S225 &lt;&gt; "", $I225/$S225, ""), ""), "")</f>
        <v/>
      </c>
      <c r="AQ225" s="10" t="str">
        <f ca="1">IFERROR(IF(AND(NOW()&lt;= EOMONTH(DATE(YEAR($P225),11, 1), 0), Overall!$A227&lt;&gt;"", MONTH($O225) &lt;=11, MONTH($P225) &gt;= 11), IF($S225 &lt;&gt; "", $I225/$S225, ""), ""), "")</f>
        <v/>
      </c>
      <c r="AR225" s="10" t="str">
        <f ca="1">IFERROR(IF(AND(NOW()&lt;= EOMONTH(DATE(YEAR($P225),12, 1), 0), Overall!$A227&lt;&gt;"", MONTH($O225) &lt;= 12, MONTH($P225) &gt;= 12), IF($S225 &lt;&gt; "", $I225/$S225, ""), ""), "")</f>
        <v/>
      </c>
      <c r="AS225" s="16">
        <f t="shared" ca="1" si="7"/>
        <v>0</v>
      </c>
    </row>
    <row r="226" spans="1:45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5" t="str">
        <f>IF(Overall!P228&lt;&gt;"",_xlfn.VALUETOTEXT(Overall!P228),"")</f>
        <v>Options</v>
      </c>
      <c r="I226" s="6">
        <f>IF(Overall!F228&lt;&gt;"",VALUE(Overall!F228),"")</f>
        <v>600000</v>
      </c>
      <c r="J226" s="6">
        <f>IF(Overall!G228&lt;&gt;"",VALUE(Overall!G228),"")</f>
        <v>63</v>
      </c>
      <c r="K226" s="6">
        <f>IF(Overall!H228&lt;&gt;"",VALUE(Overall!H228),"")</f>
        <v>0</v>
      </c>
      <c r="L226" s="6">
        <f>IF(Overall!I228&lt;&gt;"",VALUE(Overall!I228),"")</f>
        <v>1.99</v>
      </c>
      <c r="M226" s="6">
        <f>IF(Overall!J228&lt;&gt;"",VALUE(Overall!J228),"")</f>
        <v>0</v>
      </c>
      <c r="N226" s="6">
        <f>IF(Overall!K228&lt;&gt;"",VALUE(Overall!K228),"")</f>
        <v>1.99</v>
      </c>
      <c r="O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P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Q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R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S226" s="5">
        <f t="shared" si="6"/>
        <v>6</v>
      </c>
      <c r="T226" s="10">
        <f>IF(Overall!$A228&lt;&gt;"",IF(AND(MONTH($O226) &lt;= 1, MONTH($P226) &gt;= 1), IF($S226 &lt;&gt; "", $I226/$S226, ""), ""),"")</f>
        <v>100000</v>
      </c>
      <c r="U226" s="10">
        <f>IF(Overall!$A228&lt;&gt;"",IF(AND(MONTH($O226) &lt;= 2, MONTH($P226) &gt;= 2), IF($S226 &lt;&gt; "", $I226/$S226, ""), ""),"")</f>
        <v>100000</v>
      </c>
      <c r="V226" s="10">
        <f>IF(Overall!$A228&lt;&gt;"",IF(AND(MONTH($O226) &lt;= 3, MONTH($P226) &gt;= 3), IF($S226 &lt;&gt; "", $I226/$S226, ""), ""),"")</f>
        <v>100000</v>
      </c>
      <c r="W226" s="10">
        <f>IF(Overall!$A228&lt;&gt;"",IF(AND(MONTH($O226) &lt;= 4, MONTH($P226) &gt;= 4), IF($S226 &lt;&gt; "", $I226/$S226, ""), ""),"")</f>
        <v>100000</v>
      </c>
      <c r="X226" s="10">
        <f>IF(Overall!$A228&lt;&gt;"",IF(AND(MONTH($O226) &lt;= 5, MONTH($P226) &gt;= 5), IF($S226 &lt;&gt; "", $I226/$S226, ""), ""),"")</f>
        <v>100000</v>
      </c>
      <c r="Y226" s="10">
        <f>IF(Overall!$A228&lt;&gt;"",IF(AND(MONTH($O226) &lt;= 6, MONTH($P226) &gt;= 6), IF($S226 &lt;&gt; "", $I226/$S226, ""), ""),"")</f>
        <v>100000</v>
      </c>
      <c r="Z226" s="10" t="str">
        <f>IF(Overall!$A228&lt;&gt;"",IF(AND(MONTH($O226) &lt;= 7, MONTH($P226) &gt;= 7 ), IF($S226 &lt;&gt; "", $I226/$S226, ""), ""),"")</f>
        <v/>
      </c>
      <c r="AA226" s="10" t="str">
        <f>IF(Overall!$A228&lt;&gt;"",IF(AND(MONTH($O226) &lt;= 8, MONTH($P226) &gt;= 8), IF($S226 &lt;&gt; "", $I226/$S226, ""), ""),"")</f>
        <v/>
      </c>
      <c r="AB226" s="10" t="str">
        <f>IF(Overall!$A228&lt;&gt;"",IF(AND(MONTH($O226) &lt;= 9, MONTH($P226) &gt;= 9), IF($S226 &lt;&gt; "", $I226/$S226, ""), ""),"")</f>
        <v/>
      </c>
      <c r="AC226" s="10" t="str">
        <f>IF(Overall!$A228&lt;&gt;"",IF(AND(MONTH($O226) &lt;= 10, MONTH($P226) &gt;= 10), IF($S226 &lt;&gt; "", $I226/$S226, ""), ""),"")</f>
        <v/>
      </c>
      <c r="AD226" s="10" t="str">
        <f>IF(Overall!$A228&lt;&gt;"",IF(AND(MONTH($O226) &lt;= 11, MONTH($P226) &gt;= 11), IF($S226 &lt;&gt; "", $I226/$S226, ""), ""),"")</f>
        <v/>
      </c>
      <c r="AE226" s="10" t="str">
        <f>IF(Overall!$A228&lt;&gt;"",IF(AND(MONTH($O226) &lt;= 12, MONTH($P226) &gt;= 12), IF($S226 &lt;&gt; "", $I226/$S226, ""), ""),"")</f>
        <v/>
      </c>
      <c r="AG226" s="10" t="str">
        <f ca="1">IFERROR(IF(AND(NOW()&lt;= EOMONTH(DATE(YEAR($P226),1, 1), 0), Overall!$A228&lt;&gt;"", MONTH($O226) &lt;= 1, MONTH($P226) &gt;= 1), IF($S226 &lt;&gt; "", $I226/$S226, ""), ""), "")</f>
        <v/>
      </c>
      <c r="AH226" s="10" t="str">
        <f ca="1">IFERROR(IF(AND(NOW()&lt;= EOMONTH(DATE(YEAR($P226),2, 1), 0), Overall!$A228&lt;&gt;"", MONTH($O226) &lt;= 2, MONTH($P226) &gt;= 2), IF($S226 &lt;&gt; "", $I226/$S226, ""), ""), "")</f>
        <v/>
      </c>
      <c r="AI226" s="10" t="str">
        <f ca="1">IFERROR(IF(AND(NOW()&lt;= EOMONTH(DATE(YEAR($P226),3, 1), 0), Overall!$A228&lt;&gt;"", MONTH($O226) &lt;= 3, MONTH($P226) &gt;= 3), IF($S226 &lt;&gt; "", $I226/$S226, ""), ""), "")</f>
        <v/>
      </c>
      <c r="AJ226" s="10" t="str">
        <f ca="1">IFERROR(IF(AND(NOW()&lt;= EOMONTH(DATE(YEAR($P226),4, 1), 0), Overall!$A228&lt;&gt;"", MONTH($O226) &lt;= 4, MONTH($P226) &gt;= 4), IF($S226 &lt;&gt; "", $I226/$S226, ""), ""), "")</f>
        <v/>
      </c>
      <c r="AK226" s="10" t="str">
        <f ca="1">IFERROR(IF(AND(NOW()&lt;= EOMONTH(DATE(YEAR($P226),5, 1), 0), Overall!$A228&lt;&gt;"", MONTH($O226) &lt;= 5, MONTH($P226) &gt;= 5), IF($S226 &lt;&gt; "", $I226/$S226, ""), ""), "")</f>
        <v/>
      </c>
      <c r="AL226" s="10" t="str">
        <f ca="1">IFERROR(IF(AND(NOW()&lt;= EOMONTH(DATE(YEAR($P226),6, 1), 0), Overall!$A228&lt;&gt;"", MONTH($O226) &lt;= 6, MONTH($P226) &gt;= 6), IF($S226 &lt;&gt; "", $I226/$S226, ""), ""), "")</f>
        <v/>
      </c>
      <c r="AM226" s="10" t="str">
        <f ca="1">IFERROR(IF(AND(NOW()&lt;= EOMONTH(DATE(YEAR($P226),7, 1), 0), Overall!$A228&lt;&gt;"", MONTH($O226) &lt;= 7, MONTH($P226) &gt;= 7), IF($S226 &lt;&gt; "", $I226/$S226, ""), ""), "")</f>
        <v/>
      </c>
      <c r="AN226" s="10" t="str">
        <f ca="1">IFERROR(IF(AND(NOW()&lt;= EOMONTH(DATE(YEAR($P226),8, 1), 0), Overall!$A228&lt;&gt;"", MONTH($O226) &lt;= 8, MONTH($P226) &gt;= 8), IF($S226 &lt;&gt; "", $I226/$S226, ""), ""), "")</f>
        <v/>
      </c>
      <c r="AO226" s="10" t="str">
        <f ca="1">IFERROR(IF(AND(NOW()&lt;= EOMONTH(DATE(YEAR($P226),9, 1), 0), Overall!$A228&lt;&gt;"", MONTH($O226) &lt;= 9, MONTH($P226) &gt;= 9), IF($S226 &lt;&gt; "", $I226/$S226, ""), ""), "")</f>
        <v/>
      </c>
      <c r="AP226" s="10" t="str">
        <f ca="1">IFERROR(IF(AND(NOW()&lt;= EOMONTH(DATE(YEAR($P226),10, 1), 0), Overall!$A228&lt;&gt;"", MONTH($O226) &lt;= 10, MONTH($P226) &gt;= 10), IF($S226 &lt;&gt; "", $I226/$S226, ""), ""), "")</f>
        <v/>
      </c>
      <c r="AQ226" s="10" t="str">
        <f ca="1">IFERROR(IF(AND(NOW()&lt;= EOMONTH(DATE(YEAR($P226),11, 1), 0), Overall!$A228&lt;&gt;"", MONTH($O226) &lt;=11, MONTH($P226) &gt;= 11), IF($S226 &lt;&gt; "", $I226/$S226, ""), ""), "")</f>
        <v/>
      </c>
      <c r="AR226" s="10" t="str">
        <f ca="1">IFERROR(IF(AND(NOW()&lt;= EOMONTH(DATE(YEAR($P226),12, 1), 0), Overall!$A228&lt;&gt;"", MONTH($O226) &lt;= 12, MONTH($P226) &gt;= 12), IF($S226 &lt;&gt; "", $I226/$S226, ""), ""), "")</f>
        <v/>
      </c>
      <c r="AS226" s="16">
        <f t="shared" ca="1" si="7"/>
        <v>0</v>
      </c>
    </row>
    <row r="227" spans="1:45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5" t="str">
        <f>IF(Overall!P229&lt;&gt;"",_xlfn.VALUETOTEXT(Overall!P229),"")</f>
        <v>Options</v>
      </c>
      <c r="I227" s="6">
        <f>IF(Overall!F229&lt;&gt;"",VALUE(Overall!F229),"")</f>
        <v>600000</v>
      </c>
      <c r="J227" s="6">
        <f>IF(Overall!G229&lt;&gt;"",VALUE(Overall!G229),"")</f>
        <v>63</v>
      </c>
      <c r="K227" s="6">
        <f>IF(Overall!H229&lt;&gt;"",VALUE(Overall!H229),"")</f>
        <v>38</v>
      </c>
      <c r="L227" s="6">
        <f>IF(Overall!I229&lt;&gt;"",VALUE(Overall!I229),"")</f>
        <v>1.99</v>
      </c>
      <c r="M227" s="6">
        <f>IF(Overall!J229&lt;&gt;"",VALUE(Overall!J229),"")</f>
        <v>0.15</v>
      </c>
      <c r="N227" s="6">
        <f>IF(Overall!K229&lt;&gt;"",VALUE(Overall!K229),"")</f>
        <v>1.84</v>
      </c>
      <c r="O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P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Q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R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S227" s="5">
        <f t="shared" si="6"/>
        <v>6</v>
      </c>
      <c r="T227" s="10">
        <f>IF(Overall!$A229&lt;&gt;"",IF(AND(MONTH($O227) &lt;= 1, MONTH($P227) &gt;= 1), IF($S227 &lt;&gt; "", $I227/$S227, ""), ""),"")</f>
        <v>100000</v>
      </c>
      <c r="U227" s="10">
        <f>IF(Overall!$A229&lt;&gt;"",IF(AND(MONTH($O227) &lt;= 2, MONTH($P227) &gt;= 2), IF($S227 &lt;&gt; "", $I227/$S227, ""), ""),"")</f>
        <v>100000</v>
      </c>
      <c r="V227" s="10">
        <f>IF(Overall!$A229&lt;&gt;"",IF(AND(MONTH($O227) &lt;= 3, MONTH($P227) &gt;= 3), IF($S227 &lt;&gt; "", $I227/$S227, ""), ""),"")</f>
        <v>100000</v>
      </c>
      <c r="W227" s="10">
        <f>IF(Overall!$A229&lt;&gt;"",IF(AND(MONTH($O227) &lt;= 4, MONTH($P227) &gt;= 4), IF($S227 &lt;&gt; "", $I227/$S227, ""), ""),"")</f>
        <v>100000</v>
      </c>
      <c r="X227" s="10">
        <f>IF(Overall!$A229&lt;&gt;"",IF(AND(MONTH($O227) &lt;= 5, MONTH($P227) &gt;= 5), IF($S227 &lt;&gt; "", $I227/$S227, ""), ""),"")</f>
        <v>100000</v>
      </c>
      <c r="Y227" s="10">
        <f>IF(Overall!$A229&lt;&gt;"",IF(AND(MONTH($O227) &lt;= 6, MONTH($P227) &gt;= 6), IF($S227 &lt;&gt; "", $I227/$S227, ""), ""),"")</f>
        <v>100000</v>
      </c>
      <c r="Z227" s="10" t="str">
        <f>IF(Overall!$A229&lt;&gt;"",IF(AND(MONTH($O227) &lt;= 7, MONTH($P227) &gt;= 7 ), IF($S227 &lt;&gt; "", $I227/$S227, ""), ""),"")</f>
        <v/>
      </c>
      <c r="AA227" s="10" t="str">
        <f>IF(Overall!$A229&lt;&gt;"",IF(AND(MONTH($O227) &lt;= 8, MONTH($P227) &gt;= 8), IF($S227 &lt;&gt; "", $I227/$S227, ""), ""),"")</f>
        <v/>
      </c>
      <c r="AB227" s="10" t="str">
        <f>IF(Overall!$A229&lt;&gt;"",IF(AND(MONTH($O227) &lt;= 9, MONTH($P227) &gt;= 9), IF($S227 &lt;&gt; "", $I227/$S227, ""), ""),"")</f>
        <v/>
      </c>
      <c r="AC227" s="10" t="str">
        <f>IF(Overall!$A229&lt;&gt;"",IF(AND(MONTH($O227) &lt;= 10, MONTH($P227) &gt;= 10), IF($S227 &lt;&gt; "", $I227/$S227, ""), ""),"")</f>
        <v/>
      </c>
      <c r="AD227" s="10" t="str">
        <f>IF(Overall!$A229&lt;&gt;"",IF(AND(MONTH($O227) &lt;= 11, MONTH($P227) &gt;= 11), IF($S227 &lt;&gt; "", $I227/$S227, ""), ""),"")</f>
        <v/>
      </c>
      <c r="AE227" s="10" t="str">
        <f>IF(Overall!$A229&lt;&gt;"",IF(AND(MONTH($O227) &lt;= 12, MONTH($P227) &gt;= 12), IF($S227 &lt;&gt; "", $I227/$S227, ""), ""),"")</f>
        <v/>
      </c>
      <c r="AG227" s="10" t="str">
        <f ca="1">IFERROR(IF(AND(NOW()&lt;= EOMONTH(DATE(YEAR($P227),1, 1), 0), Overall!$A229&lt;&gt;"", MONTH($O227) &lt;= 1, MONTH($P227) &gt;= 1), IF($S227 &lt;&gt; "", $I227/$S227, ""), ""), "")</f>
        <v/>
      </c>
      <c r="AH227" s="10" t="str">
        <f ca="1">IFERROR(IF(AND(NOW()&lt;= EOMONTH(DATE(YEAR($P227),2, 1), 0), Overall!$A229&lt;&gt;"", MONTH($O227) &lt;= 2, MONTH($P227) &gt;= 2), IF($S227 &lt;&gt; "", $I227/$S227, ""), ""), "")</f>
        <v/>
      </c>
      <c r="AI227" s="10" t="str">
        <f ca="1">IFERROR(IF(AND(NOW()&lt;= EOMONTH(DATE(YEAR($P227),3, 1), 0), Overall!$A229&lt;&gt;"", MONTH($O227) &lt;= 3, MONTH($P227) &gt;= 3), IF($S227 &lt;&gt; "", $I227/$S227, ""), ""), "")</f>
        <v/>
      </c>
      <c r="AJ227" s="10" t="str">
        <f ca="1">IFERROR(IF(AND(NOW()&lt;= EOMONTH(DATE(YEAR($P227),4, 1), 0), Overall!$A229&lt;&gt;"", MONTH($O227) &lt;= 4, MONTH($P227) &gt;= 4), IF($S227 &lt;&gt; "", $I227/$S227, ""), ""), "")</f>
        <v/>
      </c>
      <c r="AK227" s="10" t="str">
        <f ca="1">IFERROR(IF(AND(NOW()&lt;= EOMONTH(DATE(YEAR($P227),5, 1), 0), Overall!$A229&lt;&gt;"", MONTH($O227) &lt;= 5, MONTH($P227) &gt;= 5), IF($S227 &lt;&gt; "", $I227/$S227, ""), ""), "")</f>
        <v/>
      </c>
      <c r="AL227" s="10" t="str">
        <f ca="1">IFERROR(IF(AND(NOW()&lt;= EOMONTH(DATE(YEAR($P227),6, 1), 0), Overall!$A229&lt;&gt;"", MONTH($O227) &lt;= 6, MONTH($P227) &gt;= 6), IF($S227 &lt;&gt; "", $I227/$S227, ""), ""), "")</f>
        <v/>
      </c>
      <c r="AM227" s="10" t="str">
        <f ca="1">IFERROR(IF(AND(NOW()&lt;= EOMONTH(DATE(YEAR($P227),7, 1), 0), Overall!$A229&lt;&gt;"", MONTH($O227) &lt;= 7, MONTH($P227) &gt;= 7), IF($S227 &lt;&gt; "", $I227/$S227, ""), ""), "")</f>
        <v/>
      </c>
      <c r="AN227" s="10" t="str">
        <f ca="1">IFERROR(IF(AND(NOW()&lt;= EOMONTH(DATE(YEAR($P227),8, 1), 0), Overall!$A229&lt;&gt;"", MONTH($O227) &lt;= 8, MONTH($P227) &gt;= 8), IF($S227 &lt;&gt; "", $I227/$S227, ""), ""), "")</f>
        <v/>
      </c>
      <c r="AO227" s="10" t="str">
        <f ca="1">IFERROR(IF(AND(NOW()&lt;= EOMONTH(DATE(YEAR($P227),9, 1), 0), Overall!$A229&lt;&gt;"", MONTH($O227) &lt;= 9, MONTH($P227) &gt;= 9), IF($S227 &lt;&gt; "", $I227/$S227, ""), ""), "")</f>
        <v/>
      </c>
      <c r="AP227" s="10" t="str">
        <f ca="1">IFERROR(IF(AND(NOW()&lt;= EOMONTH(DATE(YEAR($P227),10, 1), 0), Overall!$A229&lt;&gt;"", MONTH($O227) &lt;= 10, MONTH($P227) &gt;= 10), IF($S227 &lt;&gt; "", $I227/$S227, ""), ""), "")</f>
        <v/>
      </c>
      <c r="AQ227" s="10" t="str">
        <f ca="1">IFERROR(IF(AND(NOW()&lt;= EOMONTH(DATE(YEAR($P227),11, 1), 0), Overall!$A229&lt;&gt;"", MONTH($O227) &lt;=11, MONTH($P227) &gt;= 11), IF($S227 &lt;&gt; "", $I227/$S227, ""), ""), "")</f>
        <v/>
      </c>
      <c r="AR227" s="10" t="str">
        <f ca="1">IFERROR(IF(AND(NOW()&lt;= EOMONTH(DATE(YEAR($P227),12, 1), 0), Overall!$A229&lt;&gt;"", MONTH($O227) &lt;= 12, MONTH($P227) &gt;= 12), IF($S227 &lt;&gt; "", $I227/$S227, ""), ""), "")</f>
        <v/>
      </c>
      <c r="AS227" s="16">
        <f t="shared" ca="1" si="7"/>
        <v>0</v>
      </c>
    </row>
    <row r="228" spans="1:45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5" t="str">
        <f>IF(Overall!P230&lt;&gt;"",_xlfn.VALUETOTEXT(Overall!P230),"")</f>
        <v>Options</v>
      </c>
      <c r="I228" s="6">
        <f>IF(Overall!F230&lt;&gt;"",VALUE(Overall!F230),"")</f>
        <v>600000</v>
      </c>
      <c r="J228" s="6">
        <f>IF(Overall!G230&lt;&gt;"",VALUE(Overall!G230),"")</f>
        <v>64</v>
      </c>
      <c r="K228" s="6">
        <f>IF(Overall!H230&lt;&gt;"",VALUE(Overall!H230),"")</f>
        <v>40</v>
      </c>
      <c r="L228" s="6">
        <f>IF(Overall!I230&lt;&gt;"",VALUE(Overall!I230),"")</f>
        <v>2.17</v>
      </c>
      <c r="M228" s="6">
        <f>IF(Overall!J230&lt;&gt;"",VALUE(Overall!J230),"")</f>
        <v>0.2</v>
      </c>
      <c r="N228" s="6">
        <f>IF(Overall!K230&lt;&gt;"",VALUE(Overall!K230),"")</f>
        <v>1.97</v>
      </c>
      <c r="O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P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Q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R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S228" s="5">
        <f t="shared" si="6"/>
        <v>6</v>
      </c>
      <c r="T228" s="10">
        <f>IF(Overall!$A230&lt;&gt;"",IF(AND(MONTH($O228) &lt;= 1, MONTH($P228) &gt;= 1), IF($S228 &lt;&gt; "", $I228/$S228, ""), ""),"")</f>
        <v>100000</v>
      </c>
      <c r="U228" s="10">
        <f>IF(Overall!$A230&lt;&gt;"",IF(AND(MONTH($O228) &lt;= 2, MONTH($P228) &gt;= 2), IF($S228 &lt;&gt; "", $I228/$S228, ""), ""),"")</f>
        <v>100000</v>
      </c>
      <c r="V228" s="10">
        <f>IF(Overall!$A230&lt;&gt;"",IF(AND(MONTH($O228) &lt;= 3, MONTH($P228) &gt;= 3), IF($S228 &lt;&gt; "", $I228/$S228, ""), ""),"")</f>
        <v>100000</v>
      </c>
      <c r="W228" s="10">
        <f>IF(Overall!$A230&lt;&gt;"",IF(AND(MONTH($O228) &lt;= 4, MONTH($P228) &gt;= 4), IF($S228 &lt;&gt; "", $I228/$S228, ""), ""),"")</f>
        <v>100000</v>
      </c>
      <c r="X228" s="10">
        <f>IF(Overall!$A230&lt;&gt;"",IF(AND(MONTH($O228) &lt;= 5, MONTH($P228) &gt;= 5), IF($S228 &lt;&gt; "", $I228/$S228, ""), ""),"")</f>
        <v>100000</v>
      </c>
      <c r="Y228" s="10">
        <f>IF(Overall!$A230&lt;&gt;"",IF(AND(MONTH($O228) &lt;= 6, MONTH($P228) &gt;= 6), IF($S228 &lt;&gt; "", $I228/$S228, ""), ""),"")</f>
        <v>100000</v>
      </c>
      <c r="Z228" s="10" t="str">
        <f>IF(Overall!$A230&lt;&gt;"",IF(AND(MONTH($O228) &lt;= 7, MONTH($P228) &gt;= 7 ), IF($S228 &lt;&gt; "", $I228/$S228, ""), ""),"")</f>
        <v/>
      </c>
      <c r="AA228" s="10" t="str">
        <f>IF(Overall!$A230&lt;&gt;"",IF(AND(MONTH($O228) &lt;= 8, MONTH($P228) &gt;= 8), IF($S228 &lt;&gt; "", $I228/$S228, ""), ""),"")</f>
        <v/>
      </c>
      <c r="AB228" s="10" t="str">
        <f>IF(Overall!$A230&lt;&gt;"",IF(AND(MONTH($O228) &lt;= 9, MONTH($P228) &gt;= 9), IF($S228 &lt;&gt; "", $I228/$S228, ""), ""),"")</f>
        <v/>
      </c>
      <c r="AC228" s="10" t="str">
        <f>IF(Overall!$A230&lt;&gt;"",IF(AND(MONTH($O228) &lt;= 10, MONTH($P228) &gt;= 10), IF($S228 &lt;&gt; "", $I228/$S228, ""), ""),"")</f>
        <v/>
      </c>
      <c r="AD228" s="10" t="str">
        <f>IF(Overall!$A230&lt;&gt;"",IF(AND(MONTH($O228) &lt;= 11, MONTH($P228) &gt;= 11), IF($S228 &lt;&gt; "", $I228/$S228, ""), ""),"")</f>
        <v/>
      </c>
      <c r="AE228" s="10" t="str">
        <f>IF(Overall!$A230&lt;&gt;"",IF(AND(MONTH($O228) &lt;= 12, MONTH($P228) &gt;= 12), IF($S228 &lt;&gt; "", $I228/$S228, ""), ""),"")</f>
        <v/>
      </c>
      <c r="AG228" s="10" t="str">
        <f ca="1">IFERROR(IF(AND(NOW()&lt;= EOMONTH(DATE(YEAR($P228),1, 1), 0), Overall!$A230&lt;&gt;"", MONTH($O228) &lt;= 1, MONTH($P228) &gt;= 1), IF($S228 &lt;&gt; "", $I228/$S228, ""), ""), "")</f>
        <v/>
      </c>
      <c r="AH228" s="10" t="str">
        <f ca="1">IFERROR(IF(AND(NOW()&lt;= EOMONTH(DATE(YEAR($P228),2, 1), 0), Overall!$A230&lt;&gt;"", MONTH($O228) &lt;= 2, MONTH($P228) &gt;= 2), IF($S228 &lt;&gt; "", $I228/$S228, ""), ""), "")</f>
        <v/>
      </c>
      <c r="AI228" s="10" t="str">
        <f ca="1">IFERROR(IF(AND(NOW()&lt;= EOMONTH(DATE(YEAR($P228),3, 1), 0), Overall!$A230&lt;&gt;"", MONTH($O228) &lt;= 3, MONTH($P228) &gt;= 3), IF($S228 &lt;&gt; "", $I228/$S228, ""), ""), "")</f>
        <v/>
      </c>
      <c r="AJ228" s="10" t="str">
        <f ca="1">IFERROR(IF(AND(NOW()&lt;= EOMONTH(DATE(YEAR($P228),4, 1), 0), Overall!$A230&lt;&gt;"", MONTH($O228) &lt;= 4, MONTH($P228) &gt;= 4), IF($S228 &lt;&gt; "", $I228/$S228, ""), ""), "")</f>
        <v/>
      </c>
      <c r="AK228" s="10" t="str">
        <f ca="1">IFERROR(IF(AND(NOW()&lt;= EOMONTH(DATE(YEAR($P228),5, 1), 0), Overall!$A230&lt;&gt;"", MONTH($O228) &lt;= 5, MONTH($P228) &gt;= 5), IF($S228 &lt;&gt; "", $I228/$S228, ""), ""), "")</f>
        <v/>
      </c>
      <c r="AL228" s="10" t="str">
        <f ca="1">IFERROR(IF(AND(NOW()&lt;= EOMONTH(DATE(YEAR($P228),6, 1), 0), Overall!$A230&lt;&gt;"", MONTH($O228) &lt;= 6, MONTH($P228) &gt;= 6), IF($S228 &lt;&gt; "", $I228/$S228, ""), ""), "")</f>
        <v/>
      </c>
      <c r="AM228" s="10" t="str">
        <f ca="1">IFERROR(IF(AND(NOW()&lt;= EOMONTH(DATE(YEAR($P228),7, 1), 0), Overall!$A230&lt;&gt;"", MONTH($O228) &lt;= 7, MONTH($P228) &gt;= 7), IF($S228 &lt;&gt; "", $I228/$S228, ""), ""), "")</f>
        <v/>
      </c>
      <c r="AN228" s="10" t="str">
        <f ca="1">IFERROR(IF(AND(NOW()&lt;= EOMONTH(DATE(YEAR($P228),8, 1), 0), Overall!$A230&lt;&gt;"", MONTH($O228) &lt;= 8, MONTH($P228) &gt;= 8), IF($S228 &lt;&gt; "", $I228/$S228, ""), ""), "")</f>
        <v/>
      </c>
      <c r="AO228" s="10" t="str">
        <f ca="1">IFERROR(IF(AND(NOW()&lt;= EOMONTH(DATE(YEAR($P228),9, 1), 0), Overall!$A230&lt;&gt;"", MONTH($O228) &lt;= 9, MONTH($P228) &gt;= 9), IF($S228 &lt;&gt; "", $I228/$S228, ""), ""), "")</f>
        <v/>
      </c>
      <c r="AP228" s="10" t="str">
        <f ca="1">IFERROR(IF(AND(NOW()&lt;= EOMONTH(DATE(YEAR($P228),10, 1), 0), Overall!$A230&lt;&gt;"", MONTH($O228) &lt;= 10, MONTH($P228) &gt;= 10), IF($S228 &lt;&gt; "", $I228/$S228, ""), ""), "")</f>
        <v/>
      </c>
      <c r="AQ228" s="10" t="str">
        <f ca="1">IFERROR(IF(AND(NOW()&lt;= EOMONTH(DATE(YEAR($P228),11, 1), 0), Overall!$A230&lt;&gt;"", MONTH($O228) &lt;=11, MONTH($P228) &gt;= 11), IF($S228 &lt;&gt; "", $I228/$S228, ""), ""), "")</f>
        <v/>
      </c>
      <c r="AR228" s="10" t="str">
        <f ca="1">IFERROR(IF(AND(NOW()&lt;= EOMONTH(DATE(YEAR($P228),12, 1), 0), Overall!$A230&lt;&gt;"", MONTH($O228) &lt;= 12, MONTH($P228) &gt;= 12), IF($S228 &lt;&gt; "", $I228/$S228, ""), ""), "")</f>
        <v/>
      </c>
      <c r="AS228" s="16">
        <f t="shared" ca="1" si="7"/>
        <v>0</v>
      </c>
    </row>
    <row r="229" spans="1:45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5" t="str">
        <f>IF(Overall!P231&lt;&gt;"",_xlfn.VALUETOTEXT(Overall!P231),"")</f>
        <v>Options</v>
      </c>
      <c r="I229" s="6">
        <f>IF(Overall!F231&lt;&gt;"",VALUE(Overall!F231),"")</f>
        <v>600000</v>
      </c>
      <c r="J229" s="6">
        <f>IF(Overall!G231&lt;&gt;"",VALUE(Overall!G231),"")</f>
        <v>63</v>
      </c>
      <c r="K229" s="6">
        <f>IF(Overall!H231&lt;&gt;"",VALUE(Overall!H231),"")</f>
        <v>38</v>
      </c>
      <c r="L229" s="6">
        <f>IF(Overall!I231&lt;&gt;"",VALUE(Overall!I231),"")</f>
        <v>1.98</v>
      </c>
      <c r="M229" s="6">
        <f>IF(Overall!J231&lt;&gt;"",VALUE(Overall!J231),"")</f>
        <v>0.14000000000000001</v>
      </c>
      <c r="N229" s="6">
        <f>IF(Overall!K231&lt;&gt;"",VALUE(Overall!K231),"")</f>
        <v>1.84</v>
      </c>
      <c r="O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P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Q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R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S229" s="5">
        <f t="shared" si="6"/>
        <v>6</v>
      </c>
      <c r="T229" s="10">
        <f>IF(Overall!$A231&lt;&gt;"",IF(AND(MONTH($O229) &lt;= 1, MONTH($P229) &gt;= 1), IF($S229 &lt;&gt; "", $I229/$S229, ""), ""),"")</f>
        <v>100000</v>
      </c>
      <c r="U229" s="10">
        <f>IF(Overall!$A231&lt;&gt;"",IF(AND(MONTH($O229) &lt;= 2, MONTH($P229) &gt;= 2), IF($S229 &lt;&gt; "", $I229/$S229, ""), ""),"")</f>
        <v>100000</v>
      </c>
      <c r="V229" s="10">
        <f>IF(Overall!$A231&lt;&gt;"",IF(AND(MONTH($O229) &lt;= 3, MONTH($P229) &gt;= 3), IF($S229 &lt;&gt; "", $I229/$S229, ""), ""),"")</f>
        <v>100000</v>
      </c>
      <c r="W229" s="10">
        <f>IF(Overall!$A231&lt;&gt;"",IF(AND(MONTH($O229) &lt;= 4, MONTH($P229) &gt;= 4), IF($S229 &lt;&gt; "", $I229/$S229, ""), ""),"")</f>
        <v>100000</v>
      </c>
      <c r="X229" s="10">
        <f>IF(Overall!$A231&lt;&gt;"",IF(AND(MONTH($O229) &lt;= 5, MONTH($P229) &gt;= 5), IF($S229 &lt;&gt; "", $I229/$S229, ""), ""),"")</f>
        <v>100000</v>
      </c>
      <c r="Y229" s="10">
        <f>IF(Overall!$A231&lt;&gt;"",IF(AND(MONTH($O229) &lt;= 6, MONTH($P229) &gt;= 6), IF($S229 &lt;&gt; "", $I229/$S229, ""), ""),"")</f>
        <v>100000</v>
      </c>
      <c r="Z229" s="10" t="str">
        <f>IF(Overall!$A231&lt;&gt;"",IF(AND(MONTH($O229) &lt;= 7, MONTH($P229) &gt;= 7 ), IF($S229 &lt;&gt; "", $I229/$S229, ""), ""),"")</f>
        <v/>
      </c>
      <c r="AA229" s="10" t="str">
        <f>IF(Overall!$A231&lt;&gt;"",IF(AND(MONTH($O229) &lt;= 8, MONTH($P229) &gt;= 8), IF($S229 &lt;&gt; "", $I229/$S229, ""), ""),"")</f>
        <v/>
      </c>
      <c r="AB229" s="10" t="str">
        <f>IF(Overall!$A231&lt;&gt;"",IF(AND(MONTH($O229) &lt;= 9, MONTH($P229) &gt;= 9), IF($S229 &lt;&gt; "", $I229/$S229, ""), ""),"")</f>
        <v/>
      </c>
      <c r="AC229" s="10" t="str">
        <f>IF(Overall!$A231&lt;&gt;"",IF(AND(MONTH($O229) &lt;= 10, MONTH($P229) &gt;= 10), IF($S229 &lt;&gt; "", $I229/$S229, ""), ""),"")</f>
        <v/>
      </c>
      <c r="AD229" s="10" t="str">
        <f>IF(Overall!$A231&lt;&gt;"",IF(AND(MONTH($O229) &lt;= 11, MONTH($P229) &gt;= 11), IF($S229 &lt;&gt; "", $I229/$S229, ""), ""),"")</f>
        <v/>
      </c>
      <c r="AE229" s="10" t="str">
        <f>IF(Overall!$A231&lt;&gt;"",IF(AND(MONTH($O229) &lt;= 12, MONTH($P229) &gt;= 12), IF($S229 &lt;&gt; "", $I229/$S229, ""), ""),"")</f>
        <v/>
      </c>
      <c r="AG229" s="10" t="str">
        <f ca="1">IFERROR(IF(AND(NOW()&lt;= EOMONTH(DATE(YEAR($P229),1, 1), 0), Overall!$A231&lt;&gt;"", MONTH($O229) &lt;= 1, MONTH($P229) &gt;= 1), IF($S229 &lt;&gt; "", $I229/$S229, ""), ""), "")</f>
        <v/>
      </c>
      <c r="AH229" s="10" t="str">
        <f ca="1">IFERROR(IF(AND(NOW()&lt;= EOMONTH(DATE(YEAR($P229),2, 1), 0), Overall!$A231&lt;&gt;"", MONTH($O229) &lt;= 2, MONTH($P229) &gt;= 2), IF($S229 &lt;&gt; "", $I229/$S229, ""), ""), "")</f>
        <v/>
      </c>
      <c r="AI229" s="10" t="str">
        <f ca="1">IFERROR(IF(AND(NOW()&lt;= EOMONTH(DATE(YEAR($P229),3, 1), 0), Overall!$A231&lt;&gt;"", MONTH($O229) &lt;= 3, MONTH($P229) &gt;= 3), IF($S229 &lt;&gt; "", $I229/$S229, ""), ""), "")</f>
        <v/>
      </c>
      <c r="AJ229" s="10" t="str">
        <f ca="1">IFERROR(IF(AND(NOW()&lt;= EOMONTH(DATE(YEAR($P229),4, 1), 0), Overall!$A231&lt;&gt;"", MONTH($O229) &lt;= 4, MONTH($P229) &gt;= 4), IF($S229 &lt;&gt; "", $I229/$S229, ""), ""), "")</f>
        <v/>
      </c>
      <c r="AK229" s="10" t="str">
        <f ca="1">IFERROR(IF(AND(NOW()&lt;= EOMONTH(DATE(YEAR($P229),5, 1), 0), Overall!$A231&lt;&gt;"", MONTH($O229) &lt;= 5, MONTH($P229) &gt;= 5), IF($S229 &lt;&gt; "", $I229/$S229, ""), ""), "")</f>
        <v/>
      </c>
      <c r="AL229" s="10" t="str">
        <f ca="1">IFERROR(IF(AND(NOW()&lt;= EOMONTH(DATE(YEAR($P229),6, 1), 0), Overall!$A231&lt;&gt;"", MONTH($O229) &lt;= 6, MONTH($P229) &gt;= 6), IF($S229 &lt;&gt; "", $I229/$S229, ""), ""), "")</f>
        <v/>
      </c>
      <c r="AM229" s="10" t="str">
        <f ca="1">IFERROR(IF(AND(NOW()&lt;= EOMONTH(DATE(YEAR($P229),7, 1), 0), Overall!$A231&lt;&gt;"", MONTH($O229) &lt;= 7, MONTH($P229) &gt;= 7), IF($S229 &lt;&gt; "", $I229/$S229, ""), ""), "")</f>
        <v/>
      </c>
      <c r="AN229" s="10" t="str">
        <f ca="1">IFERROR(IF(AND(NOW()&lt;= EOMONTH(DATE(YEAR($P229),8, 1), 0), Overall!$A231&lt;&gt;"", MONTH($O229) &lt;= 8, MONTH($P229) &gt;= 8), IF($S229 &lt;&gt; "", $I229/$S229, ""), ""), "")</f>
        <v/>
      </c>
      <c r="AO229" s="10" t="str">
        <f ca="1">IFERROR(IF(AND(NOW()&lt;= EOMONTH(DATE(YEAR($P229),9, 1), 0), Overall!$A231&lt;&gt;"", MONTH($O229) &lt;= 9, MONTH($P229) &gt;= 9), IF($S229 &lt;&gt; "", $I229/$S229, ""), ""), "")</f>
        <v/>
      </c>
      <c r="AP229" s="10" t="str">
        <f ca="1">IFERROR(IF(AND(NOW()&lt;= EOMONTH(DATE(YEAR($P229),10, 1), 0), Overall!$A231&lt;&gt;"", MONTH($O229) &lt;= 10, MONTH($P229) &gt;= 10), IF($S229 &lt;&gt; "", $I229/$S229, ""), ""), "")</f>
        <v/>
      </c>
      <c r="AQ229" s="10" t="str">
        <f ca="1">IFERROR(IF(AND(NOW()&lt;= EOMONTH(DATE(YEAR($P229),11, 1), 0), Overall!$A231&lt;&gt;"", MONTH($O229) &lt;=11, MONTH($P229) &gt;= 11), IF($S229 &lt;&gt; "", $I229/$S229, ""), ""), "")</f>
        <v/>
      </c>
      <c r="AR229" s="10" t="str">
        <f ca="1">IFERROR(IF(AND(NOW()&lt;= EOMONTH(DATE(YEAR($P229),12, 1), 0), Overall!$A231&lt;&gt;"", MONTH($O229) &lt;= 12, MONTH($P229) &gt;= 12), IF($S229 &lt;&gt; "", $I229/$S229, ""), ""), "")</f>
        <v/>
      </c>
      <c r="AS229" s="16">
        <f t="shared" ca="1" si="7"/>
        <v>0</v>
      </c>
    </row>
    <row r="230" spans="1:45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5" t="str">
        <f>IF(Overall!P232&lt;&gt;"",_xlfn.VALUETOTEXT(Overall!P232),"")</f>
        <v>Options</v>
      </c>
      <c r="I230" s="6">
        <f>IF(Overall!F232&lt;&gt;"",VALUE(Overall!F232),"")</f>
        <v>600000</v>
      </c>
      <c r="J230" s="6">
        <f>IF(Overall!G232&lt;&gt;"",VALUE(Overall!G232),"")</f>
        <v>64</v>
      </c>
      <c r="K230" s="6">
        <f>IF(Overall!H232&lt;&gt;"",VALUE(Overall!H232),"")</f>
        <v>38</v>
      </c>
      <c r="L230" s="6">
        <f>IF(Overall!I232&lt;&gt;"",VALUE(Overall!I232),"")</f>
        <v>2.17</v>
      </c>
      <c r="M230" s="6">
        <f>IF(Overall!J232&lt;&gt;"",VALUE(Overall!J232),"")</f>
        <v>0.2</v>
      </c>
      <c r="N230" s="6">
        <f>IF(Overall!K232&lt;&gt;"",VALUE(Overall!K232),"")</f>
        <v>1.97</v>
      </c>
      <c r="O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P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Q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R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S230" s="5">
        <f t="shared" si="6"/>
        <v>6</v>
      </c>
      <c r="T230" s="10">
        <f>IF(Overall!$A232&lt;&gt;"",IF(AND(MONTH($O230) &lt;= 1, MONTH($P230) &gt;= 1), IF($S230 &lt;&gt; "", $I230/$S230, ""), ""),"")</f>
        <v>100000</v>
      </c>
      <c r="U230" s="10">
        <f>IF(Overall!$A232&lt;&gt;"",IF(AND(MONTH($O230) &lt;= 2, MONTH($P230) &gt;= 2), IF($S230 &lt;&gt; "", $I230/$S230, ""), ""),"")</f>
        <v>100000</v>
      </c>
      <c r="V230" s="10">
        <f>IF(Overall!$A232&lt;&gt;"",IF(AND(MONTH($O230) &lt;= 3, MONTH($P230) &gt;= 3), IF($S230 &lt;&gt; "", $I230/$S230, ""), ""),"")</f>
        <v>100000</v>
      </c>
      <c r="W230" s="10">
        <f>IF(Overall!$A232&lt;&gt;"",IF(AND(MONTH($O230) &lt;= 4, MONTH($P230) &gt;= 4), IF($S230 &lt;&gt; "", $I230/$S230, ""), ""),"")</f>
        <v>100000</v>
      </c>
      <c r="X230" s="10">
        <f>IF(Overall!$A232&lt;&gt;"",IF(AND(MONTH($O230) &lt;= 5, MONTH($P230) &gt;= 5), IF($S230 &lt;&gt; "", $I230/$S230, ""), ""),"")</f>
        <v>100000</v>
      </c>
      <c r="Y230" s="10">
        <f>IF(Overall!$A232&lt;&gt;"",IF(AND(MONTH($O230) &lt;= 6, MONTH($P230) &gt;= 6), IF($S230 &lt;&gt; "", $I230/$S230, ""), ""),"")</f>
        <v>100000</v>
      </c>
      <c r="Z230" s="10" t="str">
        <f>IF(Overall!$A232&lt;&gt;"",IF(AND(MONTH($O230) &lt;= 7, MONTH($P230) &gt;= 7 ), IF($S230 &lt;&gt; "", $I230/$S230, ""), ""),"")</f>
        <v/>
      </c>
      <c r="AA230" s="10" t="str">
        <f>IF(Overall!$A232&lt;&gt;"",IF(AND(MONTH($O230) &lt;= 8, MONTH($P230) &gt;= 8), IF($S230 &lt;&gt; "", $I230/$S230, ""), ""),"")</f>
        <v/>
      </c>
      <c r="AB230" s="10" t="str">
        <f>IF(Overall!$A232&lt;&gt;"",IF(AND(MONTH($O230) &lt;= 9, MONTH($P230) &gt;= 9), IF($S230 &lt;&gt; "", $I230/$S230, ""), ""),"")</f>
        <v/>
      </c>
      <c r="AC230" s="10" t="str">
        <f>IF(Overall!$A232&lt;&gt;"",IF(AND(MONTH($O230) &lt;= 10, MONTH($P230) &gt;= 10), IF($S230 &lt;&gt; "", $I230/$S230, ""), ""),"")</f>
        <v/>
      </c>
      <c r="AD230" s="10" t="str">
        <f>IF(Overall!$A232&lt;&gt;"",IF(AND(MONTH($O230) &lt;= 11, MONTH($P230) &gt;= 11), IF($S230 &lt;&gt; "", $I230/$S230, ""), ""),"")</f>
        <v/>
      </c>
      <c r="AE230" s="10" t="str">
        <f>IF(Overall!$A232&lt;&gt;"",IF(AND(MONTH($O230) &lt;= 12, MONTH($P230) &gt;= 12), IF($S230 &lt;&gt; "", $I230/$S230, ""), ""),"")</f>
        <v/>
      </c>
      <c r="AG230" s="10" t="str">
        <f ca="1">IFERROR(IF(AND(NOW()&lt;= EOMONTH(DATE(YEAR($P230),1, 1), 0), Overall!$A232&lt;&gt;"", MONTH($O230) &lt;= 1, MONTH($P230) &gt;= 1), IF($S230 &lt;&gt; "", $I230/$S230, ""), ""), "")</f>
        <v/>
      </c>
      <c r="AH230" s="10" t="str">
        <f ca="1">IFERROR(IF(AND(NOW()&lt;= EOMONTH(DATE(YEAR($P230),2, 1), 0), Overall!$A232&lt;&gt;"", MONTH($O230) &lt;= 2, MONTH($P230) &gt;= 2), IF($S230 &lt;&gt; "", $I230/$S230, ""), ""), "")</f>
        <v/>
      </c>
      <c r="AI230" s="10" t="str">
        <f ca="1">IFERROR(IF(AND(NOW()&lt;= EOMONTH(DATE(YEAR($P230),3, 1), 0), Overall!$A232&lt;&gt;"", MONTH($O230) &lt;= 3, MONTH($P230) &gt;= 3), IF($S230 &lt;&gt; "", $I230/$S230, ""), ""), "")</f>
        <v/>
      </c>
      <c r="AJ230" s="10" t="str">
        <f ca="1">IFERROR(IF(AND(NOW()&lt;= EOMONTH(DATE(YEAR($P230),4, 1), 0), Overall!$A232&lt;&gt;"", MONTH($O230) &lt;= 4, MONTH($P230) &gt;= 4), IF($S230 &lt;&gt; "", $I230/$S230, ""), ""), "")</f>
        <v/>
      </c>
      <c r="AK230" s="10" t="str">
        <f ca="1">IFERROR(IF(AND(NOW()&lt;= EOMONTH(DATE(YEAR($P230),5, 1), 0), Overall!$A232&lt;&gt;"", MONTH($O230) &lt;= 5, MONTH($P230) &gt;= 5), IF($S230 &lt;&gt; "", $I230/$S230, ""), ""), "")</f>
        <v/>
      </c>
      <c r="AL230" s="10" t="str">
        <f ca="1">IFERROR(IF(AND(NOW()&lt;= EOMONTH(DATE(YEAR($P230),6, 1), 0), Overall!$A232&lt;&gt;"", MONTH($O230) &lt;= 6, MONTH($P230) &gt;= 6), IF($S230 &lt;&gt; "", $I230/$S230, ""), ""), "")</f>
        <v/>
      </c>
      <c r="AM230" s="10" t="str">
        <f ca="1">IFERROR(IF(AND(NOW()&lt;= EOMONTH(DATE(YEAR($P230),7, 1), 0), Overall!$A232&lt;&gt;"", MONTH($O230) &lt;= 7, MONTH($P230) &gt;= 7), IF($S230 &lt;&gt; "", $I230/$S230, ""), ""), "")</f>
        <v/>
      </c>
      <c r="AN230" s="10" t="str">
        <f ca="1">IFERROR(IF(AND(NOW()&lt;= EOMONTH(DATE(YEAR($P230),8, 1), 0), Overall!$A232&lt;&gt;"", MONTH($O230) &lt;= 8, MONTH($P230) &gt;= 8), IF($S230 &lt;&gt; "", $I230/$S230, ""), ""), "")</f>
        <v/>
      </c>
      <c r="AO230" s="10" t="str">
        <f ca="1">IFERROR(IF(AND(NOW()&lt;= EOMONTH(DATE(YEAR($P230),9, 1), 0), Overall!$A232&lt;&gt;"", MONTH($O230) &lt;= 9, MONTH($P230) &gt;= 9), IF($S230 &lt;&gt; "", $I230/$S230, ""), ""), "")</f>
        <v/>
      </c>
      <c r="AP230" s="10" t="str">
        <f ca="1">IFERROR(IF(AND(NOW()&lt;= EOMONTH(DATE(YEAR($P230),10, 1), 0), Overall!$A232&lt;&gt;"", MONTH($O230) &lt;= 10, MONTH($P230) &gt;= 10), IF($S230 &lt;&gt; "", $I230/$S230, ""), ""), "")</f>
        <v/>
      </c>
      <c r="AQ230" s="10" t="str">
        <f ca="1">IFERROR(IF(AND(NOW()&lt;= EOMONTH(DATE(YEAR($P230),11, 1), 0), Overall!$A232&lt;&gt;"", MONTH($O230) &lt;=11, MONTH($P230) &gt;= 11), IF($S230 &lt;&gt; "", $I230/$S230, ""), ""), "")</f>
        <v/>
      </c>
      <c r="AR230" s="10" t="str">
        <f ca="1">IFERROR(IF(AND(NOW()&lt;= EOMONTH(DATE(YEAR($P230),12, 1), 0), Overall!$A232&lt;&gt;"", MONTH($O230) &lt;= 12, MONTH($P230) &gt;= 12), IF($S230 &lt;&gt; "", $I230/$S230, ""), ""), "")</f>
        <v/>
      </c>
      <c r="AS230" s="16">
        <f t="shared" ca="1" si="7"/>
        <v>0</v>
      </c>
    </row>
    <row r="231" spans="1:45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5" t="str">
        <f>IF(Overall!P233&lt;&gt;"",_xlfn.VALUETOTEXT(Overall!P233),"")</f>
        <v>Options</v>
      </c>
      <c r="I231" s="6">
        <f>IF(Overall!F233&lt;&gt;"",VALUE(Overall!F233),"")</f>
        <v>600000</v>
      </c>
      <c r="J231" s="6">
        <f>IF(Overall!G233&lt;&gt;"",VALUE(Overall!G233),"")</f>
        <v>63</v>
      </c>
      <c r="K231" s="6">
        <f>IF(Overall!H233&lt;&gt;"",VALUE(Overall!H233),"")</f>
        <v>0</v>
      </c>
      <c r="L231" s="6">
        <f>IF(Overall!I233&lt;&gt;"",VALUE(Overall!I233),"")</f>
        <v>1.98</v>
      </c>
      <c r="M231" s="6">
        <f>IF(Overall!J233&lt;&gt;"",VALUE(Overall!J233),"")</f>
        <v>0</v>
      </c>
      <c r="N231" s="6">
        <f>IF(Overall!K233&lt;&gt;"",VALUE(Overall!K233),"")</f>
        <v>1.98</v>
      </c>
      <c r="O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P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Q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R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S231" s="5">
        <f t="shared" si="6"/>
        <v>6</v>
      </c>
      <c r="T231" s="10">
        <f>IF(Overall!$A233&lt;&gt;"",IF(AND(MONTH($O231) &lt;= 1, MONTH($P231) &gt;= 1), IF($S231 &lt;&gt; "", $I231/$S231, ""), ""),"")</f>
        <v>100000</v>
      </c>
      <c r="U231" s="10">
        <f>IF(Overall!$A233&lt;&gt;"",IF(AND(MONTH($O231) &lt;= 2, MONTH($P231) &gt;= 2), IF($S231 &lt;&gt; "", $I231/$S231, ""), ""),"")</f>
        <v>100000</v>
      </c>
      <c r="V231" s="10">
        <f>IF(Overall!$A233&lt;&gt;"",IF(AND(MONTH($O231) &lt;= 3, MONTH($P231) &gt;= 3), IF($S231 &lt;&gt; "", $I231/$S231, ""), ""),"")</f>
        <v>100000</v>
      </c>
      <c r="W231" s="10">
        <f>IF(Overall!$A233&lt;&gt;"",IF(AND(MONTH($O231) &lt;= 4, MONTH($P231) &gt;= 4), IF($S231 &lt;&gt; "", $I231/$S231, ""), ""),"")</f>
        <v>100000</v>
      </c>
      <c r="X231" s="10">
        <f>IF(Overall!$A233&lt;&gt;"",IF(AND(MONTH($O231) &lt;= 5, MONTH($P231) &gt;= 5), IF($S231 &lt;&gt; "", $I231/$S231, ""), ""),"")</f>
        <v>100000</v>
      </c>
      <c r="Y231" s="10">
        <f>IF(Overall!$A233&lt;&gt;"",IF(AND(MONTH($O231) &lt;= 6, MONTH($P231) &gt;= 6), IF($S231 &lt;&gt; "", $I231/$S231, ""), ""),"")</f>
        <v>100000</v>
      </c>
      <c r="Z231" s="10" t="str">
        <f>IF(Overall!$A233&lt;&gt;"",IF(AND(MONTH($O231) &lt;= 7, MONTH($P231) &gt;= 7 ), IF($S231 &lt;&gt; "", $I231/$S231, ""), ""),"")</f>
        <v/>
      </c>
      <c r="AA231" s="10" t="str">
        <f>IF(Overall!$A233&lt;&gt;"",IF(AND(MONTH($O231) &lt;= 8, MONTH($P231) &gt;= 8), IF($S231 &lt;&gt; "", $I231/$S231, ""), ""),"")</f>
        <v/>
      </c>
      <c r="AB231" s="10" t="str">
        <f>IF(Overall!$A233&lt;&gt;"",IF(AND(MONTH($O231) &lt;= 9, MONTH($P231) &gt;= 9), IF($S231 &lt;&gt; "", $I231/$S231, ""), ""),"")</f>
        <v/>
      </c>
      <c r="AC231" s="10" t="str">
        <f>IF(Overall!$A233&lt;&gt;"",IF(AND(MONTH($O231) &lt;= 10, MONTH($P231) &gt;= 10), IF($S231 &lt;&gt; "", $I231/$S231, ""), ""),"")</f>
        <v/>
      </c>
      <c r="AD231" s="10" t="str">
        <f>IF(Overall!$A233&lt;&gt;"",IF(AND(MONTH($O231) &lt;= 11, MONTH($P231) &gt;= 11), IF($S231 &lt;&gt; "", $I231/$S231, ""), ""),"")</f>
        <v/>
      </c>
      <c r="AE231" s="10" t="str">
        <f>IF(Overall!$A233&lt;&gt;"",IF(AND(MONTH($O231) &lt;= 12, MONTH($P231) &gt;= 12), IF($S231 &lt;&gt; "", $I231/$S231, ""), ""),"")</f>
        <v/>
      </c>
      <c r="AG231" s="10" t="str">
        <f ca="1">IFERROR(IF(AND(NOW()&lt;= EOMONTH(DATE(YEAR($P231),1, 1), 0), Overall!$A233&lt;&gt;"", MONTH($O231) &lt;= 1, MONTH($P231) &gt;= 1), IF($S231 &lt;&gt; "", $I231/$S231, ""), ""), "")</f>
        <v/>
      </c>
      <c r="AH231" s="10" t="str">
        <f ca="1">IFERROR(IF(AND(NOW()&lt;= EOMONTH(DATE(YEAR($P231),2, 1), 0), Overall!$A233&lt;&gt;"", MONTH($O231) &lt;= 2, MONTH($P231) &gt;= 2), IF($S231 &lt;&gt; "", $I231/$S231, ""), ""), "")</f>
        <v/>
      </c>
      <c r="AI231" s="10" t="str">
        <f ca="1">IFERROR(IF(AND(NOW()&lt;= EOMONTH(DATE(YEAR($P231),3, 1), 0), Overall!$A233&lt;&gt;"", MONTH($O231) &lt;= 3, MONTH($P231) &gt;= 3), IF($S231 &lt;&gt; "", $I231/$S231, ""), ""), "")</f>
        <v/>
      </c>
      <c r="AJ231" s="10" t="str">
        <f ca="1">IFERROR(IF(AND(NOW()&lt;= EOMONTH(DATE(YEAR($P231),4, 1), 0), Overall!$A233&lt;&gt;"", MONTH($O231) &lt;= 4, MONTH($P231) &gt;= 4), IF($S231 &lt;&gt; "", $I231/$S231, ""), ""), "")</f>
        <v/>
      </c>
      <c r="AK231" s="10" t="str">
        <f ca="1">IFERROR(IF(AND(NOW()&lt;= EOMONTH(DATE(YEAR($P231),5, 1), 0), Overall!$A233&lt;&gt;"", MONTH($O231) &lt;= 5, MONTH($P231) &gt;= 5), IF($S231 &lt;&gt; "", $I231/$S231, ""), ""), "")</f>
        <v/>
      </c>
      <c r="AL231" s="10" t="str">
        <f ca="1">IFERROR(IF(AND(NOW()&lt;= EOMONTH(DATE(YEAR($P231),6, 1), 0), Overall!$A233&lt;&gt;"", MONTH($O231) &lt;= 6, MONTH($P231) &gt;= 6), IF($S231 &lt;&gt; "", $I231/$S231, ""), ""), "")</f>
        <v/>
      </c>
      <c r="AM231" s="10" t="str">
        <f ca="1">IFERROR(IF(AND(NOW()&lt;= EOMONTH(DATE(YEAR($P231),7, 1), 0), Overall!$A233&lt;&gt;"", MONTH($O231) &lt;= 7, MONTH($P231) &gt;= 7), IF($S231 &lt;&gt; "", $I231/$S231, ""), ""), "")</f>
        <v/>
      </c>
      <c r="AN231" s="10" t="str">
        <f ca="1">IFERROR(IF(AND(NOW()&lt;= EOMONTH(DATE(YEAR($P231),8, 1), 0), Overall!$A233&lt;&gt;"", MONTH($O231) &lt;= 8, MONTH($P231) &gt;= 8), IF($S231 &lt;&gt; "", $I231/$S231, ""), ""), "")</f>
        <v/>
      </c>
      <c r="AO231" s="10" t="str">
        <f ca="1">IFERROR(IF(AND(NOW()&lt;= EOMONTH(DATE(YEAR($P231),9, 1), 0), Overall!$A233&lt;&gt;"", MONTH($O231) &lt;= 9, MONTH($P231) &gt;= 9), IF($S231 &lt;&gt; "", $I231/$S231, ""), ""), "")</f>
        <v/>
      </c>
      <c r="AP231" s="10" t="str">
        <f ca="1">IFERROR(IF(AND(NOW()&lt;= EOMONTH(DATE(YEAR($P231),10, 1), 0), Overall!$A233&lt;&gt;"", MONTH($O231) &lt;= 10, MONTH($P231) &gt;= 10), IF($S231 &lt;&gt; "", $I231/$S231, ""), ""), "")</f>
        <v/>
      </c>
      <c r="AQ231" s="10" t="str">
        <f ca="1">IFERROR(IF(AND(NOW()&lt;= EOMONTH(DATE(YEAR($P231),11, 1), 0), Overall!$A233&lt;&gt;"", MONTH($O231) &lt;=11, MONTH($P231) &gt;= 11), IF($S231 &lt;&gt; "", $I231/$S231, ""), ""), "")</f>
        <v/>
      </c>
      <c r="AR231" s="10" t="str">
        <f ca="1">IFERROR(IF(AND(NOW()&lt;= EOMONTH(DATE(YEAR($P231),12, 1), 0), Overall!$A233&lt;&gt;"", MONTH($O231) &lt;= 12, MONTH($P231) &gt;= 12), IF($S231 &lt;&gt; "", $I231/$S231, ""), ""), "")</f>
        <v/>
      </c>
      <c r="AS231" s="16">
        <f t="shared" ca="1" si="7"/>
        <v>0</v>
      </c>
    </row>
    <row r="232" spans="1:45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5" t="str">
        <f>IF(Overall!P234&lt;&gt;"",_xlfn.VALUETOTEXT(Overall!P234),"")</f>
        <v>Options</v>
      </c>
      <c r="I232" s="6">
        <f>IF(Overall!F234&lt;&gt;"",VALUE(Overall!F234),"")</f>
        <v>300000</v>
      </c>
      <c r="J232" s="6">
        <f>IF(Overall!G234&lt;&gt;"",VALUE(Overall!G234),"")</f>
        <v>63</v>
      </c>
      <c r="K232" s="6">
        <f>IF(Overall!H234&lt;&gt;"",VALUE(Overall!H234),"")</f>
        <v>0</v>
      </c>
      <c r="L232" s="6">
        <f>IF(Overall!I234&lt;&gt;"",VALUE(Overall!I234),"")</f>
        <v>1.98</v>
      </c>
      <c r="M232" s="6">
        <f>IF(Overall!J234&lt;&gt;"",VALUE(Overall!J234),"")</f>
        <v>0</v>
      </c>
      <c r="N232" s="6">
        <f>IF(Overall!K234&lt;&gt;"",VALUE(Overall!K234),"")</f>
        <v>1.98</v>
      </c>
      <c r="O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P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Q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R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S232" s="5">
        <f t="shared" si="6"/>
        <v>6</v>
      </c>
      <c r="T232" s="10">
        <f>IF(Overall!$A234&lt;&gt;"",IF(AND(MONTH($O232) &lt;= 1, MONTH($P232) &gt;= 1), IF($S232 &lt;&gt; "", $I232/$S232, ""), ""),"")</f>
        <v>50000</v>
      </c>
      <c r="U232" s="10">
        <f>IF(Overall!$A234&lt;&gt;"",IF(AND(MONTH($O232) &lt;= 2, MONTH($P232) &gt;= 2), IF($S232 &lt;&gt; "", $I232/$S232, ""), ""),"")</f>
        <v>50000</v>
      </c>
      <c r="V232" s="10">
        <f>IF(Overall!$A234&lt;&gt;"",IF(AND(MONTH($O232) &lt;= 3, MONTH($P232) &gt;= 3), IF($S232 &lt;&gt; "", $I232/$S232, ""), ""),"")</f>
        <v>50000</v>
      </c>
      <c r="W232" s="10">
        <f>IF(Overall!$A234&lt;&gt;"",IF(AND(MONTH($O232) &lt;= 4, MONTH($P232) &gt;= 4), IF($S232 &lt;&gt; "", $I232/$S232, ""), ""),"")</f>
        <v>50000</v>
      </c>
      <c r="X232" s="10">
        <f>IF(Overall!$A234&lt;&gt;"",IF(AND(MONTH($O232) &lt;= 5, MONTH($P232) &gt;= 5), IF($S232 &lt;&gt; "", $I232/$S232, ""), ""),"")</f>
        <v>50000</v>
      </c>
      <c r="Y232" s="10">
        <f>IF(Overall!$A234&lt;&gt;"",IF(AND(MONTH($O232) &lt;= 6, MONTH($P232) &gt;= 6), IF($S232 &lt;&gt; "", $I232/$S232, ""), ""),"")</f>
        <v>50000</v>
      </c>
      <c r="Z232" s="10" t="str">
        <f>IF(Overall!$A234&lt;&gt;"",IF(AND(MONTH($O232) &lt;= 7, MONTH($P232) &gt;= 7 ), IF($S232 &lt;&gt; "", $I232/$S232, ""), ""),"")</f>
        <v/>
      </c>
      <c r="AA232" s="10" t="str">
        <f>IF(Overall!$A234&lt;&gt;"",IF(AND(MONTH($O232) &lt;= 8, MONTH($P232) &gt;= 8), IF($S232 &lt;&gt; "", $I232/$S232, ""), ""),"")</f>
        <v/>
      </c>
      <c r="AB232" s="10" t="str">
        <f>IF(Overall!$A234&lt;&gt;"",IF(AND(MONTH($O232) &lt;= 9, MONTH($P232) &gt;= 9), IF($S232 &lt;&gt; "", $I232/$S232, ""), ""),"")</f>
        <v/>
      </c>
      <c r="AC232" s="10" t="str">
        <f>IF(Overall!$A234&lt;&gt;"",IF(AND(MONTH($O232) &lt;= 10, MONTH($P232) &gt;= 10), IF($S232 &lt;&gt; "", $I232/$S232, ""), ""),"")</f>
        <v/>
      </c>
      <c r="AD232" s="10" t="str">
        <f>IF(Overall!$A234&lt;&gt;"",IF(AND(MONTH($O232) &lt;= 11, MONTH($P232) &gt;= 11), IF($S232 &lt;&gt; "", $I232/$S232, ""), ""),"")</f>
        <v/>
      </c>
      <c r="AE232" s="10" t="str">
        <f>IF(Overall!$A234&lt;&gt;"",IF(AND(MONTH($O232) &lt;= 12, MONTH($P232) &gt;= 12), IF($S232 &lt;&gt; "", $I232/$S232, ""), ""),"")</f>
        <v/>
      </c>
      <c r="AG232" s="10" t="str">
        <f ca="1">IFERROR(IF(AND(NOW()&lt;= EOMONTH(DATE(YEAR($P232),1, 1), 0), Overall!$A234&lt;&gt;"", MONTH($O232) &lt;= 1, MONTH($P232) &gt;= 1), IF($S232 &lt;&gt; "", $I232/$S232, ""), ""), "")</f>
        <v/>
      </c>
      <c r="AH232" s="10" t="str">
        <f ca="1">IFERROR(IF(AND(NOW()&lt;= EOMONTH(DATE(YEAR($P232),2, 1), 0), Overall!$A234&lt;&gt;"", MONTH($O232) &lt;= 2, MONTH($P232) &gt;= 2), IF($S232 &lt;&gt; "", $I232/$S232, ""), ""), "")</f>
        <v/>
      </c>
      <c r="AI232" s="10" t="str">
        <f ca="1">IFERROR(IF(AND(NOW()&lt;= EOMONTH(DATE(YEAR($P232),3, 1), 0), Overall!$A234&lt;&gt;"", MONTH($O232) &lt;= 3, MONTH($P232) &gt;= 3), IF($S232 &lt;&gt; "", $I232/$S232, ""), ""), "")</f>
        <v/>
      </c>
      <c r="AJ232" s="10" t="str">
        <f ca="1">IFERROR(IF(AND(NOW()&lt;= EOMONTH(DATE(YEAR($P232),4, 1), 0), Overall!$A234&lt;&gt;"", MONTH($O232) &lt;= 4, MONTH($P232) &gt;= 4), IF($S232 &lt;&gt; "", $I232/$S232, ""), ""), "")</f>
        <v/>
      </c>
      <c r="AK232" s="10" t="str">
        <f ca="1">IFERROR(IF(AND(NOW()&lt;= EOMONTH(DATE(YEAR($P232),5, 1), 0), Overall!$A234&lt;&gt;"", MONTH($O232) &lt;= 5, MONTH($P232) &gt;= 5), IF($S232 &lt;&gt; "", $I232/$S232, ""), ""), "")</f>
        <v/>
      </c>
      <c r="AL232" s="10" t="str">
        <f ca="1">IFERROR(IF(AND(NOW()&lt;= EOMONTH(DATE(YEAR($P232),6, 1), 0), Overall!$A234&lt;&gt;"", MONTH($O232) &lt;= 6, MONTH($P232) &gt;= 6), IF($S232 &lt;&gt; "", $I232/$S232, ""), ""), "")</f>
        <v/>
      </c>
      <c r="AM232" s="10" t="str">
        <f ca="1">IFERROR(IF(AND(NOW()&lt;= EOMONTH(DATE(YEAR($P232),7, 1), 0), Overall!$A234&lt;&gt;"", MONTH($O232) &lt;= 7, MONTH($P232) &gt;= 7), IF($S232 &lt;&gt; "", $I232/$S232, ""), ""), "")</f>
        <v/>
      </c>
      <c r="AN232" s="10" t="str">
        <f ca="1">IFERROR(IF(AND(NOW()&lt;= EOMONTH(DATE(YEAR($P232),8, 1), 0), Overall!$A234&lt;&gt;"", MONTH($O232) &lt;= 8, MONTH($P232) &gt;= 8), IF($S232 &lt;&gt; "", $I232/$S232, ""), ""), "")</f>
        <v/>
      </c>
      <c r="AO232" s="10" t="str">
        <f ca="1">IFERROR(IF(AND(NOW()&lt;= EOMONTH(DATE(YEAR($P232),9, 1), 0), Overall!$A234&lt;&gt;"", MONTH($O232) &lt;= 9, MONTH($P232) &gt;= 9), IF($S232 &lt;&gt; "", $I232/$S232, ""), ""), "")</f>
        <v/>
      </c>
      <c r="AP232" s="10" t="str">
        <f ca="1">IFERROR(IF(AND(NOW()&lt;= EOMONTH(DATE(YEAR($P232),10, 1), 0), Overall!$A234&lt;&gt;"", MONTH($O232) &lt;= 10, MONTH($P232) &gt;= 10), IF($S232 &lt;&gt; "", $I232/$S232, ""), ""), "")</f>
        <v/>
      </c>
      <c r="AQ232" s="10" t="str">
        <f ca="1">IFERROR(IF(AND(NOW()&lt;= EOMONTH(DATE(YEAR($P232),11, 1), 0), Overall!$A234&lt;&gt;"", MONTH($O232) &lt;=11, MONTH($P232) &gt;= 11), IF($S232 &lt;&gt; "", $I232/$S232, ""), ""), "")</f>
        <v/>
      </c>
      <c r="AR232" s="10" t="str">
        <f ca="1">IFERROR(IF(AND(NOW()&lt;= EOMONTH(DATE(YEAR($P232),12, 1), 0), Overall!$A234&lt;&gt;"", MONTH($O232) &lt;= 12, MONTH($P232) &gt;= 12), IF($S232 &lt;&gt; "", $I232/$S232, ""), ""), "")</f>
        <v/>
      </c>
      <c r="AS232" s="16">
        <f t="shared" ca="1" si="7"/>
        <v>0</v>
      </c>
    </row>
    <row r="233" spans="1:45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5" t="str">
        <f>IF(Overall!P235&lt;&gt;"",_xlfn.VALUETOTEXT(Overall!P235),"")</f>
        <v>Options</v>
      </c>
      <c r="I233" s="6">
        <f>IF(Overall!F235&lt;&gt;"",VALUE(Overall!F235),"")</f>
        <v>600000</v>
      </c>
      <c r="J233" s="6">
        <f>IF(Overall!G235&lt;&gt;"",VALUE(Overall!G235),"")</f>
        <v>64</v>
      </c>
      <c r="K233" s="6">
        <f>IF(Overall!H235&lt;&gt;"",VALUE(Overall!H235),"")</f>
        <v>40</v>
      </c>
      <c r="L233" s="6">
        <f>IF(Overall!I235&lt;&gt;"",VALUE(Overall!I235),"")</f>
        <v>2.14</v>
      </c>
      <c r="M233" s="6">
        <f>IF(Overall!J235&lt;&gt;"",VALUE(Overall!J235),"")</f>
        <v>0.2</v>
      </c>
      <c r="N233" s="6">
        <f>IF(Overall!K235&lt;&gt;"",VALUE(Overall!K235),"")</f>
        <v>1.94</v>
      </c>
      <c r="O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P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Q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R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S233" s="5">
        <f t="shared" si="6"/>
        <v>6</v>
      </c>
      <c r="T233" s="10">
        <f>IF(Overall!$A235&lt;&gt;"",IF(AND(MONTH($O233) &lt;= 1, MONTH($P233) &gt;= 1), IF($S233 &lt;&gt; "", $I233/$S233, ""), ""),"")</f>
        <v>100000</v>
      </c>
      <c r="U233" s="10">
        <f>IF(Overall!$A235&lt;&gt;"",IF(AND(MONTH($O233) &lt;= 2, MONTH($P233) &gt;= 2), IF($S233 &lt;&gt; "", $I233/$S233, ""), ""),"")</f>
        <v>100000</v>
      </c>
      <c r="V233" s="10">
        <f>IF(Overall!$A235&lt;&gt;"",IF(AND(MONTH($O233) &lt;= 3, MONTH($P233) &gt;= 3), IF($S233 &lt;&gt; "", $I233/$S233, ""), ""),"")</f>
        <v>100000</v>
      </c>
      <c r="W233" s="10">
        <f>IF(Overall!$A235&lt;&gt;"",IF(AND(MONTH($O233) &lt;= 4, MONTH($P233) &gt;= 4), IF($S233 &lt;&gt; "", $I233/$S233, ""), ""),"")</f>
        <v>100000</v>
      </c>
      <c r="X233" s="10">
        <f>IF(Overall!$A235&lt;&gt;"",IF(AND(MONTH($O233) &lt;= 5, MONTH($P233) &gt;= 5), IF($S233 &lt;&gt; "", $I233/$S233, ""), ""),"")</f>
        <v>100000</v>
      </c>
      <c r="Y233" s="10">
        <f>IF(Overall!$A235&lt;&gt;"",IF(AND(MONTH($O233) &lt;= 6, MONTH($P233) &gt;= 6), IF($S233 &lt;&gt; "", $I233/$S233, ""), ""),"")</f>
        <v>100000</v>
      </c>
      <c r="Z233" s="10" t="str">
        <f>IF(Overall!$A235&lt;&gt;"",IF(AND(MONTH($O233) &lt;= 7, MONTH($P233) &gt;= 7 ), IF($S233 &lt;&gt; "", $I233/$S233, ""), ""),"")</f>
        <v/>
      </c>
      <c r="AA233" s="10" t="str">
        <f>IF(Overall!$A235&lt;&gt;"",IF(AND(MONTH($O233) &lt;= 8, MONTH($P233) &gt;= 8), IF($S233 &lt;&gt; "", $I233/$S233, ""), ""),"")</f>
        <v/>
      </c>
      <c r="AB233" s="10" t="str">
        <f>IF(Overall!$A235&lt;&gt;"",IF(AND(MONTH($O233) &lt;= 9, MONTH($P233) &gt;= 9), IF($S233 &lt;&gt; "", $I233/$S233, ""), ""),"")</f>
        <v/>
      </c>
      <c r="AC233" s="10" t="str">
        <f>IF(Overall!$A235&lt;&gt;"",IF(AND(MONTH($O233) &lt;= 10, MONTH($P233) &gt;= 10), IF($S233 &lt;&gt; "", $I233/$S233, ""), ""),"")</f>
        <v/>
      </c>
      <c r="AD233" s="10" t="str">
        <f>IF(Overall!$A235&lt;&gt;"",IF(AND(MONTH($O233) &lt;= 11, MONTH($P233) &gt;= 11), IF($S233 &lt;&gt; "", $I233/$S233, ""), ""),"")</f>
        <v/>
      </c>
      <c r="AE233" s="10" t="str">
        <f>IF(Overall!$A235&lt;&gt;"",IF(AND(MONTH($O233) &lt;= 12, MONTH($P233) &gt;= 12), IF($S233 &lt;&gt; "", $I233/$S233, ""), ""),"")</f>
        <v/>
      </c>
      <c r="AG233" s="10" t="str">
        <f ca="1">IFERROR(IF(AND(NOW()&lt;= EOMONTH(DATE(YEAR($P233),1, 1), 0), Overall!$A235&lt;&gt;"", MONTH($O233) &lt;= 1, MONTH($P233) &gt;= 1), IF($S233 &lt;&gt; "", $I233/$S233, ""), ""), "")</f>
        <v/>
      </c>
      <c r="AH233" s="10" t="str">
        <f ca="1">IFERROR(IF(AND(NOW()&lt;= EOMONTH(DATE(YEAR($P233),2, 1), 0), Overall!$A235&lt;&gt;"", MONTH($O233) &lt;= 2, MONTH($P233) &gt;= 2), IF($S233 &lt;&gt; "", $I233/$S233, ""), ""), "")</f>
        <v/>
      </c>
      <c r="AI233" s="10" t="str">
        <f ca="1">IFERROR(IF(AND(NOW()&lt;= EOMONTH(DATE(YEAR($P233),3, 1), 0), Overall!$A235&lt;&gt;"", MONTH($O233) &lt;= 3, MONTH($P233) &gt;= 3), IF($S233 &lt;&gt; "", $I233/$S233, ""), ""), "")</f>
        <v/>
      </c>
      <c r="AJ233" s="10" t="str">
        <f ca="1">IFERROR(IF(AND(NOW()&lt;= EOMONTH(DATE(YEAR($P233),4, 1), 0), Overall!$A235&lt;&gt;"", MONTH($O233) &lt;= 4, MONTH($P233) &gt;= 4), IF($S233 &lt;&gt; "", $I233/$S233, ""), ""), "")</f>
        <v/>
      </c>
      <c r="AK233" s="10" t="str">
        <f ca="1">IFERROR(IF(AND(NOW()&lt;= EOMONTH(DATE(YEAR($P233),5, 1), 0), Overall!$A235&lt;&gt;"", MONTH($O233) &lt;= 5, MONTH($P233) &gt;= 5), IF($S233 &lt;&gt; "", $I233/$S233, ""), ""), "")</f>
        <v/>
      </c>
      <c r="AL233" s="10" t="str">
        <f ca="1">IFERROR(IF(AND(NOW()&lt;= EOMONTH(DATE(YEAR($P233),6, 1), 0), Overall!$A235&lt;&gt;"", MONTH($O233) &lt;= 6, MONTH($P233) &gt;= 6), IF($S233 &lt;&gt; "", $I233/$S233, ""), ""), "")</f>
        <v/>
      </c>
      <c r="AM233" s="10" t="str">
        <f ca="1">IFERROR(IF(AND(NOW()&lt;= EOMONTH(DATE(YEAR($P233),7, 1), 0), Overall!$A235&lt;&gt;"", MONTH($O233) &lt;= 7, MONTH($P233) &gt;= 7), IF($S233 &lt;&gt; "", $I233/$S233, ""), ""), "")</f>
        <v/>
      </c>
      <c r="AN233" s="10" t="str">
        <f ca="1">IFERROR(IF(AND(NOW()&lt;= EOMONTH(DATE(YEAR($P233),8, 1), 0), Overall!$A235&lt;&gt;"", MONTH($O233) &lt;= 8, MONTH($P233) &gt;= 8), IF($S233 &lt;&gt; "", $I233/$S233, ""), ""), "")</f>
        <v/>
      </c>
      <c r="AO233" s="10" t="str">
        <f ca="1">IFERROR(IF(AND(NOW()&lt;= EOMONTH(DATE(YEAR($P233),9, 1), 0), Overall!$A235&lt;&gt;"", MONTH($O233) &lt;= 9, MONTH($P233) &gt;= 9), IF($S233 &lt;&gt; "", $I233/$S233, ""), ""), "")</f>
        <v/>
      </c>
      <c r="AP233" s="10" t="str">
        <f ca="1">IFERROR(IF(AND(NOW()&lt;= EOMONTH(DATE(YEAR($P233),10, 1), 0), Overall!$A235&lt;&gt;"", MONTH($O233) &lt;= 10, MONTH($P233) &gt;= 10), IF($S233 &lt;&gt; "", $I233/$S233, ""), ""), "")</f>
        <v/>
      </c>
      <c r="AQ233" s="10" t="str">
        <f ca="1">IFERROR(IF(AND(NOW()&lt;= EOMONTH(DATE(YEAR($P233),11, 1), 0), Overall!$A235&lt;&gt;"", MONTH($O233) &lt;=11, MONTH($P233) &gt;= 11), IF($S233 &lt;&gt; "", $I233/$S233, ""), ""), "")</f>
        <v/>
      </c>
      <c r="AR233" s="10" t="str">
        <f ca="1">IFERROR(IF(AND(NOW()&lt;= EOMONTH(DATE(YEAR($P233),12, 1), 0), Overall!$A235&lt;&gt;"", MONTH($O233) &lt;= 12, MONTH($P233) &gt;= 12), IF($S233 &lt;&gt; "", $I233/$S233, ""), ""), "")</f>
        <v/>
      </c>
      <c r="AS233" s="16">
        <f t="shared" ca="1" si="7"/>
        <v>0</v>
      </c>
    </row>
    <row r="234" spans="1:45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5" t="str">
        <f>IF(Overall!P236&lt;&gt;"",_xlfn.VALUETOTEXT(Overall!P236),"")</f>
        <v>Options</v>
      </c>
      <c r="I234" s="6">
        <f>IF(Overall!F236&lt;&gt;"",VALUE(Overall!F236),"")</f>
        <v>300000</v>
      </c>
      <c r="J234" s="6">
        <f>IF(Overall!G236&lt;&gt;"",VALUE(Overall!G236),"")</f>
        <v>63</v>
      </c>
      <c r="K234" s="6">
        <f>IF(Overall!H236&lt;&gt;"",VALUE(Overall!H236),"")</f>
        <v>38</v>
      </c>
      <c r="L234" s="6">
        <f>IF(Overall!I236&lt;&gt;"",VALUE(Overall!I236),"")</f>
        <v>1.95</v>
      </c>
      <c r="M234" s="6">
        <f>IF(Overall!J236&lt;&gt;"",VALUE(Overall!J236),"")</f>
        <v>0.13</v>
      </c>
      <c r="N234" s="6">
        <f>IF(Overall!K236&lt;&gt;"",VALUE(Overall!K236),"")</f>
        <v>1.82</v>
      </c>
      <c r="O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P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Q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R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S234" s="5">
        <f t="shared" si="6"/>
        <v>6</v>
      </c>
      <c r="T234" s="10">
        <f>IF(Overall!$A236&lt;&gt;"",IF(AND(MONTH($O234) &lt;= 1, MONTH($P234) &gt;= 1), IF($S234 &lt;&gt; "", $I234/$S234, ""), ""),"")</f>
        <v>50000</v>
      </c>
      <c r="U234" s="10">
        <f>IF(Overall!$A236&lt;&gt;"",IF(AND(MONTH($O234) &lt;= 2, MONTH($P234) &gt;= 2), IF($S234 &lt;&gt; "", $I234/$S234, ""), ""),"")</f>
        <v>50000</v>
      </c>
      <c r="V234" s="10">
        <f>IF(Overall!$A236&lt;&gt;"",IF(AND(MONTH($O234) &lt;= 3, MONTH($P234) &gt;= 3), IF($S234 &lt;&gt; "", $I234/$S234, ""), ""),"")</f>
        <v>50000</v>
      </c>
      <c r="W234" s="10">
        <f>IF(Overall!$A236&lt;&gt;"",IF(AND(MONTH($O234) &lt;= 4, MONTH($P234) &gt;= 4), IF($S234 &lt;&gt; "", $I234/$S234, ""), ""),"")</f>
        <v>50000</v>
      </c>
      <c r="X234" s="10">
        <f>IF(Overall!$A236&lt;&gt;"",IF(AND(MONTH($O234) &lt;= 5, MONTH($P234) &gt;= 5), IF($S234 &lt;&gt; "", $I234/$S234, ""), ""),"")</f>
        <v>50000</v>
      </c>
      <c r="Y234" s="10">
        <f>IF(Overall!$A236&lt;&gt;"",IF(AND(MONTH($O234) &lt;= 6, MONTH($P234) &gt;= 6), IF($S234 &lt;&gt; "", $I234/$S234, ""), ""),"")</f>
        <v>50000</v>
      </c>
      <c r="Z234" s="10" t="str">
        <f>IF(Overall!$A236&lt;&gt;"",IF(AND(MONTH($O234) &lt;= 7, MONTH($P234) &gt;= 7 ), IF($S234 &lt;&gt; "", $I234/$S234, ""), ""),"")</f>
        <v/>
      </c>
      <c r="AA234" s="10" t="str">
        <f>IF(Overall!$A236&lt;&gt;"",IF(AND(MONTH($O234) &lt;= 8, MONTH($P234) &gt;= 8), IF($S234 &lt;&gt; "", $I234/$S234, ""), ""),"")</f>
        <v/>
      </c>
      <c r="AB234" s="10" t="str">
        <f>IF(Overall!$A236&lt;&gt;"",IF(AND(MONTH($O234) &lt;= 9, MONTH($P234) &gt;= 9), IF($S234 &lt;&gt; "", $I234/$S234, ""), ""),"")</f>
        <v/>
      </c>
      <c r="AC234" s="10" t="str">
        <f>IF(Overall!$A236&lt;&gt;"",IF(AND(MONTH($O234) &lt;= 10, MONTH($P234) &gt;= 10), IF($S234 &lt;&gt; "", $I234/$S234, ""), ""),"")</f>
        <v/>
      </c>
      <c r="AD234" s="10" t="str">
        <f>IF(Overall!$A236&lt;&gt;"",IF(AND(MONTH($O234) &lt;= 11, MONTH($P234) &gt;= 11), IF($S234 &lt;&gt; "", $I234/$S234, ""), ""),"")</f>
        <v/>
      </c>
      <c r="AE234" s="10" t="str">
        <f>IF(Overall!$A236&lt;&gt;"",IF(AND(MONTH($O234) &lt;= 12, MONTH($P234) &gt;= 12), IF($S234 &lt;&gt; "", $I234/$S234, ""), ""),"")</f>
        <v/>
      </c>
      <c r="AG234" s="10" t="str">
        <f ca="1">IFERROR(IF(AND(NOW()&lt;= EOMONTH(DATE(YEAR($P234),1, 1), 0), Overall!$A236&lt;&gt;"", MONTH($O234) &lt;= 1, MONTH($P234) &gt;= 1), IF($S234 &lt;&gt; "", $I234/$S234, ""), ""), "")</f>
        <v/>
      </c>
      <c r="AH234" s="10" t="str">
        <f ca="1">IFERROR(IF(AND(NOW()&lt;= EOMONTH(DATE(YEAR($P234),2, 1), 0), Overall!$A236&lt;&gt;"", MONTH($O234) &lt;= 2, MONTH($P234) &gt;= 2), IF($S234 &lt;&gt; "", $I234/$S234, ""), ""), "")</f>
        <v/>
      </c>
      <c r="AI234" s="10" t="str">
        <f ca="1">IFERROR(IF(AND(NOW()&lt;= EOMONTH(DATE(YEAR($P234),3, 1), 0), Overall!$A236&lt;&gt;"", MONTH($O234) &lt;= 3, MONTH($P234) &gt;= 3), IF($S234 &lt;&gt; "", $I234/$S234, ""), ""), "")</f>
        <v/>
      </c>
      <c r="AJ234" s="10" t="str">
        <f ca="1">IFERROR(IF(AND(NOW()&lt;= EOMONTH(DATE(YEAR($P234),4, 1), 0), Overall!$A236&lt;&gt;"", MONTH($O234) &lt;= 4, MONTH($P234) &gt;= 4), IF($S234 &lt;&gt; "", $I234/$S234, ""), ""), "")</f>
        <v/>
      </c>
      <c r="AK234" s="10" t="str">
        <f ca="1">IFERROR(IF(AND(NOW()&lt;= EOMONTH(DATE(YEAR($P234),5, 1), 0), Overall!$A236&lt;&gt;"", MONTH($O234) &lt;= 5, MONTH($P234) &gt;= 5), IF($S234 &lt;&gt; "", $I234/$S234, ""), ""), "")</f>
        <v/>
      </c>
      <c r="AL234" s="10" t="str">
        <f ca="1">IFERROR(IF(AND(NOW()&lt;= EOMONTH(DATE(YEAR($P234),6, 1), 0), Overall!$A236&lt;&gt;"", MONTH($O234) &lt;= 6, MONTH($P234) &gt;= 6), IF($S234 &lt;&gt; "", $I234/$S234, ""), ""), "")</f>
        <v/>
      </c>
      <c r="AM234" s="10" t="str">
        <f ca="1">IFERROR(IF(AND(NOW()&lt;= EOMONTH(DATE(YEAR($P234),7, 1), 0), Overall!$A236&lt;&gt;"", MONTH($O234) &lt;= 7, MONTH($P234) &gt;= 7), IF($S234 &lt;&gt; "", $I234/$S234, ""), ""), "")</f>
        <v/>
      </c>
      <c r="AN234" s="10" t="str">
        <f ca="1">IFERROR(IF(AND(NOW()&lt;= EOMONTH(DATE(YEAR($P234),8, 1), 0), Overall!$A236&lt;&gt;"", MONTH($O234) &lt;= 8, MONTH($P234) &gt;= 8), IF($S234 &lt;&gt; "", $I234/$S234, ""), ""), "")</f>
        <v/>
      </c>
      <c r="AO234" s="10" t="str">
        <f ca="1">IFERROR(IF(AND(NOW()&lt;= EOMONTH(DATE(YEAR($P234),9, 1), 0), Overall!$A236&lt;&gt;"", MONTH($O234) &lt;= 9, MONTH($P234) &gt;= 9), IF($S234 &lt;&gt; "", $I234/$S234, ""), ""), "")</f>
        <v/>
      </c>
      <c r="AP234" s="10" t="str">
        <f ca="1">IFERROR(IF(AND(NOW()&lt;= EOMONTH(DATE(YEAR($P234),10, 1), 0), Overall!$A236&lt;&gt;"", MONTH($O234) &lt;= 10, MONTH($P234) &gt;= 10), IF($S234 &lt;&gt; "", $I234/$S234, ""), ""), "")</f>
        <v/>
      </c>
      <c r="AQ234" s="10" t="str">
        <f ca="1">IFERROR(IF(AND(NOW()&lt;= EOMONTH(DATE(YEAR($P234),11, 1), 0), Overall!$A236&lt;&gt;"", MONTH($O234) &lt;=11, MONTH($P234) &gt;= 11), IF($S234 &lt;&gt; "", $I234/$S234, ""), ""), "")</f>
        <v/>
      </c>
      <c r="AR234" s="10" t="str">
        <f ca="1">IFERROR(IF(AND(NOW()&lt;= EOMONTH(DATE(YEAR($P234),12, 1), 0), Overall!$A236&lt;&gt;"", MONTH($O234) &lt;= 12, MONTH($P234) &gt;= 12), IF($S234 &lt;&gt; "", $I234/$S234, ""), ""), "")</f>
        <v/>
      </c>
      <c r="AS234" s="16">
        <f t="shared" ca="1" si="7"/>
        <v>0</v>
      </c>
    </row>
    <row r="235" spans="1:45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5" t="str">
        <f>IF(Overall!P237&lt;&gt;"",_xlfn.VALUETOTEXT(Overall!P237),"")</f>
        <v>Options</v>
      </c>
      <c r="I235" s="6">
        <f>IF(Overall!F237&lt;&gt;"",VALUE(Overall!F237),"")</f>
        <v>600000</v>
      </c>
      <c r="J235" s="6">
        <f>IF(Overall!G237&lt;&gt;"",VALUE(Overall!G237),"")</f>
        <v>64</v>
      </c>
      <c r="K235" s="6">
        <f>IF(Overall!H237&lt;&gt;"",VALUE(Overall!H237),"")</f>
        <v>38</v>
      </c>
      <c r="L235" s="6">
        <f>IF(Overall!I237&lt;&gt;"",VALUE(Overall!I237),"")</f>
        <v>2.17</v>
      </c>
      <c r="M235" s="6">
        <f>IF(Overall!J237&lt;&gt;"",VALUE(Overall!J237),"")</f>
        <v>0.2</v>
      </c>
      <c r="N235" s="6">
        <f>IF(Overall!K237&lt;&gt;"",VALUE(Overall!K237),"")</f>
        <v>1.97</v>
      </c>
      <c r="O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P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Q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R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S235" s="5">
        <f t="shared" si="6"/>
        <v>6</v>
      </c>
      <c r="T235" s="10">
        <f>IF(Overall!$A237&lt;&gt;"",IF(AND(MONTH($O235) &lt;= 1, MONTH($P235) &gt;= 1), IF($S235 &lt;&gt; "", $I235/$S235, ""), ""),"")</f>
        <v>100000</v>
      </c>
      <c r="U235" s="10">
        <f>IF(Overall!$A237&lt;&gt;"",IF(AND(MONTH($O235) &lt;= 2, MONTH($P235) &gt;= 2), IF($S235 &lt;&gt; "", $I235/$S235, ""), ""),"")</f>
        <v>100000</v>
      </c>
      <c r="V235" s="10">
        <f>IF(Overall!$A237&lt;&gt;"",IF(AND(MONTH($O235) &lt;= 3, MONTH($P235) &gt;= 3), IF($S235 &lt;&gt; "", $I235/$S235, ""), ""),"")</f>
        <v>100000</v>
      </c>
      <c r="W235" s="10">
        <f>IF(Overall!$A237&lt;&gt;"",IF(AND(MONTH($O235) &lt;= 4, MONTH($P235) &gt;= 4), IF($S235 &lt;&gt; "", $I235/$S235, ""), ""),"")</f>
        <v>100000</v>
      </c>
      <c r="X235" s="10">
        <f>IF(Overall!$A237&lt;&gt;"",IF(AND(MONTH($O235) &lt;= 5, MONTH($P235) &gt;= 5), IF($S235 &lt;&gt; "", $I235/$S235, ""), ""),"")</f>
        <v>100000</v>
      </c>
      <c r="Y235" s="10">
        <f>IF(Overall!$A237&lt;&gt;"",IF(AND(MONTH($O235) &lt;= 6, MONTH($P235) &gt;= 6), IF($S235 &lt;&gt; "", $I235/$S235, ""), ""),"")</f>
        <v>100000</v>
      </c>
      <c r="Z235" s="10" t="str">
        <f>IF(Overall!$A237&lt;&gt;"",IF(AND(MONTH($O235) &lt;= 7, MONTH($P235) &gt;= 7 ), IF($S235 &lt;&gt; "", $I235/$S235, ""), ""),"")</f>
        <v/>
      </c>
      <c r="AA235" s="10" t="str">
        <f>IF(Overall!$A237&lt;&gt;"",IF(AND(MONTH($O235) &lt;= 8, MONTH($P235) &gt;= 8), IF($S235 &lt;&gt; "", $I235/$S235, ""), ""),"")</f>
        <v/>
      </c>
      <c r="AB235" s="10" t="str">
        <f>IF(Overall!$A237&lt;&gt;"",IF(AND(MONTH($O235) &lt;= 9, MONTH($P235) &gt;= 9), IF($S235 &lt;&gt; "", $I235/$S235, ""), ""),"")</f>
        <v/>
      </c>
      <c r="AC235" s="10" t="str">
        <f>IF(Overall!$A237&lt;&gt;"",IF(AND(MONTH($O235) &lt;= 10, MONTH($P235) &gt;= 10), IF($S235 &lt;&gt; "", $I235/$S235, ""), ""),"")</f>
        <v/>
      </c>
      <c r="AD235" s="10" t="str">
        <f>IF(Overall!$A237&lt;&gt;"",IF(AND(MONTH($O235) &lt;= 11, MONTH($P235) &gt;= 11), IF($S235 &lt;&gt; "", $I235/$S235, ""), ""),"")</f>
        <v/>
      </c>
      <c r="AE235" s="10" t="str">
        <f>IF(Overall!$A237&lt;&gt;"",IF(AND(MONTH($O235) &lt;= 12, MONTH($P235) &gt;= 12), IF($S235 &lt;&gt; "", $I235/$S235, ""), ""),"")</f>
        <v/>
      </c>
      <c r="AG235" s="10" t="str">
        <f ca="1">IFERROR(IF(AND(NOW()&lt;= EOMONTH(DATE(YEAR($P235),1, 1), 0), Overall!$A237&lt;&gt;"", MONTH($O235) &lt;= 1, MONTH($P235) &gt;= 1), IF($S235 &lt;&gt; "", $I235/$S235, ""), ""), "")</f>
        <v/>
      </c>
      <c r="AH235" s="10" t="str">
        <f ca="1">IFERROR(IF(AND(NOW()&lt;= EOMONTH(DATE(YEAR($P235),2, 1), 0), Overall!$A237&lt;&gt;"", MONTH($O235) &lt;= 2, MONTH($P235) &gt;= 2), IF($S235 &lt;&gt; "", $I235/$S235, ""), ""), "")</f>
        <v/>
      </c>
      <c r="AI235" s="10" t="str">
        <f ca="1">IFERROR(IF(AND(NOW()&lt;= EOMONTH(DATE(YEAR($P235),3, 1), 0), Overall!$A237&lt;&gt;"", MONTH($O235) &lt;= 3, MONTH($P235) &gt;= 3), IF($S235 &lt;&gt; "", $I235/$S235, ""), ""), "")</f>
        <v/>
      </c>
      <c r="AJ235" s="10" t="str">
        <f ca="1">IFERROR(IF(AND(NOW()&lt;= EOMONTH(DATE(YEAR($P235),4, 1), 0), Overall!$A237&lt;&gt;"", MONTH($O235) &lt;= 4, MONTH($P235) &gt;= 4), IF($S235 &lt;&gt; "", $I235/$S235, ""), ""), "")</f>
        <v/>
      </c>
      <c r="AK235" s="10" t="str">
        <f ca="1">IFERROR(IF(AND(NOW()&lt;= EOMONTH(DATE(YEAR($P235),5, 1), 0), Overall!$A237&lt;&gt;"", MONTH($O235) &lt;= 5, MONTH($P235) &gt;= 5), IF($S235 &lt;&gt; "", $I235/$S235, ""), ""), "")</f>
        <v/>
      </c>
      <c r="AL235" s="10" t="str">
        <f ca="1">IFERROR(IF(AND(NOW()&lt;= EOMONTH(DATE(YEAR($P235),6, 1), 0), Overall!$A237&lt;&gt;"", MONTH($O235) &lt;= 6, MONTH($P235) &gt;= 6), IF($S235 &lt;&gt; "", $I235/$S235, ""), ""), "")</f>
        <v/>
      </c>
      <c r="AM235" s="10" t="str">
        <f ca="1">IFERROR(IF(AND(NOW()&lt;= EOMONTH(DATE(YEAR($P235),7, 1), 0), Overall!$A237&lt;&gt;"", MONTH($O235) &lt;= 7, MONTH($P235) &gt;= 7), IF($S235 &lt;&gt; "", $I235/$S235, ""), ""), "")</f>
        <v/>
      </c>
      <c r="AN235" s="10" t="str">
        <f ca="1">IFERROR(IF(AND(NOW()&lt;= EOMONTH(DATE(YEAR($P235),8, 1), 0), Overall!$A237&lt;&gt;"", MONTH($O235) &lt;= 8, MONTH($P235) &gt;= 8), IF($S235 &lt;&gt; "", $I235/$S235, ""), ""), "")</f>
        <v/>
      </c>
      <c r="AO235" s="10" t="str">
        <f ca="1">IFERROR(IF(AND(NOW()&lt;= EOMONTH(DATE(YEAR($P235),9, 1), 0), Overall!$A237&lt;&gt;"", MONTH($O235) &lt;= 9, MONTH($P235) &gt;= 9), IF($S235 &lt;&gt; "", $I235/$S235, ""), ""), "")</f>
        <v/>
      </c>
      <c r="AP235" s="10" t="str">
        <f ca="1">IFERROR(IF(AND(NOW()&lt;= EOMONTH(DATE(YEAR($P235),10, 1), 0), Overall!$A237&lt;&gt;"", MONTH($O235) &lt;= 10, MONTH($P235) &gt;= 10), IF($S235 &lt;&gt; "", $I235/$S235, ""), ""), "")</f>
        <v/>
      </c>
      <c r="AQ235" s="10" t="str">
        <f ca="1">IFERROR(IF(AND(NOW()&lt;= EOMONTH(DATE(YEAR($P235),11, 1), 0), Overall!$A237&lt;&gt;"", MONTH($O235) &lt;=11, MONTH($P235) &gt;= 11), IF($S235 &lt;&gt; "", $I235/$S235, ""), ""), "")</f>
        <v/>
      </c>
      <c r="AR235" s="10" t="str">
        <f ca="1">IFERROR(IF(AND(NOW()&lt;= EOMONTH(DATE(YEAR($P235),12, 1), 0), Overall!$A237&lt;&gt;"", MONTH($O235) &lt;= 12, MONTH($P235) &gt;= 12), IF($S235 &lt;&gt; "", $I235/$S235, ""), ""), "")</f>
        <v/>
      </c>
      <c r="AS235" s="16">
        <f t="shared" ca="1" si="7"/>
        <v>0</v>
      </c>
    </row>
    <row r="236" spans="1:45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5" t="str">
        <f>IF(Overall!P238&lt;&gt;"",_xlfn.VALUETOTEXT(Overall!P238),"")</f>
        <v>Options</v>
      </c>
      <c r="I236" s="6">
        <f>IF(Overall!F238&lt;&gt;"",VALUE(Overall!F238),"")</f>
        <v>600000</v>
      </c>
      <c r="J236" s="6">
        <f>IF(Overall!G238&lt;&gt;"",VALUE(Overall!G238),"")</f>
        <v>63</v>
      </c>
      <c r="K236" s="6">
        <f>IF(Overall!H238&lt;&gt;"",VALUE(Overall!H238),"")</f>
        <v>0</v>
      </c>
      <c r="L236" s="6">
        <f>IF(Overall!I238&lt;&gt;"",VALUE(Overall!I238),"")</f>
        <v>2.04</v>
      </c>
      <c r="M236" s="6">
        <f>IF(Overall!J238&lt;&gt;"",VALUE(Overall!J238),"")</f>
        <v>0</v>
      </c>
      <c r="N236" s="6">
        <f>IF(Overall!K238&lt;&gt;"",VALUE(Overall!K238),"")</f>
        <v>2.04</v>
      </c>
      <c r="O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P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Q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R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S236" s="5">
        <f t="shared" si="6"/>
        <v>6</v>
      </c>
      <c r="T236" s="10">
        <f>IF(Overall!$A238&lt;&gt;"",IF(AND(MONTH($O236) &lt;= 1, MONTH($P236) &gt;= 1), IF($S236 &lt;&gt; "", $I236/$S236, ""), ""),"")</f>
        <v>100000</v>
      </c>
      <c r="U236" s="10">
        <f>IF(Overall!$A238&lt;&gt;"",IF(AND(MONTH($O236) &lt;= 2, MONTH($P236) &gt;= 2), IF($S236 &lt;&gt; "", $I236/$S236, ""), ""),"")</f>
        <v>100000</v>
      </c>
      <c r="V236" s="10">
        <f>IF(Overall!$A238&lt;&gt;"",IF(AND(MONTH($O236) &lt;= 3, MONTH($P236) &gt;= 3), IF($S236 &lt;&gt; "", $I236/$S236, ""), ""),"")</f>
        <v>100000</v>
      </c>
      <c r="W236" s="10">
        <f>IF(Overall!$A238&lt;&gt;"",IF(AND(MONTH($O236) &lt;= 4, MONTH($P236) &gt;= 4), IF($S236 &lt;&gt; "", $I236/$S236, ""), ""),"")</f>
        <v>100000</v>
      </c>
      <c r="X236" s="10">
        <f>IF(Overall!$A238&lt;&gt;"",IF(AND(MONTH($O236) &lt;= 5, MONTH($P236) &gt;= 5), IF($S236 &lt;&gt; "", $I236/$S236, ""), ""),"")</f>
        <v>100000</v>
      </c>
      <c r="Y236" s="10">
        <f>IF(Overall!$A238&lt;&gt;"",IF(AND(MONTH($O236) &lt;= 6, MONTH($P236) &gt;= 6), IF($S236 &lt;&gt; "", $I236/$S236, ""), ""),"")</f>
        <v>100000</v>
      </c>
      <c r="Z236" s="10" t="str">
        <f>IF(Overall!$A238&lt;&gt;"",IF(AND(MONTH($O236) &lt;= 7, MONTH($P236) &gt;= 7 ), IF($S236 &lt;&gt; "", $I236/$S236, ""), ""),"")</f>
        <v/>
      </c>
      <c r="AA236" s="10" t="str">
        <f>IF(Overall!$A238&lt;&gt;"",IF(AND(MONTH($O236) &lt;= 8, MONTH($P236) &gt;= 8), IF($S236 &lt;&gt; "", $I236/$S236, ""), ""),"")</f>
        <v/>
      </c>
      <c r="AB236" s="10" t="str">
        <f>IF(Overall!$A238&lt;&gt;"",IF(AND(MONTH($O236) &lt;= 9, MONTH($P236) &gt;= 9), IF($S236 &lt;&gt; "", $I236/$S236, ""), ""),"")</f>
        <v/>
      </c>
      <c r="AC236" s="10" t="str">
        <f>IF(Overall!$A238&lt;&gt;"",IF(AND(MONTH($O236) &lt;= 10, MONTH($P236) &gt;= 10), IF($S236 &lt;&gt; "", $I236/$S236, ""), ""),"")</f>
        <v/>
      </c>
      <c r="AD236" s="10" t="str">
        <f>IF(Overall!$A238&lt;&gt;"",IF(AND(MONTH($O236) &lt;= 11, MONTH($P236) &gt;= 11), IF($S236 &lt;&gt; "", $I236/$S236, ""), ""),"")</f>
        <v/>
      </c>
      <c r="AE236" s="10" t="str">
        <f>IF(Overall!$A238&lt;&gt;"",IF(AND(MONTH($O236) &lt;= 12, MONTH($P236) &gt;= 12), IF($S236 &lt;&gt; "", $I236/$S236, ""), ""),"")</f>
        <v/>
      </c>
      <c r="AG236" s="10" t="str">
        <f ca="1">IFERROR(IF(AND(NOW()&lt;= EOMONTH(DATE(YEAR($P236),1, 1), 0), Overall!$A238&lt;&gt;"", MONTH($O236) &lt;= 1, MONTH($P236) &gt;= 1), IF($S236 &lt;&gt; "", $I236/$S236, ""), ""), "")</f>
        <v/>
      </c>
      <c r="AH236" s="10" t="str">
        <f ca="1">IFERROR(IF(AND(NOW()&lt;= EOMONTH(DATE(YEAR($P236),2, 1), 0), Overall!$A238&lt;&gt;"", MONTH($O236) &lt;= 2, MONTH($P236) &gt;= 2), IF($S236 &lt;&gt; "", $I236/$S236, ""), ""), "")</f>
        <v/>
      </c>
      <c r="AI236" s="10" t="str">
        <f ca="1">IFERROR(IF(AND(NOW()&lt;= EOMONTH(DATE(YEAR($P236),3, 1), 0), Overall!$A238&lt;&gt;"", MONTH($O236) &lt;= 3, MONTH($P236) &gt;= 3), IF($S236 &lt;&gt; "", $I236/$S236, ""), ""), "")</f>
        <v/>
      </c>
      <c r="AJ236" s="10" t="str">
        <f ca="1">IFERROR(IF(AND(NOW()&lt;= EOMONTH(DATE(YEAR($P236),4, 1), 0), Overall!$A238&lt;&gt;"", MONTH($O236) &lt;= 4, MONTH($P236) &gt;= 4), IF($S236 &lt;&gt; "", $I236/$S236, ""), ""), "")</f>
        <v/>
      </c>
      <c r="AK236" s="10" t="str">
        <f ca="1">IFERROR(IF(AND(NOW()&lt;= EOMONTH(DATE(YEAR($P236),5, 1), 0), Overall!$A238&lt;&gt;"", MONTH($O236) &lt;= 5, MONTH($P236) &gt;= 5), IF($S236 &lt;&gt; "", $I236/$S236, ""), ""), "")</f>
        <v/>
      </c>
      <c r="AL236" s="10" t="str">
        <f ca="1">IFERROR(IF(AND(NOW()&lt;= EOMONTH(DATE(YEAR($P236),6, 1), 0), Overall!$A238&lt;&gt;"", MONTH($O236) &lt;= 6, MONTH($P236) &gt;= 6), IF($S236 &lt;&gt; "", $I236/$S236, ""), ""), "")</f>
        <v/>
      </c>
      <c r="AM236" s="10" t="str">
        <f ca="1">IFERROR(IF(AND(NOW()&lt;= EOMONTH(DATE(YEAR($P236),7, 1), 0), Overall!$A238&lt;&gt;"", MONTH($O236) &lt;= 7, MONTH($P236) &gt;= 7), IF($S236 &lt;&gt; "", $I236/$S236, ""), ""), "")</f>
        <v/>
      </c>
      <c r="AN236" s="10" t="str">
        <f ca="1">IFERROR(IF(AND(NOW()&lt;= EOMONTH(DATE(YEAR($P236),8, 1), 0), Overall!$A238&lt;&gt;"", MONTH($O236) &lt;= 8, MONTH($P236) &gt;= 8), IF($S236 &lt;&gt; "", $I236/$S236, ""), ""), "")</f>
        <v/>
      </c>
      <c r="AO236" s="10" t="str">
        <f ca="1">IFERROR(IF(AND(NOW()&lt;= EOMONTH(DATE(YEAR($P236),9, 1), 0), Overall!$A238&lt;&gt;"", MONTH($O236) &lt;= 9, MONTH($P236) &gt;= 9), IF($S236 &lt;&gt; "", $I236/$S236, ""), ""), "")</f>
        <v/>
      </c>
      <c r="AP236" s="10" t="str">
        <f ca="1">IFERROR(IF(AND(NOW()&lt;= EOMONTH(DATE(YEAR($P236),10, 1), 0), Overall!$A238&lt;&gt;"", MONTH($O236) &lt;= 10, MONTH($P236) &gt;= 10), IF($S236 &lt;&gt; "", $I236/$S236, ""), ""), "")</f>
        <v/>
      </c>
      <c r="AQ236" s="10" t="str">
        <f ca="1">IFERROR(IF(AND(NOW()&lt;= EOMONTH(DATE(YEAR($P236),11, 1), 0), Overall!$A238&lt;&gt;"", MONTH($O236) &lt;=11, MONTH($P236) &gt;= 11), IF($S236 &lt;&gt; "", $I236/$S236, ""), ""), "")</f>
        <v/>
      </c>
      <c r="AR236" s="10" t="str">
        <f ca="1">IFERROR(IF(AND(NOW()&lt;= EOMONTH(DATE(YEAR($P236),12, 1), 0), Overall!$A238&lt;&gt;"", MONTH($O236) &lt;= 12, MONTH($P236) &gt;= 12), IF($S236 &lt;&gt; "", $I236/$S236, ""), ""), "")</f>
        <v/>
      </c>
      <c r="AS236" s="16">
        <f t="shared" ca="1" si="7"/>
        <v>0</v>
      </c>
    </row>
    <row r="237" spans="1:45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5" t="str">
        <f>IF(Overall!P239&lt;&gt;"",_xlfn.VALUETOTEXT(Overall!P239),"")</f>
        <v>Options</v>
      </c>
      <c r="I237" s="6">
        <f>IF(Overall!F239&lt;&gt;"",VALUE(Overall!F239),"")</f>
        <v>600000</v>
      </c>
      <c r="J237" s="6">
        <f>IF(Overall!G239&lt;&gt;"",VALUE(Overall!G239),"")</f>
        <v>63</v>
      </c>
      <c r="K237" s="6">
        <f>IF(Overall!H239&lt;&gt;"",VALUE(Overall!H239),"")</f>
        <v>40</v>
      </c>
      <c r="L237" s="6">
        <f>IF(Overall!I239&lt;&gt;"",VALUE(Overall!I239),"")</f>
        <v>2.04</v>
      </c>
      <c r="M237" s="6">
        <f>IF(Overall!J239&lt;&gt;"",VALUE(Overall!J239),"")</f>
        <v>0.19</v>
      </c>
      <c r="N237" s="6">
        <f>IF(Overall!K239&lt;&gt;"",VALUE(Overall!K239),"")</f>
        <v>1.85</v>
      </c>
      <c r="O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P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Q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R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S237" s="5">
        <f t="shared" si="6"/>
        <v>6</v>
      </c>
      <c r="T237" s="10">
        <f>IF(Overall!$A239&lt;&gt;"",IF(AND(MONTH($O237) &lt;= 1, MONTH($P237) &gt;= 1), IF($S237 &lt;&gt; "", $I237/$S237, ""), ""),"")</f>
        <v>100000</v>
      </c>
      <c r="U237" s="10">
        <f>IF(Overall!$A239&lt;&gt;"",IF(AND(MONTH($O237) &lt;= 2, MONTH($P237) &gt;= 2), IF($S237 &lt;&gt; "", $I237/$S237, ""), ""),"")</f>
        <v>100000</v>
      </c>
      <c r="V237" s="10">
        <f>IF(Overall!$A239&lt;&gt;"",IF(AND(MONTH($O237) &lt;= 3, MONTH($P237) &gt;= 3), IF($S237 &lt;&gt; "", $I237/$S237, ""), ""),"")</f>
        <v>100000</v>
      </c>
      <c r="W237" s="10">
        <f>IF(Overall!$A239&lt;&gt;"",IF(AND(MONTH($O237) &lt;= 4, MONTH($P237) &gt;= 4), IF($S237 &lt;&gt; "", $I237/$S237, ""), ""),"")</f>
        <v>100000</v>
      </c>
      <c r="X237" s="10">
        <f>IF(Overall!$A239&lt;&gt;"",IF(AND(MONTH($O237) &lt;= 5, MONTH($P237) &gt;= 5), IF($S237 &lt;&gt; "", $I237/$S237, ""), ""),"")</f>
        <v>100000</v>
      </c>
      <c r="Y237" s="10">
        <f>IF(Overall!$A239&lt;&gt;"",IF(AND(MONTH($O237) &lt;= 6, MONTH($P237) &gt;= 6), IF($S237 &lt;&gt; "", $I237/$S237, ""), ""),"")</f>
        <v>100000</v>
      </c>
      <c r="Z237" s="10" t="str">
        <f>IF(Overall!$A239&lt;&gt;"",IF(AND(MONTH($O237) &lt;= 7, MONTH($P237) &gt;= 7 ), IF($S237 &lt;&gt; "", $I237/$S237, ""), ""),"")</f>
        <v/>
      </c>
      <c r="AA237" s="10" t="str">
        <f>IF(Overall!$A239&lt;&gt;"",IF(AND(MONTH($O237) &lt;= 8, MONTH($P237) &gt;= 8), IF($S237 &lt;&gt; "", $I237/$S237, ""), ""),"")</f>
        <v/>
      </c>
      <c r="AB237" s="10" t="str">
        <f>IF(Overall!$A239&lt;&gt;"",IF(AND(MONTH($O237) &lt;= 9, MONTH($P237) &gt;= 9), IF($S237 &lt;&gt; "", $I237/$S237, ""), ""),"")</f>
        <v/>
      </c>
      <c r="AC237" s="10" t="str">
        <f>IF(Overall!$A239&lt;&gt;"",IF(AND(MONTH($O237) &lt;= 10, MONTH($P237) &gt;= 10), IF($S237 &lt;&gt; "", $I237/$S237, ""), ""),"")</f>
        <v/>
      </c>
      <c r="AD237" s="10" t="str">
        <f>IF(Overall!$A239&lt;&gt;"",IF(AND(MONTH($O237) &lt;= 11, MONTH($P237) &gt;= 11), IF($S237 &lt;&gt; "", $I237/$S237, ""), ""),"")</f>
        <v/>
      </c>
      <c r="AE237" s="10" t="str">
        <f>IF(Overall!$A239&lt;&gt;"",IF(AND(MONTH($O237) &lt;= 12, MONTH($P237) &gt;= 12), IF($S237 &lt;&gt; "", $I237/$S237, ""), ""),"")</f>
        <v/>
      </c>
      <c r="AG237" s="10" t="str">
        <f ca="1">IFERROR(IF(AND(NOW()&lt;= EOMONTH(DATE(YEAR($P237),1, 1), 0), Overall!$A239&lt;&gt;"", MONTH($O237) &lt;= 1, MONTH($P237) &gt;= 1), IF($S237 &lt;&gt; "", $I237/$S237, ""), ""), "")</f>
        <v/>
      </c>
      <c r="AH237" s="10" t="str">
        <f ca="1">IFERROR(IF(AND(NOW()&lt;= EOMONTH(DATE(YEAR($P237),2, 1), 0), Overall!$A239&lt;&gt;"", MONTH($O237) &lt;= 2, MONTH($P237) &gt;= 2), IF($S237 &lt;&gt; "", $I237/$S237, ""), ""), "")</f>
        <v/>
      </c>
      <c r="AI237" s="10" t="str">
        <f ca="1">IFERROR(IF(AND(NOW()&lt;= EOMONTH(DATE(YEAR($P237),3, 1), 0), Overall!$A239&lt;&gt;"", MONTH($O237) &lt;= 3, MONTH($P237) &gt;= 3), IF($S237 &lt;&gt; "", $I237/$S237, ""), ""), "")</f>
        <v/>
      </c>
      <c r="AJ237" s="10" t="str">
        <f ca="1">IFERROR(IF(AND(NOW()&lt;= EOMONTH(DATE(YEAR($P237),4, 1), 0), Overall!$A239&lt;&gt;"", MONTH($O237) &lt;= 4, MONTH($P237) &gt;= 4), IF($S237 &lt;&gt; "", $I237/$S237, ""), ""), "")</f>
        <v/>
      </c>
      <c r="AK237" s="10" t="str">
        <f ca="1">IFERROR(IF(AND(NOW()&lt;= EOMONTH(DATE(YEAR($P237),5, 1), 0), Overall!$A239&lt;&gt;"", MONTH($O237) &lt;= 5, MONTH($P237) &gt;= 5), IF($S237 &lt;&gt; "", $I237/$S237, ""), ""), "")</f>
        <v/>
      </c>
      <c r="AL237" s="10" t="str">
        <f ca="1">IFERROR(IF(AND(NOW()&lt;= EOMONTH(DATE(YEAR($P237),6, 1), 0), Overall!$A239&lt;&gt;"", MONTH($O237) &lt;= 6, MONTH($P237) &gt;= 6), IF($S237 &lt;&gt; "", $I237/$S237, ""), ""), "")</f>
        <v/>
      </c>
      <c r="AM237" s="10" t="str">
        <f ca="1">IFERROR(IF(AND(NOW()&lt;= EOMONTH(DATE(YEAR($P237),7, 1), 0), Overall!$A239&lt;&gt;"", MONTH($O237) &lt;= 7, MONTH($P237) &gt;= 7), IF($S237 &lt;&gt; "", $I237/$S237, ""), ""), "")</f>
        <v/>
      </c>
      <c r="AN237" s="10" t="str">
        <f ca="1">IFERROR(IF(AND(NOW()&lt;= EOMONTH(DATE(YEAR($P237),8, 1), 0), Overall!$A239&lt;&gt;"", MONTH($O237) &lt;= 8, MONTH($P237) &gt;= 8), IF($S237 &lt;&gt; "", $I237/$S237, ""), ""), "")</f>
        <v/>
      </c>
      <c r="AO237" s="10" t="str">
        <f ca="1">IFERROR(IF(AND(NOW()&lt;= EOMONTH(DATE(YEAR($P237),9, 1), 0), Overall!$A239&lt;&gt;"", MONTH($O237) &lt;= 9, MONTH($P237) &gt;= 9), IF($S237 &lt;&gt; "", $I237/$S237, ""), ""), "")</f>
        <v/>
      </c>
      <c r="AP237" s="10" t="str">
        <f ca="1">IFERROR(IF(AND(NOW()&lt;= EOMONTH(DATE(YEAR($P237),10, 1), 0), Overall!$A239&lt;&gt;"", MONTH($O237) &lt;= 10, MONTH($P237) &gt;= 10), IF($S237 &lt;&gt; "", $I237/$S237, ""), ""), "")</f>
        <v/>
      </c>
      <c r="AQ237" s="10" t="str">
        <f ca="1">IFERROR(IF(AND(NOW()&lt;= EOMONTH(DATE(YEAR($P237),11, 1), 0), Overall!$A239&lt;&gt;"", MONTH($O237) &lt;=11, MONTH($P237) &gt;= 11), IF($S237 &lt;&gt; "", $I237/$S237, ""), ""), "")</f>
        <v/>
      </c>
      <c r="AR237" s="10" t="str">
        <f ca="1">IFERROR(IF(AND(NOW()&lt;= EOMONTH(DATE(YEAR($P237),12, 1), 0), Overall!$A239&lt;&gt;"", MONTH($O237) &lt;= 12, MONTH($P237) &gt;= 12), IF($S237 &lt;&gt; "", $I237/$S237, ""), ""), "")</f>
        <v/>
      </c>
      <c r="AS237" s="16">
        <f t="shared" ca="1" si="7"/>
        <v>0</v>
      </c>
    </row>
    <row r="238" spans="1:45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5" t="str">
        <f>IF(Overall!P240&lt;&gt;"",_xlfn.VALUETOTEXT(Overall!P240),"")</f>
        <v>Options</v>
      </c>
      <c r="I238" s="6">
        <f>IF(Overall!F240&lt;&gt;"",VALUE(Overall!F240),"")</f>
        <v>600000</v>
      </c>
      <c r="J238" s="6">
        <f>IF(Overall!G240&lt;&gt;"",VALUE(Overall!G240),"")</f>
        <v>63</v>
      </c>
      <c r="K238" s="6">
        <f>IF(Overall!H240&lt;&gt;"",VALUE(Overall!H240),"")</f>
        <v>0</v>
      </c>
      <c r="L238" s="6">
        <f>IF(Overall!I240&lt;&gt;"",VALUE(Overall!I240),"")</f>
        <v>2.02</v>
      </c>
      <c r="M238" s="6">
        <f>IF(Overall!J240&lt;&gt;"",VALUE(Overall!J240),"")</f>
        <v>0</v>
      </c>
      <c r="N238" s="6">
        <f>IF(Overall!K240&lt;&gt;"",VALUE(Overall!K240),"")</f>
        <v>2.02</v>
      </c>
      <c r="O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P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Q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R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S238" s="5">
        <f t="shared" si="6"/>
        <v>6</v>
      </c>
      <c r="T238" s="10">
        <f>IF(Overall!$A240&lt;&gt;"",IF(AND(MONTH($O238) &lt;= 1, MONTH($P238) &gt;= 1), IF($S238 &lt;&gt; "", $I238/$S238, ""), ""),"")</f>
        <v>100000</v>
      </c>
      <c r="U238" s="10">
        <f>IF(Overall!$A240&lt;&gt;"",IF(AND(MONTH($O238) &lt;= 2, MONTH($P238) &gt;= 2), IF($S238 &lt;&gt; "", $I238/$S238, ""), ""),"")</f>
        <v>100000</v>
      </c>
      <c r="V238" s="10">
        <f>IF(Overall!$A240&lt;&gt;"",IF(AND(MONTH($O238) &lt;= 3, MONTH($P238) &gt;= 3), IF($S238 &lt;&gt; "", $I238/$S238, ""), ""),"")</f>
        <v>100000</v>
      </c>
      <c r="W238" s="10">
        <f>IF(Overall!$A240&lt;&gt;"",IF(AND(MONTH($O238) &lt;= 4, MONTH($P238) &gt;= 4), IF($S238 &lt;&gt; "", $I238/$S238, ""), ""),"")</f>
        <v>100000</v>
      </c>
      <c r="X238" s="10">
        <f>IF(Overall!$A240&lt;&gt;"",IF(AND(MONTH($O238) &lt;= 5, MONTH($P238) &gt;= 5), IF($S238 &lt;&gt; "", $I238/$S238, ""), ""),"")</f>
        <v>100000</v>
      </c>
      <c r="Y238" s="10">
        <f>IF(Overall!$A240&lt;&gt;"",IF(AND(MONTH($O238) &lt;= 6, MONTH($P238) &gt;= 6), IF($S238 &lt;&gt; "", $I238/$S238, ""), ""),"")</f>
        <v>100000</v>
      </c>
      <c r="Z238" s="10" t="str">
        <f>IF(Overall!$A240&lt;&gt;"",IF(AND(MONTH($O238) &lt;= 7, MONTH($P238) &gt;= 7 ), IF($S238 &lt;&gt; "", $I238/$S238, ""), ""),"")</f>
        <v/>
      </c>
      <c r="AA238" s="10" t="str">
        <f>IF(Overall!$A240&lt;&gt;"",IF(AND(MONTH($O238) &lt;= 8, MONTH($P238) &gt;= 8), IF($S238 &lt;&gt; "", $I238/$S238, ""), ""),"")</f>
        <v/>
      </c>
      <c r="AB238" s="10" t="str">
        <f>IF(Overall!$A240&lt;&gt;"",IF(AND(MONTH($O238) &lt;= 9, MONTH($P238) &gt;= 9), IF($S238 &lt;&gt; "", $I238/$S238, ""), ""),"")</f>
        <v/>
      </c>
      <c r="AC238" s="10" t="str">
        <f>IF(Overall!$A240&lt;&gt;"",IF(AND(MONTH($O238) &lt;= 10, MONTH($P238) &gt;= 10), IF($S238 &lt;&gt; "", $I238/$S238, ""), ""),"")</f>
        <v/>
      </c>
      <c r="AD238" s="10" t="str">
        <f>IF(Overall!$A240&lt;&gt;"",IF(AND(MONTH($O238) &lt;= 11, MONTH($P238) &gt;= 11), IF($S238 &lt;&gt; "", $I238/$S238, ""), ""),"")</f>
        <v/>
      </c>
      <c r="AE238" s="10" t="str">
        <f>IF(Overall!$A240&lt;&gt;"",IF(AND(MONTH($O238) &lt;= 12, MONTH($P238) &gt;= 12), IF($S238 &lt;&gt; "", $I238/$S238, ""), ""),"")</f>
        <v/>
      </c>
      <c r="AG238" s="10" t="str">
        <f ca="1">IFERROR(IF(AND(NOW()&lt;= EOMONTH(DATE(YEAR($P238),1, 1), 0), Overall!$A240&lt;&gt;"", MONTH($O238) &lt;= 1, MONTH($P238) &gt;= 1), IF($S238 &lt;&gt; "", $I238/$S238, ""), ""), "")</f>
        <v/>
      </c>
      <c r="AH238" s="10" t="str">
        <f ca="1">IFERROR(IF(AND(NOW()&lt;= EOMONTH(DATE(YEAR($P238),2, 1), 0), Overall!$A240&lt;&gt;"", MONTH($O238) &lt;= 2, MONTH($P238) &gt;= 2), IF($S238 &lt;&gt; "", $I238/$S238, ""), ""), "")</f>
        <v/>
      </c>
      <c r="AI238" s="10" t="str">
        <f ca="1">IFERROR(IF(AND(NOW()&lt;= EOMONTH(DATE(YEAR($P238),3, 1), 0), Overall!$A240&lt;&gt;"", MONTH($O238) &lt;= 3, MONTH($P238) &gt;= 3), IF($S238 &lt;&gt; "", $I238/$S238, ""), ""), "")</f>
        <v/>
      </c>
      <c r="AJ238" s="10" t="str">
        <f ca="1">IFERROR(IF(AND(NOW()&lt;= EOMONTH(DATE(YEAR($P238),4, 1), 0), Overall!$A240&lt;&gt;"", MONTH($O238) &lt;= 4, MONTH($P238) &gt;= 4), IF($S238 &lt;&gt; "", $I238/$S238, ""), ""), "")</f>
        <v/>
      </c>
      <c r="AK238" s="10" t="str">
        <f ca="1">IFERROR(IF(AND(NOW()&lt;= EOMONTH(DATE(YEAR($P238),5, 1), 0), Overall!$A240&lt;&gt;"", MONTH($O238) &lt;= 5, MONTH($P238) &gt;= 5), IF($S238 &lt;&gt; "", $I238/$S238, ""), ""), "")</f>
        <v/>
      </c>
      <c r="AL238" s="10" t="str">
        <f ca="1">IFERROR(IF(AND(NOW()&lt;= EOMONTH(DATE(YEAR($P238),6, 1), 0), Overall!$A240&lt;&gt;"", MONTH($O238) &lt;= 6, MONTH($P238) &gt;= 6), IF($S238 &lt;&gt; "", $I238/$S238, ""), ""), "")</f>
        <v/>
      </c>
      <c r="AM238" s="10" t="str">
        <f ca="1">IFERROR(IF(AND(NOW()&lt;= EOMONTH(DATE(YEAR($P238),7, 1), 0), Overall!$A240&lt;&gt;"", MONTH($O238) &lt;= 7, MONTH($P238) &gt;= 7), IF($S238 &lt;&gt; "", $I238/$S238, ""), ""), "")</f>
        <v/>
      </c>
      <c r="AN238" s="10" t="str">
        <f ca="1">IFERROR(IF(AND(NOW()&lt;= EOMONTH(DATE(YEAR($P238),8, 1), 0), Overall!$A240&lt;&gt;"", MONTH($O238) &lt;= 8, MONTH($P238) &gt;= 8), IF($S238 &lt;&gt; "", $I238/$S238, ""), ""), "")</f>
        <v/>
      </c>
      <c r="AO238" s="10" t="str">
        <f ca="1">IFERROR(IF(AND(NOW()&lt;= EOMONTH(DATE(YEAR($P238),9, 1), 0), Overall!$A240&lt;&gt;"", MONTH($O238) &lt;= 9, MONTH($P238) &gt;= 9), IF($S238 &lt;&gt; "", $I238/$S238, ""), ""), "")</f>
        <v/>
      </c>
      <c r="AP238" s="10" t="str">
        <f ca="1">IFERROR(IF(AND(NOW()&lt;= EOMONTH(DATE(YEAR($P238),10, 1), 0), Overall!$A240&lt;&gt;"", MONTH($O238) &lt;= 10, MONTH($P238) &gt;= 10), IF($S238 &lt;&gt; "", $I238/$S238, ""), ""), "")</f>
        <v/>
      </c>
      <c r="AQ238" s="10" t="str">
        <f ca="1">IFERROR(IF(AND(NOW()&lt;= EOMONTH(DATE(YEAR($P238),11, 1), 0), Overall!$A240&lt;&gt;"", MONTH($O238) &lt;=11, MONTH($P238) &gt;= 11), IF($S238 &lt;&gt; "", $I238/$S238, ""), ""), "")</f>
        <v/>
      </c>
      <c r="AR238" s="10" t="str">
        <f ca="1">IFERROR(IF(AND(NOW()&lt;= EOMONTH(DATE(YEAR($P238),12, 1), 0), Overall!$A240&lt;&gt;"", MONTH($O238) &lt;= 12, MONTH($P238) &gt;= 12), IF($S238 &lt;&gt; "", $I238/$S238, ""), ""), "")</f>
        <v/>
      </c>
      <c r="AS238" s="16">
        <f t="shared" ca="1" si="7"/>
        <v>0</v>
      </c>
    </row>
    <row r="239" spans="1:45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5" t="str">
        <f>IF(Overall!P241&lt;&gt;"",_xlfn.VALUETOTEXT(Overall!P241),"")</f>
        <v>Options</v>
      </c>
      <c r="I239" s="6">
        <f>IF(Overall!F241&lt;&gt;"",VALUE(Overall!F241),"")</f>
        <v>600000</v>
      </c>
      <c r="J239" s="6">
        <f>IF(Overall!G241&lt;&gt;"",VALUE(Overall!G241),"")</f>
        <v>65</v>
      </c>
      <c r="K239" s="6">
        <f>IF(Overall!H241&lt;&gt;"",VALUE(Overall!H241),"")</f>
        <v>0</v>
      </c>
      <c r="L239" s="6">
        <f>IF(Overall!I241&lt;&gt;"",VALUE(Overall!I241),"")</f>
        <v>2.38</v>
      </c>
      <c r="M239" s="6">
        <f>IF(Overall!J241&lt;&gt;"",VALUE(Overall!J241),"")</f>
        <v>0</v>
      </c>
      <c r="N239" s="6">
        <f>IF(Overall!K241&lt;&gt;"",VALUE(Overall!K241),"")</f>
        <v>2.38</v>
      </c>
      <c r="O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P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Q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R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S239" s="5">
        <f t="shared" si="6"/>
        <v>6</v>
      </c>
      <c r="T239" s="10">
        <f>IF(Overall!$A241&lt;&gt;"",IF(AND(MONTH($O239) &lt;= 1, MONTH($P239) &gt;= 1), IF($S239 &lt;&gt; "", $I239/$S239, ""), ""),"")</f>
        <v>100000</v>
      </c>
      <c r="U239" s="10">
        <f>IF(Overall!$A241&lt;&gt;"",IF(AND(MONTH($O239) &lt;= 2, MONTH($P239) &gt;= 2), IF($S239 &lt;&gt; "", $I239/$S239, ""), ""),"")</f>
        <v>100000</v>
      </c>
      <c r="V239" s="10">
        <f>IF(Overall!$A241&lt;&gt;"",IF(AND(MONTH($O239) &lt;= 3, MONTH($P239) &gt;= 3), IF($S239 &lt;&gt; "", $I239/$S239, ""), ""),"")</f>
        <v>100000</v>
      </c>
      <c r="W239" s="10">
        <f>IF(Overall!$A241&lt;&gt;"",IF(AND(MONTH($O239) &lt;= 4, MONTH($P239) &gt;= 4), IF($S239 &lt;&gt; "", $I239/$S239, ""), ""),"")</f>
        <v>100000</v>
      </c>
      <c r="X239" s="10">
        <f>IF(Overall!$A241&lt;&gt;"",IF(AND(MONTH($O239) &lt;= 5, MONTH($P239) &gt;= 5), IF($S239 &lt;&gt; "", $I239/$S239, ""), ""),"")</f>
        <v>100000</v>
      </c>
      <c r="Y239" s="10">
        <f>IF(Overall!$A241&lt;&gt;"",IF(AND(MONTH($O239) &lt;= 6, MONTH($P239) &gt;= 6), IF($S239 &lt;&gt; "", $I239/$S239, ""), ""),"")</f>
        <v>100000</v>
      </c>
      <c r="Z239" s="10" t="str">
        <f>IF(Overall!$A241&lt;&gt;"",IF(AND(MONTH($O239) &lt;= 7, MONTH($P239) &gt;= 7 ), IF($S239 &lt;&gt; "", $I239/$S239, ""), ""),"")</f>
        <v/>
      </c>
      <c r="AA239" s="10" t="str">
        <f>IF(Overall!$A241&lt;&gt;"",IF(AND(MONTH($O239) &lt;= 8, MONTH($P239) &gt;= 8), IF($S239 &lt;&gt; "", $I239/$S239, ""), ""),"")</f>
        <v/>
      </c>
      <c r="AB239" s="10" t="str">
        <f>IF(Overall!$A241&lt;&gt;"",IF(AND(MONTH($O239) &lt;= 9, MONTH($P239) &gt;= 9), IF($S239 &lt;&gt; "", $I239/$S239, ""), ""),"")</f>
        <v/>
      </c>
      <c r="AC239" s="10" t="str">
        <f>IF(Overall!$A241&lt;&gt;"",IF(AND(MONTH($O239) &lt;= 10, MONTH($P239) &gt;= 10), IF($S239 &lt;&gt; "", $I239/$S239, ""), ""),"")</f>
        <v/>
      </c>
      <c r="AD239" s="10" t="str">
        <f>IF(Overall!$A241&lt;&gt;"",IF(AND(MONTH($O239) &lt;= 11, MONTH($P239) &gt;= 11), IF($S239 &lt;&gt; "", $I239/$S239, ""), ""),"")</f>
        <v/>
      </c>
      <c r="AE239" s="10" t="str">
        <f>IF(Overall!$A241&lt;&gt;"",IF(AND(MONTH($O239) &lt;= 12, MONTH($P239) &gt;= 12), IF($S239 &lt;&gt; "", $I239/$S239, ""), ""),"")</f>
        <v/>
      </c>
      <c r="AG239" s="10" t="str">
        <f ca="1">IFERROR(IF(AND(NOW()&lt;= EOMONTH(DATE(YEAR($P239),1, 1), 0), Overall!$A241&lt;&gt;"", MONTH($O239) &lt;= 1, MONTH($P239) &gt;= 1), IF($S239 &lt;&gt; "", $I239/$S239, ""), ""), "")</f>
        <v/>
      </c>
      <c r="AH239" s="10" t="str">
        <f ca="1">IFERROR(IF(AND(NOW()&lt;= EOMONTH(DATE(YEAR($P239),2, 1), 0), Overall!$A241&lt;&gt;"", MONTH($O239) &lt;= 2, MONTH($P239) &gt;= 2), IF($S239 &lt;&gt; "", $I239/$S239, ""), ""), "")</f>
        <v/>
      </c>
      <c r="AI239" s="10" t="str">
        <f ca="1">IFERROR(IF(AND(NOW()&lt;= EOMONTH(DATE(YEAR($P239),3, 1), 0), Overall!$A241&lt;&gt;"", MONTH($O239) &lt;= 3, MONTH($P239) &gt;= 3), IF($S239 &lt;&gt; "", $I239/$S239, ""), ""), "")</f>
        <v/>
      </c>
      <c r="AJ239" s="10" t="str">
        <f ca="1">IFERROR(IF(AND(NOW()&lt;= EOMONTH(DATE(YEAR($P239),4, 1), 0), Overall!$A241&lt;&gt;"", MONTH($O239) &lt;= 4, MONTH($P239) &gt;= 4), IF($S239 &lt;&gt; "", $I239/$S239, ""), ""), "")</f>
        <v/>
      </c>
      <c r="AK239" s="10" t="str">
        <f ca="1">IFERROR(IF(AND(NOW()&lt;= EOMONTH(DATE(YEAR($P239),5, 1), 0), Overall!$A241&lt;&gt;"", MONTH($O239) &lt;= 5, MONTH($P239) &gt;= 5), IF($S239 &lt;&gt; "", $I239/$S239, ""), ""), "")</f>
        <v/>
      </c>
      <c r="AL239" s="10" t="str">
        <f ca="1">IFERROR(IF(AND(NOW()&lt;= EOMONTH(DATE(YEAR($P239),6, 1), 0), Overall!$A241&lt;&gt;"", MONTH($O239) &lt;= 6, MONTH($P239) &gt;= 6), IF($S239 &lt;&gt; "", $I239/$S239, ""), ""), "")</f>
        <v/>
      </c>
      <c r="AM239" s="10" t="str">
        <f ca="1">IFERROR(IF(AND(NOW()&lt;= EOMONTH(DATE(YEAR($P239),7, 1), 0), Overall!$A241&lt;&gt;"", MONTH($O239) &lt;= 7, MONTH($P239) &gt;= 7), IF($S239 &lt;&gt; "", $I239/$S239, ""), ""), "")</f>
        <v/>
      </c>
      <c r="AN239" s="10" t="str">
        <f ca="1">IFERROR(IF(AND(NOW()&lt;= EOMONTH(DATE(YEAR($P239),8, 1), 0), Overall!$A241&lt;&gt;"", MONTH($O239) &lt;= 8, MONTH($P239) &gt;= 8), IF($S239 &lt;&gt; "", $I239/$S239, ""), ""), "")</f>
        <v/>
      </c>
      <c r="AO239" s="10" t="str">
        <f ca="1">IFERROR(IF(AND(NOW()&lt;= EOMONTH(DATE(YEAR($P239),9, 1), 0), Overall!$A241&lt;&gt;"", MONTH($O239) &lt;= 9, MONTH($P239) &gt;= 9), IF($S239 &lt;&gt; "", $I239/$S239, ""), ""), "")</f>
        <v/>
      </c>
      <c r="AP239" s="10" t="str">
        <f ca="1">IFERROR(IF(AND(NOW()&lt;= EOMONTH(DATE(YEAR($P239),10, 1), 0), Overall!$A241&lt;&gt;"", MONTH($O239) &lt;= 10, MONTH($P239) &gt;= 10), IF($S239 &lt;&gt; "", $I239/$S239, ""), ""), "")</f>
        <v/>
      </c>
      <c r="AQ239" s="10" t="str">
        <f ca="1">IFERROR(IF(AND(NOW()&lt;= EOMONTH(DATE(YEAR($P239),11, 1), 0), Overall!$A241&lt;&gt;"", MONTH($O239) &lt;=11, MONTH($P239) &gt;= 11), IF($S239 &lt;&gt; "", $I239/$S239, ""), ""), "")</f>
        <v/>
      </c>
      <c r="AR239" s="10" t="str">
        <f ca="1">IFERROR(IF(AND(NOW()&lt;= EOMONTH(DATE(YEAR($P239),12, 1), 0), Overall!$A241&lt;&gt;"", MONTH($O239) &lt;= 12, MONTH($P239) &gt;= 12), IF($S239 &lt;&gt; "", $I239/$S239, ""), ""), "")</f>
        <v/>
      </c>
      <c r="AS239" s="16">
        <f t="shared" ca="1" si="7"/>
        <v>0</v>
      </c>
    </row>
    <row r="240" spans="1:45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5" t="str">
        <f>IF(Overall!P242&lt;&gt;"",_xlfn.VALUETOTEXT(Overall!P242),"")</f>
        <v>Options</v>
      </c>
      <c r="I240" s="6">
        <f>IF(Overall!F242&lt;&gt;"",VALUE(Overall!F242),"")</f>
        <v>1200000</v>
      </c>
      <c r="J240" s="6">
        <f>IF(Overall!G242&lt;&gt;"",VALUE(Overall!G242),"")</f>
        <v>64</v>
      </c>
      <c r="K240" s="6">
        <f>IF(Overall!H242&lt;&gt;"",VALUE(Overall!H242),"")</f>
        <v>0</v>
      </c>
      <c r="L240" s="6">
        <f>IF(Overall!I242&lt;&gt;"",VALUE(Overall!I242),"")</f>
        <v>2.4700000000000002</v>
      </c>
      <c r="M240" s="6">
        <f>IF(Overall!J242&lt;&gt;"",VALUE(Overall!J242),"")</f>
        <v>0</v>
      </c>
      <c r="N240" s="6">
        <f>IF(Overall!K242&lt;&gt;"",VALUE(Overall!K242),"")</f>
        <v>2.4700000000000002</v>
      </c>
      <c r="O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P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Q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R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S240" s="5">
        <f t="shared" si="6"/>
        <v>6</v>
      </c>
      <c r="T240" s="10">
        <f>IF(Overall!$A242&lt;&gt;"",IF(AND(MONTH($O240) &lt;= 1, MONTH($P240) &gt;= 1), IF($S240 &lt;&gt; "", $I240/$S240, ""), ""),"")</f>
        <v>200000</v>
      </c>
      <c r="U240" s="10">
        <f>IF(Overall!$A242&lt;&gt;"",IF(AND(MONTH($O240) &lt;= 2, MONTH($P240) &gt;= 2), IF($S240 &lt;&gt; "", $I240/$S240, ""), ""),"")</f>
        <v>200000</v>
      </c>
      <c r="V240" s="10">
        <f>IF(Overall!$A242&lt;&gt;"",IF(AND(MONTH($O240) &lt;= 3, MONTH($P240) &gt;= 3), IF($S240 &lt;&gt; "", $I240/$S240, ""), ""),"")</f>
        <v>200000</v>
      </c>
      <c r="W240" s="10">
        <f>IF(Overall!$A242&lt;&gt;"",IF(AND(MONTH($O240) &lt;= 4, MONTH($P240) &gt;= 4), IF($S240 &lt;&gt; "", $I240/$S240, ""), ""),"")</f>
        <v>200000</v>
      </c>
      <c r="X240" s="10">
        <f>IF(Overall!$A242&lt;&gt;"",IF(AND(MONTH($O240) &lt;= 5, MONTH($P240) &gt;= 5), IF($S240 &lt;&gt; "", $I240/$S240, ""), ""),"")</f>
        <v>200000</v>
      </c>
      <c r="Y240" s="10">
        <f>IF(Overall!$A242&lt;&gt;"",IF(AND(MONTH($O240) &lt;= 6, MONTH($P240) &gt;= 6), IF($S240 &lt;&gt; "", $I240/$S240, ""), ""),"")</f>
        <v>200000</v>
      </c>
      <c r="Z240" s="10" t="str">
        <f>IF(Overall!$A242&lt;&gt;"",IF(AND(MONTH($O240) &lt;= 7, MONTH($P240) &gt;= 7 ), IF($S240 &lt;&gt; "", $I240/$S240, ""), ""),"")</f>
        <v/>
      </c>
      <c r="AA240" s="10" t="str">
        <f>IF(Overall!$A242&lt;&gt;"",IF(AND(MONTH($O240) &lt;= 8, MONTH($P240) &gt;= 8), IF($S240 &lt;&gt; "", $I240/$S240, ""), ""),"")</f>
        <v/>
      </c>
      <c r="AB240" s="10" t="str">
        <f>IF(Overall!$A242&lt;&gt;"",IF(AND(MONTH($O240) &lt;= 9, MONTH($P240) &gt;= 9), IF($S240 &lt;&gt; "", $I240/$S240, ""), ""),"")</f>
        <v/>
      </c>
      <c r="AC240" s="10" t="str">
        <f>IF(Overall!$A242&lt;&gt;"",IF(AND(MONTH($O240) &lt;= 10, MONTH($P240) &gt;= 10), IF($S240 &lt;&gt; "", $I240/$S240, ""), ""),"")</f>
        <v/>
      </c>
      <c r="AD240" s="10" t="str">
        <f>IF(Overall!$A242&lt;&gt;"",IF(AND(MONTH($O240) &lt;= 11, MONTH($P240) &gt;= 11), IF($S240 &lt;&gt; "", $I240/$S240, ""), ""),"")</f>
        <v/>
      </c>
      <c r="AE240" s="10" t="str">
        <f>IF(Overall!$A242&lt;&gt;"",IF(AND(MONTH($O240) &lt;= 12, MONTH($P240) &gt;= 12), IF($S240 &lt;&gt; "", $I240/$S240, ""), ""),"")</f>
        <v/>
      </c>
      <c r="AG240" s="10" t="str">
        <f ca="1">IFERROR(IF(AND(NOW()&lt;= EOMONTH(DATE(YEAR($P240),1, 1), 0), Overall!$A242&lt;&gt;"", MONTH($O240) &lt;= 1, MONTH($P240) &gt;= 1), IF($S240 &lt;&gt; "", $I240/$S240, ""), ""), "")</f>
        <v/>
      </c>
      <c r="AH240" s="10" t="str">
        <f ca="1">IFERROR(IF(AND(NOW()&lt;= EOMONTH(DATE(YEAR($P240),2, 1), 0), Overall!$A242&lt;&gt;"", MONTH($O240) &lt;= 2, MONTH($P240) &gt;= 2), IF($S240 &lt;&gt; "", $I240/$S240, ""), ""), "")</f>
        <v/>
      </c>
      <c r="AI240" s="10" t="str">
        <f ca="1">IFERROR(IF(AND(NOW()&lt;= EOMONTH(DATE(YEAR($P240),3, 1), 0), Overall!$A242&lt;&gt;"", MONTH($O240) &lt;= 3, MONTH($P240) &gt;= 3), IF($S240 &lt;&gt; "", $I240/$S240, ""), ""), "")</f>
        <v/>
      </c>
      <c r="AJ240" s="10" t="str">
        <f ca="1">IFERROR(IF(AND(NOW()&lt;= EOMONTH(DATE(YEAR($P240),4, 1), 0), Overall!$A242&lt;&gt;"", MONTH($O240) &lt;= 4, MONTH($P240) &gt;= 4), IF($S240 &lt;&gt; "", $I240/$S240, ""), ""), "")</f>
        <v/>
      </c>
      <c r="AK240" s="10" t="str">
        <f ca="1">IFERROR(IF(AND(NOW()&lt;= EOMONTH(DATE(YEAR($P240),5, 1), 0), Overall!$A242&lt;&gt;"", MONTH($O240) &lt;= 5, MONTH($P240) &gt;= 5), IF($S240 &lt;&gt; "", $I240/$S240, ""), ""), "")</f>
        <v/>
      </c>
      <c r="AL240" s="10" t="str">
        <f ca="1">IFERROR(IF(AND(NOW()&lt;= EOMONTH(DATE(YEAR($P240),6, 1), 0), Overall!$A242&lt;&gt;"", MONTH($O240) &lt;= 6, MONTH($P240) &gt;= 6), IF($S240 &lt;&gt; "", $I240/$S240, ""), ""), "")</f>
        <v/>
      </c>
      <c r="AM240" s="10" t="str">
        <f ca="1">IFERROR(IF(AND(NOW()&lt;= EOMONTH(DATE(YEAR($P240),7, 1), 0), Overall!$A242&lt;&gt;"", MONTH($O240) &lt;= 7, MONTH($P240) &gt;= 7), IF($S240 &lt;&gt; "", $I240/$S240, ""), ""), "")</f>
        <v/>
      </c>
      <c r="AN240" s="10" t="str">
        <f ca="1">IFERROR(IF(AND(NOW()&lt;= EOMONTH(DATE(YEAR($P240),8, 1), 0), Overall!$A242&lt;&gt;"", MONTH($O240) &lt;= 8, MONTH($P240) &gt;= 8), IF($S240 &lt;&gt; "", $I240/$S240, ""), ""), "")</f>
        <v/>
      </c>
      <c r="AO240" s="10" t="str">
        <f ca="1">IFERROR(IF(AND(NOW()&lt;= EOMONTH(DATE(YEAR($P240),9, 1), 0), Overall!$A242&lt;&gt;"", MONTH($O240) &lt;= 9, MONTH($P240) &gt;= 9), IF($S240 &lt;&gt; "", $I240/$S240, ""), ""), "")</f>
        <v/>
      </c>
      <c r="AP240" s="10" t="str">
        <f ca="1">IFERROR(IF(AND(NOW()&lt;= EOMONTH(DATE(YEAR($P240),10, 1), 0), Overall!$A242&lt;&gt;"", MONTH($O240) &lt;= 10, MONTH($P240) &gt;= 10), IF($S240 &lt;&gt; "", $I240/$S240, ""), ""), "")</f>
        <v/>
      </c>
      <c r="AQ240" s="10" t="str">
        <f ca="1">IFERROR(IF(AND(NOW()&lt;= EOMONTH(DATE(YEAR($P240),11, 1), 0), Overall!$A242&lt;&gt;"", MONTH($O240) &lt;=11, MONTH($P240) &gt;= 11), IF($S240 &lt;&gt; "", $I240/$S240, ""), ""), "")</f>
        <v/>
      </c>
      <c r="AR240" s="10" t="str">
        <f ca="1">IFERROR(IF(AND(NOW()&lt;= EOMONTH(DATE(YEAR($P240),12, 1), 0), Overall!$A242&lt;&gt;"", MONTH($O240) &lt;= 12, MONTH($P240) &gt;= 12), IF($S240 &lt;&gt; "", $I240/$S240, ""), ""), "")</f>
        <v/>
      </c>
      <c r="AS240" s="16">
        <f t="shared" ca="1" si="7"/>
        <v>0</v>
      </c>
    </row>
    <row r="241" spans="1:45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5" t="str">
        <f>IF(Overall!P243&lt;&gt;"",_xlfn.VALUETOTEXT(Overall!P243),"")</f>
        <v>Options</v>
      </c>
      <c r="I241" s="6">
        <f>IF(Overall!F243&lt;&gt;"",VALUE(Overall!F243),"")</f>
        <v>1200000</v>
      </c>
      <c r="J241" s="6">
        <f>IF(Overall!G243&lt;&gt;"",VALUE(Overall!G243),"")</f>
        <v>64</v>
      </c>
      <c r="K241" s="6">
        <f>IF(Overall!H243&lt;&gt;"",VALUE(Overall!H243),"")</f>
        <v>0</v>
      </c>
      <c r="L241" s="6">
        <f>IF(Overall!I243&lt;&gt;"",VALUE(Overall!I243),"")</f>
        <v>2.4700000000000002</v>
      </c>
      <c r="M241" s="6">
        <f>IF(Overall!J243&lt;&gt;"",VALUE(Overall!J243),"")</f>
        <v>0</v>
      </c>
      <c r="N241" s="6">
        <f>IF(Overall!K243&lt;&gt;"",VALUE(Overall!K243),"")</f>
        <v>2.4700000000000002</v>
      </c>
      <c r="O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P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Q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R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S241" s="5">
        <f t="shared" si="6"/>
        <v>6</v>
      </c>
      <c r="T241" s="10">
        <f>IF(Overall!$A243&lt;&gt;"",IF(AND(MONTH($O241) &lt;= 1, MONTH($P241) &gt;= 1), IF($S241 &lt;&gt; "", $I241/$S241, ""), ""),"")</f>
        <v>200000</v>
      </c>
      <c r="U241" s="10">
        <f>IF(Overall!$A243&lt;&gt;"",IF(AND(MONTH($O241) &lt;= 2, MONTH($P241) &gt;= 2), IF($S241 &lt;&gt; "", $I241/$S241, ""), ""),"")</f>
        <v>200000</v>
      </c>
      <c r="V241" s="10">
        <f>IF(Overall!$A243&lt;&gt;"",IF(AND(MONTH($O241) &lt;= 3, MONTH($P241) &gt;= 3), IF($S241 &lt;&gt; "", $I241/$S241, ""), ""),"")</f>
        <v>200000</v>
      </c>
      <c r="W241" s="10">
        <f>IF(Overall!$A243&lt;&gt;"",IF(AND(MONTH($O241) &lt;= 4, MONTH($P241) &gt;= 4), IF($S241 &lt;&gt; "", $I241/$S241, ""), ""),"")</f>
        <v>200000</v>
      </c>
      <c r="X241" s="10">
        <f>IF(Overall!$A243&lt;&gt;"",IF(AND(MONTH($O241) &lt;= 5, MONTH($P241) &gt;= 5), IF($S241 &lt;&gt; "", $I241/$S241, ""), ""),"")</f>
        <v>200000</v>
      </c>
      <c r="Y241" s="10">
        <f>IF(Overall!$A243&lt;&gt;"",IF(AND(MONTH($O241) &lt;= 6, MONTH($P241) &gt;= 6), IF($S241 &lt;&gt; "", $I241/$S241, ""), ""),"")</f>
        <v>200000</v>
      </c>
      <c r="Z241" s="10" t="str">
        <f>IF(Overall!$A243&lt;&gt;"",IF(AND(MONTH($O241) &lt;= 7, MONTH($P241) &gt;= 7 ), IF($S241 &lt;&gt; "", $I241/$S241, ""), ""),"")</f>
        <v/>
      </c>
      <c r="AA241" s="10" t="str">
        <f>IF(Overall!$A243&lt;&gt;"",IF(AND(MONTH($O241) &lt;= 8, MONTH($P241) &gt;= 8), IF($S241 &lt;&gt; "", $I241/$S241, ""), ""),"")</f>
        <v/>
      </c>
      <c r="AB241" s="10" t="str">
        <f>IF(Overall!$A243&lt;&gt;"",IF(AND(MONTH($O241) &lt;= 9, MONTH($P241) &gt;= 9), IF($S241 &lt;&gt; "", $I241/$S241, ""), ""),"")</f>
        <v/>
      </c>
      <c r="AC241" s="10" t="str">
        <f>IF(Overall!$A243&lt;&gt;"",IF(AND(MONTH($O241) &lt;= 10, MONTH($P241) &gt;= 10), IF($S241 &lt;&gt; "", $I241/$S241, ""), ""),"")</f>
        <v/>
      </c>
      <c r="AD241" s="10" t="str">
        <f>IF(Overall!$A243&lt;&gt;"",IF(AND(MONTH($O241) &lt;= 11, MONTH($P241) &gt;= 11), IF($S241 &lt;&gt; "", $I241/$S241, ""), ""),"")</f>
        <v/>
      </c>
      <c r="AE241" s="10" t="str">
        <f>IF(Overall!$A243&lt;&gt;"",IF(AND(MONTH($O241) &lt;= 12, MONTH($P241) &gt;= 12), IF($S241 &lt;&gt; "", $I241/$S241, ""), ""),"")</f>
        <v/>
      </c>
      <c r="AG241" s="10" t="str">
        <f ca="1">IFERROR(IF(AND(NOW()&lt;= EOMONTH(DATE(YEAR($P241),1, 1), 0), Overall!$A243&lt;&gt;"", MONTH($O241) &lt;= 1, MONTH($P241) &gt;= 1), IF($S241 &lt;&gt; "", $I241/$S241, ""), ""), "")</f>
        <v/>
      </c>
      <c r="AH241" s="10" t="str">
        <f ca="1">IFERROR(IF(AND(NOW()&lt;= EOMONTH(DATE(YEAR($P241),2, 1), 0), Overall!$A243&lt;&gt;"", MONTH($O241) &lt;= 2, MONTH($P241) &gt;= 2), IF($S241 &lt;&gt; "", $I241/$S241, ""), ""), "")</f>
        <v/>
      </c>
      <c r="AI241" s="10" t="str">
        <f ca="1">IFERROR(IF(AND(NOW()&lt;= EOMONTH(DATE(YEAR($P241),3, 1), 0), Overall!$A243&lt;&gt;"", MONTH($O241) &lt;= 3, MONTH($P241) &gt;= 3), IF($S241 &lt;&gt; "", $I241/$S241, ""), ""), "")</f>
        <v/>
      </c>
      <c r="AJ241" s="10" t="str">
        <f ca="1">IFERROR(IF(AND(NOW()&lt;= EOMONTH(DATE(YEAR($P241),4, 1), 0), Overall!$A243&lt;&gt;"", MONTH($O241) &lt;= 4, MONTH($P241) &gt;= 4), IF($S241 &lt;&gt; "", $I241/$S241, ""), ""), "")</f>
        <v/>
      </c>
      <c r="AK241" s="10" t="str">
        <f ca="1">IFERROR(IF(AND(NOW()&lt;= EOMONTH(DATE(YEAR($P241),5, 1), 0), Overall!$A243&lt;&gt;"", MONTH($O241) &lt;= 5, MONTH($P241) &gt;= 5), IF($S241 &lt;&gt; "", $I241/$S241, ""), ""), "")</f>
        <v/>
      </c>
      <c r="AL241" s="10" t="str">
        <f ca="1">IFERROR(IF(AND(NOW()&lt;= EOMONTH(DATE(YEAR($P241),6, 1), 0), Overall!$A243&lt;&gt;"", MONTH($O241) &lt;= 6, MONTH($P241) &gt;= 6), IF($S241 &lt;&gt; "", $I241/$S241, ""), ""), "")</f>
        <v/>
      </c>
      <c r="AM241" s="10" t="str">
        <f ca="1">IFERROR(IF(AND(NOW()&lt;= EOMONTH(DATE(YEAR($P241),7, 1), 0), Overall!$A243&lt;&gt;"", MONTH($O241) &lt;= 7, MONTH($P241) &gt;= 7), IF($S241 &lt;&gt; "", $I241/$S241, ""), ""), "")</f>
        <v/>
      </c>
      <c r="AN241" s="10" t="str">
        <f ca="1">IFERROR(IF(AND(NOW()&lt;= EOMONTH(DATE(YEAR($P241),8, 1), 0), Overall!$A243&lt;&gt;"", MONTH($O241) &lt;= 8, MONTH($P241) &gt;= 8), IF($S241 &lt;&gt; "", $I241/$S241, ""), ""), "")</f>
        <v/>
      </c>
      <c r="AO241" s="10" t="str">
        <f ca="1">IFERROR(IF(AND(NOW()&lt;= EOMONTH(DATE(YEAR($P241),9, 1), 0), Overall!$A243&lt;&gt;"", MONTH($O241) &lt;= 9, MONTH($P241) &gt;= 9), IF($S241 &lt;&gt; "", $I241/$S241, ""), ""), "")</f>
        <v/>
      </c>
      <c r="AP241" s="10" t="str">
        <f ca="1">IFERROR(IF(AND(NOW()&lt;= EOMONTH(DATE(YEAR($P241),10, 1), 0), Overall!$A243&lt;&gt;"", MONTH($O241) &lt;= 10, MONTH($P241) &gt;= 10), IF($S241 &lt;&gt; "", $I241/$S241, ""), ""), "")</f>
        <v/>
      </c>
      <c r="AQ241" s="10" t="str">
        <f ca="1">IFERROR(IF(AND(NOW()&lt;= EOMONTH(DATE(YEAR($P241),11, 1), 0), Overall!$A243&lt;&gt;"", MONTH($O241) &lt;=11, MONTH($P241) &gt;= 11), IF($S241 &lt;&gt; "", $I241/$S241, ""), ""), "")</f>
        <v/>
      </c>
      <c r="AR241" s="10" t="str">
        <f ca="1">IFERROR(IF(AND(NOW()&lt;= EOMONTH(DATE(YEAR($P241),12, 1), 0), Overall!$A243&lt;&gt;"", MONTH($O241) &lt;= 12, MONTH($P241) &gt;= 12), IF($S241 &lt;&gt; "", $I241/$S241, ""), ""), "")</f>
        <v/>
      </c>
      <c r="AS241" s="16">
        <f t="shared" ca="1" si="7"/>
        <v>0</v>
      </c>
    </row>
    <row r="242" spans="1:45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5" t="str">
        <f>IF(Overall!P244&lt;&gt;"",_xlfn.VALUETOTEXT(Overall!P244),"")</f>
        <v>Options</v>
      </c>
      <c r="I242" s="6">
        <f>IF(Overall!F244&lt;&gt;"",VALUE(Overall!F244),"")</f>
        <v>600000</v>
      </c>
      <c r="J242" s="6">
        <f>IF(Overall!G244&lt;&gt;"",VALUE(Overall!G244),"")</f>
        <v>63</v>
      </c>
      <c r="K242" s="6">
        <f>IF(Overall!H244&lt;&gt;"",VALUE(Overall!H244),"")</f>
        <v>0</v>
      </c>
      <c r="L242" s="6">
        <f>IF(Overall!I244&lt;&gt;"",VALUE(Overall!I244),"")</f>
        <v>2.35</v>
      </c>
      <c r="M242" s="6">
        <f>IF(Overall!J244&lt;&gt;"",VALUE(Overall!J244),"")</f>
        <v>0</v>
      </c>
      <c r="N242" s="6">
        <f>IF(Overall!K244&lt;&gt;"",VALUE(Overall!K244),"")</f>
        <v>2.35</v>
      </c>
      <c r="O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P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Q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R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S242" s="5">
        <f t="shared" si="6"/>
        <v>6</v>
      </c>
      <c r="T242" s="10">
        <f>IF(Overall!$A244&lt;&gt;"",IF(AND(MONTH($O242) &lt;= 1, MONTH($P242) &gt;= 1), IF($S242 &lt;&gt; "", $I242/$S242, ""), ""),"")</f>
        <v>100000</v>
      </c>
      <c r="U242" s="10">
        <f>IF(Overall!$A244&lt;&gt;"",IF(AND(MONTH($O242) &lt;= 2, MONTH($P242) &gt;= 2), IF($S242 &lt;&gt; "", $I242/$S242, ""), ""),"")</f>
        <v>100000</v>
      </c>
      <c r="V242" s="10">
        <f>IF(Overall!$A244&lt;&gt;"",IF(AND(MONTH($O242) &lt;= 3, MONTH($P242) &gt;= 3), IF($S242 &lt;&gt; "", $I242/$S242, ""), ""),"")</f>
        <v>100000</v>
      </c>
      <c r="W242" s="10">
        <f>IF(Overall!$A244&lt;&gt;"",IF(AND(MONTH($O242) &lt;= 4, MONTH($P242) &gt;= 4), IF($S242 &lt;&gt; "", $I242/$S242, ""), ""),"")</f>
        <v>100000</v>
      </c>
      <c r="X242" s="10">
        <f>IF(Overall!$A244&lt;&gt;"",IF(AND(MONTH($O242) &lt;= 5, MONTH($P242) &gt;= 5), IF($S242 &lt;&gt; "", $I242/$S242, ""), ""),"")</f>
        <v>100000</v>
      </c>
      <c r="Y242" s="10">
        <f>IF(Overall!$A244&lt;&gt;"",IF(AND(MONTH($O242) &lt;= 6, MONTH($P242) &gt;= 6), IF($S242 &lt;&gt; "", $I242/$S242, ""), ""),"")</f>
        <v>100000</v>
      </c>
      <c r="Z242" s="10" t="str">
        <f>IF(Overall!$A244&lt;&gt;"",IF(AND(MONTH($O242) &lt;= 7, MONTH($P242) &gt;= 7 ), IF($S242 &lt;&gt; "", $I242/$S242, ""), ""),"")</f>
        <v/>
      </c>
      <c r="AA242" s="10" t="str">
        <f>IF(Overall!$A244&lt;&gt;"",IF(AND(MONTH($O242) &lt;= 8, MONTH($P242) &gt;= 8), IF($S242 &lt;&gt; "", $I242/$S242, ""), ""),"")</f>
        <v/>
      </c>
      <c r="AB242" s="10" t="str">
        <f>IF(Overall!$A244&lt;&gt;"",IF(AND(MONTH($O242) &lt;= 9, MONTH($P242) &gt;= 9), IF($S242 &lt;&gt; "", $I242/$S242, ""), ""),"")</f>
        <v/>
      </c>
      <c r="AC242" s="10" t="str">
        <f>IF(Overall!$A244&lt;&gt;"",IF(AND(MONTH($O242) &lt;= 10, MONTH($P242) &gt;= 10), IF($S242 &lt;&gt; "", $I242/$S242, ""), ""),"")</f>
        <v/>
      </c>
      <c r="AD242" s="10" t="str">
        <f>IF(Overall!$A244&lt;&gt;"",IF(AND(MONTH($O242) &lt;= 11, MONTH($P242) &gt;= 11), IF($S242 &lt;&gt; "", $I242/$S242, ""), ""),"")</f>
        <v/>
      </c>
      <c r="AE242" s="10" t="str">
        <f>IF(Overall!$A244&lt;&gt;"",IF(AND(MONTH($O242) &lt;= 12, MONTH($P242) &gt;= 12), IF($S242 &lt;&gt; "", $I242/$S242, ""), ""),"")</f>
        <v/>
      </c>
      <c r="AG242" s="10" t="str">
        <f ca="1">IFERROR(IF(AND(NOW()&lt;= EOMONTH(DATE(YEAR($P242),1, 1), 0), Overall!$A244&lt;&gt;"", MONTH($O242) &lt;= 1, MONTH($P242) &gt;= 1), IF($S242 &lt;&gt; "", $I242/$S242, ""), ""), "")</f>
        <v/>
      </c>
      <c r="AH242" s="10" t="str">
        <f ca="1">IFERROR(IF(AND(NOW()&lt;= EOMONTH(DATE(YEAR($P242),2, 1), 0), Overall!$A244&lt;&gt;"", MONTH($O242) &lt;= 2, MONTH($P242) &gt;= 2), IF($S242 &lt;&gt; "", $I242/$S242, ""), ""), "")</f>
        <v/>
      </c>
      <c r="AI242" s="10" t="str">
        <f ca="1">IFERROR(IF(AND(NOW()&lt;= EOMONTH(DATE(YEAR($P242),3, 1), 0), Overall!$A244&lt;&gt;"", MONTH($O242) &lt;= 3, MONTH($P242) &gt;= 3), IF($S242 &lt;&gt; "", $I242/$S242, ""), ""), "")</f>
        <v/>
      </c>
      <c r="AJ242" s="10" t="str">
        <f ca="1">IFERROR(IF(AND(NOW()&lt;= EOMONTH(DATE(YEAR($P242),4, 1), 0), Overall!$A244&lt;&gt;"", MONTH($O242) &lt;= 4, MONTH($P242) &gt;= 4), IF($S242 &lt;&gt; "", $I242/$S242, ""), ""), "")</f>
        <v/>
      </c>
      <c r="AK242" s="10" t="str">
        <f ca="1">IFERROR(IF(AND(NOW()&lt;= EOMONTH(DATE(YEAR($P242),5, 1), 0), Overall!$A244&lt;&gt;"", MONTH($O242) &lt;= 5, MONTH($P242) &gt;= 5), IF($S242 &lt;&gt; "", $I242/$S242, ""), ""), "")</f>
        <v/>
      </c>
      <c r="AL242" s="10" t="str">
        <f ca="1">IFERROR(IF(AND(NOW()&lt;= EOMONTH(DATE(YEAR($P242),6, 1), 0), Overall!$A244&lt;&gt;"", MONTH($O242) &lt;= 6, MONTH($P242) &gt;= 6), IF($S242 &lt;&gt; "", $I242/$S242, ""), ""), "")</f>
        <v/>
      </c>
      <c r="AM242" s="10" t="str">
        <f ca="1">IFERROR(IF(AND(NOW()&lt;= EOMONTH(DATE(YEAR($P242),7, 1), 0), Overall!$A244&lt;&gt;"", MONTH($O242) &lt;= 7, MONTH($P242) &gt;= 7), IF($S242 &lt;&gt; "", $I242/$S242, ""), ""), "")</f>
        <v/>
      </c>
      <c r="AN242" s="10" t="str">
        <f ca="1">IFERROR(IF(AND(NOW()&lt;= EOMONTH(DATE(YEAR($P242),8, 1), 0), Overall!$A244&lt;&gt;"", MONTH($O242) &lt;= 8, MONTH($P242) &gt;= 8), IF($S242 &lt;&gt; "", $I242/$S242, ""), ""), "")</f>
        <v/>
      </c>
      <c r="AO242" s="10" t="str">
        <f ca="1">IFERROR(IF(AND(NOW()&lt;= EOMONTH(DATE(YEAR($P242),9, 1), 0), Overall!$A244&lt;&gt;"", MONTH($O242) &lt;= 9, MONTH($P242) &gt;= 9), IF($S242 &lt;&gt; "", $I242/$S242, ""), ""), "")</f>
        <v/>
      </c>
      <c r="AP242" s="10" t="str">
        <f ca="1">IFERROR(IF(AND(NOW()&lt;= EOMONTH(DATE(YEAR($P242),10, 1), 0), Overall!$A244&lt;&gt;"", MONTH($O242) &lt;= 10, MONTH($P242) &gt;= 10), IF($S242 &lt;&gt; "", $I242/$S242, ""), ""), "")</f>
        <v/>
      </c>
      <c r="AQ242" s="10" t="str">
        <f ca="1">IFERROR(IF(AND(NOW()&lt;= EOMONTH(DATE(YEAR($P242),11, 1), 0), Overall!$A244&lt;&gt;"", MONTH($O242) &lt;=11, MONTH($P242) &gt;= 11), IF($S242 &lt;&gt; "", $I242/$S242, ""), ""), "")</f>
        <v/>
      </c>
      <c r="AR242" s="10" t="str">
        <f ca="1">IFERROR(IF(AND(NOW()&lt;= EOMONTH(DATE(YEAR($P242),12, 1), 0), Overall!$A244&lt;&gt;"", MONTH($O242) &lt;= 12, MONTH($P242) &gt;= 12), IF($S242 &lt;&gt; "", $I242/$S242, ""), ""), "")</f>
        <v/>
      </c>
      <c r="AS242" s="16">
        <f t="shared" ca="1" si="7"/>
        <v>0</v>
      </c>
    </row>
    <row r="243" spans="1:45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5" t="str">
        <f>IF(Overall!P245&lt;&gt;"",_xlfn.VALUETOTEXT(Overall!P245),"")</f>
        <v>Options</v>
      </c>
      <c r="I243" s="6">
        <f>IF(Overall!F245&lt;&gt;"",VALUE(Overall!F245),"")</f>
        <v>600000</v>
      </c>
      <c r="J243" s="6">
        <f>IF(Overall!G245&lt;&gt;"",VALUE(Overall!G245),"")</f>
        <v>63</v>
      </c>
      <c r="K243" s="6">
        <f>IF(Overall!H245&lt;&gt;"",VALUE(Overall!H245),"")</f>
        <v>0</v>
      </c>
      <c r="L243" s="6">
        <f>IF(Overall!I245&lt;&gt;"",VALUE(Overall!I245),"")</f>
        <v>2.38</v>
      </c>
      <c r="M243" s="6">
        <f>IF(Overall!J245&lt;&gt;"",VALUE(Overall!J245),"")</f>
        <v>0</v>
      </c>
      <c r="N243" s="6">
        <f>IF(Overall!K245&lt;&gt;"",VALUE(Overall!K245),"")</f>
        <v>2.38</v>
      </c>
      <c r="O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P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Q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R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S243" s="5">
        <f t="shared" si="6"/>
        <v>6</v>
      </c>
      <c r="T243" s="10">
        <f>IF(Overall!$A245&lt;&gt;"",IF(AND(MONTH($O243) &lt;= 1, MONTH($P243) &gt;= 1), IF($S243 &lt;&gt; "", $I243/$S243, ""), ""),"")</f>
        <v>100000</v>
      </c>
      <c r="U243" s="10">
        <f>IF(Overall!$A245&lt;&gt;"",IF(AND(MONTH($O243) &lt;= 2, MONTH($P243) &gt;= 2), IF($S243 &lt;&gt; "", $I243/$S243, ""), ""),"")</f>
        <v>100000</v>
      </c>
      <c r="V243" s="10">
        <f>IF(Overall!$A245&lt;&gt;"",IF(AND(MONTH($O243) &lt;= 3, MONTH($P243) &gt;= 3), IF($S243 &lt;&gt; "", $I243/$S243, ""), ""),"")</f>
        <v>100000</v>
      </c>
      <c r="W243" s="10">
        <f>IF(Overall!$A245&lt;&gt;"",IF(AND(MONTH($O243) &lt;= 4, MONTH($P243) &gt;= 4), IF($S243 &lt;&gt; "", $I243/$S243, ""), ""),"")</f>
        <v>100000</v>
      </c>
      <c r="X243" s="10">
        <f>IF(Overall!$A245&lt;&gt;"",IF(AND(MONTH($O243) &lt;= 5, MONTH($P243) &gt;= 5), IF($S243 &lt;&gt; "", $I243/$S243, ""), ""),"")</f>
        <v>100000</v>
      </c>
      <c r="Y243" s="10">
        <f>IF(Overall!$A245&lt;&gt;"",IF(AND(MONTH($O243) &lt;= 6, MONTH($P243) &gt;= 6), IF($S243 &lt;&gt; "", $I243/$S243, ""), ""),"")</f>
        <v>100000</v>
      </c>
      <c r="Z243" s="10" t="str">
        <f>IF(Overall!$A245&lt;&gt;"",IF(AND(MONTH($O243) &lt;= 7, MONTH($P243) &gt;= 7 ), IF($S243 &lt;&gt; "", $I243/$S243, ""), ""),"")</f>
        <v/>
      </c>
      <c r="AA243" s="10" t="str">
        <f>IF(Overall!$A245&lt;&gt;"",IF(AND(MONTH($O243) &lt;= 8, MONTH($P243) &gt;= 8), IF($S243 &lt;&gt; "", $I243/$S243, ""), ""),"")</f>
        <v/>
      </c>
      <c r="AB243" s="10" t="str">
        <f>IF(Overall!$A245&lt;&gt;"",IF(AND(MONTH($O243) &lt;= 9, MONTH($P243) &gt;= 9), IF($S243 &lt;&gt; "", $I243/$S243, ""), ""),"")</f>
        <v/>
      </c>
      <c r="AC243" s="10" t="str">
        <f>IF(Overall!$A245&lt;&gt;"",IF(AND(MONTH($O243) &lt;= 10, MONTH($P243) &gt;= 10), IF($S243 &lt;&gt; "", $I243/$S243, ""), ""),"")</f>
        <v/>
      </c>
      <c r="AD243" s="10" t="str">
        <f>IF(Overall!$A245&lt;&gt;"",IF(AND(MONTH($O243) &lt;= 11, MONTH($P243) &gt;= 11), IF($S243 &lt;&gt; "", $I243/$S243, ""), ""),"")</f>
        <v/>
      </c>
      <c r="AE243" s="10" t="str">
        <f>IF(Overall!$A245&lt;&gt;"",IF(AND(MONTH($O243) &lt;= 12, MONTH($P243) &gt;= 12), IF($S243 &lt;&gt; "", $I243/$S243, ""), ""),"")</f>
        <v/>
      </c>
      <c r="AG243" s="10" t="str">
        <f ca="1">IFERROR(IF(AND(NOW()&lt;= EOMONTH(DATE(YEAR($P243),1, 1), 0), Overall!$A245&lt;&gt;"", MONTH($O243) &lt;= 1, MONTH($P243) &gt;= 1), IF($S243 &lt;&gt; "", $I243/$S243, ""), ""), "")</f>
        <v/>
      </c>
      <c r="AH243" s="10" t="str">
        <f ca="1">IFERROR(IF(AND(NOW()&lt;= EOMONTH(DATE(YEAR($P243),2, 1), 0), Overall!$A245&lt;&gt;"", MONTH($O243) &lt;= 2, MONTH($P243) &gt;= 2), IF($S243 &lt;&gt; "", $I243/$S243, ""), ""), "")</f>
        <v/>
      </c>
      <c r="AI243" s="10" t="str">
        <f ca="1">IFERROR(IF(AND(NOW()&lt;= EOMONTH(DATE(YEAR($P243),3, 1), 0), Overall!$A245&lt;&gt;"", MONTH($O243) &lt;= 3, MONTH($P243) &gt;= 3), IF($S243 &lt;&gt; "", $I243/$S243, ""), ""), "")</f>
        <v/>
      </c>
      <c r="AJ243" s="10" t="str">
        <f ca="1">IFERROR(IF(AND(NOW()&lt;= EOMONTH(DATE(YEAR($P243),4, 1), 0), Overall!$A245&lt;&gt;"", MONTH($O243) &lt;= 4, MONTH($P243) &gt;= 4), IF($S243 &lt;&gt; "", $I243/$S243, ""), ""), "")</f>
        <v/>
      </c>
      <c r="AK243" s="10" t="str">
        <f ca="1">IFERROR(IF(AND(NOW()&lt;= EOMONTH(DATE(YEAR($P243),5, 1), 0), Overall!$A245&lt;&gt;"", MONTH($O243) &lt;= 5, MONTH($P243) &gt;= 5), IF($S243 &lt;&gt; "", $I243/$S243, ""), ""), "")</f>
        <v/>
      </c>
      <c r="AL243" s="10" t="str">
        <f ca="1">IFERROR(IF(AND(NOW()&lt;= EOMONTH(DATE(YEAR($P243),6, 1), 0), Overall!$A245&lt;&gt;"", MONTH($O243) &lt;= 6, MONTH($P243) &gt;= 6), IF($S243 &lt;&gt; "", $I243/$S243, ""), ""), "")</f>
        <v/>
      </c>
      <c r="AM243" s="10" t="str">
        <f ca="1">IFERROR(IF(AND(NOW()&lt;= EOMONTH(DATE(YEAR($P243),7, 1), 0), Overall!$A245&lt;&gt;"", MONTH($O243) &lt;= 7, MONTH($P243) &gt;= 7), IF($S243 &lt;&gt; "", $I243/$S243, ""), ""), "")</f>
        <v/>
      </c>
      <c r="AN243" s="10" t="str">
        <f ca="1">IFERROR(IF(AND(NOW()&lt;= EOMONTH(DATE(YEAR($P243),8, 1), 0), Overall!$A245&lt;&gt;"", MONTH($O243) &lt;= 8, MONTH($P243) &gt;= 8), IF($S243 &lt;&gt; "", $I243/$S243, ""), ""), "")</f>
        <v/>
      </c>
      <c r="AO243" s="10" t="str">
        <f ca="1">IFERROR(IF(AND(NOW()&lt;= EOMONTH(DATE(YEAR($P243),9, 1), 0), Overall!$A245&lt;&gt;"", MONTH($O243) &lt;= 9, MONTH($P243) &gt;= 9), IF($S243 &lt;&gt; "", $I243/$S243, ""), ""), "")</f>
        <v/>
      </c>
      <c r="AP243" s="10" t="str">
        <f ca="1">IFERROR(IF(AND(NOW()&lt;= EOMONTH(DATE(YEAR($P243),10, 1), 0), Overall!$A245&lt;&gt;"", MONTH($O243) &lt;= 10, MONTH($P243) &gt;= 10), IF($S243 &lt;&gt; "", $I243/$S243, ""), ""), "")</f>
        <v/>
      </c>
      <c r="AQ243" s="10" t="str">
        <f ca="1">IFERROR(IF(AND(NOW()&lt;= EOMONTH(DATE(YEAR($P243),11, 1), 0), Overall!$A245&lt;&gt;"", MONTH($O243) &lt;=11, MONTH($P243) &gt;= 11), IF($S243 &lt;&gt; "", $I243/$S243, ""), ""), "")</f>
        <v/>
      </c>
      <c r="AR243" s="10" t="str">
        <f ca="1">IFERROR(IF(AND(NOW()&lt;= EOMONTH(DATE(YEAR($P243),12, 1), 0), Overall!$A245&lt;&gt;"", MONTH($O243) &lt;= 12, MONTH($P243) &gt;= 12), IF($S243 &lt;&gt; "", $I243/$S243, ""), ""), "")</f>
        <v/>
      </c>
      <c r="AS243" s="16">
        <f t="shared" ca="1" si="7"/>
        <v>0</v>
      </c>
    </row>
    <row r="244" spans="1:45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5" t="str">
        <f>IF(Overall!P246&lt;&gt;"",_xlfn.VALUETOTEXT(Overall!P246),"")</f>
        <v>Options</v>
      </c>
      <c r="I244" s="6">
        <f>IF(Overall!F246&lt;&gt;"",VALUE(Overall!F246),"")</f>
        <v>600000</v>
      </c>
      <c r="J244" s="6">
        <f>IF(Overall!G246&lt;&gt;"",VALUE(Overall!G246),"")</f>
        <v>63</v>
      </c>
      <c r="K244" s="6">
        <f>IF(Overall!H246&lt;&gt;"",VALUE(Overall!H246),"")</f>
        <v>0</v>
      </c>
      <c r="L244" s="6">
        <f>IF(Overall!I246&lt;&gt;"",VALUE(Overall!I246),"")</f>
        <v>2.3199999999999998</v>
      </c>
      <c r="M244" s="6">
        <f>IF(Overall!J246&lt;&gt;"",VALUE(Overall!J246),"")</f>
        <v>0</v>
      </c>
      <c r="N244" s="6">
        <f>IF(Overall!K246&lt;&gt;"",VALUE(Overall!K246),"")</f>
        <v>2.3199999999999998</v>
      </c>
      <c r="O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P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Q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R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S244" s="5">
        <f t="shared" si="6"/>
        <v>6</v>
      </c>
      <c r="T244" s="10">
        <f>IF(Overall!$A246&lt;&gt;"",IF(AND(MONTH($O244) &lt;= 1, MONTH($P244) &gt;= 1), IF($S244 &lt;&gt; "", $I244/$S244, ""), ""),"")</f>
        <v>100000</v>
      </c>
      <c r="U244" s="10">
        <f>IF(Overall!$A246&lt;&gt;"",IF(AND(MONTH($O244) &lt;= 2, MONTH($P244) &gt;= 2), IF($S244 &lt;&gt; "", $I244/$S244, ""), ""),"")</f>
        <v>100000</v>
      </c>
      <c r="V244" s="10">
        <f>IF(Overall!$A246&lt;&gt;"",IF(AND(MONTH($O244) &lt;= 3, MONTH($P244) &gt;= 3), IF($S244 &lt;&gt; "", $I244/$S244, ""), ""),"")</f>
        <v>100000</v>
      </c>
      <c r="W244" s="10">
        <f>IF(Overall!$A246&lt;&gt;"",IF(AND(MONTH($O244) &lt;= 4, MONTH($P244) &gt;= 4), IF($S244 &lt;&gt; "", $I244/$S244, ""), ""),"")</f>
        <v>100000</v>
      </c>
      <c r="X244" s="10">
        <f>IF(Overall!$A246&lt;&gt;"",IF(AND(MONTH($O244) &lt;= 5, MONTH($P244) &gt;= 5), IF($S244 &lt;&gt; "", $I244/$S244, ""), ""),"")</f>
        <v>100000</v>
      </c>
      <c r="Y244" s="10">
        <f>IF(Overall!$A246&lt;&gt;"",IF(AND(MONTH($O244) &lt;= 6, MONTH($P244) &gt;= 6), IF($S244 &lt;&gt; "", $I244/$S244, ""), ""),"")</f>
        <v>100000</v>
      </c>
      <c r="Z244" s="10" t="str">
        <f>IF(Overall!$A246&lt;&gt;"",IF(AND(MONTH($O244) &lt;= 7, MONTH($P244) &gt;= 7 ), IF($S244 &lt;&gt; "", $I244/$S244, ""), ""),"")</f>
        <v/>
      </c>
      <c r="AA244" s="10" t="str">
        <f>IF(Overall!$A246&lt;&gt;"",IF(AND(MONTH($O244) &lt;= 8, MONTH($P244) &gt;= 8), IF($S244 &lt;&gt; "", $I244/$S244, ""), ""),"")</f>
        <v/>
      </c>
      <c r="AB244" s="10" t="str">
        <f>IF(Overall!$A246&lt;&gt;"",IF(AND(MONTH($O244) &lt;= 9, MONTH($P244) &gt;= 9), IF($S244 &lt;&gt; "", $I244/$S244, ""), ""),"")</f>
        <v/>
      </c>
      <c r="AC244" s="10" t="str">
        <f>IF(Overall!$A246&lt;&gt;"",IF(AND(MONTH($O244) &lt;= 10, MONTH($P244) &gt;= 10), IF($S244 &lt;&gt; "", $I244/$S244, ""), ""),"")</f>
        <v/>
      </c>
      <c r="AD244" s="10" t="str">
        <f>IF(Overall!$A246&lt;&gt;"",IF(AND(MONTH($O244) &lt;= 11, MONTH($P244) &gt;= 11), IF($S244 &lt;&gt; "", $I244/$S244, ""), ""),"")</f>
        <v/>
      </c>
      <c r="AE244" s="10" t="str">
        <f>IF(Overall!$A246&lt;&gt;"",IF(AND(MONTH($O244) &lt;= 12, MONTH($P244) &gt;= 12), IF($S244 &lt;&gt; "", $I244/$S244, ""), ""),"")</f>
        <v/>
      </c>
      <c r="AG244" s="10" t="str">
        <f ca="1">IFERROR(IF(AND(NOW()&lt;= EOMONTH(DATE(YEAR($P244),1, 1), 0), Overall!$A246&lt;&gt;"", MONTH($O244) &lt;= 1, MONTH($P244) &gt;= 1), IF($S244 &lt;&gt; "", $I244/$S244, ""), ""), "")</f>
        <v/>
      </c>
      <c r="AH244" s="10" t="str">
        <f ca="1">IFERROR(IF(AND(NOW()&lt;= EOMONTH(DATE(YEAR($P244),2, 1), 0), Overall!$A246&lt;&gt;"", MONTH($O244) &lt;= 2, MONTH($P244) &gt;= 2), IF($S244 &lt;&gt; "", $I244/$S244, ""), ""), "")</f>
        <v/>
      </c>
      <c r="AI244" s="10" t="str">
        <f ca="1">IFERROR(IF(AND(NOW()&lt;= EOMONTH(DATE(YEAR($P244),3, 1), 0), Overall!$A246&lt;&gt;"", MONTH($O244) &lt;= 3, MONTH($P244) &gt;= 3), IF($S244 &lt;&gt; "", $I244/$S244, ""), ""), "")</f>
        <v/>
      </c>
      <c r="AJ244" s="10" t="str">
        <f ca="1">IFERROR(IF(AND(NOW()&lt;= EOMONTH(DATE(YEAR($P244),4, 1), 0), Overall!$A246&lt;&gt;"", MONTH($O244) &lt;= 4, MONTH($P244) &gt;= 4), IF($S244 &lt;&gt; "", $I244/$S244, ""), ""), "")</f>
        <v/>
      </c>
      <c r="AK244" s="10" t="str">
        <f ca="1">IFERROR(IF(AND(NOW()&lt;= EOMONTH(DATE(YEAR($P244),5, 1), 0), Overall!$A246&lt;&gt;"", MONTH($O244) &lt;= 5, MONTH($P244) &gt;= 5), IF($S244 &lt;&gt; "", $I244/$S244, ""), ""), "")</f>
        <v/>
      </c>
      <c r="AL244" s="10" t="str">
        <f ca="1">IFERROR(IF(AND(NOW()&lt;= EOMONTH(DATE(YEAR($P244),6, 1), 0), Overall!$A246&lt;&gt;"", MONTH($O244) &lt;= 6, MONTH($P244) &gt;= 6), IF($S244 &lt;&gt; "", $I244/$S244, ""), ""), "")</f>
        <v/>
      </c>
      <c r="AM244" s="10" t="str">
        <f ca="1">IFERROR(IF(AND(NOW()&lt;= EOMONTH(DATE(YEAR($P244),7, 1), 0), Overall!$A246&lt;&gt;"", MONTH($O244) &lt;= 7, MONTH($P244) &gt;= 7), IF($S244 &lt;&gt; "", $I244/$S244, ""), ""), "")</f>
        <v/>
      </c>
      <c r="AN244" s="10" t="str">
        <f ca="1">IFERROR(IF(AND(NOW()&lt;= EOMONTH(DATE(YEAR($P244),8, 1), 0), Overall!$A246&lt;&gt;"", MONTH($O244) &lt;= 8, MONTH($P244) &gt;= 8), IF($S244 &lt;&gt; "", $I244/$S244, ""), ""), "")</f>
        <v/>
      </c>
      <c r="AO244" s="10" t="str">
        <f ca="1">IFERROR(IF(AND(NOW()&lt;= EOMONTH(DATE(YEAR($P244),9, 1), 0), Overall!$A246&lt;&gt;"", MONTH($O244) &lt;= 9, MONTH($P244) &gt;= 9), IF($S244 &lt;&gt; "", $I244/$S244, ""), ""), "")</f>
        <v/>
      </c>
      <c r="AP244" s="10" t="str">
        <f ca="1">IFERROR(IF(AND(NOW()&lt;= EOMONTH(DATE(YEAR($P244),10, 1), 0), Overall!$A246&lt;&gt;"", MONTH($O244) &lt;= 10, MONTH($P244) &gt;= 10), IF($S244 &lt;&gt; "", $I244/$S244, ""), ""), "")</f>
        <v/>
      </c>
      <c r="AQ244" s="10" t="str">
        <f ca="1">IFERROR(IF(AND(NOW()&lt;= EOMONTH(DATE(YEAR($P244),11, 1), 0), Overall!$A246&lt;&gt;"", MONTH($O244) &lt;=11, MONTH($P244) &gt;= 11), IF($S244 &lt;&gt; "", $I244/$S244, ""), ""), "")</f>
        <v/>
      </c>
      <c r="AR244" s="10" t="str">
        <f ca="1">IFERROR(IF(AND(NOW()&lt;= EOMONTH(DATE(YEAR($P244),12, 1), 0), Overall!$A246&lt;&gt;"", MONTH($O244) &lt;= 12, MONTH($P244) &gt;= 12), IF($S244 &lt;&gt; "", $I244/$S244, ""), ""), "")</f>
        <v/>
      </c>
      <c r="AS244" s="16">
        <f t="shared" ca="1" si="7"/>
        <v>0</v>
      </c>
    </row>
    <row r="245" spans="1:45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5" t="str">
        <f>IF(Overall!P247&lt;&gt;"",_xlfn.VALUETOTEXT(Overall!P247),"")</f>
        <v>Options</v>
      </c>
      <c r="I245" s="6">
        <f>IF(Overall!F247&lt;&gt;"",VALUE(Overall!F247),"")</f>
        <v>600000</v>
      </c>
      <c r="J245" s="6">
        <f>IF(Overall!G247&lt;&gt;"",VALUE(Overall!G247),"")</f>
        <v>63</v>
      </c>
      <c r="K245" s="6">
        <f>IF(Overall!H247&lt;&gt;"",VALUE(Overall!H247),"")</f>
        <v>0</v>
      </c>
      <c r="L245" s="6">
        <f>IF(Overall!I247&lt;&gt;"",VALUE(Overall!I247),"")</f>
        <v>2.36</v>
      </c>
      <c r="M245" s="6">
        <f>IF(Overall!J247&lt;&gt;"",VALUE(Overall!J247),"")</f>
        <v>0</v>
      </c>
      <c r="N245" s="6">
        <f>IF(Overall!K247&lt;&gt;"",VALUE(Overall!K247),"")</f>
        <v>2.36</v>
      </c>
      <c r="O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P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Q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R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S245" s="5">
        <f t="shared" si="6"/>
        <v>6</v>
      </c>
      <c r="T245" s="10">
        <f>IF(Overall!$A247&lt;&gt;"",IF(AND(MONTH($O245) &lt;= 1, MONTH($P245) &gt;= 1), IF($S245 &lt;&gt; "", $I245/$S245, ""), ""),"")</f>
        <v>100000</v>
      </c>
      <c r="U245" s="10">
        <f>IF(Overall!$A247&lt;&gt;"",IF(AND(MONTH($O245) &lt;= 2, MONTH($P245) &gt;= 2), IF($S245 &lt;&gt; "", $I245/$S245, ""), ""),"")</f>
        <v>100000</v>
      </c>
      <c r="V245" s="10">
        <f>IF(Overall!$A247&lt;&gt;"",IF(AND(MONTH($O245) &lt;= 3, MONTH($P245) &gt;= 3), IF($S245 &lt;&gt; "", $I245/$S245, ""), ""),"")</f>
        <v>100000</v>
      </c>
      <c r="W245" s="10">
        <f>IF(Overall!$A247&lt;&gt;"",IF(AND(MONTH($O245) &lt;= 4, MONTH($P245) &gt;= 4), IF($S245 &lt;&gt; "", $I245/$S245, ""), ""),"")</f>
        <v>100000</v>
      </c>
      <c r="X245" s="10">
        <f>IF(Overall!$A247&lt;&gt;"",IF(AND(MONTH($O245) &lt;= 5, MONTH($P245) &gt;= 5), IF($S245 &lt;&gt; "", $I245/$S245, ""), ""),"")</f>
        <v>100000</v>
      </c>
      <c r="Y245" s="10">
        <f>IF(Overall!$A247&lt;&gt;"",IF(AND(MONTH($O245) &lt;= 6, MONTH($P245) &gt;= 6), IF($S245 &lt;&gt; "", $I245/$S245, ""), ""),"")</f>
        <v>100000</v>
      </c>
      <c r="Z245" s="10" t="str">
        <f>IF(Overall!$A247&lt;&gt;"",IF(AND(MONTH($O245) &lt;= 7, MONTH($P245) &gt;= 7 ), IF($S245 &lt;&gt; "", $I245/$S245, ""), ""),"")</f>
        <v/>
      </c>
      <c r="AA245" s="10" t="str">
        <f>IF(Overall!$A247&lt;&gt;"",IF(AND(MONTH($O245) &lt;= 8, MONTH($P245) &gt;= 8), IF($S245 &lt;&gt; "", $I245/$S245, ""), ""),"")</f>
        <v/>
      </c>
      <c r="AB245" s="10" t="str">
        <f>IF(Overall!$A247&lt;&gt;"",IF(AND(MONTH($O245) &lt;= 9, MONTH($P245) &gt;= 9), IF($S245 &lt;&gt; "", $I245/$S245, ""), ""),"")</f>
        <v/>
      </c>
      <c r="AC245" s="10" t="str">
        <f>IF(Overall!$A247&lt;&gt;"",IF(AND(MONTH($O245) &lt;= 10, MONTH($P245) &gt;= 10), IF($S245 &lt;&gt; "", $I245/$S245, ""), ""),"")</f>
        <v/>
      </c>
      <c r="AD245" s="10" t="str">
        <f>IF(Overall!$A247&lt;&gt;"",IF(AND(MONTH($O245) &lt;= 11, MONTH($P245) &gt;= 11), IF($S245 &lt;&gt; "", $I245/$S245, ""), ""),"")</f>
        <v/>
      </c>
      <c r="AE245" s="10" t="str">
        <f>IF(Overall!$A247&lt;&gt;"",IF(AND(MONTH($O245) &lt;= 12, MONTH($P245) &gt;= 12), IF($S245 &lt;&gt; "", $I245/$S245, ""), ""),"")</f>
        <v/>
      </c>
      <c r="AG245" s="10" t="str">
        <f ca="1">IFERROR(IF(AND(NOW()&lt;= EOMONTH(DATE(YEAR($P245),1, 1), 0), Overall!$A247&lt;&gt;"", MONTH($O245) &lt;= 1, MONTH($P245) &gt;= 1), IF($S245 &lt;&gt; "", $I245/$S245, ""), ""), "")</f>
        <v/>
      </c>
      <c r="AH245" s="10" t="str">
        <f ca="1">IFERROR(IF(AND(NOW()&lt;= EOMONTH(DATE(YEAR($P245),2, 1), 0), Overall!$A247&lt;&gt;"", MONTH($O245) &lt;= 2, MONTH($P245) &gt;= 2), IF($S245 &lt;&gt; "", $I245/$S245, ""), ""), "")</f>
        <v/>
      </c>
      <c r="AI245" s="10" t="str">
        <f ca="1">IFERROR(IF(AND(NOW()&lt;= EOMONTH(DATE(YEAR($P245),3, 1), 0), Overall!$A247&lt;&gt;"", MONTH($O245) &lt;= 3, MONTH($P245) &gt;= 3), IF($S245 &lt;&gt; "", $I245/$S245, ""), ""), "")</f>
        <v/>
      </c>
      <c r="AJ245" s="10" t="str">
        <f ca="1">IFERROR(IF(AND(NOW()&lt;= EOMONTH(DATE(YEAR($P245),4, 1), 0), Overall!$A247&lt;&gt;"", MONTH($O245) &lt;= 4, MONTH($P245) &gt;= 4), IF($S245 &lt;&gt; "", $I245/$S245, ""), ""), "")</f>
        <v/>
      </c>
      <c r="AK245" s="10" t="str">
        <f ca="1">IFERROR(IF(AND(NOW()&lt;= EOMONTH(DATE(YEAR($P245),5, 1), 0), Overall!$A247&lt;&gt;"", MONTH($O245) &lt;= 5, MONTH($P245) &gt;= 5), IF($S245 &lt;&gt; "", $I245/$S245, ""), ""), "")</f>
        <v/>
      </c>
      <c r="AL245" s="10" t="str">
        <f ca="1">IFERROR(IF(AND(NOW()&lt;= EOMONTH(DATE(YEAR($P245),6, 1), 0), Overall!$A247&lt;&gt;"", MONTH($O245) &lt;= 6, MONTH($P245) &gt;= 6), IF($S245 &lt;&gt; "", $I245/$S245, ""), ""), "")</f>
        <v/>
      </c>
      <c r="AM245" s="10" t="str">
        <f ca="1">IFERROR(IF(AND(NOW()&lt;= EOMONTH(DATE(YEAR($P245),7, 1), 0), Overall!$A247&lt;&gt;"", MONTH($O245) &lt;= 7, MONTH($P245) &gt;= 7), IF($S245 &lt;&gt; "", $I245/$S245, ""), ""), "")</f>
        <v/>
      </c>
      <c r="AN245" s="10" t="str">
        <f ca="1">IFERROR(IF(AND(NOW()&lt;= EOMONTH(DATE(YEAR($P245),8, 1), 0), Overall!$A247&lt;&gt;"", MONTH($O245) &lt;= 8, MONTH($P245) &gt;= 8), IF($S245 &lt;&gt; "", $I245/$S245, ""), ""), "")</f>
        <v/>
      </c>
      <c r="AO245" s="10" t="str">
        <f ca="1">IFERROR(IF(AND(NOW()&lt;= EOMONTH(DATE(YEAR($P245),9, 1), 0), Overall!$A247&lt;&gt;"", MONTH($O245) &lt;= 9, MONTH($P245) &gt;= 9), IF($S245 &lt;&gt; "", $I245/$S245, ""), ""), "")</f>
        <v/>
      </c>
      <c r="AP245" s="10" t="str">
        <f ca="1">IFERROR(IF(AND(NOW()&lt;= EOMONTH(DATE(YEAR($P245),10, 1), 0), Overall!$A247&lt;&gt;"", MONTH($O245) &lt;= 10, MONTH($P245) &gt;= 10), IF($S245 &lt;&gt; "", $I245/$S245, ""), ""), "")</f>
        <v/>
      </c>
      <c r="AQ245" s="10" t="str">
        <f ca="1">IFERROR(IF(AND(NOW()&lt;= EOMONTH(DATE(YEAR($P245),11, 1), 0), Overall!$A247&lt;&gt;"", MONTH($O245) &lt;=11, MONTH($P245) &gt;= 11), IF($S245 &lt;&gt; "", $I245/$S245, ""), ""), "")</f>
        <v/>
      </c>
      <c r="AR245" s="10" t="str">
        <f ca="1">IFERROR(IF(AND(NOW()&lt;= EOMONTH(DATE(YEAR($P245),12, 1), 0), Overall!$A247&lt;&gt;"", MONTH($O245) &lt;= 12, MONTH($P245) &gt;= 12), IF($S245 &lt;&gt; "", $I245/$S245, ""), ""), "")</f>
        <v/>
      </c>
      <c r="AS245" s="16">
        <f t="shared" ca="1" si="7"/>
        <v>0</v>
      </c>
    </row>
    <row r="246" spans="1:45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5" t="str">
        <f>IF(Overall!P248&lt;&gt;"",_xlfn.VALUETOTEXT(Overall!P248),"")</f>
        <v>Options</v>
      </c>
      <c r="I246" s="6">
        <f>IF(Overall!F248&lt;&gt;"",VALUE(Overall!F248),"")</f>
        <v>600000</v>
      </c>
      <c r="J246" s="6">
        <f>IF(Overall!G248&lt;&gt;"",VALUE(Overall!G248),"")</f>
        <v>63</v>
      </c>
      <c r="K246" s="6">
        <f>IF(Overall!H248&lt;&gt;"",VALUE(Overall!H248),"")</f>
        <v>0</v>
      </c>
      <c r="L246" s="6">
        <f>IF(Overall!I248&lt;&gt;"",VALUE(Overall!I248),"")</f>
        <v>2.34</v>
      </c>
      <c r="M246" s="6">
        <f>IF(Overall!J248&lt;&gt;"",VALUE(Overall!J248),"")</f>
        <v>0</v>
      </c>
      <c r="N246" s="6">
        <f>IF(Overall!K248&lt;&gt;"",VALUE(Overall!K248),"")</f>
        <v>2.34</v>
      </c>
      <c r="O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P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Q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R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S246" s="5">
        <f t="shared" si="6"/>
        <v>6</v>
      </c>
      <c r="T246" s="10">
        <f>IF(Overall!$A248&lt;&gt;"",IF(AND(MONTH($O246) &lt;= 1, MONTH($P246) &gt;= 1), IF($S246 &lt;&gt; "", $I246/$S246, ""), ""),"")</f>
        <v>100000</v>
      </c>
      <c r="U246" s="10">
        <f>IF(Overall!$A248&lt;&gt;"",IF(AND(MONTH($O246) &lt;= 2, MONTH($P246) &gt;= 2), IF($S246 &lt;&gt; "", $I246/$S246, ""), ""),"")</f>
        <v>100000</v>
      </c>
      <c r="V246" s="10">
        <f>IF(Overall!$A248&lt;&gt;"",IF(AND(MONTH($O246) &lt;= 3, MONTH($P246) &gt;= 3), IF($S246 &lt;&gt; "", $I246/$S246, ""), ""),"")</f>
        <v>100000</v>
      </c>
      <c r="W246" s="10">
        <f>IF(Overall!$A248&lt;&gt;"",IF(AND(MONTH($O246) &lt;= 4, MONTH($P246) &gt;= 4), IF($S246 &lt;&gt; "", $I246/$S246, ""), ""),"")</f>
        <v>100000</v>
      </c>
      <c r="X246" s="10">
        <f>IF(Overall!$A248&lt;&gt;"",IF(AND(MONTH($O246) &lt;= 5, MONTH($P246) &gt;= 5), IF($S246 &lt;&gt; "", $I246/$S246, ""), ""),"")</f>
        <v>100000</v>
      </c>
      <c r="Y246" s="10">
        <f>IF(Overall!$A248&lt;&gt;"",IF(AND(MONTH($O246) &lt;= 6, MONTH($P246) &gt;= 6), IF($S246 &lt;&gt; "", $I246/$S246, ""), ""),"")</f>
        <v>100000</v>
      </c>
      <c r="Z246" s="10" t="str">
        <f>IF(Overall!$A248&lt;&gt;"",IF(AND(MONTH($O246) &lt;= 7, MONTH($P246) &gt;= 7 ), IF($S246 &lt;&gt; "", $I246/$S246, ""), ""),"")</f>
        <v/>
      </c>
      <c r="AA246" s="10" t="str">
        <f>IF(Overall!$A248&lt;&gt;"",IF(AND(MONTH($O246) &lt;= 8, MONTH($P246) &gt;= 8), IF($S246 &lt;&gt; "", $I246/$S246, ""), ""),"")</f>
        <v/>
      </c>
      <c r="AB246" s="10" t="str">
        <f>IF(Overall!$A248&lt;&gt;"",IF(AND(MONTH($O246) &lt;= 9, MONTH($P246) &gt;= 9), IF($S246 &lt;&gt; "", $I246/$S246, ""), ""),"")</f>
        <v/>
      </c>
      <c r="AC246" s="10" t="str">
        <f>IF(Overall!$A248&lt;&gt;"",IF(AND(MONTH($O246) &lt;= 10, MONTH($P246) &gt;= 10), IF($S246 &lt;&gt; "", $I246/$S246, ""), ""),"")</f>
        <v/>
      </c>
      <c r="AD246" s="10" t="str">
        <f>IF(Overall!$A248&lt;&gt;"",IF(AND(MONTH($O246) &lt;= 11, MONTH($P246) &gt;= 11), IF($S246 &lt;&gt; "", $I246/$S246, ""), ""),"")</f>
        <v/>
      </c>
      <c r="AE246" s="10" t="str">
        <f>IF(Overall!$A248&lt;&gt;"",IF(AND(MONTH($O246) &lt;= 12, MONTH($P246) &gt;= 12), IF($S246 &lt;&gt; "", $I246/$S246, ""), ""),"")</f>
        <v/>
      </c>
      <c r="AG246" s="10" t="str">
        <f ca="1">IFERROR(IF(AND(NOW()&lt;= EOMONTH(DATE(YEAR($P246),1, 1), 0), Overall!$A248&lt;&gt;"", MONTH($O246) &lt;= 1, MONTH($P246) &gt;= 1), IF($S246 &lt;&gt; "", $I246/$S246, ""), ""), "")</f>
        <v/>
      </c>
      <c r="AH246" s="10" t="str">
        <f ca="1">IFERROR(IF(AND(NOW()&lt;= EOMONTH(DATE(YEAR($P246),2, 1), 0), Overall!$A248&lt;&gt;"", MONTH($O246) &lt;= 2, MONTH($P246) &gt;= 2), IF($S246 &lt;&gt; "", $I246/$S246, ""), ""), "")</f>
        <v/>
      </c>
      <c r="AI246" s="10" t="str">
        <f ca="1">IFERROR(IF(AND(NOW()&lt;= EOMONTH(DATE(YEAR($P246),3, 1), 0), Overall!$A248&lt;&gt;"", MONTH($O246) &lt;= 3, MONTH($P246) &gt;= 3), IF($S246 &lt;&gt; "", $I246/$S246, ""), ""), "")</f>
        <v/>
      </c>
      <c r="AJ246" s="10" t="str">
        <f ca="1">IFERROR(IF(AND(NOW()&lt;= EOMONTH(DATE(YEAR($P246),4, 1), 0), Overall!$A248&lt;&gt;"", MONTH($O246) &lt;= 4, MONTH($P246) &gt;= 4), IF($S246 &lt;&gt; "", $I246/$S246, ""), ""), "")</f>
        <v/>
      </c>
      <c r="AK246" s="10" t="str">
        <f ca="1">IFERROR(IF(AND(NOW()&lt;= EOMONTH(DATE(YEAR($P246),5, 1), 0), Overall!$A248&lt;&gt;"", MONTH($O246) &lt;= 5, MONTH($P246) &gt;= 5), IF($S246 &lt;&gt; "", $I246/$S246, ""), ""), "")</f>
        <v/>
      </c>
      <c r="AL246" s="10" t="str">
        <f ca="1">IFERROR(IF(AND(NOW()&lt;= EOMONTH(DATE(YEAR($P246),6, 1), 0), Overall!$A248&lt;&gt;"", MONTH($O246) &lt;= 6, MONTH($P246) &gt;= 6), IF($S246 &lt;&gt; "", $I246/$S246, ""), ""), "")</f>
        <v/>
      </c>
      <c r="AM246" s="10" t="str">
        <f ca="1">IFERROR(IF(AND(NOW()&lt;= EOMONTH(DATE(YEAR($P246),7, 1), 0), Overall!$A248&lt;&gt;"", MONTH($O246) &lt;= 7, MONTH($P246) &gt;= 7), IF($S246 &lt;&gt; "", $I246/$S246, ""), ""), "")</f>
        <v/>
      </c>
      <c r="AN246" s="10" t="str">
        <f ca="1">IFERROR(IF(AND(NOW()&lt;= EOMONTH(DATE(YEAR($P246),8, 1), 0), Overall!$A248&lt;&gt;"", MONTH($O246) &lt;= 8, MONTH($P246) &gt;= 8), IF($S246 &lt;&gt; "", $I246/$S246, ""), ""), "")</f>
        <v/>
      </c>
      <c r="AO246" s="10" t="str">
        <f ca="1">IFERROR(IF(AND(NOW()&lt;= EOMONTH(DATE(YEAR($P246),9, 1), 0), Overall!$A248&lt;&gt;"", MONTH($O246) &lt;= 9, MONTH($P246) &gt;= 9), IF($S246 &lt;&gt; "", $I246/$S246, ""), ""), "")</f>
        <v/>
      </c>
      <c r="AP246" s="10" t="str">
        <f ca="1">IFERROR(IF(AND(NOW()&lt;= EOMONTH(DATE(YEAR($P246),10, 1), 0), Overall!$A248&lt;&gt;"", MONTH($O246) &lt;= 10, MONTH($P246) &gt;= 10), IF($S246 &lt;&gt; "", $I246/$S246, ""), ""), "")</f>
        <v/>
      </c>
      <c r="AQ246" s="10" t="str">
        <f ca="1">IFERROR(IF(AND(NOW()&lt;= EOMONTH(DATE(YEAR($P246),11, 1), 0), Overall!$A248&lt;&gt;"", MONTH($O246) &lt;=11, MONTH($P246) &gt;= 11), IF($S246 &lt;&gt; "", $I246/$S246, ""), ""), "")</f>
        <v/>
      </c>
      <c r="AR246" s="10" t="str">
        <f ca="1">IFERROR(IF(AND(NOW()&lt;= EOMONTH(DATE(YEAR($P246),12, 1), 0), Overall!$A248&lt;&gt;"", MONTH($O246) &lt;= 12, MONTH($P246) &gt;= 12), IF($S246 &lt;&gt; "", $I246/$S246, ""), ""), "")</f>
        <v/>
      </c>
      <c r="AS246" s="16">
        <f t="shared" ca="1" si="7"/>
        <v>0</v>
      </c>
    </row>
    <row r="247" spans="1:45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5" t="str">
        <f>IF(Overall!P249&lt;&gt;"",_xlfn.VALUETOTEXT(Overall!P249),"")</f>
        <v>Options</v>
      </c>
      <c r="I247" s="6">
        <f>IF(Overall!F249&lt;&gt;"",VALUE(Overall!F249),"")</f>
        <v>600000</v>
      </c>
      <c r="J247" s="6">
        <f>IF(Overall!G249&lt;&gt;"",VALUE(Overall!G249),"")</f>
        <v>63</v>
      </c>
      <c r="K247" s="6">
        <f>IF(Overall!H249&lt;&gt;"",VALUE(Overall!H249),"")</f>
        <v>0</v>
      </c>
      <c r="L247" s="6">
        <f>IF(Overall!I249&lt;&gt;"",VALUE(Overall!I249),"")</f>
        <v>2.35</v>
      </c>
      <c r="M247" s="6">
        <f>IF(Overall!J249&lt;&gt;"",VALUE(Overall!J249),"")</f>
        <v>0</v>
      </c>
      <c r="N247" s="6">
        <f>IF(Overall!K249&lt;&gt;"",VALUE(Overall!K249),"")</f>
        <v>2.35</v>
      </c>
      <c r="O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P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Q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R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S247" s="5">
        <f t="shared" si="6"/>
        <v>6</v>
      </c>
      <c r="T247" s="10">
        <f>IF(Overall!$A249&lt;&gt;"",IF(AND(MONTH($O247) &lt;= 1, MONTH($P247) &gt;= 1), IF($S247 &lt;&gt; "", $I247/$S247, ""), ""),"")</f>
        <v>100000</v>
      </c>
      <c r="U247" s="10">
        <f>IF(Overall!$A249&lt;&gt;"",IF(AND(MONTH($O247) &lt;= 2, MONTH($P247) &gt;= 2), IF($S247 &lt;&gt; "", $I247/$S247, ""), ""),"")</f>
        <v>100000</v>
      </c>
      <c r="V247" s="10">
        <f>IF(Overall!$A249&lt;&gt;"",IF(AND(MONTH($O247) &lt;= 3, MONTH($P247) &gt;= 3), IF($S247 &lt;&gt; "", $I247/$S247, ""), ""),"")</f>
        <v>100000</v>
      </c>
      <c r="W247" s="10">
        <f>IF(Overall!$A249&lt;&gt;"",IF(AND(MONTH($O247) &lt;= 4, MONTH($P247) &gt;= 4), IF($S247 &lt;&gt; "", $I247/$S247, ""), ""),"")</f>
        <v>100000</v>
      </c>
      <c r="X247" s="10">
        <f>IF(Overall!$A249&lt;&gt;"",IF(AND(MONTH($O247) &lt;= 5, MONTH($P247) &gt;= 5), IF($S247 &lt;&gt; "", $I247/$S247, ""), ""),"")</f>
        <v>100000</v>
      </c>
      <c r="Y247" s="10">
        <f>IF(Overall!$A249&lt;&gt;"",IF(AND(MONTH($O247) &lt;= 6, MONTH($P247) &gt;= 6), IF($S247 &lt;&gt; "", $I247/$S247, ""), ""),"")</f>
        <v>100000</v>
      </c>
      <c r="Z247" s="10" t="str">
        <f>IF(Overall!$A249&lt;&gt;"",IF(AND(MONTH($O247) &lt;= 7, MONTH($P247) &gt;= 7 ), IF($S247 &lt;&gt; "", $I247/$S247, ""), ""),"")</f>
        <v/>
      </c>
      <c r="AA247" s="10" t="str">
        <f>IF(Overall!$A249&lt;&gt;"",IF(AND(MONTH($O247) &lt;= 8, MONTH($P247) &gt;= 8), IF($S247 &lt;&gt; "", $I247/$S247, ""), ""),"")</f>
        <v/>
      </c>
      <c r="AB247" s="10" t="str">
        <f>IF(Overall!$A249&lt;&gt;"",IF(AND(MONTH($O247) &lt;= 9, MONTH($P247) &gt;= 9), IF($S247 &lt;&gt; "", $I247/$S247, ""), ""),"")</f>
        <v/>
      </c>
      <c r="AC247" s="10" t="str">
        <f>IF(Overall!$A249&lt;&gt;"",IF(AND(MONTH($O247) &lt;= 10, MONTH($P247) &gt;= 10), IF($S247 &lt;&gt; "", $I247/$S247, ""), ""),"")</f>
        <v/>
      </c>
      <c r="AD247" s="10" t="str">
        <f>IF(Overall!$A249&lt;&gt;"",IF(AND(MONTH($O247) &lt;= 11, MONTH($P247) &gt;= 11), IF($S247 &lt;&gt; "", $I247/$S247, ""), ""),"")</f>
        <v/>
      </c>
      <c r="AE247" s="10" t="str">
        <f>IF(Overall!$A249&lt;&gt;"",IF(AND(MONTH($O247) &lt;= 12, MONTH($P247) &gt;= 12), IF($S247 &lt;&gt; "", $I247/$S247, ""), ""),"")</f>
        <v/>
      </c>
      <c r="AG247" s="10" t="str">
        <f ca="1">IFERROR(IF(AND(NOW()&lt;= EOMONTH(DATE(YEAR($P247),1, 1), 0), Overall!$A249&lt;&gt;"", MONTH($O247) &lt;= 1, MONTH($P247) &gt;= 1), IF($S247 &lt;&gt; "", $I247/$S247, ""), ""), "")</f>
        <v/>
      </c>
      <c r="AH247" s="10" t="str">
        <f ca="1">IFERROR(IF(AND(NOW()&lt;= EOMONTH(DATE(YEAR($P247),2, 1), 0), Overall!$A249&lt;&gt;"", MONTH($O247) &lt;= 2, MONTH($P247) &gt;= 2), IF($S247 &lt;&gt; "", $I247/$S247, ""), ""), "")</f>
        <v/>
      </c>
      <c r="AI247" s="10" t="str">
        <f ca="1">IFERROR(IF(AND(NOW()&lt;= EOMONTH(DATE(YEAR($P247),3, 1), 0), Overall!$A249&lt;&gt;"", MONTH($O247) &lt;= 3, MONTH($P247) &gt;= 3), IF($S247 &lt;&gt; "", $I247/$S247, ""), ""), "")</f>
        <v/>
      </c>
      <c r="AJ247" s="10" t="str">
        <f ca="1">IFERROR(IF(AND(NOW()&lt;= EOMONTH(DATE(YEAR($P247),4, 1), 0), Overall!$A249&lt;&gt;"", MONTH($O247) &lt;= 4, MONTH($P247) &gt;= 4), IF($S247 &lt;&gt; "", $I247/$S247, ""), ""), "")</f>
        <v/>
      </c>
      <c r="AK247" s="10" t="str">
        <f ca="1">IFERROR(IF(AND(NOW()&lt;= EOMONTH(DATE(YEAR($P247),5, 1), 0), Overall!$A249&lt;&gt;"", MONTH($O247) &lt;= 5, MONTH($P247) &gt;= 5), IF($S247 &lt;&gt; "", $I247/$S247, ""), ""), "")</f>
        <v/>
      </c>
      <c r="AL247" s="10" t="str">
        <f ca="1">IFERROR(IF(AND(NOW()&lt;= EOMONTH(DATE(YEAR($P247),6, 1), 0), Overall!$A249&lt;&gt;"", MONTH($O247) &lt;= 6, MONTH($P247) &gt;= 6), IF($S247 &lt;&gt; "", $I247/$S247, ""), ""), "")</f>
        <v/>
      </c>
      <c r="AM247" s="10" t="str">
        <f ca="1">IFERROR(IF(AND(NOW()&lt;= EOMONTH(DATE(YEAR($P247),7, 1), 0), Overall!$A249&lt;&gt;"", MONTH($O247) &lt;= 7, MONTH($P247) &gt;= 7), IF($S247 &lt;&gt; "", $I247/$S247, ""), ""), "")</f>
        <v/>
      </c>
      <c r="AN247" s="10" t="str">
        <f ca="1">IFERROR(IF(AND(NOW()&lt;= EOMONTH(DATE(YEAR($P247),8, 1), 0), Overall!$A249&lt;&gt;"", MONTH($O247) &lt;= 8, MONTH($P247) &gt;= 8), IF($S247 &lt;&gt; "", $I247/$S247, ""), ""), "")</f>
        <v/>
      </c>
      <c r="AO247" s="10" t="str">
        <f ca="1">IFERROR(IF(AND(NOW()&lt;= EOMONTH(DATE(YEAR($P247),9, 1), 0), Overall!$A249&lt;&gt;"", MONTH($O247) &lt;= 9, MONTH($P247) &gt;= 9), IF($S247 &lt;&gt; "", $I247/$S247, ""), ""), "")</f>
        <v/>
      </c>
      <c r="AP247" s="10" t="str">
        <f ca="1">IFERROR(IF(AND(NOW()&lt;= EOMONTH(DATE(YEAR($P247),10, 1), 0), Overall!$A249&lt;&gt;"", MONTH($O247) &lt;= 10, MONTH($P247) &gt;= 10), IF($S247 &lt;&gt; "", $I247/$S247, ""), ""), "")</f>
        <v/>
      </c>
      <c r="AQ247" s="10" t="str">
        <f ca="1">IFERROR(IF(AND(NOW()&lt;= EOMONTH(DATE(YEAR($P247),11, 1), 0), Overall!$A249&lt;&gt;"", MONTH($O247) &lt;=11, MONTH($P247) &gt;= 11), IF($S247 &lt;&gt; "", $I247/$S247, ""), ""), "")</f>
        <v/>
      </c>
      <c r="AR247" s="10" t="str">
        <f ca="1">IFERROR(IF(AND(NOW()&lt;= EOMONTH(DATE(YEAR($P247),12, 1), 0), Overall!$A249&lt;&gt;"", MONTH($O247) &lt;= 12, MONTH($P247) &gt;= 12), IF($S247 &lt;&gt; "", $I247/$S247, ""), ""), "")</f>
        <v/>
      </c>
      <c r="AS247" s="16">
        <f t="shared" ca="1" si="7"/>
        <v>0</v>
      </c>
    </row>
    <row r="248" spans="1:45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5" t="str">
        <f>IF(Overall!P250&lt;&gt;"",_xlfn.VALUETOTEXT(Overall!P250),"")</f>
        <v>Options</v>
      </c>
      <c r="I248" s="6">
        <f>IF(Overall!F250&lt;&gt;"",VALUE(Overall!F250),"")</f>
        <v>600000</v>
      </c>
      <c r="J248" s="6">
        <f>IF(Overall!G250&lt;&gt;"",VALUE(Overall!G250),"")</f>
        <v>63</v>
      </c>
      <c r="K248" s="6">
        <f>IF(Overall!H250&lt;&gt;"",VALUE(Overall!H250),"")</f>
        <v>0</v>
      </c>
      <c r="L248" s="6">
        <f>IF(Overall!I250&lt;&gt;"",VALUE(Overall!I250),"")</f>
        <v>2.34</v>
      </c>
      <c r="M248" s="6">
        <f>IF(Overall!J250&lt;&gt;"",VALUE(Overall!J250),"")</f>
        <v>0</v>
      </c>
      <c r="N248" s="6">
        <f>IF(Overall!K250&lt;&gt;"",VALUE(Overall!K250),"")</f>
        <v>2.34</v>
      </c>
      <c r="O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P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Q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R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S248" s="5">
        <f t="shared" si="6"/>
        <v>6</v>
      </c>
      <c r="T248" s="10">
        <f>IF(Overall!$A250&lt;&gt;"",IF(AND(MONTH($O248) &lt;= 1, MONTH($P248) &gt;= 1), IF($S248 &lt;&gt; "", $I248/$S248, ""), ""),"")</f>
        <v>100000</v>
      </c>
      <c r="U248" s="10">
        <f>IF(Overall!$A250&lt;&gt;"",IF(AND(MONTH($O248) &lt;= 2, MONTH($P248) &gt;= 2), IF($S248 &lt;&gt; "", $I248/$S248, ""), ""),"")</f>
        <v>100000</v>
      </c>
      <c r="V248" s="10">
        <f>IF(Overall!$A250&lt;&gt;"",IF(AND(MONTH($O248) &lt;= 3, MONTH($P248) &gt;= 3), IF($S248 &lt;&gt; "", $I248/$S248, ""), ""),"")</f>
        <v>100000</v>
      </c>
      <c r="W248" s="10">
        <f>IF(Overall!$A250&lt;&gt;"",IF(AND(MONTH($O248) &lt;= 4, MONTH($P248) &gt;= 4), IF($S248 &lt;&gt; "", $I248/$S248, ""), ""),"")</f>
        <v>100000</v>
      </c>
      <c r="X248" s="10">
        <f>IF(Overall!$A250&lt;&gt;"",IF(AND(MONTH($O248) &lt;= 5, MONTH($P248) &gt;= 5), IF($S248 &lt;&gt; "", $I248/$S248, ""), ""),"")</f>
        <v>100000</v>
      </c>
      <c r="Y248" s="10">
        <f>IF(Overall!$A250&lt;&gt;"",IF(AND(MONTH($O248) &lt;= 6, MONTH($P248) &gt;= 6), IF($S248 &lt;&gt; "", $I248/$S248, ""), ""),"")</f>
        <v>100000</v>
      </c>
      <c r="Z248" s="10" t="str">
        <f>IF(Overall!$A250&lt;&gt;"",IF(AND(MONTH($O248) &lt;= 7, MONTH($P248) &gt;= 7 ), IF($S248 &lt;&gt; "", $I248/$S248, ""), ""),"")</f>
        <v/>
      </c>
      <c r="AA248" s="10" t="str">
        <f>IF(Overall!$A250&lt;&gt;"",IF(AND(MONTH($O248) &lt;= 8, MONTH($P248) &gt;= 8), IF($S248 &lt;&gt; "", $I248/$S248, ""), ""),"")</f>
        <v/>
      </c>
      <c r="AB248" s="10" t="str">
        <f>IF(Overall!$A250&lt;&gt;"",IF(AND(MONTH($O248) &lt;= 9, MONTH($P248) &gt;= 9), IF($S248 &lt;&gt; "", $I248/$S248, ""), ""),"")</f>
        <v/>
      </c>
      <c r="AC248" s="10" t="str">
        <f>IF(Overall!$A250&lt;&gt;"",IF(AND(MONTH($O248) &lt;= 10, MONTH($P248) &gt;= 10), IF($S248 &lt;&gt; "", $I248/$S248, ""), ""),"")</f>
        <v/>
      </c>
      <c r="AD248" s="10" t="str">
        <f>IF(Overall!$A250&lt;&gt;"",IF(AND(MONTH($O248) &lt;= 11, MONTH($P248) &gt;= 11), IF($S248 &lt;&gt; "", $I248/$S248, ""), ""),"")</f>
        <v/>
      </c>
      <c r="AE248" s="10" t="str">
        <f>IF(Overall!$A250&lt;&gt;"",IF(AND(MONTH($O248) &lt;= 12, MONTH($P248) &gt;= 12), IF($S248 &lt;&gt; "", $I248/$S248, ""), ""),"")</f>
        <v/>
      </c>
      <c r="AG248" s="10" t="str">
        <f ca="1">IFERROR(IF(AND(NOW()&lt;= EOMONTH(DATE(YEAR($P248),1, 1), 0), Overall!$A250&lt;&gt;"", MONTH($O248) &lt;= 1, MONTH($P248) &gt;= 1), IF($S248 &lt;&gt; "", $I248/$S248, ""), ""), "")</f>
        <v/>
      </c>
      <c r="AH248" s="10" t="str">
        <f ca="1">IFERROR(IF(AND(NOW()&lt;= EOMONTH(DATE(YEAR($P248),2, 1), 0), Overall!$A250&lt;&gt;"", MONTH($O248) &lt;= 2, MONTH($P248) &gt;= 2), IF($S248 &lt;&gt; "", $I248/$S248, ""), ""), "")</f>
        <v/>
      </c>
      <c r="AI248" s="10" t="str">
        <f ca="1">IFERROR(IF(AND(NOW()&lt;= EOMONTH(DATE(YEAR($P248),3, 1), 0), Overall!$A250&lt;&gt;"", MONTH($O248) &lt;= 3, MONTH($P248) &gt;= 3), IF($S248 &lt;&gt; "", $I248/$S248, ""), ""), "")</f>
        <v/>
      </c>
      <c r="AJ248" s="10" t="str">
        <f ca="1">IFERROR(IF(AND(NOW()&lt;= EOMONTH(DATE(YEAR($P248),4, 1), 0), Overall!$A250&lt;&gt;"", MONTH($O248) &lt;= 4, MONTH($P248) &gt;= 4), IF($S248 &lt;&gt; "", $I248/$S248, ""), ""), "")</f>
        <v/>
      </c>
      <c r="AK248" s="10" t="str">
        <f ca="1">IFERROR(IF(AND(NOW()&lt;= EOMONTH(DATE(YEAR($P248),5, 1), 0), Overall!$A250&lt;&gt;"", MONTH($O248) &lt;= 5, MONTH($P248) &gt;= 5), IF($S248 &lt;&gt; "", $I248/$S248, ""), ""), "")</f>
        <v/>
      </c>
      <c r="AL248" s="10" t="str">
        <f ca="1">IFERROR(IF(AND(NOW()&lt;= EOMONTH(DATE(YEAR($P248),6, 1), 0), Overall!$A250&lt;&gt;"", MONTH($O248) &lt;= 6, MONTH($P248) &gt;= 6), IF($S248 &lt;&gt; "", $I248/$S248, ""), ""), "")</f>
        <v/>
      </c>
      <c r="AM248" s="10" t="str">
        <f ca="1">IFERROR(IF(AND(NOW()&lt;= EOMONTH(DATE(YEAR($P248),7, 1), 0), Overall!$A250&lt;&gt;"", MONTH($O248) &lt;= 7, MONTH($P248) &gt;= 7), IF($S248 &lt;&gt; "", $I248/$S248, ""), ""), "")</f>
        <v/>
      </c>
      <c r="AN248" s="10" t="str">
        <f ca="1">IFERROR(IF(AND(NOW()&lt;= EOMONTH(DATE(YEAR($P248),8, 1), 0), Overall!$A250&lt;&gt;"", MONTH($O248) &lt;= 8, MONTH($P248) &gt;= 8), IF($S248 &lt;&gt; "", $I248/$S248, ""), ""), "")</f>
        <v/>
      </c>
      <c r="AO248" s="10" t="str">
        <f ca="1">IFERROR(IF(AND(NOW()&lt;= EOMONTH(DATE(YEAR($P248),9, 1), 0), Overall!$A250&lt;&gt;"", MONTH($O248) &lt;= 9, MONTH($P248) &gt;= 9), IF($S248 &lt;&gt; "", $I248/$S248, ""), ""), "")</f>
        <v/>
      </c>
      <c r="AP248" s="10" t="str">
        <f ca="1">IFERROR(IF(AND(NOW()&lt;= EOMONTH(DATE(YEAR($P248),10, 1), 0), Overall!$A250&lt;&gt;"", MONTH($O248) &lt;= 10, MONTH($P248) &gt;= 10), IF($S248 &lt;&gt; "", $I248/$S248, ""), ""), "")</f>
        <v/>
      </c>
      <c r="AQ248" s="10" t="str">
        <f ca="1">IFERROR(IF(AND(NOW()&lt;= EOMONTH(DATE(YEAR($P248),11, 1), 0), Overall!$A250&lt;&gt;"", MONTH($O248) &lt;=11, MONTH($P248) &gt;= 11), IF($S248 &lt;&gt; "", $I248/$S248, ""), ""), "")</f>
        <v/>
      </c>
      <c r="AR248" s="10" t="str">
        <f ca="1">IFERROR(IF(AND(NOW()&lt;= EOMONTH(DATE(YEAR($P248),12, 1), 0), Overall!$A250&lt;&gt;"", MONTH($O248) &lt;= 12, MONTH($P248) &gt;= 12), IF($S248 &lt;&gt; "", $I248/$S248, ""), ""), "")</f>
        <v/>
      </c>
      <c r="AS248" s="16">
        <f t="shared" ca="1" si="7"/>
        <v>0</v>
      </c>
    </row>
    <row r="249" spans="1:45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5" t="str">
        <f>IF(Overall!P251&lt;&gt;"",_xlfn.VALUETOTEXT(Overall!P251),"")</f>
        <v>Options</v>
      </c>
      <c r="I249" s="6">
        <f>IF(Overall!F251&lt;&gt;"",VALUE(Overall!F251),"")</f>
        <v>600000</v>
      </c>
      <c r="J249" s="6">
        <f>IF(Overall!G251&lt;&gt;"",VALUE(Overall!G251),"")</f>
        <v>63</v>
      </c>
      <c r="K249" s="6">
        <f>IF(Overall!H251&lt;&gt;"",VALUE(Overall!H251),"")</f>
        <v>0</v>
      </c>
      <c r="L249" s="6">
        <f>IF(Overall!I251&lt;&gt;"",VALUE(Overall!I251),"")</f>
        <v>2.34</v>
      </c>
      <c r="M249" s="6">
        <f>IF(Overall!J251&lt;&gt;"",VALUE(Overall!J251),"")</f>
        <v>0</v>
      </c>
      <c r="N249" s="6">
        <f>IF(Overall!K251&lt;&gt;"",VALUE(Overall!K251),"")</f>
        <v>2.34</v>
      </c>
      <c r="O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P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Q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R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S249" s="5">
        <f t="shared" si="6"/>
        <v>6</v>
      </c>
      <c r="T249" s="10">
        <f>IF(Overall!$A251&lt;&gt;"",IF(AND(MONTH($O249) &lt;= 1, MONTH($P249) &gt;= 1), IF($S249 &lt;&gt; "", $I249/$S249, ""), ""),"")</f>
        <v>100000</v>
      </c>
      <c r="U249" s="10">
        <f>IF(Overall!$A251&lt;&gt;"",IF(AND(MONTH($O249) &lt;= 2, MONTH($P249) &gt;= 2), IF($S249 &lt;&gt; "", $I249/$S249, ""), ""),"")</f>
        <v>100000</v>
      </c>
      <c r="V249" s="10">
        <f>IF(Overall!$A251&lt;&gt;"",IF(AND(MONTH($O249) &lt;= 3, MONTH($P249) &gt;= 3), IF($S249 &lt;&gt; "", $I249/$S249, ""), ""),"")</f>
        <v>100000</v>
      </c>
      <c r="W249" s="10">
        <f>IF(Overall!$A251&lt;&gt;"",IF(AND(MONTH($O249) &lt;= 4, MONTH($P249) &gt;= 4), IF($S249 &lt;&gt; "", $I249/$S249, ""), ""),"")</f>
        <v>100000</v>
      </c>
      <c r="X249" s="10">
        <f>IF(Overall!$A251&lt;&gt;"",IF(AND(MONTH($O249) &lt;= 5, MONTH($P249) &gt;= 5), IF($S249 &lt;&gt; "", $I249/$S249, ""), ""),"")</f>
        <v>100000</v>
      </c>
      <c r="Y249" s="10">
        <f>IF(Overall!$A251&lt;&gt;"",IF(AND(MONTH($O249) &lt;= 6, MONTH($P249) &gt;= 6), IF($S249 &lt;&gt; "", $I249/$S249, ""), ""),"")</f>
        <v>100000</v>
      </c>
      <c r="Z249" s="10" t="str">
        <f>IF(Overall!$A251&lt;&gt;"",IF(AND(MONTH($O249) &lt;= 7, MONTH($P249) &gt;= 7 ), IF($S249 &lt;&gt; "", $I249/$S249, ""), ""),"")</f>
        <v/>
      </c>
      <c r="AA249" s="10" t="str">
        <f>IF(Overall!$A251&lt;&gt;"",IF(AND(MONTH($O249) &lt;= 8, MONTH($P249) &gt;= 8), IF($S249 &lt;&gt; "", $I249/$S249, ""), ""),"")</f>
        <v/>
      </c>
      <c r="AB249" s="10" t="str">
        <f>IF(Overall!$A251&lt;&gt;"",IF(AND(MONTH($O249) &lt;= 9, MONTH($P249) &gt;= 9), IF($S249 &lt;&gt; "", $I249/$S249, ""), ""),"")</f>
        <v/>
      </c>
      <c r="AC249" s="10" t="str">
        <f>IF(Overall!$A251&lt;&gt;"",IF(AND(MONTH($O249) &lt;= 10, MONTH($P249) &gt;= 10), IF($S249 &lt;&gt; "", $I249/$S249, ""), ""),"")</f>
        <v/>
      </c>
      <c r="AD249" s="10" t="str">
        <f>IF(Overall!$A251&lt;&gt;"",IF(AND(MONTH($O249) &lt;= 11, MONTH($P249) &gt;= 11), IF($S249 &lt;&gt; "", $I249/$S249, ""), ""),"")</f>
        <v/>
      </c>
      <c r="AE249" s="10" t="str">
        <f>IF(Overall!$A251&lt;&gt;"",IF(AND(MONTH($O249) &lt;= 12, MONTH($P249) &gt;= 12), IF($S249 &lt;&gt; "", $I249/$S249, ""), ""),"")</f>
        <v/>
      </c>
      <c r="AG249" s="10" t="str">
        <f ca="1">IFERROR(IF(AND(NOW()&lt;= EOMONTH(DATE(YEAR($P249),1, 1), 0), Overall!$A251&lt;&gt;"", MONTH($O249) &lt;= 1, MONTH($P249) &gt;= 1), IF($S249 &lt;&gt; "", $I249/$S249, ""), ""), "")</f>
        <v/>
      </c>
      <c r="AH249" s="10" t="str">
        <f ca="1">IFERROR(IF(AND(NOW()&lt;= EOMONTH(DATE(YEAR($P249),2, 1), 0), Overall!$A251&lt;&gt;"", MONTH($O249) &lt;= 2, MONTH($P249) &gt;= 2), IF($S249 &lt;&gt; "", $I249/$S249, ""), ""), "")</f>
        <v/>
      </c>
      <c r="AI249" s="10" t="str">
        <f ca="1">IFERROR(IF(AND(NOW()&lt;= EOMONTH(DATE(YEAR($P249),3, 1), 0), Overall!$A251&lt;&gt;"", MONTH($O249) &lt;= 3, MONTH($P249) &gt;= 3), IF($S249 &lt;&gt; "", $I249/$S249, ""), ""), "")</f>
        <v/>
      </c>
      <c r="AJ249" s="10" t="str">
        <f ca="1">IFERROR(IF(AND(NOW()&lt;= EOMONTH(DATE(YEAR($P249),4, 1), 0), Overall!$A251&lt;&gt;"", MONTH($O249) &lt;= 4, MONTH($P249) &gt;= 4), IF($S249 &lt;&gt; "", $I249/$S249, ""), ""), "")</f>
        <v/>
      </c>
      <c r="AK249" s="10" t="str">
        <f ca="1">IFERROR(IF(AND(NOW()&lt;= EOMONTH(DATE(YEAR($P249),5, 1), 0), Overall!$A251&lt;&gt;"", MONTH($O249) &lt;= 5, MONTH($P249) &gt;= 5), IF($S249 &lt;&gt; "", $I249/$S249, ""), ""), "")</f>
        <v/>
      </c>
      <c r="AL249" s="10" t="str">
        <f ca="1">IFERROR(IF(AND(NOW()&lt;= EOMONTH(DATE(YEAR($P249),6, 1), 0), Overall!$A251&lt;&gt;"", MONTH($O249) &lt;= 6, MONTH($P249) &gt;= 6), IF($S249 &lt;&gt; "", $I249/$S249, ""), ""), "")</f>
        <v/>
      </c>
      <c r="AM249" s="10" t="str">
        <f ca="1">IFERROR(IF(AND(NOW()&lt;= EOMONTH(DATE(YEAR($P249),7, 1), 0), Overall!$A251&lt;&gt;"", MONTH($O249) &lt;= 7, MONTH($P249) &gt;= 7), IF($S249 &lt;&gt; "", $I249/$S249, ""), ""), "")</f>
        <v/>
      </c>
      <c r="AN249" s="10" t="str">
        <f ca="1">IFERROR(IF(AND(NOW()&lt;= EOMONTH(DATE(YEAR($P249),8, 1), 0), Overall!$A251&lt;&gt;"", MONTH($O249) &lt;= 8, MONTH($P249) &gt;= 8), IF($S249 &lt;&gt; "", $I249/$S249, ""), ""), "")</f>
        <v/>
      </c>
      <c r="AO249" s="10" t="str">
        <f ca="1">IFERROR(IF(AND(NOW()&lt;= EOMONTH(DATE(YEAR($P249),9, 1), 0), Overall!$A251&lt;&gt;"", MONTH($O249) &lt;= 9, MONTH($P249) &gt;= 9), IF($S249 &lt;&gt; "", $I249/$S249, ""), ""), "")</f>
        <v/>
      </c>
      <c r="AP249" s="10" t="str">
        <f ca="1">IFERROR(IF(AND(NOW()&lt;= EOMONTH(DATE(YEAR($P249),10, 1), 0), Overall!$A251&lt;&gt;"", MONTH($O249) &lt;= 10, MONTH($P249) &gt;= 10), IF($S249 &lt;&gt; "", $I249/$S249, ""), ""), "")</f>
        <v/>
      </c>
      <c r="AQ249" s="10" t="str">
        <f ca="1">IFERROR(IF(AND(NOW()&lt;= EOMONTH(DATE(YEAR($P249),11, 1), 0), Overall!$A251&lt;&gt;"", MONTH($O249) &lt;=11, MONTH($P249) &gt;= 11), IF($S249 &lt;&gt; "", $I249/$S249, ""), ""), "")</f>
        <v/>
      </c>
      <c r="AR249" s="10" t="str">
        <f ca="1">IFERROR(IF(AND(NOW()&lt;= EOMONTH(DATE(YEAR($P249),12, 1), 0), Overall!$A251&lt;&gt;"", MONTH($O249) &lt;= 12, MONTH($P249) &gt;= 12), IF($S249 &lt;&gt; "", $I249/$S249, ""), ""), "")</f>
        <v/>
      </c>
      <c r="AS249" s="16">
        <f t="shared" ca="1" si="7"/>
        <v>0</v>
      </c>
    </row>
    <row r="250" spans="1:45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5" t="str">
        <f>IF(Overall!P252&lt;&gt;"",_xlfn.VALUETOTEXT(Overall!P252),"")</f>
        <v>Options</v>
      </c>
      <c r="I250" s="6">
        <f>IF(Overall!F252&lt;&gt;"",VALUE(Overall!F252),"")</f>
        <v>600000</v>
      </c>
      <c r="J250" s="6">
        <f>IF(Overall!G252&lt;&gt;"",VALUE(Overall!G252),"")</f>
        <v>63</v>
      </c>
      <c r="K250" s="6">
        <f>IF(Overall!H252&lt;&gt;"",VALUE(Overall!H252),"")</f>
        <v>0</v>
      </c>
      <c r="L250" s="6">
        <f>IF(Overall!I252&lt;&gt;"",VALUE(Overall!I252),"")</f>
        <v>2.34</v>
      </c>
      <c r="M250" s="6">
        <f>IF(Overall!J252&lt;&gt;"",VALUE(Overall!J252),"")</f>
        <v>0</v>
      </c>
      <c r="N250" s="6">
        <f>IF(Overall!K252&lt;&gt;"",VALUE(Overall!K252),"")</f>
        <v>2.34</v>
      </c>
      <c r="O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P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Q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R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S250" s="5">
        <f t="shared" si="6"/>
        <v>6</v>
      </c>
      <c r="T250" s="10">
        <f>IF(Overall!$A252&lt;&gt;"",IF(AND(MONTH($O250) &lt;= 1, MONTH($P250) &gt;= 1), IF($S250 &lt;&gt; "", $I250/$S250, ""), ""),"")</f>
        <v>100000</v>
      </c>
      <c r="U250" s="10">
        <f>IF(Overall!$A252&lt;&gt;"",IF(AND(MONTH($O250) &lt;= 2, MONTH($P250) &gt;= 2), IF($S250 &lt;&gt; "", $I250/$S250, ""), ""),"")</f>
        <v>100000</v>
      </c>
      <c r="V250" s="10">
        <f>IF(Overall!$A252&lt;&gt;"",IF(AND(MONTH($O250) &lt;= 3, MONTH($P250) &gt;= 3), IF($S250 &lt;&gt; "", $I250/$S250, ""), ""),"")</f>
        <v>100000</v>
      </c>
      <c r="W250" s="10">
        <f>IF(Overall!$A252&lt;&gt;"",IF(AND(MONTH($O250) &lt;= 4, MONTH($P250) &gt;= 4), IF($S250 &lt;&gt; "", $I250/$S250, ""), ""),"")</f>
        <v>100000</v>
      </c>
      <c r="X250" s="10">
        <f>IF(Overall!$A252&lt;&gt;"",IF(AND(MONTH($O250) &lt;= 5, MONTH($P250) &gt;= 5), IF($S250 &lt;&gt; "", $I250/$S250, ""), ""),"")</f>
        <v>100000</v>
      </c>
      <c r="Y250" s="10">
        <f>IF(Overall!$A252&lt;&gt;"",IF(AND(MONTH($O250) &lt;= 6, MONTH($P250) &gt;= 6), IF($S250 &lt;&gt; "", $I250/$S250, ""), ""),"")</f>
        <v>100000</v>
      </c>
      <c r="Z250" s="10" t="str">
        <f>IF(Overall!$A252&lt;&gt;"",IF(AND(MONTH($O250) &lt;= 7, MONTH($P250) &gt;= 7 ), IF($S250 &lt;&gt; "", $I250/$S250, ""), ""),"")</f>
        <v/>
      </c>
      <c r="AA250" s="10" t="str">
        <f>IF(Overall!$A252&lt;&gt;"",IF(AND(MONTH($O250) &lt;= 8, MONTH($P250) &gt;= 8), IF($S250 &lt;&gt; "", $I250/$S250, ""), ""),"")</f>
        <v/>
      </c>
      <c r="AB250" s="10" t="str">
        <f>IF(Overall!$A252&lt;&gt;"",IF(AND(MONTH($O250) &lt;= 9, MONTH($P250) &gt;= 9), IF($S250 &lt;&gt; "", $I250/$S250, ""), ""),"")</f>
        <v/>
      </c>
      <c r="AC250" s="10" t="str">
        <f>IF(Overall!$A252&lt;&gt;"",IF(AND(MONTH($O250) &lt;= 10, MONTH($P250) &gt;= 10), IF($S250 &lt;&gt; "", $I250/$S250, ""), ""),"")</f>
        <v/>
      </c>
      <c r="AD250" s="10" t="str">
        <f>IF(Overall!$A252&lt;&gt;"",IF(AND(MONTH($O250) &lt;= 11, MONTH($P250) &gt;= 11), IF($S250 &lt;&gt; "", $I250/$S250, ""), ""),"")</f>
        <v/>
      </c>
      <c r="AE250" s="10" t="str">
        <f>IF(Overall!$A252&lt;&gt;"",IF(AND(MONTH($O250) &lt;= 12, MONTH($P250) &gt;= 12), IF($S250 &lt;&gt; "", $I250/$S250, ""), ""),"")</f>
        <v/>
      </c>
      <c r="AG250" s="10" t="str">
        <f ca="1">IFERROR(IF(AND(NOW()&lt;= EOMONTH(DATE(YEAR($P250),1, 1), 0), Overall!$A252&lt;&gt;"", MONTH($O250) &lt;= 1, MONTH($P250) &gt;= 1), IF($S250 &lt;&gt; "", $I250/$S250, ""), ""), "")</f>
        <v/>
      </c>
      <c r="AH250" s="10" t="str">
        <f ca="1">IFERROR(IF(AND(NOW()&lt;= EOMONTH(DATE(YEAR($P250),2, 1), 0), Overall!$A252&lt;&gt;"", MONTH($O250) &lt;= 2, MONTH($P250) &gt;= 2), IF($S250 &lt;&gt; "", $I250/$S250, ""), ""), "")</f>
        <v/>
      </c>
      <c r="AI250" s="10" t="str">
        <f ca="1">IFERROR(IF(AND(NOW()&lt;= EOMONTH(DATE(YEAR($P250),3, 1), 0), Overall!$A252&lt;&gt;"", MONTH($O250) &lt;= 3, MONTH($P250) &gt;= 3), IF($S250 &lt;&gt; "", $I250/$S250, ""), ""), "")</f>
        <v/>
      </c>
      <c r="AJ250" s="10" t="str">
        <f ca="1">IFERROR(IF(AND(NOW()&lt;= EOMONTH(DATE(YEAR($P250),4, 1), 0), Overall!$A252&lt;&gt;"", MONTH($O250) &lt;= 4, MONTH($P250) &gt;= 4), IF($S250 &lt;&gt; "", $I250/$S250, ""), ""), "")</f>
        <v/>
      </c>
      <c r="AK250" s="10" t="str">
        <f ca="1">IFERROR(IF(AND(NOW()&lt;= EOMONTH(DATE(YEAR($P250),5, 1), 0), Overall!$A252&lt;&gt;"", MONTH($O250) &lt;= 5, MONTH($P250) &gt;= 5), IF($S250 &lt;&gt; "", $I250/$S250, ""), ""), "")</f>
        <v/>
      </c>
      <c r="AL250" s="10" t="str">
        <f ca="1">IFERROR(IF(AND(NOW()&lt;= EOMONTH(DATE(YEAR($P250),6, 1), 0), Overall!$A252&lt;&gt;"", MONTH($O250) &lt;= 6, MONTH($P250) &gt;= 6), IF($S250 &lt;&gt; "", $I250/$S250, ""), ""), "")</f>
        <v/>
      </c>
      <c r="AM250" s="10" t="str">
        <f ca="1">IFERROR(IF(AND(NOW()&lt;= EOMONTH(DATE(YEAR($P250),7, 1), 0), Overall!$A252&lt;&gt;"", MONTH($O250) &lt;= 7, MONTH($P250) &gt;= 7), IF($S250 &lt;&gt; "", $I250/$S250, ""), ""), "")</f>
        <v/>
      </c>
      <c r="AN250" s="10" t="str">
        <f ca="1">IFERROR(IF(AND(NOW()&lt;= EOMONTH(DATE(YEAR($P250),8, 1), 0), Overall!$A252&lt;&gt;"", MONTH($O250) &lt;= 8, MONTH($P250) &gt;= 8), IF($S250 &lt;&gt; "", $I250/$S250, ""), ""), "")</f>
        <v/>
      </c>
      <c r="AO250" s="10" t="str">
        <f ca="1">IFERROR(IF(AND(NOW()&lt;= EOMONTH(DATE(YEAR($P250),9, 1), 0), Overall!$A252&lt;&gt;"", MONTH($O250) &lt;= 9, MONTH($P250) &gt;= 9), IF($S250 &lt;&gt; "", $I250/$S250, ""), ""), "")</f>
        <v/>
      </c>
      <c r="AP250" s="10" t="str">
        <f ca="1">IFERROR(IF(AND(NOW()&lt;= EOMONTH(DATE(YEAR($P250),10, 1), 0), Overall!$A252&lt;&gt;"", MONTH($O250) &lt;= 10, MONTH($P250) &gt;= 10), IF($S250 &lt;&gt; "", $I250/$S250, ""), ""), "")</f>
        <v/>
      </c>
      <c r="AQ250" s="10" t="str">
        <f ca="1">IFERROR(IF(AND(NOW()&lt;= EOMONTH(DATE(YEAR($P250),11, 1), 0), Overall!$A252&lt;&gt;"", MONTH($O250) &lt;=11, MONTH($P250) &gt;= 11), IF($S250 &lt;&gt; "", $I250/$S250, ""), ""), "")</f>
        <v/>
      </c>
      <c r="AR250" s="10" t="str">
        <f ca="1">IFERROR(IF(AND(NOW()&lt;= EOMONTH(DATE(YEAR($P250),12, 1), 0), Overall!$A252&lt;&gt;"", MONTH($O250) &lt;= 12, MONTH($P250) &gt;= 12), IF($S250 &lt;&gt; "", $I250/$S250, ""), ""), "")</f>
        <v/>
      </c>
      <c r="AS250" s="16">
        <f t="shared" ca="1" si="7"/>
        <v>0</v>
      </c>
    </row>
    <row r="251" spans="1:45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5" t="str">
        <f>IF(Overall!P253&lt;&gt;"",_xlfn.VALUETOTEXT(Overall!P253),"")</f>
        <v>Options</v>
      </c>
      <c r="I251" s="6">
        <f>IF(Overall!F253&lt;&gt;"",VALUE(Overall!F253),"")</f>
        <v>675000</v>
      </c>
      <c r="J251" s="6">
        <f>IF(Overall!G253&lt;&gt;"",VALUE(Overall!G253),"")</f>
        <v>63</v>
      </c>
      <c r="K251" s="6">
        <f>IF(Overall!H253&lt;&gt;"",VALUE(Overall!H253),"")</f>
        <v>0</v>
      </c>
      <c r="L251" s="6">
        <f>IF(Overall!I253&lt;&gt;"",VALUE(Overall!I253),"")</f>
        <v>2.31</v>
      </c>
      <c r="M251" s="6">
        <f>IF(Overall!J253&lt;&gt;"",VALUE(Overall!J253),"")</f>
        <v>0</v>
      </c>
      <c r="N251" s="6">
        <f>IF(Overall!K253&lt;&gt;"",VALUE(Overall!K253),"")</f>
        <v>2.31</v>
      </c>
      <c r="O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P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Q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R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S251" s="5">
        <f t="shared" si="6"/>
        <v>6</v>
      </c>
      <c r="T251" s="10">
        <f>IF(Overall!$A253&lt;&gt;"",IF(AND(MONTH($O251) &lt;= 1, MONTH($P251) &gt;= 1), IF($S251 &lt;&gt; "", $I251/$S251, ""), ""),"")</f>
        <v>112500</v>
      </c>
      <c r="U251" s="10">
        <f>IF(Overall!$A253&lt;&gt;"",IF(AND(MONTH($O251) &lt;= 2, MONTH($P251) &gt;= 2), IF($S251 &lt;&gt; "", $I251/$S251, ""), ""),"")</f>
        <v>112500</v>
      </c>
      <c r="V251" s="10">
        <f>IF(Overall!$A253&lt;&gt;"",IF(AND(MONTH($O251) &lt;= 3, MONTH($P251) &gt;= 3), IF($S251 &lt;&gt; "", $I251/$S251, ""), ""),"")</f>
        <v>112500</v>
      </c>
      <c r="W251" s="10">
        <f>IF(Overall!$A253&lt;&gt;"",IF(AND(MONTH($O251) &lt;= 4, MONTH($P251) &gt;= 4), IF($S251 &lt;&gt; "", $I251/$S251, ""), ""),"")</f>
        <v>112500</v>
      </c>
      <c r="X251" s="10">
        <f>IF(Overall!$A253&lt;&gt;"",IF(AND(MONTH($O251) &lt;= 5, MONTH($P251) &gt;= 5), IF($S251 &lt;&gt; "", $I251/$S251, ""), ""),"")</f>
        <v>112500</v>
      </c>
      <c r="Y251" s="10">
        <f>IF(Overall!$A253&lt;&gt;"",IF(AND(MONTH($O251) &lt;= 6, MONTH($P251) &gt;= 6), IF($S251 &lt;&gt; "", $I251/$S251, ""), ""),"")</f>
        <v>112500</v>
      </c>
      <c r="Z251" s="10" t="str">
        <f>IF(Overall!$A253&lt;&gt;"",IF(AND(MONTH($O251) &lt;= 7, MONTH($P251) &gt;= 7 ), IF($S251 &lt;&gt; "", $I251/$S251, ""), ""),"")</f>
        <v/>
      </c>
      <c r="AA251" s="10" t="str">
        <f>IF(Overall!$A253&lt;&gt;"",IF(AND(MONTH($O251) &lt;= 8, MONTH($P251) &gt;= 8), IF($S251 &lt;&gt; "", $I251/$S251, ""), ""),"")</f>
        <v/>
      </c>
      <c r="AB251" s="10" t="str">
        <f>IF(Overall!$A253&lt;&gt;"",IF(AND(MONTH($O251) &lt;= 9, MONTH($P251) &gt;= 9), IF($S251 &lt;&gt; "", $I251/$S251, ""), ""),"")</f>
        <v/>
      </c>
      <c r="AC251" s="10" t="str">
        <f>IF(Overall!$A253&lt;&gt;"",IF(AND(MONTH($O251) &lt;= 10, MONTH($P251) &gt;= 10), IF($S251 &lt;&gt; "", $I251/$S251, ""), ""),"")</f>
        <v/>
      </c>
      <c r="AD251" s="10" t="str">
        <f>IF(Overall!$A253&lt;&gt;"",IF(AND(MONTH($O251) &lt;= 11, MONTH($P251) &gt;= 11), IF($S251 &lt;&gt; "", $I251/$S251, ""), ""),"")</f>
        <v/>
      </c>
      <c r="AE251" s="10" t="str">
        <f>IF(Overall!$A253&lt;&gt;"",IF(AND(MONTH($O251) &lt;= 12, MONTH($P251) &gt;= 12), IF($S251 &lt;&gt; "", $I251/$S251, ""), ""),"")</f>
        <v/>
      </c>
      <c r="AG251" s="10" t="str">
        <f ca="1">IFERROR(IF(AND(NOW()&lt;= EOMONTH(DATE(YEAR($P251),1, 1), 0), Overall!$A253&lt;&gt;"", MONTH($O251) &lt;= 1, MONTH($P251) &gt;= 1), IF($S251 &lt;&gt; "", $I251/$S251, ""), ""), "")</f>
        <v/>
      </c>
      <c r="AH251" s="10" t="str">
        <f ca="1">IFERROR(IF(AND(NOW()&lt;= EOMONTH(DATE(YEAR($P251),2, 1), 0), Overall!$A253&lt;&gt;"", MONTH($O251) &lt;= 2, MONTH($P251) &gt;= 2), IF($S251 &lt;&gt; "", $I251/$S251, ""), ""), "")</f>
        <v/>
      </c>
      <c r="AI251" s="10" t="str">
        <f ca="1">IFERROR(IF(AND(NOW()&lt;= EOMONTH(DATE(YEAR($P251),3, 1), 0), Overall!$A253&lt;&gt;"", MONTH($O251) &lt;= 3, MONTH($P251) &gt;= 3), IF($S251 &lt;&gt; "", $I251/$S251, ""), ""), "")</f>
        <v/>
      </c>
      <c r="AJ251" s="10" t="str">
        <f ca="1">IFERROR(IF(AND(NOW()&lt;= EOMONTH(DATE(YEAR($P251),4, 1), 0), Overall!$A253&lt;&gt;"", MONTH($O251) &lt;= 4, MONTH($P251) &gt;= 4), IF($S251 &lt;&gt; "", $I251/$S251, ""), ""), "")</f>
        <v/>
      </c>
      <c r="AK251" s="10" t="str">
        <f ca="1">IFERROR(IF(AND(NOW()&lt;= EOMONTH(DATE(YEAR($P251),5, 1), 0), Overall!$A253&lt;&gt;"", MONTH($O251) &lt;= 5, MONTH($P251) &gt;= 5), IF($S251 &lt;&gt; "", $I251/$S251, ""), ""), "")</f>
        <v/>
      </c>
      <c r="AL251" s="10" t="str">
        <f ca="1">IFERROR(IF(AND(NOW()&lt;= EOMONTH(DATE(YEAR($P251),6, 1), 0), Overall!$A253&lt;&gt;"", MONTH($O251) &lt;= 6, MONTH($P251) &gt;= 6), IF($S251 &lt;&gt; "", $I251/$S251, ""), ""), "")</f>
        <v/>
      </c>
      <c r="AM251" s="10" t="str">
        <f ca="1">IFERROR(IF(AND(NOW()&lt;= EOMONTH(DATE(YEAR($P251),7, 1), 0), Overall!$A253&lt;&gt;"", MONTH($O251) &lt;= 7, MONTH($P251) &gt;= 7), IF($S251 &lt;&gt; "", $I251/$S251, ""), ""), "")</f>
        <v/>
      </c>
      <c r="AN251" s="10" t="str">
        <f ca="1">IFERROR(IF(AND(NOW()&lt;= EOMONTH(DATE(YEAR($P251),8, 1), 0), Overall!$A253&lt;&gt;"", MONTH($O251) &lt;= 8, MONTH($P251) &gt;= 8), IF($S251 &lt;&gt; "", $I251/$S251, ""), ""), "")</f>
        <v/>
      </c>
      <c r="AO251" s="10" t="str">
        <f ca="1">IFERROR(IF(AND(NOW()&lt;= EOMONTH(DATE(YEAR($P251),9, 1), 0), Overall!$A253&lt;&gt;"", MONTH($O251) &lt;= 9, MONTH($P251) &gt;= 9), IF($S251 &lt;&gt; "", $I251/$S251, ""), ""), "")</f>
        <v/>
      </c>
      <c r="AP251" s="10" t="str">
        <f ca="1">IFERROR(IF(AND(NOW()&lt;= EOMONTH(DATE(YEAR($P251),10, 1), 0), Overall!$A253&lt;&gt;"", MONTH($O251) &lt;= 10, MONTH($P251) &gt;= 10), IF($S251 &lt;&gt; "", $I251/$S251, ""), ""), "")</f>
        <v/>
      </c>
      <c r="AQ251" s="10" t="str">
        <f ca="1">IFERROR(IF(AND(NOW()&lt;= EOMONTH(DATE(YEAR($P251),11, 1), 0), Overall!$A253&lt;&gt;"", MONTH($O251) &lt;=11, MONTH($P251) &gt;= 11), IF($S251 &lt;&gt; "", $I251/$S251, ""), ""), "")</f>
        <v/>
      </c>
      <c r="AR251" s="10" t="str">
        <f ca="1">IFERROR(IF(AND(NOW()&lt;= EOMONTH(DATE(YEAR($P251),12, 1), 0), Overall!$A253&lt;&gt;"", MONTH($O251) &lt;= 12, MONTH($P251) &gt;= 12), IF($S251 &lt;&gt; "", $I251/$S251, ""), ""), "")</f>
        <v/>
      </c>
      <c r="AS251" s="16">
        <f t="shared" ca="1" si="7"/>
        <v>0</v>
      </c>
    </row>
    <row r="252" spans="1:45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5" t="str">
        <f>IF(Overall!P254&lt;&gt;"",_xlfn.VALUETOTEXT(Overall!P254),"")</f>
        <v>Options</v>
      </c>
      <c r="I252" s="6">
        <f>IF(Overall!F254&lt;&gt;"",VALUE(Overall!F254),"")</f>
        <v>600000</v>
      </c>
      <c r="J252" s="6">
        <f>IF(Overall!G254&lt;&gt;"",VALUE(Overall!G254),"")</f>
        <v>64</v>
      </c>
      <c r="K252" s="6">
        <f>IF(Overall!H254&lt;&gt;"",VALUE(Overall!H254),"")</f>
        <v>0</v>
      </c>
      <c r="L252" s="6">
        <f>IF(Overall!I254&lt;&gt;"",VALUE(Overall!I254),"")</f>
        <v>2.4900000000000002</v>
      </c>
      <c r="M252" s="6">
        <f>IF(Overall!J254&lt;&gt;"",VALUE(Overall!J254),"")</f>
        <v>0</v>
      </c>
      <c r="N252" s="6">
        <f>IF(Overall!K254&lt;&gt;"",VALUE(Overall!K254),"")</f>
        <v>2.4900000000000002</v>
      </c>
      <c r="O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P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Q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R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S252" s="5">
        <f t="shared" si="6"/>
        <v>6</v>
      </c>
      <c r="T252" s="10">
        <f>IF(Overall!$A254&lt;&gt;"",IF(AND(MONTH($O252) &lt;= 1, MONTH($P252) &gt;= 1), IF($S252 &lt;&gt; "", $I252/$S252, ""), ""),"")</f>
        <v>100000</v>
      </c>
      <c r="U252" s="10">
        <f>IF(Overall!$A254&lt;&gt;"",IF(AND(MONTH($O252) &lt;= 2, MONTH($P252) &gt;= 2), IF($S252 &lt;&gt; "", $I252/$S252, ""), ""),"")</f>
        <v>100000</v>
      </c>
      <c r="V252" s="10">
        <f>IF(Overall!$A254&lt;&gt;"",IF(AND(MONTH($O252) &lt;= 3, MONTH($P252) &gt;= 3), IF($S252 &lt;&gt; "", $I252/$S252, ""), ""),"")</f>
        <v>100000</v>
      </c>
      <c r="W252" s="10">
        <f>IF(Overall!$A254&lt;&gt;"",IF(AND(MONTH($O252) &lt;= 4, MONTH($P252) &gt;= 4), IF($S252 &lt;&gt; "", $I252/$S252, ""), ""),"")</f>
        <v>100000</v>
      </c>
      <c r="X252" s="10">
        <f>IF(Overall!$A254&lt;&gt;"",IF(AND(MONTH($O252) &lt;= 5, MONTH($P252) &gt;= 5), IF($S252 &lt;&gt; "", $I252/$S252, ""), ""),"")</f>
        <v>100000</v>
      </c>
      <c r="Y252" s="10">
        <f>IF(Overall!$A254&lt;&gt;"",IF(AND(MONTH($O252) &lt;= 6, MONTH($P252) &gt;= 6), IF($S252 &lt;&gt; "", $I252/$S252, ""), ""),"")</f>
        <v>100000</v>
      </c>
      <c r="Z252" s="10" t="str">
        <f>IF(Overall!$A254&lt;&gt;"",IF(AND(MONTH($O252) &lt;= 7, MONTH($P252) &gt;= 7 ), IF($S252 &lt;&gt; "", $I252/$S252, ""), ""),"")</f>
        <v/>
      </c>
      <c r="AA252" s="10" t="str">
        <f>IF(Overall!$A254&lt;&gt;"",IF(AND(MONTH($O252) &lt;= 8, MONTH($P252) &gt;= 8), IF($S252 &lt;&gt; "", $I252/$S252, ""), ""),"")</f>
        <v/>
      </c>
      <c r="AB252" s="10" t="str">
        <f>IF(Overall!$A254&lt;&gt;"",IF(AND(MONTH($O252) &lt;= 9, MONTH($P252) &gt;= 9), IF($S252 &lt;&gt; "", $I252/$S252, ""), ""),"")</f>
        <v/>
      </c>
      <c r="AC252" s="10" t="str">
        <f>IF(Overall!$A254&lt;&gt;"",IF(AND(MONTH($O252) &lt;= 10, MONTH($P252) &gt;= 10), IF($S252 &lt;&gt; "", $I252/$S252, ""), ""),"")</f>
        <v/>
      </c>
      <c r="AD252" s="10" t="str">
        <f>IF(Overall!$A254&lt;&gt;"",IF(AND(MONTH($O252) &lt;= 11, MONTH($P252) &gt;= 11), IF($S252 &lt;&gt; "", $I252/$S252, ""), ""),"")</f>
        <v/>
      </c>
      <c r="AE252" s="10" t="str">
        <f>IF(Overall!$A254&lt;&gt;"",IF(AND(MONTH($O252) &lt;= 12, MONTH($P252) &gt;= 12), IF($S252 &lt;&gt; "", $I252/$S252, ""), ""),"")</f>
        <v/>
      </c>
      <c r="AG252" s="10" t="str">
        <f ca="1">IFERROR(IF(AND(NOW()&lt;= EOMONTH(DATE(YEAR($P252),1, 1), 0), Overall!$A254&lt;&gt;"", MONTH($O252) &lt;= 1, MONTH($P252) &gt;= 1), IF($S252 &lt;&gt; "", $I252/$S252, ""), ""), "")</f>
        <v/>
      </c>
      <c r="AH252" s="10" t="str">
        <f ca="1">IFERROR(IF(AND(NOW()&lt;= EOMONTH(DATE(YEAR($P252),2, 1), 0), Overall!$A254&lt;&gt;"", MONTH($O252) &lt;= 2, MONTH($P252) &gt;= 2), IF($S252 &lt;&gt; "", $I252/$S252, ""), ""), "")</f>
        <v/>
      </c>
      <c r="AI252" s="10" t="str">
        <f ca="1">IFERROR(IF(AND(NOW()&lt;= EOMONTH(DATE(YEAR($P252),3, 1), 0), Overall!$A254&lt;&gt;"", MONTH($O252) &lt;= 3, MONTH($P252) &gt;= 3), IF($S252 &lt;&gt; "", $I252/$S252, ""), ""), "")</f>
        <v/>
      </c>
      <c r="AJ252" s="10" t="str">
        <f ca="1">IFERROR(IF(AND(NOW()&lt;= EOMONTH(DATE(YEAR($P252),4, 1), 0), Overall!$A254&lt;&gt;"", MONTH($O252) &lt;= 4, MONTH($P252) &gt;= 4), IF($S252 &lt;&gt; "", $I252/$S252, ""), ""), "")</f>
        <v/>
      </c>
      <c r="AK252" s="10" t="str">
        <f ca="1">IFERROR(IF(AND(NOW()&lt;= EOMONTH(DATE(YEAR($P252),5, 1), 0), Overall!$A254&lt;&gt;"", MONTH($O252) &lt;= 5, MONTH($P252) &gt;= 5), IF($S252 &lt;&gt; "", $I252/$S252, ""), ""), "")</f>
        <v/>
      </c>
      <c r="AL252" s="10" t="str">
        <f ca="1">IFERROR(IF(AND(NOW()&lt;= EOMONTH(DATE(YEAR($P252),6, 1), 0), Overall!$A254&lt;&gt;"", MONTH($O252) &lt;= 6, MONTH($P252) &gt;= 6), IF($S252 &lt;&gt; "", $I252/$S252, ""), ""), "")</f>
        <v/>
      </c>
      <c r="AM252" s="10" t="str">
        <f ca="1">IFERROR(IF(AND(NOW()&lt;= EOMONTH(DATE(YEAR($P252),7, 1), 0), Overall!$A254&lt;&gt;"", MONTH($O252) &lt;= 7, MONTH($P252) &gt;= 7), IF($S252 &lt;&gt; "", $I252/$S252, ""), ""), "")</f>
        <v/>
      </c>
      <c r="AN252" s="10" t="str">
        <f ca="1">IFERROR(IF(AND(NOW()&lt;= EOMONTH(DATE(YEAR($P252),8, 1), 0), Overall!$A254&lt;&gt;"", MONTH($O252) &lt;= 8, MONTH($P252) &gt;= 8), IF($S252 &lt;&gt; "", $I252/$S252, ""), ""), "")</f>
        <v/>
      </c>
      <c r="AO252" s="10" t="str">
        <f ca="1">IFERROR(IF(AND(NOW()&lt;= EOMONTH(DATE(YEAR($P252),9, 1), 0), Overall!$A254&lt;&gt;"", MONTH($O252) &lt;= 9, MONTH($P252) &gt;= 9), IF($S252 &lt;&gt; "", $I252/$S252, ""), ""), "")</f>
        <v/>
      </c>
      <c r="AP252" s="10" t="str">
        <f ca="1">IFERROR(IF(AND(NOW()&lt;= EOMONTH(DATE(YEAR($P252),10, 1), 0), Overall!$A254&lt;&gt;"", MONTH($O252) &lt;= 10, MONTH($P252) &gt;= 10), IF($S252 &lt;&gt; "", $I252/$S252, ""), ""), "")</f>
        <v/>
      </c>
      <c r="AQ252" s="10" t="str">
        <f ca="1">IFERROR(IF(AND(NOW()&lt;= EOMONTH(DATE(YEAR($P252),11, 1), 0), Overall!$A254&lt;&gt;"", MONTH($O252) &lt;=11, MONTH($P252) &gt;= 11), IF($S252 &lt;&gt; "", $I252/$S252, ""), ""), "")</f>
        <v/>
      </c>
      <c r="AR252" s="10" t="str">
        <f ca="1">IFERROR(IF(AND(NOW()&lt;= EOMONTH(DATE(YEAR($P252),12, 1), 0), Overall!$A254&lt;&gt;"", MONTH($O252) &lt;= 12, MONTH($P252) &gt;= 12), IF($S252 &lt;&gt; "", $I252/$S252, ""), ""), "")</f>
        <v/>
      </c>
      <c r="AS252" s="16">
        <f t="shared" ca="1" si="7"/>
        <v>0</v>
      </c>
    </row>
    <row r="253" spans="1:45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5" t="str">
        <f>IF(Overall!P255&lt;&gt;"",_xlfn.VALUETOTEXT(Overall!P255),"")</f>
        <v>Options</v>
      </c>
      <c r="I253" s="6">
        <f>IF(Overall!F255&lt;&gt;"",VALUE(Overall!F255),"")</f>
        <v>600000</v>
      </c>
      <c r="J253" s="6">
        <f>IF(Overall!G255&lt;&gt;"",VALUE(Overall!G255),"")</f>
        <v>64</v>
      </c>
      <c r="K253" s="6">
        <f>IF(Overall!H255&lt;&gt;"",VALUE(Overall!H255),"")</f>
        <v>0</v>
      </c>
      <c r="L253" s="6">
        <f>IF(Overall!I255&lt;&gt;"",VALUE(Overall!I255),"")</f>
        <v>2.48</v>
      </c>
      <c r="M253" s="6">
        <f>IF(Overall!J255&lt;&gt;"",VALUE(Overall!J255),"")</f>
        <v>0</v>
      </c>
      <c r="N253" s="6">
        <f>IF(Overall!K255&lt;&gt;"",VALUE(Overall!K255),"")</f>
        <v>2.48</v>
      </c>
      <c r="O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P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Q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R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S253" s="5">
        <f t="shared" si="6"/>
        <v>6</v>
      </c>
      <c r="T253" s="10">
        <f>IF(Overall!$A255&lt;&gt;"",IF(AND(MONTH($O253) &lt;= 1, MONTH($P253) &gt;= 1), IF($S253 &lt;&gt; "", $I253/$S253, ""), ""),"")</f>
        <v>100000</v>
      </c>
      <c r="U253" s="10">
        <f>IF(Overall!$A255&lt;&gt;"",IF(AND(MONTH($O253) &lt;= 2, MONTH($P253) &gt;= 2), IF($S253 &lt;&gt; "", $I253/$S253, ""), ""),"")</f>
        <v>100000</v>
      </c>
      <c r="V253" s="10">
        <f>IF(Overall!$A255&lt;&gt;"",IF(AND(MONTH($O253) &lt;= 3, MONTH($P253) &gt;= 3), IF($S253 &lt;&gt; "", $I253/$S253, ""), ""),"")</f>
        <v>100000</v>
      </c>
      <c r="W253" s="10">
        <f>IF(Overall!$A255&lt;&gt;"",IF(AND(MONTH($O253) &lt;= 4, MONTH($P253) &gt;= 4), IF($S253 &lt;&gt; "", $I253/$S253, ""), ""),"")</f>
        <v>100000</v>
      </c>
      <c r="X253" s="10">
        <f>IF(Overall!$A255&lt;&gt;"",IF(AND(MONTH($O253) &lt;= 5, MONTH($P253) &gt;= 5), IF($S253 &lt;&gt; "", $I253/$S253, ""), ""),"")</f>
        <v>100000</v>
      </c>
      <c r="Y253" s="10">
        <f>IF(Overall!$A255&lt;&gt;"",IF(AND(MONTH($O253) &lt;= 6, MONTH($P253) &gt;= 6), IF($S253 &lt;&gt; "", $I253/$S253, ""), ""),"")</f>
        <v>100000</v>
      </c>
      <c r="Z253" s="10" t="str">
        <f>IF(Overall!$A255&lt;&gt;"",IF(AND(MONTH($O253) &lt;= 7, MONTH($P253) &gt;= 7 ), IF($S253 &lt;&gt; "", $I253/$S253, ""), ""),"")</f>
        <v/>
      </c>
      <c r="AA253" s="10" t="str">
        <f>IF(Overall!$A255&lt;&gt;"",IF(AND(MONTH($O253) &lt;= 8, MONTH($P253) &gt;= 8), IF($S253 &lt;&gt; "", $I253/$S253, ""), ""),"")</f>
        <v/>
      </c>
      <c r="AB253" s="10" t="str">
        <f>IF(Overall!$A255&lt;&gt;"",IF(AND(MONTH($O253) &lt;= 9, MONTH($P253) &gt;= 9), IF($S253 &lt;&gt; "", $I253/$S253, ""), ""),"")</f>
        <v/>
      </c>
      <c r="AC253" s="10" t="str">
        <f>IF(Overall!$A255&lt;&gt;"",IF(AND(MONTH($O253) &lt;= 10, MONTH($P253) &gt;= 10), IF($S253 &lt;&gt; "", $I253/$S253, ""), ""),"")</f>
        <v/>
      </c>
      <c r="AD253" s="10" t="str">
        <f>IF(Overall!$A255&lt;&gt;"",IF(AND(MONTH($O253) &lt;= 11, MONTH($P253) &gt;= 11), IF($S253 &lt;&gt; "", $I253/$S253, ""), ""),"")</f>
        <v/>
      </c>
      <c r="AE253" s="10" t="str">
        <f>IF(Overall!$A255&lt;&gt;"",IF(AND(MONTH($O253) &lt;= 12, MONTH($P253) &gt;= 12), IF($S253 &lt;&gt; "", $I253/$S253, ""), ""),"")</f>
        <v/>
      </c>
      <c r="AG253" s="10" t="str">
        <f ca="1">IFERROR(IF(AND(NOW()&lt;= EOMONTH(DATE(YEAR($P253),1, 1), 0), Overall!$A255&lt;&gt;"", MONTH($O253) &lt;= 1, MONTH($P253) &gt;= 1), IF($S253 &lt;&gt; "", $I253/$S253, ""), ""), "")</f>
        <v/>
      </c>
      <c r="AH253" s="10" t="str">
        <f ca="1">IFERROR(IF(AND(NOW()&lt;= EOMONTH(DATE(YEAR($P253),2, 1), 0), Overall!$A255&lt;&gt;"", MONTH($O253) &lt;= 2, MONTH($P253) &gt;= 2), IF($S253 &lt;&gt; "", $I253/$S253, ""), ""), "")</f>
        <v/>
      </c>
      <c r="AI253" s="10" t="str">
        <f ca="1">IFERROR(IF(AND(NOW()&lt;= EOMONTH(DATE(YEAR($P253),3, 1), 0), Overall!$A255&lt;&gt;"", MONTH($O253) &lt;= 3, MONTH($P253) &gt;= 3), IF($S253 &lt;&gt; "", $I253/$S253, ""), ""), "")</f>
        <v/>
      </c>
      <c r="AJ253" s="10" t="str">
        <f ca="1">IFERROR(IF(AND(NOW()&lt;= EOMONTH(DATE(YEAR($P253),4, 1), 0), Overall!$A255&lt;&gt;"", MONTH($O253) &lt;= 4, MONTH($P253) &gt;= 4), IF($S253 &lt;&gt; "", $I253/$S253, ""), ""), "")</f>
        <v/>
      </c>
      <c r="AK253" s="10" t="str">
        <f ca="1">IFERROR(IF(AND(NOW()&lt;= EOMONTH(DATE(YEAR($P253),5, 1), 0), Overall!$A255&lt;&gt;"", MONTH($O253) &lt;= 5, MONTH($P253) &gt;= 5), IF($S253 &lt;&gt; "", $I253/$S253, ""), ""), "")</f>
        <v/>
      </c>
      <c r="AL253" s="10" t="str">
        <f ca="1">IFERROR(IF(AND(NOW()&lt;= EOMONTH(DATE(YEAR($P253),6, 1), 0), Overall!$A255&lt;&gt;"", MONTH($O253) &lt;= 6, MONTH($P253) &gt;= 6), IF($S253 &lt;&gt; "", $I253/$S253, ""), ""), "")</f>
        <v/>
      </c>
      <c r="AM253" s="10" t="str">
        <f ca="1">IFERROR(IF(AND(NOW()&lt;= EOMONTH(DATE(YEAR($P253),7, 1), 0), Overall!$A255&lt;&gt;"", MONTH($O253) &lt;= 7, MONTH($P253) &gt;= 7), IF($S253 &lt;&gt; "", $I253/$S253, ""), ""), "")</f>
        <v/>
      </c>
      <c r="AN253" s="10" t="str">
        <f ca="1">IFERROR(IF(AND(NOW()&lt;= EOMONTH(DATE(YEAR($P253),8, 1), 0), Overall!$A255&lt;&gt;"", MONTH($O253) &lt;= 8, MONTH($P253) &gt;= 8), IF($S253 &lt;&gt; "", $I253/$S253, ""), ""), "")</f>
        <v/>
      </c>
      <c r="AO253" s="10" t="str">
        <f ca="1">IFERROR(IF(AND(NOW()&lt;= EOMONTH(DATE(YEAR($P253),9, 1), 0), Overall!$A255&lt;&gt;"", MONTH($O253) &lt;= 9, MONTH($P253) &gt;= 9), IF($S253 &lt;&gt; "", $I253/$S253, ""), ""), "")</f>
        <v/>
      </c>
      <c r="AP253" s="10" t="str">
        <f ca="1">IFERROR(IF(AND(NOW()&lt;= EOMONTH(DATE(YEAR($P253),10, 1), 0), Overall!$A255&lt;&gt;"", MONTH($O253) &lt;= 10, MONTH($P253) &gt;= 10), IF($S253 &lt;&gt; "", $I253/$S253, ""), ""), "")</f>
        <v/>
      </c>
      <c r="AQ253" s="10" t="str">
        <f ca="1">IFERROR(IF(AND(NOW()&lt;= EOMONTH(DATE(YEAR($P253),11, 1), 0), Overall!$A255&lt;&gt;"", MONTH($O253) &lt;=11, MONTH($P253) &gt;= 11), IF($S253 &lt;&gt; "", $I253/$S253, ""), ""), "")</f>
        <v/>
      </c>
      <c r="AR253" s="10" t="str">
        <f ca="1">IFERROR(IF(AND(NOW()&lt;= EOMONTH(DATE(YEAR($P253),12, 1), 0), Overall!$A255&lt;&gt;"", MONTH($O253) &lt;= 12, MONTH($P253) &gt;= 12), IF($S253 &lt;&gt; "", $I253/$S253, ""), ""), "")</f>
        <v/>
      </c>
      <c r="AS253" s="16">
        <f t="shared" ca="1" si="7"/>
        <v>0</v>
      </c>
    </row>
    <row r="254" spans="1:45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5" t="str">
        <f>IF(Overall!P256&lt;&gt;"",_xlfn.VALUETOTEXT(Overall!P256),"")</f>
        <v>Options</v>
      </c>
      <c r="I254" s="6">
        <f>IF(Overall!F256&lt;&gt;"",VALUE(Overall!F256),"")</f>
        <v>600000</v>
      </c>
      <c r="J254" s="6">
        <f>IF(Overall!G256&lt;&gt;"",VALUE(Overall!G256),"")</f>
        <v>63</v>
      </c>
      <c r="K254" s="6">
        <f>IF(Overall!H256&lt;&gt;"",VALUE(Overall!H256),"")</f>
        <v>0</v>
      </c>
      <c r="L254" s="6">
        <f>IF(Overall!I256&lt;&gt;"",VALUE(Overall!I256),"")</f>
        <v>2.29</v>
      </c>
      <c r="M254" s="6">
        <f>IF(Overall!J256&lt;&gt;"",VALUE(Overall!J256),"")</f>
        <v>0</v>
      </c>
      <c r="N254" s="6">
        <f>IF(Overall!K256&lt;&gt;"",VALUE(Overall!K256),"")</f>
        <v>2.29</v>
      </c>
      <c r="O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P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Q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R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S254" s="5">
        <f t="shared" si="6"/>
        <v>6</v>
      </c>
      <c r="T254" s="10">
        <f>IF(Overall!$A256&lt;&gt;"",IF(AND(MONTH($O254) &lt;= 1, MONTH($P254) &gt;= 1), IF($S254 &lt;&gt; "", $I254/$S254, ""), ""),"")</f>
        <v>100000</v>
      </c>
      <c r="U254" s="10">
        <f>IF(Overall!$A256&lt;&gt;"",IF(AND(MONTH($O254) &lt;= 2, MONTH($P254) &gt;= 2), IF($S254 &lt;&gt; "", $I254/$S254, ""), ""),"")</f>
        <v>100000</v>
      </c>
      <c r="V254" s="10">
        <f>IF(Overall!$A256&lt;&gt;"",IF(AND(MONTH($O254) &lt;= 3, MONTH($P254) &gt;= 3), IF($S254 &lt;&gt; "", $I254/$S254, ""), ""),"")</f>
        <v>100000</v>
      </c>
      <c r="W254" s="10">
        <f>IF(Overall!$A256&lt;&gt;"",IF(AND(MONTH($O254) &lt;= 4, MONTH($P254) &gt;= 4), IF($S254 &lt;&gt; "", $I254/$S254, ""), ""),"")</f>
        <v>100000</v>
      </c>
      <c r="X254" s="10">
        <f>IF(Overall!$A256&lt;&gt;"",IF(AND(MONTH($O254) &lt;= 5, MONTH($P254) &gt;= 5), IF($S254 &lt;&gt; "", $I254/$S254, ""), ""),"")</f>
        <v>100000</v>
      </c>
      <c r="Y254" s="10">
        <f>IF(Overall!$A256&lt;&gt;"",IF(AND(MONTH($O254) &lt;= 6, MONTH($P254) &gt;= 6), IF($S254 &lt;&gt; "", $I254/$S254, ""), ""),"")</f>
        <v>100000</v>
      </c>
      <c r="Z254" s="10" t="str">
        <f>IF(Overall!$A256&lt;&gt;"",IF(AND(MONTH($O254) &lt;= 7, MONTH($P254) &gt;= 7 ), IF($S254 &lt;&gt; "", $I254/$S254, ""), ""),"")</f>
        <v/>
      </c>
      <c r="AA254" s="10" t="str">
        <f>IF(Overall!$A256&lt;&gt;"",IF(AND(MONTH($O254) &lt;= 8, MONTH($P254) &gt;= 8), IF($S254 &lt;&gt; "", $I254/$S254, ""), ""),"")</f>
        <v/>
      </c>
      <c r="AB254" s="10" t="str">
        <f>IF(Overall!$A256&lt;&gt;"",IF(AND(MONTH($O254) &lt;= 9, MONTH($P254) &gt;= 9), IF($S254 &lt;&gt; "", $I254/$S254, ""), ""),"")</f>
        <v/>
      </c>
      <c r="AC254" s="10" t="str">
        <f>IF(Overall!$A256&lt;&gt;"",IF(AND(MONTH($O254) &lt;= 10, MONTH($P254) &gt;= 10), IF($S254 &lt;&gt; "", $I254/$S254, ""), ""),"")</f>
        <v/>
      </c>
      <c r="AD254" s="10" t="str">
        <f>IF(Overall!$A256&lt;&gt;"",IF(AND(MONTH($O254) &lt;= 11, MONTH($P254) &gt;= 11), IF($S254 &lt;&gt; "", $I254/$S254, ""), ""),"")</f>
        <v/>
      </c>
      <c r="AE254" s="10" t="str">
        <f>IF(Overall!$A256&lt;&gt;"",IF(AND(MONTH($O254) &lt;= 12, MONTH($P254) &gt;= 12), IF($S254 &lt;&gt; "", $I254/$S254, ""), ""),"")</f>
        <v/>
      </c>
      <c r="AG254" s="10" t="str">
        <f ca="1">IFERROR(IF(AND(NOW()&lt;= EOMONTH(DATE(YEAR($P254),1, 1), 0), Overall!$A256&lt;&gt;"", MONTH($O254) &lt;= 1, MONTH($P254) &gt;= 1), IF($S254 &lt;&gt; "", $I254/$S254, ""), ""), "")</f>
        <v/>
      </c>
      <c r="AH254" s="10" t="str">
        <f ca="1">IFERROR(IF(AND(NOW()&lt;= EOMONTH(DATE(YEAR($P254),2, 1), 0), Overall!$A256&lt;&gt;"", MONTH($O254) &lt;= 2, MONTH($P254) &gt;= 2), IF($S254 &lt;&gt; "", $I254/$S254, ""), ""), "")</f>
        <v/>
      </c>
      <c r="AI254" s="10" t="str">
        <f ca="1">IFERROR(IF(AND(NOW()&lt;= EOMONTH(DATE(YEAR($P254),3, 1), 0), Overall!$A256&lt;&gt;"", MONTH($O254) &lt;= 3, MONTH($P254) &gt;= 3), IF($S254 &lt;&gt; "", $I254/$S254, ""), ""), "")</f>
        <v/>
      </c>
      <c r="AJ254" s="10" t="str">
        <f ca="1">IFERROR(IF(AND(NOW()&lt;= EOMONTH(DATE(YEAR($P254),4, 1), 0), Overall!$A256&lt;&gt;"", MONTH($O254) &lt;= 4, MONTH($P254) &gt;= 4), IF($S254 &lt;&gt; "", $I254/$S254, ""), ""), "")</f>
        <v/>
      </c>
      <c r="AK254" s="10" t="str">
        <f ca="1">IFERROR(IF(AND(NOW()&lt;= EOMONTH(DATE(YEAR($P254),5, 1), 0), Overall!$A256&lt;&gt;"", MONTH($O254) &lt;= 5, MONTH($P254) &gt;= 5), IF($S254 &lt;&gt; "", $I254/$S254, ""), ""), "")</f>
        <v/>
      </c>
      <c r="AL254" s="10" t="str">
        <f ca="1">IFERROR(IF(AND(NOW()&lt;= EOMONTH(DATE(YEAR($P254),6, 1), 0), Overall!$A256&lt;&gt;"", MONTH($O254) &lt;= 6, MONTH($P254) &gt;= 6), IF($S254 &lt;&gt; "", $I254/$S254, ""), ""), "")</f>
        <v/>
      </c>
      <c r="AM254" s="10" t="str">
        <f ca="1">IFERROR(IF(AND(NOW()&lt;= EOMONTH(DATE(YEAR($P254),7, 1), 0), Overall!$A256&lt;&gt;"", MONTH($O254) &lt;= 7, MONTH($P254) &gt;= 7), IF($S254 &lt;&gt; "", $I254/$S254, ""), ""), "")</f>
        <v/>
      </c>
      <c r="AN254" s="10" t="str">
        <f ca="1">IFERROR(IF(AND(NOW()&lt;= EOMONTH(DATE(YEAR($P254),8, 1), 0), Overall!$A256&lt;&gt;"", MONTH($O254) &lt;= 8, MONTH($P254) &gt;= 8), IF($S254 &lt;&gt; "", $I254/$S254, ""), ""), "")</f>
        <v/>
      </c>
      <c r="AO254" s="10" t="str">
        <f ca="1">IFERROR(IF(AND(NOW()&lt;= EOMONTH(DATE(YEAR($P254),9, 1), 0), Overall!$A256&lt;&gt;"", MONTH($O254) &lt;= 9, MONTH($P254) &gt;= 9), IF($S254 &lt;&gt; "", $I254/$S254, ""), ""), "")</f>
        <v/>
      </c>
      <c r="AP254" s="10" t="str">
        <f ca="1">IFERROR(IF(AND(NOW()&lt;= EOMONTH(DATE(YEAR($P254),10, 1), 0), Overall!$A256&lt;&gt;"", MONTH($O254) &lt;= 10, MONTH($P254) &gt;= 10), IF($S254 &lt;&gt; "", $I254/$S254, ""), ""), "")</f>
        <v/>
      </c>
      <c r="AQ254" s="10" t="str">
        <f ca="1">IFERROR(IF(AND(NOW()&lt;= EOMONTH(DATE(YEAR($P254),11, 1), 0), Overall!$A256&lt;&gt;"", MONTH($O254) &lt;=11, MONTH($P254) &gt;= 11), IF($S254 &lt;&gt; "", $I254/$S254, ""), ""), "")</f>
        <v/>
      </c>
      <c r="AR254" s="10" t="str">
        <f ca="1">IFERROR(IF(AND(NOW()&lt;= EOMONTH(DATE(YEAR($P254),12, 1), 0), Overall!$A256&lt;&gt;"", MONTH($O254) &lt;= 12, MONTH($P254) &gt;= 12), IF($S254 &lt;&gt; "", $I254/$S254, ""), ""), "")</f>
        <v/>
      </c>
      <c r="AS254" s="16">
        <f t="shared" ca="1" si="7"/>
        <v>0</v>
      </c>
    </row>
    <row r="255" spans="1:45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5" t="str">
        <f>IF(Overall!P257&lt;&gt;"",_xlfn.VALUETOTEXT(Overall!P257),"")</f>
        <v>Options</v>
      </c>
      <c r="I255" s="6">
        <f>IF(Overall!F257&lt;&gt;"",VALUE(Overall!F257),"")</f>
        <v>1800000</v>
      </c>
      <c r="J255" s="6">
        <f>IF(Overall!G257&lt;&gt;"",VALUE(Overall!G257),"")</f>
        <v>63</v>
      </c>
      <c r="K255" s="6">
        <f>IF(Overall!H257&lt;&gt;"",VALUE(Overall!H257),"")</f>
        <v>0</v>
      </c>
      <c r="L255" s="6">
        <f>IF(Overall!I257&lt;&gt;"",VALUE(Overall!I257),"")</f>
        <v>2.33</v>
      </c>
      <c r="M255" s="6">
        <f>IF(Overall!J257&lt;&gt;"",VALUE(Overall!J257),"")</f>
        <v>0</v>
      </c>
      <c r="N255" s="6">
        <f>IF(Overall!K257&lt;&gt;"",VALUE(Overall!K257),"")</f>
        <v>2.33</v>
      </c>
      <c r="O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P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Q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R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S255" s="5">
        <f t="shared" si="6"/>
        <v>6</v>
      </c>
      <c r="T255" s="10">
        <f>IF(Overall!$A257&lt;&gt;"",IF(AND(MONTH($O255) &lt;= 1, MONTH($P255) &gt;= 1), IF($S255 &lt;&gt; "", $I255/$S255, ""), ""),"")</f>
        <v>300000</v>
      </c>
      <c r="U255" s="10">
        <f>IF(Overall!$A257&lt;&gt;"",IF(AND(MONTH($O255) &lt;= 2, MONTH($P255) &gt;= 2), IF($S255 &lt;&gt; "", $I255/$S255, ""), ""),"")</f>
        <v>300000</v>
      </c>
      <c r="V255" s="10">
        <f>IF(Overall!$A257&lt;&gt;"",IF(AND(MONTH($O255) &lt;= 3, MONTH($P255) &gt;= 3), IF($S255 &lt;&gt; "", $I255/$S255, ""), ""),"")</f>
        <v>300000</v>
      </c>
      <c r="W255" s="10">
        <f>IF(Overall!$A257&lt;&gt;"",IF(AND(MONTH($O255) &lt;= 4, MONTH($P255) &gt;= 4), IF($S255 &lt;&gt; "", $I255/$S255, ""), ""),"")</f>
        <v>300000</v>
      </c>
      <c r="X255" s="10">
        <f>IF(Overall!$A257&lt;&gt;"",IF(AND(MONTH($O255) &lt;= 5, MONTH($P255) &gt;= 5), IF($S255 &lt;&gt; "", $I255/$S255, ""), ""),"")</f>
        <v>300000</v>
      </c>
      <c r="Y255" s="10">
        <f>IF(Overall!$A257&lt;&gt;"",IF(AND(MONTH($O255) &lt;= 6, MONTH($P255) &gt;= 6), IF($S255 &lt;&gt; "", $I255/$S255, ""), ""),"")</f>
        <v>300000</v>
      </c>
      <c r="Z255" s="10" t="str">
        <f>IF(Overall!$A257&lt;&gt;"",IF(AND(MONTH($O255) &lt;= 7, MONTH($P255) &gt;= 7 ), IF($S255 &lt;&gt; "", $I255/$S255, ""), ""),"")</f>
        <v/>
      </c>
      <c r="AA255" s="10" t="str">
        <f>IF(Overall!$A257&lt;&gt;"",IF(AND(MONTH($O255) &lt;= 8, MONTH($P255) &gt;= 8), IF($S255 &lt;&gt; "", $I255/$S255, ""), ""),"")</f>
        <v/>
      </c>
      <c r="AB255" s="10" t="str">
        <f>IF(Overall!$A257&lt;&gt;"",IF(AND(MONTH($O255) &lt;= 9, MONTH($P255) &gt;= 9), IF($S255 &lt;&gt; "", $I255/$S255, ""), ""),"")</f>
        <v/>
      </c>
      <c r="AC255" s="10" t="str">
        <f>IF(Overall!$A257&lt;&gt;"",IF(AND(MONTH($O255) &lt;= 10, MONTH($P255) &gt;= 10), IF($S255 &lt;&gt; "", $I255/$S255, ""), ""),"")</f>
        <v/>
      </c>
      <c r="AD255" s="10" t="str">
        <f>IF(Overall!$A257&lt;&gt;"",IF(AND(MONTH($O255) &lt;= 11, MONTH($P255) &gt;= 11), IF($S255 &lt;&gt; "", $I255/$S255, ""), ""),"")</f>
        <v/>
      </c>
      <c r="AE255" s="10" t="str">
        <f>IF(Overall!$A257&lt;&gt;"",IF(AND(MONTH($O255) &lt;= 12, MONTH($P255) &gt;= 12), IF($S255 &lt;&gt; "", $I255/$S255, ""), ""),"")</f>
        <v/>
      </c>
      <c r="AG255" s="10" t="str">
        <f ca="1">IFERROR(IF(AND(NOW()&lt;= EOMONTH(DATE(YEAR($P255),1, 1), 0), Overall!$A257&lt;&gt;"", MONTH($O255) &lt;= 1, MONTH($P255) &gt;= 1), IF($S255 &lt;&gt; "", $I255/$S255, ""), ""), "")</f>
        <v/>
      </c>
      <c r="AH255" s="10" t="str">
        <f ca="1">IFERROR(IF(AND(NOW()&lt;= EOMONTH(DATE(YEAR($P255),2, 1), 0), Overall!$A257&lt;&gt;"", MONTH($O255) &lt;= 2, MONTH($P255) &gt;= 2), IF($S255 &lt;&gt; "", $I255/$S255, ""), ""), "")</f>
        <v/>
      </c>
      <c r="AI255" s="10" t="str">
        <f ca="1">IFERROR(IF(AND(NOW()&lt;= EOMONTH(DATE(YEAR($P255),3, 1), 0), Overall!$A257&lt;&gt;"", MONTH($O255) &lt;= 3, MONTH($P255) &gt;= 3), IF($S255 &lt;&gt; "", $I255/$S255, ""), ""), "")</f>
        <v/>
      </c>
      <c r="AJ255" s="10" t="str">
        <f ca="1">IFERROR(IF(AND(NOW()&lt;= EOMONTH(DATE(YEAR($P255),4, 1), 0), Overall!$A257&lt;&gt;"", MONTH($O255) &lt;= 4, MONTH($P255) &gt;= 4), IF($S255 &lt;&gt; "", $I255/$S255, ""), ""), "")</f>
        <v/>
      </c>
      <c r="AK255" s="10" t="str">
        <f ca="1">IFERROR(IF(AND(NOW()&lt;= EOMONTH(DATE(YEAR($P255),5, 1), 0), Overall!$A257&lt;&gt;"", MONTH($O255) &lt;= 5, MONTH($P255) &gt;= 5), IF($S255 &lt;&gt; "", $I255/$S255, ""), ""), "")</f>
        <v/>
      </c>
      <c r="AL255" s="10" t="str">
        <f ca="1">IFERROR(IF(AND(NOW()&lt;= EOMONTH(DATE(YEAR($P255),6, 1), 0), Overall!$A257&lt;&gt;"", MONTH($O255) &lt;= 6, MONTH($P255) &gt;= 6), IF($S255 &lt;&gt; "", $I255/$S255, ""), ""), "")</f>
        <v/>
      </c>
      <c r="AM255" s="10" t="str">
        <f ca="1">IFERROR(IF(AND(NOW()&lt;= EOMONTH(DATE(YEAR($P255),7, 1), 0), Overall!$A257&lt;&gt;"", MONTH($O255) &lt;= 7, MONTH($P255) &gt;= 7), IF($S255 &lt;&gt; "", $I255/$S255, ""), ""), "")</f>
        <v/>
      </c>
      <c r="AN255" s="10" t="str">
        <f ca="1">IFERROR(IF(AND(NOW()&lt;= EOMONTH(DATE(YEAR($P255),8, 1), 0), Overall!$A257&lt;&gt;"", MONTH($O255) &lt;= 8, MONTH($P255) &gt;= 8), IF($S255 &lt;&gt; "", $I255/$S255, ""), ""), "")</f>
        <v/>
      </c>
      <c r="AO255" s="10" t="str">
        <f ca="1">IFERROR(IF(AND(NOW()&lt;= EOMONTH(DATE(YEAR($P255),9, 1), 0), Overall!$A257&lt;&gt;"", MONTH($O255) &lt;= 9, MONTH($P255) &gt;= 9), IF($S255 &lt;&gt; "", $I255/$S255, ""), ""), "")</f>
        <v/>
      </c>
      <c r="AP255" s="10" t="str">
        <f ca="1">IFERROR(IF(AND(NOW()&lt;= EOMONTH(DATE(YEAR($P255),10, 1), 0), Overall!$A257&lt;&gt;"", MONTH($O255) &lt;= 10, MONTH($P255) &gt;= 10), IF($S255 &lt;&gt; "", $I255/$S255, ""), ""), "")</f>
        <v/>
      </c>
      <c r="AQ255" s="10" t="str">
        <f ca="1">IFERROR(IF(AND(NOW()&lt;= EOMONTH(DATE(YEAR($P255),11, 1), 0), Overall!$A257&lt;&gt;"", MONTH($O255) &lt;=11, MONTH($P255) &gt;= 11), IF($S255 &lt;&gt; "", $I255/$S255, ""), ""), "")</f>
        <v/>
      </c>
      <c r="AR255" s="10" t="str">
        <f ca="1">IFERROR(IF(AND(NOW()&lt;= EOMONTH(DATE(YEAR($P255),12, 1), 0), Overall!$A257&lt;&gt;"", MONTH($O255) &lt;= 12, MONTH($P255) &gt;= 12), IF($S255 &lt;&gt; "", $I255/$S255, ""), ""), "")</f>
        <v/>
      </c>
      <c r="AS255" s="16">
        <f t="shared" ca="1" si="7"/>
        <v>0</v>
      </c>
    </row>
    <row r="256" spans="1:45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5" t="str">
        <f>IF(Overall!P258&lt;&gt;"",_xlfn.VALUETOTEXT(Overall!P258),"")</f>
        <v>Options</v>
      </c>
      <c r="I256" s="6">
        <f>IF(Overall!F258&lt;&gt;"",VALUE(Overall!F258),"")</f>
        <v>600000</v>
      </c>
      <c r="J256" s="6">
        <f>IF(Overall!G258&lt;&gt;"",VALUE(Overall!G258),"")</f>
        <v>64</v>
      </c>
      <c r="K256" s="6">
        <f>IF(Overall!H258&lt;&gt;"",VALUE(Overall!H258),"")</f>
        <v>0</v>
      </c>
      <c r="L256" s="6">
        <f>IF(Overall!I258&lt;&gt;"",VALUE(Overall!I258),"")</f>
        <v>2.52</v>
      </c>
      <c r="M256" s="6">
        <f>IF(Overall!J258&lt;&gt;"",VALUE(Overall!J258),"")</f>
        <v>0</v>
      </c>
      <c r="N256" s="6">
        <f>IF(Overall!K258&lt;&gt;"",VALUE(Overall!K258),"")</f>
        <v>2.52</v>
      </c>
      <c r="O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P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Q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R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S256" s="5">
        <f t="shared" si="6"/>
        <v>6</v>
      </c>
      <c r="T256" s="10">
        <f>IF(Overall!$A258&lt;&gt;"",IF(AND(MONTH($O256) &lt;= 1, MONTH($P256) &gt;= 1), IF($S256 &lt;&gt; "", $I256/$S256, ""), ""),"")</f>
        <v>100000</v>
      </c>
      <c r="U256" s="10">
        <f>IF(Overall!$A258&lt;&gt;"",IF(AND(MONTH($O256) &lt;= 2, MONTH($P256) &gt;= 2), IF($S256 &lt;&gt; "", $I256/$S256, ""), ""),"")</f>
        <v>100000</v>
      </c>
      <c r="V256" s="10">
        <f>IF(Overall!$A258&lt;&gt;"",IF(AND(MONTH($O256) &lt;= 3, MONTH($P256) &gt;= 3), IF($S256 &lt;&gt; "", $I256/$S256, ""), ""),"")</f>
        <v>100000</v>
      </c>
      <c r="W256" s="10">
        <f>IF(Overall!$A258&lt;&gt;"",IF(AND(MONTH($O256) &lt;= 4, MONTH($P256) &gt;= 4), IF($S256 &lt;&gt; "", $I256/$S256, ""), ""),"")</f>
        <v>100000</v>
      </c>
      <c r="X256" s="10">
        <f>IF(Overall!$A258&lt;&gt;"",IF(AND(MONTH($O256) &lt;= 5, MONTH($P256) &gt;= 5), IF($S256 &lt;&gt; "", $I256/$S256, ""), ""),"")</f>
        <v>100000</v>
      </c>
      <c r="Y256" s="10">
        <f>IF(Overall!$A258&lt;&gt;"",IF(AND(MONTH($O256) &lt;= 6, MONTH($P256) &gt;= 6), IF($S256 &lt;&gt; "", $I256/$S256, ""), ""),"")</f>
        <v>100000</v>
      </c>
      <c r="Z256" s="10" t="str">
        <f>IF(Overall!$A258&lt;&gt;"",IF(AND(MONTH($O256) &lt;= 7, MONTH($P256) &gt;= 7 ), IF($S256 &lt;&gt; "", $I256/$S256, ""), ""),"")</f>
        <v/>
      </c>
      <c r="AA256" s="10" t="str">
        <f>IF(Overall!$A258&lt;&gt;"",IF(AND(MONTH($O256) &lt;= 8, MONTH($P256) &gt;= 8), IF($S256 &lt;&gt; "", $I256/$S256, ""), ""),"")</f>
        <v/>
      </c>
      <c r="AB256" s="10" t="str">
        <f>IF(Overall!$A258&lt;&gt;"",IF(AND(MONTH($O256) &lt;= 9, MONTH($P256) &gt;= 9), IF($S256 &lt;&gt; "", $I256/$S256, ""), ""),"")</f>
        <v/>
      </c>
      <c r="AC256" s="10" t="str">
        <f>IF(Overall!$A258&lt;&gt;"",IF(AND(MONTH($O256) &lt;= 10, MONTH($P256) &gt;= 10), IF($S256 &lt;&gt; "", $I256/$S256, ""), ""),"")</f>
        <v/>
      </c>
      <c r="AD256" s="10" t="str">
        <f>IF(Overall!$A258&lt;&gt;"",IF(AND(MONTH($O256) &lt;= 11, MONTH($P256) &gt;= 11), IF($S256 &lt;&gt; "", $I256/$S256, ""), ""),"")</f>
        <v/>
      </c>
      <c r="AE256" s="10" t="str">
        <f>IF(Overall!$A258&lt;&gt;"",IF(AND(MONTH($O256) &lt;= 12, MONTH($P256) &gt;= 12), IF($S256 &lt;&gt; "", $I256/$S256, ""), ""),"")</f>
        <v/>
      </c>
      <c r="AG256" s="10" t="str">
        <f ca="1">IFERROR(IF(AND(NOW()&lt;= EOMONTH(DATE(YEAR($P256),1, 1), 0), Overall!$A258&lt;&gt;"", MONTH($O256) &lt;= 1, MONTH($P256) &gt;= 1), IF($S256 &lt;&gt; "", $I256/$S256, ""), ""), "")</f>
        <v/>
      </c>
      <c r="AH256" s="10" t="str">
        <f ca="1">IFERROR(IF(AND(NOW()&lt;= EOMONTH(DATE(YEAR($P256),2, 1), 0), Overall!$A258&lt;&gt;"", MONTH($O256) &lt;= 2, MONTH($P256) &gt;= 2), IF($S256 &lt;&gt; "", $I256/$S256, ""), ""), "")</f>
        <v/>
      </c>
      <c r="AI256" s="10" t="str">
        <f ca="1">IFERROR(IF(AND(NOW()&lt;= EOMONTH(DATE(YEAR($P256),3, 1), 0), Overall!$A258&lt;&gt;"", MONTH($O256) &lt;= 3, MONTH($P256) &gt;= 3), IF($S256 &lt;&gt; "", $I256/$S256, ""), ""), "")</f>
        <v/>
      </c>
      <c r="AJ256" s="10" t="str">
        <f ca="1">IFERROR(IF(AND(NOW()&lt;= EOMONTH(DATE(YEAR($P256),4, 1), 0), Overall!$A258&lt;&gt;"", MONTH($O256) &lt;= 4, MONTH($P256) &gt;= 4), IF($S256 &lt;&gt; "", $I256/$S256, ""), ""), "")</f>
        <v/>
      </c>
      <c r="AK256" s="10" t="str">
        <f ca="1">IFERROR(IF(AND(NOW()&lt;= EOMONTH(DATE(YEAR($P256),5, 1), 0), Overall!$A258&lt;&gt;"", MONTH($O256) &lt;= 5, MONTH($P256) &gt;= 5), IF($S256 &lt;&gt; "", $I256/$S256, ""), ""), "")</f>
        <v/>
      </c>
      <c r="AL256" s="10" t="str">
        <f ca="1">IFERROR(IF(AND(NOW()&lt;= EOMONTH(DATE(YEAR($P256),6, 1), 0), Overall!$A258&lt;&gt;"", MONTH($O256) &lt;= 6, MONTH($P256) &gt;= 6), IF($S256 &lt;&gt; "", $I256/$S256, ""), ""), "")</f>
        <v/>
      </c>
      <c r="AM256" s="10" t="str">
        <f ca="1">IFERROR(IF(AND(NOW()&lt;= EOMONTH(DATE(YEAR($P256),7, 1), 0), Overall!$A258&lt;&gt;"", MONTH($O256) &lt;= 7, MONTH($P256) &gt;= 7), IF($S256 &lt;&gt; "", $I256/$S256, ""), ""), "")</f>
        <v/>
      </c>
      <c r="AN256" s="10" t="str">
        <f ca="1">IFERROR(IF(AND(NOW()&lt;= EOMONTH(DATE(YEAR($P256),8, 1), 0), Overall!$A258&lt;&gt;"", MONTH($O256) &lt;= 8, MONTH($P256) &gt;= 8), IF($S256 &lt;&gt; "", $I256/$S256, ""), ""), "")</f>
        <v/>
      </c>
      <c r="AO256" s="10" t="str">
        <f ca="1">IFERROR(IF(AND(NOW()&lt;= EOMONTH(DATE(YEAR($P256),9, 1), 0), Overall!$A258&lt;&gt;"", MONTH($O256) &lt;= 9, MONTH($P256) &gt;= 9), IF($S256 &lt;&gt; "", $I256/$S256, ""), ""), "")</f>
        <v/>
      </c>
      <c r="AP256" s="10" t="str">
        <f ca="1">IFERROR(IF(AND(NOW()&lt;= EOMONTH(DATE(YEAR($P256),10, 1), 0), Overall!$A258&lt;&gt;"", MONTH($O256) &lt;= 10, MONTH($P256) &gt;= 10), IF($S256 &lt;&gt; "", $I256/$S256, ""), ""), "")</f>
        <v/>
      </c>
      <c r="AQ256" s="10" t="str">
        <f ca="1">IFERROR(IF(AND(NOW()&lt;= EOMONTH(DATE(YEAR($P256),11, 1), 0), Overall!$A258&lt;&gt;"", MONTH($O256) &lt;=11, MONTH($P256) &gt;= 11), IF($S256 &lt;&gt; "", $I256/$S256, ""), ""), "")</f>
        <v/>
      </c>
      <c r="AR256" s="10" t="str">
        <f ca="1">IFERROR(IF(AND(NOW()&lt;= EOMONTH(DATE(YEAR($P256),12, 1), 0), Overall!$A258&lt;&gt;"", MONTH($O256) &lt;= 12, MONTH($P256) &gt;= 12), IF($S256 &lt;&gt; "", $I256/$S256, ""), ""), "")</f>
        <v/>
      </c>
      <c r="AS256" s="16">
        <f t="shared" ca="1" si="7"/>
        <v>0</v>
      </c>
    </row>
    <row r="257" spans="1:45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5" t="str">
        <f>IF(Overall!P259&lt;&gt;"",_xlfn.VALUETOTEXT(Overall!P259),"")</f>
        <v>Options</v>
      </c>
      <c r="I257" s="6">
        <f>IF(Overall!F259&lt;&gt;"",VALUE(Overall!F259),"")</f>
        <v>900000</v>
      </c>
      <c r="J257" s="6">
        <f>IF(Overall!G259&lt;&gt;"",VALUE(Overall!G259),"")</f>
        <v>63</v>
      </c>
      <c r="K257" s="6">
        <f>IF(Overall!H259&lt;&gt;"",VALUE(Overall!H259),"")</f>
        <v>0</v>
      </c>
      <c r="L257" s="6">
        <f>IF(Overall!I259&lt;&gt;"",VALUE(Overall!I259),"")</f>
        <v>2.35</v>
      </c>
      <c r="M257" s="6">
        <f>IF(Overall!J259&lt;&gt;"",VALUE(Overall!J259),"")</f>
        <v>0</v>
      </c>
      <c r="N257" s="6">
        <f>IF(Overall!K259&lt;&gt;"",VALUE(Overall!K259),"")</f>
        <v>2.35</v>
      </c>
      <c r="O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P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Q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R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S257" s="5">
        <f t="shared" si="6"/>
        <v>6</v>
      </c>
      <c r="T257" s="10">
        <f>IF(Overall!$A259&lt;&gt;"",IF(AND(MONTH($O257) &lt;= 1, MONTH($P257) &gt;= 1), IF($S257 &lt;&gt; "", $I257/$S257, ""), ""),"")</f>
        <v>150000</v>
      </c>
      <c r="U257" s="10">
        <f>IF(Overall!$A259&lt;&gt;"",IF(AND(MONTH($O257) &lt;= 2, MONTH($P257) &gt;= 2), IF($S257 &lt;&gt; "", $I257/$S257, ""), ""),"")</f>
        <v>150000</v>
      </c>
      <c r="V257" s="10">
        <f>IF(Overall!$A259&lt;&gt;"",IF(AND(MONTH($O257) &lt;= 3, MONTH($P257) &gt;= 3), IF($S257 &lt;&gt; "", $I257/$S257, ""), ""),"")</f>
        <v>150000</v>
      </c>
      <c r="W257" s="10">
        <f>IF(Overall!$A259&lt;&gt;"",IF(AND(MONTH($O257) &lt;= 4, MONTH($P257) &gt;= 4), IF($S257 &lt;&gt; "", $I257/$S257, ""), ""),"")</f>
        <v>150000</v>
      </c>
      <c r="X257" s="10">
        <f>IF(Overall!$A259&lt;&gt;"",IF(AND(MONTH($O257) &lt;= 5, MONTH($P257) &gt;= 5), IF($S257 &lt;&gt; "", $I257/$S257, ""), ""),"")</f>
        <v>150000</v>
      </c>
      <c r="Y257" s="10">
        <f>IF(Overall!$A259&lt;&gt;"",IF(AND(MONTH($O257) &lt;= 6, MONTH($P257) &gt;= 6), IF($S257 &lt;&gt; "", $I257/$S257, ""), ""),"")</f>
        <v>150000</v>
      </c>
      <c r="Z257" s="10" t="str">
        <f>IF(Overall!$A259&lt;&gt;"",IF(AND(MONTH($O257) &lt;= 7, MONTH($P257) &gt;= 7 ), IF($S257 &lt;&gt; "", $I257/$S257, ""), ""),"")</f>
        <v/>
      </c>
      <c r="AA257" s="10" t="str">
        <f>IF(Overall!$A259&lt;&gt;"",IF(AND(MONTH($O257) &lt;= 8, MONTH($P257) &gt;= 8), IF($S257 &lt;&gt; "", $I257/$S257, ""), ""),"")</f>
        <v/>
      </c>
      <c r="AB257" s="10" t="str">
        <f>IF(Overall!$A259&lt;&gt;"",IF(AND(MONTH($O257) &lt;= 9, MONTH($P257) &gt;= 9), IF($S257 &lt;&gt; "", $I257/$S257, ""), ""),"")</f>
        <v/>
      </c>
      <c r="AC257" s="10" t="str">
        <f>IF(Overall!$A259&lt;&gt;"",IF(AND(MONTH($O257) &lt;= 10, MONTH($P257) &gt;= 10), IF($S257 &lt;&gt; "", $I257/$S257, ""), ""),"")</f>
        <v/>
      </c>
      <c r="AD257" s="10" t="str">
        <f>IF(Overall!$A259&lt;&gt;"",IF(AND(MONTH($O257) &lt;= 11, MONTH($P257) &gt;= 11), IF($S257 &lt;&gt; "", $I257/$S257, ""), ""),"")</f>
        <v/>
      </c>
      <c r="AE257" s="10" t="str">
        <f>IF(Overall!$A259&lt;&gt;"",IF(AND(MONTH($O257) &lt;= 12, MONTH($P257) &gt;= 12), IF($S257 &lt;&gt; "", $I257/$S257, ""), ""),"")</f>
        <v/>
      </c>
      <c r="AG257" s="10" t="str">
        <f ca="1">IFERROR(IF(AND(NOW()&lt;= EOMONTH(DATE(YEAR($P257),1, 1), 0), Overall!$A259&lt;&gt;"", MONTH($O257) &lt;= 1, MONTH($P257) &gt;= 1), IF($S257 &lt;&gt; "", $I257/$S257, ""), ""), "")</f>
        <v/>
      </c>
      <c r="AH257" s="10" t="str">
        <f ca="1">IFERROR(IF(AND(NOW()&lt;= EOMONTH(DATE(YEAR($P257),2, 1), 0), Overall!$A259&lt;&gt;"", MONTH($O257) &lt;= 2, MONTH($P257) &gt;= 2), IF($S257 &lt;&gt; "", $I257/$S257, ""), ""), "")</f>
        <v/>
      </c>
      <c r="AI257" s="10" t="str">
        <f ca="1">IFERROR(IF(AND(NOW()&lt;= EOMONTH(DATE(YEAR($P257),3, 1), 0), Overall!$A259&lt;&gt;"", MONTH($O257) &lt;= 3, MONTH($P257) &gt;= 3), IF($S257 &lt;&gt; "", $I257/$S257, ""), ""), "")</f>
        <v/>
      </c>
      <c r="AJ257" s="10" t="str">
        <f ca="1">IFERROR(IF(AND(NOW()&lt;= EOMONTH(DATE(YEAR($P257),4, 1), 0), Overall!$A259&lt;&gt;"", MONTH($O257) &lt;= 4, MONTH($P257) &gt;= 4), IF($S257 &lt;&gt; "", $I257/$S257, ""), ""), "")</f>
        <v/>
      </c>
      <c r="AK257" s="10" t="str">
        <f ca="1">IFERROR(IF(AND(NOW()&lt;= EOMONTH(DATE(YEAR($P257),5, 1), 0), Overall!$A259&lt;&gt;"", MONTH($O257) &lt;= 5, MONTH($P257) &gt;= 5), IF($S257 &lt;&gt; "", $I257/$S257, ""), ""), "")</f>
        <v/>
      </c>
      <c r="AL257" s="10" t="str">
        <f ca="1">IFERROR(IF(AND(NOW()&lt;= EOMONTH(DATE(YEAR($P257),6, 1), 0), Overall!$A259&lt;&gt;"", MONTH($O257) &lt;= 6, MONTH($P257) &gt;= 6), IF($S257 &lt;&gt; "", $I257/$S257, ""), ""), "")</f>
        <v/>
      </c>
      <c r="AM257" s="10" t="str">
        <f ca="1">IFERROR(IF(AND(NOW()&lt;= EOMONTH(DATE(YEAR($P257),7, 1), 0), Overall!$A259&lt;&gt;"", MONTH($O257) &lt;= 7, MONTH($P257) &gt;= 7), IF($S257 &lt;&gt; "", $I257/$S257, ""), ""), "")</f>
        <v/>
      </c>
      <c r="AN257" s="10" t="str">
        <f ca="1">IFERROR(IF(AND(NOW()&lt;= EOMONTH(DATE(YEAR($P257),8, 1), 0), Overall!$A259&lt;&gt;"", MONTH($O257) &lt;= 8, MONTH($P257) &gt;= 8), IF($S257 &lt;&gt; "", $I257/$S257, ""), ""), "")</f>
        <v/>
      </c>
      <c r="AO257" s="10" t="str">
        <f ca="1">IFERROR(IF(AND(NOW()&lt;= EOMONTH(DATE(YEAR($P257),9, 1), 0), Overall!$A259&lt;&gt;"", MONTH($O257) &lt;= 9, MONTH($P257) &gt;= 9), IF($S257 &lt;&gt; "", $I257/$S257, ""), ""), "")</f>
        <v/>
      </c>
      <c r="AP257" s="10" t="str">
        <f ca="1">IFERROR(IF(AND(NOW()&lt;= EOMONTH(DATE(YEAR($P257),10, 1), 0), Overall!$A259&lt;&gt;"", MONTH($O257) &lt;= 10, MONTH($P257) &gt;= 10), IF($S257 &lt;&gt; "", $I257/$S257, ""), ""), "")</f>
        <v/>
      </c>
      <c r="AQ257" s="10" t="str">
        <f ca="1">IFERROR(IF(AND(NOW()&lt;= EOMONTH(DATE(YEAR($P257),11, 1), 0), Overall!$A259&lt;&gt;"", MONTH($O257) &lt;=11, MONTH($P257) &gt;= 11), IF($S257 &lt;&gt; "", $I257/$S257, ""), ""), "")</f>
        <v/>
      </c>
      <c r="AR257" s="10" t="str">
        <f ca="1">IFERROR(IF(AND(NOW()&lt;= EOMONTH(DATE(YEAR($P257),12, 1), 0), Overall!$A259&lt;&gt;"", MONTH($O257) &lt;= 12, MONTH($P257) &gt;= 12), IF($S257 &lt;&gt; "", $I257/$S257, ""), ""), "")</f>
        <v/>
      </c>
      <c r="AS257" s="16">
        <f t="shared" ca="1" si="7"/>
        <v>0</v>
      </c>
    </row>
    <row r="258" spans="1:45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5" t="str">
        <f>IF(Overall!P260&lt;&gt;"",_xlfn.VALUETOTEXT(Overall!P260),"")</f>
        <v>Options</v>
      </c>
      <c r="I258" s="6">
        <f>IF(Overall!F260&lt;&gt;"",VALUE(Overall!F260),"")</f>
        <v>300000</v>
      </c>
      <c r="J258" s="6">
        <f>IF(Overall!G260&lt;&gt;"",VALUE(Overall!G260),"")</f>
        <v>64</v>
      </c>
      <c r="K258" s="6">
        <f>IF(Overall!H260&lt;&gt;"",VALUE(Overall!H260),"")</f>
        <v>0</v>
      </c>
      <c r="L258" s="6">
        <f>IF(Overall!I260&lt;&gt;"",VALUE(Overall!I260),"")</f>
        <v>2.5499999999999998</v>
      </c>
      <c r="M258" s="6">
        <f>IF(Overall!J260&lt;&gt;"",VALUE(Overall!J260),"")</f>
        <v>0</v>
      </c>
      <c r="N258" s="6">
        <f>IF(Overall!K260&lt;&gt;"",VALUE(Overall!K260),"")</f>
        <v>2.5499999999999998</v>
      </c>
      <c r="O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P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Q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R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S258" s="5">
        <f t="shared" si="6"/>
        <v>6</v>
      </c>
      <c r="T258" s="10">
        <f>IF(Overall!$A260&lt;&gt;"",IF(AND(MONTH($O258) &lt;= 1, MONTH($P258) &gt;= 1), IF($S258 &lt;&gt; "", $I258/$S258, ""), ""),"")</f>
        <v>50000</v>
      </c>
      <c r="U258" s="10">
        <f>IF(Overall!$A260&lt;&gt;"",IF(AND(MONTH($O258) &lt;= 2, MONTH($P258) &gt;= 2), IF($S258 &lt;&gt; "", $I258/$S258, ""), ""),"")</f>
        <v>50000</v>
      </c>
      <c r="V258" s="10">
        <f>IF(Overall!$A260&lt;&gt;"",IF(AND(MONTH($O258) &lt;= 3, MONTH($P258) &gt;= 3), IF($S258 &lt;&gt; "", $I258/$S258, ""), ""),"")</f>
        <v>50000</v>
      </c>
      <c r="W258" s="10">
        <f>IF(Overall!$A260&lt;&gt;"",IF(AND(MONTH($O258) &lt;= 4, MONTH($P258) &gt;= 4), IF($S258 &lt;&gt; "", $I258/$S258, ""), ""),"")</f>
        <v>50000</v>
      </c>
      <c r="X258" s="10">
        <f>IF(Overall!$A260&lt;&gt;"",IF(AND(MONTH($O258) &lt;= 5, MONTH($P258) &gt;= 5), IF($S258 &lt;&gt; "", $I258/$S258, ""), ""),"")</f>
        <v>50000</v>
      </c>
      <c r="Y258" s="10">
        <f>IF(Overall!$A260&lt;&gt;"",IF(AND(MONTH($O258) &lt;= 6, MONTH($P258) &gt;= 6), IF($S258 &lt;&gt; "", $I258/$S258, ""), ""),"")</f>
        <v>50000</v>
      </c>
      <c r="Z258" s="10" t="str">
        <f>IF(Overall!$A260&lt;&gt;"",IF(AND(MONTH($O258) &lt;= 7, MONTH($P258) &gt;= 7 ), IF($S258 &lt;&gt; "", $I258/$S258, ""), ""),"")</f>
        <v/>
      </c>
      <c r="AA258" s="10" t="str">
        <f>IF(Overall!$A260&lt;&gt;"",IF(AND(MONTH($O258) &lt;= 8, MONTH($P258) &gt;= 8), IF($S258 &lt;&gt; "", $I258/$S258, ""), ""),"")</f>
        <v/>
      </c>
      <c r="AB258" s="10" t="str">
        <f>IF(Overall!$A260&lt;&gt;"",IF(AND(MONTH($O258) &lt;= 9, MONTH($P258) &gt;= 9), IF($S258 &lt;&gt; "", $I258/$S258, ""), ""),"")</f>
        <v/>
      </c>
      <c r="AC258" s="10" t="str">
        <f>IF(Overall!$A260&lt;&gt;"",IF(AND(MONTH($O258) &lt;= 10, MONTH($P258) &gt;= 10), IF($S258 &lt;&gt; "", $I258/$S258, ""), ""),"")</f>
        <v/>
      </c>
      <c r="AD258" s="10" t="str">
        <f>IF(Overall!$A260&lt;&gt;"",IF(AND(MONTH($O258) &lt;= 11, MONTH($P258) &gt;= 11), IF($S258 &lt;&gt; "", $I258/$S258, ""), ""),"")</f>
        <v/>
      </c>
      <c r="AE258" s="10" t="str">
        <f>IF(Overall!$A260&lt;&gt;"",IF(AND(MONTH($O258) &lt;= 12, MONTH($P258) &gt;= 12), IF($S258 &lt;&gt; "", $I258/$S258, ""), ""),"")</f>
        <v/>
      </c>
      <c r="AG258" s="10" t="str">
        <f ca="1">IFERROR(IF(AND(NOW()&lt;= EOMONTH(DATE(YEAR($P258),1, 1), 0), Overall!$A260&lt;&gt;"", MONTH($O258) &lt;= 1, MONTH($P258) &gt;= 1), IF($S258 &lt;&gt; "", $I258/$S258, ""), ""), "")</f>
        <v/>
      </c>
      <c r="AH258" s="10" t="str">
        <f ca="1">IFERROR(IF(AND(NOW()&lt;= EOMONTH(DATE(YEAR($P258),2, 1), 0), Overall!$A260&lt;&gt;"", MONTH($O258) &lt;= 2, MONTH($P258) &gt;= 2), IF($S258 &lt;&gt; "", $I258/$S258, ""), ""), "")</f>
        <v/>
      </c>
      <c r="AI258" s="10" t="str">
        <f ca="1">IFERROR(IF(AND(NOW()&lt;= EOMONTH(DATE(YEAR($P258),3, 1), 0), Overall!$A260&lt;&gt;"", MONTH($O258) &lt;= 3, MONTH($P258) &gt;= 3), IF($S258 &lt;&gt; "", $I258/$S258, ""), ""), "")</f>
        <v/>
      </c>
      <c r="AJ258" s="10" t="str">
        <f ca="1">IFERROR(IF(AND(NOW()&lt;= EOMONTH(DATE(YEAR($P258),4, 1), 0), Overall!$A260&lt;&gt;"", MONTH($O258) &lt;= 4, MONTH($P258) &gt;= 4), IF($S258 &lt;&gt; "", $I258/$S258, ""), ""), "")</f>
        <v/>
      </c>
      <c r="AK258" s="10" t="str">
        <f ca="1">IFERROR(IF(AND(NOW()&lt;= EOMONTH(DATE(YEAR($P258),5, 1), 0), Overall!$A260&lt;&gt;"", MONTH($O258) &lt;= 5, MONTH($P258) &gt;= 5), IF($S258 &lt;&gt; "", $I258/$S258, ""), ""), "")</f>
        <v/>
      </c>
      <c r="AL258" s="10" t="str">
        <f ca="1">IFERROR(IF(AND(NOW()&lt;= EOMONTH(DATE(YEAR($P258),6, 1), 0), Overall!$A260&lt;&gt;"", MONTH($O258) &lt;= 6, MONTH($P258) &gt;= 6), IF($S258 &lt;&gt; "", $I258/$S258, ""), ""), "")</f>
        <v/>
      </c>
      <c r="AM258" s="10" t="str">
        <f ca="1">IFERROR(IF(AND(NOW()&lt;= EOMONTH(DATE(YEAR($P258),7, 1), 0), Overall!$A260&lt;&gt;"", MONTH($O258) &lt;= 7, MONTH($P258) &gt;= 7), IF($S258 &lt;&gt; "", $I258/$S258, ""), ""), "")</f>
        <v/>
      </c>
      <c r="AN258" s="10" t="str">
        <f ca="1">IFERROR(IF(AND(NOW()&lt;= EOMONTH(DATE(YEAR($P258),8, 1), 0), Overall!$A260&lt;&gt;"", MONTH($O258) &lt;= 8, MONTH($P258) &gt;= 8), IF($S258 &lt;&gt; "", $I258/$S258, ""), ""), "")</f>
        <v/>
      </c>
      <c r="AO258" s="10" t="str">
        <f ca="1">IFERROR(IF(AND(NOW()&lt;= EOMONTH(DATE(YEAR($P258),9, 1), 0), Overall!$A260&lt;&gt;"", MONTH($O258) &lt;= 9, MONTH($P258) &gt;= 9), IF($S258 &lt;&gt; "", $I258/$S258, ""), ""), "")</f>
        <v/>
      </c>
      <c r="AP258" s="10" t="str">
        <f ca="1">IFERROR(IF(AND(NOW()&lt;= EOMONTH(DATE(YEAR($P258),10, 1), 0), Overall!$A260&lt;&gt;"", MONTH($O258) &lt;= 10, MONTH($P258) &gt;= 10), IF($S258 &lt;&gt; "", $I258/$S258, ""), ""), "")</f>
        <v/>
      </c>
      <c r="AQ258" s="10" t="str">
        <f ca="1">IFERROR(IF(AND(NOW()&lt;= EOMONTH(DATE(YEAR($P258),11, 1), 0), Overall!$A260&lt;&gt;"", MONTH($O258) &lt;=11, MONTH($P258) &gt;= 11), IF($S258 &lt;&gt; "", $I258/$S258, ""), ""), "")</f>
        <v/>
      </c>
      <c r="AR258" s="10" t="str">
        <f ca="1">IFERROR(IF(AND(NOW()&lt;= EOMONTH(DATE(YEAR($P258),12, 1), 0), Overall!$A260&lt;&gt;"", MONTH($O258) &lt;= 12, MONTH($P258) &gt;= 12), IF($S258 &lt;&gt; "", $I258/$S258, ""), ""), "")</f>
        <v/>
      </c>
      <c r="AS258" s="16">
        <f t="shared" ca="1" si="7"/>
        <v>0</v>
      </c>
    </row>
    <row r="259" spans="1:45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5" t="str">
        <f>IF(Overall!P261&lt;&gt;"",_xlfn.VALUETOTEXT(Overall!P261),"")</f>
        <v>Options</v>
      </c>
      <c r="I259" s="6">
        <f>IF(Overall!F261&lt;&gt;"",VALUE(Overall!F261),"")</f>
        <v>1200000</v>
      </c>
      <c r="J259" s="6">
        <f>IF(Overall!G261&lt;&gt;"",VALUE(Overall!G261),"")</f>
        <v>64</v>
      </c>
      <c r="K259" s="6">
        <f>IF(Overall!H261&lt;&gt;"",VALUE(Overall!H261),"")</f>
        <v>0</v>
      </c>
      <c r="L259" s="6">
        <f>IF(Overall!I261&lt;&gt;"",VALUE(Overall!I261),"")</f>
        <v>2.4900000000000002</v>
      </c>
      <c r="M259" s="6">
        <f>IF(Overall!J261&lt;&gt;"",VALUE(Overall!J261),"")</f>
        <v>0</v>
      </c>
      <c r="N259" s="6">
        <f>IF(Overall!K261&lt;&gt;"",VALUE(Overall!K261),"")</f>
        <v>2.4900000000000002</v>
      </c>
      <c r="O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P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Q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R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S259" s="5">
        <f t="shared" ref="S259:S322" si="8">IF(AND(O259&lt;&gt;"", P259&lt;&gt;""), DATEDIF(O259, P259, "M") + 1, "")</f>
        <v>6</v>
      </c>
      <c r="T259" s="10">
        <f>IF(Overall!$A261&lt;&gt;"",IF(AND(MONTH($O259) &lt;= 1, MONTH($P259) &gt;= 1), IF($S259 &lt;&gt; "", $I259/$S259, ""), ""),"")</f>
        <v>200000</v>
      </c>
      <c r="U259" s="10">
        <f>IF(Overall!$A261&lt;&gt;"",IF(AND(MONTH($O259) &lt;= 2, MONTH($P259) &gt;= 2), IF($S259 &lt;&gt; "", $I259/$S259, ""), ""),"")</f>
        <v>200000</v>
      </c>
      <c r="V259" s="10">
        <f>IF(Overall!$A261&lt;&gt;"",IF(AND(MONTH($O259) &lt;= 3, MONTH($P259) &gt;= 3), IF($S259 &lt;&gt; "", $I259/$S259, ""), ""),"")</f>
        <v>200000</v>
      </c>
      <c r="W259" s="10">
        <f>IF(Overall!$A261&lt;&gt;"",IF(AND(MONTH($O259) &lt;= 4, MONTH($P259) &gt;= 4), IF($S259 &lt;&gt; "", $I259/$S259, ""), ""),"")</f>
        <v>200000</v>
      </c>
      <c r="X259" s="10">
        <f>IF(Overall!$A261&lt;&gt;"",IF(AND(MONTH($O259) &lt;= 5, MONTH($P259) &gt;= 5), IF($S259 &lt;&gt; "", $I259/$S259, ""), ""),"")</f>
        <v>200000</v>
      </c>
      <c r="Y259" s="10">
        <f>IF(Overall!$A261&lt;&gt;"",IF(AND(MONTH($O259) &lt;= 6, MONTH($P259) &gt;= 6), IF($S259 &lt;&gt; "", $I259/$S259, ""), ""),"")</f>
        <v>200000</v>
      </c>
      <c r="Z259" s="10" t="str">
        <f>IF(Overall!$A261&lt;&gt;"",IF(AND(MONTH($O259) &lt;= 7, MONTH($P259) &gt;= 7 ), IF($S259 &lt;&gt; "", $I259/$S259, ""), ""),"")</f>
        <v/>
      </c>
      <c r="AA259" s="10" t="str">
        <f>IF(Overall!$A261&lt;&gt;"",IF(AND(MONTH($O259) &lt;= 8, MONTH($P259) &gt;= 8), IF($S259 &lt;&gt; "", $I259/$S259, ""), ""),"")</f>
        <v/>
      </c>
      <c r="AB259" s="10" t="str">
        <f>IF(Overall!$A261&lt;&gt;"",IF(AND(MONTH($O259) &lt;= 9, MONTH($P259) &gt;= 9), IF($S259 &lt;&gt; "", $I259/$S259, ""), ""),"")</f>
        <v/>
      </c>
      <c r="AC259" s="10" t="str">
        <f>IF(Overall!$A261&lt;&gt;"",IF(AND(MONTH($O259) &lt;= 10, MONTH($P259) &gt;= 10), IF($S259 &lt;&gt; "", $I259/$S259, ""), ""),"")</f>
        <v/>
      </c>
      <c r="AD259" s="10" t="str">
        <f>IF(Overall!$A261&lt;&gt;"",IF(AND(MONTH($O259) &lt;= 11, MONTH($P259) &gt;= 11), IF($S259 &lt;&gt; "", $I259/$S259, ""), ""),"")</f>
        <v/>
      </c>
      <c r="AE259" s="10" t="str">
        <f>IF(Overall!$A261&lt;&gt;"",IF(AND(MONTH($O259) &lt;= 12, MONTH($P259) &gt;= 12), IF($S259 &lt;&gt; "", $I259/$S259, ""), ""),"")</f>
        <v/>
      </c>
      <c r="AG259" s="10" t="str">
        <f ca="1">IFERROR(IF(AND(NOW()&lt;= EOMONTH(DATE(YEAR($P259),1, 1), 0), Overall!$A261&lt;&gt;"", MONTH($O259) &lt;= 1, MONTH($P259) &gt;= 1), IF($S259 &lt;&gt; "", $I259/$S259, ""), ""), "")</f>
        <v/>
      </c>
      <c r="AH259" s="10" t="str">
        <f ca="1">IFERROR(IF(AND(NOW()&lt;= EOMONTH(DATE(YEAR($P259),2, 1), 0), Overall!$A261&lt;&gt;"", MONTH($O259) &lt;= 2, MONTH($P259) &gt;= 2), IF($S259 &lt;&gt; "", $I259/$S259, ""), ""), "")</f>
        <v/>
      </c>
      <c r="AI259" s="10" t="str">
        <f ca="1">IFERROR(IF(AND(NOW()&lt;= EOMONTH(DATE(YEAR($P259),3, 1), 0), Overall!$A261&lt;&gt;"", MONTH($O259) &lt;= 3, MONTH($P259) &gt;= 3), IF($S259 &lt;&gt; "", $I259/$S259, ""), ""), "")</f>
        <v/>
      </c>
      <c r="AJ259" s="10" t="str">
        <f ca="1">IFERROR(IF(AND(NOW()&lt;= EOMONTH(DATE(YEAR($P259),4, 1), 0), Overall!$A261&lt;&gt;"", MONTH($O259) &lt;= 4, MONTH($P259) &gt;= 4), IF($S259 &lt;&gt; "", $I259/$S259, ""), ""), "")</f>
        <v/>
      </c>
      <c r="AK259" s="10" t="str">
        <f ca="1">IFERROR(IF(AND(NOW()&lt;= EOMONTH(DATE(YEAR($P259),5, 1), 0), Overall!$A261&lt;&gt;"", MONTH($O259) &lt;= 5, MONTH($P259) &gt;= 5), IF($S259 &lt;&gt; "", $I259/$S259, ""), ""), "")</f>
        <v/>
      </c>
      <c r="AL259" s="10" t="str">
        <f ca="1">IFERROR(IF(AND(NOW()&lt;= EOMONTH(DATE(YEAR($P259),6, 1), 0), Overall!$A261&lt;&gt;"", MONTH($O259) &lt;= 6, MONTH($P259) &gt;= 6), IF($S259 &lt;&gt; "", $I259/$S259, ""), ""), "")</f>
        <v/>
      </c>
      <c r="AM259" s="10" t="str">
        <f ca="1">IFERROR(IF(AND(NOW()&lt;= EOMONTH(DATE(YEAR($P259),7, 1), 0), Overall!$A261&lt;&gt;"", MONTH($O259) &lt;= 7, MONTH($P259) &gt;= 7), IF($S259 &lt;&gt; "", $I259/$S259, ""), ""), "")</f>
        <v/>
      </c>
      <c r="AN259" s="10" t="str">
        <f ca="1">IFERROR(IF(AND(NOW()&lt;= EOMONTH(DATE(YEAR($P259),8, 1), 0), Overall!$A261&lt;&gt;"", MONTH($O259) &lt;= 8, MONTH($P259) &gt;= 8), IF($S259 &lt;&gt; "", $I259/$S259, ""), ""), "")</f>
        <v/>
      </c>
      <c r="AO259" s="10" t="str">
        <f ca="1">IFERROR(IF(AND(NOW()&lt;= EOMONTH(DATE(YEAR($P259),9, 1), 0), Overall!$A261&lt;&gt;"", MONTH($O259) &lt;= 9, MONTH($P259) &gt;= 9), IF($S259 &lt;&gt; "", $I259/$S259, ""), ""), "")</f>
        <v/>
      </c>
      <c r="AP259" s="10" t="str">
        <f ca="1">IFERROR(IF(AND(NOW()&lt;= EOMONTH(DATE(YEAR($P259),10, 1), 0), Overall!$A261&lt;&gt;"", MONTH($O259) &lt;= 10, MONTH($P259) &gt;= 10), IF($S259 &lt;&gt; "", $I259/$S259, ""), ""), "")</f>
        <v/>
      </c>
      <c r="AQ259" s="10" t="str">
        <f ca="1">IFERROR(IF(AND(NOW()&lt;= EOMONTH(DATE(YEAR($P259),11, 1), 0), Overall!$A261&lt;&gt;"", MONTH($O259) &lt;=11, MONTH($P259) &gt;= 11), IF($S259 &lt;&gt; "", $I259/$S259, ""), ""), "")</f>
        <v/>
      </c>
      <c r="AR259" s="10" t="str">
        <f ca="1">IFERROR(IF(AND(NOW()&lt;= EOMONTH(DATE(YEAR($P259),12, 1), 0), Overall!$A261&lt;&gt;"", MONTH($O259) &lt;= 12, MONTH($P259) &gt;= 12), IF($S259 &lt;&gt; "", $I259/$S259, ""), ""), "")</f>
        <v/>
      </c>
      <c r="AS259" s="16">
        <f t="shared" ref="AS259:AS322" ca="1" si="9">SUM(AG259:AR259)</f>
        <v>0</v>
      </c>
    </row>
    <row r="260" spans="1:45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5" t="str">
        <f>IF(Overall!P262&lt;&gt;"",_xlfn.VALUETOTEXT(Overall!P262),"")</f>
        <v>Options</v>
      </c>
      <c r="I260" s="6">
        <f>IF(Overall!F262&lt;&gt;"",VALUE(Overall!F262),"")</f>
        <v>1200000</v>
      </c>
      <c r="J260" s="6">
        <f>IF(Overall!G262&lt;&gt;"",VALUE(Overall!G262),"")</f>
        <v>62</v>
      </c>
      <c r="K260" s="6">
        <f>IF(Overall!H262&lt;&gt;"",VALUE(Overall!H262),"")</f>
        <v>0</v>
      </c>
      <c r="L260" s="6">
        <f>IF(Overall!I262&lt;&gt;"",VALUE(Overall!I262),"")</f>
        <v>2.15</v>
      </c>
      <c r="M260" s="6">
        <f>IF(Overall!J262&lt;&gt;"",VALUE(Overall!J262),"")</f>
        <v>0</v>
      </c>
      <c r="N260" s="6">
        <f>IF(Overall!K262&lt;&gt;"",VALUE(Overall!K262),"")</f>
        <v>2.15</v>
      </c>
      <c r="O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P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Q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R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S260" s="5">
        <f t="shared" si="8"/>
        <v>6</v>
      </c>
      <c r="T260" s="10">
        <f>IF(Overall!$A262&lt;&gt;"",IF(AND(MONTH($O260) &lt;= 1, MONTH($P260) &gt;= 1), IF($S260 &lt;&gt; "", $I260/$S260, ""), ""),"")</f>
        <v>200000</v>
      </c>
      <c r="U260" s="10">
        <f>IF(Overall!$A262&lt;&gt;"",IF(AND(MONTH($O260) &lt;= 2, MONTH($P260) &gt;= 2), IF($S260 &lt;&gt; "", $I260/$S260, ""), ""),"")</f>
        <v>200000</v>
      </c>
      <c r="V260" s="10">
        <f>IF(Overall!$A262&lt;&gt;"",IF(AND(MONTH($O260) &lt;= 3, MONTH($P260) &gt;= 3), IF($S260 &lt;&gt; "", $I260/$S260, ""), ""),"")</f>
        <v>200000</v>
      </c>
      <c r="W260" s="10">
        <f>IF(Overall!$A262&lt;&gt;"",IF(AND(MONTH($O260) &lt;= 4, MONTH($P260) &gt;= 4), IF($S260 &lt;&gt; "", $I260/$S260, ""), ""),"")</f>
        <v>200000</v>
      </c>
      <c r="X260" s="10">
        <f>IF(Overall!$A262&lt;&gt;"",IF(AND(MONTH($O260) &lt;= 5, MONTH($P260) &gt;= 5), IF($S260 &lt;&gt; "", $I260/$S260, ""), ""),"")</f>
        <v>200000</v>
      </c>
      <c r="Y260" s="10">
        <f>IF(Overall!$A262&lt;&gt;"",IF(AND(MONTH($O260) &lt;= 6, MONTH($P260) &gt;= 6), IF($S260 &lt;&gt; "", $I260/$S260, ""), ""),"")</f>
        <v>200000</v>
      </c>
      <c r="Z260" s="10" t="str">
        <f>IF(Overall!$A262&lt;&gt;"",IF(AND(MONTH($O260) &lt;= 7, MONTH($P260) &gt;= 7 ), IF($S260 &lt;&gt; "", $I260/$S260, ""), ""),"")</f>
        <v/>
      </c>
      <c r="AA260" s="10" t="str">
        <f>IF(Overall!$A262&lt;&gt;"",IF(AND(MONTH($O260) &lt;= 8, MONTH($P260) &gt;= 8), IF($S260 &lt;&gt; "", $I260/$S260, ""), ""),"")</f>
        <v/>
      </c>
      <c r="AB260" s="10" t="str">
        <f>IF(Overall!$A262&lt;&gt;"",IF(AND(MONTH($O260) &lt;= 9, MONTH($P260) &gt;= 9), IF($S260 &lt;&gt; "", $I260/$S260, ""), ""),"")</f>
        <v/>
      </c>
      <c r="AC260" s="10" t="str">
        <f>IF(Overall!$A262&lt;&gt;"",IF(AND(MONTH($O260) &lt;= 10, MONTH($P260) &gt;= 10), IF($S260 &lt;&gt; "", $I260/$S260, ""), ""),"")</f>
        <v/>
      </c>
      <c r="AD260" s="10" t="str">
        <f>IF(Overall!$A262&lt;&gt;"",IF(AND(MONTH($O260) &lt;= 11, MONTH($P260) &gt;= 11), IF($S260 &lt;&gt; "", $I260/$S260, ""), ""),"")</f>
        <v/>
      </c>
      <c r="AE260" s="10" t="str">
        <f>IF(Overall!$A262&lt;&gt;"",IF(AND(MONTH($O260) &lt;= 12, MONTH($P260) &gt;= 12), IF($S260 &lt;&gt; "", $I260/$S260, ""), ""),"")</f>
        <v/>
      </c>
      <c r="AG260" s="10" t="str">
        <f ca="1">IFERROR(IF(AND(NOW()&lt;= EOMONTH(DATE(YEAR($P260),1, 1), 0), Overall!$A262&lt;&gt;"", MONTH($O260) &lt;= 1, MONTH($P260) &gt;= 1), IF($S260 &lt;&gt; "", $I260/$S260, ""), ""), "")</f>
        <v/>
      </c>
      <c r="AH260" s="10" t="str">
        <f ca="1">IFERROR(IF(AND(NOW()&lt;= EOMONTH(DATE(YEAR($P260),2, 1), 0), Overall!$A262&lt;&gt;"", MONTH($O260) &lt;= 2, MONTH($P260) &gt;= 2), IF($S260 &lt;&gt; "", $I260/$S260, ""), ""), "")</f>
        <v/>
      </c>
      <c r="AI260" s="10" t="str">
        <f ca="1">IFERROR(IF(AND(NOW()&lt;= EOMONTH(DATE(YEAR($P260),3, 1), 0), Overall!$A262&lt;&gt;"", MONTH($O260) &lt;= 3, MONTH($P260) &gt;= 3), IF($S260 &lt;&gt; "", $I260/$S260, ""), ""), "")</f>
        <v/>
      </c>
      <c r="AJ260" s="10" t="str">
        <f ca="1">IFERROR(IF(AND(NOW()&lt;= EOMONTH(DATE(YEAR($P260),4, 1), 0), Overall!$A262&lt;&gt;"", MONTH($O260) &lt;= 4, MONTH($P260) &gt;= 4), IF($S260 &lt;&gt; "", $I260/$S260, ""), ""), "")</f>
        <v/>
      </c>
      <c r="AK260" s="10" t="str">
        <f ca="1">IFERROR(IF(AND(NOW()&lt;= EOMONTH(DATE(YEAR($P260),5, 1), 0), Overall!$A262&lt;&gt;"", MONTH($O260) &lt;= 5, MONTH($P260) &gt;= 5), IF($S260 &lt;&gt; "", $I260/$S260, ""), ""), "")</f>
        <v/>
      </c>
      <c r="AL260" s="10" t="str">
        <f ca="1">IFERROR(IF(AND(NOW()&lt;= EOMONTH(DATE(YEAR($P260),6, 1), 0), Overall!$A262&lt;&gt;"", MONTH($O260) &lt;= 6, MONTH($P260) &gt;= 6), IF($S260 &lt;&gt; "", $I260/$S260, ""), ""), "")</f>
        <v/>
      </c>
      <c r="AM260" s="10" t="str">
        <f ca="1">IFERROR(IF(AND(NOW()&lt;= EOMONTH(DATE(YEAR($P260),7, 1), 0), Overall!$A262&lt;&gt;"", MONTH($O260) &lt;= 7, MONTH($P260) &gt;= 7), IF($S260 &lt;&gt; "", $I260/$S260, ""), ""), "")</f>
        <v/>
      </c>
      <c r="AN260" s="10" t="str">
        <f ca="1">IFERROR(IF(AND(NOW()&lt;= EOMONTH(DATE(YEAR($P260),8, 1), 0), Overall!$A262&lt;&gt;"", MONTH($O260) &lt;= 8, MONTH($P260) &gt;= 8), IF($S260 &lt;&gt; "", $I260/$S260, ""), ""), "")</f>
        <v/>
      </c>
      <c r="AO260" s="10" t="str">
        <f ca="1">IFERROR(IF(AND(NOW()&lt;= EOMONTH(DATE(YEAR($P260),9, 1), 0), Overall!$A262&lt;&gt;"", MONTH($O260) &lt;= 9, MONTH($P260) &gt;= 9), IF($S260 &lt;&gt; "", $I260/$S260, ""), ""), "")</f>
        <v/>
      </c>
      <c r="AP260" s="10" t="str">
        <f ca="1">IFERROR(IF(AND(NOW()&lt;= EOMONTH(DATE(YEAR($P260),10, 1), 0), Overall!$A262&lt;&gt;"", MONTH($O260) &lt;= 10, MONTH($P260) &gt;= 10), IF($S260 &lt;&gt; "", $I260/$S260, ""), ""), "")</f>
        <v/>
      </c>
      <c r="AQ260" s="10" t="str">
        <f ca="1">IFERROR(IF(AND(NOW()&lt;= EOMONTH(DATE(YEAR($P260),11, 1), 0), Overall!$A262&lt;&gt;"", MONTH($O260) &lt;=11, MONTH($P260) &gt;= 11), IF($S260 &lt;&gt; "", $I260/$S260, ""), ""), "")</f>
        <v/>
      </c>
      <c r="AR260" s="10" t="str">
        <f ca="1">IFERROR(IF(AND(NOW()&lt;= EOMONTH(DATE(YEAR($P260),12, 1), 0), Overall!$A262&lt;&gt;"", MONTH($O260) &lt;= 12, MONTH($P260) &gt;= 12), IF($S260 &lt;&gt; "", $I260/$S260, ""), ""), "")</f>
        <v/>
      </c>
      <c r="AS260" s="16">
        <f t="shared" ca="1" si="9"/>
        <v>0</v>
      </c>
    </row>
    <row r="261" spans="1:45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5" t="str">
        <f>IF(Overall!P263&lt;&gt;"",_xlfn.VALUETOTEXT(Overall!P263),"")</f>
        <v>Options</v>
      </c>
      <c r="I261" s="6">
        <f>IF(Overall!F263&lt;&gt;"",VALUE(Overall!F263),"")</f>
        <v>600000</v>
      </c>
      <c r="J261" s="6">
        <f>IF(Overall!G263&lt;&gt;"",VALUE(Overall!G263),"")</f>
        <v>64</v>
      </c>
      <c r="K261" s="6">
        <f>IF(Overall!H263&lt;&gt;"",VALUE(Overall!H263),"")</f>
        <v>0</v>
      </c>
      <c r="L261" s="6">
        <f>IF(Overall!I263&lt;&gt;"",VALUE(Overall!I263),"")</f>
        <v>2.5</v>
      </c>
      <c r="M261" s="6">
        <f>IF(Overall!J263&lt;&gt;"",VALUE(Overall!J263),"")</f>
        <v>0</v>
      </c>
      <c r="N261" s="6">
        <f>IF(Overall!K263&lt;&gt;"",VALUE(Overall!K263),"")</f>
        <v>2.5</v>
      </c>
      <c r="O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P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Q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R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S261" s="5">
        <f t="shared" si="8"/>
        <v>6</v>
      </c>
      <c r="T261" s="10">
        <f>IF(Overall!$A263&lt;&gt;"",IF(AND(MONTH($O261) &lt;= 1, MONTH($P261) &gt;= 1), IF($S261 &lt;&gt; "", $I261/$S261, ""), ""),"")</f>
        <v>100000</v>
      </c>
      <c r="U261" s="10">
        <f>IF(Overall!$A263&lt;&gt;"",IF(AND(MONTH($O261) &lt;= 2, MONTH($P261) &gt;= 2), IF($S261 &lt;&gt; "", $I261/$S261, ""), ""),"")</f>
        <v>100000</v>
      </c>
      <c r="V261" s="10">
        <f>IF(Overall!$A263&lt;&gt;"",IF(AND(MONTH($O261) &lt;= 3, MONTH($P261) &gt;= 3), IF($S261 &lt;&gt; "", $I261/$S261, ""), ""),"")</f>
        <v>100000</v>
      </c>
      <c r="W261" s="10">
        <f>IF(Overall!$A263&lt;&gt;"",IF(AND(MONTH($O261) &lt;= 4, MONTH($P261) &gt;= 4), IF($S261 &lt;&gt; "", $I261/$S261, ""), ""),"")</f>
        <v>100000</v>
      </c>
      <c r="X261" s="10">
        <f>IF(Overall!$A263&lt;&gt;"",IF(AND(MONTH($O261) &lt;= 5, MONTH($P261) &gt;= 5), IF($S261 &lt;&gt; "", $I261/$S261, ""), ""),"")</f>
        <v>100000</v>
      </c>
      <c r="Y261" s="10">
        <f>IF(Overall!$A263&lt;&gt;"",IF(AND(MONTH($O261) &lt;= 6, MONTH($P261) &gt;= 6), IF($S261 &lt;&gt; "", $I261/$S261, ""), ""),"")</f>
        <v>100000</v>
      </c>
      <c r="Z261" s="10" t="str">
        <f>IF(Overall!$A263&lt;&gt;"",IF(AND(MONTH($O261) &lt;= 7, MONTH($P261) &gt;= 7 ), IF($S261 &lt;&gt; "", $I261/$S261, ""), ""),"")</f>
        <v/>
      </c>
      <c r="AA261" s="10" t="str">
        <f>IF(Overall!$A263&lt;&gt;"",IF(AND(MONTH($O261) &lt;= 8, MONTH($P261) &gt;= 8), IF($S261 &lt;&gt; "", $I261/$S261, ""), ""),"")</f>
        <v/>
      </c>
      <c r="AB261" s="10" t="str">
        <f>IF(Overall!$A263&lt;&gt;"",IF(AND(MONTH($O261) &lt;= 9, MONTH($P261) &gt;= 9), IF($S261 &lt;&gt; "", $I261/$S261, ""), ""),"")</f>
        <v/>
      </c>
      <c r="AC261" s="10" t="str">
        <f>IF(Overall!$A263&lt;&gt;"",IF(AND(MONTH($O261) &lt;= 10, MONTH($P261) &gt;= 10), IF($S261 &lt;&gt; "", $I261/$S261, ""), ""),"")</f>
        <v/>
      </c>
      <c r="AD261" s="10" t="str">
        <f>IF(Overall!$A263&lt;&gt;"",IF(AND(MONTH($O261) &lt;= 11, MONTH($P261) &gt;= 11), IF($S261 &lt;&gt; "", $I261/$S261, ""), ""),"")</f>
        <v/>
      </c>
      <c r="AE261" s="10" t="str">
        <f>IF(Overall!$A263&lt;&gt;"",IF(AND(MONTH($O261) &lt;= 12, MONTH($P261) &gt;= 12), IF($S261 &lt;&gt; "", $I261/$S261, ""), ""),"")</f>
        <v/>
      </c>
      <c r="AG261" s="10" t="str">
        <f ca="1">IFERROR(IF(AND(NOW()&lt;= EOMONTH(DATE(YEAR($P261),1, 1), 0), Overall!$A263&lt;&gt;"", MONTH($O261) &lt;= 1, MONTH($P261) &gt;= 1), IF($S261 &lt;&gt; "", $I261/$S261, ""), ""), "")</f>
        <v/>
      </c>
      <c r="AH261" s="10" t="str">
        <f ca="1">IFERROR(IF(AND(NOW()&lt;= EOMONTH(DATE(YEAR($P261),2, 1), 0), Overall!$A263&lt;&gt;"", MONTH($O261) &lt;= 2, MONTH($P261) &gt;= 2), IF($S261 &lt;&gt; "", $I261/$S261, ""), ""), "")</f>
        <v/>
      </c>
      <c r="AI261" s="10" t="str">
        <f ca="1">IFERROR(IF(AND(NOW()&lt;= EOMONTH(DATE(YEAR($P261),3, 1), 0), Overall!$A263&lt;&gt;"", MONTH($O261) &lt;= 3, MONTH($P261) &gt;= 3), IF($S261 &lt;&gt; "", $I261/$S261, ""), ""), "")</f>
        <v/>
      </c>
      <c r="AJ261" s="10" t="str">
        <f ca="1">IFERROR(IF(AND(NOW()&lt;= EOMONTH(DATE(YEAR($P261),4, 1), 0), Overall!$A263&lt;&gt;"", MONTH($O261) &lt;= 4, MONTH($P261) &gt;= 4), IF($S261 &lt;&gt; "", $I261/$S261, ""), ""), "")</f>
        <v/>
      </c>
      <c r="AK261" s="10" t="str">
        <f ca="1">IFERROR(IF(AND(NOW()&lt;= EOMONTH(DATE(YEAR($P261),5, 1), 0), Overall!$A263&lt;&gt;"", MONTH($O261) &lt;= 5, MONTH($P261) &gt;= 5), IF($S261 &lt;&gt; "", $I261/$S261, ""), ""), "")</f>
        <v/>
      </c>
      <c r="AL261" s="10" t="str">
        <f ca="1">IFERROR(IF(AND(NOW()&lt;= EOMONTH(DATE(YEAR($P261),6, 1), 0), Overall!$A263&lt;&gt;"", MONTH($O261) &lt;= 6, MONTH($P261) &gt;= 6), IF($S261 &lt;&gt; "", $I261/$S261, ""), ""), "")</f>
        <v/>
      </c>
      <c r="AM261" s="10" t="str">
        <f ca="1">IFERROR(IF(AND(NOW()&lt;= EOMONTH(DATE(YEAR($P261),7, 1), 0), Overall!$A263&lt;&gt;"", MONTH($O261) &lt;= 7, MONTH($P261) &gt;= 7), IF($S261 &lt;&gt; "", $I261/$S261, ""), ""), "")</f>
        <v/>
      </c>
      <c r="AN261" s="10" t="str">
        <f ca="1">IFERROR(IF(AND(NOW()&lt;= EOMONTH(DATE(YEAR($P261),8, 1), 0), Overall!$A263&lt;&gt;"", MONTH($O261) &lt;= 8, MONTH($P261) &gt;= 8), IF($S261 &lt;&gt; "", $I261/$S261, ""), ""), "")</f>
        <v/>
      </c>
      <c r="AO261" s="10" t="str">
        <f ca="1">IFERROR(IF(AND(NOW()&lt;= EOMONTH(DATE(YEAR($P261),9, 1), 0), Overall!$A263&lt;&gt;"", MONTH($O261) &lt;= 9, MONTH($P261) &gt;= 9), IF($S261 &lt;&gt; "", $I261/$S261, ""), ""), "")</f>
        <v/>
      </c>
      <c r="AP261" s="10" t="str">
        <f ca="1">IFERROR(IF(AND(NOW()&lt;= EOMONTH(DATE(YEAR($P261),10, 1), 0), Overall!$A263&lt;&gt;"", MONTH($O261) &lt;= 10, MONTH($P261) &gt;= 10), IF($S261 &lt;&gt; "", $I261/$S261, ""), ""), "")</f>
        <v/>
      </c>
      <c r="AQ261" s="10" t="str">
        <f ca="1">IFERROR(IF(AND(NOW()&lt;= EOMONTH(DATE(YEAR($P261),11, 1), 0), Overall!$A263&lt;&gt;"", MONTH($O261) &lt;=11, MONTH($P261) &gt;= 11), IF($S261 &lt;&gt; "", $I261/$S261, ""), ""), "")</f>
        <v/>
      </c>
      <c r="AR261" s="10" t="str">
        <f ca="1">IFERROR(IF(AND(NOW()&lt;= EOMONTH(DATE(YEAR($P261),12, 1), 0), Overall!$A263&lt;&gt;"", MONTH($O261) &lt;= 12, MONTH($P261) &gt;= 12), IF($S261 &lt;&gt; "", $I261/$S261, ""), ""), "")</f>
        <v/>
      </c>
      <c r="AS261" s="16">
        <f t="shared" ca="1" si="9"/>
        <v>0</v>
      </c>
    </row>
    <row r="262" spans="1:45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5" t="str">
        <f>IF(Overall!P264&lt;&gt;"",_xlfn.VALUETOTEXT(Overall!P264),"")</f>
        <v>Options</v>
      </c>
      <c r="I262" s="6">
        <f>IF(Overall!F264&lt;&gt;"",VALUE(Overall!F264),"")</f>
        <v>600000</v>
      </c>
      <c r="J262" s="6">
        <f>IF(Overall!G264&lt;&gt;"",VALUE(Overall!G264),"")</f>
        <v>64</v>
      </c>
      <c r="K262" s="6">
        <f>IF(Overall!H264&lt;&gt;"",VALUE(Overall!H264),"")</f>
        <v>0</v>
      </c>
      <c r="L262" s="6">
        <f>IF(Overall!I264&lt;&gt;"",VALUE(Overall!I264),"")</f>
        <v>2.4900000000000002</v>
      </c>
      <c r="M262" s="6">
        <f>IF(Overall!J264&lt;&gt;"",VALUE(Overall!J264),"")</f>
        <v>0</v>
      </c>
      <c r="N262" s="6">
        <f>IF(Overall!K264&lt;&gt;"",VALUE(Overall!K264),"")</f>
        <v>2.4900000000000002</v>
      </c>
      <c r="O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P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Q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R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S262" s="5">
        <f t="shared" si="8"/>
        <v>6</v>
      </c>
      <c r="T262" s="10">
        <f>IF(Overall!$A264&lt;&gt;"",IF(AND(MONTH($O262) &lt;= 1, MONTH($P262) &gt;= 1), IF($S262 &lt;&gt; "", $I262/$S262, ""), ""),"")</f>
        <v>100000</v>
      </c>
      <c r="U262" s="10">
        <f>IF(Overall!$A264&lt;&gt;"",IF(AND(MONTH($O262) &lt;= 2, MONTH($P262) &gt;= 2), IF($S262 &lt;&gt; "", $I262/$S262, ""), ""),"")</f>
        <v>100000</v>
      </c>
      <c r="V262" s="10">
        <f>IF(Overall!$A264&lt;&gt;"",IF(AND(MONTH($O262) &lt;= 3, MONTH($P262) &gt;= 3), IF($S262 &lt;&gt; "", $I262/$S262, ""), ""),"")</f>
        <v>100000</v>
      </c>
      <c r="W262" s="10">
        <f>IF(Overall!$A264&lt;&gt;"",IF(AND(MONTH($O262) &lt;= 4, MONTH($P262) &gt;= 4), IF($S262 &lt;&gt; "", $I262/$S262, ""), ""),"")</f>
        <v>100000</v>
      </c>
      <c r="X262" s="10">
        <f>IF(Overall!$A264&lt;&gt;"",IF(AND(MONTH($O262) &lt;= 5, MONTH($P262) &gt;= 5), IF($S262 &lt;&gt; "", $I262/$S262, ""), ""),"")</f>
        <v>100000</v>
      </c>
      <c r="Y262" s="10">
        <f>IF(Overall!$A264&lt;&gt;"",IF(AND(MONTH($O262) &lt;= 6, MONTH($P262) &gt;= 6), IF($S262 &lt;&gt; "", $I262/$S262, ""), ""),"")</f>
        <v>100000</v>
      </c>
      <c r="Z262" s="10" t="str">
        <f>IF(Overall!$A264&lt;&gt;"",IF(AND(MONTH($O262) &lt;= 7, MONTH($P262) &gt;= 7 ), IF($S262 &lt;&gt; "", $I262/$S262, ""), ""),"")</f>
        <v/>
      </c>
      <c r="AA262" s="10" t="str">
        <f>IF(Overall!$A264&lt;&gt;"",IF(AND(MONTH($O262) &lt;= 8, MONTH($P262) &gt;= 8), IF($S262 &lt;&gt; "", $I262/$S262, ""), ""),"")</f>
        <v/>
      </c>
      <c r="AB262" s="10" t="str">
        <f>IF(Overall!$A264&lt;&gt;"",IF(AND(MONTH($O262) &lt;= 9, MONTH($P262) &gt;= 9), IF($S262 &lt;&gt; "", $I262/$S262, ""), ""),"")</f>
        <v/>
      </c>
      <c r="AC262" s="10" t="str">
        <f>IF(Overall!$A264&lt;&gt;"",IF(AND(MONTH($O262) &lt;= 10, MONTH($P262) &gt;= 10), IF($S262 &lt;&gt; "", $I262/$S262, ""), ""),"")</f>
        <v/>
      </c>
      <c r="AD262" s="10" t="str">
        <f>IF(Overall!$A264&lt;&gt;"",IF(AND(MONTH($O262) &lt;= 11, MONTH($P262) &gt;= 11), IF($S262 &lt;&gt; "", $I262/$S262, ""), ""),"")</f>
        <v/>
      </c>
      <c r="AE262" s="10" t="str">
        <f>IF(Overall!$A264&lt;&gt;"",IF(AND(MONTH($O262) &lt;= 12, MONTH($P262) &gt;= 12), IF($S262 &lt;&gt; "", $I262/$S262, ""), ""),"")</f>
        <v/>
      </c>
      <c r="AG262" s="10" t="str">
        <f ca="1">IFERROR(IF(AND(NOW()&lt;= EOMONTH(DATE(YEAR($P262),1, 1), 0), Overall!$A264&lt;&gt;"", MONTH($O262) &lt;= 1, MONTH($P262) &gt;= 1), IF($S262 &lt;&gt; "", $I262/$S262, ""), ""), "")</f>
        <v/>
      </c>
      <c r="AH262" s="10" t="str">
        <f ca="1">IFERROR(IF(AND(NOW()&lt;= EOMONTH(DATE(YEAR($P262),2, 1), 0), Overall!$A264&lt;&gt;"", MONTH($O262) &lt;= 2, MONTH($P262) &gt;= 2), IF($S262 &lt;&gt; "", $I262/$S262, ""), ""), "")</f>
        <v/>
      </c>
      <c r="AI262" s="10" t="str">
        <f ca="1">IFERROR(IF(AND(NOW()&lt;= EOMONTH(DATE(YEAR($P262),3, 1), 0), Overall!$A264&lt;&gt;"", MONTH($O262) &lt;= 3, MONTH($P262) &gt;= 3), IF($S262 &lt;&gt; "", $I262/$S262, ""), ""), "")</f>
        <v/>
      </c>
      <c r="AJ262" s="10" t="str">
        <f ca="1">IFERROR(IF(AND(NOW()&lt;= EOMONTH(DATE(YEAR($P262),4, 1), 0), Overall!$A264&lt;&gt;"", MONTH($O262) &lt;= 4, MONTH($P262) &gt;= 4), IF($S262 &lt;&gt; "", $I262/$S262, ""), ""), "")</f>
        <v/>
      </c>
      <c r="AK262" s="10" t="str">
        <f ca="1">IFERROR(IF(AND(NOW()&lt;= EOMONTH(DATE(YEAR($P262),5, 1), 0), Overall!$A264&lt;&gt;"", MONTH($O262) &lt;= 5, MONTH($P262) &gt;= 5), IF($S262 &lt;&gt; "", $I262/$S262, ""), ""), "")</f>
        <v/>
      </c>
      <c r="AL262" s="10" t="str">
        <f ca="1">IFERROR(IF(AND(NOW()&lt;= EOMONTH(DATE(YEAR($P262),6, 1), 0), Overall!$A264&lt;&gt;"", MONTH($O262) &lt;= 6, MONTH($P262) &gt;= 6), IF($S262 &lt;&gt; "", $I262/$S262, ""), ""), "")</f>
        <v/>
      </c>
      <c r="AM262" s="10" t="str">
        <f ca="1">IFERROR(IF(AND(NOW()&lt;= EOMONTH(DATE(YEAR($P262),7, 1), 0), Overall!$A264&lt;&gt;"", MONTH($O262) &lt;= 7, MONTH($P262) &gt;= 7), IF($S262 &lt;&gt; "", $I262/$S262, ""), ""), "")</f>
        <v/>
      </c>
      <c r="AN262" s="10" t="str">
        <f ca="1">IFERROR(IF(AND(NOW()&lt;= EOMONTH(DATE(YEAR($P262),8, 1), 0), Overall!$A264&lt;&gt;"", MONTH($O262) &lt;= 8, MONTH($P262) &gt;= 8), IF($S262 &lt;&gt; "", $I262/$S262, ""), ""), "")</f>
        <v/>
      </c>
      <c r="AO262" s="10" t="str">
        <f ca="1">IFERROR(IF(AND(NOW()&lt;= EOMONTH(DATE(YEAR($P262),9, 1), 0), Overall!$A264&lt;&gt;"", MONTH($O262) &lt;= 9, MONTH($P262) &gt;= 9), IF($S262 &lt;&gt; "", $I262/$S262, ""), ""), "")</f>
        <v/>
      </c>
      <c r="AP262" s="10" t="str">
        <f ca="1">IFERROR(IF(AND(NOW()&lt;= EOMONTH(DATE(YEAR($P262),10, 1), 0), Overall!$A264&lt;&gt;"", MONTH($O262) &lt;= 10, MONTH($P262) &gt;= 10), IF($S262 &lt;&gt; "", $I262/$S262, ""), ""), "")</f>
        <v/>
      </c>
      <c r="AQ262" s="10" t="str">
        <f ca="1">IFERROR(IF(AND(NOW()&lt;= EOMONTH(DATE(YEAR($P262),11, 1), 0), Overall!$A264&lt;&gt;"", MONTH($O262) &lt;=11, MONTH($P262) &gt;= 11), IF($S262 &lt;&gt; "", $I262/$S262, ""), ""), "")</f>
        <v/>
      </c>
      <c r="AR262" s="10" t="str">
        <f ca="1">IFERROR(IF(AND(NOW()&lt;= EOMONTH(DATE(YEAR($P262),12, 1), 0), Overall!$A264&lt;&gt;"", MONTH($O262) &lt;= 12, MONTH($P262) &gt;= 12), IF($S262 &lt;&gt; "", $I262/$S262, ""), ""), "")</f>
        <v/>
      </c>
      <c r="AS262" s="16">
        <f t="shared" ca="1" si="9"/>
        <v>0</v>
      </c>
    </row>
    <row r="263" spans="1:45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5" t="str">
        <f>IF(Overall!P265&lt;&gt;"",_xlfn.VALUETOTEXT(Overall!P265),"")</f>
        <v>Options</v>
      </c>
      <c r="I263" s="6">
        <f>IF(Overall!F265&lt;&gt;"",VALUE(Overall!F265),"")</f>
        <v>1200000</v>
      </c>
      <c r="J263" s="6">
        <f>IF(Overall!G265&lt;&gt;"",VALUE(Overall!G265),"")</f>
        <v>65</v>
      </c>
      <c r="K263" s="6">
        <f>IF(Overall!H265&lt;&gt;"",VALUE(Overall!H265),"")</f>
        <v>0</v>
      </c>
      <c r="L263" s="6">
        <f>IF(Overall!I265&lt;&gt;"",VALUE(Overall!I265),"")</f>
        <v>2.7</v>
      </c>
      <c r="M263" s="6">
        <f>IF(Overall!J265&lt;&gt;"",VALUE(Overall!J265),"")</f>
        <v>0</v>
      </c>
      <c r="N263" s="6">
        <f>IF(Overall!K265&lt;&gt;"",VALUE(Overall!K265),"")</f>
        <v>2.7</v>
      </c>
      <c r="O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P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Q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R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S263" s="5">
        <f t="shared" si="8"/>
        <v>6</v>
      </c>
      <c r="T263" s="10">
        <f>IF(Overall!$A265&lt;&gt;"",IF(AND(MONTH($O263) &lt;= 1, MONTH($P263) &gt;= 1), IF($S263 &lt;&gt; "", $I263/$S263, ""), ""),"")</f>
        <v>200000</v>
      </c>
      <c r="U263" s="10">
        <f>IF(Overall!$A265&lt;&gt;"",IF(AND(MONTH($O263) &lt;= 2, MONTH($P263) &gt;= 2), IF($S263 &lt;&gt; "", $I263/$S263, ""), ""),"")</f>
        <v>200000</v>
      </c>
      <c r="V263" s="10">
        <f>IF(Overall!$A265&lt;&gt;"",IF(AND(MONTH($O263) &lt;= 3, MONTH($P263) &gt;= 3), IF($S263 &lt;&gt; "", $I263/$S263, ""), ""),"")</f>
        <v>200000</v>
      </c>
      <c r="W263" s="10">
        <f>IF(Overall!$A265&lt;&gt;"",IF(AND(MONTH($O263) &lt;= 4, MONTH($P263) &gt;= 4), IF($S263 &lt;&gt; "", $I263/$S263, ""), ""),"")</f>
        <v>200000</v>
      </c>
      <c r="X263" s="10">
        <f>IF(Overall!$A265&lt;&gt;"",IF(AND(MONTH($O263) &lt;= 5, MONTH($P263) &gt;= 5), IF($S263 &lt;&gt; "", $I263/$S263, ""), ""),"")</f>
        <v>200000</v>
      </c>
      <c r="Y263" s="10">
        <f>IF(Overall!$A265&lt;&gt;"",IF(AND(MONTH($O263) &lt;= 6, MONTH($P263) &gt;= 6), IF($S263 &lt;&gt; "", $I263/$S263, ""), ""),"")</f>
        <v>200000</v>
      </c>
      <c r="Z263" s="10" t="str">
        <f>IF(Overall!$A265&lt;&gt;"",IF(AND(MONTH($O263) &lt;= 7, MONTH($P263) &gt;= 7 ), IF($S263 &lt;&gt; "", $I263/$S263, ""), ""),"")</f>
        <v/>
      </c>
      <c r="AA263" s="10" t="str">
        <f>IF(Overall!$A265&lt;&gt;"",IF(AND(MONTH($O263) &lt;= 8, MONTH($P263) &gt;= 8), IF($S263 &lt;&gt; "", $I263/$S263, ""), ""),"")</f>
        <v/>
      </c>
      <c r="AB263" s="10" t="str">
        <f>IF(Overall!$A265&lt;&gt;"",IF(AND(MONTH($O263) &lt;= 9, MONTH($P263) &gt;= 9), IF($S263 &lt;&gt; "", $I263/$S263, ""), ""),"")</f>
        <v/>
      </c>
      <c r="AC263" s="10" t="str">
        <f>IF(Overall!$A265&lt;&gt;"",IF(AND(MONTH($O263) &lt;= 10, MONTH($P263) &gt;= 10), IF($S263 &lt;&gt; "", $I263/$S263, ""), ""),"")</f>
        <v/>
      </c>
      <c r="AD263" s="10" t="str">
        <f>IF(Overall!$A265&lt;&gt;"",IF(AND(MONTH($O263) &lt;= 11, MONTH($P263) &gt;= 11), IF($S263 &lt;&gt; "", $I263/$S263, ""), ""),"")</f>
        <v/>
      </c>
      <c r="AE263" s="10" t="str">
        <f>IF(Overall!$A265&lt;&gt;"",IF(AND(MONTH($O263) &lt;= 12, MONTH($P263) &gt;= 12), IF($S263 &lt;&gt; "", $I263/$S263, ""), ""),"")</f>
        <v/>
      </c>
      <c r="AG263" s="10" t="str">
        <f ca="1">IFERROR(IF(AND(NOW()&lt;= EOMONTH(DATE(YEAR($P263),1, 1), 0), Overall!$A265&lt;&gt;"", MONTH($O263) &lt;= 1, MONTH($P263) &gt;= 1), IF($S263 &lt;&gt; "", $I263/$S263, ""), ""), "")</f>
        <v/>
      </c>
      <c r="AH263" s="10" t="str">
        <f ca="1">IFERROR(IF(AND(NOW()&lt;= EOMONTH(DATE(YEAR($P263),2, 1), 0), Overall!$A265&lt;&gt;"", MONTH($O263) &lt;= 2, MONTH($P263) &gt;= 2), IF($S263 &lt;&gt; "", $I263/$S263, ""), ""), "")</f>
        <v/>
      </c>
      <c r="AI263" s="10" t="str">
        <f ca="1">IFERROR(IF(AND(NOW()&lt;= EOMONTH(DATE(YEAR($P263),3, 1), 0), Overall!$A265&lt;&gt;"", MONTH($O263) &lt;= 3, MONTH($P263) &gt;= 3), IF($S263 &lt;&gt; "", $I263/$S263, ""), ""), "")</f>
        <v/>
      </c>
      <c r="AJ263" s="10" t="str">
        <f ca="1">IFERROR(IF(AND(NOW()&lt;= EOMONTH(DATE(YEAR($P263),4, 1), 0), Overall!$A265&lt;&gt;"", MONTH($O263) &lt;= 4, MONTH($P263) &gt;= 4), IF($S263 &lt;&gt; "", $I263/$S263, ""), ""), "")</f>
        <v/>
      </c>
      <c r="AK263" s="10" t="str">
        <f ca="1">IFERROR(IF(AND(NOW()&lt;= EOMONTH(DATE(YEAR($P263),5, 1), 0), Overall!$A265&lt;&gt;"", MONTH($O263) &lt;= 5, MONTH($P263) &gt;= 5), IF($S263 &lt;&gt; "", $I263/$S263, ""), ""), "")</f>
        <v/>
      </c>
      <c r="AL263" s="10" t="str">
        <f ca="1">IFERROR(IF(AND(NOW()&lt;= EOMONTH(DATE(YEAR($P263),6, 1), 0), Overall!$A265&lt;&gt;"", MONTH($O263) &lt;= 6, MONTH($P263) &gt;= 6), IF($S263 &lt;&gt; "", $I263/$S263, ""), ""), "")</f>
        <v/>
      </c>
      <c r="AM263" s="10" t="str">
        <f ca="1">IFERROR(IF(AND(NOW()&lt;= EOMONTH(DATE(YEAR($P263),7, 1), 0), Overall!$A265&lt;&gt;"", MONTH($O263) &lt;= 7, MONTH($P263) &gt;= 7), IF($S263 &lt;&gt; "", $I263/$S263, ""), ""), "")</f>
        <v/>
      </c>
      <c r="AN263" s="10" t="str">
        <f ca="1">IFERROR(IF(AND(NOW()&lt;= EOMONTH(DATE(YEAR($P263),8, 1), 0), Overall!$A265&lt;&gt;"", MONTH($O263) &lt;= 8, MONTH($P263) &gt;= 8), IF($S263 &lt;&gt; "", $I263/$S263, ""), ""), "")</f>
        <v/>
      </c>
      <c r="AO263" s="10" t="str">
        <f ca="1">IFERROR(IF(AND(NOW()&lt;= EOMONTH(DATE(YEAR($P263),9, 1), 0), Overall!$A265&lt;&gt;"", MONTH($O263) &lt;= 9, MONTH($P263) &gt;= 9), IF($S263 &lt;&gt; "", $I263/$S263, ""), ""), "")</f>
        <v/>
      </c>
      <c r="AP263" s="10" t="str">
        <f ca="1">IFERROR(IF(AND(NOW()&lt;= EOMONTH(DATE(YEAR($P263),10, 1), 0), Overall!$A265&lt;&gt;"", MONTH($O263) &lt;= 10, MONTH($P263) &gt;= 10), IF($S263 &lt;&gt; "", $I263/$S263, ""), ""), "")</f>
        <v/>
      </c>
      <c r="AQ263" s="10" t="str">
        <f ca="1">IFERROR(IF(AND(NOW()&lt;= EOMONTH(DATE(YEAR($P263),11, 1), 0), Overall!$A265&lt;&gt;"", MONTH($O263) &lt;=11, MONTH($P263) &gt;= 11), IF($S263 &lt;&gt; "", $I263/$S263, ""), ""), "")</f>
        <v/>
      </c>
      <c r="AR263" s="10" t="str">
        <f ca="1">IFERROR(IF(AND(NOW()&lt;= EOMONTH(DATE(YEAR($P263),12, 1), 0), Overall!$A265&lt;&gt;"", MONTH($O263) &lt;= 12, MONTH($P263) &gt;= 12), IF($S263 &lt;&gt; "", $I263/$S263, ""), ""), "")</f>
        <v/>
      </c>
      <c r="AS263" s="16">
        <f t="shared" ca="1" si="9"/>
        <v>0</v>
      </c>
    </row>
    <row r="264" spans="1:45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5" t="str">
        <f>IF(Overall!P266&lt;&gt;"",_xlfn.VALUETOTEXT(Overall!P266),"")</f>
        <v>Options</v>
      </c>
      <c r="I264" s="6">
        <f>IF(Overall!F266&lt;&gt;"",VALUE(Overall!F266),"")</f>
        <v>200000</v>
      </c>
      <c r="J264" s="6">
        <f>IF(Overall!G266&lt;&gt;"",VALUE(Overall!G266),"")</f>
        <v>63</v>
      </c>
      <c r="K264" s="6">
        <f>IF(Overall!H266&lt;&gt;"",VALUE(Overall!H266),"")</f>
        <v>40</v>
      </c>
      <c r="L264" s="6">
        <f>IF(Overall!I266&lt;&gt;"",VALUE(Overall!I266),"")</f>
        <v>4.29</v>
      </c>
      <c r="M264" s="6">
        <f>IF(Overall!J266&lt;&gt;"",VALUE(Overall!J266),"")</f>
        <v>0.65</v>
      </c>
      <c r="N264" s="6">
        <f>IF(Overall!K266&lt;&gt;"",VALUE(Overall!K266),"")</f>
        <v>3.64</v>
      </c>
      <c r="O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P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Q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R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S264" s="5">
        <f t="shared" si="8"/>
        <v>1</v>
      </c>
      <c r="T264" s="10" t="str">
        <f>IF(Overall!$A266&lt;&gt;"",IF(AND(MONTH($O264) &lt;= 1, MONTH($P264) &gt;= 1), IF($S264 &lt;&gt; "", $I264/$S264, ""), ""),"")</f>
        <v/>
      </c>
      <c r="U264" s="10" t="str">
        <f>IF(Overall!$A266&lt;&gt;"",IF(AND(MONTH($O264) &lt;= 2, MONTH($P264) &gt;= 2), IF($S264 &lt;&gt; "", $I264/$S264, ""), ""),"")</f>
        <v/>
      </c>
      <c r="V264" s="10" t="str">
        <f>IF(Overall!$A266&lt;&gt;"",IF(AND(MONTH($O264) &lt;= 3, MONTH($P264) &gt;= 3), IF($S264 &lt;&gt; "", $I264/$S264, ""), ""),"")</f>
        <v/>
      </c>
      <c r="W264" s="10" t="str">
        <f>IF(Overall!$A266&lt;&gt;"",IF(AND(MONTH($O264) &lt;= 4, MONTH($P264) &gt;= 4), IF($S264 &lt;&gt; "", $I264/$S264, ""), ""),"")</f>
        <v/>
      </c>
      <c r="X264" s="10" t="str">
        <f>IF(Overall!$A266&lt;&gt;"",IF(AND(MONTH($O264) &lt;= 5, MONTH($P264) &gt;= 5), IF($S264 &lt;&gt; "", $I264/$S264, ""), ""),"")</f>
        <v/>
      </c>
      <c r="Y264" s="10" t="str">
        <f>IF(Overall!$A266&lt;&gt;"",IF(AND(MONTH($O264) &lt;= 6, MONTH($P264) &gt;= 6), IF($S264 &lt;&gt; "", $I264/$S264, ""), ""),"")</f>
        <v/>
      </c>
      <c r="Z264" s="10">
        <f>IF(Overall!$A266&lt;&gt;"",IF(AND(MONTH($O264) &lt;= 7, MONTH($P264) &gt;= 7 ), IF($S264 &lt;&gt; "", $I264/$S264, ""), ""),"")</f>
        <v>200000</v>
      </c>
      <c r="AA264" s="10" t="str">
        <f>IF(Overall!$A266&lt;&gt;"",IF(AND(MONTH($O264) &lt;= 8, MONTH($P264) &gt;= 8), IF($S264 &lt;&gt; "", $I264/$S264, ""), ""),"")</f>
        <v/>
      </c>
      <c r="AB264" s="10" t="str">
        <f>IF(Overall!$A266&lt;&gt;"",IF(AND(MONTH($O264) &lt;= 9, MONTH($P264) &gt;= 9), IF($S264 &lt;&gt; "", $I264/$S264, ""), ""),"")</f>
        <v/>
      </c>
      <c r="AC264" s="10" t="str">
        <f>IF(Overall!$A266&lt;&gt;"",IF(AND(MONTH($O264) &lt;= 10, MONTH($P264) &gt;= 10), IF($S264 &lt;&gt; "", $I264/$S264, ""), ""),"")</f>
        <v/>
      </c>
      <c r="AD264" s="10" t="str">
        <f>IF(Overall!$A266&lt;&gt;"",IF(AND(MONTH($O264) &lt;= 11, MONTH($P264) &gt;= 11), IF($S264 &lt;&gt; "", $I264/$S264, ""), ""),"")</f>
        <v/>
      </c>
      <c r="AE264" s="10" t="str">
        <f>IF(Overall!$A266&lt;&gt;"",IF(AND(MONTH($O264) &lt;= 12, MONTH($P264) &gt;= 12), IF($S264 &lt;&gt; "", $I264/$S264, ""), ""),"")</f>
        <v/>
      </c>
      <c r="AG264" s="10" t="str">
        <f ca="1">IFERROR(IF(AND(NOW()&lt;= EOMONTH(DATE(YEAR($P264),1, 1), 0), Overall!$A266&lt;&gt;"", MONTH($O264) &lt;= 1, MONTH($P264) &gt;= 1), IF($S264 &lt;&gt; "", $I264/$S264, ""), ""), "")</f>
        <v/>
      </c>
      <c r="AH264" s="10" t="str">
        <f ca="1">IFERROR(IF(AND(NOW()&lt;= EOMONTH(DATE(YEAR($P264),2, 1), 0), Overall!$A266&lt;&gt;"", MONTH($O264) &lt;= 2, MONTH($P264) &gt;= 2), IF($S264 &lt;&gt; "", $I264/$S264, ""), ""), "")</f>
        <v/>
      </c>
      <c r="AI264" s="10" t="str">
        <f ca="1">IFERROR(IF(AND(NOW()&lt;= EOMONTH(DATE(YEAR($P264),3, 1), 0), Overall!$A266&lt;&gt;"", MONTH($O264) &lt;= 3, MONTH($P264) &gt;= 3), IF($S264 &lt;&gt; "", $I264/$S264, ""), ""), "")</f>
        <v/>
      </c>
      <c r="AJ264" s="10" t="str">
        <f ca="1">IFERROR(IF(AND(NOW()&lt;= EOMONTH(DATE(YEAR($P264),4, 1), 0), Overall!$A266&lt;&gt;"", MONTH($O264) &lt;= 4, MONTH($P264) &gt;= 4), IF($S264 &lt;&gt; "", $I264/$S264, ""), ""), "")</f>
        <v/>
      </c>
      <c r="AK264" s="10" t="str">
        <f ca="1">IFERROR(IF(AND(NOW()&lt;= EOMONTH(DATE(YEAR($P264),5, 1), 0), Overall!$A266&lt;&gt;"", MONTH($O264) &lt;= 5, MONTH($P264) &gt;= 5), IF($S264 &lt;&gt; "", $I264/$S264, ""), ""), "")</f>
        <v/>
      </c>
      <c r="AL264" s="10" t="str">
        <f ca="1">IFERROR(IF(AND(NOW()&lt;= EOMONTH(DATE(YEAR($P264),6, 1), 0), Overall!$A266&lt;&gt;"", MONTH($O264) &lt;= 6, MONTH($P264) &gt;= 6), IF($S264 &lt;&gt; "", $I264/$S264, ""), ""), "")</f>
        <v/>
      </c>
      <c r="AM264" s="10" t="str">
        <f ca="1">IFERROR(IF(AND(NOW()&lt;= EOMONTH(DATE(YEAR($P264),7, 1), 0), Overall!$A266&lt;&gt;"", MONTH($O264) &lt;= 7, MONTH($P264) &gt;= 7), IF($S264 &lt;&gt; "", $I264/$S264, ""), ""), "")</f>
        <v/>
      </c>
      <c r="AN264" s="10" t="str">
        <f ca="1">IFERROR(IF(AND(NOW()&lt;= EOMONTH(DATE(YEAR($P264),8, 1), 0), Overall!$A266&lt;&gt;"", MONTH($O264) &lt;= 8, MONTH($P264) &gt;= 8), IF($S264 &lt;&gt; "", $I264/$S264, ""), ""), "")</f>
        <v/>
      </c>
      <c r="AO264" s="10" t="str">
        <f ca="1">IFERROR(IF(AND(NOW()&lt;= EOMONTH(DATE(YEAR($P264),9, 1), 0), Overall!$A266&lt;&gt;"", MONTH($O264) &lt;= 9, MONTH($P264) &gt;= 9), IF($S264 &lt;&gt; "", $I264/$S264, ""), ""), "")</f>
        <v/>
      </c>
      <c r="AP264" s="10" t="str">
        <f ca="1">IFERROR(IF(AND(NOW()&lt;= EOMONTH(DATE(YEAR($P264),10, 1), 0), Overall!$A266&lt;&gt;"", MONTH($O264) &lt;= 10, MONTH($P264) &gt;= 10), IF($S264 &lt;&gt; "", $I264/$S264, ""), ""), "")</f>
        <v/>
      </c>
      <c r="AQ264" s="10" t="str">
        <f ca="1">IFERROR(IF(AND(NOW()&lt;= EOMONTH(DATE(YEAR($P264),11, 1), 0), Overall!$A266&lt;&gt;"", MONTH($O264) &lt;=11, MONTH($P264) &gt;= 11), IF($S264 &lt;&gt; "", $I264/$S264, ""), ""), "")</f>
        <v/>
      </c>
      <c r="AR264" s="10" t="str">
        <f ca="1">IFERROR(IF(AND(NOW()&lt;= EOMONTH(DATE(YEAR($P264),12, 1), 0), Overall!$A266&lt;&gt;"", MONTH($O264) &lt;= 12, MONTH($P264) &gt;= 12), IF($S264 &lt;&gt; "", $I264/$S264, ""), ""), "")</f>
        <v/>
      </c>
      <c r="AS264" s="16">
        <f t="shared" ca="1" si="9"/>
        <v>0</v>
      </c>
    </row>
    <row r="265" spans="1:45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5" t="str">
        <f>IF(Overall!P267&lt;&gt;"",_xlfn.VALUETOTEXT(Overall!P267),"")</f>
        <v>Options</v>
      </c>
      <c r="I265" s="6">
        <f>IF(Overall!F267&lt;&gt;"",VALUE(Overall!F267),"")</f>
        <v>1200000</v>
      </c>
      <c r="J265" s="6">
        <f>IF(Overall!G267&lt;&gt;"",VALUE(Overall!G267),"")</f>
        <v>62</v>
      </c>
      <c r="K265" s="6">
        <f>IF(Overall!H267&lt;&gt;"",VALUE(Overall!H267),"")</f>
        <v>40</v>
      </c>
      <c r="L265" s="6">
        <f>IF(Overall!I267&lt;&gt;"",VALUE(Overall!I267),"")</f>
        <v>4.46</v>
      </c>
      <c r="M265" s="6">
        <f>IF(Overall!J267&lt;&gt;"",VALUE(Overall!J267),"")</f>
        <v>0.8</v>
      </c>
      <c r="N265" s="6">
        <f>IF(Overall!K267&lt;&gt;"",VALUE(Overall!K267),"")</f>
        <v>3.66</v>
      </c>
      <c r="O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P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Q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R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S265" s="5">
        <f t="shared" si="8"/>
        <v>3</v>
      </c>
      <c r="T265" s="10" t="str">
        <f>IF(Overall!$A267&lt;&gt;"",IF(AND(MONTH($O265) &lt;= 1, MONTH($P265) &gt;= 1), IF($S265 &lt;&gt; "", $I265/$S265, ""), ""),"")</f>
        <v/>
      </c>
      <c r="U265" s="10" t="str">
        <f>IF(Overall!$A267&lt;&gt;"",IF(AND(MONTH($O265) &lt;= 2, MONTH($P265) &gt;= 2), IF($S265 &lt;&gt; "", $I265/$S265, ""), ""),"")</f>
        <v/>
      </c>
      <c r="V265" s="10" t="str">
        <f>IF(Overall!$A267&lt;&gt;"",IF(AND(MONTH($O265) &lt;= 3, MONTH($P265) &gt;= 3), IF($S265 &lt;&gt; "", $I265/$S265, ""), ""),"")</f>
        <v/>
      </c>
      <c r="W265" s="10" t="str">
        <f>IF(Overall!$A267&lt;&gt;"",IF(AND(MONTH($O265) &lt;= 4, MONTH($P265) &gt;= 4), IF($S265 &lt;&gt; "", $I265/$S265, ""), ""),"")</f>
        <v/>
      </c>
      <c r="X265" s="10" t="str">
        <f>IF(Overall!$A267&lt;&gt;"",IF(AND(MONTH($O265) &lt;= 5, MONTH($P265) &gt;= 5), IF($S265 &lt;&gt; "", $I265/$S265, ""), ""),"")</f>
        <v/>
      </c>
      <c r="Y265" s="10" t="str">
        <f>IF(Overall!$A267&lt;&gt;"",IF(AND(MONTH($O265) &lt;= 6, MONTH($P265) &gt;= 6), IF($S265 &lt;&gt; "", $I265/$S265, ""), ""),"")</f>
        <v/>
      </c>
      <c r="Z265" s="10">
        <f>IF(Overall!$A267&lt;&gt;"",IF(AND(MONTH($O265) &lt;= 7, MONTH($P265) &gt;= 7 ), IF($S265 &lt;&gt; "", $I265/$S265, ""), ""),"")</f>
        <v>400000</v>
      </c>
      <c r="AA265" s="10">
        <f>IF(Overall!$A267&lt;&gt;"",IF(AND(MONTH($O265) &lt;= 8, MONTH($P265) &gt;= 8), IF($S265 &lt;&gt; "", $I265/$S265, ""), ""),"")</f>
        <v>400000</v>
      </c>
      <c r="AB265" s="10">
        <f>IF(Overall!$A267&lt;&gt;"",IF(AND(MONTH($O265) &lt;= 9, MONTH($P265) &gt;= 9), IF($S265 &lt;&gt; "", $I265/$S265, ""), ""),"")</f>
        <v>400000</v>
      </c>
      <c r="AC265" s="10" t="str">
        <f>IF(Overall!$A267&lt;&gt;"",IF(AND(MONTH($O265) &lt;= 10, MONTH($P265) &gt;= 10), IF($S265 &lt;&gt; "", $I265/$S265, ""), ""),"")</f>
        <v/>
      </c>
      <c r="AD265" s="10" t="str">
        <f>IF(Overall!$A267&lt;&gt;"",IF(AND(MONTH($O265) &lt;= 11, MONTH($P265) &gt;= 11), IF($S265 &lt;&gt; "", $I265/$S265, ""), ""),"")</f>
        <v/>
      </c>
      <c r="AE265" s="10" t="str">
        <f>IF(Overall!$A267&lt;&gt;"",IF(AND(MONTH($O265) &lt;= 12, MONTH($P265) &gt;= 12), IF($S265 &lt;&gt; "", $I265/$S265, ""), ""),"")</f>
        <v/>
      </c>
      <c r="AG265" s="10" t="str">
        <f ca="1">IFERROR(IF(AND(NOW()&lt;= EOMONTH(DATE(YEAR($P265),1, 1), 0), Overall!$A267&lt;&gt;"", MONTH($O265) &lt;= 1, MONTH($P265) &gt;= 1), IF($S265 &lt;&gt; "", $I265/$S265, ""), ""), "")</f>
        <v/>
      </c>
      <c r="AH265" s="10" t="str">
        <f ca="1">IFERROR(IF(AND(NOW()&lt;= EOMONTH(DATE(YEAR($P265),2, 1), 0), Overall!$A267&lt;&gt;"", MONTH($O265) &lt;= 2, MONTH($P265) &gt;= 2), IF($S265 &lt;&gt; "", $I265/$S265, ""), ""), "")</f>
        <v/>
      </c>
      <c r="AI265" s="10" t="str">
        <f ca="1">IFERROR(IF(AND(NOW()&lt;= EOMONTH(DATE(YEAR($P265),3, 1), 0), Overall!$A267&lt;&gt;"", MONTH($O265) &lt;= 3, MONTH($P265) &gt;= 3), IF($S265 &lt;&gt; "", $I265/$S265, ""), ""), "")</f>
        <v/>
      </c>
      <c r="AJ265" s="10" t="str">
        <f ca="1">IFERROR(IF(AND(NOW()&lt;= EOMONTH(DATE(YEAR($P265),4, 1), 0), Overall!$A267&lt;&gt;"", MONTH($O265) &lt;= 4, MONTH($P265) &gt;= 4), IF($S265 &lt;&gt; "", $I265/$S265, ""), ""), "")</f>
        <v/>
      </c>
      <c r="AK265" s="10" t="str">
        <f ca="1">IFERROR(IF(AND(NOW()&lt;= EOMONTH(DATE(YEAR($P265),5, 1), 0), Overall!$A267&lt;&gt;"", MONTH($O265) &lt;= 5, MONTH($P265) &gt;= 5), IF($S265 &lt;&gt; "", $I265/$S265, ""), ""), "")</f>
        <v/>
      </c>
      <c r="AL265" s="10" t="str">
        <f ca="1">IFERROR(IF(AND(NOW()&lt;= EOMONTH(DATE(YEAR($P265),6, 1), 0), Overall!$A267&lt;&gt;"", MONTH($O265) &lt;= 6, MONTH($P265) &gt;= 6), IF($S265 &lt;&gt; "", $I265/$S265, ""), ""), "")</f>
        <v/>
      </c>
      <c r="AM265" s="10" t="str">
        <f ca="1">IFERROR(IF(AND(NOW()&lt;= EOMONTH(DATE(YEAR($P265),7, 1), 0), Overall!$A267&lt;&gt;"", MONTH($O265) &lt;= 7, MONTH($P265) &gt;= 7), IF($S265 &lt;&gt; "", $I265/$S265, ""), ""), "")</f>
        <v/>
      </c>
      <c r="AN265" s="10" t="str">
        <f ca="1">IFERROR(IF(AND(NOW()&lt;= EOMONTH(DATE(YEAR($P265),8, 1), 0), Overall!$A267&lt;&gt;"", MONTH($O265) &lt;= 8, MONTH($P265) &gt;= 8), IF($S265 &lt;&gt; "", $I265/$S265, ""), ""), "")</f>
        <v/>
      </c>
      <c r="AO265" s="10" t="str">
        <f ca="1">IFERROR(IF(AND(NOW()&lt;= EOMONTH(DATE(YEAR($P265),9, 1), 0), Overall!$A267&lt;&gt;"", MONTH($O265) &lt;= 9, MONTH($P265) &gt;= 9), IF($S265 &lt;&gt; "", $I265/$S265, ""), ""), "")</f>
        <v/>
      </c>
      <c r="AP265" s="10" t="str">
        <f ca="1">IFERROR(IF(AND(NOW()&lt;= EOMONTH(DATE(YEAR($P265),10, 1), 0), Overall!$A267&lt;&gt;"", MONTH($O265) &lt;= 10, MONTH($P265) &gt;= 10), IF($S265 &lt;&gt; "", $I265/$S265, ""), ""), "")</f>
        <v/>
      </c>
      <c r="AQ265" s="10" t="str">
        <f ca="1">IFERROR(IF(AND(NOW()&lt;= EOMONTH(DATE(YEAR($P265),11, 1), 0), Overall!$A267&lt;&gt;"", MONTH($O265) &lt;=11, MONTH($P265) &gt;= 11), IF($S265 &lt;&gt; "", $I265/$S265, ""), ""), "")</f>
        <v/>
      </c>
      <c r="AR265" s="10" t="str">
        <f ca="1">IFERROR(IF(AND(NOW()&lt;= EOMONTH(DATE(YEAR($P265),12, 1), 0), Overall!$A267&lt;&gt;"", MONTH($O265) &lt;= 12, MONTH($P265) &gt;= 12), IF($S265 &lt;&gt; "", $I265/$S265, ""), ""), "")</f>
        <v/>
      </c>
      <c r="AS265" s="16">
        <f t="shared" ca="1" si="9"/>
        <v>0</v>
      </c>
    </row>
    <row r="266" spans="1:45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5" t="str">
        <f>IF(Overall!P268&lt;&gt;"",_xlfn.VALUETOTEXT(Overall!P268),"")</f>
        <v>Options</v>
      </c>
      <c r="I266" s="6">
        <f>IF(Overall!F268&lt;&gt;"",VALUE(Overall!F268),"")</f>
        <v>200000</v>
      </c>
      <c r="J266" s="6">
        <f>IF(Overall!G268&lt;&gt;"",VALUE(Overall!G268),"")</f>
        <v>63</v>
      </c>
      <c r="K266" s="6">
        <f>IF(Overall!H268&lt;&gt;"",VALUE(Overall!H268),"")</f>
        <v>40</v>
      </c>
      <c r="L266" s="6">
        <f>IF(Overall!I268&lt;&gt;"",VALUE(Overall!I268),"")</f>
        <v>4.25</v>
      </c>
      <c r="M266" s="6">
        <f>IF(Overall!J268&lt;&gt;"",VALUE(Overall!J268),"")</f>
        <v>0.6</v>
      </c>
      <c r="N266" s="6">
        <f>IF(Overall!K268&lt;&gt;"",VALUE(Overall!K268),"")</f>
        <v>3.65</v>
      </c>
      <c r="O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P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Q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R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S266" s="5">
        <f t="shared" si="8"/>
        <v>1</v>
      </c>
      <c r="T266" s="10" t="str">
        <f>IF(Overall!$A268&lt;&gt;"",IF(AND(MONTH($O266) &lt;= 1, MONTH($P266) &gt;= 1), IF($S266 &lt;&gt; "", $I266/$S266, ""), ""),"")</f>
        <v/>
      </c>
      <c r="U266" s="10" t="str">
        <f>IF(Overall!$A268&lt;&gt;"",IF(AND(MONTH($O266) &lt;= 2, MONTH($P266) &gt;= 2), IF($S266 &lt;&gt; "", $I266/$S266, ""), ""),"")</f>
        <v/>
      </c>
      <c r="V266" s="10" t="str">
        <f>IF(Overall!$A268&lt;&gt;"",IF(AND(MONTH($O266) &lt;= 3, MONTH($P266) &gt;= 3), IF($S266 &lt;&gt; "", $I266/$S266, ""), ""),"")</f>
        <v/>
      </c>
      <c r="W266" s="10" t="str">
        <f>IF(Overall!$A268&lt;&gt;"",IF(AND(MONTH($O266) &lt;= 4, MONTH($P266) &gt;= 4), IF($S266 &lt;&gt; "", $I266/$S266, ""), ""),"")</f>
        <v/>
      </c>
      <c r="X266" s="10" t="str">
        <f>IF(Overall!$A268&lt;&gt;"",IF(AND(MONTH($O266) &lt;= 5, MONTH($P266) &gt;= 5), IF($S266 &lt;&gt; "", $I266/$S266, ""), ""),"")</f>
        <v/>
      </c>
      <c r="Y266" s="10" t="str">
        <f>IF(Overall!$A268&lt;&gt;"",IF(AND(MONTH($O266) &lt;= 6, MONTH($P266) &gt;= 6), IF($S266 &lt;&gt; "", $I266/$S266, ""), ""),"")</f>
        <v/>
      </c>
      <c r="Z266" s="10">
        <f>IF(Overall!$A268&lt;&gt;"",IF(AND(MONTH($O266) &lt;= 7, MONTH($P266) &gt;= 7 ), IF($S266 &lt;&gt; "", $I266/$S266, ""), ""),"")</f>
        <v>200000</v>
      </c>
      <c r="AA266" s="10" t="str">
        <f>IF(Overall!$A268&lt;&gt;"",IF(AND(MONTH($O266) &lt;= 8, MONTH($P266) &gt;= 8), IF($S266 &lt;&gt; "", $I266/$S266, ""), ""),"")</f>
        <v/>
      </c>
      <c r="AB266" s="10" t="str">
        <f>IF(Overall!$A268&lt;&gt;"",IF(AND(MONTH($O266) &lt;= 9, MONTH($P266) &gt;= 9), IF($S266 &lt;&gt; "", $I266/$S266, ""), ""),"")</f>
        <v/>
      </c>
      <c r="AC266" s="10" t="str">
        <f>IF(Overall!$A268&lt;&gt;"",IF(AND(MONTH($O266) &lt;= 10, MONTH($P266) &gt;= 10), IF($S266 &lt;&gt; "", $I266/$S266, ""), ""),"")</f>
        <v/>
      </c>
      <c r="AD266" s="10" t="str">
        <f>IF(Overall!$A268&lt;&gt;"",IF(AND(MONTH($O266) &lt;= 11, MONTH($P266) &gt;= 11), IF($S266 &lt;&gt; "", $I266/$S266, ""), ""),"")</f>
        <v/>
      </c>
      <c r="AE266" s="10" t="str">
        <f>IF(Overall!$A268&lt;&gt;"",IF(AND(MONTH($O266) &lt;= 12, MONTH($P266) &gt;= 12), IF($S266 &lt;&gt; "", $I266/$S266, ""), ""),"")</f>
        <v/>
      </c>
      <c r="AG266" s="10" t="str">
        <f ca="1">IFERROR(IF(AND(NOW()&lt;= EOMONTH(DATE(YEAR($P266),1, 1), 0), Overall!$A268&lt;&gt;"", MONTH($O266) &lt;= 1, MONTH($P266) &gt;= 1), IF($S266 &lt;&gt; "", $I266/$S266, ""), ""), "")</f>
        <v/>
      </c>
      <c r="AH266" s="10" t="str">
        <f ca="1">IFERROR(IF(AND(NOW()&lt;= EOMONTH(DATE(YEAR($P266),2, 1), 0), Overall!$A268&lt;&gt;"", MONTH($O266) &lt;= 2, MONTH($P266) &gt;= 2), IF($S266 &lt;&gt; "", $I266/$S266, ""), ""), "")</f>
        <v/>
      </c>
      <c r="AI266" s="10" t="str">
        <f ca="1">IFERROR(IF(AND(NOW()&lt;= EOMONTH(DATE(YEAR($P266),3, 1), 0), Overall!$A268&lt;&gt;"", MONTH($O266) &lt;= 3, MONTH($P266) &gt;= 3), IF($S266 &lt;&gt; "", $I266/$S266, ""), ""), "")</f>
        <v/>
      </c>
      <c r="AJ266" s="10" t="str">
        <f ca="1">IFERROR(IF(AND(NOW()&lt;= EOMONTH(DATE(YEAR($P266),4, 1), 0), Overall!$A268&lt;&gt;"", MONTH($O266) &lt;= 4, MONTH($P266) &gt;= 4), IF($S266 &lt;&gt; "", $I266/$S266, ""), ""), "")</f>
        <v/>
      </c>
      <c r="AK266" s="10" t="str">
        <f ca="1">IFERROR(IF(AND(NOW()&lt;= EOMONTH(DATE(YEAR($P266),5, 1), 0), Overall!$A268&lt;&gt;"", MONTH($O266) &lt;= 5, MONTH($P266) &gt;= 5), IF($S266 &lt;&gt; "", $I266/$S266, ""), ""), "")</f>
        <v/>
      </c>
      <c r="AL266" s="10" t="str">
        <f ca="1">IFERROR(IF(AND(NOW()&lt;= EOMONTH(DATE(YEAR($P266),6, 1), 0), Overall!$A268&lt;&gt;"", MONTH($O266) &lt;= 6, MONTH($P266) &gt;= 6), IF($S266 &lt;&gt; "", $I266/$S266, ""), ""), "")</f>
        <v/>
      </c>
      <c r="AM266" s="10" t="str">
        <f ca="1">IFERROR(IF(AND(NOW()&lt;= EOMONTH(DATE(YEAR($P266),7, 1), 0), Overall!$A268&lt;&gt;"", MONTH($O266) &lt;= 7, MONTH($P266) &gt;= 7), IF($S266 &lt;&gt; "", $I266/$S266, ""), ""), "")</f>
        <v/>
      </c>
      <c r="AN266" s="10" t="str">
        <f ca="1">IFERROR(IF(AND(NOW()&lt;= EOMONTH(DATE(YEAR($P266),8, 1), 0), Overall!$A268&lt;&gt;"", MONTH($O266) &lt;= 8, MONTH($P266) &gt;= 8), IF($S266 &lt;&gt; "", $I266/$S266, ""), ""), "")</f>
        <v/>
      </c>
      <c r="AO266" s="10" t="str">
        <f ca="1">IFERROR(IF(AND(NOW()&lt;= EOMONTH(DATE(YEAR($P266),9, 1), 0), Overall!$A268&lt;&gt;"", MONTH($O266) &lt;= 9, MONTH($P266) &gt;= 9), IF($S266 &lt;&gt; "", $I266/$S266, ""), ""), "")</f>
        <v/>
      </c>
      <c r="AP266" s="10" t="str">
        <f ca="1">IFERROR(IF(AND(NOW()&lt;= EOMONTH(DATE(YEAR($P266),10, 1), 0), Overall!$A268&lt;&gt;"", MONTH($O266) &lt;= 10, MONTH($P266) &gt;= 10), IF($S266 &lt;&gt; "", $I266/$S266, ""), ""), "")</f>
        <v/>
      </c>
      <c r="AQ266" s="10" t="str">
        <f ca="1">IFERROR(IF(AND(NOW()&lt;= EOMONTH(DATE(YEAR($P266),11, 1), 0), Overall!$A268&lt;&gt;"", MONTH($O266) &lt;=11, MONTH($P266) &gt;= 11), IF($S266 &lt;&gt; "", $I266/$S266, ""), ""), "")</f>
        <v/>
      </c>
      <c r="AR266" s="10" t="str">
        <f ca="1">IFERROR(IF(AND(NOW()&lt;= EOMONTH(DATE(YEAR($P266),12, 1), 0), Overall!$A268&lt;&gt;"", MONTH($O266) &lt;= 12, MONTH($P266) &gt;= 12), IF($S266 &lt;&gt; "", $I266/$S266, ""), ""), "")</f>
        <v/>
      </c>
      <c r="AS266" s="16">
        <f t="shared" ca="1" si="9"/>
        <v>0</v>
      </c>
    </row>
    <row r="267" spans="1:45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5" t="str">
        <f>IF(Overall!P269&lt;&gt;"",_xlfn.VALUETOTEXT(Overall!P269),"")</f>
        <v>Options</v>
      </c>
      <c r="I267" s="6">
        <f>IF(Overall!F269&lt;&gt;"",VALUE(Overall!F269),"")</f>
        <v>200000</v>
      </c>
      <c r="J267" s="6">
        <f>IF(Overall!G269&lt;&gt;"",VALUE(Overall!G269),"")</f>
        <v>63</v>
      </c>
      <c r="K267" s="6">
        <f>IF(Overall!H269&lt;&gt;"",VALUE(Overall!H269),"")</f>
        <v>40</v>
      </c>
      <c r="L267" s="6">
        <f>IF(Overall!I269&lt;&gt;"",VALUE(Overall!I269),"")</f>
        <v>4.29</v>
      </c>
      <c r="M267" s="6">
        <f>IF(Overall!J269&lt;&gt;"",VALUE(Overall!J269),"")</f>
        <v>0.66</v>
      </c>
      <c r="N267" s="6">
        <f>IF(Overall!K269&lt;&gt;"",VALUE(Overall!K269),"")</f>
        <v>3.63</v>
      </c>
      <c r="O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P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Q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R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S267" s="5">
        <f t="shared" si="8"/>
        <v>1</v>
      </c>
      <c r="T267" s="10" t="str">
        <f>IF(Overall!$A269&lt;&gt;"",IF(AND(MONTH($O267) &lt;= 1, MONTH($P267) &gt;= 1), IF($S267 &lt;&gt; "", $I267/$S267, ""), ""),"")</f>
        <v/>
      </c>
      <c r="U267" s="10" t="str">
        <f>IF(Overall!$A269&lt;&gt;"",IF(AND(MONTH($O267) &lt;= 2, MONTH($P267) &gt;= 2), IF($S267 &lt;&gt; "", $I267/$S267, ""), ""),"")</f>
        <v/>
      </c>
      <c r="V267" s="10" t="str">
        <f>IF(Overall!$A269&lt;&gt;"",IF(AND(MONTH($O267) &lt;= 3, MONTH($P267) &gt;= 3), IF($S267 &lt;&gt; "", $I267/$S267, ""), ""),"")</f>
        <v/>
      </c>
      <c r="W267" s="10" t="str">
        <f>IF(Overall!$A269&lt;&gt;"",IF(AND(MONTH($O267) &lt;= 4, MONTH($P267) &gt;= 4), IF($S267 &lt;&gt; "", $I267/$S267, ""), ""),"")</f>
        <v/>
      </c>
      <c r="X267" s="10" t="str">
        <f>IF(Overall!$A269&lt;&gt;"",IF(AND(MONTH($O267) &lt;= 5, MONTH($P267) &gt;= 5), IF($S267 &lt;&gt; "", $I267/$S267, ""), ""),"")</f>
        <v/>
      </c>
      <c r="Y267" s="10" t="str">
        <f>IF(Overall!$A269&lt;&gt;"",IF(AND(MONTH($O267) &lt;= 6, MONTH($P267) &gt;= 6), IF($S267 &lt;&gt; "", $I267/$S267, ""), ""),"")</f>
        <v/>
      </c>
      <c r="Z267" s="10">
        <f>IF(Overall!$A269&lt;&gt;"",IF(AND(MONTH($O267) &lt;= 7, MONTH($P267) &gt;= 7 ), IF($S267 &lt;&gt; "", $I267/$S267, ""), ""),"")</f>
        <v>200000</v>
      </c>
      <c r="AA267" s="10" t="str">
        <f>IF(Overall!$A269&lt;&gt;"",IF(AND(MONTH($O267) &lt;= 8, MONTH($P267) &gt;= 8), IF($S267 &lt;&gt; "", $I267/$S267, ""), ""),"")</f>
        <v/>
      </c>
      <c r="AB267" s="10" t="str">
        <f>IF(Overall!$A269&lt;&gt;"",IF(AND(MONTH($O267) &lt;= 9, MONTH($P267) &gt;= 9), IF($S267 &lt;&gt; "", $I267/$S267, ""), ""),"")</f>
        <v/>
      </c>
      <c r="AC267" s="10" t="str">
        <f>IF(Overall!$A269&lt;&gt;"",IF(AND(MONTH($O267) &lt;= 10, MONTH($P267) &gt;= 10), IF($S267 &lt;&gt; "", $I267/$S267, ""), ""),"")</f>
        <v/>
      </c>
      <c r="AD267" s="10" t="str">
        <f>IF(Overall!$A269&lt;&gt;"",IF(AND(MONTH($O267) &lt;= 11, MONTH($P267) &gt;= 11), IF($S267 &lt;&gt; "", $I267/$S267, ""), ""),"")</f>
        <v/>
      </c>
      <c r="AE267" s="10" t="str">
        <f>IF(Overall!$A269&lt;&gt;"",IF(AND(MONTH($O267) &lt;= 12, MONTH($P267) &gt;= 12), IF($S267 &lt;&gt; "", $I267/$S267, ""), ""),"")</f>
        <v/>
      </c>
      <c r="AG267" s="10" t="str">
        <f ca="1">IFERROR(IF(AND(NOW()&lt;= EOMONTH(DATE(YEAR($P267),1, 1), 0), Overall!$A269&lt;&gt;"", MONTH($O267) &lt;= 1, MONTH($P267) &gt;= 1), IF($S267 &lt;&gt; "", $I267/$S267, ""), ""), "")</f>
        <v/>
      </c>
      <c r="AH267" s="10" t="str">
        <f ca="1">IFERROR(IF(AND(NOW()&lt;= EOMONTH(DATE(YEAR($P267),2, 1), 0), Overall!$A269&lt;&gt;"", MONTH($O267) &lt;= 2, MONTH($P267) &gt;= 2), IF($S267 &lt;&gt; "", $I267/$S267, ""), ""), "")</f>
        <v/>
      </c>
      <c r="AI267" s="10" t="str">
        <f ca="1">IFERROR(IF(AND(NOW()&lt;= EOMONTH(DATE(YEAR($P267),3, 1), 0), Overall!$A269&lt;&gt;"", MONTH($O267) &lt;= 3, MONTH($P267) &gt;= 3), IF($S267 &lt;&gt; "", $I267/$S267, ""), ""), "")</f>
        <v/>
      </c>
      <c r="AJ267" s="10" t="str">
        <f ca="1">IFERROR(IF(AND(NOW()&lt;= EOMONTH(DATE(YEAR($P267),4, 1), 0), Overall!$A269&lt;&gt;"", MONTH($O267) &lt;= 4, MONTH($P267) &gt;= 4), IF($S267 &lt;&gt; "", $I267/$S267, ""), ""), "")</f>
        <v/>
      </c>
      <c r="AK267" s="10" t="str">
        <f ca="1">IFERROR(IF(AND(NOW()&lt;= EOMONTH(DATE(YEAR($P267),5, 1), 0), Overall!$A269&lt;&gt;"", MONTH($O267) &lt;= 5, MONTH($P267) &gt;= 5), IF($S267 &lt;&gt; "", $I267/$S267, ""), ""), "")</f>
        <v/>
      </c>
      <c r="AL267" s="10" t="str">
        <f ca="1">IFERROR(IF(AND(NOW()&lt;= EOMONTH(DATE(YEAR($P267),6, 1), 0), Overall!$A269&lt;&gt;"", MONTH($O267) &lt;= 6, MONTH($P267) &gt;= 6), IF($S267 &lt;&gt; "", $I267/$S267, ""), ""), "")</f>
        <v/>
      </c>
      <c r="AM267" s="10" t="str">
        <f ca="1">IFERROR(IF(AND(NOW()&lt;= EOMONTH(DATE(YEAR($P267),7, 1), 0), Overall!$A269&lt;&gt;"", MONTH($O267) &lt;= 7, MONTH($P267) &gt;= 7), IF($S267 &lt;&gt; "", $I267/$S267, ""), ""), "")</f>
        <v/>
      </c>
      <c r="AN267" s="10" t="str">
        <f ca="1">IFERROR(IF(AND(NOW()&lt;= EOMONTH(DATE(YEAR($P267),8, 1), 0), Overall!$A269&lt;&gt;"", MONTH($O267) &lt;= 8, MONTH($P267) &gt;= 8), IF($S267 &lt;&gt; "", $I267/$S267, ""), ""), "")</f>
        <v/>
      </c>
      <c r="AO267" s="10" t="str">
        <f ca="1">IFERROR(IF(AND(NOW()&lt;= EOMONTH(DATE(YEAR($P267),9, 1), 0), Overall!$A269&lt;&gt;"", MONTH($O267) &lt;= 9, MONTH($P267) &gt;= 9), IF($S267 &lt;&gt; "", $I267/$S267, ""), ""), "")</f>
        <v/>
      </c>
      <c r="AP267" s="10" t="str">
        <f ca="1">IFERROR(IF(AND(NOW()&lt;= EOMONTH(DATE(YEAR($P267),10, 1), 0), Overall!$A269&lt;&gt;"", MONTH($O267) &lt;= 10, MONTH($P267) &gt;= 10), IF($S267 &lt;&gt; "", $I267/$S267, ""), ""), "")</f>
        <v/>
      </c>
      <c r="AQ267" s="10" t="str">
        <f ca="1">IFERROR(IF(AND(NOW()&lt;= EOMONTH(DATE(YEAR($P267),11, 1), 0), Overall!$A269&lt;&gt;"", MONTH($O267) &lt;=11, MONTH($P267) &gt;= 11), IF($S267 &lt;&gt; "", $I267/$S267, ""), ""), "")</f>
        <v/>
      </c>
      <c r="AR267" s="10" t="str">
        <f ca="1">IFERROR(IF(AND(NOW()&lt;= EOMONTH(DATE(YEAR($P267),12, 1), 0), Overall!$A269&lt;&gt;"", MONTH($O267) &lt;= 12, MONTH($P267) &gt;= 12), IF($S267 &lt;&gt; "", $I267/$S267, ""), ""), "")</f>
        <v/>
      </c>
      <c r="AS267" s="16">
        <f t="shared" ca="1" si="9"/>
        <v>0</v>
      </c>
    </row>
    <row r="268" spans="1:45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5" t="str">
        <f>IF(Overall!P270&lt;&gt;"",_xlfn.VALUETOTEXT(Overall!P270),"")</f>
        <v>Options</v>
      </c>
      <c r="I268" s="6">
        <f>IF(Overall!F270&lt;&gt;"",VALUE(Overall!F270),"")</f>
        <v>600000</v>
      </c>
      <c r="J268" s="6">
        <f>IF(Overall!G270&lt;&gt;"",VALUE(Overall!G270),"")</f>
        <v>62</v>
      </c>
      <c r="K268" s="6">
        <f>IF(Overall!H270&lt;&gt;"",VALUE(Overall!H270),"")</f>
        <v>40</v>
      </c>
      <c r="L268" s="6">
        <f>IF(Overall!I270&lt;&gt;"",VALUE(Overall!I270),"")</f>
        <v>4.5</v>
      </c>
      <c r="M268" s="6">
        <f>IF(Overall!J270&lt;&gt;"",VALUE(Overall!J270),"")</f>
        <v>0.84</v>
      </c>
      <c r="N268" s="6">
        <f>IF(Overall!K270&lt;&gt;"",VALUE(Overall!K270),"")</f>
        <v>3.66</v>
      </c>
      <c r="O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P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Q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R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S268" s="5">
        <f t="shared" si="8"/>
        <v>3</v>
      </c>
      <c r="T268" s="10" t="str">
        <f>IF(Overall!$A270&lt;&gt;"",IF(AND(MONTH($O268) &lt;= 1, MONTH($P268) &gt;= 1), IF($S268 &lt;&gt; "", $I268/$S268, ""), ""),"")</f>
        <v/>
      </c>
      <c r="U268" s="10" t="str">
        <f>IF(Overall!$A270&lt;&gt;"",IF(AND(MONTH($O268) &lt;= 2, MONTH($P268) &gt;= 2), IF($S268 &lt;&gt; "", $I268/$S268, ""), ""),"")</f>
        <v/>
      </c>
      <c r="V268" s="10" t="str">
        <f>IF(Overall!$A270&lt;&gt;"",IF(AND(MONTH($O268) &lt;= 3, MONTH($P268) &gt;= 3), IF($S268 &lt;&gt; "", $I268/$S268, ""), ""),"")</f>
        <v/>
      </c>
      <c r="W268" s="10" t="str">
        <f>IF(Overall!$A270&lt;&gt;"",IF(AND(MONTH($O268) &lt;= 4, MONTH($P268) &gt;= 4), IF($S268 &lt;&gt; "", $I268/$S268, ""), ""),"")</f>
        <v/>
      </c>
      <c r="X268" s="10" t="str">
        <f>IF(Overall!$A270&lt;&gt;"",IF(AND(MONTH($O268) &lt;= 5, MONTH($P268) &gt;= 5), IF($S268 &lt;&gt; "", $I268/$S268, ""), ""),"")</f>
        <v/>
      </c>
      <c r="Y268" s="10" t="str">
        <f>IF(Overall!$A270&lt;&gt;"",IF(AND(MONTH($O268) &lt;= 6, MONTH($P268) &gt;= 6), IF($S268 &lt;&gt; "", $I268/$S268, ""), ""),"")</f>
        <v/>
      </c>
      <c r="Z268" s="10">
        <f>IF(Overall!$A270&lt;&gt;"",IF(AND(MONTH($O268) &lt;= 7, MONTH($P268) &gt;= 7 ), IF($S268 &lt;&gt; "", $I268/$S268, ""), ""),"")</f>
        <v>200000</v>
      </c>
      <c r="AA268" s="10">
        <f>IF(Overall!$A270&lt;&gt;"",IF(AND(MONTH($O268) &lt;= 8, MONTH($P268) &gt;= 8), IF($S268 &lt;&gt; "", $I268/$S268, ""), ""),"")</f>
        <v>200000</v>
      </c>
      <c r="AB268" s="10">
        <f>IF(Overall!$A270&lt;&gt;"",IF(AND(MONTH($O268) &lt;= 9, MONTH($P268) &gt;= 9), IF($S268 &lt;&gt; "", $I268/$S268, ""), ""),"")</f>
        <v>200000</v>
      </c>
      <c r="AC268" s="10" t="str">
        <f>IF(Overall!$A270&lt;&gt;"",IF(AND(MONTH($O268) &lt;= 10, MONTH($P268) &gt;= 10), IF($S268 &lt;&gt; "", $I268/$S268, ""), ""),"")</f>
        <v/>
      </c>
      <c r="AD268" s="10" t="str">
        <f>IF(Overall!$A270&lt;&gt;"",IF(AND(MONTH($O268) &lt;= 11, MONTH($P268) &gt;= 11), IF($S268 &lt;&gt; "", $I268/$S268, ""), ""),"")</f>
        <v/>
      </c>
      <c r="AE268" s="10" t="str">
        <f>IF(Overall!$A270&lt;&gt;"",IF(AND(MONTH($O268) &lt;= 12, MONTH($P268) &gt;= 12), IF($S268 &lt;&gt; "", $I268/$S268, ""), ""),"")</f>
        <v/>
      </c>
      <c r="AG268" s="10" t="str">
        <f ca="1">IFERROR(IF(AND(NOW()&lt;= EOMONTH(DATE(YEAR($P268),1, 1), 0), Overall!$A270&lt;&gt;"", MONTH($O268) &lt;= 1, MONTH($P268) &gt;= 1), IF($S268 &lt;&gt; "", $I268/$S268, ""), ""), "")</f>
        <v/>
      </c>
      <c r="AH268" s="10" t="str">
        <f ca="1">IFERROR(IF(AND(NOW()&lt;= EOMONTH(DATE(YEAR($P268),2, 1), 0), Overall!$A270&lt;&gt;"", MONTH($O268) &lt;= 2, MONTH($P268) &gt;= 2), IF($S268 &lt;&gt; "", $I268/$S268, ""), ""), "")</f>
        <v/>
      </c>
      <c r="AI268" s="10" t="str">
        <f ca="1">IFERROR(IF(AND(NOW()&lt;= EOMONTH(DATE(YEAR($P268),3, 1), 0), Overall!$A270&lt;&gt;"", MONTH($O268) &lt;= 3, MONTH($P268) &gt;= 3), IF($S268 &lt;&gt; "", $I268/$S268, ""), ""), "")</f>
        <v/>
      </c>
      <c r="AJ268" s="10" t="str">
        <f ca="1">IFERROR(IF(AND(NOW()&lt;= EOMONTH(DATE(YEAR($P268),4, 1), 0), Overall!$A270&lt;&gt;"", MONTH($O268) &lt;= 4, MONTH($P268) &gt;= 4), IF($S268 &lt;&gt; "", $I268/$S268, ""), ""), "")</f>
        <v/>
      </c>
      <c r="AK268" s="10" t="str">
        <f ca="1">IFERROR(IF(AND(NOW()&lt;= EOMONTH(DATE(YEAR($P268),5, 1), 0), Overall!$A270&lt;&gt;"", MONTH($O268) &lt;= 5, MONTH($P268) &gt;= 5), IF($S268 &lt;&gt; "", $I268/$S268, ""), ""), "")</f>
        <v/>
      </c>
      <c r="AL268" s="10" t="str">
        <f ca="1">IFERROR(IF(AND(NOW()&lt;= EOMONTH(DATE(YEAR($P268),6, 1), 0), Overall!$A270&lt;&gt;"", MONTH($O268) &lt;= 6, MONTH($P268) &gt;= 6), IF($S268 &lt;&gt; "", $I268/$S268, ""), ""), "")</f>
        <v/>
      </c>
      <c r="AM268" s="10" t="str">
        <f ca="1">IFERROR(IF(AND(NOW()&lt;= EOMONTH(DATE(YEAR($P268),7, 1), 0), Overall!$A270&lt;&gt;"", MONTH($O268) &lt;= 7, MONTH($P268) &gt;= 7), IF($S268 &lt;&gt; "", $I268/$S268, ""), ""), "")</f>
        <v/>
      </c>
      <c r="AN268" s="10" t="str">
        <f ca="1">IFERROR(IF(AND(NOW()&lt;= EOMONTH(DATE(YEAR($P268),8, 1), 0), Overall!$A270&lt;&gt;"", MONTH($O268) &lt;= 8, MONTH($P268) &gt;= 8), IF($S268 &lt;&gt; "", $I268/$S268, ""), ""), "")</f>
        <v/>
      </c>
      <c r="AO268" s="10" t="str">
        <f ca="1">IFERROR(IF(AND(NOW()&lt;= EOMONTH(DATE(YEAR($P268),9, 1), 0), Overall!$A270&lt;&gt;"", MONTH($O268) &lt;= 9, MONTH($P268) &gt;= 9), IF($S268 &lt;&gt; "", $I268/$S268, ""), ""), "")</f>
        <v/>
      </c>
      <c r="AP268" s="10" t="str">
        <f ca="1">IFERROR(IF(AND(NOW()&lt;= EOMONTH(DATE(YEAR($P268),10, 1), 0), Overall!$A270&lt;&gt;"", MONTH($O268) &lt;= 10, MONTH($P268) &gt;= 10), IF($S268 &lt;&gt; "", $I268/$S268, ""), ""), "")</f>
        <v/>
      </c>
      <c r="AQ268" s="10" t="str">
        <f ca="1">IFERROR(IF(AND(NOW()&lt;= EOMONTH(DATE(YEAR($P268),11, 1), 0), Overall!$A270&lt;&gt;"", MONTH($O268) &lt;=11, MONTH($P268) &gt;= 11), IF($S268 &lt;&gt; "", $I268/$S268, ""), ""), "")</f>
        <v/>
      </c>
      <c r="AR268" s="10" t="str">
        <f ca="1">IFERROR(IF(AND(NOW()&lt;= EOMONTH(DATE(YEAR($P268),12, 1), 0), Overall!$A270&lt;&gt;"", MONTH($O268) &lt;= 12, MONTH($P268) &gt;= 12), IF($S268 &lt;&gt; "", $I268/$S268, ""), ""), "")</f>
        <v/>
      </c>
      <c r="AS268" s="16">
        <f t="shared" ca="1" si="9"/>
        <v>0</v>
      </c>
    </row>
    <row r="269" spans="1:45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5" t="str">
        <f>IF(Overall!P271&lt;&gt;"",_xlfn.VALUETOTEXT(Overall!P271),"")</f>
        <v>Options</v>
      </c>
      <c r="I269" s="6">
        <f>IF(Overall!F271&lt;&gt;"",VALUE(Overall!F271),"")</f>
        <v>600000</v>
      </c>
      <c r="J269" s="6">
        <f>IF(Overall!G271&lt;&gt;"",VALUE(Overall!G271),"")</f>
        <v>62</v>
      </c>
      <c r="K269" s="6">
        <f>IF(Overall!H271&lt;&gt;"",VALUE(Overall!H271),"")</f>
        <v>40</v>
      </c>
      <c r="L269" s="6">
        <f>IF(Overall!I271&lt;&gt;"",VALUE(Overall!I271),"")</f>
        <v>4.3499999999999996</v>
      </c>
      <c r="M269" s="6">
        <f>IF(Overall!J271&lt;&gt;"",VALUE(Overall!J271),"")</f>
        <v>0.75</v>
      </c>
      <c r="N269" s="6">
        <f>IF(Overall!K271&lt;&gt;"",VALUE(Overall!K271),"")</f>
        <v>3.6</v>
      </c>
      <c r="O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P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Q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R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S269" s="5">
        <f t="shared" si="8"/>
        <v>1</v>
      </c>
      <c r="T269" s="10" t="str">
        <f>IF(Overall!$A271&lt;&gt;"",IF(AND(MONTH($O269) &lt;= 1, MONTH($P269) &gt;= 1), IF($S269 &lt;&gt; "", $I269/$S269, ""), ""),"")</f>
        <v/>
      </c>
      <c r="U269" s="10" t="str">
        <f>IF(Overall!$A271&lt;&gt;"",IF(AND(MONTH($O269) &lt;= 2, MONTH($P269) &gt;= 2), IF($S269 &lt;&gt; "", $I269/$S269, ""), ""),"")</f>
        <v/>
      </c>
      <c r="V269" s="10" t="str">
        <f>IF(Overall!$A271&lt;&gt;"",IF(AND(MONTH($O269) &lt;= 3, MONTH($P269) &gt;= 3), IF($S269 &lt;&gt; "", $I269/$S269, ""), ""),"")</f>
        <v/>
      </c>
      <c r="W269" s="10" t="str">
        <f>IF(Overall!$A271&lt;&gt;"",IF(AND(MONTH($O269) &lt;= 4, MONTH($P269) &gt;= 4), IF($S269 &lt;&gt; "", $I269/$S269, ""), ""),"")</f>
        <v/>
      </c>
      <c r="X269" s="10" t="str">
        <f>IF(Overall!$A271&lt;&gt;"",IF(AND(MONTH($O269) &lt;= 5, MONTH($P269) &gt;= 5), IF($S269 &lt;&gt; "", $I269/$S269, ""), ""),"")</f>
        <v/>
      </c>
      <c r="Y269" s="10" t="str">
        <f>IF(Overall!$A271&lt;&gt;"",IF(AND(MONTH($O269) &lt;= 6, MONTH($P269) &gt;= 6), IF($S269 &lt;&gt; "", $I269/$S269, ""), ""),"")</f>
        <v/>
      </c>
      <c r="Z269" s="10" t="str">
        <f>IF(Overall!$A271&lt;&gt;"",IF(AND(MONTH($O269) &lt;= 7, MONTH($P269) &gt;= 7 ), IF($S269 &lt;&gt; "", $I269/$S269, ""), ""),"")</f>
        <v/>
      </c>
      <c r="AA269" s="10">
        <f>IF(Overall!$A271&lt;&gt;"",IF(AND(MONTH($O269) &lt;= 8, MONTH($P269) &gt;= 8), IF($S269 &lt;&gt; "", $I269/$S269, ""), ""),"")</f>
        <v>600000</v>
      </c>
      <c r="AB269" s="10" t="str">
        <f>IF(Overall!$A271&lt;&gt;"",IF(AND(MONTH($O269) &lt;= 9, MONTH($P269) &gt;= 9), IF($S269 &lt;&gt; "", $I269/$S269, ""), ""),"")</f>
        <v/>
      </c>
      <c r="AC269" s="10" t="str">
        <f>IF(Overall!$A271&lt;&gt;"",IF(AND(MONTH($O269) &lt;= 10, MONTH($P269) &gt;= 10), IF($S269 &lt;&gt; "", $I269/$S269, ""), ""),"")</f>
        <v/>
      </c>
      <c r="AD269" s="10" t="str">
        <f>IF(Overall!$A271&lt;&gt;"",IF(AND(MONTH($O269) &lt;= 11, MONTH($P269) &gt;= 11), IF($S269 &lt;&gt; "", $I269/$S269, ""), ""),"")</f>
        <v/>
      </c>
      <c r="AE269" s="10" t="str">
        <f>IF(Overall!$A271&lt;&gt;"",IF(AND(MONTH($O269) &lt;= 12, MONTH($P269) &gt;= 12), IF($S269 &lt;&gt; "", $I269/$S269, ""), ""),"")</f>
        <v/>
      </c>
      <c r="AG269" s="10" t="str">
        <f ca="1">IFERROR(IF(AND(NOW()&lt;= EOMONTH(DATE(YEAR($P269),1, 1), 0), Overall!$A271&lt;&gt;"", MONTH($O269) &lt;= 1, MONTH($P269) &gt;= 1), IF($S269 &lt;&gt; "", $I269/$S269, ""), ""), "")</f>
        <v/>
      </c>
      <c r="AH269" s="10" t="str">
        <f ca="1">IFERROR(IF(AND(NOW()&lt;= EOMONTH(DATE(YEAR($P269),2, 1), 0), Overall!$A271&lt;&gt;"", MONTH($O269) &lt;= 2, MONTH($P269) &gt;= 2), IF($S269 &lt;&gt; "", $I269/$S269, ""), ""), "")</f>
        <v/>
      </c>
      <c r="AI269" s="10" t="str">
        <f ca="1">IFERROR(IF(AND(NOW()&lt;= EOMONTH(DATE(YEAR($P269),3, 1), 0), Overall!$A271&lt;&gt;"", MONTH($O269) &lt;= 3, MONTH($P269) &gt;= 3), IF($S269 &lt;&gt; "", $I269/$S269, ""), ""), "")</f>
        <v/>
      </c>
      <c r="AJ269" s="10" t="str">
        <f ca="1">IFERROR(IF(AND(NOW()&lt;= EOMONTH(DATE(YEAR($P269),4, 1), 0), Overall!$A271&lt;&gt;"", MONTH($O269) &lt;= 4, MONTH($P269) &gt;= 4), IF($S269 &lt;&gt; "", $I269/$S269, ""), ""), "")</f>
        <v/>
      </c>
      <c r="AK269" s="10" t="str">
        <f ca="1">IFERROR(IF(AND(NOW()&lt;= EOMONTH(DATE(YEAR($P269),5, 1), 0), Overall!$A271&lt;&gt;"", MONTH($O269) &lt;= 5, MONTH($P269) &gt;= 5), IF($S269 &lt;&gt; "", $I269/$S269, ""), ""), "")</f>
        <v/>
      </c>
      <c r="AL269" s="10" t="str">
        <f ca="1">IFERROR(IF(AND(NOW()&lt;= EOMONTH(DATE(YEAR($P269),6, 1), 0), Overall!$A271&lt;&gt;"", MONTH($O269) &lt;= 6, MONTH($P269) &gt;= 6), IF($S269 &lt;&gt; "", $I269/$S269, ""), ""), "")</f>
        <v/>
      </c>
      <c r="AM269" s="10" t="str">
        <f ca="1">IFERROR(IF(AND(NOW()&lt;= EOMONTH(DATE(YEAR($P269),7, 1), 0), Overall!$A271&lt;&gt;"", MONTH($O269) &lt;= 7, MONTH($P269) &gt;= 7), IF($S269 &lt;&gt; "", $I269/$S269, ""), ""), "")</f>
        <v/>
      </c>
      <c r="AN269" s="10" t="str">
        <f ca="1">IFERROR(IF(AND(NOW()&lt;= EOMONTH(DATE(YEAR($P269),8, 1), 0), Overall!$A271&lt;&gt;"", MONTH($O269) &lt;= 8, MONTH($P269) &gt;= 8), IF($S269 &lt;&gt; "", $I269/$S269, ""), ""), "")</f>
        <v/>
      </c>
      <c r="AO269" s="10" t="str">
        <f ca="1">IFERROR(IF(AND(NOW()&lt;= EOMONTH(DATE(YEAR($P269),9, 1), 0), Overall!$A271&lt;&gt;"", MONTH($O269) &lt;= 9, MONTH($P269) &gt;= 9), IF($S269 &lt;&gt; "", $I269/$S269, ""), ""), "")</f>
        <v/>
      </c>
      <c r="AP269" s="10" t="str">
        <f ca="1">IFERROR(IF(AND(NOW()&lt;= EOMONTH(DATE(YEAR($P269),10, 1), 0), Overall!$A271&lt;&gt;"", MONTH($O269) &lt;= 10, MONTH($P269) &gt;= 10), IF($S269 &lt;&gt; "", $I269/$S269, ""), ""), "")</f>
        <v/>
      </c>
      <c r="AQ269" s="10" t="str">
        <f ca="1">IFERROR(IF(AND(NOW()&lt;= EOMONTH(DATE(YEAR($P269),11, 1), 0), Overall!$A271&lt;&gt;"", MONTH($O269) &lt;=11, MONTH($P269) &gt;= 11), IF($S269 &lt;&gt; "", $I269/$S269, ""), ""), "")</f>
        <v/>
      </c>
      <c r="AR269" s="10" t="str">
        <f ca="1">IFERROR(IF(AND(NOW()&lt;= EOMONTH(DATE(YEAR($P269),12, 1), 0), Overall!$A271&lt;&gt;"", MONTH($O269) &lt;= 12, MONTH($P269) &gt;= 12), IF($S269 &lt;&gt; "", $I269/$S269, ""), ""), "")</f>
        <v/>
      </c>
      <c r="AS269" s="16">
        <f t="shared" ca="1" si="9"/>
        <v>0</v>
      </c>
    </row>
    <row r="270" spans="1:45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5" t="str">
        <f>IF(Overall!P272&lt;&gt;"",_xlfn.VALUETOTEXT(Overall!P272),"")</f>
        <v>Options</v>
      </c>
      <c r="I270" s="6">
        <f>IF(Overall!F272&lt;&gt;"",VALUE(Overall!F272),"")</f>
        <v>600000</v>
      </c>
      <c r="J270" s="6">
        <f>IF(Overall!G272&lt;&gt;"",VALUE(Overall!G272),"")</f>
        <v>63</v>
      </c>
      <c r="K270" s="6">
        <f>IF(Overall!H272&lt;&gt;"",VALUE(Overall!H272),"")</f>
        <v>39</v>
      </c>
      <c r="L270" s="6">
        <f>IF(Overall!I272&lt;&gt;"",VALUE(Overall!I272),"")</f>
        <v>5.3</v>
      </c>
      <c r="M270" s="6">
        <f>IF(Overall!J272&lt;&gt;"",VALUE(Overall!J272),"")</f>
        <v>1</v>
      </c>
      <c r="N270" s="6">
        <f>IF(Overall!K272&lt;&gt;"",VALUE(Overall!K272),"")</f>
        <v>4.3</v>
      </c>
      <c r="O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P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Q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R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S270" s="5">
        <f t="shared" si="8"/>
        <v>1</v>
      </c>
      <c r="T270" s="10" t="str">
        <f>IF(Overall!$A272&lt;&gt;"",IF(AND(MONTH($O270) &lt;= 1, MONTH($P270) &gt;= 1), IF($S270 &lt;&gt; "", $I270/$S270, ""), ""),"")</f>
        <v/>
      </c>
      <c r="U270" s="10" t="str">
        <f>IF(Overall!$A272&lt;&gt;"",IF(AND(MONTH($O270) &lt;= 2, MONTH($P270) &gt;= 2), IF($S270 &lt;&gt; "", $I270/$S270, ""), ""),"")</f>
        <v/>
      </c>
      <c r="V270" s="10" t="str">
        <f>IF(Overall!$A272&lt;&gt;"",IF(AND(MONTH($O270) &lt;= 3, MONTH($P270) &gt;= 3), IF($S270 &lt;&gt; "", $I270/$S270, ""), ""),"")</f>
        <v/>
      </c>
      <c r="W270" s="10" t="str">
        <f>IF(Overall!$A272&lt;&gt;"",IF(AND(MONTH($O270) &lt;= 4, MONTH($P270) &gt;= 4), IF($S270 &lt;&gt; "", $I270/$S270, ""), ""),"")</f>
        <v/>
      </c>
      <c r="X270" s="10" t="str">
        <f>IF(Overall!$A272&lt;&gt;"",IF(AND(MONTH($O270) &lt;= 5, MONTH($P270) &gt;= 5), IF($S270 &lt;&gt; "", $I270/$S270, ""), ""),"")</f>
        <v/>
      </c>
      <c r="Y270" s="10" t="str">
        <f>IF(Overall!$A272&lt;&gt;"",IF(AND(MONTH($O270) &lt;= 6, MONTH($P270) &gt;= 6), IF($S270 &lt;&gt; "", $I270/$S270, ""), ""),"")</f>
        <v/>
      </c>
      <c r="Z270" s="10" t="str">
        <f>IF(Overall!$A272&lt;&gt;"",IF(AND(MONTH($O270) &lt;= 7, MONTH($P270) &gt;= 7 ), IF($S270 &lt;&gt; "", $I270/$S270, ""), ""),"")</f>
        <v/>
      </c>
      <c r="AA270" s="10" t="str">
        <f>IF(Overall!$A272&lt;&gt;"",IF(AND(MONTH($O270) &lt;= 8, MONTH($P270) &gt;= 8), IF($S270 &lt;&gt; "", $I270/$S270, ""), ""),"")</f>
        <v/>
      </c>
      <c r="AB270" s="10">
        <f>IF(Overall!$A272&lt;&gt;"",IF(AND(MONTH($O270) &lt;= 9, MONTH($P270) &gt;= 9), IF($S270 &lt;&gt; "", $I270/$S270, ""), ""),"")</f>
        <v>600000</v>
      </c>
      <c r="AC270" s="10" t="str">
        <f>IF(Overall!$A272&lt;&gt;"",IF(AND(MONTH($O270) &lt;= 10, MONTH($P270) &gt;= 10), IF($S270 &lt;&gt; "", $I270/$S270, ""), ""),"")</f>
        <v/>
      </c>
      <c r="AD270" s="10" t="str">
        <f>IF(Overall!$A272&lt;&gt;"",IF(AND(MONTH($O270) &lt;= 11, MONTH($P270) &gt;= 11), IF($S270 &lt;&gt; "", $I270/$S270, ""), ""),"")</f>
        <v/>
      </c>
      <c r="AE270" s="10" t="str">
        <f>IF(Overall!$A272&lt;&gt;"",IF(AND(MONTH($O270) &lt;= 12, MONTH($P270) &gt;= 12), IF($S270 &lt;&gt; "", $I270/$S270, ""), ""),"")</f>
        <v/>
      </c>
      <c r="AG270" s="10" t="str">
        <f ca="1">IFERROR(IF(AND(NOW()&lt;= EOMONTH(DATE(YEAR($P270),1, 1), 0), Overall!$A272&lt;&gt;"", MONTH($O270) &lt;= 1, MONTH($P270) &gt;= 1), IF($S270 &lt;&gt; "", $I270/$S270, ""), ""), "")</f>
        <v/>
      </c>
      <c r="AH270" s="10" t="str">
        <f ca="1">IFERROR(IF(AND(NOW()&lt;= EOMONTH(DATE(YEAR($P270),2, 1), 0), Overall!$A272&lt;&gt;"", MONTH($O270) &lt;= 2, MONTH($P270) &gt;= 2), IF($S270 &lt;&gt; "", $I270/$S270, ""), ""), "")</f>
        <v/>
      </c>
      <c r="AI270" s="10" t="str">
        <f ca="1">IFERROR(IF(AND(NOW()&lt;= EOMONTH(DATE(YEAR($P270),3, 1), 0), Overall!$A272&lt;&gt;"", MONTH($O270) &lt;= 3, MONTH($P270) &gt;= 3), IF($S270 &lt;&gt; "", $I270/$S270, ""), ""), "")</f>
        <v/>
      </c>
      <c r="AJ270" s="10" t="str">
        <f ca="1">IFERROR(IF(AND(NOW()&lt;= EOMONTH(DATE(YEAR($P270),4, 1), 0), Overall!$A272&lt;&gt;"", MONTH($O270) &lt;= 4, MONTH($P270) &gt;= 4), IF($S270 &lt;&gt; "", $I270/$S270, ""), ""), "")</f>
        <v/>
      </c>
      <c r="AK270" s="10" t="str">
        <f ca="1">IFERROR(IF(AND(NOW()&lt;= EOMONTH(DATE(YEAR($P270),5, 1), 0), Overall!$A272&lt;&gt;"", MONTH($O270) &lt;= 5, MONTH($P270) &gt;= 5), IF($S270 &lt;&gt; "", $I270/$S270, ""), ""), "")</f>
        <v/>
      </c>
      <c r="AL270" s="10" t="str">
        <f ca="1">IFERROR(IF(AND(NOW()&lt;= EOMONTH(DATE(YEAR($P270),6, 1), 0), Overall!$A272&lt;&gt;"", MONTH($O270) &lt;= 6, MONTH($P270) &gt;= 6), IF($S270 &lt;&gt; "", $I270/$S270, ""), ""), "")</f>
        <v/>
      </c>
      <c r="AM270" s="10" t="str">
        <f ca="1">IFERROR(IF(AND(NOW()&lt;= EOMONTH(DATE(YEAR($P270),7, 1), 0), Overall!$A272&lt;&gt;"", MONTH($O270) &lt;= 7, MONTH($P270) &gt;= 7), IF($S270 &lt;&gt; "", $I270/$S270, ""), ""), "")</f>
        <v/>
      </c>
      <c r="AN270" s="10" t="str">
        <f ca="1">IFERROR(IF(AND(NOW()&lt;= EOMONTH(DATE(YEAR($P270),8, 1), 0), Overall!$A272&lt;&gt;"", MONTH($O270) &lt;= 8, MONTH($P270) &gt;= 8), IF($S270 &lt;&gt; "", $I270/$S270, ""), ""), "")</f>
        <v/>
      </c>
      <c r="AO270" s="10" t="str">
        <f ca="1">IFERROR(IF(AND(NOW()&lt;= EOMONTH(DATE(YEAR($P270),9, 1), 0), Overall!$A272&lt;&gt;"", MONTH($O270) &lt;= 9, MONTH($P270) &gt;= 9), IF($S270 &lt;&gt; "", $I270/$S270, ""), ""), "")</f>
        <v/>
      </c>
      <c r="AP270" s="10" t="str">
        <f ca="1">IFERROR(IF(AND(NOW()&lt;= EOMONTH(DATE(YEAR($P270),10, 1), 0), Overall!$A272&lt;&gt;"", MONTH($O270) &lt;= 10, MONTH($P270) &gt;= 10), IF($S270 &lt;&gt; "", $I270/$S270, ""), ""), "")</f>
        <v/>
      </c>
      <c r="AQ270" s="10" t="str">
        <f ca="1">IFERROR(IF(AND(NOW()&lt;= EOMONTH(DATE(YEAR($P270),11, 1), 0), Overall!$A272&lt;&gt;"", MONTH($O270) &lt;=11, MONTH($P270) &gt;= 11), IF($S270 &lt;&gt; "", $I270/$S270, ""), ""), "")</f>
        <v/>
      </c>
      <c r="AR270" s="10" t="str">
        <f ca="1">IFERROR(IF(AND(NOW()&lt;= EOMONTH(DATE(YEAR($P270),12, 1), 0), Overall!$A272&lt;&gt;"", MONTH($O270) &lt;= 12, MONTH($P270) &gt;= 12), IF($S270 &lt;&gt; "", $I270/$S270, ""), ""), "")</f>
        <v/>
      </c>
      <c r="AS270" s="16">
        <f t="shared" ca="1" si="9"/>
        <v>0</v>
      </c>
    </row>
    <row r="271" spans="1:45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5" t="str">
        <f>IF(Overall!P273&lt;&gt;"",_xlfn.VALUETOTEXT(Overall!P273),"")</f>
        <v>Options</v>
      </c>
      <c r="I271" s="6">
        <f>IF(Overall!F273&lt;&gt;"",VALUE(Overall!F273),"")</f>
        <v>400000</v>
      </c>
      <c r="J271" s="6">
        <f>IF(Overall!G273&lt;&gt;"",VALUE(Overall!G273),"")</f>
        <v>63</v>
      </c>
      <c r="K271" s="6">
        <f>IF(Overall!H273&lt;&gt;"",VALUE(Overall!H273),"")</f>
        <v>39</v>
      </c>
      <c r="L271" s="6">
        <f>IF(Overall!I273&lt;&gt;"",VALUE(Overall!I273),"")</f>
        <v>4.6500000000000004</v>
      </c>
      <c r="M271" s="6">
        <f>IF(Overall!J273&lt;&gt;"",VALUE(Overall!J273),"")</f>
        <v>0.69</v>
      </c>
      <c r="N271" s="6">
        <f>IF(Overall!K273&lt;&gt;"",VALUE(Overall!K273),"")</f>
        <v>3.96</v>
      </c>
      <c r="O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P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Q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R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S271" s="5">
        <f t="shared" si="8"/>
        <v>1</v>
      </c>
      <c r="T271" s="10" t="str">
        <f>IF(Overall!$A273&lt;&gt;"",IF(AND(MONTH($O271) &lt;= 1, MONTH($P271) &gt;= 1), IF($S271 &lt;&gt; "", $I271/$S271, ""), ""),"")</f>
        <v/>
      </c>
      <c r="U271" s="10" t="str">
        <f>IF(Overall!$A273&lt;&gt;"",IF(AND(MONTH($O271) &lt;= 2, MONTH($P271) &gt;= 2), IF($S271 &lt;&gt; "", $I271/$S271, ""), ""),"")</f>
        <v/>
      </c>
      <c r="V271" s="10" t="str">
        <f>IF(Overall!$A273&lt;&gt;"",IF(AND(MONTH($O271) &lt;= 3, MONTH($P271) &gt;= 3), IF($S271 &lt;&gt; "", $I271/$S271, ""), ""),"")</f>
        <v/>
      </c>
      <c r="W271" s="10" t="str">
        <f>IF(Overall!$A273&lt;&gt;"",IF(AND(MONTH($O271) &lt;= 4, MONTH($P271) &gt;= 4), IF($S271 &lt;&gt; "", $I271/$S271, ""), ""),"")</f>
        <v/>
      </c>
      <c r="X271" s="10" t="str">
        <f>IF(Overall!$A273&lt;&gt;"",IF(AND(MONTH($O271) &lt;= 5, MONTH($P271) &gt;= 5), IF($S271 &lt;&gt; "", $I271/$S271, ""), ""),"")</f>
        <v/>
      </c>
      <c r="Y271" s="10" t="str">
        <f>IF(Overall!$A273&lt;&gt;"",IF(AND(MONTH($O271) &lt;= 6, MONTH($P271) &gt;= 6), IF($S271 &lt;&gt; "", $I271/$S271, ""), ""),"")</f>
        <v/>
      </c>
      <c r="Z271" s="10" t="str">
        <f>IF(Overall!$A273&lt;&gt;"",IF(AND(MONTH($O271) &lt;= 7, MONTH($P271) &gt;= 7 ), IF($S271 &lt;&gt; "", $I271/$S271, ""), ""),"")</f>
        <v/>
      </c>
      <c r="AA271" s="10">
        <f>IF(Overall!$A273&lt;&gt;"",IF(AND(MONTH($O271) &lt;= 8, MONTH($P271) &gt;= 8), IF($S271 &lt;&gt; "", $I271/$S271, ""), ""),"")</f>
        <v>400000</v>
      </c>
      <c r="AB271" s="10" t="str">
        <f>IF(Overall!$A273&lt;&gt;"",IF(AND(MONTH($O271) &lt;= 9, MONTH($P271) &gt;= 9), IF($S271 &lt;&gt; "", $I271/$S271, ""), ""),"")</f>
        <v/>
      </c>
      <c r="AC271" s="10" t="str">
        <f>IF(Overall!$A273&lt;&gt;"",IF(AND(MONTH($O271) &lt;= 10, MONTH($P271) &gt;= 10), IF($S271 &lt;&gt; "", $I271/$S271, ""), ""),"")</f>
        <v/>
      </c>
      <c r="AD271" s="10" t="str">
        <f>IF(Overall!$A273&lt;&gt;"",IF(AND(MONTH($O271) &lt;= 11, MONTH($P271) &gt;= 11), IF($S271 &lt;&gt; "", $I271/$S271, ""), ""),"")</f>
        <v/>
      </c>
      <c r="AE271" s="10" t="str">
        <f>IF(Overall!$A273&lt;&gt;"",IF(AND(MONTH($O271) &lt;= 12, MONTH($P271) &gt;= 12), IF($S271 &lt;&gt; "", $I271/$S271, ""), ""),"")</f>
        <v/>
      </c>
      <c r="AG271" s="10" t="str">
        <f ca="1">IFERROR(IF(AND(NOW()&lt;= EOMONTH(DATE(YEAR($P271),1, 1), 0), Overall!$A273&lt;&gt;"", MONTH($O271) &lt;= 1, MONTH($P271) &gt;= 1), IF($S271 &lt;&gt; "", $I271/$S271, ""), ""), "")</f>
        <v/>
      </c>
      <c r="AH271" s="10" t="str">
        <f ca="1">IFERROR(IF(AND(NOW()&lt;= EOMONTH(DATE(YEAR($P271),2, 1), 0), Overall!$A273&lt;&gt;"", MONTH($O271) &lt;= 2, MONTH($P271) &gt;= 2), IF($S271 &lt;&gt; "", $I271/$S271, ""), ""), "")</f>
        <v/>
      </c>
      <c r="AI271" s="10" t="str">
        <f ca="1">IFERROR(IF(AND(NOW()&lt;= EOMONTH(DATE(YEAR($P271),3, 1), 0), Overall!$A273&lt;&gt;"", MONTH($O271) &lt;= 3, MONTH($P271) &gt;= 3), IF($S271 &lt;&gt; "", $I271/$S271, ""), ""), "")</f>
        <v/>
      </c>
      <c r="AJ271" s="10" t="str">
        <f ca="1">IFERROR(IF(AND(NOW()&lt;= EOMONTH(DATE(YEAR($P271),4, 1), 0), Overall!$A273&lt;&gt;"", MONTH($O271) &lt;= 4, MONTH($P271) &gt;= 4), IF($S271 &lt;&gt; "", $I271/$S271, ""), ""), "")</f>
        <v/>
      </c>
      <c r="AK271" s="10" t="str">
        <f ca="1">IFERROR(IF(AND(NOW()&lt;= EOMONTH(DATE(YEAR($P271),5, 1), 0), Overall!$A273&lt;&gt;"", MONTH($O271) &lt;= 5, MONTH($P271) &gt;= 5), IF($S271 &lt;&gt; "", $I271/$S271, ""), ""), "")</f>
        <v/>
      </c>
      <c r="AL271" s="10" t="str">
        <f ca="1">IFERROR(IF(AND(NOW()&lt;= EOMONTH(DATE(YEAR($P271),6, 1), 0), Overall!$A273&lt;&gt;"", MONTH($O271) &lt;= 6, MONTH($P271) &gt;= 6), IF($S271 &lt;&gt; "", $I271/$S271, ""), ""), "")</f>
        <v/>
      </c>
      <c r="AM271" s="10" t="str">
        <f ca="1">IFERROR(IF(AND(NOW()&lt;= EOMONTH(DATE(YEAR($P271),7, 1), 0), Overall!$A273&lt;&gt;"", MONTH($O271) &lt;= 7, MONTH($P271) &gt;= 7), IF($S271 &lt;&gt; "", $I271/$S271, ""), ""), "")</f>
        <v/>
      </c>
      <c r="AN271" s="10" t="str">
        <f ca="1">IFERROR(IF(AND(NOW()&lt;= EOMONTH(DATE(YEAR($P271),8, 1), 0), Overall!$A273&lt;&gt;"", MONTH($O271) &lt;= 8, MONTH($P271) &gt;= 8), IF($S271 &lt;&gt; "", $I271/$S271, ""), ""), "")</f>
        <v/>
      </c>
      <c r="AO271" s="10" t="str">
        <f ca="1">IFERROR(IF(AND(NOW()&lt;= EOMONTH(DATE(YEAR($P271),9, 1), 0), Overall!$A273&lt;&gt;"", MONTH($O271) &lt;= 9, MONTH($P271) &gt;= 9), IF($S271 &lt;&gt; "", $I271/$S271, ""), ""), "")</f>
        <v/>
      </c>
      <c r="AP271" s="10" t="str">
        <f ca="1">IFERROR(IF(AND(NOW()&lt;= EOMONTH(DATE(YEAR($P271),10, 1), 0), Overall!$A273&lt;&gt;"", MONTH($O271) &lt;= 10, MONTH($P271) &gt;= 10), IF($S271 &lt;&gt; "", $I271/$S271, ""), ""), "")</f>
        <v/>
      </c>
      <c r="AQ271" s="10" t="str">
        <f ca="1">IFERROR(IF(AND(NOW()&lt;= EOMONTH(DATE(YEAR($P271),11, 1), 0), Overall!$A273&lt;&gt;"", MONTH($O271) &lt;=11, MONTH($P271) &gt;= 11), IF($S271 &lt;&gt; "", $I271/$S271, ""), ""), "")</f>
        <v/>
      </c>
      <c r="AR271" s="10" t="str">
        <f ca="1">IFERROR(IF(AND(NOW()&lt;= EOMONTH(DATE(YEAR($P271),12, 1), 0), Overall!$A273&lt;&gt;"", MONTH($O271) &lt;= 12, MONTH($P271) &gt;= 12), IF($S271 &lt;&gt; "", $I271/$S271, ""), ""), "")</f>
        <v/>
      </c>
      <c r="AS271" s="16">
        <f t="shared" ca="1" si="9"/>
        <v>0</v>
      </c>
    </row>
    <row r="272" spans="1:45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5" t="str">
        <f>IF(Overall!P274&lt;&gt;"",_xlfn.VALUETOTEXT(Overall!P274),"")</f>
        <v>Options</v>
      </c>
      <c r="I272" s="6">
        <f>IF(Overall!F274&lt;&gt;"",VALUE(Overall!F274),"")</f>
        <v>400000</v>
      </c>
      <c r="J272" s="6">
        <f>IF(Overall!G274&lt;&gt;"",VALUE(Overall!G274),"")</f>
        <v>62</v>
      </c>
      <c r="K272" s="6">
        <f>IF(Overall!H274&lt;&gt;"",VALUE(Overall!H274),"")</f>
        <v>39</v>
      </c>
      <c r="L272" s="6">
        <f>IF(Overall!I274&lt;&gt;"",VALUE(Overall!I274),"")</f>
        <v>4.0199999999999996</v>
      </c>
      <c r="M272" s="6">
        <f>IF(Overall!J274&lt;&gt;"",VALUE(Overall!J274),"")</f>
        <v>0.55000000000000004</v>
      </c>
      <c r="N272" s="6">
        <f>IF(Overall!K274&lt;&gt;"",VALUE(Overall!K274),"")</f>
        <v>3.47</v>
      </c>
      <c r="O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P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Q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R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S272" s="5">
        <f t="shared" si="8"/>
        <v>1</v>
      </c>
      <c r="T272" s="10" t="str">
        <f>IF(Overall!$A274&lt;&gt;"",IF(AND(MONTH($O272) &lt;= 1, MONTH($P272) &gt;= 1), IF($S272 &lt;&gt; "", $I272/$S272, ""), ""),"")</f>
        <v/>
      </c>
      <c r="U272" s="10" t="str">
        <f>IF(Overall!$A274&lt;&gt;"",IF(AND(MONTH($O272) &lt;= 2, MONTH($P272) &gt;= 2), IF($S272 &lt;&gt; "", $I272/$S272, ""), ""),"")</f>
        <v/>
      </c>
      <c r="V272" s="10" t="str">
        <f>IF(Overall!$A274&lt;&gt;"",IF(AND(MONTH($O272) &lt;= 3, MONTH($P272) &gt;= 3), IF($S272 &lt;&gt; "", $I272/$S272, ""), ""),"")</f>
        <v/>
      </c>
      <c r="W272" s="10" t="str">
        <f>IF(Overall!$A274&lt;&gt;"",IF(AND(MONTH($O272) &lt;= 4, MONTH($P272) &gt;= 4), IF($S272 &lt;&gt; "", $I272/$S272, ""), ""),"")</f>
        <v/>
      </c>
      <c r="X272" s="10" t="str">
        <f>IF(Overall!$A274&lt;&gt;"",IF(AND(MONTH($O272) &lt;= 5, MONTH($P272) &gt;= 5), IF($S272 &lt;&gt; "", $I272/$S272, ""), ""),"")</f>
        <v/>
      </c>
      <c r="Y272" s="10" t="str">
        <f>IF(Overall!$A274&lt;&gt;"",IF(AND(MONTH($O272) &lt;= 6, MONTH($P272) &gt;= 6), IF($S272 &lt;&gt; "", $I272/$S272, ""), ""),"")</f>
        <v/>
      </c>
      <c r="Z272" s="10">
        <f>IF(Overall!$A274&lt;&gt;"",IF(AND(MONTH($O272) &lt;= 7, MONTH($P272) &gt;= 7 ), IF($S272 &lt;&gt; "", $I272/$S272, ""), ""),"")</f>
        <v>400000</v>
      </c>
      <c r="AA272" s="10" t="str">
        <f>IF(Overall!$A274&lt;&gt;"",IF(AND(MONTH($O272) &lt;= 8, MONTH($P272) &gt;= 8), IF($S272 &lt;&gt; "", $I272/$S272, ""), ""),"")</f>
        <v/>
      </c>
      <c r="AB272" s="10" t="str">
        <f>IF(Overall!$A274&lt;&gt;"",IF(AND(MONTH($O272) &lt;= 9, MONTH($P272) &gt;= 9), IF($S272 &lt;&gt; "", $I272/$S272, ""), ""),"")</f>
        <v/>
      </c>
      <c r="AC272" s="10" t="str">
        <f>IF(Overall!$A274&lt;&gt;"",IF(AND(MONTH($O272) &lt;= 10, MONTH($P272) &gt;= 10), IF($S272 &lt;&gt; "", $I272/$S272, ""), ""),"")</f>
        <v/>
      </c>
      <c r="AD272" s="10" t="str">
        <f>IF(Overall!$A274&lt;&gt;"",IF(AND(MONTH($O272) &lt;= 11, MONTH($P272) &gt;= 11), IF($S272 &lt;&gt; "", $I272/$S272, ""), ""),"")</f>
        <v/>
      </c>
      <c r="AE272" s="10" t="str">
        <f>IF(Overall!$A274&lt;&gt;"",IF(AND(MONTH($O272) &lt;= 12, MONTH($P272) &gt;= 12), IF($S272 &lt;&gt; "", $I272/$S272, ""), ""),"")</f>
        <v/>
      </c>
      <c r="AG272" s="10" t="str">
        <f ca="1">IFERROR(IF(AND(NOW()&lt;= EOMONTH(DATE(YEAR($P272),1, 1), 0), Overall!$A274&lt;&gt;"", MONTH($O272) &lt;= 1, MONTH($P272) &gt;= 1), IF($S272 &lt;&gt; "", $I272/$S272, ""), ""), "")</f>
        <v/>
      </c>
      <c r="AH272" s="10" t="str">
        <f ca="1">IFERROR(IF(AND(NOW()&lt;= EOMONTH(DATE(YEAR($P272),2, 1), 0), Overall!$A274&lt;&gt;"", MONTH($O272) &lt;= 2, MONTH($P272) &gt;= 2), IF($S272 &lt;&gt; "", $I272/$S272, ""), ""), "")</f>
        <v/>
      </c>
      <c r="AI272" s="10" t="str">
        <f ca="1">IFERROR(IF(AND(NOW()&lt;= EOMONTH(DATE(YEAR($P272),3, 1), 0), Overall!$A274&lt;&gt;"", MONTH($O272) &lt;= 3, MONTH($P272) &gt;= 3), IF($S272 &lt;&gt; "", $I272/$S272, ""), ""), "")</f>
        <v/>
      </c>
      <c r="AJ272" s="10" t="str">
        <f ca="1">IFERROR(IF(AND(NOW()&lt;= EOMONTH(DATE(YEAR($P272),4, 1), 0), Overall!$A274&lt;&gt;"", MONTH($O272) &lt;= 4, MONTH($P272) &gt;= 4), IF($S272 &lt;&gt; "", $I272/$S272, ""), ""), "")</f>
        <v/>
      </c>
      <c r="AK272" s="10" t="str">
        <f ca="1">IFERROR(IF(AND(NOW()&lt;= EOMONTH(DATE(YEAR($P272),5, 1), 0), Overall!$A274&lt;&gt;"", MONTH($O272) &lt;= 5, MONTH($P272) &gt;= 5), IF($S272 &lt;&gt; "", $I272/$S272, ""), ""), "")</f>
        <v/>
      </c>
      <c r="AL272" s="10" t="str">
        <f ca="1">IFERROR(IF(AND(NOW()&lt;= EOMONTH(DATE(YEAR($P272),6, 1), 0), Overall!$A274&lt;&gt;"", MONTH($O272) &lt;= 6, MONTH($P272) &gt;= 6), IF($S272 &lt;&gt; "", $I272/$S272, ""), ""), "")</f>
        <v/>
      </c>
      <c r="AM272" s="10" t="str">
        <f ca="1">IFERROR(IF(AND(NOW()&lt;= EOMONTH(DATE(YEAR($P272),7, 1), 0), Overall!$A274&lt;&gt;"", MONTH($O272) &lt;= 7, MONTH($P272) &gt;= 7), IF($S272 &lt;&gt; "", $I272/$S272, ""), ""), "")</f>
        <v/>
      </c>
      <c r="AN272" s="10" t="str">
        <f ca="1">IFERROR(IF(AND(NOW()&lt;= EOMONTH(DATE(YEAR($P272),8, 1), 0), Overall!$A274&lt;&gt;"", MONTH($O272) &lt;= 8, MONTH($P272) &gt;= 8), IF($S272 &lt;&gt; "", $I272/$S272, ""), ""), "")</f>
        <v/>
      </c>
      <c r="AO272" s="10" t="str">
        <f ca="1">IFERROR(IF(AND(NOW()&lt;= EOMONTH(DATE(YEAR($P272),9, 1), 0), Overall!$A274&lt;&gt;"", MONTH($O272) &lt;= 9, MONTH($P272) &gt;= 9), IF($S272 &lt;&gt; "", $I272/$S272, ""), ""), "")</f>
        <v/>
      </c>
      <c r="AP272" s="10" t="str">
        <f ca="1">IFERROR(IF(AND(NOW()&lt;= EOMONTH(DATE(YEAR($P272),10, 1), 0), Overall!$A274&lt;&gt;"", MONTH($O272) &lt;= 10, MONTH($P272) &gt;= 10), IF($S272 &lt;&gt; "", $I272/$S272, ""), ""), "")</f>
        <v/>
      </c>
      <c r="AQ272" s="10" t="str">
        <f ca="1">IFERROR(IF(AND(NOW()&lt;= EOMONTH(DATE(YEAR($P272),11, 1), 0), Overall!$A274&lt;&gt;"", MONTH($O272) &lt;=11, MONTH($P272) &gt;= 11), IF($S272 &lt;&gt; "", $I272/$S272, ""), ""), "")</f>
        <v/>
      </c>
      <c r="AR272" s="10" t="str">
        <f ca="1">IFERROR(IF(AND(NOW()&lt;= EOMONTH(DATE(YEAR($P272),12, 1), 0), Overall!$A274&lt;&gt;"", MONTH($O272) &lt;= 12, MONTH($P272) &gt;= 12), IF($S272 &lt;&gt; "", $I272/$S272, ""), ""), "")</f>
        <v/>
      </c>
      <c r="AS272" s="16">
        <f t="shared" ca="1" si="9"/>
        <v>0</v>
      </c>
    </row>
    <row r="273" spans="1:45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5" t="str">
        <f>IF(Overall!P275&lt;&gt;"",_xlfn.VALUETOTEXT(Overall!P275),"")</f>
        <v>Options</v>
      </c>
      <c r="I273" s="6">
        <f>IF(Overall!F275&lt;&gt;"",VALUE(Overall!F275),"")</f>
        <v>400000</v>
      </c>
      <c r="J273" s="6">
        <f>IF(Overall!G275&lt;&gt;"",VALUE(Overall!G275),"")</f>
        <v>62</v>
      </c>
      <c r="K273" s="6">
        <f>IF(Overall!H275&lt;&gt;"",VALUE(Overall!H275),"")</f>
        <v>38</v>
      </c>
      <c r="L273" s="6">
        <f>IF(Overall!I275&lt;&gt;"",VALUE(Overall!I275),"")</f>
        <v>4.8499999999999996</v>
      </c>
      <c r="M273" s="6">
        <f>IF(Overall!J275&lt;&gt;"",VALUE(Overall!J275),"")</f>
        <v>0.74</v>
      </c>
      <c r="N273" s="6">
        <f>IF(Overall!K275&lt;&gt;"",VALUE(Overall!K275),"")</f>
        <v>4.1100000000000003</v>
      </c>
      <c r="O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P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Q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R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S273" s="5">
        <f t="shared" si="8"/>
        <v>1</v>
      </c>
      <c r="T273" s="10" t="str">
        <f>IF(Overall!$A275&lt;&gt;"",IF(AND(MONTH($O273) &lt;= 1, MONTH($P273) &gt;= 1), IF($S273 &lt;&gt; "", $I273/$S273, ""), ""),"")</f>
        <v/>
      </c>
      <c r="U273" s="10" t="str">
        <f>IF(Overall!$A275&lt;&gt;"",IF(AND(MONTH($O273) &lt;= 2, MONTH($P273) &gt;= 2), IF($S273 &lt;&gt; "", $I273/$S273, ""), ""),"")</f>
        <v/>
      </c>
      <c r="V273" s="10" t="str">
        <f>IF(Overall!$A275&lt;&gt;"",IF(AND(MONTH($O273) &lt;= 3, MONTH($P273) &gt;= 3), IF($S273 &lt;&gt; "", $I273/$S273, ""), ""),"")</f>
        <v/>
      </c>
      <c r="W273" s="10" t="str">
        <f>IF(Overall!$A275&lt;&gt;"",IF(AND(MONTH($O273) &lt;= 4, MONTH($P273) &gt;= 4), IF($S273 &lt;&gt; "", $I273/$S273, ""), ""),"")</f>
        <v/>
      </c>
      <c r="X273" s="10" t="str">
        <f>IF(Overall!$A275&lt;&gt;"",IF(AND(MONTH($O273) &lt;= 5, MONTH($P273) &gt;= 5), IF($S273 &lt;&gt; "", $I273/$S273, ""), ""),"")</f>
        <v/>
      </c>
      <c r="Y273" s="10" t="str">
        <f>IF(Overall!$A275&lt;&gt;"",IF(AND(MONTH($O273) &lt;= 6, MONTH($P273) &gt;= 6), IF($S273 &lt;&gt; "", $I273/$S273, ""), ""),"")</f>
        <v/>
      </c>
      <c r="Z273" s="10" t="str">
        <f>IF(Overall!$A275&lt;&gt;"",IF(AND(MONTH($O273) &lt;= 7, MONTH($P273) &gt;= 7 ), IF($S273 &lt;&gt; "", $I273/$S273, ""), ""),"")</f>
        <v/>
      </c>
      <c r="AA273" s="10" t="str">
        <f>IF(Overall!$A275&lt;&gt;"",IF(AND(MONTH($O273) &lt;= 8, MONTH($P273) &gt;= 8), IF($S273 &lt;&gt; "", $I273/$S273, ""), ""),"")</f>
        <v/>
      </c>
      <c r="AB273" s="10">
        <f>IF(Overall!$A275&lt;&gt;"",IF(AND(MONTH($O273) &lt;= 9, MONTH($P273) &gt;= 9), IF($S273 &lt;&gt; "", $I273/$S273, ""), ""),"")</f>
        <v>400000</v>
      </c>
      <c r="AC273" s="10" t="str">
        <f>IF(Overall!$A275&lt;&gt;"",IF(AND(MONTH($O273) &lt;= 10, MONTH($P273) &gt;= 10), IF($S273 &lt;&gt; "", $I273/$S273, ""), ""),"")</f>
        <v/>
      </c>
      <c r="AD273" s="10" t="str">
        <f>IF(Overall!$A275&lt;&gt;"",IF(AND(MONTH($O273) &lt;= 11, MONTH($P273) &gt;= 11), IF($S273 &lt;&gt; "", $I273/$S273, ""), ""),"")</f>
        <v/>
      </c>
      <c r="AE273" s="10" t="str">
        <f>IF(Overall!$A275&lt;&gt;"",IF(AND(MONTH($O273) &lt;= 12, MONTH($P273) &gt;= 12), IF($S273 &lt;&gt; "", $I273/$S273, ""), ""),"")</f>
        <v/>
      </c>
      <c r="AG273" s="10" t="str">
        <f ca="1">IFERROR(IF(AND(NOW()&lt;= EOMONTH(DATE(YEAR($P273),1, 1), 0), Overall!$A275&lt;&gt;"", MONTH($O273) &lt;= 1, MONTH($P273) &gt;= 1), IF($S273 &lt;&gt; "", $I273/$S273, ""), ""), "")</f>
        <v/>
      </c>
      <c r="AH273" s="10" t="str">
        <f ca="1">IFERROR(IF(AND(NOW()&lt;= EOMONTH(DATE(YEAR($P273),2, 1), 0), Overall!$A275&lt;&gt;"", MONTH($O273) &lt;= 2, MONTH($P273) &gt;= 2), IF($S273 &lt;&gt; "", $I273/$S273, ""), ""), "")</f>
        <v/>
      </c>
      <c r="AI273" s="10" t="str">
        <f ca="1">IFERROR(IF(AND(NOW()&lt;= EOMONTH(DATE(YEAR($P273),3, 1), 0), Overall!$A275&lt;&gt;"", MONTH($O273) &lt;= 3, MONTH($P273) &gt;= 3), IF($S273 &lt;&gt; "", $I273/$S273, ""), ""), "")</f>
        <v/>
      </c>
      <c r="AJ273" s="10" t="str">
        <f ca="1">IFERROR(IF(AND(NOW()&lt;= EOMONTH(DATE(YEAR($P273),4, 1), 0), Overall!$A275&lt;&gt;"", MONTH($O273) &lt;= 4, MONTH($P273) &gt;= 4), IF($S273 &lt;&gt; "", $I273/$S273, ""), ""), "")</f>
        <v/>
      </c>
      <c r="AK273" s="10" t="str">
        <f ca="1">IFERROR(IF(AND(NOW()&lt;= EOMONTH(DATE(YEAR($P273),5, 1), 0), Overall!$A275&lt;&gt;"", MONTH($O273) &lt;= 5, MONTH($P273) &gt;= 5), IF($S273 &lt;&gt; "", $I273/$S273, ""), ""), "")</f>
        <v/>
      </c>
      <c r="AL273" s="10" t="str">
        <f ca="1">IFERROR(IF(AND(NOW()&lt;= EOMONTH(DATE(YEAR($P273),6, 1), 0), Overall!$A275&lt;&gt;"", MONTH($O273) &lt;= 6, MONTH($P273) &gt;= 6), IF($S273 &lt;&gt; "", $I273/$S273, ""), ""), "")</f>
        <v/>
      </c>
      <c r="AM273" s="10" t="str">
        <f ca="1">IFERROR(IF(AND(NOW()&lt;= EOMONTH(DATE(YEAR($P273),7, 1), 0), Overall!$A275&lt;&gt;"", MONTH($O273) &lt;= 7, MONTH($P273) &gt;= 7), IF($S273 &lt;&gt; "", $I273/$S273, ""), ""), "")</f>
        <v/>
      </c>
      <c r="AN273" s="10" t="str">
        <f ca="1">IFERROR(IF(AND(NOW()&lt;= EOMONTH(DATE(YEAR($P273),8, 1), 0), Overall!$A275&lt;&gt;"", MONTH($O273) &lt;= 8, MONTH($P273) &gt;= 8), IF($S273 &lt;&gt; "", $I273/$S273, ""), ""), "")</f>
        <v/>
      </c>
      <c r="AO273" s="10" t="str">
        <f ca="1">IFERROR(IF(AND(NOW()&lt;= EOMONTH(DATE(YEAR($P273),9, 1), 0), Overall!$A275&lt;&gt;"", MONTH($O273) &lt;= 9, MONTH($P273) &gt;= 9), IF($S273 &lt;&gt; "", $I273/$S273, ""), ""), "")</f>
        <v/>
      </c>
      <c r="AP273" s="10" t="str">
        <f ca="1">IFERROR(IF(AND(NOW()&lt;= EOMONTH(DATE(YEAR($P273),10, 1), 0), Overall!$A275&lt;&gt;"", MONTH($O273) &lt;= 10, MONTH($P273) &gt;= 10), IF($S273 &lt;&gt; "", $I273/$S273, ""), ""), "")</f>
        <v/>
      </c>
      <c r="AQ273" s="10" t="str">
        <f ca="1">IFERROR(IF(AND(NOW()&lt;= EOMONTH(DATE(YEAR($P273),11, 1), 0), Overall!$A275&lt;&gt;"", MONTH($O273) &lt;=11, MONTH($P273) &gt;= 11), IF($S273 &lt;&gt; "", $I273/$S273, ""), ""), "")</f>
        <v/>
      </c>
      <c r="AR273" s="10" t="str">
        <f ca="1">IFERROR(IF(AND(NOW()&lt;= EOMONTH(DATE(YEAR($P273),12, 1), 0), Overall!$A275&lt;&gt;"", MONTH($O273) &lt;= 12, MONTH($P273) &gt;= 12), IF($S273 &lt;&gt; "", $I273/$S273, ""), ""), "")</f>
        <v/>
      </c>
      <c r="AS273" s="16">
        <f t="shared" ca="1" si="9"/>
        <v>0</v>
      </c>
    </row>
    <row r="274" spans="1:45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5" t="str">
        <f>IF(Overall!P276&lt;&gt;"",_xlfn.VALUETOTEXT(Overall!P276),"")</f>
        <v>Options</v>
      </c>
      <c r="I274" s="6">
        <f>IF(Overall!F276&lt;&gt;"",VALUE(Overall!F276),"")</f>
        <v>525000</v>
      </c>
      <c r="J274" s="6">
        <f>IF(Overall!G276&lt;&gt;"",VALUE(Overall!G276),"")</f>
        <v>62</v>
      </c>
      <c r="K274" s="6">
        <f>IF(Overall!H276&lt;&gt;"",VALUE(Overall!H276),"")</f>
        <v>40</v>
      </c>
      <c r="L274" s="6">
        <f>IF(Overall!I276&lt;&gt;"",VALUE(Overall!I276),"")</f>
        <v>5.25</v>
      </c>
      <c r="M274" s="6">
        <f>IF(Overall!J276&lt;&gt;"",VALUE(Overall!J276),"")</f>
        <v>1.1000000000000001</v>
      </c>
      <c r="N274" s="6">
        <f>IF(Overall!K276&lt;&gt;"",VALUE(Overall!K276),"")</f>
        <v>4.1500000000000004</v>
      </c>
      <c r="O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P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Q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R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S274" s="5">
        <f t="shared" si="8"/>
        <v>1</v>
      </c>
      <c r="T274" s="10" t="str">
        <f>IF(Overall!$A276&lt;&gt;"",IF(AND(MONTH($O274) &lt;= 1, MONTH($P274) &gt;= 1), IF($S274 &lt;&gt; "", $I274/$S274, ""), ""),"")</f>
        <v/>
      </c>
      <c r="U274" s="10" t="str">
        <f>IF(Overall!$A276&lt;&gt;"",IF(AND(MONTH($O274) &lt;= 2, MONTH($P274) &gt;= 2), IF($S274 &lt;&gt; "", $I274/$S274, ""), ""),"")</f>
        <v/>
      </c>
      <c r="V274" s="10" t="str">
        <f>IF(Overall!$A276&lt;&gt;"",IF(AND(MONTH($O274) &lt;= 3, MONTH($P274) &gt;= 3), IF($S274 &lt;&gt; "", $I274/$S274, ""), ""),"")</f>
        <v/>
      </c>
      <c r="W274" s="10" t="str">
        <f>IF(Overall!$A276&lt;&gt;"",IF(AND(MONTH($O274) &lt;= 4, MONTH($P274) &gt;= 4), IF($S274 &lt;&gt; "", $I274/$S274, ""), ""),"")</f>
        <v/>
      </c>
      <c r="X274" s="10" t="str">
        <f>IF(Overall!$A276&lt;&gt;"",IF(AND(MONTH($O274) &lt;= 5, MONTH($P274) &gt;= 5), IF($S274 &lt;&gt; "", $I274/$S274, ""), ""),"")</f>
        <v/>
      </c>
      <c r="Y274" s="10" t="str">
        <f>IF(Overall!$A276&lt;&gt;"",IF(AND(MONTH($O274) &lt;= 6, MONTH($P274) &gt;= 6), IF($S274 &lt;&gt; "", $I274/$S274, ""), ""),"")</f>
        <v/>
      </c>
      <c r="Z274" s="10" t="str">
        <f>IF(Overall!$A276&lt;&gt;"",IF(AND(MONTH($O274) &lt;= 7, MONTH($P274) &gt;= 7 ), IF($S274 &lt;&gt; "", $I274/$S274, ""), ""),"")</f>
        <v/>
      </c>
      <c r="AA274" s="10" t="str">
        <f>IF(Overall!$A276&lt;&gt;"",IF(AND(MONTH($O274) &lt;= 8, MONTH($P274) &gt;= 8), IF($S274 &lt;&gt; "", $I274/$S274, ""), ""),"")</f>
        <v/>
      </c>
      <c r="AB274" s="10">
        <f>IF(Overall!$A276&lt;&gt;"",IF(AND(MONTH($O274) &lt;= 9, MONTH($P274) &gt;= 9), IF($S274 &lt;&gt; "", $I274/$S274, ""), ""),"")</f>
        <v>525000</v>
      </c>
      <c r="AC274" s="10" t="str">
        <f>IF(Overall!$A276&lt;&gt;"",IF(AND(MONTH($O274) &lt;= 10, MONTH($P274) &gt;= 10), IF($S274 &lt;&gt; "", $I274/$S274, ""), ""),"")</f>
        <v/>
      </c>
      <c r="AD274" s="10" t="str">
        <f>IF(Overall!$A276&lt;&gt;"",IF(AND(MONTH($O274) &lt;= 11, MONTH($P274) &gt;= 11), IF($S274 &lt;&gt; "", $I274/$S274, ""), ""),"")</f>
        <v/>
      </c>
      <c r="AE274" s="10" t="str">
        <f>IF(Overall!$A276&lt;&gt;"",IF(AND(MONTH($O274) &lt;= 12, MONTH($P274) &gt;= 12), IF($S274 &lt;&gt; "", $I274/$S274, ""), ""),"")</f>
        <v/>
      </c>
      <c r="AG274" s="10" t="str">
        <f ca="1">IFERROR(IF(AND(NOW()&lt;= EOMONTH(DATE(YEAR($P274),1, 1), 0), Overall!$A276&lt;&gt;"", MONTH($O274) &lt;= 1, MONTH($P274) &gt;= 1), IF($S274 &lt;&gt; "", $I274/$S274, ""), ""), "")</f>
        <v/>
      </c>
      <c r="AH274" s="10" t="str">
        <f ca="1">IFERROR(IF(AND(NOW()&lt;= EOMONTH(DATE(YEAR($P274),2, 1), 0), Overall!$A276&lt;&gt;"", MONTH($O274) &lt;= 2, MONTH($P274) &gt;= 2), IF($S274 &lt;&gt; "", $I274/$S274, ""), ""), "")</f>
        <v/>
      </c>
      <c r="AI274" s="10" t="str">
        <f ca="1">IFERROR(IF(AND(NOW()&lt;= EOMONTH(DATE(YEAR($P274),3, 1), 0), Overall!$A276&lt;&gt;"", MONTH($O274) &lt;= 3, MONTH($P274) &gt;= 3), IF($S274 &lt;&gt; "", $I274/$S274, ""), ""), "")</f>
        <v/>
      </c>
      <c r="AJ274" s="10" t="str">
        <f ca="1">IFERROR(IF(AND(NOW()&lt;= EOMONTH(DATE(YEAR($P274),4, 1), 0), Overall!$A276&lt;&gt;"", MONTH($O274) &lt;= 4, MONTH($P274) &gt;= 4), IF($S274 &lt;&gt; "", $I274/$S274, ""), ""), "")</f>
        <v/>
      </c>
      <c r="AK274" s="10" t="str">
        <f ca="1">IFERROR(IF(AND(NOW()&lt;= EOMONTH(DATE(YEAR($P274),5, 1), 0), Overall!$A276&lt;&gt;"", MONTH($O274) &lt;= 5, MONTH($P274) &gt;= 5), IF($S274 &lt;&gt; "", $I274/$S274, ""), ""), "")</f>
        <v/>
      </c>
      <c r="AL274" s="10" t="str">
        <f ca="1">IFERROR(IF(AND(NOW()&lt;= EOMONTH(DATE(YEAR($P274),6, 1), 0), Overall!$A276&lt;&gt;"", MONTH($O274) &lt;= 6, MONTH($P274) &gt;= 6), IF($S274 &lt;&gt; "", $I274/$S274, ""), ""), "")</f>
        <v/>
      </c>
      <c r="AM274" s="10" t="str">
        <f ca="1">IFERROR(IF(AND(NOW()&lt;= EOMONTH(DATE(YEAR($P274),7, 1), 0), Overall!$A276&lt;&gt;"", MONTH($O274) &lt;= 7, MONTH($P274) &gt;= 7), IF($S274 &lt;&gt; "", $I274/$S274, ""), ""), "")</f>
        <v/>
      </c>
      <c r="AN274" s="10" t="str">
        <f ca="1">IFERROR(IF(AND(NOW()&lt;= EOMONTH(DATE(YEAR($P274),8, 1), 0), Overall!$A276&lt;&gt;"", MONTH($O274) &lt;= 8, MONTH($P274) &gt;= 8), IF($S274 &lt;&gt; "", $I274/$S274, ""), ""), "")</f>
        <v/>
      </c>
      <c r="AO274" s="10" t="str">
        <f ca="1">IFERROR(IF(AND(NOW()&lt;= EOMONTH(DATE(YEAR($P274),9, 1), 0), Overall!$A276&lt;&gt;"", MONTH($O274) &lt;= 9, MONTH($P274) &gt;= 9), IF($S274 &lt;&gt; "", $I274/$S274, ""), ""), "")</f>
        <v/>
      </c>
      <c r="AP274" s="10" t="str">
        <f ca="1">IFERROR(IF(AND(NOW()&lt;= EOMONTH(DATE(YEAR($P274),10, 1), 0), Overall!$A276&lt;&gt;"", MONTH($O274) &lt;= 10, MONTH($P274) &gt;= 10), IF($S274 &lt;&gt; "", $I274/$S274, ""), ""), "")</f>
        <v/>
      </c>
      <c r="AQ274" s="10" t="str">
        <f ca="1">IFERROR(IF(AND(NOW()&lt;= EOMONTH(DATE(YEAR($P274),11, 1), 0), Overall!$A276&lt;&gt;"", MONTH($O274) &lt;=11, MONTH($P274) &gt;= 11), IF($S274 &lt;&gt; "", $I274/$S274, ""), ""), "")</f>
        <v/>
      </c>
      <c r="AR274" s="10" t="str">
        <f ca="1">IFERROR(IF(AND(NOW()&lt;= EOMONTH(DATE(YEAR($P274),12, 1), 0), Overall!$A276&lt;&gt;"", MONTH($O274) &lt;= 12, MONTH($P274) &gt;= 12), IF($S274 &lt;&gt; "", $I274/$S274, ""), ""), "")</f>
        <v/>
      </c>
      <c r="AS274" s="16">
        <f t="shared" ca="1" si="9"/>
        <v>0</v>
      </c>
    </row>
    <row r="275" spans="1:45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5" t="str">
        <f>IF(Overall!P277&lt;&gt;"",_xlfn.VALUETOTEXT(Overall!P277),"")</f>
        <v>Options</v>
      </c>
      <c r="I275" s="6">
        <f>IF(Overall!F277&lt;&gt;"",VALUE(Overall!F277),"")</f>
        <v>525000</v>
      </c>
      <c r="J275" s="6">
        <f>IF(Overall!G277&lt;&gt;"",VALUE(Overall!G277),"")</f>
        <v>62</v>
      </c>
      <c r="K275" s="6">
        <f>IF(Overall!H277&lt;&gt;"",VALUE(Overall!H277),"")</f>
        <v>39</v>
      </c>
      <c r="L275" s="6">
        <f>IF(Overall!I277&lt;&gt;"",VALUE(Overall!I277),"")</f>
        <v>4.8</v>
      </c>
      <c r="M275" s="6">
        <f>IF(Overall!J277&lt;&gt;"",VALUE(Overall!J277),"")</f>
        <v>0.79</v>
      </c>
      <c r="N275" s="6">
        <f>IF(Overall!K277&lt;&gt;"",VALUE(Overall!K277),"")</f>
        <v>4.01</v>
      </c>
      <c r="O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P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Q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R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S275" s="5">
        <f t="shared" si="8"/>
        <v>1</v>
      </c>
      <c r="T275" s="10" t="str">
        <f>IF(Overall!$A277&lt;&gt;"",IF(AND(MONTH($O275) &lt;= 1, MONTH($P275) &gt;= 1), IF($S275 &lt;&gt; "", $I275/$S275, ""), ""),"")</f>
        <v/>
      </c>
      <c r="U275" s="10" t="str">
        <f>IF(Overall!$A277&lt;&gt;"",IF(AND(MONTH($O275) &lt;= 2, MONTH($P275) &gt;= 2), IF($S275 &lt;&gt; "", $I275/$S275, ""), ""),"")</f>
        <v/>
      </c>
      <c r="V275" s="10" t="str">
        <f>IF(Overall!$A277&lt;&gt;"",IF(AND(MONTH($O275) &lt;= 3, MONTH($P275) &gt;= 3), IF($S275 &lt;&gt; "", $I275/$S275, ""), ""),"")</f>
        <v/>
      </c>
      <c r="W275" s="10" t="str">
        <f>IF(Overall!$A277&lt;&gt;"",IF(AND(MONTH($O275) &lt;= 4, MONTH($P275) &gt;= 4), IF($S275 &lt;&gt; "", $I275/$S275, ""), ""),"")</f>
        <v/>
      </c>
      <c r="X275" s="10" t="str">
        <f>IF(Overall!$A277&lt;&gt;"",IF(AND(MONTH($O275) &lt;= 5, MONTH($P275) &gt;= 5), IF($S275 &lt;&gt; "", $I275/$S275, ""), ""),"")</f>
        <v/>
      </c>
      <c r="Y275" s="10" t="str">
        <f>IF(Overall!$A277&lt;&gt;"",IF(AND(MONTH($O275) &lt;= 6, MONTH($P275) &gt;= 6), IF($S275 &lt;&gt; "", $I275/$S275, ""), ""),"")</f>
        <v/>
      </c>
      <c r="Z275" s="10" t="str">
        <f>IF(Overall!$A277&lt;&gt;"",IF(AND(MONTH($O275) &lt;= 7, MONTH($P275) &gt;= 7 ), IF($S275 &lt;&gt; "", $I275/$S275, ""), ""),"")</f>
        <v/>
      </c>
      <c r="AA275" s="10">
        <f>IF(Overall!$A277&lt;&gt;"",IF(AND(MONTH($O275) &lt;= 8, MONTH($P275) &gt;= 8), IF($S275 &lt;&gt; "", $I275/$S275, ""), ""),"")</f>
        <v>525000</v>
      </c>
      <c r="AB275" s="10" t="str">
        <f>IF(Overall!$A277&lt;&gt;"",IF(AND(MONTH($O275) &lt;= 9, MONTH($P275) &gt;= 9), IF($S275 &lt;&gt; "", $I275/$S275, ""), ""),"")</f>
        <v/>
      </c>
      <c r="AC275" s="10" t="str">
        <f>IF(Overall!$A277&lt;&gt;"",IF(AND(MONTH($O275) &lt;= 10, MONTH($P275) &gt;= 10), IF($S275 &lt;&gt; "", $I275/$S275, ""), ""),"")</f>
        <v/>
      </c>
      <c r="AD275" s="10" t="str">
        <f>IF(Overall!$A277&lt;&gt;"",IF(AND(MONTH($O275) &lt;= 11, MONTH($P275) &gt;= 11), IF($S275 &lt;&gt; "", $I275/$S275, ""), ""),"")</f>
        <v/>
      </c>
      <c r="AE275" s="10" t="str">
        <f>IF(Overall!$A277&lt;&gt;"",IF(AND(MONTH($O275) &lt;= 12, MONTH($P275) &gt;= 12), IF($S275 &lt;&gt; "", $I275/$S275, ""), ""),"")</f>
        <v/>
      </c>
      <c r="AG275" s="10" t="str">
        <f ca="1">IFERROR(IF(AND(NOW()&lt;= EOMONTH(DATE(YEAR($P275),1, 1), 0), Overall!$A277&lt;&gt;"", MONTH($O275) &lt;= 1, MONTH($P275) &gt;= 1), IF($S275 &lt;&gt; "", $I275/$S275, ""), ""), "")</f>
        <v/>
      </c>
      <c r="AH275" s="10" t="str">
        <f ca="1">IFERROR(IF(AND(NOW()&lt;= EOMONTH(DATE(YEAR($P275),2, 1), 0), Overall!$A277&lt;&gt;"", MONTH($O275) &lt;= 2, MONTH($P275) &gt;= 2), IF($S275 &lt;&gt; "", $I275/$S275, ""), ""), "")</f>
        <v/>
      </c>
      <c r="AI275" s="10" t="str">
        <f ca="1">IFERROR(IF(AND(NOW()&lt;= EOMONTH(DATE(YEAR($P275),3, 1), 0), Overall!$A277&lt;&gt;"", MONTH($O275) &lt;= 3, MONTH($P275) &gt;= 3), IF($S275 &lt;&gt; "", $I275/$S275, ""), ""), "")</f>
        <v/>
      </c>
      <c r="AJ275" s="10" t="str">
        <f ca="1">IFERROR(IF(AND(NOW()&lt;= EOMONTH(DATE(YEAR($P275),4, 1), 0), Overall!$A277&lt;&gt;"", MONTH($O275) &lt;= 4, MONTH($P275) &gt;= 4), IF($S275 &lt;&gt; "", $I275/$S275, ""), ""), "")</f>
        <v/>
      </c>
      <c r="AK275" s="10" t="str">
        <f ca="1">IFERROR(IF(AND(NOW()&lt;= EOMONTH(DATE(YEAR($P275),5, 1), 0), Overall!$A277&lt;&gt;"", MONTH($O275) &lt;= 5, MONTH($P275) &gt;= 5), IF($S275 &lt;&gt; "", $I275/$S275, ""), ""), "")</f>
        <v/>
      </c>
      <c r="AL275" s="10" t="str">
        <f ca="1">IFERROR(IF(AND(NOW()&lt;= EOMONTH(DATE(YEAR($P275),6, 1), 0), Overall!$A277&lt;&gt;"", MONTH($O275) &lt;= 6, MONTH($P275) &gt;= 6), IF($S275 &lt;&gt; "", $I275/$S275, ""), ""), "")</f>
        <v/>
      </c>
      <c r="AM275" s="10" t="str">
        <f ca="1">IFERROR(IF(AND(NOW()&lt;= EOMONTH(DATE(YEAR($P275),7, 1), 0), Overall!$A277&lt;&gt;"", MONTH($O275) &lt;= 7, MONTH($P275) &gt;= 7), IF($S275 &lt;&gt; "", $I275/$S275, ""), ""), "")</f>
        <v/>
      </c>
      <c r="AN275" s="10" t="str">
        <f ca="1">IFERROR(IF(AND(NOW()&lt;= EOMONTH(DATE(YEAR($P275),8, 1), 0), Overall!$A277&lt;&gt;"", MONTH($O275) &lt;= 8, MONTH($P275) &gt;= 8), IF($S275 &lt;&gt; "", $I275/$S275, ""), ""), "")</f>
        <v/>
      </c>
      <c r="AO275" s="10" t="str">
        <f ca="1">IFERROR(IF(AND(NOW()&lt;= EOMONTH(DATE(YEAR($P275),9, 1), 0), Overall!$A277&lt;&gt;"", MONTH($O275) &lt;= 9, MONTH($P275) &gt;= 9), IF($S275 &lt;&gt; "", $I275/$S275, ""), ""), "")</f>
        <v/>
      </c>
      <c r="AP275" s="10" t="str">
        <f ca="1">IFERROR(IF(AND(NOW()&lt;= EOMONTH(DATE(YEAR($P275),10, 1), 0), Overall!$A277&lt;&gt;"", MONTH($O275) &lt;= 10, MONTH($P275) &gt;= 10), IF($S275 &lt;&gt; "", $I275/$S275, ""), ""), "")</f>
        <v/>
      </c>
      <c r="AQ275" s="10" t="str">
        <f ca="1">IFERROR(IF(AND(NOW()&lt;= EOMONTH(DATE(YEAR($P275),11, 1), 0), Overall!$A277&lt;&gt;"", MONTH($O275) &lt;=11, MONTH($P275) &gt;= 11), IF($S275 &lt;&gt; "", $I275/$S275, ""), ""), "")</f>
        <v/>
      </c>
      <c r="AR275" s="10" t="str">
        <f ca="1">IFERROR(IF(AND(NOW()&lt;= EOMONTH(DATE(YEAR($P275),12, 1), 0), Overall!$A277&lt;&gt;"", MONTH($O275) &lt;= 12, MONTH($P275) &gt;= 12), IF($S275 &lt;&gt; "", $I275/$S275, ""), ""), "")</f>
        <v/>
      </c>
      <c r="AS275" s="16">
        <f t="shared" ca="1" si="9"/>
        <v>0</v>
      </c>
    </row>
    <row r="276" spans="1:45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5" t="str">
        <f>IF(Overall!P278&lt;&gt;"",_xlfn.VALUETOTEXT(Overall!P278),"")</f>
        <v>Options</v>
      </c>
      <c r="I276" s="6">
        <f>IF(Overall!F278&lt;&gt;"",VALUE(Overall!F278),"")</f>
        <v>900000</v>
      </c>
      <c r="J276" s="6">
        <f>IF(Overall!G278&lt;&gt;"",VALUE(Overall!G278),"")</f>
        <v>62</v>
      </c>
      <c r="K276" s="6">
        <f>IF(Overall!H278&lt;&gt;"",VALUE(Overall!H278),"")</f>
        <v>40</v>
      </c>
      <c r="L276" s="6">
        <f>IF(Overall!I278&lt;&gt;"",VALUE(Overall!I278),"")</f>
        <v>4.83</v>
      </c>
      <c r="M276" s="6">
        <f>IF(Overall!J278&lt;&gt;"",VALUE(Overall!J278),"")</f>
        <v>0.84</v>
      </c>
      <c r="N276" s="6">
        <f>IF(Overall!K278&lt;&gt;"",VALUE(Overall!K278),"")</f>
        <v>3.99</v>
      </c>
      <c r="O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P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Q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R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S276" s="5">
        <f t="shared" si="8"/>
        <v>3</v>
      </c>
      <c r="T276" s="10" t="str">
        <f>IF(Overall!$A278&lt;&gt;"",IF(AND(MONTH($O276) &lt;= 1, MONTH($P276) &gt;= 1), IF($S276 &lt;&gt; "", $I276/$S276, ""), ""),"")</f>
        <v/>
      </c>
      <c r="U276" s="10" t="str">
        <f>IF(Overall!$A278&lt;&gt;"",IF(AND(MONTH($O276) &lt;= 2, MONTH($P276) &gt;= 2), IF($S276 &lt;&gt; "", $I276/$S276, ""), ""),"")</f>
        <v/>
      </c>
      <c r="V276" s="10" t="str">
        <f>IF(Overall!$A278&lt;&gt;"",IF(AND(MONTH($O276) &lt;= 3, MONTH($P276) &gt;= 3), IF($S276 &lt;&gt; "", $I276/$S276, ""), ""),"")</f>
        <v/>
      </c>
      <c r="W276" s="10" t="str">
        <f>IF(Overall!$A278&lt;&gt;"",IF(AND(MONTH($O276) &lt;= 4, MONTH($P276) &gt;= 4), IF($S276 &lt;&gt; "", $I276/$S276, ""), ""),"")</f>
        <v/>
      </c>
      <c r="X276" s="10" t="str">
        <f>IF(Overall!$A278&lt;&gt;"",IF(AND(MONTH($O276) &lt;= 5, MONTH($P276) &gt;= 5), IF($S276 &lt;&gt; "", $I276/$S276, ""), ""),"")</f>
        <v/>
      </c>
      <c r="Y276" s="10" t="str">
        <f>IF(Overall!$A278&lt;&gt;"",IF(AND(MONTH($O276) &lt;= 6, MONTH($P276) &gt;= 6), IF($S276 &lt;&gt; "", $I276/$S276, ""), ""),"")</f>
        <v/>
      </c>
      <c r="Z276" s="10">
        <f>IF(Overall!$A278&lt;&gt;"",IF(AND(MONTH($O276) &lt;= 7, MONTH($P276) &gt;= 7 ), IF($S276 &lt;&gt; "", $I276/$S276, ""), ""),"")</f>
        <v>300000</v>
      </c>
      <c r="AA276" s="10">
        <f>IF(Overall!$A278&lt;&gt;"",IF(AND(MONTH($O276) &lt;= 8, MONTH($P276) &gt;= 8), IF($S276 &lt;&gt; "", $I276/$S276, ""), ""),"")</f>
        <v>300000</v>
      </c>
      <c r="AB276" s="10">
        <f>IF(Overall!$A278&lt;&gt;"",IF(AND(MONTH($O276) &lt;= 9, MONTH($P276) &gt;= 9), IF($S276 &lt;&gt; "", $I276/$S276, ""), ""),"")</f>
        <v>300000</v>
      </c>
      <c r="AC276" s="10" t="str">
        <f>IF(Overall!$A278&lt;&gt;"",IF(AND(MONTH($O276) &lt;= 10, MONTH($P276) &gt;= 10), IF($S276 &lt;&gt; "", $I276/$S276, ""), ""),"")</f>
        <v/>
      </c>
      <c r="AD276" s="10" t="str">
        <f>IF(Overall!$A278&lt;&gt;"",IF(AND(MONTH($O276) &lt;= 11, MONTH($P276) &gt;= 11), IF($S276 &lt;&gt; "", $I276/$S276, ""), ""),"")</f>
        <v/>
      </c>
      <c r="AE276" s="10" t="str">
        <f>IF(Overall!$A278&lt;&gt;"",IF(AND(MONTH($O276) &lt;= 12, MONTH($P276) &gt;= 12), IF($S276 &lt;&gt; "", $I276/$S276, ""), ""),"")</f>
        <v/>
      </c>
      <c r="AG276" s="10" t="str">
        <f ca="1">IFERROR(IF(AND(NOW()&lt;= EOMONTH(DATE(YEAR($P276),1, 1), 0), Overall!$A278&lt;&gt;"", MONTH($O276) &lt;= 1, MONTH($P276) &gt;= 1), IF($S276 &lt;&gt; "", $I276/$S276, ""), ""), "")</f>
        <v/>
      </c>
      <c r="AH276" s="10" t="str">
        <f ca="1">IFERROR(IF(AND(NOW()&lt;= EOMONTH(DATE(YEAR($P276),2, 1), 0), Overall!$A278&lt;&gt;"", MONTH($O276) &lt;= 2, MONTH($P276) &gt;= 2), IF($S276 &lt;&gt; "", $I276/$S276, ""), ""), "")</f>
        <v/>
      </c>
      <c r="AI276" s="10" t="str">
        <f ca="1">IFERROR(IF(AND(NOW()&lt;= EOMONTH(DATE(YEAR($P276),3, 1), 0), Overall!$A278&lt;&gt;"", MONTH($O276) &lt;= 3, MONTH($P276) &gt;= 3), IF($S276 &lt;&gt; "", $I276/$S276, ""), ""), "")</f>
        <v/>
      </c>
      <c r="AJ276" s="10" t="str">
        <f ca="1">IFERROR(IF(AND(NOW()&lt;= EOMONTH(DATE(YEAR($P276),4, 1), 0), Overall!$A278&lt;&gt;"", MONTH($O276) &lt;= 4, MONTH($P276) &gt;= 4), IF($S276 &lt;&gt; "", $I276/$S276, ""), ""), "")</f>
        <v/>
      </c>
      <c r="AK276" s="10" t="str">
        <f ca="1">IFERROR(IF(AND(NOW()&lt;= EOMONTH(DATE(YEAR($P276),5, 1), 0), Overall!$A278&lt;&gt;"", MONTH($O276) &lt;= 5, MONTH($P276) &gt;= 5), IF($S276 &lt;&gt; "", $I276/$S276, ""), ""), "")</f>
        <v/>
      </c>
      <c r="AL276" s="10" t="str">
        <f ca="1">IFERROR(IF(AND(NOW()&lt;= EOMONTH(DATE(YEAR($P276),6, 1), 0), Overall!$A278&lt;&gt;"", MONTH($O276) &lt;= 6, MONTH($P276) &gt;= 6), IF($S276 &lt;&gt; "", $I276/$S276, ""), ""), "")</f>
        <v/>
      </c>
      <c r="AM276" s="10" t="str">
        <f ca="1">IFERROR(IF(AND(NOW()&lt;= EOMONTH(DATE(YEAR($P276),7, 1), 0), Overall!$A278&lt;&gt;"", MONTH($O276) &lt;= 7, MONTH($P276) &gt;= 7), IF($S276 &lt;&gt; "", $I276/$S276, ""), ""), "")</f>
        <v/>
      </c>
      <c r="AN276" s="10" t="str">
        <f ca="1">IFERROR(IF(AND(NOW()&lt;= EOMONTH(DATE(YEAR($P276),8, 1), 0), Overall!$A278&lt;&gt;"", MONTH($O276) &lt;= 8, MONTH($P276) &gt;= 8), IF($S276 &lt;&gt; "", $I276/$S276, ""), ""), "")</f>
        <v/>
      </c>
      <c r="AO276" s="10" t="str">
        <f ca="1">IFERROR(IF(AND(NOW()&lt;= EOMONTH(DATE(YEAR($P276),9, 1), 0), Overall!$A278&lt;&gt;"", MONTH($O276) &lt;= 9, MONTH($P276) &gt;= 9), IF($S276 &lt;&gt; "", $I276/$S276, ""), ""), "")</f>
        <v/>
      </c>
      <c r="AP276" s="10" t="str">
        <f ca="1">IFERROR(IF(AND(NOW()&lt;= EOMONTH(DATE(YEAR($P276),10, 1), 0), Overall!$A278&lt;&gt;"", MONTH($O276) &lt;= 10, MONTH($P276) &gt;= 10), IF($S276 &lt;&gt; "", $I276/$S276, ""), ""), "")</f>
        <v/>
      </c>
      <c r="AQ276" s="10" t="str">
        <f ca="1">IFERROR(IF(AND(NOW()&lt;= EOMONTH(DATE(YEAR($P276),11, 1), 0), Overall!$A278&lt;&gt;"", MONTH($O276) &lt;=11, MONTH($P276) &gt;= 11), IF($S276 &lt;&gt; "", $I276/$S276, ""), ""), "")</f>
        <v/>
      </c>
      <c r="AR276" s="10" t="str">
        <f ca="1">IFERROR(IF(AND(NOW()&lt;= EOMONTH(DATE(YEAR($P276),12, 1), 0), Overall!$A278&lt;&gt;"", MONTH($O276) &lt;= 12, MONTH($P276) &gt;= 12), IF($S276 &lt;&gt; "", $I276/$S276, ""), ""), "")</f>
        <v/>
      </c>
      <c r="AS276" s="16">
        <f t="shared" ca="1" si="9"/>
        <v>0</v>
      </c>
    </row>
    <row r="277" spans="1:45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5" t="str">
        <f>IF(Overall!P279&lt;&gt;"",_xlfn.VALUETOTEXT(Overall!P279),"")</f>
        <v>Options</v>
      </c>
      <c r="I277" s="6">
        <f>IF(Overall!F279&lt;&gt;"",VALUE(Overall!F279),"")</f>
        <v>525000</v>
      </c>
      <c r="J277" s="6">
        <f>IF(Overall!G279&lt;&gt;"",VALUE(Overall!G279),"")</f>
        <v>61</v>
      </c>
      <c r="K277" s="6">
        <f>IF(Overall!H279&lt;&gt;"",VALUE(Overall!H279),"")</f>
        <v>40</v>
      </c>
      <c r="L277" s="6">
        <f>IF(Overall!I279&lt;&gt;"",VALUE(Overall!I279),"")</f>
        <v>4.0599999999999996</v>
      </c>
      <c r="M277" s="6">
        <f>IF(Overall!J279&lt;&gt;"",VALUE(Overall!J279),"")</f>
        <v>0.62</v>
      </c>
      <c r="N277" s="6">
        <f>IF(Overall!K279&lt;&gt;"",VALUE(Overall!K279),"")</f>
        <v>3.44</v>
      </c>
      <c r="O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P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Q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R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S277" s="5">
        <f t="shared" si="8"/>
        <v>1</v>
      </c>
      <c r="T277" s="10" t="str">
        <f>IF(Overall!$A279&lt;&gt;"",IF(AND(MONTH($O277) &lt;= 1, MONTH($P277) &gt;= 1), IF($S277 &lt;&gt; "", $I277/$S277, ""), ""),"")</f>
        <v/>
      </c>
      <c r="U277" s="10" t="str">
        <f>IF(Overall!$A279&lt;&gt;"",IF(AND(MONTH($O277) &lt;= 2, MONTH($P277) &gt;= 2), IF($S277 &lt;&gt; "", $I277/$S277, ""), ""),"")</f>
        <v/>
      </c>
      <c r="V277" s="10" t="str">
        <f>IF(Overall!$A279&lt;&gt;"",IF(AND(MONTH($O277) &lt;= 3, MONTH($P277) &gt;= 3), IF($S277 &lt;&gt; "", $I277/$S277, ""), ""),"")</f>
        <v/>
      </c>
      <c r="W277" s="10" t="str">
        <f>IF(Overall!$A279&lt;&gt;"",IF(AND(MONTH($O277) &lt;= 4, MONTH($P277) &gt;= 4), IF($S277 &lt;&gt; "", $I277/$S277, ""), ""),"")</f>
        <v/>
      </c>
      <c r="X277" s="10" t="str">
        <f>IF(Overall!$A279&lt;&gt;"",IF(AND(MONTH($O277) &lt;= 5, MONTH($P277) &gt;= 5), IF($S277 &lt;&gt; "", $I277/$S277, ""), ""),"")</f>
        <v/>
      </c>
      <c r="Y277" s="10" t="str">
        <f>IF(Overall!$A279&lt;&gt;"",IF(AND(MONTH($O277) &lt;= 6, MONTH($P277) &gt;= 6), IF($S277 &lt;&gt; "", $I277/$S277, ""), ""),"")</f>
        <v/>
      </c>
      <c r="Z277" s="10">
        <f>IF(Overall!$A279&lt;&gt;"",IF(AND(MONTH($O277) &lt;= 7, MONTH($P277) &gt;= 7 ), IF($S277 &lt;&gt; "", $I277/$S277, ""), ""),"")</f>
        <v>525000</v>
      </c>
      <c r="AA277" s="10" t="str">
        <f>IF(Overall!$A279&lt;&gt;"",IF(AND(MONTH($O277) &lt;= 8, MONTH($P277) &gt;= 8), IF($S277 &lt;&gt; "", $I277/$S277, ""), ""),"")</f>
        <v/>
      </c>
      <c r="AB277" s="10" t="str">
        <f>IF(Overall!$A279&lt;&gt;"",IF(AND(MONTH($O277) &lt;= 9, MONTH($P277) &gt;= 9), IF($S277 &lt;&gt; "", $I277/$S277, ""), ""),"")</f>
        <v/>
      </c>
      <c r="AC277" s="10" t="str">
        <f>IF(Overall!$A279&lt;&gt;"",IF(AND(MONTH($O277) &lt;= 10, MONTH($P277) &gt;= 10), IF($S277 &lt;&gt; "", $I277/$S277, ""), ""),"")</f>
        <v/>
      </c>
      <c r="AD277" s="10" t="str">
        <f>IF(Overall!$A279&lt;&gt;"",IF(AND(MONTH($O277) &lt;= 11, MONTH($P277) &gt;= 11), IF($S277 &lt;&gt; "", $I277/$S277, ""), ""),"")</f>
        <v/>
      </c>
      <c r="AE277" s="10" t="str">
        <f>IF(Overall!$A279&lt;&gt;"",IF(AND(MONTH($O277) &lt;= 12, MONTH($P277) &gt;= 12), IF($S277 &lt;&gt; "", $I277/$S277, ""), ""),"")</f>
        <v/>
      </c>
      <c r="AG277" s="10" t="str">
        <f ca="1">IFERROR(IF(AND(NOW()&lt;= EOMONTH(DATE(YEAR($P277),1, 1), 0), Overall!$A279&lt;&gt;"", MONTH($O277) &lt;= 1, MONTH($P277) &gt;= 1), IF($S277 &lt;&gt; "", $I277/$S277, ""), ""), "")</f>
        <v/>
      </c>
      <c r="AH277" s="10" t="str">
        <f ca="1">IFERROR(IF(AND(NOW()&lt;= EOMONTH(DATE(YEAR($P277),2, 1), 0), Overall!$A279&lt;&gt;"", MONTH($O277) &lt;= 2, MONTH($P277) &gt;= 2), IF($S277 &lt;&gt; "", $I277/$S277, ""), ""), "")</f>
        <v/>
      </c>
      <c r="AI277" s="10" t="str">
        <f ca="1">IFERROR(IF(AND(NOW()&lt;= EOMONTH(DATE(YEAR($P277),3, 1), 0), Overall!$A279&lt;&gt;"", MONTH($O277) &lt;= 3, MONTH($P277) &gt;= 3), IF($S277 &lt;&gt; "", $I277/$S277, ""), ""), "")</f>
        <v/>
      </c>
      <c r="AJ277" s="10" t="str">
        <f ca="1">IFERROR(IF(AND(NOW()&lt;= EOMONTH(DATE(YEAR($P277),4, 1), 0), Overall!$A279&lt;&gt;"", MONTH($O277) &lt;= 4, MONTH($P277) &gt;= 4), IF($S277 &lt;&gt; "", $I277/$S277, ""), ""), "")</f>
        <v/>
      </c>
      <c r="AK277" s="10" t="str">
        <f ca="1">IFERROR(IF(AND(NOW()&lt;= EOMONTH(DATE(YEAR($P277),5, 1), 0), Overall!$A279&lt;&gt;"", MONTH($O277) &lt;= 5, MONTH($P277) &gt;= 5), IF($S277 &lt;&gt; "", $I277/$S277, ""), ""), "")</f>
        <v/>
      </c>
      <c r="AL277" s="10" t="str">
        <f ca="1">IFERROR(IF(AND(NOW()&lt;= EOMONTH(DATE(YEAR($P277),6, 1), 0), Overall!$A279&lt;&gt;"", MONTH($O277) &lt;= 6, MONTH($P277) &gt;= 6), IF($S277 &lt;&gt; "", $I277/$S277, ""), ""), "")</f>
        <v/>
      </c>
      <c r="AM277" s="10" t="str">
        <f ca="1">IFERROR(IF(AND(NOW()&lt;= EOMONTH(DATE(YEAR($P277),7, 1), 0), Overall!$A279&lt;&gt;"", MONTH($O277) &lt;= 7, MONTH($P277) &gt;= 7), IF($S277 &lt;&gt; "", $I277/$S277, ""), ""), "")</f>
        <v/>
      </c>
      <c r="AN277" s="10" t="str">
        <f ca="1">IFERROR(IF(AND(NOW()&lt;= EOMONTH(DATE(YEAR($P277),8, 1), 0), Overall!$A279&lt;&gt;"", MONTH($O277) &lt;= 8, MONTH($P277) &gt;= 8), IF($S277 &lt;&gt; "", $I277/$S277, ""), ""), "")</f>
        <v/>
      </c>
      <c r="AO277" s="10" t="str">
        <f ca="1">IFERROR(IF(AND(NOW()&lt;= EOMONTH(DATE(YEAR($P277),9, 1), 0), Overall!$A279&lt;&gt;"", MONTH($O277) &lt;= 9, MONTH($P277) &gt;= 9), IF($S277 &lt;&gt; "", $I277/$S277, ""), ""), "")</f>
        <v/>
      </c>
      <c r="AP277" s="10" t="str">
        <f ca="1">IFERROR(IF(AND(NOW()&lt;= EOMONTH(DATE(YEAR($P277),10, 1), 0), Overall!$A279&lt;&gt;"", MONTH($O277) &lt;= 10, MONTH($P277) &gt;= 10), IF($S277 &lt;&gt; "", $I277/$S277, ""), ""), "")</f>
        <v/>
      </c>
      <c r="AQ277" s="10" t="str">
        <f ca="1">IFERROR(IF(AND(NOW()&lt;= EOMONTH(DATE(YEAR($P277),11, 1), 0), Overall!$A279&lt;&gt;"", MONTH($O277) &lt;=11, MONTH($P277) &gt;= 11), IF($S277 &lt;&gt; "", $I277/$S277, ""), ""), "")</f>
        <v/>
      </c>
      <c r="AR277" s="10" t="str">
        <f ca="1">IFERROR(IF(AND(NOW()&lt;= EOMONTH(DATE(YEAR($P277),12, 1), 0), Overall!$A279&lt;&gt;"", MONTH($O277) &lt;= 12, MONTH($P277) &gt;= 12), IF($S277 &lt;&gt; "", $I277/$S277, ""), ""), "")</f>
        <v/>
      </c>
      <c r="AS277" s="16">
        <f t="shared" ca="1" si="9"/>
        <v>0</v>
      </c>
    </row>
    <row r="278" spans="1:45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5" t="str">
        <f>IF(Overall!P280&lt;&gt;"",_xlfn.VALUETOTEXT(Overall!P280),"")</f>
        <v>Options</v>
      </c>
      <c r="I278" s="6">
        <f>IF(Overall!F280&lt;&gt;"",VALUE(Overall!F280),"")</f>
        <v>900000</v>
      </c>
      <c r="J278" s="6">
        <f>IF(Overall!G280&lt;&gt;"",VALUE(Overall!G280),"")</f>
        <v>62</v>
      </c>
      <c r="K278" s="6">
        <f>IF(Overall!H280&lt;&gt;"",VALUE(Overall!H280),"")</f>
        <v>40</v>
      </c>
      <c r="L278" s="6">
        <f>IF(Overall!I280&lt;&gt;"",VALUE(Overall!I280),"")</f>
        <v>5</v>
      </c>
      <c r="M278" s="6">
        <f>IF(Overall!J280&lt;&gt;"",VALUE(Overall!J280),"")</f>
        <v>1</v>
      </c>
      <c r="N278" s="6">
        <f>IF(Overall!K280&lt;&gt;"",VALUE(Overall!K280),"")</f>
        <v>4</v>
      </c>
      <c r="O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P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Q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R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S278" s="5">
        <f t="shared" si="8"/>
        <v>3</v>
      </c>
      <c r="T278" s="10" t="str">
        <f>IF(Overall!$A280&lt;&gt;"",IF(AND(MONTH($O278) &lt;= 1, MONTH($P278) &gt;= 1), IF($S278 &lt;&gt; "", $I278/$S278, ""), ""),"")</f>
        <v/>
      </c>
      <c r="U278" s="10" t="str">
        <f>IF(Overall!$A280&lt;&gt;"",IF(AND(MONTH($O278) &lt;= 2, MONTH($P278) &gt;= 2), IF($S278 &lt;&gt; "", $I278/$S278, ""), ""),"")</f>
        <v/>
      </c>
      <c r="V278" s="10" t="str">
        <f>IF(Overall!$A280&lt;&gt;"",IF(AND(MONTH($O278) &lt;= 3, MONTH($P278) &gt;= 3), IF($S278 &lt;&gt; "", $I278/$S278, ""), ""),"")</f>
        <v/>
      </c>
      <c r="W278" s="10" t="str">
        <f>IF(Overall!$A280&lt;&gt;"",IF(AND(MONTH($O278) &lt;= 4, MONTH($P278) &gt;= 4), IF($S278 &lt;&gt; "", $I278/$S278, ""), ""),"")</f>
        <v/>
      </c>
      <c r="X278" s="10" t="str">
        <f>IF(Overall!$A280&lt;&gt;"",IF(AND(MONTH($O278) &lt;= 5, MONTH($P278) &gt;= 5), IF($S278 &lt;&gt; "", $I278/$S278, ""), ""),"")</f>
        <v/>
      </c>
      <c r="Y278" s="10" t="str">
        <f>IF(Overall!$A280&lt;&gt;"",IF(AND(MONTH($O278) &lt;= 6, MONTH($P278) &gt;= 6), IF($S278 &lt;&gt; "", $I278/$S278, ""), ""),"")</f>
        <v/>
      </c>
      <c r="Z278" s="10">
        <f>IF(Overall!$A280&lt;&gt;"",IF(AND(MONTH($O278) &lt;= 7, MONTH($P278) &gt;= 7 ), IF($S278 &lt;&gt; "", $I278/$S278, ""), ""),"")</f>
        <v>300000</v>
      </c>
      <c r="AA278" s="10">
        <f>IF(Overall!$A280&lt;&gt;"",IF(AND(MONTH($O278) &lt;= 8, MONTH($P278) &gt;= 8), IF($S278 &lt;&gt; "", $I278/$S278, ""), ""),"")</f>
        <v>300000</v>
      </c>
      <c r="AB278" s="10">
        <f>IF(Overall!$A280&lt;&gt;"",IF(AND(MONTH($O278) &lt;= 9, MONTH($P278) &gt;= 9), IF($S278 &lt;&gt; "", $I278/$S278, ""), ""),"")</f>
        <v>300000</v>
      </c>
      <c r="AC278" s="10" t="str">
        <f>IF(Overall!$A280&lt;&gt;"",IF(AND(MONTH($O278) &lt;= 10, MONTH($P278) &gt;= 10), IF($S278 &lt;&gt; "", $I278/$S278, ""), ""),"")</f>
        <v/>
      </c>
      <c r="AD278" s="10" t="str">
        <f>IF(Overall!$A280&lt;&gt;"",IF(AND(MONTH($O278) &lt;= 11, MONTH($P278) &gt;= 11), IF($S278 &lt;&gt; "", $I278/$S278, ""), ""),"")</f>
        <v/>
      </c>
      <c r="AE278" s="10" t="str">
        <f>IF(Overall!$A280&lt;&gt;"",IF(AND(MONTH($O278) &lt;= 12, MONTH($P278) &gt;= 12), IF($S278 &lt;&gt; "", $I278/$S278, ""), ""),"")</f>
        <v/>
      </c>
      <c r="AG278" s="10" t="str">
        <f ca="1">IFERROR(IF(AND(NOW()&lt;= EOMONTH(DATE(YEAR($P278),1, 1), 0), Overall!$A280&lt;&gt;"", MONTH($O278) &lt;= 1, MONTH($P278) &gt;= 1), IF($S278 &lt;&gt; "", $I278/$S278, ""), ""), "")</f>
        <v/>
      </c>
      <c r="AH278" s="10" t="str">
        <f ca="1">IFERROR(IF(AND(NOW()&lt;= EOMONTH(DATE(YEAR($P278),2, 1), 0), Overall!$A280&lt;&gt;"", MONTH($O278) &lt;= 2, MONTH($P278) &gt;= 2), IF($S278 &lt;&gt; "", $I278/$S278, ""), ""), "")</f>
        <v/>
      </c>
      <c r="AI278" s="10" t="str">
        <f ca="1">IFERROR(IF(AND(NOW()&lt;= EOMONTH(DATE(YEAR($P278),3, 1), 0), Overall!$A280&lt;&gt;"", MONTH($O278) &lt;= 3, MONTH($P278) &gt;= 3), IF($S278 &lt;&gt; "", $I278/$S278, ""), ""), "")</f>
        <v/>
      </c>
      <c r="AJ278" s="10" t="str">
        <f ca="1">IFERROR(IF(AND(NOW()&lt;= EOMONTH(DATE(YEAR($P278),4, 1), 0), Overall!$A280&lt;&gt;"", MONTH($O278) &lt;= 4, MONTH($P278) &gt;= 4), IF($S278 &lt;&gt; "", $I278/$S278, ""), ""), "")</f>
        <v/>
      </c>
      <c r="AK278" s="10" t="str">
        <f ca="1">IFERROR(IF(AND(NOW()&lt;= EOMONTH(DATE(YEAR($P278),5, 1), 0), Overall!$A280&lt;&gt;"", MONTH($O278) &lt;= 5, MONTH($P278) &gt;= 5), IF($S278 &lt;&gt; "", $I278/$S278, ""), ""), "")</f>
        <v/>
      </c>
      <c r="AL278" s="10" t="str">
        <f ca="1">IFERROR(IF(AND(NOW()&lt;= EOMONTH(DATE(YEAR($P278),6, 1), 0), Overall!$A280&lt;&gt;"", MONTH($O278) &lt;= 6, MONTH($P278) &gt;= 6), IF($S278 &lt;&gt; "", $I278/$S278, ""), ""), "")</f>
        <v/>
      </c>
      <c r="AM278" s="10" t="str">
        <f ca="1">IFERROR(IF(AND(NOW()&lt;= EOMONTH(DATE(YEAR($P278),7, 1), 0), Overall!$A280&lt;&gt;"", MONTH($O278) &lt;= 7, MONTH($P278) &gt;= 7), IF($S278 &lt;&gt; "", $I278/$S278, ""), ""), "")</f>
        <v/>
      </c>
      <c r="AN278" s="10" t="str">
        <f ca="1">IFERROR(IF(AND(NOW()&lt;= EOMONTH(DATE(YEAR($P278),8, 1), 0), Overall!$A280&lt;&gt;"", MONTH($O278) &lt;= 8, MONTH($P278) &gt;= 8), IF($S278 &lt;&gt; "", $I278/$S278, ""), ""), "")</f>
        <v/>
      </c>
      <c r="AO278" s="10" t="str">
        <f ca="1">IFERROR(IF(AND(NOW()&lt;= EOMONTH(DATE(YEAR($P278),9, 1), 0), Overall!$A280&lt;&gt;"", MONTH($O278) &lt;= 9, MONTH($P278) &gt;= 9), IF($S278 &lt;&gt; "", $I278/$S278, ""), ""), "")</f>
        <v/>
      </c>
      <c r="AP278" s="10" t="str">
        <f ca="1">IFERROR(IF(AND(NOW()&lt;= EOMONTH(DATE(YEAR($P278),10, 1), 0), Overall!$A280&lt;&gt;"", MONTH($O278) &lt;= 10, MONTH($P278) &gt;= 10), IF($S278 &lt;&gt; "", $I278/$S278, ""), ""), "")</f>
        <v/>
      </c>
      <c r="AQ278" s="10" t="str">
        <f ca="1">IFERROR(IF(AND(NOW()&lt;= EOMONTH(DATE(YEAR($P278),11, 1), 0), Overall!$A280&lt;&gt;"", MONTH($O278) &lt;=11, MONTH($P278) &gt;= 11), IF($S278 &lt;&gt; "", $I278/$S278, ""), ""), "")</f>
        <v/>
      </c>
      <c r="AR278" s="10" t="str">
        <f ca="1">IFERROR(IF(AND(NOW()&lt;= EOMONTH(DATE(YEAR($P278),12, 1), 0), Overall!$A280&lt;&gt;"", MONTH($O278) &lt;= 12, MONTH($P278) &gt;= 12), IF($S278 &lt;&gt; "", $I278/$S278, ""), ""), "")</f>
        <v/>
      </c>
      <c r="AS278" s="16">
        <f t="shared" ca="1" si="9"/>
        <v>0</v>
      </c>
    </row>
    <row r="279" spans="1:45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5" t="str">
        <f>IF(Overall!P281&lt;&gt;"",_xlfn.VALUETOTEXT(Overall!P281),"")</f>
        <v>Options</v>
      </c>
      <c r="I279" s="6">
        <f>IF(Overall!F281&lt;&gt;"",VALUE(Overall!F281),"")</f>
        <v>750000</v>
      </c>
      <c r="J279" s="6">
        <f>IF(Overall!G281&lt;&gt;"",VALUE(Overall!G281),"")</f>
        <v>62</v>
      </c>
      <c r="K279" s="6">
        <f>IF(Overall!H281&lt;&gt;"",VALUE(Overall!H281),"")</f>
        <v>40</v>
      </c>
      <c r="L279" s="6">
        <f>IF(Overall!I281&lt;&gt;"",VALUE(Overall!I281),"")</f>
        <v>4.75</v>
      </c>
      <c r="M279" s="6">
        <f>IF(Overall!J281&lt;&gt;"",VALUE(Overall!J281),"")</f>
        <v>0.8</v>
      </c>
      <c r="N279" s="6">
        <f>IF(Overall!K281&lt;&gt;"",VALUE(Overall!K281),"")</f>
        <v>3.95</v>
      </c>
      <c r="O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P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Q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R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S279" s="5">
        <f t="shared" si="8"/>
        <v>3</v>
      </c>
      <c r="T279" s="10" t="str">
        <f>IF(Overall!$A281&lt;&gt;"",IF(AND(MONTH($O279) &lt;= 1, MONTH($P279) &gt;= 1), IF($S279 &lt;&gt; "", $I279/$S279, ""), ""),"")</f>
        <v/>
      </c>
      <c r="U279" s="10" t="str">
        <f>IF(Overall!$A281&lt;&gt;"",IF(AND(MONTH($O279) &lt;= 2, MONTH($P279) &gt;= 2), IF($S279 &lt;&gt; "", $I279/$S279, ""), ""),"")</f>
        <v/>
      </c>
      <c r="V279" s="10" t="str">
        <f>IF(Overall!$A281&lt;&gt;"",IF(AND(MONTH($O279) &lt;= 3, MONTH($P279) &gt;= 3), IF($S279 &lt;&gt; "", $I279/$S279, ""), ""),"")</f>
        <v/>
      </c>
      <c r="W279" s="10" t="str">
        <f>IF(Overall!$A281&lt;&gt;"",IF(AND(MONTH($O279) &lt;= 4, MONTH($P279) &gt;= 4), IF($S279 &lt;&gt; "", $I279/$S279, ""), ""),"")</f>
        <v/>
      </c>
      <c r="X279" s="10" t="str">
        <f>IF(Overall!$A281&lt;&gt;"",IF(AND(MONTH($O279) &lt;= 5, MONTH($P279) &gt;= 5), IF($S279 &lt;&gt; "", $I279/$S279, ""), ""),"")</f>
        <v/>
      </c>
      <c r="Y279" s="10" t="str">
        <f>IF(Overall!$A281&lt;&gt;"",IF(AND(MONTH($O279) &lt;= 6, MONTH($P279) &gt;= 6), IF($S279 &lt;&gt; "", $I279/$S279, ""), ""),"")</f>
        <v/>
      </c>
      <c r="Z279" s="10">
        <f>IF(Overall!$A281&lt;&gt;"",IF(AND(MONTH($O279) &lt;= 7, MONTH($P279) &gt;= 7 ), IF($S279 &lt;&gt; "", $I279/$S279, ""), ""),"")</f>
        <v>250000</v>
      </c>
      <c r="AA279" s="10">
        <f>IF(Overall!$A281&lt;&gt;"",IF(AND(MONTH($O279) &lt;= 8, MONTH($P279) &gt;= 8), IF($S279 &lt;&gt; "", $I279/$S279, ""), ""),"")</f>
        <v>250000</v>
      </c>
      <c r="AB279" s="10">
        <f>IF(Overall!$A281&lt;&gt;"",IF(AND(MONTH($O279) &lt;= 9, MONTH($P279) &gt;= 9), IF($S279 &lt;&gt; "", $I279/$S279, ""), ""),"")</f>
        <v>250000</v>
      </c>
      <c r="AC279" s="10" t="str">
        <f>IF(Overall!$A281&lt;&gt;"",IF(AND(MONTH($O279) &lt;= 10, MONTH($P279) &gt;= 10), IF($S279 &lt;&gt; "", $I279/$S279, ""), ""),"")</f>
        <v/>
      </c>
      <c r="AD279" s="10" t="str">
        <f>IF(Overall!$A281&lt;&gt;"",IF(AND(MONTH($O279) &lt;= 11, MONTH($P279) &gt;= 11), IF($S279 &lt;&gt; "", $I279/$S279, ""), ""),"")</f>
        <v/>
      </c>
      <c r="AE279" s="10" t="str">
        <f>IF(Overall!$A281&lt;&gt;"",IF(AND(MONTH($O279) &lt;= 12, MONTH($P279) &gt;= 12), IF($S279 &lt;&gt; "", $I279/$S279, ""), ""),"")</f>
        <v/>
      </c>
      <c r="AG279" s="10" t="str">
        <f ca="1">IFERROR(IF(AND(NOW()&lt;= EOMONTH(DATE(YEAR($P279),1, 1), 0), Overall!$A281&lt;&gt;"", MONTH($O279) &lt;= 1, MONTH($P279) &gt;= 1), IF($S279 &lt;&gt; "", $I279/$S279, ""), ""), "")</f>
        <v/>
      </c>
      <c r="AH279" s="10" t="str">
        <f ca="1">IFERROR(IF(AND(NOW()&lt;= EOMONTH(DATE(YEAR($P279),2, 1), 0), Overall!$A281&lt;&gt;"", MONTH($O279) &lt;= 2, MONTH($P279) &gt;= 2), IF($S279 &lt;&gt; "", $I279/$S279, ""), ""), "")</f>
        <v/>
      </c>
      <c r="AI279" s="10" t="str">
        <f ca="1">IFERROR(IF(AND(NOW()&lt;= EOMONTH(DATE(YEAR($P279),3, 1), 0), Overall!$A281&lt;&gt;"", MONTH($O279) &lt;= 3, MONTH($P279) &gt;= 3), IF($S279 &lt;&gt; "", $I279/$S279, ""), ""), "")</f>
        <v/>
      </c>
      <c r="AJ279" s="10" t="str">
        <f ca="1">IFERROR(IF(AND(NOW()&lt;= EOMONTH(DATE(YEAR($P279),4, 1), 0), Overall!$A281&lt;&gt;"", MONTH($O279) &lt;= 4, MONTH($P279) &gt;= 4), IF($S279 &lt;&gt; "", $I279/$S279, ""), ""), "")</f>
        <v/>
      </c>
      <c r="AK279" s="10" t="str">
        <f ca="1">IFERROR(IF(AND(NOW()&lt;= EOMONTH(DATE(YEAR($P279),5, 1), 0), Overall!$A281&lt;&gt;"", MONTH($O279) &lt;= 5, MONTH($P279) &gt;= 5), IF($S279 &lt;&gt; "", $I279/$S279, ""), ""), "")</f>
        <v/>
      </c>
      <c r="AL279" s="10" t="str">
        <f ca="1">IFERROR(IF(AND(NOW()&lt;= EOMONTH(DATE(YEAR($P279),6, 1), 0), Overall!$A281&lt;&gt;"", MONTH($O279) &lt;= 6, MONTH($P279) &gt;= 6), IF($S279 &lt;&gt; "", $I279/$S279, ""), ""), "")</f>
        <v/>
      </c>
      <c r="AM279" s="10" t="str">
        <f ca="1">IFERROR(IF(AND(NOW()&lt;= EOMONTH(DATE(YEAR($P279),7, 1), 0), Overall!$A281&lt;&gt;"", MONTH($O279) &lt;= 7, MONTH($P279) &gt;= 7), IF($S279 &lt;&gt; "", $I279/$S279, ""), ""), "")</f>
        <v/>
      </c>
      <c r="AN279" s="10" t="str">
        <f ca="1">IFERROR(IF(AND(NOW()&lt;= EOMONTH(DATE(YEAR($P279),8, 1), 0), Overall!$A281&lt;&gt;"", MONTH($O279) &lt;= 8, MONTH($P279) &gt;= 8), IF($S279 &lt;&gt; "", $I279/$S279, ""), ""), "")</f>
        <v/>
      </c>
      <c r="AO279" s="10" t="str">
        <f ca="1">IFERROR(IF(AND(NOW()&lt;= EOMONTH(DATE(YEAR($P279),9, 1), 0), Overall!$A281&lt;&gt;"", MONTH($O279) &lt;= 9, MONTH($P279) &gt;= 9), IF($S279 &lt;&gt; "", $I279/$S279, ""), ""), "")</f>
        <v/>
      </c>
      <c r="AP279" s="10" t="str">
        <f ca="1">IFERROR(IF(AND(NOW()&lt;= EOMONTH(DATE(YEAR($P279),10, 1), 0), Overall!$A281&lt;&gt;"", MONTH($O279) &lt;= 10, MONTH($P279) &gt;= 10), IF($S279 &lt;&gt; "", $I279/$S279, ""), ""), "")</f>
        <v/>
      </c>
      <c r="AQ279" s="10" t="str">
        <f ca="1">IFERROR(IF(AND(NOW()&lt;= EOMONTH(DATE(YEAR($P279),11, 1), 0), Overall!$A281&lt;&gt;"", MONTH($O279) &lt;=11, MONTH($P279) &gt;= 11), IF($S279 &lt;&gt; "", $I279/$S279, ""), ""), "")</f>
        <v/>
      </c>
      <c r="AR279" s="10" t="str">
        <f ca="1">IFERROR(IF(AND(NOW()&lt;= EOMONTH(DATE(YEAR($P279),12, 1), 0), Overall!$A281&lt;&gt;"", MONTH($O279) &lt;= 12, MONTH($P279) &gt;= 12), IF($S279 &lt;&gt; "", $I279/$S279, ""), ""), "")</f>
        <v/>
      </c>
      <c r="AS279" s="16">
        <f t="shared" ca="1" si="9"/>
        <v>0</v>
      </c>
    </row>
    <row r="280" spans="1:45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5" t="str">
        <f>IF(Overall!P282&lt;&gt;"",_xlfn.VALUETOTEXT(Overall!P282),"")</f>
        <v>Options</v>
      </c>
      <c r="I280" s="6">
        <f>IF(Overall!F282&lt;&gt;"",VALUE(Overall!F282),"")</f>
        <v>750000</v>
      </c>
      <c r="J280" s="6">
        <f>IF(Overall!G282&lt;&gt;"",VALUE(Overall!G282),"")</f>
        <v>63</v>
      </c>
      <c r="K280" s="6">
        <f>IF(Overall!H282&lt;&gt;"",VALUE(Overall!H282),"")</f>
        <v>40</v>
      </c>
      <c r="L280" s="6">
        <f>IF(Overall!I282&lt;&gt;"",VALUE(Overall!I282),"")</f>
        <v>5.0599999999999996</v>
      </c>
      <c r="M280" s="6">
        <f>IF(Overall!J282&lt;&gt;"",VALUE(Overall!J282),"")</f>
        <v>0.8</v>
      </c>
      <c r="N280" s="6">
        <f>IF(Overall!K282&lt;&gt;"",VALUE(Overall!K282),"")</f>
        <v>4.26</v>
      </c>
      <c r="O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P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Q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R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S280" s="5">
        <f t="shared" si="8"/>
        <v>3</v>
      </c>
      <c r="T280" s="10" t="str">
        <f>IF(Overall!$A282&lt;&gt;"",IF(AND(MONTH($O280) &lt;= 1, MONTH($P280) &gt;= 1), IF($S280 &lt;&gt; "", $I280/$S280, ""), ""),"")</f>
        <v/>
      </c>
      <c r="U280" s="10" t="str">
        <f>IF(Overall!$A282&lt;&gt;"",IF(AND(MONTH($O280) &lt;= 2, MONTH($P280) &gt;= 2), IF($S280 &lt;&gt; "", $I280/$S280, ""), ""),"")</f>
        <v/>
      </c>
      <c r="V280" s="10" t="str">
        <f>IF(Overall!$A282&lt;&gt;"",IF(AND(MONTH($O280) &lt;= 3, MONTH($P280) &gt;= 3), IF($S280 &lt;&gt; "", $I280/$S280, ""), ""),"")</f>
        <v/>
      </c>
      <c r="W280" s="10" t="str">
        <f>IF(Overall!$A282&lt;&gt;"",IF(AND(MONTH($O280) &lt;= 4, MONTH($P280) &gt;= 4), IF($S280 &lt;&gt; "", $I280/$S280, ""), ""),"")</f>
        <v/>
      </c>
      <c r="X280" s="10" t="str">
        <f>IF(Overall!$A282&lt;&gt;"",IF(AND(MONTH($O280) &lt;= 5, MONTH($P280) &gt;= 5), IF($S280 &lt;&gt; "", $I280/$S280, ""), ""),"")</f>
        <v/>
      </c>
      <c r="Y280" s="10" t="str">
        <f>IF(Overall!$A282&lt;&gt;"",IF(AND(MONTH($O280) &lt;= 6, MONTH($P280) &gt;= 6), IF($S280 &lt;&gt; "", $I280/$S280, ""), ""),"")</f>
        <v/>
      </c>
      <c r="Z280" s="10">
        <f>IF(Overall!$A282&lt;&gt;"",IF(AND(MONTH($O280) &lt;= 7, MONTH($P280) &gt;= 7 ), IF($S280 &lt;&gt; "", $I280/$S280, ""), ""),"")</f>
        <v>250000</v>
      </c>
      <c r="AA280" s="10">
        <f>IF(Overall!$A282&lt;&gt;"",IF(AND(MONTH($O280) &lt;= 8, MONTH($P280) &gt;= 8), IF($S280 &lt;&gt; "", $I280/$S280, ""), ""),"")</f>
        <v>250000</v>
      </c>
      <c r="AB280" s="10">
        <f>IF(Overall!$A282&lt;&gt;"",IF(AND(MONTH($O280) &lt;= 9, MONTH($P280) &gt;= 9), IF($S280 &lt;&gt; "", $I280/$S280, ""), ""),"")</f>
        <v>250000</v>
      </c>
      <c r="AC280" s="10" t="str">
        <f>IF(Overall!$A282&lt;&gt;"",IF(AND(MONTH($O280) &lt;= 10, MONTH($P280) &gt;= 10), IF($S280 &lt;&gt; "", $I280/$S280, ""), ""),"")</f>
        <v/>
      </c>
      <c r="AD280" s="10" t="str">
        <f>IF(Overall!$A282&lt;&gt;"",IF(AND(MONTH($O280) &lt;= 11, MONTH($P280) &gt;= 11), IF($S280 &lt;&gt; "", $I280/$S280, ""), ""),"")</f>
        <v/>
      </c>
      <c r="AE280" s="10" t="str">
        <f>IF(Overall!$A282&lt;&gt;"",IF(AND(MONTH($O280) &lt;= 12, MONTH($P280) &gt;= 12), IF($S280 &lt;&gt; "", $I280/$S280, ""), ""),"")</f>
        <v/>
      </c>
      <c r="AG280" s="10" t="str">
        <f ca="1">IFERROR(IF(AND(NOW()&lt;= EOMONTH(DATE(YEAR($P280),1, 1), 0), Overall!$A282&lt;&gt;"", MONTH($O280) &lt;= 1, MONTH($P280) &gt;= 1), IF($S280 &lt;&gt; "", $I280/$S280, ""), ""), "")</f>
        <v/>
      </c>
      <c r="AH280" s="10" t="str">
        <f ca="1">IFERROR(IF(AND(NOW()&lt;= EOMONTH(DATE(YEAR($P280),2, 1), 0), Overall!$A282&lt;&gt;"", MONTH($O280) &lt;= 2, MONTH($P280) &gt;= 2), IF($S280 &lt;&gt; "", $I280/$S280, ""), ""), "")</f>
        <v/>
      </c>
      <c r="AI280" s="10" t="str">
        <f ca="1">IFERROR(IF(AND(NOW()&lt;= EOMONTH(DATE(YEAR($P280),3, 1), 0), Overall!$A282&lt;&gt;"", MONTH($O280) &lt;= 3, MONTH($P280) &gt;= 3), IF($S280 &lt;&gt; "", $I280/$S280, ""), ""), "")</f>
        <v/>
      </c>
      <c r="AJ280" s="10" t="str">
        <f ca="1">IFERROR(IF(AND(NOW()&lt;= EOMONTH(DATE(YEAR($P280),4, 1), 0), Overall!$A282&lt;&gt;"", MONTH($O280) &lt;= 4, MONTH($P280) &gt;= 4), IF($S280 &lt;&gt; "", $I280/$S280, ""), ""), "")</f>
        <v/>
      </c>
      <c r="AK280" s="10" t="str">
        <f ca="1">IFERROR(IF(AND(NOW()&lt;= EOMONTH(DATE(YEAR($P280),5, 1), 0), Overall!$A282&lt;&gt;"", MONTH($O280) &lt;= 5, MONTH($P280) &gt;= 5), IF($S280 &lt;&gt; "", $I280/$S280, ""), ""), "")</f>
        <v/>
      </c>
      <c r="AL280" s="10" t="str">
        <f ca="1">IFERROR(IF(AND(NOW()&lt;= EOMONTH(DATE(YEAR($P280),6, 1), 0), Overall!$A282&lt;&gt;"", MONTH($O280) &lt;= 6, MONTH($P280) &gt;= 6), IF($S280 &lt;&gt; "", $I280/$S280, ""), ""), "")</f>
        <v/>
      </c>
      <c r="AM280" s="10" t="str">
        <f ca="1">IFERROR(IF(AND(NOW()&lt;= EOMONTH(DATE(YEAR($P280),7, 1), 0), Overall!$A282&lt;&gt;"", MONTH($O280) &lt;= 7, MONTH($P280) &gt;= 7), IF($S280 &lt;&gt; "", $I280/$S280, ""), ""), "")</f>
        <v/>
      </c>
      <c r="AN280" s="10" t="str">
        <f ca="1">IFERROR(IF(AND(NOW()&lt;= EOMONTH(DATE(YEAR($P280),8, 1), 0), Overall!$A282&lt;&gt;"", MONTH($O280) &lt;= 8, MONTH($P280) &gt;= 8), IF($S280 &lt;&gt; "", $I280/$S280, ""), ""), "")</f>
        <v/>
      </c>
      <c r="AO280" s="10" t="str">
        <f ca="1">IFERROR(IF(AND(NOW()&lt;= EOMONTH(DATE(YEAR($P280),9, 1), 0), Overall!$A282&lt;&gt;"", MONTH($O280) &lt;= 9, MONTH($P280) &gt;= 9), IF($S280 &lt;&gt; "", $I280/$S280, ""), ""), "")</f>
        <v/>
      </c>
      <c r="AP280" s="10" t="str">
        <f ca="1">IFERROR(IF(AND(NOW()&lt;= EOMONTH(DATE(YEAR($P280),10, 1), 0), Overall!$A282&lt;&gt;"", MONTH($O280) &lt;= 10, MONTH($P280) &gt;= 10), IF($S280 &lt;&gt; "", $I280/$S280, ""), ""), "")</f>
        <v/>
      </c>
      <c r="AQ280" s="10" t="str">
        <f ca="1">IFERROR(IF(AND(NOW()&lt;= EOMONTH(DATE(YEAR($P280),11, 1), 0), Overall!$A282&lt;&gt;"", MONTH($O280) &lt;=11, MONTH($P280) &gt;= 11), IF($S280 &lt;&gt; "", $I280/$S280, ""), ""), "")</f>
        <v/>
      </c>
      <c r="AR280" s="10" t="str">
        <f ca="1">IFERROR(IF(AND(NOW()&lt;= EOMONTH(DATE(YEAR($P280),12, 1), 0), Overall!$A282&lt;&gt;"", MONTH($O280) &lt;= 12, MONTH($P280) &gt;= 12), IF($S280 &lt;&gt; "", $I280/$S280, ""), ""), "")</f>
        <v/>
      </c>
      <c r="AS280" s="16">
        <f t="shared" ca="1" si="9"/>
        <v>0</v>
      </c>
    </row>
    <row r="281" spans="1:45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5" t="str">
        <f>IF(Overall!P283&lt;&gt;"",_xlfn.VALUETOTEXT(Overall!P283),"")</f>
        <v>Options</v>
      </c>
      <c r="I281" s="6">
        <f>IF(Overall!F283&lt;&gt;"",VALUE(Overall!F283),"")</f>
        <v>750000</v>
      </c>
      <c r="J281" s="6">
        <f>IF(Overall!G283&lt;&gt;"",VALUE(Overall!G283),"")</f>
        <v>61</v>
      </c>
      <c r="K281" s="6">
        <f>IF(Overall!H283&lt;&gt;"",VALUE(Overall!H283),"")</f>
        <v>40</v>
      </c>
      <c r="L281" s="6">
        <f>IF(Overall!I283&lt;&gt;"",VALUE(Overall!I283),"")</f>
        <v>4.6500000000000004</v>
      </c>
      <c r="M281" s="6">
        <f>IF(Overall!J283&lt;&gt;"",VALUE(Overall!J283),"")</f>
        <v>1</v>
      </c>
      <c r="N281" s="6">
        <f>IF(Overall!K283&lt;&gt;"",VALUE(Overall!K283),"")</f>
        <v>3.65</v>
      </c>
      <c r="O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P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Q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R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S281" s="5">
        <f t="shared" si="8"/>
        <v>3</v>
      </c>
      <c r="T281" s="10" t="str">
        <f>IF(Overall!$A283&lt;&gt;"",IF(AND(MONTH($O281) &lt;= 1, MONTH($P281) &gt;= 1), IF($S281 &lt;&gt; "", $I281/$S281, ""), ""),"")</f>
        <v/>
      </c>
      <c r="U281" s="10" t="str">
        <f>IF(Overall!$A283&lt;&gt;"",IF(AND(MONTH($O281) &lt;= 2, MONTH($P281) &gt;= 2), IF($S281 &lt;&gt; "", $I281/$S281, ""), ""),"")</f>
        <v/>
      </c>
      <c r="V281" s="10" t="str">
        <f>IF(Overall!$A283&lt;&gt;"",IF(AND(MONTH($O281) &lt;= 3, MONTH($P281) &gt;= 3), IF($S281 &lt;&gt; "", $I281/$S281, ""), ""),"")</f>
        <v/>
      </c>
      <c r="W281" s="10" t="str">
        <f>IF(Overall!$A283&lt;&gt;"",IF(AND(MONTH($O281) &lt;= 4, MONTH($P281) &gt;= 4), IF($S281 &lt;&gt; "", $I281/$S281, ""), ""),"")</f>
        <v/>
      </c>
      <c r="X281" s="10" t="str">
        <f>IF(Overall!$A283&lt;&gt;"",IF(AND(MONTH($O281) &lt;= 5, MONTH($P281) &gt;= 5), IF($S281 &lt;&gt; "", $I281/$S281, ""), ""),"")</f>
        <v/>
      </c>
      <c r="Y281" s="10" t="str">
        <f>IF(Overall!$A283&lt;&gt;"",IF(AND(MONTH($O281) &lt;= 6, MONTH($P281) &gt;= 6), IF($S281 &lt;&gt; "", $I281/$S281, ""), ""),"")</f>
        <v/>
      </c>
      <c r="Z281" s="10">
        <f>IF(Overall!$A283&lt;&gt;"",IF(AND(MONTH($O281) &lt;= 7, MONTH($P281) &gt;= 7 ), IF($S281 &lt;&gt; "", $I281/$S281, ""), ""),"")</f>
        <v>250000</v>
      </c>
      <c r="AA281" s="10">
        <f>IF(Overall!$A283&lt;&gt;"",IF(AND(MONTH($O281) &lt;= 8, MONTH($P281) &gt;= 8), IF($S281 &lt;&gt; "", $I281/$S281, ""), ""),"")</f>
        <v>250000</v>
      </c>
      <c r="AB281" s="10">
        <f>IF(Overall!$A283&lt;&gt;"",IF(AND(MONTH($O281) &lt;= 9, MONTH($P281) &gt;= 9), IF($S281 &lt;&gt; "", $I281/$S281, ""), ""),"")</f>
        <v>250000</v>
      </c>
      <c r="AC281" s="10" t="str">
        <f>IF(Overall!$A283&lt;&gt;"",IF(AND(MONTH($O281) &lt;= 10, MONTH($P281) &gt;= 10), IF($S281 &lt;&gt; "", $I281/$S281, ""), ""),"")</f>
        <v/>
      </c>
      <c r="AD281" s="10" t="str">
        <f>IF(Overall!$A283&lt;&gt;"",IF(AND(MONTH($O281) &lt;= 11, MONTH($P281) &gt;= 11), IF($S281 &lt;&gt; "", $I281/$S281, ""), ""),"")</f>
        <v/>
      </c>
      <c r="AE281" s="10" t="str">
        <f>IF(Overall!$A283&lt;&gt;"",IF(AND(MONTH($O281) &lt;= 12, MONTH($P281) &gt;= 12), IF($S281 &lt;&gt; "", $I281/$S281, ""), ""),"")</f>
        <v/>
      </c>
      <c r="AG281" s="10" t="str">
        <f ca="1">IFERROR(IF(AND(NOW()&lt;= EOMONTH(DATE(YEAR($P281),1, 1), 0), Overall!$A283&lt;&gt;"", MONTH($O281) &lt;= 1, MONTH($P281) &gt;= 1), IF($S281 &lt;&gt; "", $I281/$S281, ""), ""), "")</f>
        <v/>
      </c>
      <c r="AH281" s="10" t="str">
        <f ca="1">IFERROR(IF(AND(NOW()&lt;= EOMONTH(DATE(YEAR($P281),2, 1), 0), Overall!$A283&lt;&gt;"", MONTH($O281) &lt;= 2, MONTH($P281) &gt;= 2), IF($S281 &lt;&gt; "", $I281/$S281, ""), ""), "")</f>
        <v/>
      </c>
      <c r="AI281" s="10" t="str">
        <f ca="1">IFERROR(IF(AND(NOW()&lt;= EOMONTH(DATE(YEAR($P281),3, 1), 0), Overall!$A283&lt;&gt;"", MONTH($O281) &lt;= 3, MONTH($P281) &gt;= 3), IF($S281 &lt;&gt; "", $I281/$S281, ""), ""), "")</f>
        <v/>
      </c>
      <c r="AJ281" s="10" t="str">
        <f ca="1">IFERROR(IF(AND(NOW()&lt;= EOMONTH(DATE(YEAR($P281),4, 1), 0), Overall!$A283&lt;&gt;"", MONTH($O281) &lt;= 4, MONTH($P281) &gt;= 4), IF($S281 &lt;&gt; "", $I281/$S281, ""), ""), "")</f>
        <v/>
      </c>
      <c r="AK281" s="10" t="str">
        <f ca="1">IFERROR(IF(AND(NOW()&lt;= EOMONTH(DATE(YEAR($P281),5, 1), 0), Overall!$A283&lt;&gt;"", MONTH($O281) &lt;= 5, MONTH($P281) &gt;= 5), IF($S281 &lt;&gt; "", $I281/$S281, ""), ""), "")</f>
        <v/>
      </c>
      <c r="AL281" s="10" t="str">
        <f ca="1">IFERROR(IF(AND(NOW()&lt;= EOMONTH(DATE(YEAR($P281),6, 1), 0), Overall!$A283&lt;&gt;"", MONTH($O281) &lt;= 6, MONTH($P281) &gt;= 6), IF($S281 &lt;&gt; "", $I281/$S281, ""), ""), "")</f>
        <v/>
      </c>
      <c r="AM281" s="10" t="str">
        <f ca="1">IFERROR(IF(AND(NOW()&lt;= EOMONTH(DATE(YEAR($P281),7, 1), 0), Overall!$A283&lt;&gt;"", MONTH($O281) &lt;= 7, MONTH($P281) &gt;= 7), IF($S281 &lt;&gt; "", $I281/$S281, ""), ""), "")</f>
        <v/>
      </c>
      <c r="AN281" s="10" t="str">
        <f ca="1">IFERROR(IF(AND(NOW()&lt;= EOMONTH(DATE(YEAR($P281),8, 1), 0), Overall!$A283&lt;&gt;"", MONTH($O281) &lt;= 8, MONTH($P281) &gt;= 8), IF($S281 &lt;&gt; "", $I281/$S281, ""), ""), "")</f>
        <v/>
      </c>
      <c r="AO281" s="10" t="str">
        <f ca="1">IFERROR(IF(AND(NOW()&lt;= EOMONTH(DATE(YEAR($P281),9, 1), 0), Overall!$A283&lt;&gt;"", MONTH($O281) &lt;= 9, MONTH($P281) &gt;= 9), IF($S281 &lt;&gt; "", $I281/$S281, ""), ""), "")</f>
        <v/>
      </c>
      <c r="AP281" s="10" t="str">
        <f ca="1">IFERROR(IF(AND(NOW()&lt;= EOMONTH(DATE(YEAR($P281),10, 1), 0), Overall!$A283&lt;&gt;"", MONTH($O281) &lt;= 10, MONTH($P281) &gt;= 10), IF($S281 &lt;&gt; "", $I281/$S281, ""), ""), "")</f>
        <v/>
      </c>
      <c r="AQ281" s="10" t="str">
        <f ca="1">IFERROR(IF(AND(NOW()&lt;= EOMONTH(DATE(YEAR($P281),11, 1), 0), Overall!$A283&lt;&gt;"", MONTH($O281) &lt;=11, MONTH($P281) &gt;= 11), IF($S281 &lt;&gt; "", $I281/$S281, ""), ""), "")</f>
        <v/>
      </c>
      <c r="AR281" s="10" t="str">
        <f ca="1">IFERROR(IF(AND(NOW()&lt;= EOMONTH(DATE(YEAR($P281),12, 1), 0), Overall!$A283&lt;&gt;"", MONTH($O281) &lt;= 12, MONTH($P281) &gt;= 12), IF($S281 &lt;&gt; "", $I281/$S281, ""), ""), "")</f>
        <v/>
      </c>
      <c r="AS281" s="16">
        <f t="shared" ca="1" si="9"/>
        <v>0</v>
      </c>
    </row>
    <row r="282" spans="1:45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5" t="str">
        <f>IF(Overall!P284&lt;&gt;"",_xlfn.VALUETOTEXT(Overall!P284),"")</f>
        <v>Options</v>
      </c>
      <c r="I282" s="6">
        <f>IF(Overall!F284&lt;&gt;"",VALUE(Overall!F284),"")</f>
        <v>750000</v>
      </c>
      <c r="J282" s="6">
        <f>IF(Overall!G284&lt;&gt;"",VALUE(Overall!G284),"")</f>
        <v>62</v>
      </c>
      <c r="K282" s="6">
        <f>IF(Overall!H284&lt;&gt;"",VALUE(Overall!H284),"")</f>
        <v>40</v>
      </c>
      <c r="L282" s="6">
        <f>IF(Overall!I284&lt;&gt;"",VALUE(Overall!I284),"")</f>
        <v>4.75</v>
      </c>
      <c r="M282" s="6">
        <f>IF(Overall!J284&lt;&gt;"",VALUE(Overall!J284),"")</f>
        <v>0.86</v>
      </c>
      <c r="N282" s="6">
        <f>IF(Overall!K284&lt;&gt;"",VALUE(Overall!K284),"")</f>
        <v>3.89</v>
      </c>
      <c r="O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P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Q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R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S282" s="5">
        <f t="shared" si="8"/>
        <v>3</v>
      </c>
      <c r="T282" s="10" t="str">
        <f>IF(Overall!$A284&lt;&gt;"",IF(AND(MONTH($O282) &lt;= 1, MONTH($P282) &gt;= 1), IF($S282 &lt;&gt; "", $I282/$S282, ""), ""),"")</f>
        <v/>
      </c>
      <c r="U282" s="10" t="str">
        <f>IF(Overall!$A284&lt;&gt;"",IF(AND(MONTH($O282) &lt;= 2, MONTH($P282) &gt;= 2), IF($S282 &lt;&gt; "", $I282/$S282, ""), ""),"")</f>
        <v/>
      </c>
      <c r="V282" s="10" t="str">
        <f>IF(Overall!$A284&lt;&gt;"",IF(AND(MONTH($O282) &lt;= 3, MONTH($P282) &gt;= 3), IF($S282 &lt;&gt; "", $I282/$S282, ""), ""),"")</f>
        <v/>
      </c>
      <c r="W282" s="10" t="str">
        <f>IF(Overall!$A284&lt;&gt;"",IF(AND(MONTH($O282) &lt;= 4, MONTH($P282) &gt;= 4), IF($S282 &lt;&gt; "", $I282/$S282, ""), ""),"")</f>
        <v/>
      </c>
      <c r="X282" s="10" t="str">
        <f>IF(Overall!$A284&lt;&gt;"",IF(AND(MONTH($O282) &lt;= 5, MONTH($P282) &gt;= 5), IF($S282 &lt;&gt; "", $I282/$S282, ""), ""),"")</f>
        <v/>
      </c>
      <c r="Y282" s="10" t="str">
        <f>IF(Overall!$A284&lt;&gt;"",IF(AND(MONTH($O282) &lt;= 6, MONTH($P282) &gt;= 6), IF($S282 &lt;&gt; "", $I282/$S282, ""), ""),"")</f>
        <v/>
      </c>
      <c r="Z282" s="10">
        <f>IF(Overall!$A284&lt;&gt;"",IF(AND(MONTH($O282) &lt;= 7, MONTH($P282) &gt;= 7 ), IF($S282 &lt;&gt; "", $I282/$S282, ""), ""),"")</f>
        <v>250000</v>
      </c>
      <c r="AA282" s="10">
        <f>IF(Overall!$A284&lt;&gt;"",IF(AND(MONTH($O282) &lt;= 8, MONTH($P282) &gt;= 8), IF($S282 &lt;&gt; "", $I282/$S282, ""), ""),"")</f>
        <v>250000</v>
      </c>
      <c r="AB282" s="10">
        <f>IF(Overall!$A284&lt;&gt;"",IF(AND(MONTH($O282) &lt;= 9, MONTH($P282) &gt;= 9), IF($S282 &lt;&gt; "", $I282/$S282, ""), ""),"")</f>
        <v>250000</v>
      </c>
      <c r="AC282" s="10" t="str">
        <f>IF(Overall!$A284&lt;&gt;"",IF(AND(MONTH($O282) &lt;= 10, MONTH($P282) &gt;= 10), IF($S282 &lt;&gt; "", $I282/$S282, ""), ""),"")</f>
        <v/>
      </c>
      <c r="AD282" s="10" t="str">
        <f>IF(Overall!$A284&lt;&gt;"",IF(AND(MONTH($O282) &lt;= 11, MONTH($P282) &gt;= 11), IF($S282 &lt;&gt; "", $I282/$S282, ""), ""),"")</f>
        <v/>
      </c>
      <c r="AE282" s="10" t="str">
        <f>IF(Overall!$A284&lt;&gt;"",IF(AND(MONTH($O282) &lt;= 12, MONTH($P282) &gt;= 12), IF($S282 &lt;&gt; "", $I282/$S282, ""), ""),"")</f>
        <v/>
      </c>
      <c r="AG282" s="10" t="str">
        <f ca="1">IFERROR(IF(AND(NOW()&lt;= EOMONTH(DATE(YEAR($P282),1, 1), 0), Overall!$A284&lt;&gt;"", MONTH($O282) &lt;= 1, MONTH($P282) &gt;= 1), IF($S282 &lt;&gt; "", $I282/$S282, ""), ""), "")</f>
        <v/>
      </c>
      <c r="AH282" s="10" t="str">
        <f ca="1">IFERROR(IF(AND(NOW()&lt;= EOMONTH(DATE(YEAR($P282),2, 1), 0), Overall!$A284&lt;&gt;"", MONTH($O282) &lt;= 2, MONTH($P282) &gt;= 2), IF($S282 &lt;&gt; "", $I282/$S282, ""), ""), "")</f>
        <v/>
      </c>
      <c r="AI282" s="10" t="str">
        <f ca="1">IFERROR(IF(AND(NOW()&lt;= EOMONTH(DATE(YEAR($P282),3, 1), 0), Overall!$A284&lt;&gt;"", MONTH($O282) &lt;= 3, MONTH($P282) &gt;= 3), IF($S282 &lt;&gt; "", $I282/$S282, ""), ""), "")</f>
        <v/>
      </c>
      <c r="AJ282" s="10" t="str">
        <f ca="1">IFERROR(IF(AND(NOW()&lt;= EOMONTH(DATE(YEAR($P282),4, 1), 0), Overall!$A284&lt;&gt;"", MONTH($O282) &lt;= 4, MONTH($P282) &gt;= 4), IF($S282 &lt;&gt; "", $I282/$S282, ""), ""), "")</f>
        <v/>
      </c>
      <c r="AK282" s="10" t="str">
        <f ca="1">IFERROR(IF(AND(NOW()&lt;= EOMONTH(DATE(YEAR($P282),5, 1), 0), Overall!$A284&lt;&gt;"", MONTH($O282) &lt;= 5, MONTH($P282) &gt;= 5), IF($S282 &lt;&gt; "", $I282/$S282, ""), ""), "")</f>
        <v/>
      </c>
      <c r="AL282" s="10" t="str">
        <f ca="1">IFERROR(IF(AND(NOW()&lt;= EOMONTH(DATE(YEAR($P282),6, 1), 0), Overall!$A284&lt;&gt;"", MONTH($O282) &lt;= 6, MONTH($P282) &gt;= 6), IF($S282 &lt;&gt; "", $I282/$S282, ""), ""), "")</f>
        <v/>
      </c>
      <c r="AM282" s="10" t="str">
        <f ca="1">IFERROR(IF(AND(NOW()&lt;= EOMONTH(DATE(YEAR($P282),7, 1), 0), Overall!$A284&lt;&gt;"", MONTH($O282) &lt;= 7, MONTH($P282) &gt;= 7), IF($S282 &lt;&gt; "", $I282/$S282, ""), ""), "")</f>
        <v/>
      </c>
      <c r="AN282" s="10" t="str">
        <f ca="1">IFERROR(IF(AND(NOW()&lt;= EOMONTH(DATE(YEAR($P282),8, 1), 0), Overall!$A284&lt;&gt;"", MONTH($O282) &lt;= 8, MONTH($P282) &gt;= 8), IF($S282 &lt;&gt; "", $I282/$S282, ""), ""), "")</f>
        <v/>
      </c>
      <c r="AO282" s="10" t="str">
        <f ca="1">IFERROR(IF(AND(NOW()&lt;= EOMONTH(DATE(YEAR($P282),9, 1), 0), Overall!$A284&lt;&gt;"", MONTH($O282) &lt;= 9, MONTH($P282) &gt;= 9), IF($S282 &lt;&gt; "", $I282/$S282, ""), ""), "")</f>
        <v/>
      </c>
      <c r="AP282" s="10" t="str">
        <f ca="1">IFERROR(IF(AND(NOW()&lt;= EOMONTH(DATE(YEAR($P282),10, 1), 0), Overall!$A284&lt;&gt;"", MONTH($O282) &lt;= 10, MONTH($P282) &gt;= 10), IF($S282 &lt;&gt; "", $I282/$S282, ""), ""), "")</f>
        <v/>
      </c>
      <c r="AQ282" s="10" t="str">
        <f ca="1">IFERROR(IF(AND(NOW()&lt;= EOMONTH(DATE(YEAR($P282),11, 1), 0), Overall!$A284&lt;&gt;"", MONTH($O282) &lt;=11, MONTH($P282) &gt;= 11), IF($S282 &lt;&gt; "", $I282/$S282, ""), ""), "")</f>
        <v/>
      </c>
      <c r="AR282" s="10" t="str">
        <f ca="1">IFERROR(IF(AND(NOW()&lt;= EOMONTH(DATE(YEAR($P282),12, 1), 0), Overall!$A284&lt;&gt;"", MONTH($O282) &lt;= 12, MONTH($P282) &gt;= 12), IF($S282 &lt;&gt; "", $I282/$S282, ""), ""), "")</f>
        <v/>
      </c>
      <c r="AS282" s="16">
        <f t="shared" ca="1" si="9"/>
        <v>0</v>
      </c>
    </row>
    <row r="283" spans="1:45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5" t="str">
        <f>IF(Overall!P285&lt;&gt;"",_xlfn.VALUETOTEXT(Overall!P285),"")</f>
        <v>Options</v>
      </c>
      <c r="I283" s="6">
        <f>IF(Overall!F285&lt;&gt;"",VALUE(Overall!F285),"")</f>
        <v>1200000</v>
      </c>
      <c r="J283" s="6">
        <f>IF(Overall!G285&lt;&gt;"",VALUE(Overall!G285),"")</f>
        <v>61</v>
      </c>
      <c r="K283" s="6">
        <f>IF(Overall!H285&lt;&gt;"",VALUE(Overall!H285),"")</f>
        <v>40</v>
      </c>
      <c r="L283" s="6">
        <f>IF(Overall!I285&lt;&gt;"",VALUE(Overall!I285),"")</f>
        <v>4.95</v>
      </c>
      <c r="M283" s="6">
        <f>IF(Overall!J285&lt;&gt;"",VALUE(Overall!J285),"")</f>
        <v>1.05</v>
      </c>
      <c r="N283" s="6">
        <f>IF(Overall!K285&lt;&gt;"",VALUE(Overall!K285),"")</f>
        <v>3.9</v>
      </c>
      <c r="O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P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Q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R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S283" s="5">
        <f t="shared" si="8"/>
        <v>6</v>
      </c>
      <c r="T283" s="10" t="str">
        <f>IF(Overall!$A285&lt;&gt;"",IF(AND(MONTH($O283) &lt;= 1, MONTH($P283) &gt;= 1), IF($S283 &lt;&gt; "", $I283/$S283, ""), ""),"")</f>
        <v/>
      </c>
      <c r="U283" s="10" t="str">
        <f>IF(Overall!$A285&lt;&gt;"",IF(AND(MONTH($O283) &lt;= 2, MONTH($P283) &gt;= 2), IF($S283 &lt;&gt; "", $I283/$S283, ""), ""),"")</f>
        <v/>
      </c>
      <c r="V283" s="10" t="str">
        <f>IF(Overall!$A285&lt;&gt;"",IF(AND(MONTH($O283) &lt;= 3, MONTH($P283) &gt;= 3), IF($S283 &lt;&gt; "", $I283/$S283, ""), ""),"")</f>
        <v/>
      </c>
      <c r="W283" s="10" t="str">
        <f>IF(Overall!$A285&lt;&gt;"",IF(AND(MONTH($O283) &lt;= 4, MONTH($P283) &gt;= 4), IF($S283 &lt;&gt; "", $I283/$S283, ""), ""),"")</f>
        <v/>
      </c>
      <c r="X283" s="10" t="str">
        <f>IF(Overall!$A285&lt;&gt;"",IF(AND(MONTH($O283) &lt;= 5, MONTH($P283) &gt;= 5), IF($S283 &lt;&gt; "", $I283/$S283, ""), ""),"")</f>
        <v/>
      </c>
      <c r="Y283" s="10" t="str">
        <f>IF(Overall!$A285&lt;&gt;"",IF(AND(MONTH($O283) &lt;= 6, MONTH($P283) &gt;= 6), IF($S283 &lt;&gt; "", $I283/$S283, ""), ""),"")</f>
        <v/>
      </c>
      <c r="Z283" s="10">
        <f>IF(Overall!$A285&lt;&gt;"",IF(AND(MONTH($O283) &lt;= 7, MONTH($P283) &gt;= 7 ), IF($S283 &lt;&gt; "", $I283/$S283, ""), ""),"")</f>
        <v>200000</v>
      </c>
      <c r="AA283" s="10">
        <f>IF(Overall!$A285&lt;&gt;"",IF(AND(MONTH($O283) &lt;= 8, MONTH($P283) &gt;= 8), IF($S283 &lt;&gt; "", $I283/$S283, ""), ""),"")</f>
        <v>200000</v>
      </c>
      <c r="AB283" s="10">
        <f>IF(Overall!$A285&lt;&gt;"",IF(AND(MONTH($O283) &lt;= 9, MONTH($P283) &gt;= 9), IF($S283 &lt;&gt; "", $I283/$S283, ""), ""),"")</f>
        <v>200000</v>
      </c>
      <c r="AC283" s="10">
        <f>IF(Overall!$A285&lt;&gt;"",IF(AND(MONTH($O283) &lt;= 10, MONTH($P283) &gt;= 10), IF($S283 &lt;&gt; "", $I283/$S283, ""), ""),"")</f>
        <v>200000</v>
      </c>
      <c r="AD283" s="10">
        <f>IF(Overall!$A285&lt;&gt;"",IF(AND(MONTH($O283) &lt;= 11, MONTH($P283) &gt;= 11), IF($S283 &lt;&gt; "", $I283/$S283, ""), ""),"")</f>
        <v>200000</v>
      </c>
      <c r="AE283" s="10">
        <f>IF(Overall!$A285&lt;&gt;"",IF(AND(MONTH($O283) &lt;= 12, MONTH($P283) &gt;= 12), IF($S283 &lt;&gt; "", $I283/$S283, ""), ""),"")</f>
        <v>200000</v>
      </c>
      <c r="AG283" s="10" t="str">
        <f ca="1">IFERROR(IF(AND(NOW()&lt;= EOMONTH(DATE(YEAR($P283),1, 1), 0), Overall!$A285&lt;&gt;"", MONTH($O283) &lt;= 1, MONTH($P283) &gt;= 1), IF($S283 &lt;&gt; "", $I283/$S283, ""), ""), "")</f>
        <v/>
      </c>
      <c r="AH283" s="10" t="str">
        <f ca="1">IFERROR(IF(AND(NOW()&lt;= EOMONTH(DATE(YEAR($P283),2, 1), 0), Overall!$A285&lt;&gt;"", MONTH($O283) &lt;= 2, MONTH($P283) &gt;= 2), IF($S283 &lt;&gt; "", $I283/$S283, ""), ""), "")</f>
        <v/>
      </c>
      <c r="AI283" s="10" t="str">
        <f ca="1">IFERROR(IF(AND(NOW()&lt;= EOMONTH(DATE(YEAR($P283),3, 1), 0), Overall!$A285&lt;&gt;"", MONTH($O283) &lt;= 3, MONTH($P283) &gt;= 3), IF($S283 &lt;&gt; "", $I283/$S283, ""), ""), "")</f>
        <v/>
      </c>
      <c r="AJ283" s="10" t="str">
        <f ca="1">IFERROR(IF(AND(NOW()&lt;= EOMONTH(DATE(YEAR($P283),4, 1), 0), Overall!$A285&lt;&gt;"", MONTH($O283) &lt;= 4, MONTH($P283) &gt;= 4), IF($S283 &lt;&gt; "", $I283/$S283, ""), ""), "")</f>
        <v/>
      </c>
      <c r="AK283" s="10" t="str">
        <f ca="1">IFERROR(IF(AND(NOW()&lt;= EOMONTH(DATE(YEAR($P283),5, 1), 0), Overall!$A285&lt;&gt;"", MONTH($O283) &lt;= 5, MONTH($P283) &gt;= 5), IF($S283 &lt;&gt; "", $I283/$S283, ""), ""), "")</f>
        <v/>
      </c>
      <c r="AL283" s="10" t="str">
        <f ca="1">IFERROR(IF(AND(NOW()&lt;= EOMONTH(DATE(YEAR($P283),6, 1), 0), Overall!$A285&lt;&gt;"", MONTH($O283) &lt;= 6, MONTH($P283) &gt;= 6), IF($S283 &lt;&gt; "", $I283/$S283, ""), ""), "")</f>
        <v/>
      </c>
      <c r="AM283" s="10" t="str">
        <f ca="1">IFERROR(IF(AND(NOW()&lt;= EOMONTH(DATE(YEAR($P283),7, 1), 0), Overall!$A285&lt;&gt;"", MONTH($O283) &lt;= 7, MONTH($P283) &gt;= 7), IF($S283 &lt;&gt; "", $I283/$S283, ""), ""), "")</f>
        <v/>
      </c>
      <c r="AN283" s="10" t="str">
        <f ca="1">IFERROR(IF(AND(NOW()&lt;= EOMONTH(DATE(YEAR($P283),8, 1), 0), Overall!$A285&lt;&gt;"", MONTH($O283) &lt;= 8, MONTH($P283) &gt;= 8), IF($S283 &lt;&gt; "", $I283/$S283, ""), ""), "")</f>
        <v/>
      </c>
      <c r="AO283" s="10" t="str">
        <f ca="1">IFERROR(IF(AND(NOW()&lt;= EOMONTH(DATE(YEAR($P283),9, 1), 0), Overall!$A285&lt;&gt;"", MONTH($O283) &lt;= 9, MONTH($P283) &gt;= 9), IF($S283 &lt;&gt; "", $I283/$S283, ""), ""), "")</f>
        <v/>
      </c>
      <c r="AP283" s="10" t="str">
        <f ca="1">IFERROR(IF(AND(NOW()&lt;= EOMONTH(DATE(YEAR($P283),10, 1), 0), Overall!$A285&lt;&gt;"", MONTH($O283) &lt;= 10, MONTH($P283) &gt;= 10), IF($S283 &lt;&gt; "", $I283/$S283, ""), ""), "")</f>
        <v/>
      </c>
      <c r="AQ283" s="10" t="str">
        <f ca="1">IFERROR(IF(AND(NOW()&lt;= EOMONTH(DATE(YEAR($P283),11, 1), 0), Overall!$A285&lt;&gt;"", MONTH($O283) &lt;=11, MONTH($P283) &gt;= 11), IF($S283 &lt;&gt; "", $I283/$S283, ""), ""), "")</f>
        <v/>
      </c>
      <c r="AR283" s="10" t="str">
        <f ca="1">IFERROR(IF(AND(NOW()&lt;= EOMONTH(DATE(YEAR($P283),12, 1), 0), Overall!$A285&lt;&gt;"", MONTH($O283) &lt;= 12, MONTH($P283) &gt;= 12), IF($S283 &lt;&gt; "", $I283/$S283, ""), ""), "")</f>
        <v/>
      </c>
      <c r="AS283" s="16">
        <f t="shared" ca="1" si="9"/>
        <v>0</v>
      </c>
    </row>
    <row r="284" spans="1:45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5" t="str">
        <f>IF(Overall!P286&lt;&gt;"",_xlfn.VALUETOTEXT(Overall!P286),"")</f>
        <v>Options</v>
      </c>
      <c r="I284" s="6">
        <f>IF(Overall!F286&lt;&gt;"",VALUE(Overall!F286),"")</f>
        <v>600000</v>
      </c>
      <c r="J284" s="6">
        <f>IF(Overall!G286&lt;&gt;"",VALUE(Overall!G286),"")</f>
        <v>62</v>
      </c>
      <c r="K284" s="6">
        <f>IF(Overall!H286&lt;&gt;"",VALUE(Overall!H286),"")</f>
        <v>39</v>
      </c>
      <c r="L284" s="6">
        <f>IF(Overall!I286&lt;&gt;"",VALUE(Overall!I286),"")</f>
        <v>4.72</v>
      </c>
      <c r="M284" s="6">
        <f>IF(Overall!J286&lt;&gt;"",VALUE(Overall!J286),"")</f>
        <v>0.8</v>
      </c>
      <c r="N284" s="6">
        <f>IF(Overall!K286&lt;&gt;"",VALUE(Overall!K286),"")</f>
        <v>3.92</v>
      </c>
      <c r="O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P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Q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R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S284" s="5">
        <f t="shared" si="8"/>
        <v>3</v>
      </c>
      <c r="T284" s="10" t="str">
        <f>IF(Overall!$A286&lt;&gt;"",IF(AND(MONTH($O284) &lt;= 1, MONTH($P284) &gt;= 1), IF($S284 &lt;&gt; "", $I284/$S284, ""), ""),"")</f>
        <v/>
      </c>
      <c r="U284" s="10" t="str">
        <f>IF(Overall!$A286&lt;&gt;"",IF(AND(MONTH($O284) &lt;= 2, MONTH($P284) &gt;= 2), IF($S284 &lt;&gt; "", $I284/$S284, ""), ""),"")</f>
        <v/>
      </c>
      <c r="V284" s="10" t="str">
        <f>IF(Overall!$A286&lt;&gt;"",IF(AND(MONTH($O284) &lt;= 3, MONTH($P284) &gt;= 3), IF($S284 &lt;&gt; "", $I284/$S284, ""), ""),"")</f>
        <v/>
      </c>
      <c r="W284" s="10" t="str">
        <f>IF(Overall!$A286&lt;&gt;"",IF(AND(MONTH($O284) &lt;= 4, MONTH($P284) &gt;= 4), IF($S284 &lt;&gt; "", $I284/$S284, ""), ""),"")</f>
        <v/>
      </c>
      <c r="X284" s="10" t="str">
        <f>IF(Overall!$A286&lt;&gt;"",IF(AND(MONTH($O284) &lt;= 5, MONTH($P284) &gt;= 5), IF($S284 &lt;&gt; "", $I284/$S284, ""), ""),"")</f>
        <v/>
      </c>
      <c r="Y284" s="10" t="str">
        <f>IF(Overall!$A286&lt;&gt;"",IF(AND(MONTH($O284) &lt;= 6, MONTH($P284) &gt;= 6), IF($S284 &lt;&gt; "", $I284/$S284, ""), ""),"")</f>
        <v/>
      </c>
      <c r="Z284" s="10">
        <f>IF(Overall!$A286&lt;&gt;"",IF(AND(MONTH($O284) &lt;= 7, MONTH($P284) &gt;= 7 ), IF($S284 &lt;&gt; "", $I284/$S284, ""), ""),"")</f>
        <v>200000</v>
      </c>
      <c r="AA284" s="10">
        <f>IF(Overall!$A286&lt;&gt;"",IF(AND(MONTH($O284) &lt;= 8, MONTH($P284) &gt;= 8), IF($S284 &lt;&gt; "", $I284/$S284, ""), ""),"")</f>
        <v>200000</v>
      </c>
      <c r="AB284" s="10">
        <f>IF(Overall!$A286&lt;&gt;"",IF(AND(MONTH($O284) &lt;= 9, MONTH($P284) &gt;= 9), IF($S284 &lt;&gt; "", $I284/$S284, ""), ""),"")</f>
        <v>200000</v>
      </c>
      <c r="AC284" s="10" t="str">
        <f>IF(Overall!$A286&lt;&gt;"",IF(AND(MONTH($O284) &lt;= 10, MONTH($P284) &gt;= 10), IF($S284 &lt;&gt; "", $I284/$S284, ""), ""),"")</f>
        <v/>
      </c>
      <c r="AD284" s="10" t="str">
        <f>IF(Overall!$A286&lt;&gt;"",IF(AND(MONTH($O284) &lt;= 11, MONTH($P284) &gt;= 11), IF($S284 &lt;&gt; "", $I284/$S284, ""), ""),"")</f>
        <v/>
      </c>
      <c r="AE284" s="10" t="str">
        <f>IF(Overall!$A286&lt;&gt;"",IF(AND(MONTH($O284) &lt;= 12, MONTH($P284) &gt;= 12), IF($S284 &lt;&gt; "", $I284/$S284, ""), ""),"")</f>
        <v/>
      </c>
      <c r="AG284" s="10" t="str">
        <f ca="1">IFERROR(IF(AND(NOW()&lt;= EOMONTH(DATE(YEAR($P284),1, 1), 0), Overall!$A286&lt;&gt;"", MONTH($O284) &lt;= 1, MONTH($P284) &gt;= 1), IF($S284 &lt;&gt; "", $I284/$S284, ""), ""), "")</f>
        <v/>
      </c>
      <c r="AH284" s="10" t="str">
        <f ca="1">IFERROR(IF(AND(NOW()&lt;= EOMONTH(DATE(YEAR($P284),2, 1), 0), Overall!$A286&lt;&gt;"", MONTH($O284) &lt;= 2, MONTH($P284) &gt;= 2), IF($S284 &lt;&gt; "", $I284/$S284, ""), ""), "")</f>
        <v/>
      </c>
      <c r="AI284" s="10" t="str">
        <f ca="1">IFERROR(IF(AND(NOW()&lt;= EOMONTH(DATE(YEAR($P284),3, 1), 0), Overall!$A286&lt;&gt;"", MONTH($O284) &lt;= 3, MONTH($P284) &gt;= 3), IF($S284 &lt;&gt; "", $I284/$S284, ""), ""), "")</f>
        <v/>
      </c>
      <c r="AJ284" s="10" t="str">
        <f ca="1">IFERROR(IF(AND(NOW()&lt;= EOMONTH(DATE(YEAR($P284),4, 1), 0), Overall!$A286&lt;&gt;"", MONTH($O284) &lt;= 4, MONTH($P284) &gt;= 4), IF($S284 &lt;&gt; "", $I284/$S284, ""), ""), "")</f>
        <v/>
      </c>
      <c r="AK284" s="10" t="str">
        <f ca="1">IFERROR(IF(AND(NOW()&lt;= EOMONTH(DATE(YEAR($P284),5, 1), 0), Overall!$A286&lt;&gt;"", MONTH($O284) &lt;= 5, MONTH($P284) &gt;= 5), IF($S284 &lt;&gt; "", $I284/$S284, ""), ""), "")</f>
        <v/>
      </c>
      <c r="AL284" s="10" t="str">
        <f ca="1">IFERROR(IF(AND(NOW()&lt;= EOMONTH(DATE(YEAR($P284),6, 1), 0), Overall!$A286&lt;&gt;"", MONTH($O284) &lt;= 6, MONTH($P284) &gt;= 6), IF($S284 &lt;&gt; "", $I284/$S284, ""), ""), "")</f>
        <v/>
      </c>
      <c r="AM284" s="10" t="str">
        <f ca="1">IFERROR(IF(AND(NOW()&lt;= EOMONTH(DATE(YEAR($P284),7, 1), 0), Overall!$A286&lt;&gt;"", MONTH($O284) &lt;= 7, MONTH($P284) &gt;= 7), IF($S284 &lt;&gt; "", $I284/$S284, ""), ""), "")</f>
        <v/>
      </c>
      <c r="AN284" s="10" t="str">
        <f ca="1">IFERROR(IF(AND(NOW()&lt;= EOMONTH(DATE(YEAR($P284),8, 1), 0), Overall!$A286&lt;&gt;"", MONTH($O284) &lt;= 8, MONTH($P284) &gt;= 8), IF($S284 &lt;&gt; "", $I284/$S284, ""), ""), "")</f>
        <v/>
      </c>
      <c r="AO284" s="10" t="str">
        <f ca="1">IFERROR(IF(AND(NOW()&lt;= EOMONTH(DATE(YEAR($P284),9, 1), 0), Overall!$A286&lt;&gt;"", MONTH($O284) &lt;= 9, MONTH($P284) &gt;= 9), IF($S284 &lt;&gt; "", $I284/$S284, ""), ""), "")</f>
        <v/>
      </c>
      <c r="AP284" s="10" t="str">
        <f ca="1">IFERROR(IF(AND(NOW()&lt;= EOMONTH(DATE(YEAR($P284),10, 1), 0), Overall!$A286&lt;&gt;"", MONTH($O284) &lt;= 10, MONTH($P284) &gt;= 10), IF($S284 &lt;&gt; "", $I284/$S284, ""), ""), "")</f>
        <v/>
      </c>
      <c r="AQ284" s="10" t="str">
        <f ca="1">IFERROR(IF(AND(NOW()&lt;= EOMONTH(DATE(YEAR($P284),11, 1), 0), Overall!$A286&lt;&gt;"", MONTH($O284) &lt;=11, MONTH($P284) &gt;= 11), IF($S284 &lt;&gt; "", $I284/$S284, ""), ""), "")</f>
        <v/>
      </c>
      <c r="AR284" s="10" t="str">
        <f ca="1">IFERROR(IF(AND(NOW()&lt;= EOMONTH(DATE(YEAR($P284),12, 1), 0), Overall!$A286&lt;&gt;"", MONTH($O284) &lt;= 12, MONTH($P284) &gt;= 12), IF($S284 &lt;&gt; "", $I284/$S284, ""), ""), "")</f>
        <v/>
      </c>
      <c r="AS284" s="16">
        <f t="shared" ca="1" si="9"/>
        <v>0</v>
      </c>
    </row>
    <row r="285" spans="1:45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5" t="str">
        <f>IF(Overall!P287&lt;&gt;"",_xlfn.VALUETOTEXT(Overall!P287),"")</f>
        <v>Options</v>
      </c>
      <c r="I285" s="6">
        <f>IF(Overall!F287&lt;&gt;"",VALUE(Overall!F287),"")</f>
        <v>300000</v>
      </c>
      <c r="J285" s="6">
        <f>IF(Overall!G287&lt;&gt;"",VALUE(Overall!G287),"")</f>
        <v>62</v>
      </c>
      <c r="K285" s="6">
        <f>IF(Overall!H287&lt;&gt;"",VALUE(Overall!H287),"")</f>
        <v>39</v>
      </c>
      <c r="L285" s="6">
        <f>IF(Overall!I287&lt;&gt;"",VALUE(Overall!I287),"")</f>
        <v>4.71</v>
      </c>
      <c r="M285" s="6">
        <f>IF(Overall!J287&lt;&gt;"",VALUE(Overall!J287),"")</f>
        <v>0.76</v>
      </c>
      <c r="N285" s="6">
        <f>IF(Overall!K287&lt;&gt;"",VALUE(Overall!K287),"")</f>
        <v>3.95</v>
      </c>
      <c r="O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P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Q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R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S285" s="5">
        <f t="shared" si="8"/>
        <v>3</v>
      </c>
      <c r="T285" s="10" t="str">
        <f>IF(Overall!$A287&lt;&gt;"",IF(AND(MONTH($O285) &lt;= 1, MONTH($P285) &gt;= 1), IF($S285 &lt;&gt; "", $I285/$S285, ""), ""),"")</f>
        <v/>
      </c>
      <c r="U285" s="10" t="str">
        <f>IF(Overall!$A287&lt;&gt;"",IF(AND(MONTH($O285) &lt;= 2, MONTH($P285) &gt;= 2), IF($S285 &lt;&gt; "", $I285/$S285, ""), ""),"")</f>
        <v/>
      </c>
      <c r="V285" s="10" t="str">
        <f>IF(Overall!$A287&lt;&gt;"",IF(AND(MONTH($O285) &lt;= 3, MONTH($P285) &gt;= 3), IF($S285 &lt;&gt; "", $I285/$S285, ""), ""),"")</f>
        <v/>
      </c>
      <c r="W285" s="10" t="str">
        <f>IF(Overall!$A287&lt;&gt;"",IF(AND(MONTH($O285) &lt;= 4, MONTH($P285) &gt;= 4), IF($S285 &lt;&gt; "", $I285/$S285, ""), ""),"")</f>
        <v/>
      </c>
      <c r="X285" s="10" t="str">
        <f>IF(Overall!$A287&lt;&gt;"",IF(AND(MONTH($O285) &lt;= 5, MONTH($P285) &gt;= 5), IF($S285 &lt;&gt; "", $I285/$S285, ""), ""),"")</f>
        <v/>
      </c>
      <c r="Y285" s="10" t="str">
        <f>IF(Overall!$A287&lt;&gt;"",IF(AND(MONTH($O285) &lt;= 6, MONTH($P285) &gt;= 6), IF($S285 &lt;&gt; "", $I285/$S285, ""), ""),"")</f>
        <v/>
      </c>
      <c r="Z285" s="10">
        <f>IF(Overall!$A287&lt;&gt;"",IF(AND(MONTH($O285) &lt;= 7, MONTH($P285) &gt;= 7 ), IF($S285 &lt;&gt; "", $I285/$S285, ""), ""),"")</f>
        <v>100000</v>
      </c>
      <c r="AA285" s="10">
        <f>IF(Overall!$A287&lt;&gt;"",IF(AND(MONTH($O285) &lt;= 8, MONTH($P285) &gt;= 8), IF($S285 &lt;&gt; "", $I285/$S285, ""), ""),"")</f>
        <v>100000</v>
      </c>
      <c r="AB285" s="10">
        <f>IF(Overall!$A287&lt;&gt;"",IF(AND(MONTH($O285) &lt;= 9, MONTH($P285) &gt;= 9), IF($S285 &lt;&gt; "", $I285/$S285, ""), ""),"")</f>
        <v>100000</v>
      </c>
      <c r="AC285" s="10" t="str">
        <f>IF(Overall!$A287&lt;&gt;"",IF(AND(MONTH($O285) &lt;= 10, MONTH($P285) &gt;= 10), IF($S285 &lt;&gt; "", $I285/$S285, ""), ""),"")</f>
        <v/>
      </c>
      <c r="AD285" s="10" t="str">
        <f>IF(Overall!$A287&lt;&gt;"",IF(AND(MONTH($O285) &lt;= 11, MONTH($P285) &gt;= 11), IF($S285 &lt;&gt; "", $I285/$S285, ""), ""),"")</f>
        <v/>
      </c>
      <c r="AE285" s="10" t="str">
        <f>IF(Overall!$A287&lt;&gt;"",IF(AND(MONTH($O285) &lt;= 12, MONTH($P285) &gt;= 12), IF($S285 &lt;&gt; "", $I285/$S285, ""), ""),"")</f>
        <v/>
      </c>
      <c r="AG285" s="10" t="str">
        <f ca="1">IFERROR(IF(AND(NOW()&lt;= EOMONTH(DATE(YEAR($P285),1, 1), 0), Overall!$A287&lt;&gt;"", MONTH($O285) &lt;= 1, MONTH($P285) &gt;= 1), IF($S285 &lt;&gt; "", $I285/$S285, ""), ""), "")</f>
        <v/>
      </c>
      <c r="AH285" s="10" t="str">
        <f ca="1">IFERROR(IF(AND(NOW()&lt;= EOMONTH(DATE(YEAR($P285),2, 1), 0), Overall!$A287&lt;&gt;"", MONTH($O285) &lt;= 2, MONTH($P285) &gt;= 2), IF($S285 &lt;&gt; "", $I285/$S285, ""), ""), "")</f>
        <v/>
      </c>
      <c r="AI285" s="10" t="str">
        <f ca="1">IFERROR(IF(AND(NOW()&lt;= EOMONTH(DATE(YEAR($P285),3, 1), 0), Overall!$A287&lt;&gt;"", MONTH($O285) &lt;= 3, MONTH($P285) &gt;= 3), IF($S285 &lt;&gt; "", $I285/$S285, ""), ""), "")</f>
        <v/>
      </c>
      <c r="AJ285" s="10" t="str">
        <f ca="1">IFERROR(IF(AND(NOW()&lt;= EOMONTH(DATE(YEAR($P285),4, 1), 0), Overall!$A287&lt;&gt;"", MONTH($O285) &lt;= 4, MONTH($P285) &gt;= 4), IF($S285 &lt;&gt; "", $I285/$S285, ""), ""), "")</f>
        <v/>
      </c>
      <c r="AK285" s="10" t="str">
        <f ca="1">IFERROR(IF(AND(NOW()&lt;= EOMONTH(DATE(YEAR($P285),5, 1), 0), Overall!$A287&lt;&gt;"", MONTH($O285) &lt;= 5, MONTH($P285) &gt;= 5), IF($S285 &lt;&gt; "", $I285/$S285, ""), ""), "")</f>
        <v/>
      </c>
      <c r="AL285" s="10" t="str">
        <f ca="1">IFERROR(IF(AND(NOW()&lt;= EOMONTH(DATE(YEAR($P285),6, 1), 0), Overall!$A287&lt;&gt;"", MONTH($O285) &lt;= 6, MONTH($P285) &gt;= 6), IF($S285 &lt;&gt; "", $I285/$S285, ""), ""), "")</f>
        <v/>
      </c>
      <c r="AM285" s="10" t="str">
        <f ca="1">IFERROR(IF(AND(NOW()&lt;= EOMONTH(DATE(YEAR($P285),7, 1), 0), Overall!$A287&lt;&gt;"", MONTH($O285) &lt;= 7, MONTH($P285) &gt;= 7), IF($S285 &lt;&gt; "", $I285/$S285, ""), ""), "")</f>
        <v/>
      </c>
      <c r="AN285" s="10" t="str">
        <f ca="1">IFERROR(IF(AND(NOW()&lt;= EOMONTH(DATE(YEAR($P285),8, 1), 0), Overall!$A287&lt;&gt;"", MONTH($O285) &lt;= 8, MONTH($P285) &gt;= 8), IF($S285 &lt;&gt; "", $I285/$S285, ""), ""), "")</f>
        <v/>
      </c>
      <c r="AO285" s="10" t="str">
        <f ca="1">IFERROR(IF(AND(NOW()&lt;= EOMONTH(DATE(YEAR($P285),9, 1), 0), Overall!$A287&lt;&gt;"", MONTH($O285) &lt;= 9, MONTH($P285) &gt;= 9), IF($S285 &lt;&gt; "", $I285/$S285, ""), ""), "")</f>
        <v/>
      </c>
      <c r="AP285" s="10" t="str">
        <f ca="1">IFERROR(IF(AND(NOW()&lt;= EOMONTH(DATE(YEAR($P285),10, 1), 0), Overall!$A287&lt;&gt;"", MONTH($O285) &lt;= 10, MONTH($P285) &gt;= 10), IF($S285 &lt;&gt; "", $I285/$S285, ""), ""), "")</f>
        <v/>
      </c>
      <c r="AQ285" s="10" t="str">
        <f ca="1">IFERROR(IF(AND(NOW()&lt;= EOMONTH(DATE(YEAR($P285),11, 1), 0), Overall!$A287&lt;&gt;"", MONTH($O285) &lt;=11, MONTH($P285) &gt;= 11), IF($S285 &lt;&gt; "", $I285/$S285, ""), ""), "")</f>
        <v/>
      </c>
      <c r="AR285" s="10" t="str">
        <f ca="1">IFERROR(IF(AND(NOW()&lt;= EOMONTH(DATE(YEAR($P285),12, 1), 0), Overall!$A287&lt;&gt;"", MONTH($O285) &lt;= 12, MONTH($P285) &gt;= 12), IF($S285 &lt;&gt; "", $I285/$S285, ""), ""), "")</f>
        <v/>
      </c>
      <c r="AS285" s="16">
        <f t="shared" ca="1" si="9"/>
        <v>0</v>
      </c>
    </row>
    <row r="286" spans="1:45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5" t="str">
        <f>IF(Overall!P288&lt;&gt;"",_xlfn.VALUETOTEXT(Overall!P288),"")</f>
        <v>Options</v>
      </c>
      <c r="I286" s="6">
        <f>IF(Overall!F288&lt;&gt;"",VALUE(Overall!F288),"")</f>
        <v>300000</v>
      </c>
      <c r="J286" s="6">
        <f>IF(Overall!G288&lt;&gt;"",VALUE(Overall!G288),"")</f>
        <v>62</v>
      </c>
      <c r="K286" s="6">
        <f>IF(Overall!H288&lt;&gt;"",VALUE(Overall!H288),"")</f>
        <v>39</v>
      </c>
      <c r="L286" s="6">
        <f>IF(Overall!I288&lt;&gt;"",VALUE(Overall!I288),"")</f>
        <v>4.95</v>
      </c>
      <c r="M286" s="6">
        <f>IF(Overall!J288&lt;&gt;"",VALUE(Overall!J288),"")</f>
        <v>1</v>
      </c>
      <c r="N286" s="6">
        <f>IF(Overall!K288&lt;&gt;"",VALUE(Overall!K288),"")</f>
        <v>3.95</v>
      </c>
      <c r="O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P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Q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R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S286" s="5">
        <f t="shared" si="8"/>
        <v>3</v>
      </c>
      <c r="T286" s="10" t="str">
        <f>IF(Overall!$A288&lt;&gt;"",IF(AND(MONTH($O286) &lt;= 1, MONTH($P286) &gt;= 1), IF($S286 &lt;&gt; "", $I286/$S286, ""), ""),"")</f>
        <v/>
      </c>
      <c r="U286" s="10" t="str">
        <f>IF(Overall!$A288&lt;&gt;"",IF(AND(MONTH($O286) &lt;= 2, MONTH($P286) &gt;= 2), IF($S286 &lt;&gt; "", $I286/$S286, ""), ""),"")</f>
        <v/>
      </c>
      <c r="V286" s="10" t="str">
        <f>IF(Overall!$A288&lt;&gt;"",IF(AND(MONTH($O286) &lt;= 3, MONTH($P286) &gt;= 3), IF($S286 &lt;&gt; "", $I286/$S286, ""), ""),"")</f>
        <v/>
      </c>
      <c r="W286" s="10" t="str">
        <f>IF(Overall!$A288&lt;&gt;"",IF(AND(MONTH($O286) &lt;= 4, MONTH($P286) &gt;= 4), IF($S286 &lt;&gt; "", $I286/$S286, ""), ""),"")</f>
        <v/>
      </c>
      <c r="X286" s="10" t="str">
        <f>IF(Overall!$A288&lt;&gt;"",IF(AND(MONTH($O286) &lt;= 5, MONTH($P286) &gt;= 5), IF($S286 &lt;&gt; "", $I286/$S286, ""), ""),"")</f>
        <v/>
      </c>
      <c r="Y286" s="10" t="str">
        <f>IF(Overall!$A288&lt;&gt;"",IF(AND(MONTH($O286) &lt;= 6, MONTH($P286) &gt;= 6), IF($S286 &lt;&gt; "", $I286/$S286, ""), ""),"")</f>
        <v/>
      </c>
      <c r="Z286" s="10">
        <f>IF(Overall!$A288&lt;&gt;"",IF(AND(MONTH($O286) &lt;= 7, MONTH($P286) &gt;= 7 ), IF($S286 &lt;&gt; "", $I286/$S286, ""), ""),"")</f>
        <v>100000</v>
      </c>
      <c r="AA286" s="10">
        <f>IF(Overall!$A288&lt;&gt;"",IF(AND(MONTH($O286) &lt;= 8, MONTH($P286) &gt;= 8), IF($S286 &lt;&gt; "", $I286/$S286, ""), ""),"")</f>
        <v>100000</v>
      </c>
      <c r="AB286" s="10">
        <f>IF(Overall!$A288&lt;&gt;"",IF(AND(MONTH($O286) &lt;= 9, MONTH($P286) &gt;= 9), IF($S286 &lt;&gt; "", $I286/$S286, ""), ""),"")</f>
        <v>100000</v>
      </c>
      <c r="AC286" s="10" t="str">
        <f>IF(Overall!$A288&lt;&gt;"",IF(AND(MONTH($O286) &lt;= 10, MONTH($P286) &gt;= 10), IF($S286 &lt;&gt; "", $I286/$S286, ""), ""),"")</f>
        <v/>
      </c>
      <c r="AD286" s="10" t="str">
        <f>IF(Overall!$A288&lt;&gt;"",IF(AND(MONTH($O286) &lt;= 11, MONTH($P286) &gt;= 11), IF($S286 &lt;&gt; "", $I286/$S286, ""), ""),"")</f>
        <v/>
      </c>
      <c r="AE286" s="10" t="str">
        <f>IF(Overall!$A288&lt;&gt;"",IF(AND(MONTH($O286) &lt;= 12, MONTH($P286) &gt;= 12), IF($S286 &lt;&gt; "", $I286/$S286, ""), ""),"")</f>
        <v/>
      </c>
      <c r="AG286" s="10" t="str">
        <f ca="1">IFERROR(IF(AND(NOW()&lt;= EOMONTH(DATE(YEAR($P286),1, 1), 0), Overall!$A288&lt;&gt;"", MONTH($O286) &lt;= 1, MONTH($P286) &gt;= 1), IF($S286 &lt;&gt; "", $I286/$S286, ""), ""), "")</f>
        <v/>
      </c>
      <c r="AH286" s="10" t="str">
        <f ca="1">IFERROR(IF(AND(NOW()&lt;= EOMONTH(DATE(YEAR($P286),2, 1), 0), Overall!$A288&lt;&gt;"", MONTH($O286) &lt;= 2, MONTH($P286) &gt;= 2), IF($S286 &lt;&gt; "", $I286/$S286, ""), ""), "")</f>
        <v/>
      </c>
      <c r="AI286" s="10" t="str">
        <f ca="1">IFERROR(IF(AND(NOW()&lt;= EOMONTH(DATE(YEAR($P286),3, 1), 0), Overall!$A288&lt;&gt;"", MONTH($O286) &lt;= 3, MONTH($P286) &gt;= 3), IF($S286 &lt;&gt; "", $I286/$S286, ""), ""), "")</f>
        <v/>
      </c>
      <c r="AJ286" s="10" t="str">
        <f ca="1">IFERROR(IF(AND(NOW()&lt;= EOMONTH(DATE(YEAR($P286),4, 1), 0), Overall!$A288&lt;&gt;"", MONTH($O286) &lt;= 4, MONTH($P286) &gt;= 4), IF($S286 &lt;&gt; "", $I286/$S286, ""), ""), "")</f>
        <v/>
      </c>
      <c r="AK286" s="10" t="str">
        <f ca="1">IFERROR(IF(AND(NOW()&lt;= EOMONTH(DATE(YEAR($P286),5, 1), 0), Overall!$A288&lt;&gt;"", MONTH($O286) &lt;= 5, MONTH($P286) &gt;= 5), IF($S286 &lt;&gt; "", $I286/$S286, ""), ""), "")</f>
        <v/>
      </c>
      <c r="AL286" s="10" t="str">
        <f ca="1">IFERROR(IF(AND(NOW()&lt;= EOMONTH(DATE(YEAR($P286),6, 1), 0), Overall!$A288&lt;&gt;"", MONTH($O286) &lt;= 6, MONTH($P286) &gt;= 6), IF($S286 &lt;&gt; "", $I286/$S286, ""), ""), "")</f>
        <v/>
      </c>
      <c r="AM286" s="10" t="str">
        <f ca="1">IFERROR(IF(AND(NOW()&lt;= EOMONTH(DATE(YEAR($P286),7, 1), 0), Overall!$A288&lt;&gt;"", MONTH($O286) &lt;= 7, MONTH($P286) &gt;= 7), IF($S286 &lt;&gt; "", $I286/$S286, ""), ""), "")</f>
        <v/>
      </c>
      <c r="AN286" s="10" t="str">
        <f ca="1">IFERROR(IF(AND(NOW()&lt;= EOMONTH(DATE(YEAR($P286),8, 1), 0), Overall!$A288&lt;&gt;"", MONTH($O286) &lt;= 8, MONTH($P286) &gt;= 8), IF($S286 &lt;&gt; "", $I286/$S286, ""), ""), "")</f>
        <v/>
      </c>
      <c r="AO286" s="10" t="str">
        <f ca="1">IFERROR(IF(AND(NOW()&lt;= EOMONTH(DATE(YEAR($P286),9, 1), 0), Overall!$A288&lt;&gt;"", MONTH($O286) &lt;= 9, MONTH($P286) &gt;= 9), IF($S286 &lt;&gt; "", $I286/$S286, ""), ""), "")</f>
        <v/>
      </c>
      <c r="AP286" s="10" t="str">
        <f ca="1">IFERROR(IF(AND(NOW()&lt;= EOMONTH(DATE(YEAR($P286),10, 1), 0), Overall!$A288&lt;&gt;"", MONTH($O286) &lt;= 10, MONTH($P286) &gt;= 10), IF($S286 &lt;&gt; "", $I286/$S286, ""), ""), "")</f>
        <v/>
      </c>
      <c r="AQ286" s="10" t="str">
        <f ca="1">IFERROR(IF(AND(NOW()&lt;= EOMONTH(DATE(YEAR($P286),11, 1), 0), Overall!$A288&lt;&gt;"", MONTH($O286) &lt;=11, MONTH($P286) &gt;= 11), IF($S286 &lt;&gt; "", $I286/$S286, ""), ""), "")</f>
        <v/>
      </c>
      <c r="AR286" s="10" t="str">
        <f ca="1">IFERROR(IF(AND(NOW()&lt;= EOMONTH(DATE(YEAR($P286),12, 1), 0), Overall!$A288&lt;&gt;"", MONTH($O286) &lt;= 12, MONTH($P286) &gt;= 12), IF($S286 &lt;&gt; "", $I286/$S286, ""), ""), "")</f>
        <v/>
      </c>
      <c r="AS286" s="16">
        <f t="shared" ca="1" si="9"/>
        <v>0</v>
      </c>
    </row>
    <row r="287" spans="1:45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5" t="str">
        <f>IF(Overall!P289&lt;&gt;"",_xlfn.VALUETOTEXT(Overall!P289),"")</f>
        <v>Options</v>
      </c>
      <c r="I287" s="6">
        <f>IF(Overall!F289&lt;&gt;"",VALUE(Overall!F289),"")</f>
        <v>450000</v>
      </c>
      <c r="J287" s="6">
        <f>IF(Overall!G289&lt;&gt;"",VALUE(Overall!G289),"")</f>
        <v>63</v>
      </c>
      <c r="K287" s="6">
        <f>IF(Overall!H289&lt;&gt;"",VALUE(Overall!H289),"")</f>
        <v>39</v>
      </c>
      <c r="L287" s="6">
        <f>IF(Overall!I289&lt;&gt;"",VALUE(Overall!I289),"")</f>
        <v>4.26</v>
      </c>
      <c r="M287" s="6">
        <f>IF(Overall!J289&lt;&gt;"",VALUE(Overall!J289),"")</f>
        <v>0.53</v>
      </c>
      <c r="N287" s="6">
        <f>IF(Overall!K289&lt;&gt;"",VALUE(Overall!K289),"")</f>
        <v>3.73</v>
      </c>
      <c r="O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P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Q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R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S287" s="5">
        <f t="shared" si="8"/>
        <v>1</v>
      </c>
      <c r="T287" s="10" t="str">
        <f>IF(Overall!$A289&lt;&gt;"",IF(AND(MONTH($O287) &lt;= 1, MONTH($P287) &gt;= 1), IF($S287 &lt;&gt; "", $I287/$S287, ""), ""),"")</f>
        <v/>
      </c>
      <c r="U287" s="10" t="str">
        <f>IF(Overall!$A289&lt;&gt;"",IF(AND(MONTH($O287) &lt;= 2, MONTH($P287) &gt;= 2), IF($S287 &lt;&gt; "", $I287/$S287, ""), ""),"")</f>
        <v/>
      </c>
      <c r="V287" s="10" t="str">
        <f>IF(Overall!$A289&lt;&gt;"",IF(AND(MONTH($O287) &lt;= 3, MONTH($P287) &gt;= 3), IF($S287 &lt;&gt; "", $I287/$S287, ""), ""),"")</f>
        <v/>
      </c>
      <c r="W287" s="10" t="str">
        <f>IF(Overall!$A289&lt;&gt;"",IF(AND(MONTH($O287) &lt;= 4, MONTH($P287) &gt;= 4), IF($S287 &lt;&gt; "", $I287/$S287, ""), ""),"")</f>
        <v/>
      </c>
      <c r="X287" s="10" t="str">
        <f>IF(Overall!$A289&lt;&gt;"",IF(AND(MONTH($O287) &lt;= 5, MONTH($P287) &gt;= 5), IF($S287 &lt;&gt; "", $I287/$S287, ""), ""),"")</f>
        <v/>
      </c>
      <c r="Y287" s="10" t="str">
        <f>IF(Overall!$A289&lt;&gt;"",IF(AND(MONTH($O287) &lt;= 6, MONTH($P287) &gt;= 6), IF($S287 &lt;&gt; "", $I287/$S287, ""), ""),"")</f>
        <v/>
      </c>
      <c r="Z287" s="10">
        <f>IF(Overall!$A289&lt;&gt;"",IF(AND(MONTH($O287) &lt;= 7, MONTH($P287) &gt;= 7 ), IF($S287 &lt;&gt; "", $I287/$S287, ""), ""),"")</f>
        <v>450000</v>
      </c>
      <c r="AA287" s="10" t="str">
        <f>IF(Overall!$A289&lt;&gt;"",IF(AND(MONTH($O287) &lt;= 8, MONTH($P287) &gt;= 8), IF($S287 &lt;&gt; "", $I287/$S287, ""), ""),"")</f>
        <v/>
      </c>
      <c r="AB287" s="10" t="str">
        <f>IF(Overall!$A289&lt;&gt;"",IF(AND(MONTH($O287) &lt;= 9, MONTH($P287) &gt;= 9), IF($S287 &lt;&gt; "", $I287/$S287, ""), ""),"")</f>
        <v/>
      </c>
      <c r="AC287" s="10" t="str">
        <f>IF(Overall!$A289&lt;&gt;"",IF(AND(MONTH($O287) &lt;= 10, MONTH($P287) &gt;= 10), IF($S287 &lt;&gt; "", $I287/$S287, ""), ""),"")</f>
        <v/>
      </c>
      <c r="AD287" s="10" t="str">
        <f>IF(Overall!$A289&lt;&gt;"",IF(AND(MONTH($O287) &lt;= 11, MONTH($P287) &gt;= 11), IF($S287 &lt;&gt; "", $I287/$S287, ""), ""),"")</f>
        <v/>
      </c>
      <c r="AE287" s="10" t="str">
        <f>IF(Overall!$A289&lt;&gt;"",IF(AND(MONTH($O287) &lt;= 12, MONTH($P287) &gt;= 12), IF($S287 &lt;&gt; "", $I287/$S287, ""), ""),"")</f>
        <v/>
      </c>
      <c r="AG287" s="10" t="str">
        <f ca="1">IFERROR(IF(AND(NOW()&lt;= EOMONTH(DATE(YEAR($P287),1, 1), 0), Overall!$A289&lt;&gt;"", MONTH($O287) &lt;= 1, MONTH($P287) &gt;= 1), IF($S287 &lt;&gt; "", $I287/$S287, ""), ""), "")</f>
        <v/>
      </c>
      <c r="AH287" s="10" t="str">
        <f ca="1">IFERROR(IF(AND(NOW()&lt;= EOMONTH(DATE(YEAR($P287),2, 1), 0), Overall!$A289&lt;&gt;"", MONTH($O287) &lt;= 2, MONTH($P287) &gt;= 2), IF($S287 &lt;&gt; "", $I287/$S287, ""), ""), "")</f>
        <v/>
      </c>
      <c r="AI287" s="10" t="str">
        <f ca="1">IFERROR(IF(AND(NOW()&lt;= EOMONTH(DATE(YEAR($P287),3, 1), 0), Overall!$A289&lt;&gt;"", MONTH($O287) &lt;= 3, MONTH($P287) &gt;= 3), IF($S287 &lt;&gt; "", $I287/$S287, ""), ""), "")</f>
        <v/>
      </c>
      <c r="AJ287" s="10" t="str">
        <f ca="1">IFERROR(IF(AND(NOW()&lt;= EOMONTH(DATE(YEAR($P287),4, 1), 0), Overall!$A289&lt;&gt;"", MONTH($O287) &lt;= 4, MONTH($P287) &gt;= 4), IF($S287 &lt;&gt; "", $I287/$S287, ""), ""), "")</f>
        <v/>
      </c>
      <c r="AK287" s="10" t="str">
        <f ca="1">IFERROR(IF(AND(NOW()&lt;= EOMONTH(DATE(YEAR($P287),5, 1), 0), Overall!$A289&lt;&gt;"", MONTH($O287) &lt;= 5, MONTH($P287) &gt;= 5), IF($S287 &lt;&gt; "", $I287/$S287, ""), ""), "")</f>
        <v/>
      </c>
      <c r="AL287" s="10" t="str">
        <f ca="1">IFERROR(IF(AND(NOW()&lt;= EOMONTH(DATE(YEAR($P287),6, 1), 0), Overall!$A289&lt;&gt;"", MONTH($O287) &lt;= 6, MONTH($P287) &gt;= 6), IF($S287 &lt;&gt; "", $I287/$S287, ""), ""), "")</f>
        <v/>
      </c>
      <c r="AM287" s="10" t="str">
        <f ca="1">IFERROR(IF(AND(NOW()&lt;= EOMONTH(DATE(YEAR($P287),7, 1), 0), Overall!$A289&lt;&gt;"", MONTH($O287) &lt;= 7, MONTH($P287) &gt;= 7), IF($S287 &lt;&gt; "", $I287/$S287, ""), ""), "")</f>
        <v/>
      </c>
      <c r="AN287" s="10" t="str">
        <f ca="1">IFERROR(IF(AND(NOW()&lt;= EOMONTH(DATE(YEAR($P287),8, 1), 0), Overall!$A289&lt;&gt;"", MONTH($O287) &lt;= 8, MONTH($P287) &gt;= 8), IF($S287 &lt;&gt; "", $I287/$S287, ""), ""), "")</f>
        <v/>
      </c>
      <c r="AO287" s="10" t="str">
        <f ca="1">IFERROR(IF(AND(NOW()&lt;= EOMONTH(DATE(YEAR($P287),9, 1), 0), Overall!$A289&lt;&gt;"", MONTH($O287) &lt;= 9, MONTH($P287) &gt;= 9), IF($S287 &lt;&gt; "", $I287/$S287, ""), ""), "")</f>
        <v/>
      </c>
      <c r="AP287" s="10" t="str">
        <f ca="1">IFERROR(IF(AND(NOW()&lt;= EOMONTH(DATE(YEAR($P287),10, 1), 0), Overall!$A289&lt;&gt;"", MONTH($O287) &lt;= 10, MONTH($P287) &gt;= 10), IF($S287 &lt;&gt; "", $I287/$S287, ""), ""), "")</f>
        <v/>
      </c>
      <c r="AQ287" s="10" t="str">
        <f ca="1">IFERROR(IF(AND(NOW()&lt;= EOMONTH(DATE(YEAR($P287),11, 1), 0), Overall!$A289&lt;&gt;"", MONTH($O287) &lt;=11, MONTH($P287) &gt;= 11), IF($S287 &lt;&gt; "", $I287/$S287, ""), ""), "")</f>
        <v/>
      </c>
      <c r="AR287" s="10" t="str">
        <f ca="1">IFERROR(IF(AND(NOW()&lt;= EOMONTH(DATE(YEAR($P287),12, 1), 0), Overall!$A289&lt;&gt;"", MONTH($O287) &lt;= 12, MONTH($P287) &gt;= 12), IF($S287 &lt;&gt; "", $I287/$S287, ""), ""), "")</f>
        <v/>
      </c>
      <c r="AS287" s="16">
        <f t="shared" ca="1" si="9"/>
        <v>0</v>
      </c>
    </row>
    <row r="288" spans="1:45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5" t="str">
        <f>IF(Overall!P290&lt;&gt;"",_xlfn.VALUETOTEXT(Overall!P290),"")</f>
        <v>Options</v>
      </c>
      <c r="I288" s="6">
        <f>IF(Overall!F290&lt;&gt;"",VALUE(Overall!F290),"")</f>
        <v>450000</v>
      </c>
      <c r="J288" s="6">
        <f>IF(Overall!G290&lt;&gt;"",VALUE(Overall!G290),"")</f>
        <v>63</v>
      </c>
      <c r="K288" s="6">
        <f>IF(Overall!H290&lt;&gt;"",VALUE(Overall!H290),"")</f>
        <v>39</v>
      </c>
      <c r="L288" s="6">
        <f>IF(Overall!I290&lt;&gt;"",VALUE(Overall!I290),"")</f>
        <v>4.25</v>
      </c>
      <c r="M288" s="6">
        <f>IF(Overall!J290&lt;&gt;"",VALUE(Overall!J290),"")</f>
        <v>0.51</v>
      </c>
      <c r="N288" s="6">
        <f>IF(Overall!K290&lt;&gt;"",VALUE(Overall!K290),"")</f>
        <v>3.74</v>
      </c>
      <c r="O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P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Q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R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S288" s="5">
        <f t="shared" si="8"/>
        <v>1</v>
      </c>
      <c r="T288" s="10" t="str">
        <f>IF(Overall!$A290&lt;&gt;"",IF(AND(MONTH($O288) &lt;= 1, MONTH($P288) &gt;= 1), IF($S288 &lt;&gt; "", $I288/$S288, ""), ""),"")</f>
        <v/>
      </c>
      <c r="U288" s="10" t="str">
        <f>IF(Overall!$A290&lt;&gt;"",IF(AND(MONTH($O288) &lt;= 2, MONTH($P288) &gt;= 2), IF($S288 &lt;&gt; "", $I288/$S288, ""), ""),"")</f>
        <v/>
      </c>
      <c r="V288" s="10" t="str">
        <f>IF(Overall!$A290&lt;&gt;"",IF(AND(MONTH($O288) &lt;= 3, MONTH($P288) &gt;= 3), IF($S288 &lt;&gt; "", $I288/$S288, ""), ""),"")</f>
        <v/>
      </c>
      <c r="W288" s="10" t="str">
        <f>IF(Overall!$A290&lt;&gt;"",IF(AND(MONTH($O288) &lt;= 4, MONTH($P288) &gt;= 4), IF($S288 &lt;&gt; "", $I288/$S288, ""), ""),"")</f>
        <v/>
      </c>
      <c r="X288" s="10" t="str">
        <f>IF(Overall!$A290&lt;&gt;"",IF(AND(MONTH($O288) &lt;= 5, MONTH($P288) &gt;= 5), IF($S288 &lt;&gt; "", $I288/$S288, ""), ""),"")</f>
        <v/>
      </c>
      <c r="Y288" s="10" t="str">
        <f>IF(Overall!$A290&lt;&gt;"",IF(AND(MONTH($O288) &lt;= 6, MONTH($P288) &gt;= 6), IF($S288 &lt;&gt; "", $I288/$S288, ""), ""),"")</f>
        <v/>
      </c>
      <c r="Z288" s="10">
        <f>IF(Overall!$A290&lt;&gt;"",IF(AND(MONTH($O288) &lt;= 7, MONTH($P288) &gt;= 7 ), IF($S288 &lt;&gt; "", $I288/$S288, ""), ""),"")</f>
        <v>450000</v>
      </c>
      <c r="AA288" s="10" t="str">
        <f>IF(Overall!$A290&lt;&gt;"",IF(AND(MONTH($O288) &lt;= 8, MONTH($P288) &gt;= 8), IF($S288 &lt;&gt; "", $I288/$S288, ""), ""),"")</f>
        <v/>
      </c>
      <c r="AB288" s="10" t="str">
        <f>IF(Overall!$A290&lt;&gt;"",IF(AND(MONTH($O288) &lt;= 9, MONTH($P288) &gt;= 9), IF($S288 &lt;&gt; "", $I288/$S288, ""), ""),"")</f>
        <v/>
      </c>
      <c r="AC288" s="10" t="str">
        <f>IF(Overall!$A290&lt;&gt;"",IF(AND(MONTH($O288) &lt;= 10, MONTH($P288) &gt;= 10), IF($S288 &lt;&gt; "", $I288/$S288, ""), ""),"")</f>
        <v/>
      </c>
      <c r="AD288" s="10" t="str">
        <f>IF(Overall!$A290&lt;&gt;"",IF(AND(MONTH($O288) &lt;= 11, MONTH($P288) &gt;= 11), IF($S288 &lt;&gt; "", $I288/$S288, ""), ""),"")</f>
        <v/>
      </c>
      <c r="AE288" s="10" t="str">
        <f>IF(Overall!$A290&lt;&gt;"",IF(AND(MONTH($O288) &lt;= 12, MONTH($P288) &gt;= 12), IF($S288 &lt;&gt; "", $I288/$S288, ""), ""),"")</f>
        <v/>
      </c>
      <c r="AG288" s="10" t="str">
        <f ca="1">IFERROR(IF(AND(NOW()&lt;= EOMONTH(DATE(YEAR($P288),1, 1), 0), Overall!$A290&lt;&gt;"", MONTH($O288) &lt;= 1, MONTH($P288) &gt;= 1), IF($S288 &lt;&gt; "", $I288/$S288, ""), ""), "")</f>
        <v/>
      </c>
      <c r="AH288" s="10" t="str">
        <f ca="1">IFERROR(IF(AND(NOW()&lt;= EOMONTH(DATE(YEAR($P288),2, 1), 0), Overall!$A290&lt;&gt;"", MONTH($O288) &lt;= 2, MONTH($P288) &gt;= 2), IF($S288 &lt;&gt; "", $I288/$S288, ""), ""), "")</f>
        <v/>
      </c>
      <c r="AI288" s="10" t="str">
        <f ca="1">IFERROR(IF(AND(NOW()&lt;= EOMONTH(DATE(YEAR($P288),3, 1), 0), Overall!$A290&lt;&gt;"", MONTH($O288) &lt;= 3, MONTH($P288) &gt;= 3), IF($S288 &lt;&gt; "", $I288/$S288, ""), ""), "")</f>
        <v/>
      </c>
      <c r="AJ288" s="10" t="str">
        <f ca="1">IFERROR(IF(AND(NOW()&lt;= EOMONTH(DATE(YEAR($P288),4, 1), 0), Overall!$A290&lt;&gt;"", MONTH($O288) &lt;= 4, MONTH($P288) &gt;= 4), IF($S288 &lt;&gt; "", $I288/$S288, ""), ""), "")</f>
        <v/>
      </c>
      <c r="AK288" s="10" t="str">
        <f ca="1">IFERROR(IF(AND(NOW()&lt;= EOMONTH(DATE(YEAR($P288),5, 1), 0), Overall!$A290&lt;&gt;"", MONTH($O288) &lt;= 5, MONTH($P288) &gt;= 5), IF($S288 &lt;&gt; "", $I288/$S288, ""), ""), "")</f>
        <v/>
      </c>
      <c r="AL288" s="10" t="str">
        <f ca="1">IFERROR(IF(AND(NOW()&lt;= EOMONTH(DATE(YEAR($P288),6, 1), 0), Overall!$A290&lt;&gt;"", MONTH($O288) &lt;= 6, MONTH($P288) &gt;= 6), IF($S288 &lt;&gt; "", $I288/$S288, ""), ""), "")</f>
        <v/>
      </c>
      <c r="AM288" s="10" t="str">
        <f ca="1">IFERROR(IF(AND(NOW()&lt;= EOMONTH(DATE(YEAR($P288),7, 1), 0), Overall!$A290&lt;&gt;"", MONTH($O288) &lt;= 7, MONTH($P288) &gt;= 7), IF($S288 &lt;&gt; "", $I288/$S288, ""), ""), "")</f>
        <v/>
      </c>
      <c r="AN288" s="10" t="str">
        <f ca="1">IFERROR(IF(AND(NOW()&lt;= EOMONTH(DATE(YEAR($P288),8, 1), 0), Overall!$A290&lt;&gt;"", MONTH($O288) &lt;= 8, MONTH($P288) &gt;= 8), IF($S288 &lt;&gt; "", $I288/$S288, ""), ""), "")</f>
        <v/>
      </c>
      <c r="AO288" s="10" t="str">
        <f ca="1">IFERROR(IF(AND(NOW()&lt;= EOMONTH(DATE(YEAR($P288),9, 1), 0), Overall!$A290&lt;&gt;"", MONTH($O288) &lt;= 9, MONTH($P288) &gt;= 9), IF($S288 &lt;&gt; "", $I288/$S288, ""), ""), "")</f>
        <v/>
      </c>
      <c r="AP288" s="10" t="str">
        <f ca="1">IFERROR(IF(AND(NOW()&lt;= EOMONTH(DATE(YEAR($P288),10, 1), 0), Overall!$A290&lt;&gt;"", MONTH($O288) &lt;= 10, MONTH($P288) &gt;= 10), IF($S288 &lt;&gt; "", $I288/$S288, ""), ""), "")</f>
        <v/>
      </c>
      <c r="AQ288" s="10" t="str">
        <f ca="1">IFERROR(IF(AND(NOW()&lt;= EOMONTH(DATE(YEAR($P288),11, 1), 0), Overall!$A290&lt;&gt;"", MONTH($O288) &lt;=11, MONTH($P288) &gt;= 11), IF($S288 &lt;&gt; "", $I288/$S288, ""), ""), "")</f>
        <v/>
      </c>
      <c r="AR288" s="10" t="str">
        <f ca="1">IFERROR(IF(AND(NOW()&lt;= EOMONTH(DATE(YEAR($P288),12, 1), 0), Overall!$A290&lt;&gt;"", MONTH($O288) &lt;= 12, MONTH($P288) &gt;= 12), IF($S288 &lt;&gt; "", $I288/$S288, ""), ""), "")</f>
        <v/>
      </c>
      <c r="AS288" s="16">
        <f t="shared" ca="1" si="9"/>
        <v>0</v>
      </c>
    </row>
    <row r="289" spans="1:45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5" t="str">
        <f>IF(Overall!P291&lt;&gt;"",_xlfn.VALUETOTEXT(Overall!P291),"")</f>
        <v>Options</v>
      </c>
      <c r="I289" s="6">
        <f>IF(Overall!F291&lt;&gt;"",VALUE(Overall!F291),"")</f>
        <v>500000</v>
      </c>
      <c r="J289" s="6">
        <f>IF(Overall!G291&lt;&gt;"",VALUE(Overall!G291),"")</f>
        <v>63</v>
      </c>
      <c r="K289" s="6">
        <f>IF(Overall!H291&lt;&gt;"",VALUE(Overall!H291),"")</f>
        <v>40</v>
      </c>
      <c r="L289" s="6">
        <f>IF(Overall!I291&lt;&gt;"",VALUE(Overall!I291),"")</f>
        <v>4.3099999999999996</v>
      </c>
      <c r="M289" s="6">
        <f>IF(Overall!J291&lt;&gt;"",VALUE(Overall!J291),"")</f>
        <v>0.61</v>
      </c>
      <c r="N289" s="6">
        <f>IF(Overall!K291&lt;&gt;"",VALUE(Overall!K291),"")</f>
        <v>3.7</v>
      </c>
      <c r="O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P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Q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R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S289" s="5">
        <f t="shared" si="8"/>
        <v>1</v>
      </c>
      <c r="T289" s="10" t="str">
        <f>IF(Overall!$A291&lt;&gt;"",IF(AND(MONTH($O289) &lt;= 1, MONTH($P289) &gt;= 1), IF($S289 &lt;&gt; "", $I289/$S289, ""), ""),"")</f>
        <v/>
      </c>
      <c r="U289" s="10" t="str">
        <f>IF(Overall!$A291&lt;&gt;"",IF(AND(MONTH($O289) &lt;= 2, MONTH($P289) &gt;= 2), IF($S289 &lt;&gt; "", $I289/$S289, ""), ""),"")</f>
        <v/>
      </c>
      <c r="V289" s="10" t="str">
        <f>IF(Overall!$A291&lt;&gt;"",IF(AND(MONTH($O289) &lt;= 3, MONTH($P289) &gt;= 3), IF($S289 &lt;&gt; "", $I289/$S289, ""), ""),"")</f>
        <v/>
      </c>
      <c r="W289" s="10" t="str">
        <f>IF(Overall!$A291&lt;&gt;"",IF(AND(MONTH($O289) &lt;= 4, MONTH($P289) &gt;= 4), IF($S289 &lt;&gt; "", $I289/$S289, ""), ""),"")</f>
        <v/>
      </c>
      <c r="X289" s="10" t="str">
        <f>IF(Overall!$A291&lt;&gt;"",IF(AND(MONTH($O289) &lt;= 5, MONTH($P289) &gt;= 5), IF($S289 &lt;&gt; "", $I289/$S289, ""), ""),"")</f>
        <v/>
      </c>
      <c r="Y289" s="10" t="str">
        <f>IF(Overall!$A291&lt;&gt;"",IF(AND(MONTH($O289) &lt;= 6, MONTH($P289) &gt;= 6), IF($S289 &lt;&gt; "", $I289/$S289, ""), ""),"")</f>
        <v/>
      </c>
      <c r="Z289" s="10">
        <f>IF(Overall!$A291&lt;&gt;"",IF(AND(MONTH($O289) &lt;= 7, MONTH($P289) &gt;= 7 ), IF($S289 &lt;&gt; "", $I289/$S289, ""), ""),"")</f>
        <v>500000</v>
      </c>
      <c r="AA289" s="10" t="str">
        <f>IF(Overall!$A291&lt;&gt;"",IF(AND(MONTH($O289) &lt;= 8, MONTH($P289) &gt;= 8), IF($S289 &lt;&gt; "", $I289/$S289, ""), ""),"")</f>
        <v/>
      </c>
      <c r="AB289" s="10" t="str">
        <f>IF(Overall!$A291&lt;&gt;"",IF(AND(MONTH($O289) &lt;= 9, MONTH($P289) &gt;= 9), IF($S289 &lt;&gt; "", $I289/$S289, ""), ""),"")</f>
        <v/>
      </c>
      <c r="AC289" s="10" t="str">
        <f>IF(Overall!$A291&lt;&gt;"",IF(AND(MONTH($O289) &lt;= 10, MONTH($P289) &gt;= 10), IF($S289 &lt;&gt; "", $I289/$S289, ""), ""),"")</f>
        <v/>
      </c>
      <c r="AD289" s="10" t="str">
        <f>IF(Overall!$A291&lt;&gt;"",IF(AND(MONTH($O289) &lt;= 11, MONTH($P289) &gt;= 11), IF($S289 &lt;&gt; "", $I289/$S289, ""), ""),"")</f>
        <v/>
      </c>
      <c r="AE289" s="10" t="str">
        <f>IF(Overall!$A291&lt;&gt;"",IF(AND(MONTH($O289) &lt;= 12, MONTH($P289) &gt;= 12), IF($S289 &lt;&gt; "", $I289/$S289, ""), ""),"")</f>
        <v/>
      </c>
      <c r="AG289" s="10" t="str">
        <f ca="1">IFERROR(IF(AND(NOW()&lt;= EOMONTH(DATE(YEAR($P289),1, 1), 0), Overall!$A291&lt;&gt;"", MONTH($O289) &lt;= 1, MONTH($P289) &gt;= 1), IF($S289 &lt;&gt; "", $I289/$S289, ""), ""), "")</f>
        <v/>
      </c>
      <c r="AH289" s="10" t="str">
        <f ca="1">IFERROR(IF(AND(NOW()&lt;= EOMONTH(DATE(YEAR($P289),2, 1), 0), Overall!$A291&lt;&gt;"", MONTH($O289) &lt;= 2, MONTH($P289) &gt;= 2), IF($S289 &lt;&gt; "", $I289/$S289, ""), ""), "")</f>
        <v/>
      </c>
      <c r="AI289" s="10" t="str">
        <f ca="1">IFERROR(IF(AND(NOW()&lt;= EOMONTH(DATE(YEAR($P289),3, 1), 0), Overall!$A291&lt;&gt;"", MONTH($O289) &lt;= 3, MONTH($P289) &gt;= 3), IF($S289 &lt;&gt; "", $I289/$S289, ""), ""), "")</f>
        <v/>
      </c>
      <c r="AJ289" s="10" t="str">
        <f ca="1">IFERROR(IF(AND(NOW()&lt;= EOMONTH(DATE(YEAR($P289),4, 1), 0), Overall!$A291&lt;&gt;"", MONTH($O289) &lt;= 4, MONTH($P289) &gt;= 4), IF($S289 &lt;&gt; "", $I289/$S289, ""), ""), "")</f>
        <v/>
      </c>
      <c r="AK289" s="10" t="str">
        <f ca="1">IFERROR(IF(AND(NOW()&lt;= EOMONTH(DATE(YEAR($P289),5, 1), 0), Overall!$A291&lt;&gt;"", MONTH($O289) &lt;= 5, MONTH($P289) &gt;= 5), IF($S289 &lt;&gt; "", $I289/$S289, ""), ""), "")</f>
        <v/>
      </c>
      <c r="AL289" s="10" t="str">
        <f ca="1">IFERROR(IF(AND(NOW()&lt;= EOMONTH(DATE(YEAR($P289),6, 1), 0), Overall!$A291&lt;&gt;"", MONTH($O289) &lt;= 6, MONTH($P289) &gt;= 6), IF($S289 &lt;&gt; "", $I289/$S289, ""), ""), "")</f>
        <v/>
      </c>
      <c r="AM289" s="10" t="str">
        <f ca="1">IFERROR(IF(AND(NOW()&lt;= EOMONTH(DATE(YEAR($P289),7, 1), 0), Overall!$A291&lt;&gt;"", MONTH($O289) &lt;= 7, MONTH($P289) &gt;= 7), IF($S289 &lt;&gt; "", $I289/$S289, ""), ""), "")</f>
        <v/>
      </c>
      <c r="AN289" s="10" t="str">
        <f ca="1">IFERROR(IF(AND(NOW()&lt;= EOMONTH(DATE(YEAR($P289),8, 1), 0), Overall!$A291&lt;&gt;"", MONTH($O289) &lt;= 8, MONTH($P289) &gt;= 8), IF($S289 &lt;&gt; "", $I289/$S289, ""), ""), "")</f>
        <v/>
      </c>
      <c r="AO289" s="10" t="str">
        <f ca="1">IFERROR(IF(AND(NOW()&lt;= EOMONTH(DATE(YEAR($P289),9, 1), 0), Overall!$A291&lt;&gt;"", MONTH($O289) &lt;= 9, MONTH($P289) &gt;= 9), IF($S289 &lt;&gt; "", $I289/$S289, ""), ""), "")</f>
        <v/>
      </c>
      <c r="AP289" s="10" t="str">
        <f ca="1">IFERROR(IF(AND(NOW()&lt;= EOMONTH(DATE(YEAR($P289),10, 1), 0), Overall!$A291&lt;&gt;"", MONTH($O289) &lt;= 10, MONTH($P289) &gt;= 10), IF($S289 &lt;&gt; "", $I289/$S289, ""), ""), "")</f>
        <v/>
      </c>
      <c r="AQ289" s="10" t="str">
        <f ca="1">IFERROR(IF(AND(NOW()&lt;= EOMONTH(DATE(YEAR($P289),11, 1), 0), Overall!$A291&lt;&gt;"", MONTH($O289) &lt;=11, MONTH($P289) &gt;= 11), IF($S289 &lt;&gt; "", $I289/$S289, ""), ""), "")</f>
        <v/>
      </c>
      <c r="AR289" s="10" t="str">
        <f ca="1">IFERROR(IF(AND(NOW()&lt;= EOMONTH(DATE(YEAR($P289),12, 1), 0), Overall!$A291&lt;&gt;"", MONTH($O289) &lt;= 12, MONTH($P289) &gt;= 12), IF($S289 &lt;&gt; "", $I289/$S289, ""), ""), "")</f>
        <v/>
      </c>
      <c r="AS289" s="16">
        <f t="shared" ca="1" si="9"/>
        <v>0</v>
      </c>
    </row>
    <row r="290" spans="1:45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5" t="str">
        <f>IF(Overall!P292&lt;&gt;"",_xlfn.VALUETOTEXT(Overall!P292),"")</f>
        <v>Options</v>
      </c>
      <c r="I290" s="6">
        <f>IF(Overall!F292&lt;&gt;"",VALUE(Overall!F292),"")</f>
        <v>400000</v>
      </c>
      <c r="J290" s="6">
        <f>IF(Overall!G292&lt;&gt;"",VALUE(Overall!G292),"")</f>
        <v>63</v>
      </c>
      <c r="K290" s="6">
        <f>IF(Overall!H292&lt;&gt;"",VALUE(Overall!H292),"")</f>
        <v>40</v>
      </c>
      <c r="L290" s="6">
        <f>IF(Overall!I292&lt;&gt;"",VALUE(Overall!I292),"")</f>
        <v>4.3099999999999996</v>
      </c>
      <c r="M290" s="6">
        <f>IF(Overall!J292&lt;&gt;"",VALUE(Overall!J292),"")</f>
        <v>0.59</v>
      </c>
      <c r="N290" s="6">
        <f>IF(Overall!K292&lt;&gt;"",VALUE(Overall!K292),"")</f>
        <v>3.72</v>
      </c>
      <c r="O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P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Q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R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S290" s="5">
        <f t="shared" si="8"/>
        <v>1</v>
      </c>
      <c r="T290" s="10" t="str">
        <f>IF(Overall!$A292&lt;&gt;"",IF(AND(MONTH($O290) &lt;= 1, MONTH($P290) &gt;= 1), IF($S290 &lt;&gt; "", $I290/$S290, ""), ""),"")</f>
        <v/>
      </c>
      <c r="U290" s="10" t="str">
        <f>IF(Overall!$A292&lt;&gt;"",IF(AND(MONTH($O290) &lt;= 2, MONTH($P290) &gt;= 2), IF($S290 &lt;&gt; "", $I290/$S290, ""), ""),"")</f>
        <v/>
      </c>
      <c r="V290" s="10" t="str">
        <f>IF(Overall!$A292&lt;&gt;"",IF(AND(MONTH($O290) &lt;= 3, MONTH($P290) &gt;= 3), IF($S290 &lt;&gt; "", $I290/$S290, ""), ""),"")</f>
        <v/>
      </c>
      <c r="W290" s="10" t="str">
        <f>IF(Overall!$A292&lt;&gt;"",IF(AND(MONTH($O290) &lt;= 4, MONTH($P290) &gt;= 4), IF($S290 &lt;&gt; "", $I290/$S290, ""), ""),"")</f>
        <v/>
      </c>
      <c r="X290" s="10" t="str">
        <f>IF(Overall!$A292&lt;&gt;"",IF(AND(MONTH($O290) &lt;= 5, MONTH($P290) &gt;= 5), IF($S290 &lt;&gt; "", $I290/$S290, ""), ""),"")</f>
        <v/>
      </c>
      <c r="Y290" s="10" t="str">
        <f>IF(Overall!$A292&lt;&gt;"",IF(AND(MONTH($O290) &lt;= 6, MONTH($P290) &gt;= 6), IF($S290 &lt;&gt; "", $I290/$S290, ""), ""),"")</f>
        <v/>
      </c>
      <c r="Z290" s="10">
        <f>IF(Overall!$A292&lt;&gt;"",IF(AND(MONTH($O290) &lt;= 7, MONTH($P290) &gt;= 7 ), IF($S290 &lt;&gt; "", $I290/$S290, ""), ""),"")</f>
        <v>400000</v>
      </c>
      <c r="AA290" s="10" t="str">
        <f>IF(Overall!$A292&lt;&gt;"",IF(AND(MONTH($O290) &lt;= 8, MONTH($P290) &gt;= 8), IF($S290 &lt;&gt; "", $I290/$S290, ""), ""),"")</f>
        <v/>
      </c>
      <c r="AB290" s="10" t="str">
        <f>IF(Overall!$A292&lt;&gt;"",IF(AND(MONTH($O290) &lt;= 9, MONTH($P290) &gt;= 9), IF($S290 &lt;&gt; "", $I290/$S290, ""), ""),"")</f>
        <v/>
      </c>
      <c r="AC290" s="10" t="str">
        <f>IF(Overall!$A292&lt;&gt;"",IF(AND(MONTH($O290) &lt;= 10, MONTH($P290) &gt;= 10), IF($S290 &lt;&gt; "", $I290/$S290, ""), ""),"")</f>
        <v/>
      </c>
      <c r="AD290" s="10" t="str">
        <f>IF(Overall!$A292&lt;&gt;"",IF(AND(MONTH($O290) &lt;= 11, MONTH($P290) &gt;= 11), IF($S290 &lt;&gt; "", $I290/$S290, ""), ""),"")</f>
        <v/>
      </c>
      <c r="AE290" s="10" t="str">
        <f>IF(Overall!$A292&lt;&gt;"",IF(AND(MONTH($O290) &lt;= 12, MONTH($P290) &gt;= 12), IF($S290 &lt;&gt; "", $I290/$S290, ""), ""),"")</f>
        <v/>
      </c>
      <c r="AG290" s="10" t="str">
        <f ca="1">IFERROR(IF(AND(NOW()&lt;= EOMONTH(DATE(YEAR($P290),1, 1), 0), Overall!$A292&lt;&gt;"", MONTH($O290) &lt;= 1, MONTH($P290) &gt;= 1), IF($S290 &lt;&gt; "", $I290/$S290, ""), ""), "")</f>
        <v/>
      </c>
      <c r="AH290" s="10" t="str">
        <f ca="1">IFERROR(IF(AND(NOW()&lt;= EOMONTH(DATE(YEAR($P290),2, 1), 0), Overall!$A292&lt;&gt;"", MONTH($O290) &lt;= 2, MONTH($P290) &gt;= 2), IF($S290 &lt;&gt; "", $I290/$S290, ""), ""), "")</f>
        <v/>
      </c>
      <c r="AI290" s="10" t="str">
        <f ca="1">IFERROR(IF(AND(NOW()&lt;= EOMONTH(DATE(YEAR($P290),3, 1), 0), Overall!$A292&lt;&gt;"", MONTH($O290) &lt;= 3, MONTH($P290) &gt;= 3), IF($S290 &lt;&gt; "", $I290/$S290, ""), ""), "")</f>
        <v/>
      </c>
      <c r="AJ290" s="10" t="str">
        <f ca="1">IFERROR(IF(AND(NOW()&lt;= EOMONTH(DATE(YEAR($P290),4, 1), 0), Overall!$A292&lt;&gt;"", MONTH($O290) &lt;= 4, MONTH($P290) &gt;= 4), IF($S290 &lt;&gt; "", $I290/$S290, ""), ""), "")</f>
        <v/>
      </c>
      <c r="AK290" s="10" t="str">
        <f ca="1">IFERROR(IF(AND(NOW()&lt;= EOMONTH(DATE(YEAR($P290),5, 1), 0), Overall!$A292&lt;&gt;"", MONTH($O290) &lt;= 5, MONTH($P290) &gt;= 5), IF($S290 &lt;&gt; "", $I290/$S290, ""), ""), "")</f>
        <v/>
      </c>
      <c r="AL290" s="10" t="str">
        <f ca="1">IFERROR(IF(AND(NOW()&lt;= EOMONTH(DATE(YEAR($P290),6, 1), 0), Overall!$A292&lt;&gt;"", MONTH($O290) &lt;= 6, MONTH($P290) &gt;= 6), IF($S290 &lt;&gt; "", $I290/$S290, ""), ""), "")</f>
        <v/>
      </c>
      <c r="AM290" s="10" t="str">
        <f ca="1">IFERROR(IF(AND(NOW()&lt;= EOMONTH(DATE(YEAR($P290),7, 1), 0), Overall!$A292&lt;&gt;"", MONTH($O290) &lt;= 7, MONTH($P290) &gt;= 7), IF($S290 &lt;&gt; "", $I290/$S290, ""), ""), "")</f>
        <v/>
      </c>
      <c r="AN290" s="10" t="str">
        <f ca="1">IFERROR(IF(AND(NOW()&lt;= EOMONTH(DATE(YEAR($P290),8, 1), 0), Overall!$A292&lt;&gt;"", MONTH($O290) &lt;= 8, MONTH($P290) &gt;= 8), IF($S290 &lt;&gt; "", $I290/$S290, ""), ""), "")</f>
        <v/>
      </c>
      <c r="AO290" s="10" t="str">
        <f ca="1">IFERROR(IF(AND(NOW()&lt;= EOMONTH(DATE(YEAR($P290),9, 1), 0), Overall!$A292&lt;&gt;"", MONTH($O290) &lt;= 9, MONTH($P290) &gt;= 9), IF($S290 &lt;&gt; "", $I290/$S290, ""), ""), "")</f>
        <v/>
      </c>
      <c r="AP290" s="10" t="str">
        <f ca="1">IFERROR(IF(AND(NOW()&lt;= EOMONTH(DATE(YEAR($P290),10, 1), 0), Overall!$A292&lt;&gt;"", MONTH($O290) &lt;= 10, MONTH($P290) &gt;= 10), IF($S290 &lt;&gt; "", $I290/$S290, ""), ""), "")</f>
        <v/>
      </c>
      <c r="AQ290" s="10" t="str">
        <f ca="1">IFERROR(IF(AND(NOW()&lt;= EOMONTH(DATE(YEAR($P290),11, 1), 0), Overall!$A292&lt;&gt;"", MONTH($O290) &lt;=11, MONTH($P290) &gt;= 11), IF($S290 &lt;&gt; "", $I290/$S290, ""), ""), "")</f>
        <v/>
      </c>
      <c r="AR290" s="10" t="str">
        <f ca="1">IFERROR(IF(AND(NOW()&lt;= EOMONTH(DATE(YEAR($P290),12, 1), 0), Overall!$A292&lt;&gt;"", MONTH($O290) &lt;= 12, MONTH($P290) &gt;= 12), IF($S290 &lt;&gt; "", $I290/$S290, ""), ""), "")</f>
        <v/>
      </c>
      <c r="AS290" s="16">
        <f t="shared" ca="1" si="9"/>
        <v>0</v>
      </c>
    </row>
    <row r="291" spans="1:45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5" t="str">
        <f>IF(Overall!P293&lt;&gt;"",_xlfn.VALUETOTEXT(Overall!P293),"")</f>
        <v>Options</v>
      </c>
      <c r="I291" s="6">
        <f>IF(Overall!F293&lt;&gt;"",VALUE(Overall!F293),"")</f>
        <v>300000</v>
      </c>
      <c r="J291" s="6">
        <f>IF(Overall!G293&lt;&gt;"",VALUE(Overall!G293),"")</f>
        <v>64</v>
      </c>
      <c r="K291" s="6">
        <f>IF(Overall!H293&lt;&gt;"",VALUE(Overall!H293),"")</f>
        <v>40</v>
      </c>
      <c r="L291" s="6">
        <f>IF(Overall!I293&lt;&gt;"",VALUE(Overall!I293),"")</f>
        <v>4.67</v>
      </c>
      <c r="M291" s="6">
        <f>IF(Overall!J293&lt;&gt;"",VALUE(Overall!J293),"")</f>
        <v>0.67</v>
      </c>
      <c r="N291" s="6">
        <f>IF(Overall!K293&lt;&gt;"",VALUE(Overall!K293),"")</f>
        <v>4</v>
      </c>
      <c r="O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P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Q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R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S291" s="5">
        <f t="shared" si="8"/>
        <v>1</v>
      </c>
      <c r="T291" s="10" t="str">
        <f>IF(Overall!$A293&lt;&gt;"",IF(AND(MONTH($O291) &lt;= 1, MONTH($P291) &gt;= 1), IF($S291 &lt;&gt; "", $I291/$S291, ""), ""),"")</f>
        <v/>
      </c>
      <c r="U291" s="10" t="str">
        <f>IF(Overall!$A293&lt;&gt;"",IF(AND(MONTH($O291) &lt;= 2, MONTH($P291) &gt;= 2), IF($S291 &lt;&gt; "", $I291/$S291, ""), ""),"")</f>
        <v/>
      </c>
      <c r="V291" s="10" t="str">
        <f>IF(Overall!$A293&lt;&gt;"",IF(AND(MONTH($O291) &lt;= 3, MONTH($P291) &gt;= 3), IF($S291 &lt;&gt; "", $I291/$S291, ""), ""),"")</f>
        <v/>
      </c>
      <c r="W291" s="10" t="str">
        <f>IF(Overall!$A293&lt;&gt;"",IF(AND(MONTH($O291) &lt;= 4, MONTH($P291) &gt;= 4), IF($S291 &lt;&gt; "", $I291/$S291, ""), ""),"")</f>
        <v/>
      </c>
      <c r="X291" s="10" t="str">
        <f>IF(Overall!$A293&lt;&gt;"",IF(AND(MONTH($O291) &lt;= 5, MONTH($P291) &gt;= 5), IF($S291 &lt;&gt; "", $I291/$S291, ""), ""),"")</f>
        <v/>
      </c>
      <c r="Y291" s="10" t="str">
        <f>IF(Overall!$A293&lt;&gt;"",IF(AND(MONTH($O291) &lt;= 6, MONTH($P291) &gt;= 6), IF($S291 &lt;&gt; "", $I291/$S291, ""), ""),"")</f>
        <v/>
      </c>
      <c r="Z291" s="10">
        <f>IF(Overall!$A293&lt;&gt;"",IF(AND(MONTH($O291) &lt;= 7, MONTH($P291) &gt;= 7 ), IF($S291 &lt;&gt; "", $I291/$S291, ""), ""),"")</f>
        <v>300000</v>
      </c>
      <c r="AA291" s="10" t="str">
        <f>IF(Overall!$A293&lt;&gt;"",IF(AND(MONTH($O291) &lt;= 8, MONTH($P291) &gt;= 8), IF($S291 &lt;&gt; "", $I291/$S291, ""), ""),"")</f>
        <v/>
      </c>
      <c r="AB291" s="10" t="str">
        <f>IF(Overall!$A293&lt;&gt;"",IF(AND(MONTH($O291) &lt;= 9, MONTH($P291) &gt;= 9), IF($S291 &lt;&gt; "", $I291/$S291, ""), ""),"")</f>
        <v/>
      </c>
      <c r="AC291" s="10" t="str">
        <f>IF(Overall!$A293&lt;&gt;"",IF(AND(MONTH($O291) &lt;= 10, MONTH($P291) &gt;= 10), IF($S291 &lt;&gt; "", $I291/$S291, ""), ""),"")</f>
        <v/>
      </c>
      <c r="AD291" s="10" t="str">
        <f>IF(Overall!$A293&lt;&gt;"",IF(AND(MONTH($O291) &lt;= 11, MONTH($P291) &gt;= 11), IF($S291 &lt;&gt; "", $I291/$S291, ""), ""),"")</f>
        <v/>
      </c>
      <c r="AE291" s="10" t="str">
        <f>IF(Overall!$A293&lt;&gt;"",IF(AND(MONTH($O291) &lt;= 12, MONTH($P291) &gt;= 12), IF($S291 &lt;&gt; "", $I291/$S291, ""), ""),"")</f>
        <v/>
      </c>
      <c r="AG291" s="10" t="str">
        <f ca="1">IFERROR(IF(AND(NOW()&lt;= EOMONTH(DATE(YEAR($P291),1, 1), 0), Overall!$A293&lt;&gt;"", MONTH($O291) &lt;= 1, MONTH($P291) &gt;= 1), IF($S291 &lt;&gt; "", $I291/$S291, ""), ""), "")</f>
        <v/>
      </c>
      <c r="AH291" s="10" t="str">
        <f ca="1">IFERROR(IF(AND(NOW()&lt;= EOMONTH(DATE(YEAR($P291),2, 1), 0), Overall!$A293&lt;&gt;"", MONTH($O291) &lt;= 2, MONTH($P291) &gt;= 2), IF($S291 &lt;&gt; "", $I291/$S291, ""), ""), "")</f>
        <v/>
      </c>
      <c r="AI291" s="10" t="str">
        <f ca="1">IFERROR(IF(AND(NOW()&lt;= EOMONTH(DATE(YEAR($P291),3, 1), 0), Overall!$A293&lt;&gt;"", MONTH($O291) &lt;= 3, MONTH($P291) &gt;= 3), IF($S291 &lt;&gt; "", $I291/$S291, ""), ""), "")</f>
        <v/>
      </c>
      <c r="AJ291" s="10" t="str">
        <f ca="1">IFERROR(IF(AND(NOW()&lt;= EOMONTH(DATE(YEAR($P291),4, 1), 0), Overall!$A293&lt;&gt;"", MONTH($O291) &lt;= 4, MONTH($P291) &gt;= 4), IF($S291 &lt;&gt; "", $I291/$S291, ""), ""), "")</f>
        <v/>
      </c>
      <c r="AK291" s="10" t="str">
        <f ca="1">IFERROR(IF(AND(NOW()&lt;= EOMONTH(DATE(YEAR($P291),5, 1), 0), Overall!$A293&lt;&gt;"", MONTH($O291) &lt;= 5, MONTH($P291) &gt;= 5), IF($S291 &lt;&gt; "", $I291/$S291, ""), ""), "")</f>
        <v/>
      </c>
      <c r="AL291" s="10" t="str">
        <f ca="1">IFERROR(IF(AND(NOW()&lt;= EOMONTH(DATE(YEAR($P291),6, 1), 0), Overall!$A293&lt;&gt;"", MONTH($O291) &lt;= 6, MONTH($P291) &gt;= 6), IF($S291 &lt;&gt; "", $I291/$S291, ""), ""), "")</f>
        <v/>
      </c>
      <c r="AM291" s="10" t="str">
        <f ca="1">IFERROR(IF(AND(NOW()&lt;= EOMONTH(DATE(YEAR($P291),7, 1), 0), Overall!$A293&lt;&gt;"", MONTH($O291) &lt;= 7, MONTH($P291) &gt;= 7), IF($S291 &lt;&gt; "", $I291/$S291, ""), ""), "")</f>
        <v/>
      </c>
      <c r="AN291" s="10" t="str">
        <f ca="1">IFERROR(IF(AND(NOW()&lt;= EOMONTH(DATE(YEAR($P291),8, 1), 0), Overall!$A293&lt;&gt;"", MONTH($O291) &lt;= 8, MONTH($P291) &gt;= 8), IF($S291 &lt;&gt; "", $I291/$S291, ""), ""), "")</f>
        <v/>
      </c>
      <c r="AO291" s="10" t="str">
        <f ca="1">IFERROR(IF(AND(NOW()&lt;= EOMONTH(DATE(YEAR($P291),9, 1), 0), Overall!$A293&lt;&gt;"", MONTH($O291) &lt;= 9, MONTH($P291) &gt;= 9), IF($S291 &lt;&gt; "", $I291/$S291, ""), ""), "")</f>
        <v/>
      </c>
      <c r="AP291" s="10" t="str">
        <f ca="1">IFERROR(IF(AND(NOW()&lt;= EOMONTH(DATE(YEAR($P291),10, 1), 0), Overall!$A293&lt;&gt;"", MONTH($O291) &lt;= 10, MONTH($P291) &gt;= 10), IF($S291 &lt;&gt; "", $I291/$S291, ""), ""), "")</f>
        <v/>
      </c>
      <c r="AQ291" s="10" t="str">
        <f ca="1">IFERROR(IF(AND(NOW()&lt;= EOMONTH(DATE(YEAR($P291),11, 1), 0), Overall!$A293&lt;&gt;"", MONTH($O291) &lt;=11, MONTH($P291) &gt;= 11), IF($S291 &lt;&gt; "", $I291/$S291, ""), ""), "")</f>
        <v/>
      </c>
      <c r="AR291" s="10" t="str">
        <f ca="1">IFERROR(IF(AND(NOW()&lt;= EOMONTH(DATE(YEAR($P291),12, 1), 0), Overall!$A293&lt;&gt;"", MONTH($O291) &lt;= 12, MONTH($P291) &gt;= 12), IF($S291 &lt;&gt; "", $I291/$S291, ""), ""), "")</f>
        <v/>
      </c>
      <c r="AS291" s="16">
        <f t="shared" ca="1" si="9"/>
        <v>0</v>
      </c>
    </row>
    <row r="292" spans="1:45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5" t="str">
        <f>IF(Overall!P294&lt;&gt;"",_xlfn.VALUETOTEXT(Overall!P294),"")</f>
        <v>Options</v>
      </c>
      <c r="I292" s="6">
        <f>IF(Overall!F294&lt;&gt;"",VALUE(Overall!F294),"")</f>
        <v>300000</v>
      </c>
      <c r="J292" s="6">
        <f>IF(Overall!G294&lt;&gt;"",VALUE(Overall!G294),"")</f>
        <v>63</v>
      </c>
      <c r="K292" s="6">
        <f>IF(Overall!H294&lt;&gt;"",VALUE(Overall!H294),"")</f>
        <v>39</v>
      </c>
      <c r="L292" s="6">
        <f>IF(Overall!I294&lt;&gt;"",VALUE(Overall!I294),"")</f>
        <v>4.47</v>
      </c>
      <c r="M292" s="6">
        <f>IF(Overall!J294&lt;&gt;"",VALUE(Overall!J294),"")</f>
        <v>0.6</v>
      </c>
      <c r="N292" s="6">
        <f>IF(Overall!K294&lt;&gt;"",VALUE(Overall!K294),"")</f>
        <v>3.87</v>
      </c>
      <c r="O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P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Q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R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S292" s="5">
        <f t="shared" si="8"/>
        <v>1</v>
      </c>
      <c r="T292" s="10" t="str">
        <f>IF(Overall!$A294&lt;&gt;"",IF(AND(MONTH($O292) &lt;= 1, MONTH($P292) &gt;= 1), IF($S292 &lt;&gt; "", $I292/$S292, ""), ""),"")</f>
        <v/>
      </c>
      <c r="U292" s="10" t="str">
        <f>IF(Overall!$A294&lt;&gt;"",IF(AND(MONTH($O292) &lt;= 2, MONTH($P292) &gt;= 2), IF($S292 &lt;&gt; "", $I292/$S292, ""), ""),"")</f>
        <v/>
      </c>
      <c r="V292" s="10" t="str">
        <f>IF(Overall!$A294&lt;&gt;"",IF(AND(MONTH($O292) &lt;= 3, MONTH($P292) &gt;= 3), IF($S292 &lt;&gt; "", $I292/$S292, ""), ""),"")</f>
        <v/>
      </c>
      <c r="W292" s="10" t="str">
        <f>IF(Overall!$A294&lt;&gt;"",IF(AND(MONTH($O292) &lt;= 4, MONTH($P292) &gt;= 4), IF($S292 &lt;&gt; "", $I292/$S292, ""), ""),"")</f>
        <v/>
      </c>
      <c r="X292" s="10" t="str">
        <f>IF(Overall!$A294&lt;&gt;"",IF(AND(MONTH($O292) &lt;= 5, MONTH($P292) &gt;= 5), IF($S292 &lt;&gt; "", $I292/$S292, ""), ""),"")</f>
        <v/>
      </c>
      <c r="Y292" s="10" t="str">
        <f>IF(Overall!$A294&lt;&gt;"",IF(AND(MONTH($O292) &lt;= 6, MONTH($P292) &gt;= 6), IF($S292 &lt;&gt; "", $I292/$S292, ""), ""),"")</f>
        <v/>
      </c>
      <c r="Z292" s="10">
        <f>IF(Overall!$A294&lt;&gt;"",IF(AND(MONTH($O292) &lt;= 7, MONTH($P292) &gt;= 7 ), IF($S292 &lt;&gt; "", $I292/$S292, ""), ""),"")</f>
        <v>300000</v>
      </c>
      <c r="AA292" s="10" t="str">
        <f>IF(Overall!$A294&lt;&gt;"",IF(AND(MONTH($O292) &lt;= 8, MONTH($P292) &gt;= 8), IF($S292 &lt;&gt; "", $I292/$S292, ""), ""),"")</f>
        <v/>
      </c>
      <c r="AB292" s="10" t="str">
        <f>IF(Overall!$A294&lt;&gt;"",IF(AND(MONTH($O292) &lt;= 9, MONTH($P292) &gt;= 9), IF($S292 &lt;&gt; "", $I292/$S292, ""), ""),"")</f>
        <v/>
      </c>
      <c r="AC292" s="10" t="str">
        <f>IF(Overall!$A294&lt;&gt;"",IF(AND(MONTH($O292) &lt;= 10, MONTH($P292) &gt;= 10), IF($S292 &lt;&gt; "", $I292/$S292, ""), ""),"")</f>
        <v/>
      </c>
      <c r="AD292" s="10" t="str">
        <f>IF(Overall!$A294&lt;&gt;"",IF(AND(MONTH($O292) &lt;= 11, MONTH($P292) &gt;= 11), IF($S292 &lt;&gt; "", $I292/$S292, ""), ""),"")</f>
        <v/>
      </c>
      <c r="AE292" s="10" t="str">
        <f>IF(Overall!$A294&lt;&gt;"",IF(AND(MONTH($O292) &lt;= 12, MONTH($P292) &gt;= 12), IF($S292 &lt;&gt; "", $I292/$S292, ""), ""),"")</f>
        <v/>
      </c>
      <c r="AG292" s="10" t="str">
        <f ca="1">IFERROR(IF(AND(NOW()&lt;= EOMONTH(DATE(YEAR($P292),1, 1), 0), Overall!$A294&lt;&gt;"", MONTH($O292) &lt;= 1, MONTH($P292) &gt;= 1), IF($S292 &lt;&gt; "", $I292/$S292, ""), ""), "")</f>
        <v/>
      </c>
      <c r="AH292" s="10" t="str">
        <f ca="1">IFERROR(IF(AND(NOW()&lt;= EOMONTH(DATE(YEAR($P292),2, 1), 0), Overall!$A294&lt;&gt;"", MONTH($O292) &lt;= 2, MONTH($P292) &gt;= 2), IF($S292 &lt;&gt; "", $I292/$S292, ""), ""), "")</f>
        <v/>
      </c>
      <c r="AI292" s="10" t="str">
        <f ca="1">IFERROR(IF(AND(NOW()&lt;= EOMONTH(DATE(YEAR($P292),3, 1), 0), Overall!$A294&lt;&gt;"", MONTH($O292) &lt;= 3, MONTH($P292) &gt;= 3), IF($S292 &lt;&gt; "", $I292/$S292, ""), ""), "")</f>
        <v/>
      </c>
      <c r="AJ292" s="10" t="str">
        <f ca="1">IFERROR(IF(AND(NOW()&lt;= EOMONTH(DATE(YEAR($P292),4, 1), 0), Overall!$A294&lt;&gt;"", MONTH($O292) &lt;= 4, MONTH($P292) &gt;= 4), IF($S292 &lt;&gt; "", $I292/$S292, ""), ""), "")</f>
        <v/>
      </c>
      <c r="AK292" s="10" t="str">
        <f ca="1">IFERROR(IF(AND(NOW()&lt;= EOMONTH(DATE(YEAR($P292),5, 1), 0), Overall!$A294&lt;&gt;"", MONTH($O292) &lt;= 5, MONTH($P292) &gt;= 5), IF($S292 &lt;&gt; "", $I292/$S292, ""), ""), "")</f>
        <v/>
      </c>
      <c r="AL292" s="10" t="str">
        <f ca="1">IFERROR(IF(AND(NOW()&lt;= EOMONTH(DATE(YEAR($P292),6, 1), 0), Overall!$A294&lt;&gt;"", MONTH($O292) &lt;= 6, MONTH($P292) &gt;= 6), IF($S292 &lt;&gt; "", $I292/$S292, ""), ""), "")</f>
        <v/>
      </c>
      <c r="AM292" s="10" t="str">
        <f ca="1">IFERROR(IF(AND(NOW()&lt;= EOMONTH(DATE(YEAR($P292),7, 1), 0), Overall!$A294&lt;&gt;"", MONTH($O292) &lt;= 7, MONTH($P292) &gt;= 7), IF($S292 &lt;&gt; "", $I292/$S292, ""), ""), "")</f>
        <v/>
      </c>
      <c r="AN292" s="10" t="str">
        <f ca="1">IFERROR(IF(AND(NOW()&lt;= EOMONTH(DATE(YEAR($P292),8, 1), 0), Overall!$A294&lt;&gt;"", MONTH($O292) &lt;= 8, MONTH($P292) &gt;= 8), IF($S292 &lt;&gt; "", $I292/$S292, ""), ""), "")</f>
        <v/>
      </c>
      <c r="AO292" s="10" t="str">
        <f ca="1">IFERROR(IF(AND(NOW()&lt;= EOMONTH(DATE(YEAR($P292),9, 1), 0), Overall!$A294&lt;&gt;"", MONTH($O292) &lt;= 9, MONTH($P292) &gt;= 9), IF($S292 &lt;&gt; "", $I292/$S292, ""), ""), "")</f>
        <v/>
      </c>
      <c r="AP292" s="10" t="str">
        <f ca="1">IFERROR(IF(AND(NOW()&lt;= EOMONTH(DATE(YEAR($P292),10, 1), 0), Overall!$A294&lt;&gt;"", MONTH($O292) &lt;= 10, MONTH($P292) &gt;= 10), IF($S292 &lt;&gt; "", $I292/$S292, ""), ""), "")</f>
        <v/>
      </c>
      <c r="AQ292" s="10" t="str">
        <f ca="1">IFERROR(IF(AND(NOW()&lt;= EOMONTH(DATE(YEAR($P292),11, 1), 0), Overall!$A294&lt;&gt;"", MONTH($O292) &lt;=11, MONTH($P292) &gt;= 11), IF($S292 &lt;&gt; "", $I292/$S292, ""), ""), "")</f>
        <v/>
      </c>
      <c r="AR292" s="10" t="str">
        <f ca="1">IFERROR(IF(AND(NOW()&lt;= EOMONTH(DATE(YEAR($P292),12, 1), 0), Overall!$A294&lt;&gt;"", MONTH($O292) &lt;= 12, MONTH($P292) &gt;= 12), IF($S292 &lt;&gt; "", $I292/$S292, ""), ""), "")</f>
        <v/>
      </c>
      <c r="AS292" s="16">
        <f t="shared" ca="1" si="9"/>
        <v>0</v>
      </c>
    </row>
    <row r="293" spans="1:45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5" t="str">
        <f>IF(Overall!P295&lt;&gt;"",_xlfn.VALUETOTEXT(Overall!P295),"")</f>
        <v>Options</v>
      </c>
      <c r="I293" s="6">
        <f>IF(Overall!F295&lt;&gt;"",VALUE(Overall!F295),"")</f>
        <v>600000</v>
      </c>
      <c r="J293" s="6">
        <f>IF(Overall!G295&lt;&gt;"",VALUE(Overall!G295),"")</f>
        <v>64</v>
      </c>
      <c r="K293" s="6">
        <f>IF(Overall!H295&lt;&gt;"",VALUE(Overall!H295),"")</f>
        <v>40</v>
      </c>
      <c r="L293" s="6">
        <f>IF(Overall!I295&lt;&gt;"",VALUE(Overall!I295),"")</f>
        <v>4.6500000000000004</v>
      </c>
      <c r="M293" s="6">
        <f>IF(Overall!J295&lt;&gt;"",VALUE(Overall!J295),"")</f>
        <v>0.67</v>
      </c>
      <c r="N293" s="6">
        <f>IF(Overall!K295&lt;&gt;"",VALUE(Overall!K295),"")</f>
        <v>3.98</v>
      </c>
      <c r="O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P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Q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R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S293" s="5">
        <f t="shared" si="8"/>
        <v>1</v>
      </c>
      <c r="T293" s="10" t="str">
        <f>IF(Overall!$A295&lt;&gt;"",IF(AND(MONTH($O293) &lt;= 1, MONTH($P293) &gt;= 1), IF($S293 &lt;&gt; "", $I293/$S293, ""), ""),"")</f>
        <v/>
      </c>
      <c r="U293" s="10" t="str">
        <f>IF(Overall!$A295&lt;&gt;"",IF(AND(MONTH($O293) &lt;= 2, MONTH($P293) &gt;= 2), IF($S293 &lt;&gt; "", $I293/$S293, ""), ""),"")</f>
        <v/>
      </c>
      <c r="V293" s="10" t="str">
        <f>IF(Overall!$A295&lt;&gt;"",IF(AND(MONTH($O293) &lt;= 3, MONTH($P293) &gt;= 3), IF($S293 &lt;&gt; "", $I293/$S293, ""), ""),"")</f>
        <v/>
      </c>
      <c r="W293" s="10" t="str">
        <f>IF(Overall!$A295&lt;&gt;"",IF(AND(MONTH($O293) &lt;= 4, MONTH($P293) &gt;= 4), IF($S293 &lt;&gt; "", $I293/$S293, ""), ""),"")</f>
        <v/>
      </c>
      <c r="X293" s="10" t="str">
        <f>IF(Overall!$A295&lt;&gt;"",IF(AND(MONTH($O293) &lt;= 5, MONTH($P293) &gt;= 5), IF($S293 &lt;&gt; "", $I293/$S293, ""), ""),"")</f>
        <v/>
      </c>
      <c r="Y293" s="10" t="str">
        <f>IF(Overall!$A295&lt;&gt;"",IF(AND(MONTH($O293) &lt;= 6, MONTH($P293) &gt;= 6), IF($S293 &lt;&gt; "", $I293/$S293, ""), ""),"")</f>
        <v/>
      </c>
      <c r="Z293" s="10">
        <f>IF(Overall!$A295&lt;&gt;"",IF(AND(MONTH($O293) &lt;= 7, MONTH($P293) &gt;= 7 ), IF($S293 &lt;&gt; "", $I293/$S293, ""), ""),"")</f>
        <v>600000</v>
      </c>
      <c r="AA293" s="10" t="str">
        <f>IF(Overall!$A295&lt;&gt;"",IF(AND(MONTH($O293) &lt;= 8, MONTH($P293) &gt;= 8), IF($S293 &lt;&gt; "", $I293/$S293, ""), ""),"")</f>
        <v/>
      </c>
      <c r="AB293" s="10" t="str">
        <f>IF(Overall!$A295&lt;&gt;"",IF(AND(MONTH($O293) &lt;= 9, MONTH($P293) &gt;= 9), IF($S293 &lt;&gt; "", $I293/$S293, ""), ""),"")</f>
        <v/>
      </c>
      <c r="AC293" s="10" t="str">
        <f>IF(Overall!$A295&lt;&gt;"",IF(AND(MONTH($O293) &lt;= 10, MONTH($P293) &gt;= 10), IF($S293 &lt;&gt; "", $I293/$S293, ""), ""),"")</f>
        <v/>
      </c>
      <c r="AD293" s="10" t="str">
        <f>IF(Overall!$A295&lt;&gt;"",IF(AND(MONTH($O293) &lt;= 11, MONTH($P293) &gt;= 11), IF($S293 &lt;&gt; "", $I293/$S293, ""), ""),"")</f>
        <v/>
      </c>
      <c r="AE293" s="10" t="str">
        <f>IF(Overall!$A295&lt;&gt;"",IF(AND(MONTH($O293) &lt;= 12, MONTH($P293) &gt;= 12), IF($S293 &lt;&gt; "", $I293/$S293, ""), ""),"")</f>
        <v/>
      </c>
      <c r="AG293" s="10" t="str">
        <f ca="1">IFERROR(IF(AND(NOW()&lt;= EOMONTH(DATE(YEAR($P293),1, 1), 0), Overall!$A295&lt;&gt;"", MONTH($O293) &lt;= 1, MONTH($P293) &gt;= 1), IF($S293 &lt;&gt; "", $I293/$S293, ""), ""), "")</f>
        <v/>
      </c>
      <c r="AH293" s="10" t="str">
        <f ca="1">IFERROR(IF(AND(NOW()&lt;= EOMONTH(DATE(YEAR($P293),2, 1), 0), Overall!$A295&lt;&gt;"", MONTH($O293) &lt;= 2, MONTH($P293) &gt;= 2), IF($S293 &lt;&gt; "", $I293/$S293, ""), ""), "")</f>
        <v/>
      </c>
      <c r="AI293" s="10" t="str">
        <f ca="1">IFERROR(IF(AND(NOW()&lt;= EOMONTH(DATE(YEAR($P293),3, 1), 0), Overall!$A295&lt;&gt;"", MONTH($O293) &lt;= 3, MONTH($P293) &gt;= 3), IF($S293 &lt;&gt; "", $I293/$S293, ""), ""), "")</f>
        <v/>
      </c>
      <c r="AJ293" s="10" t="str">
        <f ca="1">IFERROR(IF(AND(NOW()&lt;= EOMONTH(DATE(YEAR($P293),4, 1), 0), Overall!$A295&lt;&gt;"", MONTH($O293) &lt;= 4, MONTH($P293) &gt;= 4), IF($S293 &lt;&gt; "", $I293/$S293, ""), ""), "")</f>
        <v/>
      </c>
      <c r="AK293" s="10" t="str">
        <f ca="1">IFERROR(IF(AND(NOW()&lt;= EOMONTH(DATE(YEAR($P293),5, 1), 0), Overall!$A295&lt;&gt;"", MONTH($O293) &lt;= 5, MONTH($P293) &gt;= 5), IF($S293 &lt;&gt; "", $I293/$S293, ""), ""), "")</f>
        <v/>
      </c>
      <c r="AL293" s="10" t="str">
        <f ca="1">IFERROR(IF(AND(NOW()&lt;= EOMONTH(DATE(YEAR($P293),6, 1), 0), Overall!$A295&lt;&gt;"", MONTH($O293) &lt;= 6, MONTH($P293) &gt;= 6), IF($S293 &lt;&gt; "", $I293/$S293, ""), ""), "")</f>
        <v/>
      </c>
      <c r="AM293" s="10" t="str">
        <f ca="1">IFERROR(IF(AND(NOW()&lt;= EOMONTH(DATE(YEAR($P293),7, 1), 0), Overall!$A295&lt;&gt;"", MONTH($O293) &lt;= 7, MONTH($P293) &gt;= 7), IF($S293 &lt;&gt; "", $I293/$S293, ""), ""), "")</f>
        <v/>
      </c>
      <c r="AN293" s="10" t="str">
        <f ca="1">IFERROR(IF(AND(NOW()&lt;= EOMONTH(DATE(YEAR($P293),8, 1), 0), Overall!$A295&lt;&gt;"", MONTH($O293) &lt;= 8, MONTH($P293) &gt;= 8), IF($S293 &lt;&gt; "", $I293/$S293, ""), ""), "")</f>
        <v/>
      </c>
      <c r="AO293" s="10" t="str">
        <f ca="1">IFERROR(IF(AND(NOW()&lt;= EOMONTH(DATE(YEAR($P293),9, 1), 0), Overall!$A295&lt;&gt;"", MONTH($O293) &lt;= 9, MONTH($P293) &gt;= 9), IF($S293 &lt;&gt; "", $I293/$S293, ""), ""), "")</f>
        <v/>
      </c>
      <c r="AP293" s="10" t="str">
        <f ca="1">IFERROR(IF(AND(NOW()&lt;= EOMONTH(DATE(YEAR($P293),10, 1), 0), Overall!$A295&lt;&gt;"", MONTH($O293) &lt;= 10, MONTH($P293) &gt;= 10), IF($S293 &lt;&gt; "", $I293/$S293, ""), ""), "")</f>
        <v/>
      </c>
      <c r="AQ293" s="10" t="str">
        <f ca="1">IFERROR(IF(AND(NOW()&lt;= EOMONTH(DATE(YEAR($P293),11, 1), 0), Overall!$A295&lt;&gt;"", MONTH($O293) &lt;=11, MONTH($P293) &gt;= 11), IF($S293 &lt;&gt; "", $I293/$S293, ""), ""), "")</f>
        <v/>
      </c>
      <c r="AR293" s="10" t="str">
        <f ca="1">IFERROR(IF(AND(NOW()&lt;= EOMONTH(DATE(YEAR($P293),12, 1), 0), Overall!$A295&lt;&gt;"", MONTH($O293) &lt;= 12, MONTH($P293) &gt;= 12), IF($S293 &lt;&gt; "", $I293/$S293, ""), ""), "")</f>
        <v/>
      </c>
      <c r="AS293" s="16">
        <f t="shared" ca="1" si="9"/>
        <v>0</v>
      </c>
    </row>
    <row r="294" spans="1:45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5" t="str">
        <f>IF(Overall!P296&lt;&gt;"",_xlfn.VALUETOTEXT(Overall!P296),"")</f>
        <v>Options</v>
      </c>
      <c r="I294" s="6">
        <f>IF(Overall!F296&lt;&gt;"",VALUE(Overall!F296),"")</f>
        <v>300000</v>
      </c>
      <c r="J294" s="6">
        <f>IF(Overall!G296&lt;&gt;"",VALUE(Overall!G296),"")</f>
        <v>63</v>
      </c>
      <c r="K294" s="6">
        <f>IF(Overall!H296&lt;&gt;"",VALUE(Overall!H296),"")</f>
        <v>39</v>
      </c>
      <c r="L294" s="6">
        <f>IF(Overall!I296&lt;&gt;"",VALUE(Overall!I296),"")</f>
        <v>4.3499999999999996</v>
      </c>
      <c r="M294" s="6">
        <f>IF(Overall!J296&lt;&gt;"",VALUE(Overall!J296),"")</f>
        <v>0.51</v>
      </c>
      <c r="N294" s="6">
        <f>IF(Overall!K296&lt;&gt;"",VALUE(Overall!K296),"")</f>
        <v>3.84</v>
      </c>
      <c r="O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P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Q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R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S294" s="5">
        <f t="shared" si="8"/>
        <v>1</v>
      </c>
      <c r="T294" s="10" t="str">
        <f>IF(Overall!$A296&lt;&gt;"",IF(AND(MONTH($O294) &lt;= 1, MONTH($P294) &gt;= 1), IF($S294 &lt;&gt; "", $I294/$S294, ""), ""),"")</f>
        <v/>
      </c>
      <c r="U294" s="10" t="str">
        <f>IF(Overall!$A296&lt;&gt;"",IF(AND(MONTH($O294) &lt;= 2, MONTH($P294) &gt;= 2), IF($S294 &lt;&gt; "", $I294/$S294, ""), ""),"")</f>
        <v/>
      </c>
      <c r="V294" s="10" t="str">
        <f>IF(Overall!$A296&lt;&gt;"",IF(AND(MONTH($O294) &lt;= 3, MONTH($P294) &gt;= 3), IF($S294 &lt;&gt; "", $I294/$S294, ""), ""),"")</f>
        <v/>
      </c>
      <c r="W294" s="10" t="str">
        <f>IF(Overall!$A296&lt;&gt;"",IF(AND(MONTH($O294) &lt;= 4, MONTH($P294) &gt;= 4), IF($S294 &lt;&gt; "", $I294/$S294, ""), ""),"")</f>
        <v/>
      </c>
      <c r="X294" s="10" t="str">
        <f>IF(Overall!$A296&lt;&gt;"",IF(AND(MONTH($O294) &lt;= 5, MONTH($P294) &gt;= 5), IF($S294 &lt;&gt; "", $I294/$S294, ""), ""),"")</f>
        <v/>
      </c>
      <c r="Y294" s="10" t="str">
        <f>IF(Overall!$A296&lt;&gt;"",IF(AND(MONTH($O294) &lt;= 6, MONTH($P294) &gt;= 6), IF($S294 &lt;&gt; "", $I294/$S294, ""), ""),"")</f>
        <v/>
      </c>
      <c r="Z294" s="10">
        <f>IF(Overall!$A296&lt;&gt;"",IF(AND(MONTH($O294) &lt;= 7, MONTH($P294) &gt;= 7 ), IF($S294 &lt;&gt; "", $I294/$S294, ""), ""),"")</f>
        <v>300000</v>
      </c>
      <c r="AA294" s="10" t="str">
        <f>IF(Overall!$A296&lt;&gt;"",IF(AND(MONTH($O294) &lt;= 8, MONTH($P294) &gt;= 8), IF($S294 &lt;&gt; "", $I294/$S294, ""), ""),"")</f>
        <v/>
      </c>
      <c r="AB294" s="10" t="str">
        <f>IF(Overall!$A296&lt;&gt;"",IF(AND(MONTH($O294) &lt;= 9, MONTH($P294) &gt;= 9), IF($S294 &lt;&gt; "", $I294/$S294, ""), ""),"")</f>
        <v/>
      </c>
      <c r="AC294" s="10" t="str">
        <f>IF(Overall!$A296&lt;&gt;"",IF(AND(MONTH($O294) &lt;= 10, MONTH($P294) &gt;= 10), IF($S294 &lt;&gt; "", $I294/$S294, ""), ""),"")</f>
        <v/>
      </c>
      <c r="AD294" s="10" t="str">
        <f>IF(Overall!$A296&lt;&gt;"",IF(AND(MONTH($O294) &lt;= 11, MONTH($P294) &gt;= 11), IF($S294 &lt;&gt; "", $I294/$S294, ""), ""),"")</f>
        <v/>
      </c>
      <c r="AE294" s="10" t="str">
        <f>IF(Overall!$A296&lt;&gt;"",IF(AND(MONTH($O294) &lt;= 12, MONTH($P294) &gt;= 12), IF($S294 &lt;&gt; "", $I294/$S294, ""), ""),"")</f>
        <v/>
      </c>
      <c r="AG294" s="10" t="str">
        <f ca="1">IFERROR(IF(AND(NOW()&lt;= EOMONTH(DATE(YEAR($P294),1, 1), 0), Overall!$A296&lt;&gt;"", MONTH($O294) &lt;= 1, MONTH($P294) &gt;= 1), IF($S294 &lt;&gt; "", $I294/$S294, ""), ""), "")</f>
        <v/>
      </c>
      <c r="AH294" s="10" t="str">
        <f ca="1">IFERROR(IF(AND(NOW()&lt;= EOMONTH(DATE(YEAR($P294),2, 1), 0), Overall!$A296&lt;&gt;"", MONTH($O294) &lt;= 2, MONTH($P294) &gt;= 2), IF($S294 &lt;&gt; "", $I294/$S294, ""), ""), "")</f>
        <v/>
      </c>
      <c r="AI294" s="10" t="str">
        <f ca="1">IFERROR(IF(AND(NOW()&lt;= EOMONTH(DATE(YEAR($P294),3, 1), 0), Overall!$A296&lt;&gt;"", MONTH($O294) &lt;= 3, MONTH($P294) &gt;= 3), IF($S294 &lt;&gt; "", $I294/$S294, ""), ""), "")</f>
        <v/>
      </c>
      <c r="AJ294" s="10" t="str">
        <f ca="1">IFERROR(IF(AND(NOW()&lt;= EOMONTH(DATE(YEAR($P294),4, 1), 0), Overall!$A296&lt;&gt;"", MONTH($O294) &lt;= 4, MONTH($P294) &gt;= 4), IF($S294 &lt;&gt; "", $I294/$S294, ""), ""), "")</f>
        <v/>
      </c>
      <c r="AK294" s="10" t="str">
        <f ca="1">IFERROR(IF(AND(NOW()&lt;= EOMONTH(DATE(YEAR($P294),5, 1), 0), Overall!$A296&lt;&gt;"", MONTH($O294) &lt;= 5, MONTH($P294) &gt;= 5), IF($S294 &lt;&gt; "", $I294/$S294, ""), ""), "")</f>
        <v/>
      </c>
      <c r="AL294" s="10" t="str">
        <f ca="1">IFERROR(IF(AND(NOW()&lt;= EOMONTH(DATE(YEAR($P294),6, 1), 0), Overall!$A296&lt;&gt;"", MONTH($O294) &lt;= 6, MONTH($P294) &gt;= 6), IF($S294 &lt;&gt; "", $I294/$S294, ""), ""), "")</f>
        <v/>
      </c>
      <c r="AM294" s="10" t="str">
        <f ca="1">IFERROR(IF(AND(NOW()&lt;= EOMONTH(DATE(YEAR($P294),7, 1), 0), Overall!$A296&lt;&gt;"", MONTH($O294) &lt;= 7, MONTH($P294) &gt;= 7), IF($S294 &lt;&gt; "", $I294/$S294, ""), ""), "")</f>
        <v/>
      </c>
      <c r="AN294" s="10" t="str">
        <f ca="1">IFERROR(IF(AND(NOW()&lt;= EOMONTH(DATE(YEAR($P294),8, 1), 0), Overall!$A296&lt;&gt;"", MONTH($O294) &lt;= 8, MONTH($P294) &gt;= 8), IF($S294 &lt;&gt; "", $I294/$S294, ""), ""), "")</f>
        <v/>
      </c>
      <c r="AO294" s="10" t="str">
        <f ca="1">IFERROR(IF(AND(NOW()&lt;= EOMONTH(DATE(YEAR($P294),9, 1), 0), Overall!$A296&lt;&gt;"", MONTH($O294) &lt;= 9, MONTH($P294) &gt;= 9), IF($S294 &lt;&gt; "", $I294/$S294, ""), ""), "")</f>
        <v/>
      </c>
      <c r="AP294" s="10" t="str">
        <f ca="1">IFERROR(IF(AND(NOW()&lt;= EOMONTH(DATE(YEAR($P294),10, 1), 0), Overall!$A296&lt;&gt;"", MONTH($O294) &lt;= 10, MONTH($P294) &gt;= 10), IF($S294 &lt;&gt; "", $I294/$S294, ""), ""), "")</f>
        <v/>
      </c>
      <c r="AQ294" s="10" t="str">
        <f ca="1">IFERROR(IF(AND(NOW()&lt;= EOMONTH(DATE(YEAR($P294),11, 1), 0), Overall!$A296&lt;&gt;"", MONTH($O294) &lt;=11, MONTH($P294) &gt;= 11), IF($S294 &lt;&gt; "", $I294/$S294, ""), ""), "")</f>
        <v/>
      </c>
      <c r="AR294" s="10" t="str">
        <f ca="1">IFERROR(IF(AND(NOW()&lt;= EOMONTH(DATE(YEAR($P294),12, 1), 0), Overall!$A296&lt;&gt;"", MONTH($O294) &lt;= 12, MONTH($P294) &gt;= 12), IF($S294 &lt;&gt; "", $I294/$S294, ""), ""), "")</f>
        <v/>
      </c>
      <c r="AS294" s="16">
        <f t="shared" ca="1" si="9"/>
        <v>0</v>
      </c>
    </row>
    <row r="295" spans="1:45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5" t="str">
        <f>IF(Overall!P297&lt;&gt;"",_xlfn.VALUETOTEXT(Overall!P297),"")</f>
        <v>Options</v>
      </c>
      <c r="I295" s="6">
        <f>IF(Overall!F297&lt;&gt;"",VALUE(Overall!F297),"")</f>
        <v>300000</v>
      </c>
      <c r="J295" s="6">
        <f>IF(Overall!G297&lt;&gt;"",VALUE(Overall!G297),"")</f>
        <v>63</v>
      </c>
      <c r="K295" s="6">
        <f>IF(Overall!H297&lt;&gt;"",VALUE(Overall!H297),"")</f>
        <v>39</v>
      </c>
      <c r="L295" s="6">
        <f>IF(Overall!I297&lt;&gt;"",VALUE(Overall!I297),"")</f>
        <v>4.3</v>
      </c>
      <c r="M295" s="6">
        <f>IF(Overall!J297&lt;&gt;"",VALUE(Overall!J297),"")</f>
        <v>0.51</v>
      </c>
      <c r="N295" s="6">
        <f>IF(Overall!K297&lt;&gt;"",VALUE(Overall!K297),"")</f>
        <v>3.79</v>
      </c>
      <c r="O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P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Q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R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S295" s="5">
        <f t="shared" si="8"/>
        <v>1</v>
      </c>
      <c r="T295" s="10" t="str">
        <f>IF(Overall!$A297&lt;&gt;"",IF(AND(MONTH($O295) &lt;= 1, MONTH($P295) &gt;= 1), IF($S295 &lt;&gt; "", $I295/$S295, ""), ""),"")</f>
        <v/>
      </c>
      <c r="U295" s="10" t="str">
        <f>IF(Overall!$A297&lt;&gt;"",IF(AND(MONTH($O295) &lt;= 2, MONTH($P295) &gt;= 2), IF($S295 &lt;&gt; "", $I295/$S295, ""), ""),"")</f>
        <v/>
      </c>
      <c r="V295" s="10" t="str">
        <f>IF(Overall!$A297&lt;&gt;"",IF(AND(MONTH($O295) &lt;= 3, MONTH($P295) &gt;= 3), IF($S295 &lt;&gt; "", $I295/$S295, ""), ""),"")</f>
        <v/>
      </c>
      <c r="W295" s="10" t="str">
        <f>IF(Overall!$A297&lt;&gt;"",IF(AND(MONTH($O295) &lt;= 4, MONTH($P295) &gt;= 4), IF($S295 &lt;&gt; "", $I295/$S295, ""), ""),"")</f>
        <v/>
      </c>
      <c r="X295" s="10" t="str">
        <f>IF(Overall!$A297&lt;&gt;"",IF(AND(MONTH($O295) &lt;= 5, MONTH($P295) &gt;= 5), IF($S295 &lt;&gt; "", $I295/$S295, ""), ""),"")</f>
        <v/>
      </c>
      <c r="Y295" s="10" t="str">
        <f>IF(Overall!$A297&lt;&gt;"",IF(AND(MONTH($O295) &lt;= 6, MONTH($P295) &gt;= 6), IF($S295 &lt;&gt; "", $I295/$S295, ""), ""),"")</f>
        <v/>
      </c>
      <c r="Z295" s="10">
        <f>IF(Overall!$A297&lt;&gt;"",IF(AND(MONTH($O295) &lt;= 7, MONTH($P295) &gt;= 7 ), IF($S295 &lt;&gt; "", $I295/$S295, ""), ""),"")</f>
        <v>300000</v>
      </c>
      <c r="AA295" s="10" t="str">
        <f>IF(Overall!$A297&lt;&gt;"",IF(AND(MONTH($O295) &lt;= 8, MONTH($P295) &gt;= 8), IF($S295 &lt;&gt; "", $I295/$S295, ""), ""),"")</f>
        <v/>
      </c>
      <c r="AB295" s="10" t="str">
        <f>IF(Overall!$A297&lt;&gt;"",IF(AND(MONTH($O295) &lt;= 9, MONTH($P295) &gt;= 9), IF($S295 &lt;&gt; "", $I295/$S295, ""), ""),"")</f>
        <v/>
      </c>
      <c r="AC295" s="10" t="str">
        <f>IF(Overall!$A297&lt;&gt;"",IF(AND(MONTH($O295) &lt;= 10, MONTH($P295) &gt;= 10), IF($S295 &lt;&gt; "", $I295/$S295, ""), ""),"")</f>
        <v/>
      </c>
      <c r="AD295" s="10" t="str">
        <f>IF(Overall!$A297&lt;&gt;"",IF(AND(MONTH($O295) &lt;= 11, MONTH($P295) &gt;= 11), IF($S295 &lt;&gt; "", $I295/$S295, ""), ""),"")</f>
        <v/>
      </c>
      <c r="AE295" s="10" t="str">
        <f>IF(Overall!$A297&lt;&gt;"",IF(AND(MONTH($O295) &lt;= 12, MONTH($P295) &gt;= 12), IF($S295 &lt;&gt; "", $I295/$S295, ""), ""),"")</f>
        <v/>
      </c>
      <c r="AG295" s="10" t="str">
        <f ca="1">IFERROR(IF(AND(NOW()&lt;= EOMONTH(DATE(YEAR($P295),1, 1), 0), Overall!$A297&lt;&gt;"", MONTH($O295) &lt;= 1, MONTH($P295) &gt;= 1), IF($S295 &lt;&gt; "", $I295/$S295, ""), ""), "")</f>
        <v/>
      </c>
      <c r="AH295" s="10" t="str">
        <f ca="1">IFERROR(IF(AND(NOW()&lt;= EOMONTH(DATE(YEAR($P295),2, 1), 0), Overall!$A297&lt;&gt;"", MONTH($O295) &lt;= 2, MONTH($P295) &gt;= 2), IF($S295 &lt;&gt; "", $I295/$S295, ""), ""), "")</f>
        <v/>
      </c>
      <c r="AI295" s="10" t="str">
        <f ca="1">IFERROR(IF(AND(NOW()&lt;= EOMONTH(DATE(YEAR($P295),3, 1), 0), Overall!$A297&lt;&gt;"", MONTH($O295) &lt;= 3, MONTH($P295) &gt;= 3), IF($S295 &lt;&gt; "", $I295/$S295, ""), ""), "")</f>
        <v/>
      </c>
      <c r="AJ295" s="10" t="str">
        <f ca="1">IFERROR(IF(AND(NOW()&lt;= EOMONTH(DATE(YEAR($P295),4, 1), 0), Overall!$A297&lt;&gt;"", MONTH($O295) &lt;= 4, MONTH($P295) &gt;= 4), IF($S295 &lt;&gt; "", $I295/$S295, ""), ""), "")</f>
        <v/>
      </c>
      <c r="AK295" s="10" t="str">
        <f ca="1">IFERROR(IF(AND(NOW()&lt;= EOMONTH(DATE(YEAR($P295),5, 1), 0), Overall!$A297&lt;&gt;"", MONTH($O295) &lt;= 5, MONTH($P295) &gt;= 5), IF($S295 &lt;&gt; "", $I295/$S295, ""), ""), "")</f>
        <v/>
      </c>
      <c r="AL295" s="10" t="str">
        <f ca="1">IFERROR(IF(AND(NOW()&lt;= EOMONTH(DATE(YEAR($P295),6, 1), 0), Overall!$A297&lt;&gt;"", MONTH($O295) &lt;= 6, MONTH($P295) &gt;= 6), IF($S295 &lt;&gt; "", $I295/$S295, ""), ""), "")</f>
        <v/>
      </c>
      <c r="AM295" s="10" t="str">
        <f ca="1">IFERROR(IF(AND(NOW()&lt;= EOMONTH(DATE(YEAR($P295),7, 1), 0), Overall!$A297&lt;&gt;"", MONTH($O295) &lt;= 7, MONTH($P295) &gt;= 7), IF($S295 &lt;&gt; "", $I295/$S295, ""), ""), "")</f>
        <v/>
      </c>
      <c r="AN295" s="10" t="str">
        <f ca="1">IFERROR(IF(AND(NOW()&lt;= EOMONTH(DATE(YEAR($P295),8, 1), 0), Overall!$A297&lt;&gt;"", MONTH($O295) &lt;= 8, MONTH($P295) &gt;= 8), IF($S295 &lt;&gt; "", $I295/$S295, ""), ""), "")</f>
        <v/>
      </c>
      <c r="AO295" s="10" t="str">
        <f ca="1">IFERROR(IF(AND(NOW()&lt;= EOMONTH(DATE(YEAR($P295),9, 1), 0), Overall!$A297&lt;&gt;"", MONTH($O295) &lt;= 9, MONTH($P295) &gt;= 9), IF($S295 &lt;&gt; "", $I295/$S295, ""), ""), "")</f>
        <v/>
      </c>
      <c r="AP295" s="10" t="str">
        <f ca="1">IFERROR(IF(AND(NOW()&lt;= EOMONTH(DATE(YEAR($P295),10, 1), 0), Overall!$A297&lt;&gt;"", MONTH($O295) &lt;= 10, MONTH($P295) &gt;= 10), IF($S295 &lt;&gt; "", $I295/$S295, ""), ""), "")</f>
        <v/>
      </c>
      <c r="AQ295" s="10" t="str">
        <f ca="1">IFERROR(IF(AND(NOW()&lt;= EOMONTH(DATE(YEAR($P295),11, 1), 0), Overall!$A297&lt;&gt;"", MONTH($O295) &lt;=11, MONTH($P295) &gt;= 11), IF($S295 &lt;&gt; "", $I295/$S295, ""), ""), "")</f>
        <v/>
      </c>
      <c r="AR295" s="10" t="str">
        <f ca="1">IFERROR(IF(AND(NOW()&lt;= EOMONTH(DATE(YEAR($P295),12, 1), 0), Overall!$A297&lt;&gt;"", MONTH($O295) &lt;= 12, MONTH($P295) &gt;= 12), IF($S295 &lt;&gt; "", $I295/$S295, ""), ""), "")</f>
        <v/>
      </c>
      <c r="AS295" s="16">
        <f t="shared" ca="1" si="9"/>
        <v>0</v>
      </c>
    </row>
    <row r="296" spans="1:45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5" t="str">
        <f>IF(Overall!P298&lt;&gt;"",_xlfn.VALUETOTEXT(Overall!P298),"")</f>
        <v>Options</v>
      </c>
      <c r="I296" s="6">
        <f>IF(Overall!F298&lt;&gt;"",VALUE(Overall!F298),"")</f>
        <v>200000</v>
      </c>
      <c r="J296" s="6">
        <f>IF(Overall!G298&lt;&gt;"",VALUE(Overall!G298),"")</f>
        <v>63</v>
      </c>
      <c r="K296" s="6">
        <f>IF(Overall!H298&lt;&gt;"",VALUE(Overall!H298),"")</f>
        <v>40</v>
      </c>
      <c r="L296" s="6">
        <f>IF(Overall!I298&lt;&gt;"",VALUE(Overall!I298),"")</f>
        <v>4.6399999999999997</v>
      </c>
      <c r="M296" s="6">
        <f>IF(Overall!J298&lt;&gt;"",VALUE(Overall!J298),"")</f>
        <v>0.63</v>
      </c>
      <c r="N296" s="6">
        <f>IF(Overall!K298&lt;&gt;"",VALUE(Overall!K298),"")</f>
        <v>4.01</v>
      </c>
      <c r="O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P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Q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R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S296" s="5">
        <f t="shared" si="8"/>
        <v>1</v>
      </c>
      <c r="T296" s="10" t="str">
        <f>IF(Overall!$A298&lt;&gt;"",IF(AND(MONTH($O296) &lt;= 1, MONTH($P296) &gt;= 1), IF($S296 &lt;&gt; "", $I296/$S296, ""), ""),"")</f>
        <v/>
      </c>
      <c r="U296" s="10" t="str">
        <f>IF(Overall!$A298&lt;&gt;"",IF(AND(MONTH($O296) &lt;= 2, MONTH($P296) &gt;= 2), IF($S296 &lt;&gt; "", $I296/$S296, ""), ""),"")</f>
        <v/>
      </c>
      <c r="V296" s="10" t="str">
        <f>IF(Overall!$A298&lt;&gt;"",IF(AND(MONTH($O296) &lt;= 3, MONTH($P296) &gt;= 3), IF($S296 &lt;&gt; "", $I296/$S296, ""), ""),"")</f>
        <v/>
      </c>
      <c r="W296" s="10" t="str">
        <f>IF(Overall!$A298&lt;&gt;"",IF(AND(MONTH($O296) &lt;= 4, MONTH($P296) &gt;= 4), IF($S296 &lt;&gt; "", $I296/$S296, ""), ""),"")</f>
        <v/>
      </c>
      <c r="X296" s="10" t="str">
        <f>IF(Overall!$A298&lt;&gt;"",IF(AND(MONTH($O296) &lt;= 5, MONTH($P296) &gt;= 5), IF($S296 &lt;&gt; "", $I296/$S296, ""), ""),"")</f>
        <v/>
      </c>
      <c r="Y296" s="10" t="str">
        <f>IF(Overall!$A298&lt;&gt;"",IF(AND(MONTH($O296) &lt;= 6, MONTH($P296) &gt;= 6), IF($S296 &lt;&gt; "", $I296/$S296, ""), ""),"")</f>
        <v/>
      </c>
      <c r="Z296" s="10" t="str">
        <f>IF(Overall!$A298&lt;&gt;"",IF(AND(MONTH($O296) &lt;= 7, MONTH($P296) &gt;= 7 ), IF($S296 &lt;&gt; "", $I296/$S296, ""), ""),"")</f>
        <v/>
      </c>
      <c r="AA296" s="10">
        <f>IF(Overall!$A298&lt;&gt;"",IF(AND(MONTH($O296) &lt;= 8, MONTH($P296) &gt;= 8), IF($S296 &lt;&gt; "", $I296/$S296, ""), ""),"")</f>
        <v>200000</v>
      </c>
      <c r="AB296" s="10" t="str">
        <f>IF(Overall!$A298&lt;&gt;"",IF(AND(MONTH($O296) &lt;= 9, MONTH($P296) &gt;= 9), IF($S296 &lt;&gt; "", $I296/$S296, ""), ""),"")</f>
        <v/>
      </c>
      <c r="AC296" s="10" t="str">
        <f>IF(Overall!$A298&lt;&gt;"",IF(AND(MONTH($O296) &lt;= 10, MONTH($P296) &gt;= 10), IF($S296 &lt;&gt; "", $I296/$S296, ""), ""),"")</f>
        <v/>
      </c>
      <c r="AD296" s="10" t="str">
        <f>IF(Overall!$A298&lt;&gt;"",IF(AND(MONTH($O296) &lt;= 11, MONTH($P296) &gt;= 11), IF($S296 &lt;&gt; "", $I296/$S296, ""), ""),"")</f>
        <v/>
      </c>
      <c r="AE296" s="10" t="str">
        <f>IF(Overall!$A298&lt;&gt;"",IF(AND(MONTH($O296) &lt;= 12, MONTH($P296) &gt;= 12), IF($S296 &lt;&gt; "", $I296/$S296, ""), ""),"")</f>
        <v/>
      </c>
      <c r="AG296" s="10" t="str">
        <f ca="1">IFERROR(IF(AND(NOW()&lt;= EOMONTH(DATE(YEAR($P296),1, 1), 0), Overall!$A298&lt;&gt;"", MONTH($O296) &lt;= 1, MONTH($P296) &gt;= 1), IF($S296 &lt;&gt; "", $I296/$S296, ""), ""), "")</f>
        <v/>
      </c>
      <c r="AH296" s="10" t="str">
        <f ca="1">IFERROR(IF(AND(NOW()&lt;= EOMONTH(DATE(YEAR($P296),2, 1), 0), Overall!$A298&lt;&gt;"", MONTH($O296) &lt;= 2, MONTH($P296) &gt;= 2), IF($S296 &lt;&gt; "", $I296/$S296, ""), ""), "")</f>
        <v/>
      </c>
      <c r="AI296" s="10" t="str">
        <f ca="1">IFERROR(IF(AND(NOW()&lt;= EOMONTH(DATE(YEAR($P296),3, 1), 0), Overall!$A298&lt;&gt;"", MONTH($O296) &lt;= 3, MONTH($P296) &gt;= 3), IF($S296 &lt;&gt; "", $I296/$S296, ""), ""), "")</f>
        <v/>
      </c>
      <c r="AJ296" s="10" t="str">
        <f ca="1">IFERROR(IF(AND(NOW()&lt;= EOMONTH(DATE(YEAR($P296),4, 1), 0), Overall!$A298&lt;&gt;"", MONTH($O296) &lt;= 4, MONTH($P296) &gt;= 4), IF($S296 &lt;&gt; "", $I296/$S296, ""), ""), "")</f>
        <v/>
      </c>
      <c r="AK296" s="10" t="str">
        <f ca="1">IFERROR(IF(AND(NOW()&lt;= EOMONTH(DATE(YEAR($P296),5, 1), 0), Overall!$A298&lt;&gt;"", MONTH($O296) &lt;= 5, MONTH($P296) &gt;= 5), IF($S296 &lt;&gt; "", $I296/$S296, ""), ""), "")</f>
        <v/>
      </c>
      <c r="AL296" s="10" t="str">
        <f ca="1">IFERROR(IF(AND(NOW()&lt;= EOMONTH(DATE(YEAR($P296),6, 1), 0), Overall!$A298&lt;&gt;"", MONTH($O296) &lt;= 6, MONTH($P296) &gt;= 6), IF($S296 &lt;&gt; "", $I296/$S296, ""), ""), "")</f>
        <v/>
      </c>
      <c r="AM296" s="10" t="str">
        <f ca="1">IFERROR(IF(AND(NOW()&lt;= EOMONTH(DATE(YEAR($P296),7, 1), 0), Overall!$A298&lt;&gt;"", MONTH($O296) &lt;= 7, MONTH($P296) &gt;= 7), IF($S296 &lt;&gt; "", $I296/$S296, ""), ""), "")</f>
        <v/>
      </c>
      <c r="AN296" s="10" t="str">
        <f ca="1">IFERROR(IF(AND(NOW()&lt;= EOMONTH(DATE(YEAR($P296),8, 1), 0), Overall!$A298&lt;&gt;"", MONTH($O296) &lt;= 8, MONTH($P296) &gt;= 8), IF($S296 &lt;&gt; "", $I296/$S296, ""), ""), "")</f>
        <v/>
      </c>
      <c r="AO296" s="10" t="str">
        <f ca="1">IFERROR(IF(AND(NOW()&lt;= EOMONTH(DATE(YEAR($P296),9, 1), 0), Overall!$A298&lt;&gt;"", MONTH($O296) &lt;= 9, MONTH($P296) &gt;= 9), IF($S296 &lt;&gt; "", $I296/$S296, ""), ""), "")</f>
        <v/>
      </c>
      <c r="AP296" s="10" t="str">
        <f ca="1">IFERROR(IF(AND(NOW()&lt;= EOMONTH(DATE(YEAR($P296),10, 1), 0), Overall!$A298&lt;&gt;"", MONTH($O296) &lt;= 10, MONTH($P296) &gt;= 10), IF($S296 &lt;&gt; "", $I296/$S296, ""), ""), "")</f>
        <v/>
      </c>
      <c r="AQ296" s="10" t="str">
        <f ca="1">IFERROR(IF(AND(NOW()&lt;= EOMONTH(DATE(YEAR($P296),11, 1), 0), Overall!$A298&lt;&gt;"", MONTH($O296) &lt;=11, MONTH($P296) &gt;= 11), IF($S296 &lt;&gt; "", $I296/$S296, ""), ""), "")</f>
        <v/>
      </c>
      <c r="AR296" s="10" t="str">
        <f ca="1">IFERROR(IF(AND(NOW()&lt;= EOMONTH(DATE(YEAR($P296),12, 1), 0), Overall!$A298&lt;&gt;"", MONTH($O296) &lt;= 12, MONTH($P296) &gt;= 12), IF($S296 &lt;&gt; "", $I296/$S296, ""), ""), "")</f>
        <v/>
      </c>
      <c r="AS296" s="16">
        <f t="shared" ca="1" si="9"/>
        <v>0</v>
      </c>
    </row>
    <row r="297" spans="1:45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5" t="str">
        <f>IF(Overall!P299&lt;&gt;"",_xlfn.VALUETOTEXT(Overall!P299),"")</f>
        <v>Options</v>
      </c>
      <c r="I297" s="6">
        <f>IF(Overall!F299&lt;&gt;"",VALUE(Overall!F299),"")</f>
        <v>600000</v>
      </c>
      <c r="J297" s="6">
        <f>IF(Overall!G299&lt;&gt;"",VALUE(Overall!G299),"")</f>
        <v>62</v>
      </c>
      <c r="K297" s="6">
        <f>IF(Overall!H299&lt;&gt;"",VALUE(Overall!H299),"")</f>
        <v>39</v>
      </c>
      <c r="L297" s="6">
        <f>IF(Overall!I299&lt;&gt;"",VALUE(Overall!I299),"")</f>
        <v>4.41</v>
      </c>
      <c r="M297" s="6">
        <f>IF(Overall!J299&lt;&gt;"",VALUE(Overall!J299),"")</f>
        <v>0.63</v>
      </c>
      <c r="N297" s="6">
        <f>IF(Overall!K299&lt;&gt;"",VALUE(Overall!K299),"")</f>
        <v>3.78</v>
      </c>
      <c r="O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P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Q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R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S297" s="5">
        <f t="shared" si="8"/>
        <v>3</v>
      </c>
      <c r="T297" s="10" t="str">
        <f>IF(Overall!$A299&lt;&gt;"",IF(AND(MONTH($O297) &lt;= 1, MONTH($P297) &gt;= 1), IF($S297 &lt;&gt; "", $I297/$S297, ""), ""),"")</f>
        <v/>
      </c>
      <c r="U297" s="10" t="str">
        <f>IF(Overall!$A299&lt;&gt;"",IF(AND(MONTH($O297) &lt;= 2, MONTH($P297) &gt;= 2), IF($S297 &lt;&gt; "", $I297/$S297, ""), ""),"")</f>
        <v/>
      </c>
      <c r="V297" s="10" t="str">
        <f>IF(Overall!$A299&lt;&gt;"",IF(AND(MONTH($O297) &lt;= 3, MONTH($P297) &gt;= 3), IF($S297 &lt;&gt; "", $I297/$S297, ""), ""),"")</f>
        <v/>
      </c>
      <c r="W297" s="10" t="str">
        <f>IF(Overall!$A299&lt;&gt;"",IF(AND(MONTH($O297) &lt;= 4, MONTH($P297) &gt;= 4), IF($S297 &lt;&gt; "", $I297/$S297, ""), ""),"")</f>
        <v/>
      </c>
      <c r="X297" s="10" t="str">
        <f>IF(Overall!$A299&lt;&gt;"",IF(AND(MONTH($O297) &lt;= 5, MONTH($P297) &gt;= 5), IF($S297 &lt;&gt; "", $I297/$S297, ""), ""),"")</f>
        <v/>
      </c>
      <c r="Y297" s="10" t="str">
        <f>IF(Overall!$A299&lt;&gt;"",IF(AND(MONTH($O297) &lt;= 6, MONTH($P297) &gt;= 6), IF($S297 &lt;&gt; "", $I297/$S297, ""), ""),"")</f>
        <v/>
      </c>
      <c r="Z297" s="10">
        <f>IF(Overall!$A299&lt;&gt;"",IF(AND(MONTH($O297) &lt;= 7, MONTH($P297) &gt;= 7 ), IF($S297 &lt;&gt; "", $I297/$S297, ""), ""),"")</f>
        <v>200000</v>
      </c>
      <c r="AA297" s="10">
        <f>IF(Overall!$A299&lt;&gt;"",IF(AND(MONTH($O297) &lt;= 8, MONTH($P297) &gt;= 8), IF($S297 &lt;&gt; "", $I297/$S297, ""), ""),"")</f>
        <v>200000</v>
      </c>
      <c r="AB297" s="10">
        <f>IF(Overall!$A299&lt;&gt;"",IF(AND(MONTH($O297) &lt;= 9, MONTH($P297) &gt;= 9), IF($S297 &lt;&gt; "", $I297/$S297, ""), ""),"")</f>
        <v>200000</v>
      </c>
      <c r="AC297" s="10" t="str">
        <f>IF(Overall!$A299&lt;&gt;"",IF(AND(MONTH($O297) &lt;= 10, MONTH($P297) &gt;= 10), IF($S297 &lt;&gt; "", $I297/$S297, ""), ""),"")</f>
        <v/>
      </c>
      <c r="AD297" s="10" t="str">
        <f>IF(Overall!$A299&lt;&gt;"",IF(AND(MONTH($O297) &lt;= 11, MONTH($P297) &gt;= 11), IF($S297 &lt;&gt; "", $I297/$S297, ""), ""),"")</f>
        <v/>
      </c>
      <c r="AE297" s="10" t="str">
        <f>IF(Overall!$A299&lt;&gt;"",IF(AND(MONTH($O297) &lt;= 12, MONTH($P297) &gt;= 12), IF($S297 &lt;&gt; "", $I297/$S297, ""), ""),"")</f>
        <v/>
      </c>
      <c r="AG297" s="10" t="str">
        <f ca="1">IFERROR(IF(AND(NOW()&lt;= EOMONTH(DATE(YEAR($P297),1, 1), 0), Overall!$A299&lt;&gt;"", MONTH($O297) &lt;= 1, MONTH($P297) &gt;= 1), IF($S297 &lt;&gt; "", $I297/$S297, ""), ""), "")</f>
        <v/>
      </c>
      <c r="AH297" s="10" t="str">
        <f ca="1">IFERROR(IF(AND(NOW()&lt;= EOMONTH(DATE(YEAR($P297),2, 1), 0), Overall!$A299&lt;&gt;"", MONTH($O297) &lt;= 2, MONTH($P297) &gt;= 2), IF($S297 &lt;&gt; "", $I297/$S297, ""), ""), "")</f>
        <v/>
      </c>
      <c r="AI297" s="10" t="str">
        <f ca="1">IFERROR(IF(AND(NOW()&lt;= EOMONTH(DATE(YEAR($P297),3, 1), 0), Overall!$A299&lt;&gt;"", MONTH($O297) &lt;= 3, MONTH($P297) &gt;= 3), IF($S297 &lt;&gt; "", $I297/$S297, ""), ""), "")</f>
        <v/>
      </c>
      <c r="AJ297" s="10" t="str">
        <f ca="1">IFERROR(IF(AND(NOW()&lt;= EOMONTH(DATE(YEAR($P297),4, 1), 0), Overall!$A299&lt;&gt;"", MONTH($O297) &lt;= 4, MONTH($P297) &gt;= 4), IF($S297 &lt;&gt; "", $I297/$S297, ""), ""), "")</f>
        <v/>
      </c>
      <c r="AK297" s="10" t="str">
        <f ca="1">IFERROR(IF(AND(NOW()&lt;= EOMONTH(DATE(YEAR($P297),5, 1), 0), Overall!$A299&lt;&gt;"", MONTH($O297) &lt;= 5, MONTH($P297) &gt;= 5), IF($S297 &lt;&gt; "", $I297/$S297, ""), ""), "")</f>
        <v/>
      </c>
      <c r="AL297" s="10" t="str">
        <f ca="1">IFERROR(IF(AND(NOW()&lt;= EOMONTH(DATE(YEAR($P297),6, 1), 0), Overall!$A299&lt;&gt;"", MONTH($O297) &lt;= 6, MONTH($P297) &gt;= 6), IF($S297 &lt;&gt; "", $I297/$S297, ""), ""), "")</f>
        <v/>
      </c>
      <c r="AM297" s="10" t="str">
        <f ca="1">IFERROR(IF(AND(NOW()&lt;= EOMONTH(DATE(YEAR($P297),7, 1), 0), Overall!$A299&lt;&gt;"", MONTH($O297) &lt;= 7, MONTH($P297) &gt;= 7), IF($S297 &lt;&gt; "", $I297/$S297, ""), ""), "")</f>
        <v/>
      </c>
      <c r="AN297" s="10" t="str">
        <f ca="1">IFERROR(IF(AND(NOW()&lt;= EOMONTH(DATE(YEAR($P297),8, 1), 0), Overall!$A299&lt;&gt;"", MONTH($O297) &lt;= 8, MONTH($P297) &gt;= 8), IF($S297 &lt;&gt; "", $I297/$S297, ""), ""), "")</f>
        <v/>
      </c>
      <c r="AO297" s="10" t="str">
        <f ca="1">IFERROR(IF(AND(NOW()&lt;= EOMONTH(DATE(YEAR($P297),9, 1), 0), Overall!$A299&lt;&gt;"", MONTH($O297) &lt;= 9, MONTH($P297) &gt;= 9), IF($S297 &lt;&gt; "", $I297/$S297, ""), ""), "")</f>
        <v/>
      </c>
      <c r="AP297" s="10" t="str">
        <f ca="1">IFERROR(IF(AND(NOW()&lt;= EOMONTH(DATE(YEAR($P297),10, 1), 0), Overall!$A299&lt;&gt;"", MONTH($O297) &lt;= 10, MONTH($P297) &gt;= 10), IF($S297 &lt;&gt; "", $I297/$S297, ""), ""), "")</f>
        <v/>
      </c>
      <c r="AQ297" s="10" t="str">
        <f ca="1">IFERROR(IF(AND(NOW()&lt;= EOMONTH(DATE(YEAR($P297),11, 1), 0), Overall!$A299&lt;&gt;"", MONTH($O297) &lt;=11, MONTH($P297) &gt;= 11), IF($S297 &lt;&gt; "", $I297/$S297, ""), ""), "")</f>
        <v/>
      </c>
      <c r="AR297" s="10" t="str">
        <f ca="1">IFERROR(IF(AND(NOW()&lt;= EOMONTH(DATE(YEAR($P297),12, 1), 0), Overall!$A299&lt;&gt;"", MONTH($O297) &lt;= 12, MONTH($P297) &gt;= 12), IF($S297 &lt;&gt; "", $I297/$S297, ""), ""), "")</f>
        <v/>
      </c>
      <c r="AS297" s="16">
        <f t="shared" ca="1" si="9"/>
        <v>0</v>
      </c>
    </row>
    <row r="298" spans="1:45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5" t="str">
        <f>IF(Overall!P300&lt;&gt;"",_xlfn.VALUETOTEXT(Overall!P300),"")</f>
        <v>Options</v>
      </c>
      <c r="I298" s="6">
        <f>IF(Overall!F300&lt;&gt;"",VALUE(Overall!F300),"")</f>
        <v>100000</v>
      </c>
      <c r="J298" s="6">
        <f>IF(Overall!G300&lt;&gt;"",VALUE(Overall!G300),"")</f>
        <v>63</v>
      </c>
      <c r="K298" s="6">
        <f>IF(Overall!H300&lt;&gt;"",VALUE(Overall!H300),"")</f>
        <v>40</v>
      </c>
      <c r="L298" s="6">
        <f>IF(Overall!I300&lt;&gt;"",VALUE(Overall!I300),"")</f>
        <v>4.5999999999999996</v>
      </c>
      <c r="M298" s="6">
        <f>IF(Overall!J300&lt;&gt;"",VALUE(Overall!J300),"")</f>
        <v>0.56000000000000005</v>
      </c>
      <c r="N298" s="6">
        <f>IF(Overall!K300&lt;&gt;"",VALUE(Overall!K300),"")</f>
        <v>4.04</v>
      </c>
      <c r="O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P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Q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R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S298" s="5">
        <f t="shared" si="8"/>
        <v>1</v>
      </c>
      <c r="T298" s="10" t="str">
        <f>IF(Overall!$A300&lt;&gt;"",IF(AND(MONTH($O298) &lt;= 1, MONTH($P298) &gt;= 1), IF($S298 &lt;&gt; "", $I298/$S298, ""), ""),"")</f>
        <v/>
      </c>
      <c r="U298" s="10" t="str">
        <f>IF(Overall!$A300&lt;&gt;"",IF(AND(MONTH($O298) &lt;= 2, MONTH($P298) &gt;= 2), IF($S298 &lt;&gt; "", $I298/$S298, ""), ""),"")</f>
        <v/>
      </c>
      <c r="V298" s="10" t="str">
        <f>IF(Overall!$A300&lt;&gt;"",IF(AND(MONTH($O298) &lt;= 3, MONTH($P298) &gt;= 3), IF($S298 &lt;&gt; "", $I298/$S298, ""), ""),"")</f>
        <v/>
      </c>
      <c r="W298" s="10" t="str">
        <f>IF(Overall!$A300&lt;&gt;"",IF(AND(MONTH($O298) &lt;= 4, MONTH($P298) &gt;= 4), IF($S298 &lt;&gt; "", $I298/$S298, ""), ""),"")</f>
        <v/>
      </c>
      <c r="X298" s="10" t="str">
        <f>IF(Overall!$A300&lt;&gt;"",IF(AND(MONTH($O298) &lt;= 5, MONTH($P298) &gt;= 5), IF($S298 &lt;&gt; "", $I298/$S298, ""), ""),"")</f>
        <v/>
      </c>
      <c r="Y298" s="10" t="str">
        <f>IF(Overall!$A300&lt;&gt;"",IF(AND(MONTH($O298) &lt;= 6, MONTH($P298) &gt;= 6), IF($S298 &lt;&gt; "", $I298/$S298, ""), ""),"")</f>
        <v/>
      </c>
      <c r="Z298" s="10" t="str">
        <f>IF(Overall!$A300&lt;&gt;"",IF(AND(MONTH($O298) &lt;= 7, MONTH($P298) &gt;= 7 ), IF($S298 &lt;&gt; "", $I298/$S298, ""), ""),"")</f>
        <v/>
      </c>
      <c r="AA298" s="10">
        <f>IF(Overall!$A300&lt;&gt;"",IF(AND(MONTH($O298) &lt;= 8, MONTH($P298) &gt;= 8), IF($S298 &lt;&gt; "", $I298/$S298, ""), ""),"")</f>
        <v>100000</v>
      </c>
      <c r="AB298" s="10" t="str">
        <f>IF(Overall!$A300&lt;&gt;"",IF(AND(MONTH($O298) &lt;= 9, MONTH($P298) &gt;= 9), IF($S298 &lt;&gt; "", $I298/$S298, ""), ""),"")</f>
        <v/>
      </c>
      <c r="AC298" s="10" t="str">
        <f>IF(Overall!$A300&lt;&gt;"",IF(AND(MONTH($O298) &lt;= 10, MONTH($P298) &gt;= 10), IF($S298 &lt;&gt; "", $I298/$S298, ""), ""),"")</f>
        <v/>
      </c>
      <c r="AD298" s="10" t="str">
        <f>IF(Overall!$A300&lt;&gt;"",IF(AND(MONTH($O298) &lt;= 11, MONTH($P298) &gt;= 11), IF($S298 &lt;&gt; "", $I298/$S298, ""), ""),"")</f>
        <v/>
      </c>
      <c r="AE298" s="10" t="str">
        <f>IF(Overall!$A300&lt;&gt;"",IF(AND(MONTH($O298) &lt;= 12, MONTH($P298) &gt;= 12), IF($S298 &lt;&gt; "", $I298/$S298, ""), ""),"")</f>
        <v/>
      </c>
      <c r="AG298" s="10" t="str">
        <f ca="1">IFERROR(IF(AND(NOW()&lt;= EOMONTH(DATE(YEAR($P298),1, 1), 0), Overall!$A300&lt;&gt;"", MONTH($O298) &lt;= 1, MONTH($P298) &gt;= 1), IF($S298 &lt;&gt; "", $I298/$S298, ""), ""), "")</f>
        <v/>
      </c>
      <c r="AH298" s="10" t="str">
        <f ca="1">IFERROR(IF(AND(NOW()&lt;= EOMONTH(DATE(YEAR($P298),2, 1), 0), Overall!$A300&lt;&gt;"", MONTH($O298) &lt;= 2, MONTH($P298) &gt;= 2), IF($S298 &lt;&gt; "", $I298/$S298, ""), ""), "")</f>
        <v/>
      </c>
      <c r="AI298" s="10" t="str">
        <f ca="1">IFERROR(IF(AND(NOW()&lt;= EOMONTH(DATE(YEAR($P298),3, 1), 0), Overall!$A300&lt;&gt;"", MONTH($O298) &lt;= 3, MONTH($P298) &gt;= 3), IF($S298 &lt;&gt; "", $I298/$S298, ""), ""), "")</f>
        <v/>
      </c>
      <c r="AJ298" s="10" t="str">
        <f ca="1">IFERROR(IF(AND(NOW()&lt;= EOMONTH(DATE(YEAR($P298),4, 1), 0), Overall!$A300&lt;&gt;"", MONTH($O298) &lt;= 4, MONTH($P298) &gt;= 4), IF($S298 &lt;&gt; "", $I298/$S298, ""), ""), "")</f>
        <v/>
      </c>
      <c r="AK298" s="10" t="str">
        <f ca="1">IFERROR(IF(AND(NOW()&lt;= EOMONTH(DATE(YEAR($P298),5, 1), 0), Overall!$A300&lt;&gt;"", MONTH($O298) &lt;= 5, MONTH($P298) &gt;= 5), IF($S298 &lt;&gt; "", $I298/$S298, ""), ""), "")</f>
        <v/>
      </c>
      <c r="AL298" s="10" t="str">
        <f ca="1">IFERROR(IF(AND(NOW()&lt;= EOMONTH(DATE(YEAR($P298),6, 1), 0), Overall!$A300&lt;&gt;"", MONTH($O298) &lt;= 6, MONTH($P298) &gt;= 6), IF($S298 &lt;&gt; "", $I298/$S298, ""), ""), "")</f>
        <v/>
      </c>
      <c r="AM298" s="10" t="str">
        <f ca="1">IFERROR(IF(AND(NOW()&lt;= EOMONTH(DATE(YEAR($P298),7, 1), 0), Overall!$A300&lt;&gt;"", MONTH($O298) &lt;= 7, MONTH($P298) &gt;= 7), IF($S298 &lt;&gt; "", $I298/$S298, ""), ""), "")</f>
        <v/>
      </c>
      <c r="AN298" s="10" t="str">
        <f ca="1">IFERROR(IF(AND(NOW()&lt;= EOMONTH(DATE(YEAR($P298),8, 1), 0), Overall!$A300&lt;&gt;"", MONTH($O298) &lt;= 8, MONTH($P298) &gt;= 8), IF($S298 &lt;&gt; "", $I298/$S298, ""), ""), "")</f>
        <v/>
      </c>
      <c r="AO298" s="10" t="str">
        <f ca="1">IFERROR(IF(AND(NOW()&lt;= EOMONTH(DATE(YEAR($P298),9, 1), 0), Overall!$A300&lt;&gt;"", MONTH($O298) &lt;= 9, MONTH($P298) &gt;= 9), IF($S298 &lt;&gt; "", $I298/$S298, ""), ""), "")</f>
        <v/>
      </c>
      <c r="AP298" s="10" t="str">
        <f ca="1">IFERROR(IF(AND(NOW()&lt;= EOMONTH(DATE(YEAR($P298),10, 1), 0), Overall!$A300&lt;&gt;"", MONTH($O298) &lt;= 10, MONTH($P298) &gt;= 10), IF($S298 &lt;&gt; "", $I298/$S298, ""), ""), "")</f>
        <v/>
      </c>
      <c r="AQ298" s="10" t="str">
        <f ca="1">IFERROR(IF(AND(NOW()&lt;= EOMONTH(DATE(YEAR($P298),11, 1), 0), Overall!$A300&lt;&gt;"", MONTH($O298) &lt;=11, MONTH($P298) &gt;= 11), IF($S298 &lt;&gt; "", $I298/$S298, ""), ""), "")</f>
        <v/>
      </c>
      <c r="AR298" s="10" t="str">
        <f ca="1">IFERROR(IF(AND(NOW()&lt;= EOMONTH(DATE(YEAR($P298),12, 1), 0), Overall!$A300&lt;&gt;"", MONTH($O298) &lt;= 12, MONTH($P298) &gt;= 12), IF($S298 &lt;&gt; "", $I298/$S298, ""), ""), "")</f>
        <v/>
      </c>
      <c r="AS298" s="16">
        <f t="shared" ca="1" si="9"/>
        <v>0</v>
      </c>
    </row>
    <row r="299" spans="1:45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5" t="str">
        <f>IF(Overall!P301&lt;&gt;"",_xlfn.VALUETOTEXT(Overall!P301),"")</f>
        <v>Options</v>
      </c>
      <c r="I299" s="6">
        <f>IF(Overall!F301&lt;&gt;"",VALUE(Overall!F301),"")</f>
        <v>200000</v>
      </c>
      <c r="J299" s="6">
        <f>IF(Overall!G301&lt;&gt;"",VALUE(Overall!G301),"")</f>
        <v>63</v>
      </c>
      <c r="K299" s="6">
        <f>IF(Overall!H301&lt;&gt;"",VALUE(Overall!H301),"")</f>
        <v>40</v>
      </c>
      <c r="L299" s="6">
        <f>IF(Overall!I301&lt;&gt;"",VALUE(Overall!I301),"")</f>
        <v>4.7</v>
      </c>
      <c r="M299" s="6">
        <f>IF(Overall!J301&lt;&gt;"",VALUE(Overall!J301),"")</f>
        <v>0.73</v>
      </c>
      <c r="N299" s="6">
        <f>IF(Overall!K301&lt;&gt;"",VALUE(Overall!K301),"")</f>
        <v>3.97</v>
      </c>
      <c r="O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P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Q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R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S299" s="5">
        <f t="shared" si="8"/>
        <v>1</v>
      </c>
      <c r="T299" s="10" t="str">
        <f>IF(Overall!$A301&lt;&gt;"",IF(AND(MONTH($O299) &lt;= 1, MONTH($P299) &gt;= 1), IF($S299 &lt;&gt; "", $I299/$S299, ""), ""),"")</f>
        <v/>
      </c>
      <c r="U299" s="10" t="str">
        <f>IF(Overall!$A301&lt;&gt;"",IF(AND(MONTH($O299) &lt;= 2, MONTH($P299) &gt;= 2), IF($S299 &lt;&gt; "", $I299/$S299, ""), ""),"")</f>
        <v/>
      </c>
      <c r="V299" s="10" t="str">
        <f>IF(Overall!$A301&lt;&gt;"",IF(AND(MONTH($O299) &lt;= 3, MONTH($P299) &gt;= 3), IF($S299 &lt;&gt; "", $I299/$S299, ""), ""),"")</f>
        <v/>
      </c>
      <c r="W299" s="10" t="str">
        <f>IF(Overall!$A301&lt;&gt;"",IF(AND(MONTH($O299) &lt;= 4, MONTH($P299) &gt;= 4), IF($S299 &lt;&gt; "", $I299/$S299, ""), ""),"")</f>
        <v/>
      </c>
      <c r="X299" s="10" t="str">
        <f>IF(Overall!$A301&lt;&gt;"",IF(AND(MONTH($O299) &lt;= 5, MONTH($P299) &gt;= 5), IF($S299 &lt;&gt; "", $I299/$S299, ""), ""),"")</f>
        <v/>
      </c>
      <c r="Y299" s="10" t="str">
        <f>IF(Overall!$A301&lt;&gt;"",IF(AND(MONTH($O299) &lt;= 6, MONTH($P299) &gt;= 6), IF($S299 &lt;&gt; "", $I299/$S299, ""), ""),"")</f>
        <v/>
      </c>
      <c r="Z299" s="10" t="str">
        <f>IF(Overall!$A301&lt;&gt;"",IF(AND(MONTH($O299) &lt;= 7, MONTH($P299) &gt;= 7 ), IF($S299 &lt;&gt; "", $I299/$S299, ""), ""),"")</f>
        <v/>
      </c>
      <c r="AA299" s="10">
        <f>IF(Overall!$A301&lt;&gt;"",IF(AND(MONTH($O299) &lt;= 8, MONTH($P299) &gt;= 8), IF($S299 &lt;&gt; "", $I299/$S299, ""), ""),"")</f>
        <v>200000</v>
      </c>
      <c r="AB299" s="10" t="str">
        <f>IF(Overall!$A301&lt;&gt;"",IF(AND(MONTH($O299) &lt;= 9, MONTH($P299) &gt;= 9), IF($S299 &lt;&gt; "", $I299/$S299, ""), ""),"")</f>
        <v/>
      </c>
      <c r="AC299" s="10" t="str">
        <f>IF(Overall!$A301&lt;&gt;"",IF(AND(MONTH($O299) &lt;= 10, MONTH($P299) &gt;= 10), IF($S299 &lt;&gt; "", $I299/$S299, ""), ""),"")</f>
        <v/>
      </c>
      <c r="AD299" s="10" t="str">
        <f>IF(Overall!$A301&lt;&gt;"",IF(AND(MONTH($O299) &lt;= 11, MONTH($P299) &gt;= 11), IF($S299 &lt;&gt; "", $I299/$S299, ""), ""),"")</f>
        <v/>
      </c>
      <c r="AE299" s="10" t="str">
        <f>IF(Overall!$A301&lt;&gt;"",IF(AND(MONTH($O299) &lt;= 12, MONTH($P299) &gt;= 12), IF($S299 &lt;&gt; "", $I299/$S299, ""), ""),"")</f>
        <v/>
      </c>
      <c r="AG299" s="10" t="str">
        <f ca="1">IFERROR(IF(AND(NOW()&lt;= EOMONTH(DATE(YEAR($P299),1, 1), 0), Overall!$A301&lt;&gt;"", MONTH($O299) &lt;= 1, MONTH($P299) &gt;= 1), IF($S299 &lt;&gt; "", $I299/$S299, ""), ""), "")</f>
        <v/>
      </c>
      <c r="AH299" s="10" t="str">
        <f ca="1">IFERROR(IF(AND(NOW()&lt;= EOMONTH(DATE(YEAR($P299),2, 1), 0), Overall!$A301&lt;&gt;"", MONTH($O299) &lt;= 2, MONTH($P299) &gt;= 2), IF($S299 &lt;&gt; "", $I299/$S299, ""), ""), "")</f>
        <v/>
      </c>
      <c r="AI299" s="10" t="str">
        <f ca="1">IFERROR(IF(AND(NOW()&lt;= EOMONTH(DATE(YEAR($P299),3, 1), 0), Overall!$A301&lt;&gt;"", MONTH($O299) &lt;= 3, MONTH($P299) &gt;= 3), IF($S299 &lt;&gt; "", $I299/$S299, ""), ""), "")</f>
        <v/>
      </c>
      <c r="AJ299" s="10" t="str">
        <f ca="1">IFERROR(IF(AND(NOW()&lt;= EOMONTH(DATE(YEAR($P299),4, 1), 0), Overall!$A301&lt;&gt;"", MONTH($O299) &lt;= 4, MONTH($P299) &gt;= 4), IF($S299 &lt;&gt; "", $I299/$S299, ""), ""), "")</f>
        <v/>
      </c>
      <c r="AK299" s="10" t="str">
        <f ca="1">IFERROR(IF(AND(NOW()&lt;= EOMONTH(DATE(YEAR($P299),5, 1), 0), Overall!$A301&lt;&gt;"", MONTH($O299) &lt;= 5, MONTH($P299) &gt;= 5), IF($S299 &lt;&gt; "", $I299/$S299, ""), ""), "")</f>
        <v/>
      </c>
      <c r="AL299" s="10" t="str">
        <f ca="1">IFERROR(IF(AND(NOW()&lt;= EOMONTH(DATE(YEAR($P299),6, 1), 0), Overall!$A301&lt;&gt;"", MONTH($O299) &lt;= 6, MONTH($P299) &gt;= 6), IF($S299 &lt;&gt; "", $I299/$S299, ""), ""), "")</f>
        <v/>
      </c>
      <c r="AM299" s="10" t="str">
        <f ca="1">IFERROR(IF(AND(NOW()&lt;= EOMONTH(DATE(YEAR($P299),7, 1), 0), Overall!$A301&lt;&gt;"", MONTH($O299) &lt;= 7, MONTH($P299) &gt;= 7), IF($S299 &lt;&gt; "", $I299/$S299, ""), ""), "")</f>
        <v/>
      </c>
      <c r="AN299" s="10" t="str">
        <f ca="1">IFERROR(IF(AND(NOW()&lt;= EOMONTH(DATE(YEAR($P299),8, 1), 0), Overall!$A301&lt;&gt;"", MONTH($O299) &lt;= 8, MONTH($P299) &gt;= 8), IF($S299 &lt;&gt; "", $I299/$S299, ""), ""), "")</f>
        <v/>
      </c>
      <c r="AO299" s="10" t="str">
        <f ca="1">IFERROR(IF(AND(NOW()&lt;= EOMONTH(DATE(YEAR($P299),9, 1), 0), Overall!$A301&lt;&gt;"", MONTH($O299) &lt;= 9, MONTH($P299) &gt;= 9), IF($S299 &lt;&gt; "", $I299/$S299, ""), ""), "")</f>
        <v/>
      </c>
      <c r="AP299" s="10" t="str">
        <f ca="1">IFERROR(IF(AND(NOW()&lt;= EOMONTH(DATE(YEAR($P299),10, 1), 0), Overall!$A301&lt;&gt;"", MONTH($O299) &lt;= 10, MONTH($P299) &gt;= 10), IF($S299 &lt;&gt; "", $I299/$S299, ""), ""), "")</f>
        <v/>
      </c>
      <c r="AQ299" s="10" t="str">
        <f ca="1">IFERROR(IF(AND(NOW()&lt;= EOMONTH(DATE(YEAR($P299),11, 1), 0), Overall!$A301&lt;&gt;"", MONTH($O299) &lt;=11, MONTH($P299) &gt;= 11), IF($S299 &lt;&gt; "", $I299/$S299, ""), ""), "")</f>
        <v/>
      </c>
      <c r="AR299" s="10" t="str">
        <f ca="1">IFERROR(IF(AND(NOW()&lt;= EOMONTH(DATE(YEAR($P299),12, 1), 0), Overall!$A301&lt;&gt;"", MONTH($O299) &lt;= 12, MONTH($P299) &gt;= 12), IF($S299 &lt;&gt; "", $I299/$S299, ""), ""), "")</f>
        <v/>
      </c>
      <c r="AS299" s="16">
        <f t="shared" ca="1" si="9"/>
        <v>0</v>
      </c>
    </row>
    <row r="300" spans="1:45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5" t="str">
        <f>IF(Overall!P302&lt;&gt;"",_xlfn.VALUETOTEXT(Overall!P302),"")</f>
        <v>Options</v>
      </c>
      <c r="I300" s="6">
        <f>IF(Overall!F302&lt;&gt;"",VALUE(Overall!F302),"")</f>
        <v>300000</v>
      </c>
      <c r="J300" s="6">
        <f>IF(Overall!G302&lt;&gt;"",VALUE(Overall!G302),"")</f>
        <v>62</v>
      </c>
      <c r="K300" s="6">
        <f>IF(Overall!H302&lt;&gt;"",VALUE(Overall!H302),"")</f>
        <v>39</v>
      </c>
      <c r="L300" s="6">
        <f>IF(Overall!I302&lt;&gt;"",VALUE(Overall!I302),"")</f>
        <v>4.7699999999999996</v>
      </c>
      <c r="M300" s="6">
        <f>IF(Overall!J302&lt;&gt;"",VALUE(Overall!J302),"")</f>
        <v>1</v>
      </c>
      <c r="N300" s="6">
        <f>IF(Overall!K302&lt;&gt;"",VALUE(Overall!K302),"")</f>
        <v>3.77</v>
      </c>
      <c r="O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P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Q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R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S300" s="5">
        <f t="shared" si="8"/>
        <v>3</v>
      </c>
      <c r="T300" s="10" t="str">
        <f>IF(Overall!$A302&lt;&gt;"",IF(AND(MONTH($O300) &lt;= 1, MONTH($P300) &gt;= 1), IF($S300 &lt;&gt; "", $I300/$S300, ""), ""),"")</f>
        <v/>
      </c>
      <c r="U300" s="10" t="str">
        <f>IF(Overall!$A302&lt;&gt;"",IF(AND(MONTH($O300) &lt;= 2, MONTH($P300) &gt;= 2), IF($S300 &lt;&gt; "", $I300/$S300, ""), ""),"")</f>
        <v/>
      </c>
      <c r="V300" s="10" t="str">
        <f>IF(Overall!$A302&lt;&gt;"",IF(AND(MONTH($O300) &lt;= 3, MONTH($P300) &gt;= 3), IF($S300 &lt;&gt; "", $I300/$S300, ""), ""),"")</f>
        <v/>
      </c>
      <c r="W300" s="10" t="str">
        <f>IF(Overall!$A302&lt;&gt;"",IF(AND(MONTH($O300) &lt;= 4, MONTH($P300) &gt;= 4), IF($S300 &lt;&gt; "", $I300/$S300, ""), ""),"")</f>
        <v/>
      </c>
      <c r="X300" s="10" t="str">
        <f>IF(Overall!$A302&lt;&gt;"",IF(AND(MONTH($O300) &lt;= 5, MONTH($P300) &gt;= 5), IF($S300 &lt;&gt; "", $I300/$S300, ""), ""),"")</f>
        <v/>
      </c>
      <c r="Y300" s="10" t="str">
        <f>IF(Overall!$A302&lt;&gt;"",IF(AND(MONTH($O300) &lt;= 6, MONTH($P300) &gt;= 6), IF($S300 &lt;&gt; "", $I300/$S300, ""), ""),"")</f>
        <v/>
      </c>
      <c r="Z300" s="10">
        <f>IF(Overall!$A302&lt;&gt;"",IF(AND(MONTH($O300) &lt;= 7, MONTH($P300) &gt;= 7 ), IF($S300 &lt;&gt; "", $I300/$S300, ""), ""),"")</f>
        <v>100000</v>
      </c>
      <c r="AA300" s="10">
        <f>IF(Overall!$A302&lt;&gt;"",IF(AND(MONTH($O300) &lt;= 8, MONTH($P300) &gt;= 8), IF($S300 &lt;&gt; "", $I300/$S300, ""), ""),"")</f>
        <v>100000</v>
      </c>
      <c r="AB300" s="10">
        <f>IF(Overall!$A302&lt;&gt;"",IF(AND(MONTH($O300) &lt;= 9, MONTH($P300) &gt;= 9), IF($S300 &lt;&gt; "", $I300/$S300, ""), ""),"")</f>
        <v>100000</v>
      </c>
      <c r="AC300" s="10" t="str">
        <f>IF(Overall!$A302&lt;&gt;"",IF(AND(MONTH($O300) &lt;= 10, MONTH($P300) &gt;= 10), IF($S300 &lt;&gt; "", $I300/$S300, ""), ""),"")</f>
        <v/>
      </c>
      <c r="AD300" s="10" t="str">
        <f>IF(Overall!$A302&lt;&gt;"",IF(AND(MONTH($O300) &lt;= 11, MONTH($P300) &gt;= 11), IF($S300 &lt;&gt; "", $I300/$S300, ""), ""),"")</f>
        <v/>
      </c>
      <c r="AE300" s="10" t="str">
        <f>IF(Overall!$A302&lt;&gt;"",IF(AND(MONTH($O300) &lt;= 12, MONTH($P300) &gt;= 12), IF($S300 &lt;&gt; "", $I300/$S300, ""), ""),"")</f>
        <v/>
      </c>
      <c r="AG300" s="10" t="str">
        <f ca="1">IFERROR(IF(AND(NOW()&lt;= EOMONTH(DATE(YEAR($P300),1, 1), 0), Overall!$A302&lt;&gt;"", MONTH($O300) &lt;= 1, MONTH($P300) &gt;= 1), IF($S300 &lt;&gt; "", $I300/$S300, ""), ""), "")</f>
        <v/>
      </c>
      <c r="AH300" s="10" t="str">
        <f ca="1">IFERROR(IF(AND(NOW()&lt;= EOMONTH(DATE(YEAR($P300),2, 1), 0), Overall!$A302&lt;&gt;"", MONTH($O300) &lt;= 2, MONTH($P300) &gt;= 2), IF($S300 &lt;&gt; "", $I300/$S300, ""), ""), "")</f>
        <v/>
      </c>
      <c r="AI300" s="10" t="str">
        <f ca="1">IFERROR(IF(AND(NOW()&lt;= EOMONTH(DATE(YEAR($P300),3, 1), 0), Overall!$A302&lt;&gt;"", MONTH($O300) &lt;= 3, MONTH($P300) &gt;= 3), IF($S300 &lt;&gt; "", $I300/$S300, ""), ""), "")</f>
        <v/>
      </c>
      <c r="AJ300" s="10" t="str">
        <f ca="1">IFERROR(IF(AND(NOW()&lt;= EOMONTH(DATE(YEAR($P300),4, 1), 0), Overall!$A302&lt;&gt;"", MONTH($O300) &lt;= 4, MONTH($P300) &gt;= 4), IF($S300 &lt;&gt; "", $I300/$S300, ""), ""), "")</f>
        <v/>
      </c>
      <c r="AK300" s="10" t="str">
        <f ca="1">IFERROR(IF(AND(NOW()&lt;= EOMONTH(DATE(YEAR($P300),5, 1), 0), Overall!$A302&lt;&gt;"", MONTH($O300) &lt;= 5, MONTH($P300) &gt;= 5), IF($S300 &lt;&gt; "", $I300/$S300, ""), ""), "")</f>
        <v/>
      </c>
      <c r="AL300" s="10" t="str">
        <f ca="1">IFERROR(IF(AND(NOW()&lt;= EOMONTH(DATE(YEAR($P300),6, 1), 0), Overall!$A302&lt;&gt;"", MONTH($O300) &lt;= 6, MONTH($P300) &gt;= 6), IF($S300 &lt;&gt; "", $I300/$S300, ""), ""), "")</f>
        <v/>
      </c>
      <c r="AM300" s="10" t="str">
        <f ca="1">IFERROR(IF(AND(NOW()&lt;= EOMONTH(DATE(YEAR($P300),7, 1), 0), Overall!$A302&lt;&gt;"", MONTH($O300) &lt;= 7, MONTH($P300) &gt;= 7), IF($S300 &lt;&gt; "", $I300/$S300, ""), ""), "")</f>
        <v/>
      </c>
      <c r="AN300" s="10" t="str">
        <f ca="1">IFERROR(IF(AND(NOW()&lt;= EOMONTH(DATE(YEAR($P300),8, 1), 0), Overall!$A302&lt;&gt;"", MONTH($O300) &lt;= 8, MONTH($P300) &gt;= 8), IF($S300 &lt;&gt; "", $I300/$S300, ""), ""), "")</f>
        <v/>
      </c>
      <c r="AO300" s="10" t="str">
        <f ca="1">IFERROR(IF(AND(NOW()&lt;= EOMONTH(DATE(YEAR($P300),9, 1), 0), Overall!$A302&lt;&gt;"", MONTH($O300) &lt;= 9, MONTH($P300) &gt;= 9), IF($S300 &lt;&gt; "", $I300/$S300, ""), ""), "")</f>
        <v/>
      </c>
      <c r="AP300" s="10" t="str">
        <f ca="1">IFERROR(IF(AND(NOW()&lt;= EOMONTH(DATE(YEAR($P300),10, 1), 0), Overall!$A302&lt;&gt;"", MONTH($O300) &lt;= 10, MONTH($P300) &gt;= 10), IF($S300 &lt;&gt; "", $I300/$S300, ""), ""), "")</f>
        <v/>
      </c>
      <c r="AQ300" s="10" t="str">
        <f ca="1">IFERROR(IF(AND(NOW()&lt;= EOMONTH(DATE(YEAR($P300),11, 1), 0), Overall!$A302&lt;&gt;"", MONTH($O300) &lt;=11, MONTH($P300) &gt;= 11), IF($S300 &lt;&gt; "", $I300/$S300, ""), ""), "")</f>
        <v/>
      </c>
      <c r="AR300" s="10" t="str">
        <f ca="1">IFERROR(IF(AND(NOW()&lt;= EOMONTH(DATE(YEAR($P300),12, 1), 0), Overall!$A302&lt;&gt;"", MONTH($O300) &lt;= 12, MONTH($P300) &gt;= 12), IF($S300 &lt;&gt; "", $I300/$S300, ""), ""), "")</f>
        <v/>
      </c>
      <c r="AS300" s="16">
        <f t="shared" ca="1" si="9"/>
        <v>0</v>
      </c>
    </row>
    <row r="301" spans="1:45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5" t="str">
        <f>IF(Overall!P303&lt;&gt;"",_xlfn.VALUETOTEXT(Overall!P303),"")</f>
        <v>Options</v>
      </c>
      <c r="I301" s="6">
        <f>IF(Overall!F303&lt;&gt;"",VALUE(Overall!F303),"")</f>
        <v>300000</v>
      </c>
      <c r="J301" s="6">
        <f>IF(Overall!G303&lt;&gt;"",VALUE(Overall!G303),"")</f>
        <v>62</v>
      </c>
      <c r="K301" s="6">
        <f>IF(Overall!H303&lt;&gt;"",VALUE(Overall!H303),"")</f>
        <v>39</v>
      </c>
      <c r="L301" s="6">
        <f>IF(Overall!I303&lt;&gt;"",VALUE(Overall!I303),"")</f>
        <v>4.76</v>
      </c>
      <c r="M301" s="6">
        <f>IF(Overall!J303&lt;&gt;"",VALUE(Overall!J303),"")</f>
        <v>1</v>
      </c>
      <c r="N301" s="6">
        <f>IF(Overall!K303&lt;&gt;"",VALUE(Overall!K303),"")</f>
        <v>3.76</v>
      </c>
      <c r="O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P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Q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R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S301" s="5">
        <f t="shared" si="8"/>
        <v>3</v>
      </c>
      <c r="T301" s="10" t="str">
        <f>IF(Overall!$A303&lt;&gt;"",IF(AND(MONTH($O301) &lt;= 1, MONTH($P301) &gt;= 1), IF($S301 &lt;&gt; "", $I301/$S301, ""), ""),"")</f>
        <v/>
      </c>
      <c r="U301" s="10" t="str">
        <f>IF(Overall!$A303&lt;&gt;"",IF(AND(MONTH($O301) &lt;= 2, MONTH($P301) &gt;= 2), IF($S301 &lt;&gt; "", $I301/$S301, ""), ""),"")</f>
        <v/>
      </c>
      <c r="V301" s="10" t="str">
        <f>IF(Overall!$A303&lt;&gt;"",IF(AND(MONTH($O301) &lt;= 3, MONTH($P301) &gt;= 3), IF($S301 &lt;&gt; "", $I301/$S301, ""), ""),"")</f>
        <v/>
      </c>
      <c r="W301" s="10" t="str">
        <f>IF(Overall!$A303&lt;&gt;"",IF(AND(MONTH($O301) &lt;= 4, MONTH($P301) &gt;= 4), IF($S301 &lt;&gt; "", $I301/$S301, ""), ""),"")</f>
        <v/>
      </c>
      <c r="X301" s="10" t="str">
        <f>IF(Overall!$A303&lt;&gt;"",IF(AND(MONTH($O301) &lt;= 5, MONTH($P301) &gt;= 5), IF($S301 &lt;&gt; "", $I301/$S301, ""), ""),"")</f>
        <v/>
      </c>
      <c r="Y301" s="10" t="str">
        <f>IF(Overall!$A303&lt;&gt;"",IF(AND(MONTH($O301) &lt;= 6, MONTH($P301) &gt;= 6), IF($S301 &lt;&gt; "", $I301/$S301, ""), ""),"")</f>
        <v/>
      </c>
      <c r="Z301" s="10">
        <f>IF(Overall!$A303&lt;&gt;"",IF(AND(MONTH($O301) &lt;= 7, MONTH($P301) &gt;= 7 ), IF($S301 &lt;&gt; "", $I301/$S301, ""), ""),"")</f>
        <v>100000</v>
      </c>
      <c r="AA301" s="10">
        <f>IF(Overall!$A303&lt;&gt;"",IF(AND(MONTH($O301) &lt;= 8, MONTH($P301) &gt;= 8), IF($S301 &lt;&gt; "", $I301/$S301, ""), ""),"")</f>
        <v>100000</v>
      </c>
      <c r="AB301" s="10">
        <f>IF(Overall!$A303&lt;&gt;"",IF(AND(MONTH($O301) &lt;= 9, MONTH($P301) &gt;= 9), IF($S301 &lt;&gt; "", $I301/$S301, ""), ""),"")</f>
        <v>100000</v>
      </c>
      <c r="AC301" s="10" t="str">
        <f>IF(Overall!$A303&lt;&gt;"",IF(AND(MONTH($O301) &lt;= 10, MONTH($P301) &gt;= 10), IF($S301 &lt;&gt; "", $I301/$S301, ""), ""),"")</f>
        <v/>
      </c>
      <c r="AD301" s="10" t="str">
        <f>IF(Overall!$A303&lt;&gt;"",IF(AND(MONTH($O301) &lt;= 11, MONTH($P301) &gt;= 11), IF($S301 &lt;&gt; "", $I301/$S301, ""), ""),"")</f>
        <v/>
      </c>
      <c r="AE301" s="10" t="str">
        <f>IF(Overall!$A303&lt;&gt;"",IF(AND(MONTH($O301) &lt;= 12, MONTH($P301) &gt;= 12), IF($S301 &lt;&gt; "", $I301/$S301, ""), ""),"")</f>
        <v/>
      </c>
      <c r="AG301" s="10" t="str">
        <f ca="1">IFERROR(IF(AND(NOW()&lt;= EOMONTH(DATE(YEAR($P301),1, 1), 0), Overall!$A303&lt;&gt;"", MONTH($O301) &lt;= 1, MONTH($P301) &gt;= 1), IF($S301 &lt;&gt; "", $I301/$S301, ""), ""), "")</f>
        <v/>
      </c>
      <c r="AH301" s="10" t="str">
        <f ca="1">IFERROR(IF(AND(NOW()&lt;= EOMONTH(DATE(YEAR($P301),2, 1), 0), Overall!$A303&lt;&gt;"", MONTH($O301) &lt;= 2, MONTH($P301) &gt;= 2), IF($S301 &lt;&gt; "", $I301/$S301, ""), ""), "")</f>
        <v/>
      </c>
      <c r="AI301" s="10" t="str">
        <f ca="1">IFERROR(IF(AND(NOW()&lt;= EOMONTH(DATE(YEAR($P301),3, 1), 0), Overall!$A303&lt;&gt;"", MONTH($O301) &lt;= 3, MONTH($P301) &gt;= 3), IF($S301 &lt;&gt; "", $I301/$S301, ""), ""), "")</f>
        <v/>
      </c>
      <c r="AJ301" s="10" t="str">
        <f ca="1">IFERROR(IF(AND(NOW()&lt;= EOMONTH(DATE(YEAR($P301),4, 1), 0), Overall!$A303&lt;&gt;"", MONTH($O301) &lt;= 4, MONTH($P301) &gt;= 4), IF($S301 &lt;&gt; "", $I301/$S301, ""), ""), "")</f>
        <v/>
      </c>
      <c r="AK301" s="10" t="str">
        <f ca="1">IFERROR(IF(AND(NOW()&lt;= EOMONTH(DATE(YEAR($P301),5, 1), 0), Overall!$A303&lt;&gt;"", MONTH($O301) &lt;= 5, MONTH($P301) &gt;= 5), IF($S301 &lt;&gt; "", $I301/$S301, ""), ""), "")</f>
        <v/>
      </c>
      <c r="AL301" s="10" t="str">
        <f ca="1">IFERROR(IF(AND(NOW()&lt;= EOMONTH(DATE(YEAR($P301),6, 1), 0), Overall!$A303&lt;&gt;"", MONTH($O301) &lt;= 6, MONTH($P301) &gt;= 6), IF($S301 &lt;&gt; "", $I301/$S301, ""), ""), "")</f>
        <v/>
      </c>
      <c r="AM301" s="10" t="str">
        <f ca="1">IFERROR(IF(AND(NOW()&lt;= EOMONTH(DATE(YEAR($P301),7, 1), 0), Overall!$A303&lt;&gt;"", MONTH($O301) &lt;= 7, MONTH($P301) &gt;= 7), IF($S301 &lt;&gt; "", $I301/$S301, ""), ""), "")</f>
        <v/>
      </c>
      <c r="AN301" s="10" t="str">
        <f ca="1">IFERROR(IF(AND(NOW()&lt;= EOMONTH(DATE(YEAR($P301),8, 1), 0), Overall!$A303&lt;&gt;"", MONTH($O301) &lt;= 8, MONTH($P301) &gt;= 8), IF($S301 &lt;&gt; "", $I301/$S301, ""), ""), "")</f>
        <v/>
      </c>
      <c r="AO301" s="10" t="str">
        <f ca="1">IFERROR(IF(AND(NOW()&lt;= EOMONTH(DATE(YEAR($P301),9, 1), 0), Overall!$A303&lt;&gt;"", MONTH($O301) &lt;= 9, MONTH($P301) &gt;= 9), IF($S301 &lt;&gt; "", $I301/$S301, ""), ""), "")</f>
        <v/>
      </c>
      <c r="AP301" s="10" t="str">
        <f ca="1">IFERROR(IF(AND(NOW()&lt;= EOMONTH(DATE(YEAR($P301),10, 1), 0), Overall!$A303&lt;&gt;"", MONTH($O301) &lt;= 10, MONTH($P301) &gt;= 10), IF($S301 &lt;&gt; "", $I301/$S301, ""), ""), "")</f>
        <v/>
      </c>
      <c r="AQ301" s="10" t="str">
        <f ca="1">IFERROR(IF(AND(NOW()&lt;= EOMONTH(DATE(YEAR($P301),11, 1), 0), Overall!$A303&lt;&gt;"", MONTH($O301) &lt;=11, MONTH($P301) &gt;= 11), IF($S301 &lt;&gt; "", $I301/$S301, ""), ""), "")</f>
        <v/>
      </c>
      <c r="AR301" s="10" t="str">
        <f ca="1">IFERROR(IF(AND(NOW()&lt;= EOMONTH(DATE(YEAR($P301),12, 1), 0), Overall!$A303&lt;&gt;"", MONTH($O301) &lt;= 12, MONTH($P301) &gt;= 12), IF($S301 &lt;&gt; "", $I301/$S301, ""), ""), "")</f>
        <v/>
      </c>
      <c r="AS301" s="16">
        <f t="shared" ca="1" si="9"/>
        <v>0</v>
      </c>
    </row>
    <row r="302" spans="1:45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5" t="str">
        <f>IF(Overall!P304&lt;&gt;"",_xlfn.VALUETOTEXT(Overall!P304),"")</f>
        <v>Options</v>
      </c>
      <c r="I302" s="6">
        <f>IF(Overall!F304&lt;&gt;"",VALUE(Overall!F304),"")</f>
        <v>300000</v>
      </c>
      <c r="J302" s="6">
        <f>IF(Overall!G304&lt;&gt;"",VALUE(Overall!G304),"")</f>
        <v>63</v>
      </c>
      <c r="K302" s="6">
        <f>IF(Overall!H304&lt;&gt;"",VALUE(Overall!H304),"")</f>
        <v>40</v>
      </c>
      <c r="L302" s="6">
        <f>IF(Overall!I304&lt;&gt;"",VALUE(Overall!I304),"")</f>
        <v>4.72</v>
      </c>
      <c r="M302" s="6">
        <f>IF(Overall!J304&lt;&gt;"",VALUE(Overall!J304),"")</f>
        <v>0.76</v>
      </c>
      <c r="N302" s="6">
        <f>IF(Overall!K304&lt;&gt;"",VALUE(Overall!K304),"")</f>
        <v>3.96</v>
      </c>
      <c r="O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P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Q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R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S302" s="5">
        <f t="shared" si="8"/>
        <v>1</v>
      </c>
      <c r="T302" s="10" t="str">
        <f>IF(Overall!$A304&lt;&gt;"",IF(AND(MONTH($O302) &lt;= 1, MONTH($P302) &gt;= 1), IF($S302 &lt;&gt; "", $I302/$S302, ""), ""),"")</f>
        <v/>
      </c>
      <c r="U302" s="10" t="str">
        <f>IF(Overall!$A304&lt;&gt;"",IF(AND(MONTH($O302) &lt;= 2, MONTH($P302) &gt;= 2), IF($S302 &lt;&gt; "", $I302/$S302, ""), ""),"")</f>
        <v/>
      </c>
      <c r="V302" s="10" t="str">
        <f>IF(Overall!$A304&lt;&gt;"",IF(AND(MONTH($O302) &lt;= 3, MONTH($P302) &gt;= 3), IF($S302 &lt;&gt; "", $I302/$S302, ""), ""),"")</f>
        <v/>
      </c>
      <c r="W302" s="10" t="str">
        <f>IF(Overall!$A304&lt;&gt;"",IF(AND(MONTH($O302) &lt;= 4, MONTH($P302) &gt;= 4), IF($S302 &lt;&gt; "", $I302/$S302, ""), ""),"")</f>
        <v/>
      </c>
      <c r="X302" s="10" t="str">
        <f>IF(Overall!$A304&lt;&gt;"",IF(AND(MONTH($O302) &lt;= 5, MONTH($P302) &gt;= 5), IF($S302 &lt;&gt; "", $I302/$S302, ""), ""),"")</f>
        <v/>
      </c>
      <c r="Y302" s="10" t="str">
        <f>IF(Overall!$A304&lt;&gt;"",IF(AND(MONTH($O302) &lt;= 6, MONTH($P302) &gt;= 6), IF($S302 &lt;&gt; "", $I302/$S302, ""), ""),"")</f>
        <v/>
      </c>
      <c r="Z302" s="10" t="str">
        <f>IF(Overall!$A304&lt;&gt;"",IF(AND(MONTH($O302) &lt;= 7, MONTH($P302) &gt;= 7 ), IF($S302 &lt;&gt; "", $I302/$S302, ""), ""),"")</f>
        <v/>
      </c>
      <c r="AA302" s="10">
        <f>IF(Overall!$A304&lt;&gt;"",IF(AND(MONTH($O302) &lt;= 8, MONTH($P302) &gt;= 8), IF($S302 &lt;&gt; "", $I302/$S302, ""), ""),"")</f>
        <v>300000</v>
      </c>
      <c r="AB302" s="10" t="str">
        <f>IF(Overall!$A304&lt;&gt;"",IF(AND(MONTH($O302) &lt;= 9, MONTH($P302) &gt;= 9), IF($S302 &lt;&gt; "", $I302/$S302, ""), ""),"")</f>
        <v/>
      </c>
      <c r="AC302" s="10" t="str">
        <f>IF(Overall!$A304&lt;&gt;"",IF(AND(MONTH($O302) &lt;= 10, MONTH($P302) &gt;= 10), IF($S302 &lt;&gt; "", $I302/$S302, ""), ""),"")</f>
        <v/>
      </c>
      <c r="AD302" s="10" t="str">
        <f>IF(Overall!$A304&lt;&gt;"",IF(AND(MONTH($O302) &lt;= 11, MONTH($P302) &gt;= 11), IF($S302 &lt;&gt; "", $I302/$S302, ""), ""),"")</f>
        <v/>
      </c>
      <c r="AE302" s="10" t="str">
        <f>IF(Overall!$A304&lt;&gt;"",IF(AND(MONTH($O302) &lt;= 12, MONTH($P302) &gt;= 12), IF($S302 &lt;&gt; "", $I302/$S302, ""), ""),"")</f>
        <v/>
      </c>
      <c r="AG302" s="10" t="str">
        <f ca="1">IFERROR(IF(AND(NOW()&lt;= EOMONTH(DATE(YEAR($P302),1, 1), 0), Overall!$A304&lt;&gt;"", MONTH($O302) &lt;= 1, MONTH($P302) &gt;= 1), IF($S302 &lt;&gt; "", $I302/$S302, ""), ""), "")</f>
        <v/>
      </c>
      <c r="AH302" s="10" t="str">
        <f ca="1">IFERROR(IF(AND(NOW()&lt;= EOMONTH(DATE(YEAR($P302),2, 1), 0), Overall!$A304&lt;&gt;"", MONTH($O302) &lt;= 2, MONTH($P302) &gt;= 2), IF($S302 &lt;&gt; "", $I302/$S302, ""), ""), "")</f>
        <v/>
      </c>
      <c r="AI302" s="10" t="str">
        <f ca="1">IFERROR(IF(AND(NOW()&lt;= EOMONTH(DATE(YEAR($P302),3, 1), 0), Overall!$A304&lt;&gt;"", MONTH($O302) &lt;= 3, MONTH($P302) &gt;= 3), IF($S302 &lt;&gt; "", $I302/$S302, ""), ""), "")</f>
        <v/>
      </c>
      <c r="AJ302" s="10" t="str">
        <f ca="1">IFERROR(IF(AND(NOW()&lt;= EOMONTH(DATE(YEAR($P302),4, 1), 0), Overall!$A304&lt;&gt;"", MONTH($O302) &lt;= 4, MONTH($P302) &gt;= 4), IF($S302 &lt;&gt; "", $I302/$S302, ""), ""), "")</f>
        <v/>
      </c>
      <c r="AK302" s="10" t="str">
        <f ca="1">IFERROR(IF(AND(NOW()&lt;= EOMONTH(DATE(YEAR($P302),5, 1), 0), Overall!$A304&lt;&gt;"", MONTH($O302) &lt;= 5, MONTH($P302) &gt;= 5), IF($S302 &lt;&gt; "", $I302/$S302, ""), ""), "")</f>
        <v/>
      </c>
      <c r="AL302" s="10" t="str">
        <f ca="1">IFERROR(IF(AND(NOW()&lt;= EOMONTH(DATE(YEAR($P302),6, 1), 0), Overall!$A304&lt;&gt;"", MONTH($O302) &lt;= 6, MONTH($P302) &gt;= 6), IF($S302 &lt;&gt; "", $I302/$S302, ""), ""), "")</f>
        <v/>
      </c>
      <c r="AM302" s="10" t="str">
        <f ca="1">IFERROR(IF(AND(NOW()&lt;= EOMONTH(DATE(YEAR($P302),7, 1), 0), Overall!$A304&lt;&gt;"", MONTH($O302) &lt;= 7, MONTH($P302) &gt;= 7), IF($S302 &lt;&gt; "", $I302/$S302, ""), ""), "")</f>
        <v/>
      </c>
      <c r="AN302" s="10" t="str">
        <f ca="1">IFERROR(IF(AND(NOW()&lt;= EOMONTH(DATE(YEAR($P302),8, 1), 0), Overall!$A304&lt;&gt;"", MONTH($O302) &lt;= 8, MONTH($P302) &gt;= 8), IF($S302 &lt;&gt; "", $I302/$S302, ""), ""), "")</f>
        <v/>
      </c>
      <c r="AO302" s="10" t="str">
        <f ca="1">IFERROR(IF(AND(NOW()&lt;= EOMONTH(DATE(YEAR($P302),9, 1), 0), Overall!$A304&lt;&gt;"", MONTH($O302) &lt;= 9, MONTH($P302) &gt;= 9), IF($S302 &lt;&gt; "", $I302/$S302, ""), ""), "")</f>
        <v/>
      </c>
      <c r="AP302" s="10" t="str">
        <f ca="1">IFERROR(IF(AND(NOW()&lt;= EOMONTH(DATE(YEAR($P302),10, 1), 0), Overall!$A304&lt;&gt;"", MONTH($O302) &lt;= 10, MONTH($P302) &gt;= 10), IF($S302 &lt;&gt; "", $I302/$S302, ""), ""), "")</f>
        <v/>
      </c>
      <c r="AQ302" s="10" t="str">
        <f ca="1">IFERROR(IF(AND(NOW()&lt;= EOMONTH(DATE(YEAR($P302),11, 1), 0), Overall!$A304&lt;&gt;"", MONTH($O302) &lt;=11, MONTH($P302) &gt;= 11), IF($S302 &lt;&gt; "", $I302/$S302, ""), ""), "")</f>
        <v/>
      </c>
      <c r="AR302" s="10" t="str">
        <f ca="1">IFERROR(IF(AND(NOW()&lt;= EOMONTH(DATE(YEAR($P302),12, 1), 0), Overall!$A304&lt;&gt;"", MONTH($O302) &lt;= 12, MONTH($P302) &gt;= 12), IF($S302 &lt;&gt; "", $I302/$S302, ""), ""), "")</f>
        <v/>
      </c>
      <c r="AS302" s="16">
        <f t="shared" ca="1" si="9"/>
        <v>0</v>
      </c>
    </row>
    <row r="303" spans="1:45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5" t="str">
        <f>IF(Overall!P305&lt;&gt;"",_xlfn.VALUETOTEXT(Overall!P305),"")</f>
        <v>Options</v>
      </c>
      <c r="I303" s="6">
        <f>IF(Overall!F305&lt;&gt;"",VALUE(Overall!F305),"")</f>
        <v>300000</v>
      </c>
      <c r="J303" s="6">
        <f>IF(Overall!G305&lt;&gt;"",VALUE(Overall!G305),"")</f>
        <v>62</v>
      </c>
      <c r="K303" s="6">
        <f>IF(Overall!H305&lt;&gt;"",VALUE(Overall!H305),"")</f>
        <v>39</v>
      </c>
      <c r="L303" s="6">
        <f>IF(Overall!I305&lt;&gt;"",VALUE(Overall!I305),"")</f>
        <v>4.3499999999999996</v>
      </c>
      <c r="M303" s="6">
        <f>IF(Overall!J305&lt;&gt;"",VALUE(Overall!J305),"")</f>
        <v>0.6</v>
      </c>
      <c r="N303" s="6">
        <f>IF(Overall!K305&lt;&gt;"",VALUE(Overall!K305),"")</f>
        <v>3.75</v>
      </c>
      <c r="O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P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Q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R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S303" s="5">
        <f t="shared" si="8"/>
        <v>3</v>
      </c>
      <c r="T303" s="10" t="str">
        <f>IF(Overall!$A305&lt;&gt;"",IF(AND(MONTH($O303) &lt;= 1, MONTH($P303) &gt;= 1), IF($S303 &lt;&gt; "", $I303/$S303, ""), ""),"")</f>
        <v/>
      </c>
      <c r="U303" s="10" t="str">
        <f>IF(Overall!$A305&lt;&gt;"",IF(AND(MONTH($O303) &lt;= 2, MONTH($P303) &gt;= 2), IF($S303 &lt;&gt; "", $I303/$S303, ""), ""),"")</f>
        <v/>
      </c>
      <c r="V303" s="10" t="str">
        <f>IF(Overall!$A305&lt;&gt;"",IF(AND(MONTH($O303) &lt;= 3, MONTH($P303) &gt;= 3), IF($S303 &lt;&gt; "", $I303/$S303, ""), ""),"")</f>
        <v/>
      </c>
      <c r="W303" s="10" t="str">
        <f>IF(Overall!$A305&lt;&gt;"",IF(AND(MONTH($O303) &lt;= 4, MONTH($P303) &gt;= 4), IF($S303 &lt;&gt; "", $I303/$S303, ""), ""),"")</f>
        <v/>
      </c>
      <c r="X303" s="10" t="str">
        <f>IF(Overall!$A305&lt;&gt;"",IF(AND(MONTH($O303) &lt;= 5, MONTH($P303) &gt;= 5), IF($S303 &lt;&gt; "", $I303/$S303, ""), ""),"")</f>
        <v/>
      </c>
      <c r="Y303" s="10" t="str">
        <f>IF(Overall!$A305&lt;&gt;"",IF(AND(MONTH($O303) &lt;= 6, MONTH($P303) &gt;= 6), IF($S303 &lt;&gt; "", $I303/$S303, ""), ""),"")</f>
        <v/>
      </c>
      <c r="Z303" s="10">
        <f>IF(Overall!$A305&lt;&gt;"",IF(AND(MONTH($O303) &lt;= 7, MONTH($P303) &gt;= 7 ), IF($S303 &lt;&gt; "", $I303/$S303, ""), ""),"")</f>
        <v>100000</v>
      </c>
      <c r="AA303" s="10">
        <f>IF(Overall!$A305&lt;&gt;"",IF(AND(MONTH($O303) &lt;= 8, MONTH($P303) &gt;= 8), IF($S303 &lt;&gt; "", $I303/$S303, ""), ""),"")</f>
        <v>100000</v>
      </c>
      <c r="AB303" s="10">
        <f>IF(Overall!$A305&lt;&gt;"",IF(AND(MONTH($O303) &lt;= 9, MONTH($P303) &gt;= 9), IF($S303 &lt;&gt; "", $I303/$S303, ""), ""),"")</f>
        <v>100000</v>
      </c>
      <c r="AC303" s="10" t="str">
        <f>IF(Overall!$A305&lt;&gt;"",IF(AND(MONTH($O303) &lt;= 10, MONTH($P303) &gt;= 10), IF($S303 &lt;&gt; "", $I303/$S303, ""), ""),"")</f>
        <v/>
      </c>
      <c r="AD303" s="10" t="str">
        <f>IF(Overall!$A305&lt;&gt;"",IF(AND(MONTH($O303) &lt;= 11, MONTH($P303) &gt;= 11), IF($S303 &lt;&gt; "", $I303/$S303, ""), ""),"")</f>
        <v/>
      </c>
      <c r="AE303" s="10" t="str">
        <f>IF(Overall!$A305&lt;&gt;"",IF(AND(MONTH($O303) &lt;= 12, MONTH($P303) &gt;= 12), IF($S303 &lt;&gt; "", $I303/$S303, ""), ""),"")</f>
        <v/>
      </c>
      <c r="AG303" s="10" t="str">
        <f ca="1">IFERROR(IF(AND(NOW()&lt;= EOMONTH(DATE(YEAR($P303),1, 1), 0), Overall!$A305&lt;&gt;"", MONTH($O303) &lt;= 1, MONTH($P303) &gt;= 1), IF($S303 &lt;&gt; "", $I303/$S303, ""), ""), "")</f>
        <v/>
      </c>
      <c r="AH303" s="10" t="str">
        <f ca="1">IFERROR(IF(AND(NOW()&lt;= EOMONTH(DATE(YEAR($P303),2, 1), 0), Overall!$A305&lt;&gt;"", MONTH($O303) &lt;= 2, MONTH($P303) &gt;= 2), IF($S303 &lt;&gt; "", $I303/$S303, ""), ""), "")</f>
        <v/>
      </c>
      <c r="AI303" s="10" t="str">
        <f ca="1">IFERROR(IF(AND(NOW()&lt;= EOMONTH(DATE(YEAR($P303),3, 1), 0), Overall!$A305&lt;&gt;"", MONTH($O303) &lt;= 3, MONTH($P303) &gt;= 3), IF($S303 &lt;&gt; "", $I303/$S303, ""), ""), "")</f>
        <v/>
      </c>
      <c r="AJ303" s="10" t="str">
        <f ca="1">IFERROR(IF(AND(NOW()&lt;= EOMONTH(DATE(YEAR($P303),4, 1), 0), Overall!$A305&lt;&gt;"", MONTH($O303) &lt;= 4, MONTH($P303) &gt;= 4), IF($S303 &lt;&gt; "", $I303/$S303, ""), ""), "")</f>
        <v/>
      </c>
      <c r="AK303" s="10" t="str">
        <f ca="1">IFERROR(IF(AND(NOW()&lt;= EOMONTH(DATE(YEAR($P303),5, 1), 0), Overall!$A305&lt;&gt;"", MONTH($O303) &lt;= 5, MONTH($P303) &gt;= 5), IF($S303 &lt;&gt; "", $I303/$S303, ""), ""), "")</f>
        <v/>
      </c>
      <c r="AL303" s="10" t="str">
        <f ca="1">IFERROR(IF(AND(NOW()&lt;= EOMONTH(DATE(YEAR($P303),6, 1), 0), Overall!$A305&lt;&gt;"", MONTH($O303) &lt;= 6, MONTH($P303) &gt;= 6), IF($S303 &lt;&gt; "", $I303/$S303, ""), ""), "")</f>
        <v/>
      </c>
      <c r="AM303" s="10" t="str">
        <f ca="1">IFERROR(IF(AND(NOW()&lt;= EOMONTH(DATE(YEAR($P303),7, 1), 0), Overall!$A305&lt;&gt;"", MONTH($O303) &lt;= 7, MONTH($P303) &gt;= 7), IF($S303 &lt;&gt; "", $I303/$S303, ""), ""), "")</f>
        <v/>
      </c>
      <c r="AN303" s="10" t="str">
        <f ca="1">IFERROR(IF(AND(NOW()&lt;= EOMONTH(DATE(YEAR($P303),8, 1), 0), Overall!$A305&lt;&gt;"", MONTH($O303) &lt;= 8, MONTH($P303) &gt;= 8), IF($S303 &lt;&gt; "", $I303/$S303, ""), ""), "")</f>
        <v/>
      </c>
      <c r="AO303" s="10" t="str">
        <f ca="1">IFERROR(IF(AND(NOW()&lt;= EOMONTH(DATE(YEAR($P303),9, 1), 0), Overall!$A305&lt;&gt;"", MONTH($O303) &lt;= 9, MONTH($P303) &gt;= 9), IF($S303 &lt;&gt; "", $I303/$S303, ""), ""), "")</f>
        <v/>
      </c>
      <c r="AP303" s="10" t="str">
        <f ca="1">IFERROR(IF(AND(NOW()&lt;= EOMONTH(DATE(YEAR($P303),10, 1), 0), Overall!$A305&lt;&gt;"", MONTH($O303) &lt;= 10, MONTH($P303) &gt;= 10), IF($S303 &lt;&gt; "", $I303/$S303, ""), ""), "")</f>
        <v/>
      </c>
      <c r="AQ303" s="10" t="str">
        <f ca="1">IFERROR(IF(AND(NOW()&lt;= EOMONTH(DATE(YEAR($P303),11, 1), 0), Overall!$A305&lt;&gt;"", MONTH($O303) &lt;=11, MONTH($P303) &gt;= 11), IF($S303 &lt;&gt; "", $I303/$S303, ""), ""), "")</f>
        <v/>
      </c>
      <c r="AR303" s="10" t="str">
        <f ca="1">IFERROR(IF(AND(NOW()&lt;= EOMONTH(DATE(YEAR($P303),12, 1), 0), Overall!$A305&lt;&gt;"", MONTH($O303) &lt;= 12, MONTH($P303) &gt;= 12), IF($S303 &lt;&gt; "", $I303/$S303, ""), ""), "")</f>
        <v/>
      </c>
      <c r="AS303" s="16">
        <f t="shared" ca="1" si="9"/>
        <v>0</v>
      </c>
    </row>
    <row r="304" spans="1:45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5" t="str">
        <f>IF(Overall!P306&lt;&gt;"",_xlfn.VALUETOTEXT(Overall!P306),"")</f>
        <v>Options</v>
      </c>
      <c r="I304" s="6">
        <f>IF(Overall!F306&lt;&gt;"",VALUE(Overall!F306),"")</f>
        <v>300000</v>
      </c>
      <c r="J304" s="6">
        <f>IF(Overall!G306&lt;&gt;"",VALUE(Overall!G306),"")</f>
        <v>63</v>
      </c>
      <c r="K304" s="6">
        <f>IF(Overall!H306&lt;&gt;"",VALUE(Overall!H306),"")</f>
        <v>39</v>
      </c>
      <c r="L304" s="6">
        <f>IF(Overall!I306&lt;&gt;"",VALUE(Overall!I306),"")</f>
        <v>4.58</v>
      </c>
      <c r="M304" s="6">
        <f>IF(Overall!J306&lt;&gt;"",VALUE(Overall!J306),"")</f>
        <v>0.6</v>
      </c>
      <c r="N304" s="6">
        <f>IF(Overall!K306&lt;&gt;"",VALUE(Overall!K306),"")</f>
        <v>3.98</v>
      </c>
      <c r="O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P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Q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R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S304" s="5">
        <f t="shared" si="8"/>
        <v>1</v>
      </c>
      <c r="T304" s="10" t="str">
        <f>IF(Overall!$A306&lt;&gt;"",IF(AND(MONTH($O304) &lt;= 1, MONTH($P304) &gt;= 1), IF($S304 &lt;&gt; "", $I304/$S304, ""), ""),"")</f>
        <v/>
      </c>
      <c r="U304" s="10" t="str">
        <f>IF(Overall!$A306&lt;&gt;"",IF(AND(MONTH($O304) &lt;= 2, MONTH($P304) &gt;= 2), IF($S304 &lt;&gt; "", $I304/$S304, ""), ""),"")</f>
        <v/>
      </c>
      <c r="V304" s="10" t="str">
        <f>IF(Overall!$A306&lt;&gt;"",IF(AND(MONTH($O304) &lt;= 3, MONTH($P304) &gt;= 3), IF($S304 &lt;&gt; "", $I304/$S304, ""), ""),"")</f>
        <v/>
      </c>
      <c r="W304" s="10" t="str">
        <f>IF(Overall!$A306&lt;&gt;"",IF(AND(MONTH($O304) &lt;= 4, MONTH($P304) &gt;= 4), IF($S304 &lt;&gt; "", $I304/$S304, ""), ""),"")</f>
        <v/>
      </c>
      <c r="X304" s="10" t="str">
        <f>IF(Overall!$A306&lt;&gt;"",IF(AND(MONTH($O304) &lt;= 5, MONTH($P304) &gt;= 5), IF($S304 &lt;&gt; "", $I304/$S304, ""), ""),"")</f>
        <v/>
      </c>
      <c r="Y304" s="10" t="str">
        <f>IF(Overall!$A306&lt;&gt;"",IF(AND(MONTH($O304) &lt;= 6, MONTH($P304) &gt;= 6), IF($S304 &lt;&gt; "", $I304/$S304, ""), ""),"")</f>
        <v/>
      </c>
      <c r="Z304" s="10" t="str">
        <f>IF(Overall!$A306&lt;&gt;"",IF(AND(MONTH($O304) &lt;= 7, MONTH($P304) &gt;= 7 ), IF($S304 &lt;&gt; "", $I304/$S304, ""), ""),"")</f>
        <v/>
      </c>
      <c r="AA304" s="10">
        <f>IF(Overall!$A306&lt;&gt;"",IF(AND(MONTH($O304) &lt;= 8, MONTH($P304) &gt;= 8), IF($S304 &lt;&gt; "", $I304/$S304, ""), ""),"")</f>
        <v>300000</v>
      </c>
      <c r="AB304" s="10" t="str">
        <f>IF(Overall!$A306&lt;&gt;"",IF(AND(MONTH($O304) &lt;= 9, MONTH($P304) &gt;= 9), IF($S304 &lt;&gt; "", $I304/$S304, ""), ""),"")</f>
        <v/>
      </c>
      <c r="AC304" s="10" t="str">
        <f>IF(Overall!$A306&lt;&gt;"",IF(AND(MONTH($O304) &lt;= 10, MONTH($P304) &gt;= 10), IF($S304 &lt;&gt; "", $I304/$S304, ""), ""),"")</f>
        <v/>
      </c>
      <c r="AD304" s="10" t="str">
        <f>IF(Overall!$A306&lt;&gt;"",IF(AND(MONTH($O304) &lt;= 11, MONTH($P304) &gt;= 11), IF($S304 &lt;&gt; "", $I304/$S304, ""), ""),"")</f>
        <v/>
      </c>
      <c r="AE304" s="10" t="str">
        <f>IF(Overall!$A306&lt;&gt;"",IF(AND(MONTH($O304) &lt;= 12, MONTH($P304) &gt;= 12), IF($S304 &lt;&gt; "", $I304/$S304, ""), ""),"")</f>
        <v/>
      </c>
      <c r="AG304" s="10" t="str">
        <f ca="1">IFERROR(IF(AND(NOW()&lt;= EOMONTH(DATE(YEAR($P304),1, 1), 0), Overall!$A306&lt;&gt;"", MONTH($O304) &lt;= 1, MONTH($P304) &gt;= 1), IF($S304 &lt;&gt; "", $I304/$S304, ""), ""), "")</f>
        <v/>
      </c>
      <c r="AH304" s="10" t="str">
        <f ca="1">IFERROR(IF(AND(NOW()&lt;= EOMONTH(DATE(YEAR($P304),2, 1), 0), Overall!$A306&lt;&gt;"", MONTH($O304) &lt;= 2, MONTH($P304) &gt;= 2), IF($S304 &lt;&gt; "", $I304/$S304, ""), ""), "")</f>
        <v/>
      </c>
      <c r="AI304" s="10" t="str">
        <f ca="1">IFERROR(IF(AND(NOW()&lt;= EOMONTH(DATE(YEAR($P304),3, 1), 0), Overall!$A306&lt;&gt;"", MONTH($O304) &lt;= 3, MONTH($P304) &gt;= 3), IF($S304 &lt;&gt; "", $I304/$S304, ""), ""), "")</f>
        <v/>
      </c>
      <c r="AJ304" s="10" t="str">
        <f ca="1">IFERROR(IF(AND(NOW()&lt;= EOMONTH(DATE(YEAR($P304),4, 1), 0), Overall!$A306&lt;&gt;"", MONTH($O304) &lt;= 4, MONTH($P304) &gt;= 4), IF($S304 &lt;&gt; "", $I304/$S304, ""), ""), "")</f>
        <v/>
      </c>
      <c r="AK304" s="10" t="str">
        <f ca="1">IFERROR(IF(AND(NOW()&lt;= EOMONTH(DATE(YEAR($P304),5, 1), 0), Overall!$A306&lt;&gt;"", MONTH($O304) &lt;= 5, MONTH($P304) &gt;= 5), IF($S304 &lt;&gt; "", $I304/$S304, ""), ""), "")</f>
        <v/>
      </c>
      <c r="AL304" s="10" t="str">
        <f ca="1">IFERROR(IF(AND(NOW()&lt;= EOMONTH(DATE(YEAR($P304),6, 1), 0), Overall!$A306&lt;&gt;"", MONTH($O304) &lt;= 6, MONTH($P304) &gt;= 6), IF($S304 &lt;&gt; "", $I304/$S304, ""), ""), "")</f>
        <v/>
      </c>
      <c r="AM304" s="10" t="str">
        <f ca="1">IFERROR(IF(AND(NOW()&lt;= EOMONTH(DATE(YEAR($P304),7, 1), 0), Overall!$A306&lt;&gt;"", MONTH($O304) &lt;= 7, MONTH($P304) &gt;= 7), IF($S304 &lt;&gt; "", $I304/$S304, ""), ""), "")</f>
        <v/>
      </c>
      <c r="AN304" s="10" t="str">
        <f ca="1">IFERROR(IF(AND(NOW()&lt;= EOMONTH(DATE(YEAR($P304),8, 1), 0), Overall!$A306&lt;&gt;"", MONTH($O304) &lt;= 8, MONTH($P304) &gt;= 8), IF($S304 &lt;&gt; "", $I304/$S304, ""), ""), "")</f>
        <v/>
      </c>
      <c r="AO304" s="10" t="str">
        <f ca="1">IFERROR(IF(AND(NOW()&lt;= EOMONTH(DATE(YEAR($P304),9, 1), 0), Overall!$A306&lt;&gt;"", MONTH($O304) &lt;= 9, MONTH($P304) &gt;= 9), IF($S304 &lt;&gt; "", $I304/$S304, ""), ""), "")</f>
        <v/>
      </c>
      <c r="AP304" s="10" t="str">
        <f ca="1">IFERROR(IF(AND(NOW()&lt;= EOMONTH(DATE(YEAR($P304),10, 1), 0), Overall!$A306&lt;&gt;"", MONTH($O304) &lt;= 10, MONTH($P304) &gt;= 10), IF($S304 &lt;&gt; "", $I304/$S304, ""), ""), "")</f>
        <v/>
      </c>
      <c r="AQ304" s="10" t="str">
        <f ca="1">IFERROR(IF(AND(NOW()&lt;= EOMONTH(DATE(YEAR($P304),11, 1), 0), Overall!$A306&lt;&gt;"", MONTH($O304) &lt;=11, MONTH($P304) &gt;= 11), IF($S304 &lt;&gt; "", $I304/$S304, ""), ""), "")</f>
        <v/>
      </c>
      <c r="AR304" s="10" t="str">
        <f ca="1">IFERROR(IF(AND(NOW()&lt;= EOMONTH(DATE(YEAR($P304),12, 1), 0), Overall!$A306&lt;&gt;"", MONTH($O304) &lt;= 12, MONTH($P304) &gt;= 12), IF($S304 &lt;&gt; "", $I304/$S304, ""), ""), "")</f>
        <v/>
      </c>
      <c r="AS304" s="16">
        <f t="shared" ca="1" si="9"/>
        <v>0</v>
      </c>
    </row>
    <row r="305" spans="1:45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5" t="str">
        <f>IF(Overall!P307&lt;&gt;"",_xlfn.VALUETOTEXT(Overall!P307),"")</f>
        <v>Options</v>
      </c>
      <c r="I305" s="6">
        <f>IF(Overall!F307&lt;&gt;"",VALUE(Overall!F307),"")</f>
        <v>300000</v>
      </c>
      <c r="J305" s="6">
        <f>IF(Overall!G307&lt;&gt;"",VALUE(Overall!G307),"")</f>
        <v>62</v>
      </c>
      <c r="K305" s="6">
        <f>IF(Overall!H307&lt;&gt;"",VALUE(Overall!H307),"")</f>
        <v>40</v>
      </c>
      <c r="L305" s="6">
        <f>IF(Overall!I307&lt;&gt;"",VALUE(Overall!I307),"")</f>
        <v>4.7</v>
      </c>
      <c r="M305" s="6">
        <f>IF(Overall!J307&lt;&gt;"",VALUE(Overall!J307),"")</f>
        <v>0.78</v>
      </c>
      <c r="N305" s="6">
        <f>IF(Overall!K307&lt;&gt;"",VALUE(Overall!K307),"")</f>
        <v>3.92</v>
      </c>
      <c r="O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P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Q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R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S305" s="5">
        <f t="shared" si="8"/>
        <v>1</v>
      </c>
      <c r="T305" s="10" t="str">
        <f>IF(Overall!$A307&lt;&gt;"",IF(AND(MONTH($O305) &lt;= 1, MONTH($P305) &gt;= 1), IF($S305 &lt;&gt; "", $I305/$S305, ""), ""),"")</f>
        <v/>
      </c>
      <c r="U305" s="10" t="str">
        <f>IF(Overall!$A307&lt;&gt;"",IF(AND(MONTH($O305) &lt;= 2, MONTH($P305) &gt;= 2), IF($S305 &lt;&gt; "", $I305/$S305, ""), ""),"")</f>
        <v/>
      </c>
      <c r="V305" s="10" t="str">
        <f>IF(Overall!$A307&lt;&gt;"",IF(AND(MONTH($O305) &lt;= 3, MONTH($P305) &gt;= 3), IF($S305 &lt;&gt; "", $I305/$S305, ""), ""),"")</f>
        <v/>
      </c>
      <c r="W305" s="10" t="str">
        <f>IF(Overall!$A307&lt;&gt;"",IF(AND(MONTH($O305) &lt;= 4, MONTH($P305) &gt;= 4), IF($S305 &lt;&gt; "", $I305/$S305, ""), ""),"")</f>
        <v/>
      </c>
      <c r="X305" s="10" t="str">
        <f>IF(Overall!$A307&lt;&gt;"",IF(AND(MONTH($O305) &lt;= 5, MONTH($P305) &gt;= 5), IF($S305 &lt;&gt; "", $I305/$S305, ""), ""),"")</f>
        <v/>
      </c>
      <c r="Y305" s="10" t="str">
        <f>IF(Overall!$A307&lt;&gt;"",IF(AND(MONTH($O305) &lt;= 6, MONTH($P305) &gt;= 6), IF($S305 &lt;&gt; "", $I305/$S305, ""), ""),"")</f>
        <v/>
      </c>
      <c r="Z305" s="10" t="str">
        <f>IF(Overall!$A307&lt;&gt;"",IF(AND(MONTH($O305) &lt;= 7, MONTH($P305) &gt;= 7 ), IF($S305 &lt;&gt; "", $I305/$S305, ""), ""),"")</f>
        <v/>
      </c>
      <c r="AA305" s="10" t="str">
        <f>IF(Overall!$A307&lt;&gt;"",IF(AND(MONTH($O305) &lt;= 8, MONTH($P305) &gt;= 8), IF($S305 &lt;&gt; "", $I305/$S305, ""), ""),"")</f>
        <v/>
      </c>
      <c r="AB305" s="10">
        <f>IF(Overall!$A307&lt;&gt;"",IF(AND(MONTH($O305) &lt;= 9, MONTH($P305) &gt;= 9), IF($S305 &lt;&gt; "", $I305/$S305, ""), ""),"")</f>
        <v>300000</v>
      </c>
      <c r="AC305" s="10" t="str">
        <f>IF(Overall!$A307&lt;&gt;"",IF(AND(MONTH($O305) &lt;= 10, MONTH($P305) &gt;= 10), IF($S305 &lt;&gt; "", $I305/$S305, ""), ""),"")</f>
        <v/>
      </c>
      <c r="AD305" s="10" t="str">
        <f>IF(Overall!$A307&lt;&gt;"",IF(AND(MONTH($O305) &lt;= 11, MONTH($P305) &gt;= 11), IF($S305 &lt;&gt; "", $I305/$S305, ""), ""),"")</f>
        <v/>
      </c>
      <c r="AE305" s="10" t="str">
        <f>IF(Overall!$A307&lt;&gt;"",IF(AND(MONTH($O305) &lt;= 12, MONTH($P305) &gt;= 12), IF($S305 &lt;&gt; "", $I305/$S305, ""), ""),"")</f>
        <v/>
      </c>
      <c r="AG305" s="10" t="str">
        <f ca="1">IFERROR(IF(AND(NOW()&lt;= EOMONTH(DATE(YEAR($P305),1, 1), 0), Overall!$A307&lt;&gt;"", MONTH($O305) &lt;= 1, MONTH($P305) &gt;= 1), IF($S305 &lt;&gt; "", $I305/$S305, ""), ""), "")</f>
        <v/>
      </c>
      <c r="AH305" s="10" t="str">
        <f ca="1">IFERROR(IF(AND(NOW()&lt;= EOMONTH(DATE(YEAR($P305),2, 1), 0), Overall!$A307&lt;&gt;"", MONTH($O305) &lt;= 2, MONTH($P305) &gt;= 2), IF($S305 &lt;&gt; "", $I305/$S305, ""), ""), "")</f>
        <v/>
      </c>
      <c r="AI305" s="10" t="str">
        <f ca="1">IFERROR(IF(AND(NOW()&lt;= EOMONTH(DATE(YEAR($P305),3, 1), 0), Overall!$A307&lt;&gt;"", MONTH($O305) &lt;= 3, MONTH($P305) &gt;= 3), IF($S305 &lt;&gt; "", $I305/$S305, ""), ""), "")</f>
        <v/>
      </c>
      <c r="AJ305" s="10" t="str">
        <f ca="1">IFERROR(IF(AND(NOW()&lt;= EOMONTH(DATE(YEAR($P305),4, 1), 0), Overall!$A307&lt;&gt;"", MONTH($O305) &lt;= 4, MONTH($P305) &gt;= 4), IF($S305 &lt;&gt; "", $I305/$S305, ""), ""), "")</f>
        <v/>
      </c>
      <c r="AK305" s="10" t="str">
        <f ca="1">IFERROR(IF(AND(NOW()&lt;= EOMONTH(DATE(YEAR($P305),5, 1), 0), Overall!$A307&lt;&gt;"", MONTH($O305) &lt;= 5, MONTH($P305) &gt;= 5), IF($S305 &lt;&gt; "", $I305/$S305, ""), ""), "")</f>
        <v/>
      </c>
      <c r="AL305" s="10" t="str">
        <f ca="1">IFERROR(IF(AND(NOW()&lt;= EOMONTH(DATE(YEAR($P305),6, 1), 0), Overall!$A307&lt;&gt;"", MONTH($O305) &lt;= 6, MONTH($P305) &gt;= 6), IF($S305 &lt;&gt; "", $I305/$S305, ""), ""), "")</f>
        <v/>
      </c>
      <c r="AM305" s="10" t="str">
        <f ca="1">IFERROR(IF(AND(NOW()&lt;= EOMONTH(DATE(YEAR($P305),7, 1), 0), Overall!$A307&lt;&gt;"", MONTH($O305) &lt;= 7, MONTH($P305) &gt;= 7), IF($S305 &lt;&gt; "", $I305/$S305, ""), ""), "")</f>
        <v/>
      </c>
      <c r="AN305" s="10" t="str">
        <f ca="1">IFERROR(IF(AND(NOW()&lt;= EOMONTH(DATE(YEAR($P305),8, 1), 0), Overall!$A307&lt;&gt;"", MONTH($O305) &lt;= 8, MONTH($P305) &gt;= 8), IF($S305 &lt;&gt; "", $I305/$S305, ""), ""), "")</f>
        <v/>
      </c>
      <c r="AO305" s="10" t="str">
        <f ca="1">IFERROR(IF(AND(NOW()&lt;= EOMONTH(DATE(YEAR($P305),9, 1), 0), Overall!$A307&lt;&gt;"", MONTH($O305) &lt;= 9, MONTH($P305) &gt;= 9), IF($S305 &lt;&gt; "", $I305/$S305, ""), ""), "")</f>
        <v/>
      </c>
      <c r="AP305" s="10" t="str">
        <f ca="1">IFERROR(IF(AND(NOW()&lt;= EOMONTH(DATE(YEAR($P305),10, 1), 0), Overall!$A307&lt;&gt;"", MONTH($O305) &lt;= 10, MONTH($P305) &gt;= 10), IF($S305 &lt;&gt; "", $I305/$S305, ""), ""), "")</f>
        <v/>
      </c>
      <c r="AQ305" s="10" t="str">
        <f ca="1">IFERROR(IF(AND(NOW()&lt;= EOMONTH(DATE(YEAR($P305),11, 1), 0), Overall!$A307&lt;&gt;"", MONTH($O305) &lt;=11, MONTH($P305) &gt;= 11), IF($S305 &lt;&gt; "", $I305/$S305, ""), ""), "")</f>
        <v/>
      </c>
      <c r="AR305" s="10" t="str">
        <f ca="1">IFERROR(IF(AND(NOW()&lt;= EOMONTH(DATE(YEAR($P305),12, 1), 0), Overall!$A307&lt;&gt;"", MONTH($O305) &lt;= 12, MONTH($P305) &gt;= 12), IF($S305 &lt;&gt; "", $I305/$S305, ""), ""), "")</f>
        <v/>
      </c>
      <c r="AS305" s="16">
        <f t="shared" ca="1" si="9"/>
        <v>0</v>
      </c>
    </row>
    <row r="306" spans="1:45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5" t="str">
        <f>IF(Overall!P308&lt;&gt;"",_xlfn.VALUETOTEXT(Overall!P308),"")</f>
        <v>Options</v>
      </c>
      <c r="I306" s="6">
        <f>IF(Overall!F308&lt;&gt;"",VALUE(Overall!F308),"")</f>
        <v>300000</v>
      </c>
      <c r="J306" s="6">
        <f>IF(Overall!G308&lt;&gt;"",VALUE(Overall!G308),"")</f>
        <v>63</v>
      </c>
      <c r="K306" s="6">
        <f>IF(Overall!H308&lt;&gt;"",VALUE(Overall!H308),"")</f>
        <v>39</v>
      </c>
      <c r="L306" s="6">
        <f>IF(Overall!I308&lt;&gt;"",VALUE(Overall!I308),"")</f>
        <v>4.5</v>
      </c>
      <c r="M306" s="6">
        <f>IF(Overall!J308&lt;&gt;"",VALUE(Overall!J308),"")</f>
        <v>0.54</v>
      </c>
      <c r="N306" s="6">
        <f>IF(Overall!K308&lt;&gt;"",VALUE(Overall!K308),"")</f>
        <v>3.96</v>
      </c>
      <c r="O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P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Q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R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S306" s="5">
        <f t="shared" si="8"/>
        <v>1</v>
      </c>
      <c r="T306" s="10" t="str">
        <f>IF(Overall!$A308&lt;&gt;"",IF(AND(MONTH($O306) &lt;= 1, MONTH($P306) &gt;= 1), IF($S306 &lt;&gt; "", $I306/$S306, ""), ""),"")</f>
        <v/>
      </c>
      <c r="U306" s="10" t="str">
        <f>IF(Overall!$A308&lt;&gt;"",IF(AND(MONTH($O306) &lt;= 2, MONTH($P306) &gt;= 2), IF($S306 &lt;&gt; "", $I306/$S306, ""), ""),"")</f>
        <v/>
      </c>
      <c r="V306" s="10" t="str">
        <f>IF(Overall!$A308&lt;&gt;"",IF(AND(MONTH($O306) &lt;= 3, MONTH($P306) &gt;= 3), IF($S306 &lt;&gt; "", $I306/$S306, ""), ""),"")</f>
        <v/>
      </c>
      <c r="W306" s="10" t="str">
        <f>IF(Overall!$A308&lt;&gt;"",IF(AND(MONTH($O306) &lt;= 4, MONTH($P306) &gt;= 4), IF($S306 &lt;&gt; "", $I306/$S306, ""), ""),"")</f>
        <v/>
      </c>
      <c r="X306" s="10" t="str">
        <f>IF(Overall!$A308&lt;&gt;"",IF(AND(MONTH($O306) &lt;= 5, MONTH($P306) &gt;= 5), IF($S306 &lt;&gt; "", $I306/$S306, ""), ""),"")</f>
        <v/>
      </c>
      <c r="Y306" s="10" t="str">
        <f>IF(Overall!$A308&lt;&gt;"",IF(AND(MONTH($O306) &lt;= 6, MONTH($P306) &gt;= 6), IF($S306 &lt;&gt; "", $I306/$S306, ""), ""),"")</f>
        <v/>
      </c>
      <c r="Z306" s="10" t="str">
        <f>IF(Overall!$A308&lt;&gt;"",IF(AND(MONTH($O306) &lt;= 7, MONTH($P306) &gt;= 7 ), IF($S306 &lt;&gt; "", $I306/$S306, ""), ""),"")</f>
        <v/>
      </c>
      <c r="AA306" s="10">
        <f>IF(Overall!$A308&lt;&gt;"",IF(AND(MONTH($O306) &lt;= 8, MONTH($P306) &gt;= 8), IF($S306 &lt;&gt; "", $I306/$S306, ""), ""),"")</f>
        <v>300000</v>
      </c>
      <c r="AB306" s="10" t="str">
        <f>IF(Overall!$A308&lt;&gt;"",IF(AND(MONTH($O306) &lt;= 9, MONTH($P306) &gt;= 9), IF($S306 &lt;&gt; "", $I306/$S306, ""), ""),"")</f>
        <v/>
      </c>
      <c r="AC306" s="10" t="str">
        <f>IF(Overall!$A308&lt;&gt;"",IF(AND(MONTH($O306) &lt;= 10, MONTH($P306) &gt;= 10), IF($S306 &lt;&gt; "", $I306/$S306, ""), ""),"")</f>
        <v/>
      </c>
      <c r="AD306" s="10" t="str">
        <f>IF(Overall!$A308&lt;&gt;"",IF(AND(MONTH($O306) &lt;= 11, MONTH($P306) &gt;= 11), IF($S306 &lt;&gt; "", $I306/$S306, ""), ""),"")</f>
        <v/>
      </c>
      <c r="AE306" s="10" t="str">
        <f>IF(Overall!$A308&lt;&gt;"",IF(AND(MONTH($O306) &lt;= 12, MONTH($P306) &gt;= 12), IF($S306 &lt;&gt; "", $I306/$S306, ""), ""),"")</f>
        <v/>
      </c>
      <c r="AG306" s="10" t="str">
        <f ca="1">IFERROR(IF(AND(NOW()&lt;= EOMONTH(DATE(YEAR($P306),1, 1), 0), Overall!$A308&lt;&gt;"", MONTH($O306) &lt;= 1, MONTH($P306) &gt;= 1), IF($S306 &lt;&gt; "", $I306/$S306, ""), ""), "")</f>
        <v/>
      </c>
      <c r="AH306" s="10" t="str">
        <f ca="1">IFERROR(IF(AND(NOW()&lt;= EOMONTH(DATE(YEAR($P306),2, 1), 0), Overall!$A308&lt;&gt;"", MONTH($O306) &lt;= 2, MONTH($P306) &gt;= 2), IF($S306 &lt;&gt; "", $I306/$S306, ""), ""), "")</f>
        <v/>
      </c>
      <c r="AI306" s="10" t="str">
        <f ca="1">IFERROR(IF(AND(NOW()&lt;= EOMONTH(DATE(YEAR($P306),3, 1), 0), Overall!$A308&lt;&gt;"", MONTH($O306) &lt;= 3, MONTH($P306) &gt;= 3), IF($S306 &lt;&gt; "", $I306/$S306, ""), ""), "")</f>
        <v/>
      </c>
      <c r="AJ306" s="10" t="str">
        <f ca="1">IFERROR(IF(AND(NOW()&lt;= EOMONTH(DATE(YEAR($P306),4, 1), 0), Overall!$A308&lt;&gt;"", MONTH($O306) &lt;= 4, MONTH($P306) &gt;= 4), IF($S306 &lt;&gt; "", $I306/$S306, ""), ""), "")</f>
        <v/>
      </c>
      <c r="AK306" s="10" t="str">
        <f ca="1">IFERROR(IF(AND(NOW()&lt;= EOMONTH(DATE(YEAR($P306),5, 1), 0), Overall!$A308&lt;&gt;"", MONTH($O306) &lt;= 5, MONTH($P306) &gt;= 5), IF($S306 &lt;&gt; "", $I306/$S306, ""), ""), "")</f>
        <v/>
      </c>
      <c r="AL306" s="10" t="str">
        <f ca="1">IFERROR(IF(AND(NOW()&lt;= EOMONTH(DATE(YEAR($P306),6, 1), 0), Overall!$A308&lt;&gt;"", MONTH($O306) &lt;= 6, MONTH($P306) &gt;= 6), IF($S306 &lt;&gt; "", $I306/$S306, ""), ""), "")</f>
        <v/>
      </c>
      <c r="AM306" s="10" t="str">
        <f ca="1">IFERROR(IF(AND(NOW()&lt;= EOMONTH(DATE(YEAR($P306),7, 1), 0), Overall!$A308&lt;&gt;"", MONTH($O306) &lt;= 7, MONTH($P306) &gt;= 7), IF($S306 &lt;&gt; "", $I306/$S306, ""), ""), "")</f>
        <v/>
      </c>
      <c r="AN306" s="10" t="str">
        <f ca="1">IFERROR(IF(AND(NOW()&lt;= EOMONTH(DATE(YEAR($P306),8, 1), 0), Overall!$A308&lt;&gt;"", MONTH($O306) &lt;= 8, MONTH($P306) &gt;= 8), IF($S306 &lt;&gt; "", $I306/$S306, ""), ""), "")</f>
        <v/>
      </c>
      <c r="AO306" s="10" t="str">
        <f ca="1">IFERROR(IF(AND(NOW()&lt;= EOMONTH(DATE(YEAR($P306),9, 1), 0), Overall!$A308&lt;&gt;"", MONTH($O306) &lt;= 9, MONTH($P306) &gt;= 9), IF($S306 &lt;&gt; "", $I306/$S306, ""), ""), "")</f>
        <v/>
      </c>
      <c r="AP306" s="10" t="str">
        <f ca="1">IFERROR(IF(AND(NOW()&lt;= EOMONTH(DATE(YEAR($P306),10, 1), 0), Overall!$A308&lt;&gt;"", MONTH($O306) &lt;= 10, MONTH($P306) &gt;= 10), IF($S306 &lt;&gt; "", $I306/$S306, ""), ""), "")</f>
        <v/>
      </c>
      <c r="AQ306" s="10" t="str">
        <f ca="1">IFERROR(IF(AND(NOW()&lt;= EOMONTH(DATE(YEAR($P306),11, 1), 0), Overall!$A308&lt;&gt;"", MONTH($O306) &lt;=11, MONTH($P306) &gt;= 11), IF($S306 &lt;&gt; "", $I306/$S306, ""), ""), "")</f>
        <v/>
      </c>
      <c r="AR306" s="10" t="str">
        <f ca="1">IFERROR(IF(AND(NOW()&lt;= EOMONTH(DATE(YEAR($P306),12, 1), 0), Overall!$A308&lt;&gt;"", MONTH($O306) &lt;= 12, MONTH($P306) &gt;= 12), IF($S306 &lt;&gt; "", $I306/$S306, ""), ""), "")</f>
        <v/>
      </c>
      <c r="AS306" s="16">
        <f t="shared" ca="1" si="9"/>
        <v>0</v>
      </c>
    </row>
    <row r="307" spans="1:45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5" t="str">
        <f>IF(Overall!P309&lt;&gt;"",_xlfn.VALUETOTEXT(Overall!P309),"")</f>
        <v>Options</v>
      </c>
      <c r="I307" s="6">
        <f>IF(Overall!F309&lt;&gt;"",VALUE(Overall!F309),"")</f>
        <v>300000</v>
      </c>
      <c r="J307" s="6">
        <f>IF(Overall!G309&lt;&gt;"",VALUE(Overall!G309),"")</f>
        <v>62</v>
      </c>
      <c r="K307" s="6">
        <f>IF(Overall!H309&lt;&gt;"",VALUE(Overall!H309),"")</f>
        <v>40</v>
      </c>
      <c r="L307" s="6">
        <f>IF(Overall!I309&lt;&gt;"",VALUE(Overall!I309),"")</f>
        <v>4.7</v>
      </c>
      <c r="M307" s="6">
        <f>IF(Overall!J309&lt;&gt;"",VALUE(Overall!J309),"")</f>
        <v>0.8</v>
      </c>
      <c r="N307" s="6">
        <f>IF(Overall!K309&lt;&gt;"",VALUE(Overall!K309),"")</f>
        <v>3.9</v>
      </c>
      <c r="O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P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Q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R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S307" s="5">
        <f t="shared" si="8"/>
        <v>1</v>
      </c>
      <c r="T307" s="10" t="str">
        <f>IF(Overall!$A309&lt;&gt;"",IF(AND(MONTH($O307) &lt;= 1, MONTH($P307) &gt;= 1), IF($S307 &lt;&gt; "", $I307/$S307, ""), ""),"")</f>
        <v/>
      </c>
      <c r="U307" s="10" t="str">
        <f>IF(Overall!$A309&lt;&gt;"",IF(AND(MONTH($O307) &lt;= 2, MONTH($P307) &gt;= 2), IF($S307 &lt;&gt; "", $I307/$S307, ""), ""),"")</f>
        <v/>
      </c>
      <c r="V307" s="10" t="str">
        <f>IF(Overall!$A309&lt;&gt;"",IF(AND(MONTH($O307) &lt;= 3, MONTH($P307) &gt;= 3), IF($S307 &lt;&gt; "", $I307/$S307, ""), ""),"")</f>
        <v/>
      </c>
      <c r="W307" s="10" t="str">
        <f>IF(Overall!$A309&lt;&gt;"",IF(AND(MONTH($O307) &lt;= 4, MONTH($P307) &gt;= 4), IF($S307 &lt;&gt; "", $I307/$S307, ""), ""),"")</f>
        <v/>
      </c>
      <c r="X307" s="10" t="str">
        <f>IF(Overall!$A309&lt;&gt;"",IF(AND(MONTH($O307) &lt;= 5, MONTH($P307) &gt;= 5), IF($S307 &lt;&gt; "", $I307/$S307, ""), ""),"")</f>
        <v/>
      </c>
      <c r="Y307" s="10" t="str">
        <f>IF(Overall!$A309&lt;&gt;"",IF(AND(MONTH($O307) &lt;= 6, MONTH($P307) &gt;= 6), IF($S307 &lt;&gt; "", $I307/$S307, ""), ""),"")</f>
        <v/>
      </c>
      <c r="Z307" s="10" t="str">
        <f>IF(Overall!$A309&lt;&gt;"",IF(AND(MONTH($O307) &lt;= 7, MONTH($P307) &gt;= 7 ), IF($S307 &lt;&gt; "", $I307/$S307, ""), ""),"")</f>
        <v/>
      </c>
      <c r="AA307" s="10" t="str">
        <f>IF(Overall!$A309&lt;&gt;"",IF(AND(MONTH($O307) &lt;= 8, MONTH($P307) &gt;= 8), IF($S307 &lt;&gt; "", $I307/$S307, ""), ""),"")</f>
        <v/>
      </c>
      <c r="AB307" s="10">
        <f>IF(Overall!$A309&lt;&gt;"",IF(AND(MONTH($O307) &lt;= 9, MONTH($P307) &gt;= 9), IF($S307 &lt;&gt; "", $I307/$S307, ""), ""),"")</f>
        <v>300000</v>
      </c>
      <c r="AC307" s="10" t="str">
        <f>IF(Overall!$A309&lt;&gt;"",IF(AND(MONTH($O307) &lt;= 10, MONTH($P307) &gt;= 10), IF($S307 &lt;&gt; "", $I307/$S307, ""), ""),"")</f>
        <v/>
      </c>
      <c r="AD307" s="10" t="str">
        <f>IF(Overall!$A309&lt;&gt;"",IF(AND(MONTH($O307) &lt;= 11, MONTH($P307) &gt;= 11), IF($S307 &lt;&gt; "", $I307/$S307, ""), ""),"")</f>
        <v/>
      </c>
      <c r="AE307" s="10" t="str">
        <f>IF(Overall!$A309&lt;&gt;"",IF(AND(MONTH($O307) &lt;= 12, MONTH($P307) &gt;= 12), IF($S307 &lt;&gt; "", $I307/$S307, ""), ""),"")</f>
        <v/>
      </c>
      <c r="AG307" s="10" t="str">
        <f ca="1">IFERROR(IF(AND(NOW()&lt;= EOMONTH(DATE(YEAR($P307),1, 1), 0), Overall!$A309&lt;&gt;"", MONTH($O307) &lt;= 1, MONTH($P307) &gt;= 1), IF($S307 &lt;&gt; "", $I307/$S307, ""), ""), "")</f>
        <v/>
      </c>
      <c r="AH307" s="10" t="str">
        <f ca="1">IFERROR(IF(AND(NOW()&lt;= EOMONTH(DATE(YEAR($P307),2, 1), 0), Overall!$A309&lt;&gt;"", MONTH($O307) &lt;= 2, MONTH($P307) &gt;= 2), IF($S307 &lt;&gt; "", $I307/$S307, ""), ""), "")</f>
        <v/>
      </c>
      <c r="AI307" s="10" t="str">
        <f ca="1">IFERROR(IF(AND(NOW()&lt;= EOMONTH(DATE(YEAR($P307),3, 1), 0), Overall!$A309&lt;&gt;"", MONTH($O307) &lt;= 3, MONTH($P307) &gt;= 3), IF($S307 &lt;&gt; "", $I307/$S307, ""), ""), "")</f>
        <v/>
      </c>
      <c r="AJ307" s="10" t="str">
        <f ca="1">IFERROR(IF(AND(NOW()&lt;= EOMONTH(DATE(YEAR($P307),4, 1), 0), Overall!$A309&lt;&gt;"", MONTH($O307) &lt;= 4, MONTH($P307) &gt;= 4), IF($S307 &lt;&gt; "", $I307/$S307, ""), ""), "")</f>
        <v/>
      </c>
      <c r="AK307" s="10" t="str">
        <f ca="1">IFERROR(IF(AND(NOW()&lt;= EOMONTH(DATE(YEAR($P307),5, 1), 0), Overall!$A309&lt;&gt;"", MONTH($O307) &lt;= 5, MONTH($P307) &gt;= 5), IF($S307 &lt;&gt; "", $I307/$S307, ""), ""), "")</f>
        <v/>
      </c>
      <c r="AL307" s="10" t="str">
        <f ca="1">IFERROR(IF(AND(NOW()&lt;= EOMONTH(DATE(YEAR($P307),6, 1), 0), Overall!$A309&lt;&gt;"", MONTH($O307) &lt;= 6, MONTH($P307) &gt;= 6), IF($S307 &lt;&gt; "", $I307/$S307, ""), ""), "")</f>
        <v/>
      </c>
      <c r="AM307" s="10" t="str">
        <f ca="1">IFERROR(IF(AND(NOW()&lt;= EOMONTH(DATE(YEAR($P307),7, 1), 0), Overall!$A309&lt;&gt;"", MONTH($O307) &lt;= 7, MONTH($P307) &gt;= 7), IF($S307 &lt;&gt; "", $I307/$S307, ""), ""), "")</f>
        <v/>
      </c>
      <c r="AN307" s="10" t="str">
        <f ca="1">IFERROR(IF(AND(NOW()&lt;= EOMONTH(DATE(YEAR($P307),8, 1), 0), Overall!$A309&lt;&gt;"", MONTH($O307) &lt;= 8, MONTH($P307) &gt;= 8), IF($S307 &lt;&gt; "", $I307/$S307, ""), ""), "")</f>
        <v/>
      </c>
      <c r="AO307" s="10" t="str">
        <f ca="1">IFERROR(IF(AND(NOW()&lt;= EOMONTH(DATE(YEAR($P307),9, 1), 0), Overall!$A309&lt;&gt;"", MONTH($O307) &lt;= 9, MONTH($P307) &gt;= 9), IF($S307 &lt;&gt; "", $I307/$S307, ""), ""), "")</f>
        <v/>
      </c>
      <c r="AP307" s="10" t="str">
        <f ca="1">IFERROR(IF(AND(NOW()&lt;= EOMONTH(DATE(YEAR($P307),10, 1), 0), Overall!$A309&lt;&gt;"", MONTH($O307) &lt;= 10, MONTH($P307) &gt;= 10), IF($S307 &lt;&gt; "", $I307/$S307, ""), ""), "")</f>
        <v/>
      </c>
      <c r="AQ307" s="10" t="str">
        <f ca="1">IFERROR(IF(AND(NOW()&lt;= EOMONTH(DATE(YEAR($P307),11, 1), 0), Overall!$A309&lt;&gt;"", MONTH($O307) &lt;=11, MONTH($P307) &gt;= 11), IF($S307 &lt;&gt; "", $I307/$S307, ""), ""), "")</f>
        <v/>
      </c>
      <c r="AR307" s="10" t="str">
        <f ca="1">IFERROR(IF(AND(NOW()&lt;= EOMONTH(DATE(YEAR($P307),12, 1), 0), Overall!$A309&lt;&gt;"", MONTH($O307) &lt;= 12, MONTH($P307) &gt;= 12), IF($S307 &lt;&gt; "", $I307/$S307, ""), ""), "")</f>
        <v/>
      </c>
      <c r="AS307" s="16">
        <f t="shared" ca="1" si="9"/>
        <v>0</v>
      </c>
    </row>
    <row r="308" spans="1:45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5" t="str">
        <f>IF(Overall!P310&lt;&gt;"",_xlfn.VALUETOTEXT(Overall!P310),"")</f>
        <v>Options</v>
      </c>
      <c r="I308" s="6">
        <f>IF(Overall!F310&lt;&gt;"",VALUE(Overall!F310),"")</f>
        <v>300000</v>
      </c>
      <c r="J308" s="6">
        <f>IF(Overall!G310&lt;&gt;"",VALUE(Overall!G310),"")</f>
        <v>63</v>
      </c>
      <c r="K308" s="6">
        <f>IF(Overall!H310&lt;&gt;"",VALUE(Overall!H310),"")</f>
        <v>39</v>
      </c>
      <c r="L308" s="6">
        <f>IF(Overall!I310&lt;&gt;"",VALUE(Overall!I310),"")</f>
        <v>4.59</v>
      </c>
      <c r="M308" s="6">
        <f>IF(Overall!J310&lt;&gt;"",VALUE(Overall!J310),"")</f>
        <v>0.65</v>
      </c>
      <c r="N308" s="6">
        <f>IF(Overall!K310&lt;&gt;"",VALUE(Overall!K310),"")</f>
        <v>3.94</v>
      </c>
      <c r="O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P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Q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R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S308" s="5">
        <f t="shared" si="8"/>
        <v>1</v>
      </c>
      <c r="T308" s="10" t="str">
        <f>IF(Overall!$A310&lt;&gt;"",IF(AND(MONTH($O308) &lt;= 1, MONTH($P308) &gt;= 1), IF($S308 &lt;&gt; "", $I308/$S308, ""), ""),"")</f>
        <v/>
      </c>
      <c r="U308" s="10" t="str">
        <f>IF(Overall!$A310&lt;&gt;"",IF(AND(MONTH($O308) &lt;= 2, MONTH($P308) &gt;= 2), IF($S308 &lt;&gt; "", $I308/$S308, ""), ""),"")</f>
        <v/>
      </c>
      <c r="V308" s="10" t="str">
        <f>IF(Overall!$A310&lt;&gt;"",IF(AND(MONTH($O308) &lt;= 3, MONTH($P308) &gt;= 3), IF($S308 &lt;&gt; "", $I308/$S308, ""), ""),"")</f>
        <v/>
      </c>
      <c r="W308" s="10" t="str">
        <f>IF(Overall!$A310&lt;&gt;"",IF(AND(MONTH($O308) &lt;= 4, MONTH($P308) &gt;= 4), IF($S308 &lt;&gt; "", $I308/$S308, ""), ""),"")</f>
        <v/>
      </c>
      <c r="X308" s="10" t="str">
        <f>IF(Overall!$A310&lt;&gt;"",IF(AND(MONTH($O308) &lt;= 5, MONTH($P308) &gt;= 5), IF($S308 &lt;&gt; "", $I308/$S308, ""), ""),"")</f>
        <v/>
      </c>
      <c r="Y308" s="10" t="str">
        <f>IF(Overall!$A310&lt;&gt;"",IF(AND(MONTH($O308) &lt;= 6, MONTH($P308) &gt;= 6), IF($S308 &lt;&gt; "", $I308/$S308, ""), ""),"")</f>
        <v/>
      </c>
      <c r="Z308" s="10" t="str">
        <f>IF(Overall!$A310&lt;&gt;"",IF(AND(MONTH($O308) &lt;= 7, MONTH($P308) &gt;= 7 ), IF($S308 &lt;&gt; "", $I308/$S308, ""), ""),"")</f>
        <v/>
      </c>
      <c r="AA308" s="10">
        <f>IF(Overall!$A310&lt;&gt;"",IF(AND(MONTH($O308) &lt;= 8, MONTH($P308) &gt;= 8), IF($S308 &lt;&gt; "", $I308/$S308, ""), ""),"")</f>
        <v>300000</v>
      </c>
      <c r="AB308" s="10" t="str">
        <f>IF(Overall!$A310&lt;&gt;"",IF(AND(MONTH($O308) &lt;= 9, MONTH($P308) &gt;= 9), IF($S308 &lt;&gt; "", $I308/$S308, ""), ""),"")</f>
        <v/>
      </c>
      <c r="AC308" s="10" t="str">
        <f>IF(Overall!$A310&lt;&gt;"",IF(AND(MONTH($O308) &lt;= 10, MONTH($P308) &gt;= 10), IF($S308 &lt;&gt; "", $I308/$S308, ""), ""),"")</f>
        <v/>
      </c>
      <c r="AD308" s="10" t="str">
        <f>IF(Overall!$A310&lt;&gt;"",IF(AND(MONTH($O308) &lt;= 11, MONTH($P308) &gt;= 11), IF($S308 &lt;&gt; "", $I308/$S308, ""), ""),"")</f>
        <v/>
      </c>
      <c r="AE308" s="10" t="str">
        <f>IF(Overall!$A310&lt;&gt;"",IF(AND(MONTH($O308) &lt;= 12, MONTH($P308) &gt;= 12), IF($S308 &lt;&gt; "", $I308/$S308, ""), ""),"")</f>
        <v/>
      </c>
      <c r="AG308" s="10" t="str">
        <f ca="1">IFERROR(IF(AND(NOW()&lt;= EOMONTH(DATE(YEAR($P308),1, 1), 0), Overall!$A310&lt;&gt;"", MONTH($O308) &lt;= 1, MONTH($P308) &gt;= 1), IF($S308 &lt;&gt; "", $I308/$S308, ""), ""), "")</f>
        <v/>
      </c>
      <c r="AH308" s="10" t="str">
        <f ca="1">IFERROR(IF(AND(NOW()&lt;= EOMONTH(DATE(YEAR($P308),2, 1), 0), Overall!$A310&lt;&gt;"", MONTH($O308) &lt;= 2, MONTH($P308) &gt;= 2), IF($S308 &lt;&gt; "", $I308/$S308, ""), ""), "")</f>
        <v/>
      </c>
      <c r="AI308" s="10" t="str">
        <f ca="1">IFERROR(IF(AND(NOW()&lt;= EOMONTH(DATE(YEAR($P308),3, 1), 0), Overall!$A310&lt;&gt;"", MONTH($O308) &lt;= 3, MONTH($P308) &gt;= 3), IF($S308 &lt;&gt; "", $I308/$S308, ""), ""), "")</f>
        <v/>
      </c>
      <c r="AJ308" s="10" t="str">
        <f ca="1">IFERROR(IF(AND(NOW()&lt;= EOMONTH(DATE(YEAR($P308),4, 1), 0), Overall!$A310&lt;&gt;"", MONTH($O308) &lt;= 4, MONTH($P308) &gt;= 4), IF($S308 &lt;&gt; "", $I308/$S308, ""), ""), "")</f>
        <v/>
      </c>
      <c r="AK308" s="10" t="str">
        <f ca="1">IFERROR(IF(AND(NOW()&lt;= EOMONTH(DATE(YEAR($P308),5, 1), 0), Overall!$A310&lt;&gt;"", MONTH($O308) &lt;= 5, MONTH($P308) &gt;= 5), IF($S308 &lt;&gt; "", $I308/$S308, ""), ""), "")</f>
        <v/>
      </c>
      <c r="AL308" s="10" t="str">
        <f ca="1">IFERROR(IF(AND(NOW()&lt;= EOMONTH(DATE(YEAR($P308),6, 1), 0), Overall!$A310&lt;&gt;"", MONTH($O308) &lt;= 6, MONTH($P308) &gt;= 6), IF($S308 &lt;&gt; "", $I308/$S308, ""), ""), "")</f>
        <v/>
      </c>
      <c r="AM308" s="10" t="str">
        <f ca="1">IFERROR(IF(AND(NOW()&lt;= EOMONTH(DATE(YEAR($P308),7, 1), 0), Overall!$A310&lt;&gt;"", MONTH($O308) &lt;= 7, MONTH($P308) &gt;= 7), IF($S308 &lt;&gt; "", $I308/$S308, ""), ""), "")</f>
        <v/>
      </c>
      <c r="AN308" s="10" t="str">
        <f ca="1">IFERROR(IF(AND(NOW()&lt;= EOMONTH(DATE(YEAR($P308),8, 1), 0), Overall!$A310&lt;&gt;"", MONTH($O308) &lt;= 8, MONTH($P308) &gt;= 8), IF($S308 &lt;&gt; "", $I308/$S308, ""), ""), "")</f>
        <v/>
      </c>
      <c r="AO308" s="10" t="str">
        <f ca="1">IFERROR(IF(AND(NOW()&lt;= EOMONTH(DATE(YEAR($P308),9, 1), 0), Overall!$A310&lt;&gt;"", MONTH($O308) &lt;= 9, MONTH($P308) &gt;= 9), IF($S308 &lt;&gt; "", $I308/$S308, ""), ""), "")</f>
        <v/>
      </c>
      <c r="AP308" s="10" t="str">
        <f ca="1">IFERROR(IF(AND(NOW()&lt;= EOMONTH(DATE(YEAR($P308),10, 1), 0), Overall!$A310&lt;&gt;"", MONTH($O308) &lt;= 10, MONTH($P308) &gt;= 10), IF($S308 &lt;&gt; "", $I308/$S308, ""), ""), "")</f>
        <v/>
      </c>
      <c r="AQ308" s="10" t="str">
        <f ca="1">IFERROR(IF(AND(NOW()&lt;= EOMONTH(DATE(YEAR($P308),11, 1), 0), Overall!$A310&lt;&gt;"", MONTH($O308) &lt;=11, MONTH($P308) &gt;= 11), IF($S308 &lt;&gt; "", $I308/$S308, ""), ""), "")</f>
        <v/>
      </c>
      <c r="AR308" s="10" t="str">
        <f ca="1">IFERROR(IF(AND(NOW()&lt;= EOMONTH(DATE(YEAR($P308),12, 1), 0), Overall!$A310&lt;&gt;"", MONTH($O308) &lt;= 12, MONTH($P308) &gt;= 12), IF($S308 &lt;&gt; "", $I308/$S308, ""), ""), "")</f>
        <v/>
      </c>
      <c r="AS308" s="16">
        <f t="shared" ca="1" si="9"/>
        <v>0</v>
      </c>
    </row>
    <row r="309" spans="1:45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5" t="str">
        <f>IF(Overall!P311&lt;&gt;"",_xlfn.VALUETOTEXT(Overall!P311),"")</f>
        <v>Options</v>
      </c>
      <c r="I309" s="6">
        <f>IF(Overall!F311&lt;&gt;"",VALUE(Overall!F311),"")</f>
        <v>300000</v>
      </c>
      <c r="J309" s="6">
        <f>IF(Overall!G311&lt;&gt;"",VALUE(Overall!G311),"")</f>
        <v>62</v>
      </c>
      <c r="K309" s="6">
        <f>IF(Overall!H311&lt;&gt;"",VALUE(Overall!H311),"")</f>
        <v>40</v>
      </c>
      <c r="L309" s="6">
        <f>IF(Overall!I311&lt;&gt;"",VALUE(Overall!I311),"")</f>
        <v>4.59</v>
      </c>
      <c r="M309" s="6">
        <f>IF(Overall!J311&lt;&gt;"",VALUE(Overall!J311),"")</f>
        <v>0.65</v>
      </c>
      <c r="N309" s="6">
        <f>IF(Overall!K311&lt;&gt;"",VALUE(Overall!K311),"")</f>
        <v>3.94</v>
      </c>
      <c r="O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P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Q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R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S309" s="5">
        <f t="shared" si="8"/>
        <v>1</v>
      </c>
      <c r="T309" s="10" t="str">
        <f>IF(Overall!$A311&lt;&gt;"",IF(AND(MONTH($O309) &lt;= 1, MONTH($P309) &gt;= 1), IF($S309 &lt;&gt; "", $I309/$S309, ""), ""),"")</f>
        <v/>
      </c>
      <c r="U309" s="10" t="str">
        <f>IF(Overall!$A311&lt;&gt;"",IF(AND(MONTH($O309) &lt;= 2, MONTH($P309) &gt;= 2), IF($S309 &lt;&gt; "", $I309/$S309, ""), ""),"")</f>
        <v/>
      </c>
      <c r="V309" s="10" t="str">
        <f>IF(Overall!$A311&lt;&gt;"",IF(AND(MONTH($O309) &lt;= 3, MONTH($P309) &gt;= 3), IF($S309 &lt;&gt; "", $I309/$S309, ""), ""),"")</f>
        <v/>
      </c>
      <c r="W309" s="10" t="str">
        <f>IF(Overall!$A311&lt;&gt;"",IF(AND(MONTH($O309) &lt;= 4, MONTH($P309) &gt;= 4), IF($S309 &lt;&gt; "", $I309/$S309, ""), ""),"")</f>
        <v/>
      </c>
      <c r="X309" s="10" t="str">
        <f>IF(Overall!$A311&lt;&gt;"",IF(AND(MONTH($O309) &lt;= 5, MONTH($P309) &gt;= 5), IF($S309 &lt;&gt; "", $I309/$S309, ""), ""),"")</f>
        <v/>
      </c>
      <c r="Y309" s="10" t="str">
        <f>IF(Overall!$A311&lt;&gt;"",IF(AND(MONTH($O309) &lt;= 6, MONTH($P309) &gt;= 6), IF($S309 &lt;&gt; "", $I309/$S309, ""), ""),"")</f>
        <v/>
      </c>
      <c r="Z309" s="10" t="str">
        <f>IF(Overall!$A311&lt;&gt;"",IF(AND(MONTH($O309) &lt;= 7, MONTH($P309) &gt;= 7 ), IF($S309 &lt;&gt; "", $I309/$S309, ""), ""),"")</f>
        <v/>
      </c>
      <c r="AA309" s="10" t="str">
        <f>IF(Overall!$A311&lt;&gt;"",IF(AND(MONTH($O309) &lt;= 8, MONTH($P309) &gt;= 8), IF($S309 &lt;&gt; "", $I309/$S309, ""), ""),"")</f>
        <v/>
      </c>
      <c r="AB309" s="10">
        <f>IF(Overall!$A311&lt;&gt;"",IF(AND(MONTH($O309) &lt;= 9, MONTH($P309) &gt;= 9), IF($S309 &lt;&gt; "", $I309/$S309, ""), ""),"")</f>
        <v>300000</v>
      </c>
      <c r="AC309" s="10" t="str">
        <f>IF(Overall!$A311&lt;&gt;"",IF(AND(MONTH($O309) &lt;= 10, MONTH($P309) &gt;= 10), IF($S309 &lt;&gt; "", $I309/$S309, ""), ""),"")</f>
        <v/>
      </c>
      <c r="AD309" s="10" t="str">
        <f>IF(Overall!$A311&lt;&gt;"",IF(AND(MONTH($O309) &lt;= 11, MONTH($P309) &gt;= 11), IF($S309 &lt;&gt; "", $I309/$S309, ""), ""),"")</f>
        <v/>
      </c>
      <c r="AE309" s="10" t="str">
        <f>IF(Overall!$A311&lt;&gt;"",IF(AND(MONTH($O309) &lt;= 12, MONTH($P309) &gt;= 12), IF($S309 &lt;&gt; "", $I309/$S309, ""), ""),"")</f>
        <v/>
      </c>
      <c r="AG309" s="10" t="str">
        <f ca="1">IFERROR(IF(AND(NOW()&lt;= EOMONTH(DATE(YEAR($P309),1, 1), 0), Overall!$A311&lt;&gt;"", MONTH($O309) &lt;= 1, MONTH($P309) &gt;= 1), IF($S309 &lt;&gt; "", $I309/$S309, ""), ""), "")</f>
        <v/>
      </c>
      <c r="AH309" s="10" t="str">
        <f ca="1">IFERROR(IF(AND(NOW()&lt;= EOMONTH(DATE(YEAR($P309),2, 1), 0), Overall!$A311&lt;&gt;"", MONTH($O309) &lt;= 2, MONTH($P309) &gt;= 2), IF($S309 &lt;&gt; "", $I309/$S309, ""), ""), "")</f>
        <v/>
      </c>
      <c r="AI309" s="10" t="str">
        <f ca="1">IFERROR(IF(AND(NOW()&lt;= EOMONTH(DATE(YEAR($P309),3, 1), 0), Overall!$A311&lt;&gt;"", MONTH($O309) &lt;= 3, MONTH($P309) &gt;= 3), IF($S309 &lt;&gt; "", $I309/$S309, ""), ""), "")</f>
        <v/>
      </c>
      <c r="AJ309" s="10" t="str">
        <f ca="1">IFERROR(IF(AND(NOW()&lt;= EOMONTH(DATE(YEAR($P309),4, 1), 0), Overall!$A311&lt;&gt;"", MONTH($O309) &lt;= 4, MONTH($P309) &gt;= 4), IF($S309 &lt;&gt; "", $I309/$S309, ""), ""), "")</f>
        <v/>
      </c>
      <c r="AK309" s="10" t="str">
        <f ca="1">IFERROR(IF(AND(NOW()&lt;= EOMONTH(DATE(YEAR($P309),5, 1), 0), Overall!$A311&lt;&gt;"", MONTH($O309) &lt;= 5, MONTH($P309) &gt;= 5), IF($S309 &lt;&gt; "", $I309/$S309, ""), ""), "")</f>
        <v/>
      </c>
      <c r="AL309" s="10" t="str">
        <f ca="1">IFERROR(IF(AND(NOW()&lt;= EOMONTH(DATE(YEAR($P309),6, 1), 0), Overall!$A311&lt;&gt;"", MONTH($O309) &lt;= 6, MONTH($P309) &gt;= 6), IF($S309 &lt;&gt; "", $I309/$S309, ""), ""), "")</f>
        <v/>
      </c>
      <c r="AM309" s="10" t="str">
        <f ca="1">IFERROR(IF(AND(NOW()&lt;= EOMONTH(DATE(YEAR($P309),7, 1), 0), Overall!$A311&lt;&gt;"", MONTH($O309) &lt;= 7, MONTH($P309) &gt;= 7), IF($S309 &lt;&gt; "", $I309/$S309, ""), ""), "")</f>
        <v/>
      </c>
      <c r="AN309" s="10" t="str">
        <f ca="1">IFERROR(IF(AND(NOW()&lt;= EOMONTH(DATE(YEAR($P309),8, 1), 0), Overall!$A311&lt;&gt;"", MONTH($O309) &lt;= 8, MONTH($P309) &gt;= 8), IF($S309 &lt;&gt; "", $I309/$S309, ""), ""), "")</f>
        <v/>
      </c>
      <c r="AO309" s="10" t="str">
        <f ca="1">IFERROR(IF(AND(NOW()&lt;= EOMONTH(DATE(YEAR($P309),9, 1), 0), Overall!$A311&lt;&gt;"", MONTH($O309) &lt;= 9, MONTH($P309) &gt;= 9), IF($S309 &lt;&gt; "", $I309/$S309, ""), ""), "")</f>
        <v/>
      </c>
      <c r="AP309" s="10" t="str">
        <f ca="1">IFERROR(IF(AND(NOW()&lt;= EOMONTH(DATE(YEAR($P309),10, 1), 0), Overall!$A311&lt;&gt;"", MONTH($O309) &lt;= 10, MONTH($P309) &gt;= 10), IF($S309 &lt;&gt; "", $I309/$S309, ""), ""), "")</f>
        <v/>
      </c>
      <c r="AQ309" s="10" t="str">
        <f ca="1">IFERROR(IF(AND(NOW()&lt;= EOMONTH(DATE(YEAR($P309),11, 1), 0), Overall!$A311&lt;&gt;"", MONTH($O309) &lt;=11, MONTH($P309) &gt;= 11), IF($S309 &lt;&gt; "", $I309/$S309, ""), ""), "")</f>
        <v/>
      </c>
      <c r="AR309" s="10" t="str">
        <f ca="1">IFERROR(IF(AND(NOW()&lt;= EOMONTH(DATE(YEAR($P309),12, 1), 0), Overall!$A311&lt;&gt;"", MONTH($O309) &lt;= 12, MONTH($P309) &gt;= 12), IF($S309 &lt;&gt; "", $I309/$S309, ""), ""), "")</f>
        <v/>
      </c>
      <c r="AS309" s="16">
        <f t="shared" ca="1" si="9"/>
        <v>0</v>
      </c>
    </row>
    <row r="310" spans="1:45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5" t="str">
        <f>IF(Overall!P312&lt;&gt;"",_xlfn.VALUETOTEXT(Overall!P312),"")</f>
        <v>Options</v>
      </c>
      <c r="I310" s="6">
        <f>IF(Overall!F312&lt;&gt;"",VALUE(Overall!F312),"")</f>
        <v>300000</v>
      </c>
      <c r="J310" s="6">
        <f>IF(Overall!G312&lt;&gt;"",VALUE(Overall!G312),"")</f>
        <v>63</v>
      </c>
      <c r="K310" s="6">
        <f>IF(Overall!H312&lt;&gt;"",VALUE(Overall!H312),"")</f>
        <v>39</v>
      </c>
      <c r="L310" s="6">
        <f>IF(Overall!I312&lt;&gt;"",VALUE(Overall!I312),"")</f>
        <v>4.5</v>
      </c>
      <c r="M310" s="6">
        <f>IF(Overall!J312&lt;&gt;"",VALUE(Overall!J312),"")</f>
        <v>0.53</v>
      </c>
      <c r="N310" s="6">
        <f>IF(Overall!K312&lt;&gt;"",VALUE(Overall!K312),"")</f>
        <v>3.97</v>
      </c>
      <c r="O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P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Q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R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S310" s="5">
        <f t="shared" si="8"/>
        <v>1</v>
      </c>
      <c r="T310" s="10" t="str">
        <f>IF(Overall!$A312&lt;&gt;"",IF(AND(MONTH($O310) &lt;= 1, MONTH($P310) &gt;= 1), IF($S310 &lt;&gt; "", $I310/$S310, ""), ""),"")</f>
        <v/>
      </c>
      <c r="U310" s="10" t="str">
        <f>IF(Overall!$A312&lt;&gt;"",IF(AND(MONTH($O310) &lt;= 2, MONTH($P310) &gt;= 2), IF($S310 &lt;&gt; "", $I310/$S310, ""), ""),"")</f>
        <v/>
      </c>
      <c r="V310" s="10" t="str">
        <f>IF(Overall!$A312&lt;&gt;"",IF(AND(MONTH($O310) &lt;= 3, MONTH($P310) &gt;= 3), IF($S310 &lt;&gt; "", $I310/$S310, ""), ""),"")</f>
        <v/>
      </c>
      <c r="W310" s="10" t="str">
        <f>IF(Overall!$A312&lt;&gt;"",IF(AND(MONTH($O310) &lt;= 4, MONTH($P310) &gt;= 4), IF($S310 &lt;&gt; "", $I310/$S310, ""), ""),"")</f>
        <v/>
      </c>
      <c r="X310" s="10" t="str">
        <f>IF(Overall!$A312&lt;&gt;"",IF(AND(MONTH($O310) &lt;= 5, MONTH($P310) &gt;= 5), IF($S310 &lt;&gt; "", $I310/$S310, ""), ""),"")</f>
        <v/>
      </c>
      <c r="Y310" s="10" t="str">
        <f>IF(Overall!$A312&lt;&gt;"",IF(AND(MONTH($O310) &lt;= 6, MONTH($P310) &gt;= 6), IF($S310 &lt;&gt; "", $I310/$S310, ""), ""),"")</f>
        <v/>
      </c>
      <c r="Z310" s="10" t="str">
        <f>IF(Overall!$A312&lt;&gt;"",IF(AND(MONTH($O310) &lt;= 7, MONTH($P310) &gt;= 7 ), IF($S310 &lt;&gt; "", $I310/$S310, ""), ""),"")</f>
        <v/>
      </c>
      <c r="AA310" s="10">
        <f>IF(Overall!$A312&lt;&gt;"",IF(AND(MONTH($O310) &lt;= 8, MONTH($P310) &gt;= 8), IF($S310 &lt;&gt; "", $I310/$S310, ""), ""),"")</f>
        <v>300000</v>
      </c>
      <c r="AB310" s="10" t="str">
        <f>IF(Overall!$A312&lt;&gt;"",IF(AND(MONTH($O310) &lt;= 9, MONTH($P310) &gt;= 9), IF($S310 &lt;&gt; "", $I310/$S310, ""), ""),"")</f>
        <v/>
      </c>
      <c r="AC310" s="10" t="str">
        <f>IF(Overall!$A312&lt;&gt;"",IF(AND(MONTH($O310) &lt;= 10, MONTH($P310) &gt;= 10), IF($S310 &lt;&gt; "", $I310/$S310, ""), ""),"")</f>
        <v/>
      </c>
      <c r="AD310" s="10" t="str">
        <f>IF(Overall!$A312&lt;&gt;"",IF(AND(MONTH($O310) &lt;= 11, MONTH($P310) &gt;= 11), IF($S310 &lt;&gt; "", $I310/$S310, ""), ""),"")</f>
        <v/>
      </c>
      <c r="AE310" s="10" t="str">
        <f>IF(Overall!$A312&lt;&gt;"",IF(AND(MONTH($O310) &lt;= 12, MONTH($P310) &gt;= 12), IF($S310 &lt;&gt; "", $I310/$S310, ""), ""),"")</f>
        <v/>
      </c>
      <c r="AG310" s="10" t="str">
        <f ca="1">IFERROR(IF(AND(NOW()&lt;= EOMONTH(DATE(YEAR($P310),1, 1), 0), Overall!$A312&lt;&gt;"", MONTH($O310) &lt;= 1, MONTH($P310) &gt;= 1), IF($S310 &lt;&gt; "", $I310/$S310, ""), ""), "")</f>
        <v/>
      </c>
      <c r="AH310" s="10" t="str">
        <f ca="1">IFERROR(IF(AND(NOW()&lt;= EOMONTH(DATE(YEAR($P310),2, 1), 0), Overall!$A312&lt;&gt;"", MONTH($O310) &lt;= 2, MONTH($P310) &gt;= 2), IF($S310 &lt;&gt; "", $I310/$S310, ""), ""), "")</f>
        <v/>
      </c>
      <c r="AI310" s="10" t="str">
        <f ca="1">IFERROR(IF(AND(NOW()&lt;= EOMONTH(DATE(YEAR($P310),3, 1), 0), Overall!$A312&lt;&gt;"", MONTH($O310) &lt;= 3, MONTH($P310) &gt;= 3), IF($S310 &lt;&gt; "", $I310/$S310, ""), ""), "")</f>
        <v/>
      </c>
      <c r="AJ310" s="10" t="str">
        <f ca="1">IFERROR(IF(AND(NOW()&lt;= EOMONTH(DATE(YEAR($P310),4, 1), 0), Overall!$A312&lt;&gt;"", MONTH($O310) &lt;= 4, MONTH($P310) &gt;= 4), IF($S310 &lt;&gt; "", $I310/$S310, ""), ""), "")</f>
        <v/>
      </c>
      <c r="AK310" s="10" t="str">
        <f ca="1">IFERROR(IF(AND(NOW()&lt;= EOMONTH(DATE(YEAR($P310),5, 1), 0), Overall!$A312&lt;&gt;"", MONTH($O310) &lt;= 5, MONTH($P310) &gt;= 5), IF($S310 &lt;&gt; "", $I310/$S310, ""), ""), "")</f>
        <v/>
      </c>
      <c r="AL310" s="10" t="str">
        <f ca="1">IFERROR(IF(AND(NOW()&lt;= EOMONTH(DATE(YEAR($P310),6, 1), 0), Overall!$A312&lt;&gt;"", MONTH($O310) &lt;= 6, MONTH($P310) &gt;= 6), IF($S310 &lt;&gt; "", $I310/$S310, ""), ""), "")</f>
        <v/>
      </c>
      <c r="AM310" s="10" t="str">
        <f ca="1">IFERROR(IF(AND(NOW()&lt;= EOMONTH(DATE(YEAR($P310),7, 1), 0), Overall!$A312&lt;&gt;"", MONTH($O310) &lt;= 7, MONTH($P310) &gt;= 7), IF($S310 &lt;&gt; "", $I310/$S310, ""), ""), "")</f>
        <v/>
      </c>
      <c r="AN310" s="10" t="str">
        <f ca="1">IFERROR(IF(AND(NOW()&lt;= EOMONTH(DATE(YEAR($P310),8, 1), 0), Overall!$A312&lt;&gt;"", MONTH($O310) &lt;= 8, MONTH($P310) &gt;= 8), IF($S310 &lt;&gt; "", $I310/$S310, ""), ""), "")</f>
        <v/>
      </c>
      <c r="AO310" s="10" t="str">
        <f ca="1">IFERROR(IF(AND(NOW()&lt;= EOMONTH(DATE(YEAR($P310),9, 1), 0), Overall!$A312&lt;&gt;"", MONTH($O310) &lt;= 9, MONTH($P310) &gt;= 9), IF($S310 &lt;&gt; "", $I310/$S310, ""), ""), "")</f>
        <v/>
      </c>
      <c r="AP310" s="10" t="str">
        <f ca="1">IFERROR(IF(AND(NOW()&lt;= EOMONTH(DATE(YEAR($P310),10, 1), 0), Overall!$A312&lt;&gt;"", MONTH($O310) &lt;= 10, MONTH($P310) &gt;= 10), IF($S310 &lt;&gt; "", $I310/$S310, ""), ""), "")</f>
        <v/>
      </c>
      <c r="AQ310" s="10" t="str">
        <f ca="1">IFERROR(IF(AND(NOW()&lt;= EOMONTH(DATE(YEAR($P310),11, 1), 0), Overall!$A312&lt;&gt;"", MONTH($O310) &lt;=11, MONTH($P310) &gt;= 11), IF($S310 &lt;&gt; "", $I310/$S310, ""), ""), "")</f>
        <v/>
      </c>
      <c r="AR310" s="10" t="str">
        <f ca="1">IFERROR(IF(AND(NOW()&lt;= EOMONTH(DATE(YEAR($P310),12, 1), 0), Overall!$A312&lt;&gt;"", MONTH($O310) &lt;= 12, MONTH($P310) &gt;= 12), IF($S310 &lt;&gt; "", $I310/$S310, ""), ""), "")</f>
        <v/>
      </c>
      <c r="AS310" s="16">
        <f t="shared" ca="1" si="9"/>
        <v>0</v>
      </c>
    </row>
    <row r="311" spans="1:45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5" t="str">
        <f>IF(Overall!P313&lt;&gt;"",_xlfn.VALUETOTEXT(Overall!P313),"")</f>
        <v>Options</v>
      </c>
      <c r="I311" s="6">
        <f>IF(Overall!F313&lt;&gt;"",VALUE(Overall!F313),"")</f>
        <v>300000</v>
      </c>
      <c r="J311" s="6">
        <f>IF(Overall!G313&lt;&gt;"",VALUE(Overall!G313),"")</f>
        <v>62</v>
      </c>
      <c r="K311" s="6">
        <f>IF(Overall!H313&lt;&gt;"",VALUE(Overall!H313),"")</f>
        <v>40</v>
      </c>
      <c r="L311" s="6">
        <f>IF(Overall!I313&lt;&gt;"",VALUE(Overall!I313),"")</f>
        <v>4.7</v>
      </c>
      <c r="M311" s="6">
        <f>IF(Overall!J313&lt;&gt;"",VALUE(Overall!J313),"")</f>
        <v>0.79</v>
      </c>
      <c r="N311" s="6">
        <f>IF(Overall!K313&lt;&gt;"",VALUE(Overall!K313),"")</f>
        <v>3.91</v>
      </c>
      <c r="O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P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Q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R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S311" s="5">
        <f t="shared" si="8"/>
        <v>1</v>
      </c>
      <c r="T311" s="10" t="str">
        <f>IF(Overall!$A313&lt;&gt;"",IF(AND(MONTH($O311) &lt;= 1, MONTH($P311) &gt;= 1), IF($S311 &lt;&gt; "", $I311/$S311, ""), ""),"")</f>
        <v/>
      </c>
      <c r="U311" s="10" t="str">
        <f>IF(Overall!$A313&lt;&gt;"",IF(AND(MONTH($O311) &lt;= 2, MONTH($P311) &gt;= 2), IF($S311 &lt;&gt; "", $I311/$S311, ""), ""),"")</f>
        <v/>
      </c>
      <c r="V311" s="10" t="str">
        <f>IF(Overall!$A313&lt;&gt;"",IF(AND(MONTH($O311) &lt;= 3, MONTH($P311) &gt;= 3), IF($S311 &lt;&gt; "", $I311/$S311, ""), ""),"")</f>
        <v/>
      </c>
      <c r="W311" s="10" t="str">
        <f>IF(Overall!$A313&lt;&gt;"",IF(AND(MONTH($O311) &lt;= 4, MONTH($P311) &gt;= 4), IF($S311 &lt;&gt; "", $I311/$S311, ""), ""),"")</f>
        <v/>
      </c>
      <c r="X311" s="10" t="str">
        <f>IF(Overall!$A313&lt;&gt;"",IF(AND(MONTH($O311) &lt;= 5, MONTH($P311) &gt;= 5), IF($S311 &lt;&gt; "", $I311/$S311, ""), ""),"")</f>
        <v/>
      </c>
      <c r="Y311" s="10" t="str">
        <f>IF(Overall!$A313&lt;&gt;"",IF(AND(MONTH($O311) &lt;= 6, MONTH($P311) &gt;= 6), IF($S311 &lt;&gt; "", $I311/$S311, ""), ""),"")</f>
        <v/>
      </c>
      <c r="Z311" s="10" t="str">
        <f>IF(Overall!$A313&lt;&gt;"",IF(AND(MONTH($O311) &lt;= 7, MONTH($P311) &gt;= 7 ), IF($S311 &lt;&gt; "", $I311/$S311, ""), ""),"")</f>
        <v/>
      </c>
      <c r="AA311" s="10" t="str">
        <f>IF(Overall!$A313&lt;&gt;"",IF(AND(MONTH($O311) &lt;= 8, MONTH($P311) &gt;= 8), IF($S311 &lt;&gt; "", $I311/$S311, ""), ""),"")</f>
        <v/>
      </c>
      <c r="AB311" s="10">
        <f>IF(Overall!$A313&lt;&gt;"",IF(AND(MONTH($O311) &lt;= 9, MONTH($P311) &gt;= 9), IF($S311 &lt;&gt; "", $I311/$S311, ""), ""),"")</f>
        <v>300000</v>
      </c>
      <c r="AC311" s="10" t="str">
        <f>IF(Overall!$A313&lt;&gt;"",IF(AND(MONTH($O311) &lt;= 10, MONTH($P311) &gt;= 10), IF($S311 &lt;&gt; "", $I311/$S311, ""), ""),"")</f>
        <v/>
      </c>
      <c r="AD311" s="10" t="str">
        <f>IF(Overall!$A313&lt;&gt;"",IF(AND(MONTH($O311) &lt;= 11, MONTH($P311) &gt;= 11), IF($S311 &lt;&gt; "", $I311/$S311, ""), ""),"")</f>
        <v/>
      </c>
      <c r="AE311" s="10" t="str">
        <f>IF(Overall!$A313&lt;&gt;"",IF(AND(MONTH($O311) &lt;= 12, MONTH($P311) &gt;= 12), IF($S311 &lt;&gt; "", $I311/$S311, ""), ""),"")</f>
        <v/>
      </c>
      <c r="AG311" s="10" t="str">
        <f ca="1">IFERROR(IF(AND(NOW()&lt;= EOMONTH(DATE(YEAR($P311),1, 1), 0), Overall!$A313&lt;&gt;"", MONTH($O311) &lt;= 1, MONTH($P311) &gt;= 1), IF($S311 &lt;&gt; "", $I311/$S311, ""), ""), "")</f>
        <v/>
      </c>
      <c r="AH311" s="10" t="str">
        <f ca="1">IFERROR(IF(AND(NOW()&lt;= EOMONTH(DATE(YEAR($P311),2, 1), 0), Overall!$A313&lt;&gt;"", MONTH($O311) &lt;= 2, MONTH($P311) &gt;= 2), IF($S311 &lt;&gt; "", $I311/$S311, ""), ""), "")</f>
        <v/>
      </c>
      <c r="AI311" s="10" t="str">
        <f ca="1">IFERROR(IF(AND(NOW()&lt;= EOMONTH(DATE(YEAR($P311),3, 1), 0), Overall!$A313&lt;&gt;"", MONTH($O311) &lt;= 3, MONTH($P311) &gt;= 3), IF($S311 &lt;&gt; "", $I311/$S311, ""), ""), "")</f>
        <v/>
      </c>
      <c r="AJ311" s="10" t="str">
        <f ca="1">IFERROR(IF(AND(NOW()&lt;= EOMONTH(DATE(YEAR($P311),4, 1), 0), Overall!$A313&lt;&gt;"", MONTH($O311) &lt;= 4, MONTH($P311) &gt;= 4), IF($S311 &lt;&gt; "", $I311/$S311, ""), ""), "")</f>
        <v/>
      </c>
      <c r="AK311" s="10" t="str">
        <f ca="1">IFERROR(IF(AND(NOW()&lt;= EOMONTH(DATE(YEAR($P311),5, 1), 0), Overall!$A313&lt;&gt;"", MONTH($O311) &lt;= 5, MONTH($P311) &gt;= 5), IF($S311 &lt;&gt; "", $I311/$S311, ""), ""), "")</f>
        <v/>
      </c>
      <c r="AL311" s="10" t="str">
        <f ca="1">IFERROR(IF(AND(NOW()&lt;= EOMONTH(DATE(YEAR($P311),6, 1), 0), Overall!$A313&lt;&gt;"", MONTH($O311) &lt;= 6, MONTH($P311) &gt;= 6), IF($S311 &lt;&gt; "", $I311/$S311, ""), ""), "")</f>
        <v/>
      </c>
      <c r="AM311" s="10" t="str">
        <f ca="1">IFERROR(IF(AND(NOW()&lt;= EOMONTH(DATE(YEAR($P311),7, 1), 0), Overall!$A313&lt;&gt;"", MONTH($O311) &lt;= 7, MONTH($P311) &gt;= 7), IF($S311 &lt;&gt; "", $I311/$S311, ""), ""), "")</f>
        <v/>
      </c>
      <c r="AN311" s="10" t="str">
        <f ca="1">IFERROR(IF(AND(NOW()&lt;= EOMONTH(DATE(YEAR($P311),8, 1), 0), Overall!$A313&lt;&gt;"", MONTH($O311) &lt;= 8, MONTH($P311) &gt;= 8), IF($S311 &lt;&gt; "", $I311/$S311, ""), ""), "")</f>
        <v/>
      </c>
      <c r="AO311" s="10" t="str">
        <f ca="1">IFERROR(IF(AND(NOW()&lt;= EOMONTH(DATE(YEAR($P311),9, 1), 0), Overall!$A313&lt;&gt;"", MONTH($O311) &lt;= 9, MONTH($P311) &gt;= 9), IF($S311 &lt;&gt; "", $I311/$S311, ""), ""), "")</f>
        <v/>
      </c>
      <c r="AP311" s="10" t="str">
        <f ca="1">IFERROR(IF(AND(NOW()&lt;= EOMONTH(DATE(YEAR($P311),10, 1), 0), Overall!$A313&lt;&gt;"", MONTH($O311) &lt;= 10, MONTH($P311) &gt;= 10), IF($S311 &lt;&gt; "", $I311/$S311, ""), ""), "")</f>
        <v/>
      </c>
      <c r="AQ311" s="10" t="str">
        <f ca="1">IFERROR(IF(AND(NOW()&lt;= EOMONTH(DATE(YEAR($P311),11, 1), 0), Overall!$A313&lt;&gt;"", MONTH($O311) &lt;=11, MONTH($P311) &gt;= 11), IF($S311 &lt;&gt; "", $I311/$S311, ""), ""), "")</f>
        <v/>
      </c>
      <c r="AR311" s="10" t="str">
        <f ca="1">IFERROR(IF(AND(NOW()&lt;= EOMONTH(DATE(YEAR($P311),12, 1), 0), Overall!$A313&lt;&gt;"", MONTH($O311) &lt;= 12, MONTH($P311) &gt;= 12), IF($S311 &lt;&gt; "", $I311/$S311, ""), ""), "")</f>
        <v/>
      </c>
      <c r="AS311" s="16">
        <f t="shared" ca="1" si="9"/>
        <v>0</v>
      </c>
    </row>
    <row r="312" spans="1:45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5" t="str">
        <f>IF(Overall!P314&lt;&gt;"",_xlfn.VALUETOTEXT(Overall!P314),"")</f>
        <v>Options</v>
      </c>
      <c r="I312" s="6">
        <f>IF(Overall!F314&lt;&gt;"",VALUE(Overall!F314),"")</f>
        <v>500000</v>
      </c>
      <c r="J312" s="6">
        <f>IF(Overall!G314&lt;&gt;"",VALUE(Overall!G314),"")</f>
        <v>62</v>
      </c>
      <c r="K312" s="6">
        <f>IF(Overall!H314&lt;&gt;"",VALUE(Overall!H314),"")</f>
        <v>40</v>
      </c>
      <c r="L312" s="6">
        <f>IF(Overall!I314&lt;&gt;"",VALUE(Overall!I314),"")</f>
        <v>4.59</v>
      </c>
      <c r="M312" s="6">
        <f>IF(Overall!J314&lt;&gt;"",VALUE(Overall!J314),"")</f>
        <v>0.7</v>
      </c>
      <c r="N312" s="6">
        <f>IF(Overall!K314&lt;&gt;"",VALUE(Overall!K314),"")</f>
        <v>3.89</v>
      </c>
      <c r="O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P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Q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R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S312" s="5">
        <f t="shared" si="8"/>
        <v>1</v>
      </c>
      <c r="T312" s="10" t="str">
        <f>IF(Overall!$A314&lt;&gt;"",IF(AND(MONTH($O312) &lt;= 1, MONTH($P312) &gt;= 1), IF($S312 &lt;&gt; "", $I312/$S312, ""), ""),"")</f>
        <v/>
      </c>
      <c r="U312" s="10" t="str">
        <f>IF(Overall!$A314&lt;&gt;"",IF(AND(MONTH($O312) &lt;= 2, MONTH($P312) &gt;= 2), IF($S312 &lt;&gt; "", $I312/$S312, ""), ""),"")</f>
        <v/>
      </c>
      <c r="V312" s="10" t="str">
        <f>IF(Overall!$A314&lt;&gt;"",IF(AND(MONTH($O312) &lt;= 3, MONTH($P312) &gt;= 3), IF($S312 &lt;&gt; "", $I312/$S312, ""), ""),"")</f>
        <v/>
      </c>
      <c r="W312" s="10" t="str">
        <f>IF(Overall!$A314&lt;&gt;"",IF(AND(MONTH($O312) &lt;= 4, MONTH($P312) &gt;= 4), IF($S312 &lt;&gt; "", $I312/$S312, ""), ""),"")</f>
        <v/>
      </c>
      <c r="X312" s="10" t="str">
        <f>IF(Overall!$A314&lt;&gt;"",IF(AND(MONTH($O312) &lt;= 5, MONTH($P312) &gt;= 5), IF($S312 &lt;&gt; "", $I312/$S312, ""), ""),"")</f>
        <v/>
      </c>
      <c r="Y312" s="10" t="str">
        <f>IF(Overall!$A314&lt;&gt;"",IF(AND(MONTH($O312) &lt;= 6, MONTH($P312) &gt;= 6), IF($S312 &lt;&gt; "", $I312/$S312, ""), ""),"")</f>
        <v/>
      </c>
      <c r="Z312" s="10" t="str">
        <f>IF(Overall!$A314&lt;&gt;"",IF(AND(MONTH($O312) &lt;= 7, MONTH($P312) &gt;= 7 ), IF($S312 &lt;&gt; "", $I312/$S312, ""), ""),"")</f>
        <v/>
      </c>
      <c r="AA312" s="10">
        <f>IF(Overall!$A314&lt;&gt;"",IF(AND(MONTH($O312) &lt;= 8, MONTH($P312) &gt;= 8), IF($S312 &lt;&gt; "", $I312/$S312, ""), ""),"")</f>
        <v>500000</v>
      </c>
      <c r="AB312" s="10" t="str">
        <f>IF(Overall!$A314&lt;&gt;"",IF(AND(MONTH($O312) &lt;= 9, MONTH($P312) &gt;= 9), IF($S312 &lt;&gt; "", $I312/$S312, ""), ""),"")</f>
        <v/>
      </c>
      <c r="AC312" s="10" t="str">
        <f>IF(Overall!$A314&lt;&gt;"",IF(AND(MONTH($O312) &lt;= 10, MONTH($P312) &gt;= 10), IF($S312 &lt;&gt; "", $I312/$S312, ""), ""),"")</f>
        <v/>
      </c>
      <c r="AD312" s="10" t="str">
        <f>IF(Overall!$A314&lt;&gt;"",IF(AND(MONTH($O312) &lt;= 11, MONTH($P312) &gt;= 11), IF($S312 &lt;&gt; "", $I312/$S312, ""), ""),"")</f>
        <v/>
      </c>
      <c r="AE312" s="10" t="str">
        <f>IF(Overall!$A314&lt;&gt;"",IF(AND(MONTH($O312) &lt;= 12, MONTH($P312) &gt;= 12), IF($S312 &lt;&gt; "", $I312/$S312, ""), ""),"")</f>
        <v/>
      </c>
      <c r="AG312" s="10" t="str">
        <f ca="1">IFERROR(IF(AND(NOW()&lt;= EOMONTH(DATE(YEAR($P312),1, 1), 0), Overall!$A314&lt;&gt;"", MONTH($O312) &lt;= 1, MONTH($P312) &gt;= 1), IF($S312 &lt;&gt; "", $I312/$S312, ""), ""), "")</f>
        <v/>
      </c>
      <c r="AH312" s="10" t="str">
        <f ca="1">IFERROR(IF(AND(NOW()&lt;= EOMONTH(DATE(YEAR($P312),2, 1), 0), Overall!$A314&lt;&gt;"", MONTH($O312) &lt;= 2, MONTH($P312) &gt;= 2), IF($S312 &lt;&gt; "", $I312/$S312, ""), ""), "")</f>
        <v/>
      </c>
      <c r="AI312" s="10" t="str">
        <f ca="1">IFERROR(IF(AND(NOW()&lt;= EOMONTH(DATE(YEAR($P312),3, 1), 0), Overall!$A314&lt;&gt;"", MONTH($O312) &lt;= 3, MONTH($P312) &gt;= 3), IF($S312 &lt;&gt; "", $I312/$S312, ""), ""), "")</f>
        <v/>
      </c>
      <c r="AJ312" s="10" t="str">
        <f ca="1">IFERROR(IF(AND(NOW()&lt;= EOMONTH(DATE(YEAR($P312),4, 1), 0), Overall!$A314&lt;&gt;"", MONTH($O312) &lt;= 4, MONTH($P312) &gt;= 4), IF($S312 &lt;&gt; "", $I312/$S312, ""), ""), "")</f>
        <v/>
      </c>
      <c r="AK312" s="10" t="str">
        <f ca="1">IFERROR(IF(AND(NOW()&lt;= EOMONTH(DATE(YEAR($P312),5, 1), 0), Overall!$A314&lt;&gt;"", MONTH($O312) &lt;= 5, MONTH($P312) &gt;= 5), IF($S312 &lt;&gt; "", $I312/$S312, ""), ""), "")</f>
        <v/>
      </c>
      <c r="AL312" s="10" t="str">
        <f ca="1">IFERROR(IF(AND(NOW()&lt;= EOMONTH(DATE(YEAR($P312),6, 1), 0), Overall!$A314&lt;&gt;"", MONTH($O312) &lt;= 6, MONTH($P312) &gt;= 6), IF($S312 &lt;&gt; "", $I312/$S312, ""), ""), "")</f>
        <v/>
      </c>
      <c r="AM312" s="10" t="str">
        <f ca="1">IFERROR(IF(AND(NOW()&lt;= EOMONTH(DATE(YEAR($P312),7, 1), 0), Overall!$A314&lt;&gt;"", MONTH($O312) &lt;= 7, MONTH($P312) &gt;= 7), IF($S312 &lt;&gt; "", $I312/$S312, ""), ""), "")</f>
        <v/>
      </c>
      <c r="AN312" s="10" t="str">
        <f ca="1">IFERROR(IF(AND(NOW()&lt;= EOMONTH(DATE(YEAR($P312),8, 1), 0), Overall!$A314&lt;&gt;"", MONTH($O312) &lt;= 8, MONTH($P312) &gt;= 8), IF($S312 &lt;&gt; "", $I312/$S312, ""), ""), "")</f>
        <v/>
      </c>
      <c r="AO312" s="10" t="str">
        <f ca="1">IFERROR(IF(AND(NOW()&lt;= EOMONTH(DATE(YEAR($P312),9, 1), 0), Overall!$A314&lt;&gt;"", MONTH($O312) &lt;= 9, MONTH($P312) &gt;= 9), IF($S312 &lt;&gt; "", $I312/$S312, ""), ""), "")</f>
        <v/>
      </c>
      <c r="AP312" s="10" t="str">
        <f ca="1">IFERROR(IF(AND(NOW()&lt;= EOMONTH(DATE(YEAR($P312),10, 1), 0), Overall!$A314&lt;&gt;"", MONTH($O312) &lt;= 10, MONTH($P312) &gt;= 10), IF($S312 &lt;&gt; "", $I312/$S312, ""), ""), "")</f>
        <v/>
      </c>
      <c r="AQ312" s="10" t="str">
        <f ca="1">IFERROR(IF(AND(NOW()&lt;= EOMONTH(DATE(YEAR($P312),11, 1), 0), Overall!$A314&lt;&gt;"", MONTH($O312) &lt;=11, MONTH($P312) &gt;= 11), IF($S312 &lt;&gt; "", $I312/$S312, ""), ""), "")</f>
        <v/>
      </c>
      <c r="AR312" s="10" t="str">
        <f ca="1">IFERROR(IF(AND(NOW()&lt;= EOMONTH(DATE(YEAR($P312),12, 1), 0), Overall!$A314&lt;&gt;"", MONTH($O312) &lt;= 12, MONTH($P312) &gt;= 12), IF($S312 &lt;&gt; "", $I312/$S312, ""), ""), "")</f>
        <v/>
      </c>
      <c r="AS312" s="16">
        <f t="shared" ca="1" si="9"/>
        <v>0</v>
      </c>
    </row>
    <row r="313" spans="1:45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5" t="str">
        <f>IF(Overall!P315&lt;&gt;"",_xlfn.VALUETOTEXT(Overall!P315),"")</f>
        <v>Options</v>
      </c>
      <c r="I313" s="6">
        <f>IF(Overall!F315&lt;&gt;"",VALUE(Overall!F315),"")</f>
        <v>500000</v>
      </c>
      <c r="J313" s="6">
        <f>IF(Overall!G315&lt;&gt;"",VALUE(Overall!G315),"")</f>
        <v>62</v>
      </c>
      <c r="K313" s="6">
        <f>IF(Overall!H315&lt;&gt;"",VALUE(Overall!H315),"")</f>
        <v>39</v>
      </c>
      <c r="L313" s="6">
        <f>IF(Overall!I315&lt;&gt;"",VALUE(Overall!I315),"")</f>
        <v>4.5599999999999996</v>
      </c>
      <c r="M313" s="6">
        <f>IF(Overall!J315&lt;&gt;"",VALUE(Overall!J315),"")</f>
        <v>0.59</v>
      </c>
      <c r="N313" s="6">
        <f>IF(Overall!K315&lt;&gt;"",VALUE(Overall!K315),"")</f>
        <v>3.97</v>
      </c>
      <c r="O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P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Q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R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S313" s="5">
        <f t="shared" si="8"/>
        <v>1</v>
      </c>
      <c r="T313" s="10" t="str">
        <f>IF(Overall!$A315&lt;&gt;"",IF(AND(MONTH($O313) &lt;= 1, MONTH($P313) &gt;= 1), IF($S313 &lt;&gt; "", $I313/$S313, ""), ""),"")</f>
        <v/>
      </c>
      <c r="U313" s="10" t="str">
        <f>IF(Overall!$A315&lt;&gt;"",IF(AND(MONTH($O313) &lt;= 2, MONTH($P313) &gt;= 2), IF($S313 &lt;&gt; "", $I313/$S313, ""), ""),"")</f>
        <v/>
      </c>
      <c r="V313" s="10" t="str">
        <f>IF(Overall!$A315&lt;&gt;"",IF(AND(MONTH($O313) &lt;= 3, MONTH($P313) &gt;= 3), IF($S313 &lt;&gt; "", $I313/$S313, ""), ""),"")</f>
        <v/>
      </c>
      <c r="W313" s="10" t="str">
        <f>IF(Overall!$A315&lt;&gt;"",IF(AND(MONTH($O313) &lt;= 4, MONTH($P313) &gt;= 4), IF($S313 &lt;&gt; "", $I313/$S313, ""), ""),"")</f>
        <v/>
      </c>
      <c r="X313" s="10" t="str">
        <f>IF(Overall!$A315&lt;&gt;"",IF(AND(MONTH($O313) &lt;= 5, MONTH($P313) &gt;= 5), IF($S313 &lt;&gt; "", $I313/$S313, ""), ""),"")</f>
        <v/>
      </c>
      <c r="Y313" s="10" t="str">
        <f>IF(Overall!$A315&lt;&gt;"",IF(AND(MONTH($O313) &lt;= 6, MONTH($P313) &gt;= 6), IF($S313 &lt;&gt; "", $I313/$S313, ""), ""),"")</f>
        <v/>
      </c>
      <c r="Z313" s="10" t="str">
        <f>IF(Overall!$A315&lt;&gt;"",IF(AND(MONTH($O313) &lt;= 7, MONTH($P313) &gt;= 7 ), IF($S313 &lt;&gt; "", $I313/$S313, ""), ""),"")</f>
        <v/>
      </c>
      <c r="AA313" s="10">
        <f>IF(Overall!$A315&lt;&gt;"",IF(AND(MONTH($O313) &lt;= 8, MONTH($P313) &gt;= 8), IF($S313 &lt;&gt; "", $I313/$S313, ""), ""),"")</f>
        <v>500000</v>
      </c>
      <c r="AB313" s="10" t="str">
        <f>IF(Overall!$A315&lt;&gt;"",IF(AND(MONTH($O313) &lt;= 9, MONTH($P313) &gt;= 9), IF($S313 &lt;&gt; "", $I313/$S313, ""), ""),"")</f>
        <v/>
      </c>
      <c r="AC313" s="10" t="str">
        <f>IF(Overall!$A315&lt;&gt;"",IF(AND(MONTH($O313) &lt;= 10, MONTH($P313) &gt;= 10), IF($S313 &lt;&gt; "", $I313/$S313, ""), ""),"")</f>
        <v/>
      </c>
      <c r="AD313" s="10" t="str">
        <f>IF(Overall!$A315&lt;&gt;"",IF(AND(MONTH($O313) &lt;= 11, MONTH($P313) &gt;= 11), IF($S313 &lt;&gt; "", $I313/$S313, ""), ""),"")</f>
        <v/>
      </c>
      <c r="AE313" s="10" t="str">
        <f>IF(Overall!$A315&lt;&gt;"",IF(AND(MONTH($O313) &lt;= 12, MONTH($P313) &gt;= 12), IF($S313 &lt;&gt; "", $I313/$S313, ""), ""),"")</f>
        <v/>
      </c>
      <c r="AG313" s="10" t="str">
        <f ca="1">IFERROR(IF(AND(NOW()&lt;= EOMONTH(DATE(YEAR($P313),1, 1), 0), Overall!$A315&lt;&gt;"", MONTH($O313) &lt;= 1, MONTH($P313) &gt;= 1), IF($S313 &lt;&gt; "", $I313/$S313, ""), ""), "")</f>
        <v/>
      </c>
      <c r="AH313" s="10" t="str">
        <f ca="1">IFERROR(IF(AND(NOW()&lt;= EOMONTH(DATE(YEAR($P313),2, 1), 0), Overall!$A315&lt;&gt;"", MONTH($O313) &lt;= 2, MONTH($P313) &gt;= 2), IF($S313 &lt;&gt; "", $I313/$S313, ""), ""), "")</f>
        <v/>
      </c>
      <c r="AI313" s="10" t="str">
        <f ca="1">IFERROR(IF(AND(NOW()&lt;= EOMONTH(DATE(YEAR($P313),3, 1), 0), Overall!$A315&lt;&gt;"", MONTH($O313) &lt;= 3, MONTH($P313) &gt;= 3), IF($S313 &lt;&gt; "", $I313/$S313, ""), ""), "")</f>
        <v/>
      </c>
      <c r="AJ313" s="10" t="str">
        <f ca="1">IFERROR(IF(AND(NOW()&lt;= EOMONTH(DATE(YEAR($P313),4, 1), 0), Overall!$A315&lt;&gt;"", MONTH($O313) &lt;= 4, MONTH($P313) &gt;= 4), IF($S313 &lt;&gt; "", $I313/$S313, ""), ""), "")</f>
        <v/>
      </c>
      <c r="AK313" s="10" t="str">
        <f ca="1">IFERROR(IF(AND(NOW()&lt;= EOMONTH(DATE(YEAR($P313),5, 1), 0), Overall!$A315&lt;&gt;"", MONTH($O313) &lt;= 5, MONTH($P313) &gt;= 5), IF($S313 &lt;&gt; "", $I313/$S313, ""), ""), "")</f>
        <v/>
      </c>
      <c r="AL313" s="10" t="str">
        <f ca="1">IFERROR(IF(AND(NOW()&lt;= EOMONTH(DATE(YEAR($P313),6, 1), 0), Overall!$A315&lt;&gt;"", MONTH($O313) &lt;= 6, MONTH($P313) &gt;= 6), IF($S313 &lt;&gt; "", $I313/$S313, ""), ""), "")</f>
        <v/>
      </c>
      <c r="AM313" s="10" t="str">
        <f ca="1">IFERROR(IF(AND(NOW()&lt;= EOMONTH(DATE(YEAR($P313),7, 1), 0), Overall!$A315&lt;&gt;"", MONTH($O313) &lt;= 7, MONTH($P313) &gt;= 7), IF($S313 &lt;&gt; "", $I313/$S313, ""), ""), "")</f>
        <v/>
      </c>
      <c r="AN313" s="10" t="str">
        <f ca="1">IFERROR(IF(AND(NOW()&lt;= EOMONTH(DATE(YEAR($P313),8, 1), 0), Overall!$A315&lt;&gt;"", MONTH($O313) &lt;= 8, MONTH($P313) &gt;= 8), IF($S313 &lt;&gt; "", $I313/$S313, ""), ""), "")</f>
        <v/>
      </c>
      <c r="AO313" s="10" t="str">
        <f ca="1">IFERROR(IF(AND(NOW()&lt;= EOMONTH(DATE(YEAR($P313),9, 1), 0), Overall!$A315&lt;&gt;"", MONTH($O313) &lt;= 9, MONTH($P313) &gt;= 9), IF($S313 &lt;&gt; "", $I313/$S313, ""), ""), "")</f>
        <v/>
      </c>
      <c r="AP313" s="10" t="str">
        <f ca="1">IFERROR(IF(AND(NOW()&lt;= EOMONTH(DATE(YEAR($P313),10, 1), 0), Overall!$A315&lt;&gt;"", MONTH($O313) &lt;= 10, MONTH($P313) &gt;= 10), IF($S313 &lt;&gt; "", $I313/$S313, ""), ""), "")</f>
        <v/>
      </c>
      <c r="AQ313" s="10" t="str">
        <f ca="1">IFERROR(IF(AND(NOW()&lt;= EOMONTH(DATE(YEAR($P313),11, 1), 0), Overall!$A315&lt;&gt;"", MONTH($O313) &lt;=11, MONTH($P313) &gt;= 11), IF($S313 &lt;&gt; "", $I313/$S313, ""), ""), "")</f>
        <v/>
      </c>
      <c r="AR313" s="10" t="str">
        <f ca="1">IFERROR(IF(AND(NOW()&lt;= EOMONTH(DATE(YEAR($P313),12, 1), 0), Overall!$A315&lt;&gt;"", MONTH($O313) &lt;= 12, MONTH($P313) &gt;= 12), IF($S313 &lt;&gt; "", $I313/$S313, ""), ""), "")</f>
        <v/>
      </c>
      <c r="AS313" s="16">
        <f t="shared" ca="1" si="9"/>
        <v>0</v>
      </c>
    </row>
    <row r="314" spans="1:45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5" t="str">
        <f>IF(Overall!P316&lt;&gt;"",_xlfn.VALUETOTEXT(Overall!P316),"")</f>
        <v>Options</v>
      </c>
      <c r="I314" s="6">
        <f>IF(Overall!F316&lt;&gt;"",VALUE(Overall!F316),"")</f>
        <v>900000</v>
      </c>
      <c r="J314" s="6">
        <f>IF(Overall!G316&lt;&gt;"",VALUE(Overall!G316),"")</f>
        <v>63</v>
      </c>
      <c r="K314" s="6">
        <f>IF(Overall!H316&lt;&gt;"",VALUE(Overall!H316),"")</f>
        <v>40</v>
      </c>
      <c r="L314" s="6">
        <f>IF(Overall!I316&lt;&gt;"",VALUE(Overall!I316),"")</f>
        <v>4.76</v>
      </c>
      <c r="M314" s="6">
        <f>IF(Overall!J316&lt;&gt;"",VALUE(Overall!J316),"")</f>
        <v>0.7</v>
      </c>
      <c r="N314" s="6">
        <f>IF(Overall!K316&lt;&gt;"",VALUE(Overall!K316),"")</f>
        <v>4.0599999999999996</v>
      </c>
      <c r="O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P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Q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R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S314" s="5">
        <f t="shared" si="8"/>
        <v>1</v>
      </c>
      <c r="T314" s="10" t="str">
        <f>IF(Overall!$A316&lt;&gt;"",IF(AND(MONTH($O314) &lt;= 1, MONTH($P314) &gt;= 1), IF($S314 &lt;&gt; "", $I314/$S314, ""), ""),"")</f>
        <v/>
      </c>
      <c r="U314" s="10" t="str">
        <f>IF(Overall!$A316&lt;&gt;"",IF(AND(MONTH($O314) &lt;= 2, MONTH($P314) &gt;= 2), IF($S314 &lt;&gt; "", $I314/$S314, ""), ""),"")</f>
        <v/>
      </c>
      <c r="V314" s="10" t="str">
        <f>IF(Overall!$A316&lt;&gt;"",IF(AND(MONTH($O314) &lt;= 3, MONTH($P314) &gt;= 3), IF($S314 &lt;&gt; "", $I314/$S314, ""), ""),"")</f>
        <v/>
      </c>
      <c r="W314" s="10" t="str">
        <f>IF(Overall!$A316&lt;&gt;"",IF(AND(MONTH($O314) &lt;= 4, MONTH($P314) &gt;= 4), IF($S314 &lt;&gt; "", $I314/$S314, ""), ""),"")</f>
        <v/>
      </c>
      <c r="X314" s="10" t="str">
        <f>IF(Overall!$A316&lt;&gt;"",IF(AND(MONTH($O314) &lt;= 5, MONTH($P314) &gt;= 5), IF($S314 &lt;&gt; "", $I314/$S314, ""), ""),"")</f>
        <v/>
      </c>
      <c r="Y314" s="10" t="str">
        <f>IF(Overall!$A316&lt;&gt;"",IF(AND(MONTH($O314) &lt;= 6, MONTH($P314) &gt;= 6), IF($S314 &lt;&gt; "", $I314/$S314, ""), ""),"")</f>
        <v/>
      </c>
      <c r="Z314" s="10" t="str">
        <f>IF(Overall!$A316&lt;&gt;"",IF(AND(MONTH($O314) &lt;= 7, MONTH($P314) &gt;= 7 ), IF($S314 &lt;&gt; "", $I314/$S314, ""), ""),"")</f>
        <v/>
      </c>
      <c r="AA314" s="10">
        <f>IF(Overall!$A316&lt;&gt;"",IF(AND(MONTH($O314) &lt;= 8, MONTH($P314) &gt;= 8), IF($S314 &lt;&gt; "", $I314/$S314, ""), ""),"")</f>
        <v>900000</v>
      </c>
      <c r="AB314" s="10" t="str">
        <f>IF(Overall!$A316&lt;&gt;"",IF(AND(MONTH($O314) &lt;= 9, MONTH($P314) &gt;= 9), IF($S314 &lt;&gt; "", $I314/$S314, ""), ""),"")</f>
        <v/>
      </c>
      <c r="AC314" s="10" t="str">
        <f>IF(Overall!$A316&lt;&gt;"",IF(AND(MONTH($O314) &lt;= 10, MONTH($P314) &gt;= 10), IF($S314 &lt;&gt; "", $I314/$S314, ""), ""),"")</f>
        <v/>
      </c>
      <c r="AD314" s="10" t="str">
        <f>IF(Overall!$A316&lt;&gt;"",IF(AND(MONTH($O314) &lt;= 11, MONTH($P314) &gt;= 11), IF($S314 &lt;&gt; "", $I314/$S314, ""), ""),"")</f>
        <v/>
      </c>
      <c r="AE314" s="10" t="str">
        <f>IF(Overall!$A316&lt;&gt;"",IF(AND(MONTH($O314) &lt;= 12, MONTH($P314) &gt;= 12), IF($S314 &lt;&gt; "", $I314/$S314, ""), ""),"")</f>
        <v/>
      </c>
      <c r="AG314" s="10" t="str">
        <f ca="1">IFERROR(IF(AND(NOW()&lt;= EOMONTH(DATE(YEAR($P314),1, 1), 0), Overall!$A316&lt;&gt;"", MONTH($O314) &lt;= 1, MONTH($P314) &gt;= 1), IF($S314 &lt;&gt; "", $I314/$S314, ""), ""), "")</f>
        <v/>
      </c>
      <c r="AH314" s="10" t="str">
        <f ca="1">IFERROR(IF(AND(NOW()&lt;= EOMONTH(DATE(YEAR($P314),2, 1), 0), Overall!$A316&lt;&gt;"", MONTH($O314) &lt;= 2, MONTH($P314) &gt;= 2), IF($S314 &lt;&gt; "", $I314/$S314, ""), ""), "")</f>
        <v/>
      </c>
      <c r="AI314" s="10" t="str">
        <f ca="1">IFERROR(IF(AND(NOW()&lt;= EOMONTH(DATE(YEAR($P314),3, 1), 0), Overall!$A316&lt;&gt;"", MONTH($O314) &lt;= 3, MONTH($P314) &gt;= 3), IF($S314 &lt;&gt; "", $I314/$S314, ""), ""), "")</f>
        <v/>
      </c>
      <c r="AJ314" s="10" t="str">
        <f ca="1">IFERROR(IF(AND(NOW()&lt;= EOMONTH(DATE(YEAR($P314),4, 1), 0), Overall!$A316&lt;&gt;"", MONTH($O314) &lt;= 4, MONTH($P314) &gt;= 4), IF($S314 &lt;&gt; "", $I314/$S314, ""), ""), "")</f>
        <v/>
      </c>
      <c r="AK314" s="10" t="str">
        <f ca="1">IFERROR(IF(AND(NOW()&lt;= EOMONTH(DATE(YEAR($P314),5, 1), 0), Overall!$A316&lt;&gt;"", MONTH($O314) &lt;= 5, MONTH($P314) &gt;= 5), IF($S314 &lt;&gt; "", $I314/$S314, ""), ""), "")</f>
        <v/>
      </c>
      <c r="AL314" s="10" t="str">
        <f ca="1">IFERROR(IF(AND(NOW()&lt;= EOMONTH(DATE(YEAR($P314),6, 1), 0), Overall!$A316&lt;&gt;"", MONTH($O314) &lt;= 6, MONTH($P314) &gt;= 6), IF($S314 &lt;&gt; "", $I314/$S314, ""), ""), "")</f>
        <v/>
      </c>
      <c r="AM314" s="10" t="str">
        <f ca="1">IFERROR(IF(AND(NOW()&lt;= EOMONTH(DATE(YEAR($P314),7, 1), 0), Overall!$A316&lt;&gt;"", MONTH($O314) &lt;= 7, MONTH($P314) &gt;= 7), IF($S314 &lt;&gt; "", $I314/$S314, ""), ""), "")</f>
        <v/>
      </c>
      <c r="AN314" s="10" t="str">
        <f ca="1">IFERROR(IF(AND(NOW()&lt;= EOMONTH(DATE(YEAR($P314),8, 1), 0), Overall!$A316&lt;&gt;"", MONTH($O314) &lt;= 8, MONTH($P314) &gt;= 8), IF($S314 &lt;&gt; "", $I314/$S314, ""), ""), "")</f>
        <v/>
      </c>
      <c r="AO314" s="10" t="str">
        <f ca="1">IFERROR(IF(AND(NOW()&lt;= EOMONTH(DATE(YEAR($P314),9, 1), 0), Overall!$A316&lt;&gt;"", MONTH($O314) &lt;= 9, MONTH($P314) &gt;= 9), IF($S314 &lt;&gt; "", $I314/$S314, ""), ""), "")</f>
        <v/>
      </c>
      <c r="AP314" s="10" t="str">
        <f ca="1">IFERROR(IF(AND(NOW()&lt;= EOMONTH(DATE(YEAR($P314),10, 1), 0), Overall!$A316&lt;&gt;"", MONTH($O314) &lt;= 10, MONTH($P314) &gt;= 10), IF($S314 &lt;&gt; "", $I314/$S314, ""), ""), "")</f>
        <v/>
      </c>
      <c r="AQ314" s="10" t="str">
        <f ca="1">IFERROR(IF(AND(NOW()&lt;= EOMONTH(DATE(YEAR($P314),11, 1), 0), Overall!$A316&lt;&gt;"", MONTH($O314) &lt;=11, MONTH($P314) &gt;= 11), IF($S314 &lt;&gt; "", $I314/$S314, ""), ""), "")</f>
        <v/>
      </c>
      <c r="AR314" s="10" t="str">
        <f ca="1">IFERROR(IF(AND(NOW()&lt;= EOMONTH(DATE(YEAR($P314),12, 1), 0), Overall!$A316&lt;&gt;"", MONTH($O314) &lt;= 12, MONTH($P314) &gt;= 12), IF($S314 &lt;&gt; "", $I314/$S314, ""), ""), "")</f>
        <v/>
      </c>
      <c r="AS314" s="16">
        <f t="shared" ca="1" si="9"/>
        <v>0</v>
      </c>
    </row>
    <row r="315" spans="1:45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5" t="str">
        <f>IF(Overall!P317&lt;&gt;"",_xlfn.VALUETOTEXT(Overall!P317),"")</f>
        <v>Options</v>
      </c>
      <c r="I315" s="6">
        <f>IF(Overall!F317&lt;&gt;"",VALUE(Overall!F317),"")</f>
        <v>300000</v>
      </c>
      <c r="J315" s="6">
        <f>IF(Overall!G317&lt;&gt;"",VALUE(Overall!G317),"")</f>
        <v>63</v>
      </c>
      <c r="K315" s="6">
        <f>IF(Overall!H317&lt;&gt;"",VALUE(Overall!H317),"")</f>
        <v>40</v>
      </c>
      <c r="L315" s="6">
        <f>IF(Overall!I317&lt;&gt;"",VALUE(Overall!I317),"")</f>
        <v>4.3600000000000003</v>
      </c>
      <c r="M315" s="6">
        <f>IF(Overall!J317&lt;&gt;"",VALUE(Overall!J317),"")</f>
        <v>0.56000000000000005</v>
      </c>
      <c r="N315" s="6">
        <f>IF(Overall!K317&lt;&gt;"",VALUE(Overall!K317),"")</f>
        <v>3.8</v>
      </c>
      <c r="O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P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Q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R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S315" s="5">
        <f t="shared" si="8"/>
        <v>1</v>
      </c>
      <c r="T315" s="10" t="str">
        <f>IF(Overall!$A317&lt;&gt;"",IF(AND(MONTH($O315) &lt;= 1, MONTH($P315) &gt;= 1), IF($S315 &lt;&gt; "", $I315/$S315, ""), ""),"")</f>
        <v/>
      </c>
      <c r="U315" s="10" t="str">
        <f>IF(Overall!$A317&lt;&gt;"",IF(AND(MONTH($O315) &lt;= 2, MONTH($P315) &gt;= 2), IF($S315 &lt;&gt; "", $I315/$S315, ""), ""),"")</f>
        <v/>
      </c>
      <c r="V315" s="10" t="str">
        <f>IF(Overall!$A317&lt;&gt;"",IF(AND(MONTH($O315) &lt;= 3, MONTH($P315) &gt;= 3), IF($S315 &lt;&gt; "", $I315/$S315, ""), ""),"")</f>
        <v/>
      </c>
      <c r="W315" s="10" t="str">
        <f>IF(Overall!$A317&lt;&gt;"",IF(AND(MONTH($O315) &lt;= 4, MONTH($P315) &gt;= 4), IF($S315 &lt;&gt; "", $I315/$S315, ""), ""),"")</f>
        <v/>
      </c>
      <c r="X315" s="10" t="str">
        <f>IF(Overall!$A317&lt;&gt;"",IF(AND(MONTH($O315) &lt;= 5, MONTH($P315) &gt;= 5), IF($S315 &lt;&gt; "", $I315/$S315, ""), ""),"")</f>
        <v/>
      </c>
      <c r="Y315" s="10" t="str">
        <f>IF(Overall!$A317&lt;&gt;"",IF(AND(MONTH($O315) &lt;= 6, MONTH($P315) &gt;= 6), IF($S315 &lt;&gt; "", $I315/$S315, ""), ""),"")</f>
        <v/>
      </c>
      <c r="Z315" s="10">
        <f>IF(Overall!$A317&lt;&gt;"",IF(AND(MONTH($O315) &lt;= 7, MONTH($P315) &gt;= 7 ), IF($S315 &lt;&gt; "", $I315/$S315, ""), ""),"")</f>
        <v>300000</v>
      </c>
      <c r="AA315" s="10" t="str">
        <f>IF(Overall!$A317&lt;&gt;"",IF(AND(MONTH($O315) &lt;= 8, MONTH($P315) &gt;= 8), IF($S315 &lt;&gt; "", $I315/$S315, ""), ""),"")</f>
        <v/>
      </c>
      <c r="AB315" s="10" t="str">
        <f>IF(Overall!$A317&lt;&gt;"",IF(AND(MONTH($O315) &lt;= 9, MONTH($P315) &gt;= 9), IF($S315 &lt;&gt; "", $I315/$S315, ""), ""),"")</f>
        <v/>
      </c>
      <c r="AC315" s="10" t="str">
        <f>IF(Overall!$A317&lt;&gt;"",IF(AND(MONTH($O315) &lt;= 10, MONTH($P315) &gt;= 10), IF($S315 &lt;&gt; "", $I315/$S315, ""), ""),"")</f>
        <v/>
      </c>
      <c r="AD315" s="10" t="str">
        <f>IF(Overall!$A317&lt;&gt;"",IF(AND(MONTH($O315) &lt;= 11, MONTH($P315) &gt;= 11), IF($S315 &lt;&gt; "", $I315/$S315, ""), ""),"")</f>
        <v/>
      </c>
      <c r="AE315" s="10" t="str">
        <f>IF(Overall!$A317&lt;&gt;"",IF(AND(MONTH($O315) &lt;= 12, MONTH($P315) &gt;= 12), IF($S315 &lt;&gt; "", $I315/$S315, ""), ""),"")</f>
        <v/>
      </c>
      <c r="AG315" s="10" t="str">
        <f ca="1">IFERROR(IF(AND(NOW()&lt;= EOMONTH(DATE(YEAR($P315),1, 1), 0), Overall!$A317&lt;&gt;"", MONTH($O315) &lt;= 1, MONTH($P315) &gt;= 1), IF($S315 &lt;&gt; "", $I315/$S315, ""), ""), "")</f>
        <v/>
      </c>
      <c r="AH315" s="10" t="str">
        <f ca="1">IFERROR(IF(AND(NOW()&lt;= EOMONTH(DATE(YEAR($P315),2, 1), 0), Overall!$A317&lt;&gt;"", MONTH($O315) &lt;= 2, MONTH($P315) &gt;= 2), IF($S315 &lt;&gt; "", $I315/$S315, ""), ""), "")</f>
        <v/>
      </c>
      <c r="AI315" s="10" t="str">
        <f ca="1">IFERROR(IF(AND(NOW()&lt;= EOMONTH(DATE(YEAR($P315),3, 1), 0), Overall!$A317&lt;&gt;"", MONTH($O315) &lt;= 3, MONTH($P315) &gt;= 3), IF($S315 &lt;&gt; "", $I315/$S315, ""), ""), "")</f>
        <v/>
      </c>
      <c r="AJ315" s="10" t="str">
        <f ca="1">IFERROR(IF(AND(NOW()&lt;= EOMONTH(DATE(YEAR($P315),4, 1), 0), Overall!$A317&lt;&gt;"", MONTH($O315) &lt;= 4, MONTH($P315) &gt;= 4), IF($S315 &lt;&gt; "", $I315/$S315, ""), ""), "")</f>
        <v/>
      </c>
      <c r="AK315" s="10" t="str">
        <f ca="1">IFERROR(IF(AND(NOW()&lt;= EOMONTH(DATE(YEAR($P315),5, 1), 0), Overall!$A317&lt;&gt;"", MONTH($O315) &lt;= 5, MONTH($P315) &gt;= 5), IF($S315 &lt;&gt; "", $I315/$S315, ""), ""), "")</f>
        <v/>
      </c>
      <c r="AL315" s="10" t="str">
        <f ca="1">IFERROR(IF(AND(NOW()&lt;= EOMONTH(DATE(YEAR($P315),6, 1), 0), Overall!$A317&lt;&gt;"", MONTH($O315) &lt;= 6, MONTH($P315) &gt;= 6), IF($S315 &lt;&gt; "", $I315/$S315, ""), ""), "")</f>
        <v/>
      </c>
      <c r="AM315" s="10" t="str">
        <f ca="1">IFERROR(IF(AND(NOW()&lt;= EOMONTH(DATE(YEAR($P315),7, 1), 0), Overall!$A317&lt;&gt;"", MONTH($O315) &lt;= 7, MONTH($P315) &gt;= 7), IF($S315 &lt;&gt; "", $I315/$S315, ""), ""), "")</f>
        <v/>
      </c>
      <c r="AN315" s="10" t="str">
        <f ca="1">IFERROR(IF(AND(NOW()&lt;= EOMONTH(DATE(YEAR($P315),8, 1), 0), Overall!$A317&lt;&gt;"", MONTH($O315) &lt;= 8, MONTH($P315) &gt;= 8), IF($S315 &lt;&gt; "", $I315/$S315, ""), ""), "")</f>
        <v/>
      </c>
      <c r="AO315" s="10" t="str">
        <f ca="1">IFERROR(IF(AND(NOW()&lt;= EOMONTH(DATE(YEAR($P315),9, 1), 0), Overall!$A317&lt;&gt;"", MONTH($O315) &lt;= 9, MONTH($P315) &gt;= 9), IF($S315 &lt;&gt; "", $I315/$S315, ""), ""), "")</f>
        <v/>
      </c>
      <c r="AP315" s="10" t="str">
        <f ca="1">IFERROR(IF(AND(NOW()&lt;= EOMONTH(DATE(YEAR($P315),10, 1), 0), Overall!$A317&lt;&gt;"", MONTH($O315) &lt;= 10, MONTH($P315) &gt;= 10), IF($S315 &lt;&gt; "", $I315/$S315, ""), ""), "")</f>
        <v/>
      </c>
      <c r="AQ315" s="10" t="str">
        <f ca="1">IFERROR(IF(AND(NOW()&lt;= EOMONTH(DATE(YEAR($P315),11, 1), 0), Overall!$A317&lt;&gt;"", MONTH($O315) &lt;=11, MONTH($P315) &gt;= 11), IF($S315 &lt;&gt; "", $I315/$S315, ""), ""), "")</f>
        <v/>
      </c>
      <c r="AR315" s="10" t="str">
        <f ca="1">IFERROR(IF(AND(NOW()&lt;= EOMONTH(DATE(YEAR($P315),12, 1), 0), Overall!$A317&lt;&gt;"", MONTH($O315) &lt;= 12, MONTH($P315) &gt;= 12), IF($S315 &lt;&gt; "", $I315/$S315, ""), ""), "")</f>
        <v/>
      </c>
      <c r="AS315" s="16">
        <f t="shared" ca="1" si="9"/>
        <v>0</v>
      </c>
    </row>
    <row r="316" spans="1:45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5" t="str">
        <f>IF(Overall!P318&lt;&gt;"",_xlfn.VALUETOTEXT(Overall!P318),"")</f>
        <v>Options</v>
      </c>
      <c r="I316" s="6">
        <f>IF(Overall!F318&lt;&gt;"",VALUE(Overall!F318),"")</f>
        <v>750000</v>
      </c>
      <c r="J316" s="6">
        <f>IF(Overall!G318&lt;&gt;"",VALUE(Overall!G318),"")</f>
        <v>62</v>
      </c>
      <c r="K316" s="6">
        <f>IF(Overall!H318&lt;&gt;"",VALUE(Overall!H318),"")</f>
        <v>40</v>
      </c>
      <c r="L316" s="6">
        <f>IF(Overall!I318&lt;&gt;"",VALUE(Overall!I318),"")</f>
        <v>4.6500000000000004</v>
      </c>
      <c r="M316" s="6">
        <f>IF(Overall!J318&lt;&gt;"",VALUE(Overall!J318),"")</f>
        <v>0.7</v>
      </c>
      <c r="N316" s="6">
        <f>IF(Overall!K318&lt;&gt;"",VALUE(Overall!K318),"")</f>
        <v>3.95</v>
      </c>
      <c r="O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P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Q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R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S316" s="5">
        <f t="shared" si="8"/>
        <v>3</v>
      </c>
      <c r="T316" s="10" t="str">
        <f>IF(Overall!$A318&lt;&gt;"",IF(AND(MONTH($O316) &lt;= 1, MONTH($P316) &gt;= 1), IF($S316 &lt;&gt; "", $I316/$S316, ""), ""),"")</f>
        <v/>
      </c>
      <c r="U316" s="10" t="str">
        <f>IF(Overall!$A318&lt;&gt;"",IF(AND(MONTH($O316) &lt;= 2, MONTH($P316) &gt;= 2), IF($S316 &lt;&gt; "", $I316/$S316, ""), ""),"")</f>
        <v/>
      </c>
      <c r="V316" s="10" t="str">
        <f>IF(Overall!$A318&lt;&gt;"",IF(AND(MONTH($O316) &lt;= 3, MONTH($P316) &gt;= 3), IF($S316 &lt;&gt; "", $I316/$S316, ""), ""),"")</f>
        <v/>
      </c>
      <c r="W316" s="10" t="str">
        <f>IF(Overall!$A318&lt;&gt;"",IF(AND(MONTH($O316) &lt;= 4, MONTH($P316) &gt;= 4), IF($S316 &lt;&gt; "", $I316/$S316, ""), ""),"")</f>
        <v/>
      </c>
      <c r="X316" s="10" t="str">
        <f>IF(Overall!$A318&lt;&gt;"",IF(AND(MONTH($O316) &lt;= 5, MONTH($P316) &gt;= 5), IF($S316 &lt;&gt; "", $I316/$S316, ""), ""),"")</f>
        <v/>
      </c>
      <c r="Y316" s="10" t="str">
        <f>IF(Overall!$A318&lt;&gt;"",IF(AND(MONTH($O316) &lt;= 6, MONTH($P316) &gt;= 6), IF($S316 &lt;&gt; "", $I316/$S316, ""), ""),"")</f>
        <v/>
      </c>
      <c r="Z316" s="10">
        <f>IF(Overall!$A318&lt;&gt;"",IF(AND(MONTH($O316) &lt;= 7, MONTH($P316) &gt;= 7 ), IF($S316 &lt;&gt; "", $I316/$S316, ""), ""),"")</f>
        <v>250000</v>
      </c>
      <c r="AA316" s="10">
        <f>IF(Overall!$A318&lt;&gt;"",IF(AND(MONTH($O316) &lt;= 8, MONTH($P316) &gt;= 8), IF($S316 &lt;&gt; "", $I316/$S316, ""), ""),"")</f>
        <v>250000</v>
      </c>
      <c r="AB316" s="10">
        <f>IF(Overall!$A318&lt;&gt;"",IF(AND(MONTH($O316) &lt;= 9, MONTH($P316) &gt;= 9), IF($S316 &lt;&gt; "", $I316/$S316, ""), ""),"")</f>
        <v>250000</v>
      </c>
      <c r="AC316" s="10" t="str">
        <f>IF(Overall!$A318&lt;&gt;"",IF(AND(MONTH($O316) &lt;= 10, MONTH($P316) &gt;= 10), IF($S316 &lt;&gt; "", $I316/$S316, ""), ""),"")</f>
        <v/>
      </c>
      <c r="AD316" s="10" t="str">
        <f>IF(Overall!$A318&lt;&gt;"",IF(AND(MONTH($O316) &lt;= 11, MONTH($P316) &gt;= 11), IF($S316 &lt;&gt; "", $I316/$S316, ""), ""),"")</f>
        <v/>
      </c>
      <c r="AE316" s="10" t="str">
        <f>IF(Overall!$A318&lt;&gt;"",IF(AND(MONTH($O316) &lt;= 12, MONTH($P316) &gt;= 12), IF($S316 &lt;&gt; "", $I316/$S316, ""), ""),"")</f>
        <v/>
      </c>
      <c r="AG316" s="10" t="str">
        <f ca="1">IFERROR(IF(AND(NOW()&lt;= EOMONTH(DATE(YEAR($P316),1, 1), 0), Overall!$A318&lt;&gt;"", MONTH($O316) &lt;= 1, MONTH($P316) &gt;= 1), IF($S316 &lt;&gt; "", $I316/$S316, ""), ""), "")</f>
        <v/>
      </c>
      <c r="AH316" s="10" t="str">
        <f ca="1">IFERROR(IF(AND(NOW()&lt;= EOMONTH(DATE(YEAR($P316),2, 1), 0), Overall!$A318&lt;&gt;"", MONTH($O316) &lt;= 2, MONTH($P316) &gt;= 2), IF($S316 &lt;&gt; "", $I316/$S316, ""), ""), "")</f>
        <v/>
      </c>
      <c r="AI316" s="10" t="str">
        <f ca="1">IFERROR(IF(AND(NOW()&lt;= EOMONTH(DATE(YEAR($P316),3, 1), 0), Overall!$A318&lt;&gt;"", MONTH($O316) &lt;= 3, MONTH($P316) &gt;= 3), IF($S316 &lt;&gt; "", $I316/$S316, ""), ""), "")</f>
        <v/>
      </c>
      <c r="AJ316" s="10" t="str">
        <f ca="1">IFERROR(IF(AND(NOW()&lt;= EOMONTH(DATE(YEAR($P316),4, 1), 0), Overall!$A318&lt;&gt;"", MONTH($O316) &lt;= 4, MONTH($P316) &gt;= 4), IF($S316 &lt;&gt; "", $I316/$S316, ""), ""), "")</f>
        <v/>
      </c>
      <c r="AK316" s="10" t="str">
        <f ca="1">IFERROR(IF(AND(NOW()&lt;= EOMONTH(DATE(YEAR($P316),5, 1), 0), Overall!$A318&lt;&gt;"", MONTH($O316) &lt;= 5, MONTH($P316) &gt;= 5), IF($S316 &lt;&gt; "", $I316/$S316, ""), ""), "")</f>
        <v/>
      </c>
      <c r="AL316" s="10" t="str">
        <f ca="1">IFERROR(IF(AND(NOW()&lt;= EOMONTH(DATE(YEAR($P316),6, 1), 0), Overall!$A318&lt;&gt;"", MONTH($O316) &lt;= 6, MONTH($P316) &gt;= 6), IF($S316 &lt;&gt; "", $I316/$S316, ""), ""), "")</f>
        <v/>
      </c>
      <c r="AM316" s="10" t="str">
        <f ca="1">IFERROR(IF(AND(NOW()&lt;= EOMONTH(DATE(YEAR($P316),7, 1), 0), Overall!$A318&lt;&gt;"", MONTH($O316) &lt;= 7, MONTH($P316) &gt;= 7), IF($S316 &lt;&gt; "", $I316/$S316, ""), ""), "")</f>
        <v/>
      </c>
      <c r="AN316" s="10" t="str">
        <f ca="1">IFERROR(IF(AND(NOW()&lt;= EOMONTH(DATE(YEAR($P316),8, 1), 0), Overall!$A318&lt;&gt;"", MONTH($O316) &lt;= 8, MONTH($P316) &gt;= 8), IF($S316 &lt;&gt; "", $I316/$S316, ""), ""), "")</f>
        <v/>
      </c>
      <c r="AO316" s="10" t="str">
        <f ca="1">IFERROR(IF(AND(NOW()&lt;= EOMONTH(DATE(YEAR($P316),9, 1), 0), Overall!$A318&lt;&gt;"", MONTH($O316) &lt;= 9, MONTH($P316) &gt;= 9), IF($S316 &lt;&gt; "", $I316/$S316, ""), ""), "")</f>
        <v/>
      </c>
      <c r="AP316" s="10" t="str">
        <f ca="1">IFERROR(IF(AND(NOW()&lt;= EOMONTH(DATE(YEAR($P316),10, 1), 0), Overall!$A318&lt;&gt;"", MONTH($O316) &lt;= 10, MONTH($P316) &gt;= 10), IF($S316 &lt;&gt; "", $I316/$S316, ""), ""), "")</f>
        <v/>
      </c>
      <c r="AQ316" s="10" t="str">
        <f ca="1">IFERROR(IF(AND(NOW()&lt;= EOMONTH(DATE(YEAR($P316),11, 1), 0), Overall!$A318&lt;&gt;"", MONTH($O316) &lt;=11, MONTH($P316) &gt;= 11), IF($S316 &lt;&gt; "", $I316/$S316, ""), ""), "")</f>
        <v/>
      </c>
      <c r="AR316" s="10" t="str">
        <f ca="1">IFERROR(IF(AND(NOW()&lt;= EOMONTH(DATE(YEAR($P316),12, 1), 0), Overall!$A318&lt;&gt;"", MONTH($O316) &lt;= 12, MONTH($P316) &gt;= 12), IF($S316 &lt;&gt; "", $I316/$S316, ""), ""), "")</f>
        <v/>
      </c>
      <c r="AS316" s="16">
        <f t="shared" ca="1" si="9"/>
        <v>0</v>
      </c>
    </row>
    <row r="317" spans="1:45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5" t="str">
        <f>IF(Overall!P319&lt;&gt;"",_xlfn.VALUETOTEXT(Overall!P319),"")</f>
        <v>Options</v>
      </c>
      <c r="I317" s="6">
        <f>IF(Overall!F319&lt;&gt;"",VALUE(Overall!F319),"")</f>
        <v>750000</v>
      </c>
      <c r="J317" s="6">
        <f>IF(Overall!G319&lt;&gt;"",VALUE(Overall!G319),"")</f>
        <v>62</v>
      </c>
      <c r="K317" s="6">
        <f>IF(Overall!H319&lt;&gt;"",VALUE(Overall!H319),"")</f>
        <v>40</v>
      </c>
      <c r="L317" s="6">
        <f>IF(Overall!I319&lt;&gt;"",VALUE(Overall!I319),"")</f>
        <v>4.5999999999999996</v>
      </c>
      <c r="M317" s="6">
        <f>IF(Overall!J319&lt;&gt;"",VALUE(Overall!J319),"")</f>
        <v>0.65</v>
      </c>
      <c r="N317" s="6">
        <f>IF(Overall!K319&lt;&gt;"",VALUE(Overall!K319),"")</f>
        <v>3.95</v>
      </c>
      <c r="O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P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Q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R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S317" s="5">
        <f t="shared" si="8"/>
        <v>3</v>
      </c>
      <c r="T317" s="10" t="str">
        <f>IF(Overall!$A319&lt;&gt;"",IF(AND(MONTH($O317) &lt;= 1, MONTH($P317) &gt;= 1), IF($S317 &lt;&gt; "", $I317/$S317, ""), ""),"")</f>
        <v/>
      </c>
      <c r="U317" s="10" t="str">
        <f>IF(Overall!$A319&lt;&gt;"",IF(AND(MONTH($O317) &lt;= 2, MONTH($P317) &gt;= 2), IF($S317 &lt;&gt; "", $I317/$S317, ""), ""),"")</f>
        <v/>
      </c>
      <c r="V317" s="10" t="str">
        <f>IF(Overall!$A319&lt;&gt;"",IF(AND(MONTH($O317) &lt;= 3, MONTH($P317) &gt;= 3), IF($S317 &lt;&gt; "", $I317/$S317, ""), ""),"")</f>
        <v/>
      </c>
      <c r="W317" s="10" t="str">
        <f>IF(Overall!$A319&lt;&gt;"",IF(AND(MONTH($O317) &lt;= 4, MONTH($P317) &gt;= 4), IF($S317 &lt;&gt; "", $I317/$S317, ""), ""),"")</f>
        <v/>
      </c>
      <c r="X317" s="10" t="str">
        <f>IF(Overall!$A319&lt;&gt;"",IF(AND(MONTH($O317) &lt;= 5, MONTH($P317) &gt;= 5), IF($S317 &lt;&gt; "", $I317/$S317, ""), ""),"")</f>
        <v/>
      </c>
      <c r="Y317" s="10" t="str">
        <f>IF(Overall!$A319&lt;&gt;"",IF(AND(MONTH($O317) &lt;= 6, MONTH($P317) &gt;= 6), IF($S317 &lt;&gt; "", $I317/$S317, ""), ""),"")</f>
        <v/>
      </c>
      <c r="Z317" s="10">
        <f>IF(Overall!$A319&lt;&gt;"",IF(AND(MONTH($O317) &lt;= 7, MONTH($P317) &gt;= 7 ), IF($S317 &lt;&gt; "", $I317/$S317, ""), ""),"")</f>
        <v>250000</v>
      </c>
      <c r="AA317" s="10">
        <f>IF(Overall!$A319&lt;&gt;"",IF(AND(MONTH($O317) &lt;= 8, MONTH($P317) &gt;= 8), IF($S317 &lt;&gt; "", $I317/$S317, ""), ""),"")</f>
        <v>250000</v>
      </c>
      <c r="AB317" s="10">
        <f>IF(Overall!$A319&lt;&gt;"",IF(AND(MONTH($O317) &lt;= 9, MONTH($P317) &gt;= 9), IF($S317 &lt;&gt; "", $I317/$S317, ""), ""),"")</f>
        <v>250000</v>
      </c>
      <c r="AC317" s="10" t="str">
        <f>IF(Overall!$A319&lt;&gt;"",IF(AND(MONTH($O317) &lt;= 10, MONTH($P317) &gt;= 10), IF($S317 &lt;&gt; "", $I317/$S317, ""), ""),"")</f>
        <v/>
      </c>
      <c r="AD317" s="10" t="str">
        <f>IF(Overall!$A319&lt;&gt;"",IF(AND(MONTH($O317) &lt;= 11, MONTH($P317) &gt;= 11), IF($S317 &lt;&gt; "", $I317/$S317, ""), ""),"")</f>
        <v/>
      </c>
      <c r="AE317" s="10" t="str">
        <f>IF(Overall!$A319&lt;&gt;"",IF(AND(MONTH($O317) &lt;= 12, MONTH($P317) &gt;= 12), IF($S317 &lt;&gt; "", $I317/$S317, ""), ""),"")</f>
        <v/>
      </c>
      <c r="AG317" s="10" t="str">
        <f ca="1">IFERROR(IF(AND(NOW()&lt;= EOMONTH(DATE(YEAR($P317),1, 1), 0), Overall!$A319&lt;&gt;"", MONTH($O317) &lt;= 1, MONTH($P317) &gt;= 1), IF($S317 &lt;&gt; "", $I317/$S317, ""), ""), "")</f>
        <v/>
      </c>
      <c r="AH317" s="10" t="str">
        <f ca="1">IFERROR(IF(AND(NOW()&lt;= EOMONTH(DATE(YEAR($P317),2, 1), 0), Overall!$A319&lt;&gt;"", MONTH($O317) &lt;= 2, MONTH($P317) &gt;= 2), IF($S317 &lt;&gt; "", $I317/$S317, ""), ""), "")</f>
        <v/>
      </c>
      <c r="AI317" s="10" t="str">
        <f ca="1">IFERROR(IF(AND(NOW()&lt;= EOMONTH(DATE(YEAR($P317),3, 1), 0), Overall!$A319&lt;&gt;"", MONTH($O317) &lt;= 3, MONTH($P317) &gt;= 3), IF($S317 &lt;&gt; "", $I317/$S317, ""), ""), "")</f>
        <v/>
      </c>
      <c r="AJ317" s="10" t="str">
        <f ca="1">IFERROR(IF(AND(NOW()&lt;= EOMONTH(DATE(YEAR($P317),4, 1), 0), Overall!$A319&lt;&gt;"", MONTH($O317) &lt;= 4, MONTH($P317) &gt;= 4), IF($S317 &lt;&gt; "", $I317/$S317, ""), ""), "")</f>
        <v/>
      </c>
      <c r="AK317" s="10" t="str">
        <f ca="1">IFERROR(IF(AND(NOW()&lt;= EOMONTH(DATE(YEAR($P317),5, 1), 0), Overall!$A319&lt;&gt;"", MONTH($O317) &lt;= 5, MONTH($P317) &gt;= 5), IF($S317 &lt;&gt; "", $I317/$S317, ""), ""), "")</f>
        <v/>
      </c>
      <c r="AL317" s="10" t="str">
        <f ca="1">IFERROR(IF(AND(NOW()&lt;= EOMONTH(DATE(YEAR($P317),6, 1), 0), Overall!$A319&lt;&gt;"", MONTH($O317) &lt;= 6, MONTH($P317) &gt;= 6), IF($S317 &lt;&gt; "", $I317/$S317, ""), ""), "")</f>
        <v/>
      </c>
      <c r="AM317" s="10" t="str">
        <f ca="1">IFERROR(IF(AND(NOW()&lt;= EOMONTH(DATE(YEAR($P317),7, 1), 0), Overall!$A319&lt;&gt;"", MONTH($O317) &lt;= 7, MONTH($P317) &gt;= 7), IF($S317 &lt;&gt; "", $I317/$S317, ""), ""), "")</f>
        <v/>
      </c>
      <c r="AN317" s="10" t="str">
        <f ca="1">IFERROR(IF(AND(NOW()&lt;= EOMONTH(DATE(YEAR($P317),8, 1), 0), Overall!$A319&lt;&gt;"", MONTH($O317) &lt;= 8, MONTH($P317) &gt;= 8), IF($S317 &lt;&gt; "", $I317/$S317, ""), ""), "")</f>
        <v/>
      </c>
      <c r="AO317" s="10" t="str">
        <f ca="1">IFERROR(IF(AND(NOW()&lt;= EOMONTH(DATE(YEAR($P317),9, 1), 0), Overall!$A319&lt;&gt;"", MONTH($O317) &lt;= 9, MONTH($P317) &gt;= 9), IF($S317 &lt;&gt; "", $I317/$S317, ""), ""), "")</f>
        <v/>
      </c>
      <c r="AP317" s="10" t="str">
        <f ca="1">IFERROR(IF(AND(NOW()&lt;= EOMONTH(DATE(YEAR($P317),10, 1), 0), Overall!$A319&lt;&gt;"", MONTH($O317) &lt;= 10, MONTH($P317) &gt;= 10), IF($S317 &lt;&gt; "", $I317/$S317, ""), ""), "")</f>
        <v/>
      </c>
      <c r="AQ317" s="10" t="str">
        <f ca="1">IFERROR(IF(AND(NOW()&lt;= EOMONTH(DATE(YEAR($P317),11, 1), 0), Overall!$A319&lt;&gt;"", MONTH($O317) &lt;=11, MONTH($P317) &gt;= 11), IF($S317 &lt;&gt; "", $I317/$S317, ""), ""), "")</f>
        <v/>
      </c>
      <c r="AR317" s="10" t="str">
        <f ca="1">IFERROR(IF(AND(NOW()&lt;= EOMONTH(DATE(YEAR($P317),12, 1), 0), Overall!$A319&lt;&gt;"", MONTH($O317) &lt;= 12, MONTH($P317) &gt;= 12), IF($S317 &lt;&gt; "", $I317/$S317, ""), ""), "")</f>
        <v/>
      </c>
      <c r="AS317" s="16">
        <f t="shared" ca="1" si="9"/>
        <v>0</v>
      </c>
    </row>
    <row r="318" spans="1:45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5" t="str">
        <f>IF(Overall!P320&lt;&gt;"",_xlfn.VALUETOTEXT(Overall!P320),"")</f>
        <v>Options</v>
      </c>
      <c r="I318" s="6">
        <f>IF(Overall!F320&lt;&gt;"",VALUE(Overall!F320),"")</f>
        <v>750000</v>
      </c>
      <c r="J318" s="6">
        <f>IF(Overall!G320&lt;&gt;"",VALUE(Overall!G320),"")</f>
        <v>62</v>
      </c>
      <c r="K318" s="6">
        <f>IF(Overall!H320&lt;&gt;"",VALUE(Overall!H320),"")</f>
        <v>40</v>
      </c>
      <c r="L318" s="6">
        <f>IF(Overall!I320&lt;&gt;"",VALUE(Overall!I320),"")</f>
        <v>4.54</v>
      </c>
      <c r="M318" s="6">
        <f>IF(Overall!J320&lt;&gt;"",VALUE(Overall!J320),"")</f>
        <v>0.6</v>
      </c>
      <c r="N318" s="6">
        <f>IF(Overall!K320&lt;&gt;"",VALUE(Overall!K320),"")</f>
        <v>3.94</v>
      </c>
      <c r="O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P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Q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R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S318" s="5">
        <f t="shared" si="8"/>
        <v>3</v>
      </c>
      <c r="T318" s="10" t="str">
        <f>IF(Overall!$A320&lt;&gt;"",IF(AND(MONTH($O318) &lt;= 1, MONTH($P318) &gt;= 1), IF($S318 &lt;&gt; "", $I318/$S318, ""), ""),"")</f>
        <v/>
      </c>
      <c r="U318" s="10" t="str">
        <f>IF(Overall!$A320&lt;&gt;"",IF(AND(MONTH($O318) &lt;= 2, MONTH($P318) &gt;= 2), IF($S318 &lt;&gt; "", $I318/$S318, ""), ""),"")</f>
        <v/>
      </c>
      <c r="V318" s="10" t="str">
        <f>IF(Overall!$A320&lt;&gt;"",IF(AND(MONTH($O318) &lt;= 3, MONTH($P318) &gt;= 3), IF($S318 &lt;&gt; "", $I318/$S318, ""), ""),"")</f>
        <v/>
      </c>
      <c r="W318" s="10" t="str">
        <f>IF(Overall!$A320&lt;&gt;"",IF(AND(MONTH($O318) &lt;= 4, MONTH($P318) &gt;= 4), IF($S318 &lt;&gt; "", $I318/$S318, ""), ""),"")</f>
        <v/>
      </c>
      <c r="X318" s="10" t="str">
        <f>IF(Overall!$A320&lt;&gt;"",IF(AND(MONTH($O318) &lt;= 5, MONTH($P318) &gt;= 5), IF($S318 &lt;&gt; "", $I318/$S318, ""), ""),"")</f>
        <v/>
      </c>
      <c r="Y318" s="10" t="str">
        <f>IF(Overall!$A320&lt;&gt;"",IF(AND(MONTH($O318) &lt;= 6, MONTH($P318) &gt;= 6), IF($S318 &lt;&gt; "", $I318/$S318, ""), ""),"")</f>
        <v/>
      </c>
      <c r="Z318" s="10">
        <f>IF(Overall!$A320&lt;&gt;"",IF(AND(MONTH($O318) &lt;= 7, MONTH($P318) &gt;= 7 ), IF($S318 &lt;&gt; "", $I318/$S318, ""), ""),"")</f>
        <v>250000</v>
      </c>
      <c r="AA318" s="10">
        <f>IF(Overall!$A320&lt;&gt;"",IF(AND(MONTH($O318) &lt;= 8, MONTH($P318) &gt;= 8), IF($S318 &lt;&gt; "", $I318/$S318, ""), ""),"")</f>
        <v>250000</v>
      </c>
      <c r="AB318" s="10">
        <f>IF(Overall!$A320&lt;&gt;"",IF(AND(MONTH($O318) &lt;= 9, MONTH($P318) &gt;= 9), IF($S318 &lt;&gt; "", $I318/$S318, ""), ""),"")</f>
        <v>250000</v>
      </c>
      <c r="AC318" s="10" t="str">
        <f>IF(Overall!$A320&lt;&gt;"",IF(AND(MONTH($O318) &lt;= 10, MONTH($P318) &gt;= 10), IF($S318 &lt;&gt; "", $I318/$S318, ""), ""),"")</f>
        <v/>
      </c>
      <c r="AD318" s="10" t="str">
        <f>IF(Overall!$A320&lt;&gt;"",IF(AND(MONTH($O318) &lt;= 11, MONTH($P318) &gt;= 11), IF($S318 &lt;&gt; "", $I318/$S318, ""), ""),"")</f>
        <v/>
      </c>
      <c r="AE318" s="10" t="str">
        <f>IF(Overall!$A320&lt;&gt;"",IF(AND(MONTH($O318) &lt;= 12, MONTH($P318) &gt;= 12), IF($S318 &lt;&gt; "", $I318/$S318, ""), ""),"")</f>
        <v/>
      </c>
      <c r="AG318" s="10" t="str">
        <f ca="1">IFERROR(IF(AND(NOW()&lt;= EOMONTH(DATE(YEAR($P318),1, 1), 0), Overall!$A320&lt;&gt;"", MONTH($O318) &lt;= 1, MONTH($P318) &gt;= 1), IF($S318 &lt;&gt; "", $I318/$S318, ""), ""), "")</f>
        <v/>
      </c>
      <c r="AH318" s="10" t="str">
        <f ca="1">IFERROR(IF(AND(NOW()&lt;= EOMONTH(DATE(YEAR($P318),2, 1), 0), Overall!$A320&lt;&gt;"", MONTH($O318) &lt;= 2, MONTH($P318) &gt;= 2), IF($S318 &lt;&gt; "", $I318/$S318, ""), ""), "")</f>
        <v/>
      </c>
      <c r="AI318" s="10" t="str">
        <f ca="1">IFERROR(IF(AND(NOW()&lt;= EOMONTH(DATE(YEAR($P318),3, 1), 0), Overall!$A320&lt;&gt;"", MONTH($O318) &lt;= 3, MONTH($P318) &gt;= 3), IF($S318 &lt;&gt; "", $I318/$S318, ""), ""), "")</f>
        <v/>
      </c>
      <c r="AJ318" s="10" t="str">
        <f ca="1">IFERROR(IF(AND(NOW()&lt;= EOMONTH(DATE(YEAR($P318),4, 1), 0), Overall!$A320&lt;&gt;"", MONTH($O318) &lt;= 4, MONTH($P318) &gt;= 4), IF($S318 &lt;&gt; "", $I318/$S318, ""), ""), "")</f>
        <v/>
      </c>
      <c r="AK318" s="10" t="str">
        <f ca="1">IFERROR(IF(AND(NOW()&lt;= EOMONTH(DATE(YEAR($P318),5, 1), 0), Overall!$A320&lt;&gt;"", MONTH($O318) &lt;= 5, MONTH($P318) &gt;= 5), IF($S318 &lt;&gt; "", $I318/$S318, ""), ""), "")</f>
        <v/>
      </c>
      <c r="AL318" s="10" t="str">
        <f ca="1">IFERROR(IF(AND(NOW()&lt;= EOMONTH(DATE(YEAR($P318),6, 1), 0), Overall!$A320&lt;&gt;"", MONTH($O318) &lt;= 6, MONTH($P318) &gt;= 6), IF($S318 &lt;&gt; "", $I318/$S318, ""), ""), "")</f>
        <v/>
      </c>
      <c r="AM318" s="10" t="str">
        <f ca="1">IFERROR(IF(AND(NOW()&lt;= EOMONTH(DATE(YEAR($P318),7, 1), 0), Overall!$A320&lt;&gt;"", MONTH($O318) &lt;= 7, MONTH($P318) &gt;= 7), IF($S318 &lt;&gt; "", $I318/$S318, ""), ""), "")</f>
        <v/>
      </c>
      <c r="AN318" s="10" t="str">
        <f ca="1">IFERROR(IF(AND(NOW()&lt;= EOMONTH(DATE(YEAR($P318),8, 1), 0), Overall!$A320&lt;&gt;"", MONTH($O318) &lt;= 8, MONTH($P318) &gt;= 8), IF($S318 &lt;&gt; "", $I318/$S318, ""), ""), "")</f>
        <v/>
      </c>
      <c r="AO318" s="10" t="str">
        <f ca="1">IFERROR(IF(AND(NOW()&lt;= EOMONTH(DATE(YEAR($P318),9, 1), 0), Overall!$A320&lt;&gt;"", MONTH($O318) &lt;= 9, MONTH($P318) &gt;= 9), IF($S318 &lt;&gt; "", $I318/$S318, ""), ""), "")</f>
        <v/>
      </c>
      <c r="AP318" s="10" t="str">
        <f ca="1">IFERROR(IF(AND(NOW()&lt;= EOMONTH(DATE(YEAR($P318),10, 1), 0), Overall!$A320&lt;&gt;"", MONTH($O318) &lt;= 10, MONTH($P318) &gt;= 10), IF($S318 &lt;&gt; "", $I318/$S318, ""), ""), "")</f>
        <v/>
      </c>
      <c r="AQ318" s="10" t="str">
        <f ca="1">IFERROR(IF(AND(NOW()&lt;= EOMONTH(DATE(YEAR($P318),11, 1), 0), Overall!$A320&lt;&gt;"", MONTH($O318) &lt;=11, MONTH($P318) &gt;= 11), IF($S318 &lt;&gt; "", $I318/$S318, ""), ""), "")</f>
        <v/>
      </c>
      <c r="AR318" s="10" t="str">
        <f ca="1">IFERROR(IF(AND(NOW()&lt;= EOMONTH(DATE(YEAR($P318),12, 1), 0), Overall!$A320&lt;&gt;"", MONTH($O318) &lt;= 12, MONTH($P318) &gt;= 12), IF($S318 &lt;&gt; "", $I318/$S318, ""), ""), "")</f>
        <v/>
      </c>
      <c r="AS318" s="16">
        <f t="shared" ca="1" si="9"/>
        <v>0</v>
      </c>
    </row>
    <row r="319" spans="1:45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5" t="str">
        <f>IF(Overall!P321&lt;&gt;"",_xlfn.VALUETOTEXT(Overall!P321),"")</f>
        <v>Options</v>
      </c>
      <c r="I319" s="6">
        <f>IF(Overall!F321&lt;&gt;"",VALUE(Overall!F321),"")</f>
        <v>750000</v>
      </c>
      <c r="J319" s="6">
        <f>IF(Overall!G321&lt;&gt;"",VALUE(Overall!G321),"")</f>
        <v>62</v>
      </c>
      <c r="K319" s="6">
        <f>IF(Overall!H321&lt;&gt;"",VALUE(Overall!H321),"")</f>
        <v>40</v>
      </c>
      <c r="L319" s="6">
        <f>IF(Overall!I321&lt;&gt;"",VALUE(Overall!I321),"")</f>
        <v>4.9400000000000004</v>
      </c>
      <c r="M319" s="6">
        <f>IF(Overall!J321&lt;&gt;"",VALUE(Overall!J321),"")</f>
        <v>1</v>
      </c>
      <c r="N319" s="6">
        <f>IF(Overall!K321&lt;&gt;"",VALUE(Overall!K321),"")</f>
        <v>3.94</v>
      </c>
      <c r="O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P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Q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R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S319" s="5">
        <f t="shared" si="8"/>
        <v>3</v>
      </c>
      <c r="T319" s="10" t="str">
        <f>IF(Overall!$A321&lt;&gt;"",IF(AND(MONTH($O319) &lt;= 1, MONTH($P319) &gt;= 1), IF($S319 &lt;&gt; "", $I319/$S319, ""), ""),"")</f>
        <v/>
      </c>
      <c r="U319" s="10" t="str">
        <f>IF(Overall!$A321&lt;&gt;"",IF(AND(MONTH($O319) &lt;= 2, MONTH($P319) &gt;= 2), IF($S319 &lt;&gt; "", $I319/$S319, ""), ""),"")</f>
        <v/>
      </c>
      <c r="V319" s="10" t="str">
        <f>IF(Overall!$A321&lt;&gt;"",IF(AND(MONTH($O319) &lt;= 3, MONTH($P319) &gt;= 3), IF($S319 &lt;&gt; "", $I319/$S319, ""), ""),"")</f>
        <v/>
      </c>
      <c r="W319" s="10" t="str">
        <f>IF(Overall!$A321&lt;&gt;"",IF(AND(MONTH($O319) &lt;= 4, MONTH($P319) &gt;= 4), IF($S319 &lt;&gt; "", $I319/$S319, ""), ""),"")</f>
        <v/>
      </c>
      <c r="X319" s="10" t="str">
        <f>IF(Overall!$A321&lt;&gt;"",IF(AND(MONTH($O319) &lt;= 5, MONTH($P319) &gt;= 5), IF($S319 &lt;&gt; "", $I319/$S319, ""), ""),"")</f>
        <v/>
      </c>
      <c r="Y319" s="10" t="str">
        <f>IF(Overall!$A321&lt;&gt;"",IF(AND(MONTH($O319) &lt;= 6, MONTH($P319) &gt;= 6), IF($S319 &lt;&gt; "", $I319/$S319, ""), ""),"")</f>
        <v/>
      </c>
      <c r="Z319" s="10">
        <f>IF(Overall!$A321&lt;&gt;"",IF(AND(MONTH($O319) &lt;= 7, MONTH($P319) &gt;= 7 ), IF($S319 &lt;&gt; "", $I319/$S319, ""), ""),"")</f>
        <v>250000</v>
      </c>
      <c r="AA319" s="10">
        <f>IF(Overall!$A321&lt;&gt;"",IF(AND(MONTH($O319) &lt;= 8, MONTH($P319) &gt;= 8), IF($S319 &lt;&gt; "", $I319/$S319, ""), ""),"")</f>
        <v>250000</v>
      </c>
      <c r="AB319" s="10">
        <f>IF(Overall!$A321&lt;&gt;"",IF(AND(MONTH($O319) &lt;= 9, MONTH($P319) &gt;= 9), IF($S319 &lt;&gt; "", $I319/$S319, ""), ""),"")</f>
        <v>250000</v>
      </c>
      <c r="AC319" s="10" t="str">
        <f>IF(Overall!$A321&lt;&gt;"",IF(AND(MONTH($O319) &lt;= 10, MONTH($P319) &gt;= 10), IF($S319 &lt;&gt; "", $I319/$S319, ""), ""),"")</f>
        <v/>
      </c>
      <c r="AD319" s="10" t="str">
        <f>IF(Overall!$A321&lt;&gt;"",IF(AND(MONTH($O319) &lt;= 11, MONTH($P319) &gt;= 11), IF($S319 &lt;&gt; "", $I319/$S319, ""), ""),"")</f>
        <v/>
      </c>
      <c r="AE319" s="10" t="str">
        <f>IF(Overall!$A321&lt;&gt;"",IF(AND(MONTH($O319) &lt;= 12, MONTH($P319) &gt;= 12), IF($S319 &lt;&gt; "", $I319/$S319, ""), ""),"")</f>
        <v/>
      </c>
      <c r="AG319" s="10" t="str">
        <f ca="1">IFERROR(IF(AND(NOW()&lt;= EOMONTH(DATE(YEAR($P319),1, 1), 0), Overall!$A321&lt;&gt;"", MONTH($O319) &lt;= 1, MONTH($P319) &gt;= 1), IF($S319 &lt;&gt; "", $I319/$S319, ""), ""), "")</f>
        <v/>
      </c>
      <c r="AH319" s="10" t="str">
        <f ca="1">IFERROR(IF(AND(NOW()&lt;= EOMONTH(DATE(YEAR($P319),2, 1), 0), Overall!$A321&lt;&gt;"", MONTH($O319) &lt;= 2, MONTH($P319) &gt;= 2), IF($S319 &lt;&gt; "", $I319/$S319, ""), ""), "")</f>
        <v/>
      </c>
      <c r="AI319" s="10" t="str">
        <f ca="1">IFERROR(IF(AND(NOW()&lt;= EOMONTH(DATE(YEAR($P319),3, 1), 0), Overall!$A321&lt;&gt;"", MONTH($O319) &lt;= 3, MONTH($P319) &gt;= 3), IF($S319 &lt;&gt; "", $I319/$S319, ""), ""), "")</f>
        <v/>
      </c>
      <c r="AJ319" s="10" t="str">
        <f ca="1">IFERROR(IF(AND(NOW()&lt;= EOMONTH(DATE(YEAR($P319),4, 1), 0), Overall!$A321&lt;&gt;"", MONTH($O319) &lt;= 4, MONTH($P319) &gt;= 4), IF($S319 &lt;&gt; "", $I319/$S319, ""), ""), "")</f>
        <v/>
      </c>
      <c r="AK319" s="10" t="str">
        <f ca="1">IFERROR(IF(AND(NOW()&lt;= EOMONTH(DATE(YEAR($P319),5, 1), 0), Overall!$A321&lt;&gt;"", MONTH($O319) &lt;= 5, MONTH($P319) &gt;= 5), IF($S319 &lt;&gt; "", $I319/$S319, ""), ""), "")</f>
        <v/>
      </c>
      <c r="AL319" s="10" t="str">
        <f ca="1">IFERROR(IF(AND(NOW()&lt;= EOMONTH(DATE(YEAR($P319),6, 1), 0), Overall!$A321&lt;&gt;"", MONTH($O319) &lt;= 6, MONTH($P319) &gt;= 6), IF($S319 &lt;&gt; "", $I319/$S319, ""), ""), "")</f>
        <v/>
      </c>
      <c r="AM319" s="10" t="str">
        <f ca="1">IFERROR(IF(AND(NOW()&lt;= EOMONTH(DATE(YEAR($P319),7, 1), 0), Overall!$A321&lt;&gt;"", MONTH($O319) &lt;= 7, MONTH($P319) &gt;= 7), IF($S319 &lt;&gt; "", $I319/$S319, ""), ""), "")</f>
        <v/>
      </c>
      <c r="AN319" s="10" t="str">
        <f ca="1">IFERROR(IF(AND(NOW()&lt;= EOMONTH(DATE(YEAR($P319),8, 1), 0), Overall!$A321&lt;&gt;"", MONTH($O319) &lt;= 8, MONTH($P319) &gt;= 8), IF($S319 &lt;&gt; "", $I319/$S319, ""), ""), "")</f>
        <v/>
      </c>
      <c r="AO319" s="10" t="str">
        <f ca="1">IFERROR(IF(AND(NOW()&lt;= EOMONTH(DATE(YEAR($P319),9, 1), 0), Overall!$A321&lt;&gt;"", MONTH($O319) &lt;= 9, MONTH($P319) &gt;= 9), IF($S319 &lt;&gt; "", $I319/$S319, ""), ""), "")</f>
        <v/>
      </c>
      <c r="AP319" s="10" t="str">
        <f ca="1">IFERROR(IF(AND(NOW()&lt;= EOMONTH(DATE(YEAR($P319),10, 1), 0), Overall!$A321&lt;&gt;"", MONTH($O319) &lt;= 10, MONTH($P319) &gt;= 10), IF($S319 &lt;&gt; "", $I319/$S319, ""), ""), "")</f>
        <v/>
      </c>
      <c r="AQ319" s="10" t="str">
        <f ca="1">IFERROR(IF(AND(NOW()&lt;= EOMONTH(DATE(YEAR($P319),11, 1), 0), Overall!$A321&lt;&gt;"", MONTH($O319) &lt;=11, MONTH($P319) &gt;= 11), IF($S319 &lt;&gt; "", $I319/$S319, ""), ""), "")</f>
        <v/>
      </c>
      <c r="AR319" s="10" t="str">
        <f ca="1">IFERROR(IF(AND(NOW()&lt;= EOMONTH(DATE(YEAR($P319),12, 1), 0), Overall!$A321&lt;&gt;"", MONTH($O319) &lt;= 12, MONTH($P319) &gt;= 12), IF($S319 &lt;&gt; "", $I319/$S319, ""), ""), "")</f>
        <v/>
      </c>
      <c r="AS319" s="16">
        <f t="shared" ca="1" si="9"/>
        <v>0</v>
      </c>
    </row>
    <row r="320" spans="1:45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5" t="str">
        <f>IF(Overall!P322&lt;&gt;"",_xlfn.VALUETOTEXT(Overall!P322),"")</f>
        <v>Options</v>
      </c>
      <c r="I320" s="6">
        <f>IF(Overall!F322&lt;&gt;"",VALUE(Overall!F322),"")</f>
        <v>750000</v>
      </c>
      <c r="J320" s="6">
        <f>IF(Overall!G322&lt;&gt;"",VALUE(Overall!G322),"")</f>
        <v>62</v>
      </c>
      <c r="K320" s="6">
        <f>IF(Overall!H322&lt;&gt;"",VALUE(Overall!H322),"")</f>
        <v>40</v>
      </c>
      <c r="L320" s="6">
        <f>IF(Overall!I322&lt;&gt;"",VALUE(Overall!I322),"")</f>
        <v>4.63</v>
      </c>
      <c r="M320" s="6">
        <f>IF(Overall!J322&lt;&gt;"",VALUE(Overall!J322),"")</f>
        <v>0.65</v>
      </c>
      <c r="N320" s="6">
        <f>IF(Overall!K322&lt;&gt;"",VALUE(Overall!K322),"")</f>
        <v>3.98</v>
      </c>
      <c r="O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P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Q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R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S320" s="5">
        <f t="shared" si="8"/>
        <v>3</v>
      </c>
      <c r="T320" s="10" t="str">
        <f>IF(Overall!$A322&lt;&gt;"",IF(AND(MONTH($O320) &lt;= 1, MONTH($P320) &gt;= 1), IF($S320 &lt;&gt; "", $I320/$S320, ""), ""),"")</f>
        <v/>
      </c>
      <c r="U320" s="10" t="str">
        <f>IF(Overall!$A322&lt;&gt;"",IF(AND(MONTH($O320) &lt;= 2, MONTH($P320) &gt;= 2), IF($S320 &lt;&gt; "", $I320/$S320, ""), ""),"")</f>
        <v/>
      </c>
      <c r="V320" s="10" t="str">
        <f>IF(Overall!$A322&lt;&gt;"",IF(AND(MONTH($O320) &lt;= 3, MONTH($P320) &gt;= 3), IF($S320 &lt;&gt; "", $I320/$S320, ""), ""),"")</f>
        <v/>
      </c>
      <c r="W320" s="10" t="str">
        <f>IF(Overall!$A322&lt;&gt;"",IF(AND(MONTH($O320) &lt;= 4, MONTH($P320) &gt;= 4), IF($S320 &lt;&gt; "", $I320/$S320, ""), ""),"")</f>
        <v/>
      </c>
      <c r="X320" s="10" t="str">
        <f>IF(Overall!$A322&lt;&gt;"",IF(AND(MONTH($O320) &lt;= 5, MONTH($P320) &gt;= 5), IF($S320 &lt;&gt; "", $I320/$S320, ""), ""),"")</f>
        <v/>
      </c>
      <c r="Y320" s="10" t="str">
        <f>IF(Overall!$A322&lt;&gt;"",IF(AND(MONTH($O320) &lt;= 6, MONTH($P320) &gt;= 6), IF($S320 &lt;&gt; "", $I320/$S320, ""), ""),"")</f>
        <v/>
      </c>
      <c r="Z320" s="10">
        <f>IF(Overall!$A322&lt;&gt;"",IF(AND(MONTH($O320) &lt;= 7, MONTH($P320) &gt;= 7 ), IF($S320 &lt;&gt; "", $I320/$S320, ""), ""),"")</f>
        <v>250000</v>
      </c>
      <c r="AA320" s="10">
        <f>IF(Overall!$A322&lt;&gt;"",IF(AND(MONTH($O320) &lt;= 8, MONTH($P320) &gt;= 8), IF($S320 &lt;&gt; "", $I320/$S320, ""), ""),"")</f>
        <v>250000</v>
      </c>
      <c r="AB320" s="10">
        <f>IF(Overall!$A322&lt;&gt;"",IF(AND(MONTH($O320) &lt;= 9, MONTH($P320) &gt;= 9), IF($S320 &lt;&gt; "", $I320/$S320, ""), ""),"")</f>
        <v>250000</v>
      </c>
      <c r="AC320" s="10" t="str">
        <f>IF(Overall!$A322&lt;&gt;"",IF(AND(MONTH($O320) &lt;= 10, MONTH($P320) &gt;= 10), IF($S320 &lt;&gt; "", $I320/$S320, ""), ""),"")</f>
        <v/>
      </c>
      <c r="AD320" s="10" t="str">
        <f>IF(Overall!$A322&lt;&gt;"",IF(AND(MONTH($O320) &lt;= 11, MONTH($P320) &gt;= 11), IF($S320 &lt;&gt; "", $I320/$S320, ""), ""),"")</f>
        <v/>
      </c>
      <c r="AE320" s="10" t="str">
        <f>IF(Overall!$A322&lt;&gt;"",IF(AND(MONTH($O320) &lt;= 12, MONTH($P320) &gt;= 12), IF($S320 &lt;&gt; "", $I320/$S320, ""), ""),"")</f>
        <v/>
      </c>
      <c r="AG320" s="10" t="str">
        <f ca="1">IFERROR(IF(AND(NOW()&lt;= EOMONTH(DATE(YEAR($P320),1, 1), 0), Overall!$A322&lt;&gt;"", MONTH($O320) &lt;= 1, MONTH($P320) &gt;= 1), IF($S320 &lt;&gt; "", $I320/$S320, ""), ""), "")</f>
        <v/>
      </c>
      <c r="AH320" s="10" t="str">
        <f ca="1">IFERROR(IF(AND(NOW()&lt;= EOMONTH(DATE(YEAR($P320),2, 1), 0), Overall!$A322&lt;&gt;"", MONTH($O320) &lt;= 2, MONTH($P320) &gt;= 2), IF($S320 &lt;&gt; "", $I320/$S320, ""), ""), "")</f>
        <v/>
      </c>
      <c r="AI320" s="10" t="str">
        <f ca="1">IFERROR(IF(AND(NOW()&lt;= EOMONTH(DATE(YEAR($P320),3, 1), 0), Overall!$A322&lt;&gt;"", MONTH($O320) &lt;= 3, MONTH($P320) &gt;= 3), IF($S320 &lt;&gt; "", $I320/$S320, ""), ""), "")</f>
        <v/>
      </c>
      <c r="AJ320" s="10" t="str">
        <f ca="1">IFERROR(IF(AND(NOW()&lt;= EOMONTH(DATE(YEAR($P320),4, 1), 0), Overall!$A322&lt;&gt;"", MONTH($O320) &lt;= 4, MONTH($P320) &gt;= 4), IF($S320 &lt;&gt; "", $I320/$S320, ""), ""), "")</f>
        <v/>
      </c>
      <c r="AK320" s="10" t="str">
        <f ca="1">IFERROR(IF(AND(NOW()&lt;= EOMONTH(DATE(YEAR($P320),5, 1), 0), Overall!$A322&lt;&gt;"", MONTH($O320) &lt;= 5, MONTH($P320) &gt;= 5), IF($S320 &lt;&gt; "", $I320/$S320, ""), ""), "")</f>
        <v/>
      </c>
      <c r="AL320" s="10" t="str">
        <f ca="1">IFERROR(IF(AND(NOW()&lt;= EOMONTH(DATE(YEAR($P320),6, 1), 0), Overall!$A322&lt;&gt;"", MONTH($O320) &lt;= 6, MONTH($P320) &gt;= 6), IF($S320 &lt;&gt; "", $I320/$S320, ""), ""), "")</f>
        <v/>
      </c>
      <c r="AM320" s="10" t="str">
        <f ca="1">IFERROR(IF(AND(NOW()&lt;= EOMONTH(DATE(YEAR($P320),7, 1), 0), Overall!$A322&lt;&gt;"", MONTH($O320) &lt;= 7, MONTH($P320) &gt;= 7), IF($S320 &lt;&gt; "", $I320/$S320, ""), ""), "")</f>
        <v/>
      </c>
      <c r="AN320" s="10" t="str">
        <f ca="1">IFERROR(IF(AND(NOW()&lt;= EOMONTH(DATE(YEAR($P320),8, 1), 0), Overall!$A322&lt;&gt;"", MONTH($O320) &lt;= 8, MONTH($P320) &gt;= 8), IF($S320 &lt;&gt; "", $I320/$S320, ""), ""), "")</f>
        <v/>
      </c>
      <c r="AO320" s="10" t="str">
        <f ca="1">IFERROR(IF(AND(NOW()&lt;= EOMONTH(DATE(YEAR($P320),9, 1), 0), Overall!$A322&lt;&gt;"", MONTH($O320) &lt;= 9, MONTH($P320) &gt;= 9), IF($S320 &lt;&gt; "", $I320/$S320, ""), ""), "")</f>
        <v/>
      </c>
      <c r="AP320" s="10" t="str">
        <f ca="1">IFERROR(IF(AND(NOW()&lt;= EOMONTH(DATE(YEAR($P320),10, 1), 0), Overall!$A322&lt;&gt;"", MONTH($O320) &lt;= 10, MONTH($P320) &gt;= 10), IF($S320 &lt;&gt; "", $I320/$S320, ""), ""), "")</f>
        <v/>
      </c>
      <c r="AQ320" s="10" t="str">
        <f ca="1">IFERROR(IF(AND(NOW()&lt;= EOMONTH(DATE(YEAR($P320),11, 1), 0), Overall!$A322&lt;&gt;"", MONTH($O320) &lt;=11, MONTH($P320) &gt;= 11), IF($S320 &lt;&gt; "", $I320/$S320, ""), ""), "")</f>
        <v/>
      </c>
      <c r="AR320" s="10" t="str">
        <f ca="1">IFERROR(IF(AND(NOW()&lt;= EOMONTH(DATE(YEAR($P320),12, 1), 0), Overall!$A322&lt;&gt;"", MONTH($O320) &lt;= 12, MONTH($P320) &gt;= 12), IF($S320 &lt;&gt; "", $I320/$S320, ""), ""), "")</f>
        <v/>
      </c>
      <c r="AS320" s="16">
        <f t="shared" ca="1" si="9"/>
        <v>0</v>
      </c>
    </row>
    <row r="321" spans="1:45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5" t="str">
        <f>IF(Overall!P323&lt;&gt;"",_xlfn.VALUETOTEXT(Overall!P323),"")</f>
        <v>Options</v>
      </c>
      <c r="I321" s="6">
        <f>IF(Overall!F323&lt;&gt;"",VALUE(Overall!F323),"")</f>
        <v>750000</v>
      </c>
      <c r="J321" s="6">
        <f>IF(Overall!G323&lt;&gt;"",VALUE(Overall!G323),"")</f>
        <v>62</v>
      </c>
      <c r="K321" s="6">
        <f>IF(Overall!H323&lt;&gt;"",VALUE(Overall!H323),"")</f>
        <v>40</v>
      </c>
      <c r="L321" s="6">
        <f>IF(Overall!I323&lt;&gt;"",VALUE(Overall!I323),"")</f>
        <v>4.68</v>
      </c>
      <c r="M321" s="6">
        <f>IF(Overall!J323&lt;&gt;"",VALUE(Overall!J323),"")</f>
        <v>0.7</v>
      </c>
      <c r="N321" s="6">
        <f>IF(Overall!K323&lt;&gt;"",VALUE(Overall!K323),"")</f>
        <v>3.98</v>
      </c>
      <c r="O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P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Q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R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S321" s="5">
        <f t="shared" si="8"/>
        <v>3</v>
      </c>
      <c r="T321" s="10" t="str">
        <f>IF(Overall!$A323&lt;&gt;"",IF(AND(MONTH($O321) &lt;= 1, MONTH($P321) &gt;= 1), IF($S321 &lt;&gt; "", $I321/$S321, ""), ""),"")</f>
        <v/>
      </c>
      <c r="U321" s="10" t="str">
        <f>IF(Overall!$A323&lt;&gt;"",IF(AND(MONTH($O321) &lt;= 2, MONTH($P321) &gt;= 2), IF($S321 &lt;&gt; "", $I321/$S321, ""), ""),"")</f>
        <v/>
      </c>
      <c r="V321" s="10" t="str">
        <f>IF(Overall!$A323&lt;&gt;"",IF(AND(MONTH($O321) &lt;= 3, MONTH($P321) &gt;= 3), IF($S321 &lt;&gt; "", $I321/$S321, ""), ""),"")</f>
        <v/>
      </c>
      <c r="W321" s="10" t="str">
        <f>IF(Overall!$A323&lt;&gt;"",IF(AND(MONTH($O321) &lt;= 4, MONTH($P321) &gt;= 4), IF($S321 &lt;&gt; "", $I321/$S321, ""), ""),"")</f>
        <v/>
      </c>
      <c r="X321" s="10" t="str">
        <f>IF(Overall!$A323&lt;&gt;"",IF(AND(MONTH($O321) &lt;= 5, MONTH($P321) &gt;= 5), IF($S321 &lt;&gt; "", $I321/$S321, ""), ""),"")</f>
        <v/>
      </c>
      <c r="Y321" s="10" t="str">
        <f>IF(Overall!$A323&lt;&gt;"",IF(AND(MONTH($O321) &lt;= 6, MONTH($P321) &gt;= 6), IF($S321 &lt;&gt; "", $I321/$S321, ""), ""),"")</f>
        <v/>
      </c>
      <c r="Z321" s="10">
        <f>IF(Overall!$A323&lt;&gt;"",IF(AND(MONTH($O321) &lt;= 7, MONTH($P321) &gt;= 7 ), IF($S321 &lt;&gt; "", $I321/$S321, ""), ""),"")</f>
        <v>250000</v>
      </c>
      <c r="AA321" s="10">
        <f>IF(Overall!$A323&lt;&gt;"",IF(AND(MONTH($O321) &lt;= 8, MONTH($P321) &gt;= 8), IF($S321 &lt;&gt; "", $I321/$S321, ""), ""),"")</f>
        <v>250000</v>
      </c>
      <c r="AB321" s="10">
        <f>IF(Overall!$A323&lt;&gt;"",IF(AND(MONTH($O321) &lt;= 9, MONTH($P321) &gt;= 9), IF($S321 &lt;&gt; "", $I321/$S321, ""), ""),"")</f>
        <v>250000</v>
      </c>
      <c r="AC321" s="10" t="str">
        <f>IF(Overall!$A323&lt;&gt;"",IF(AND(MONTH($O321) &lt;= 10, MONTH($P321) &gt;= 10), IF($S321 &lt;&gt; "", $I321/$S321, ""), ""),"")</f>
        <v/>
      </c>
      <c r="AD321" s="10" t="str">
        <f>IF(Overall!$A323&lt;&gt;"",IF(AND(MONTH($O321) &lt;= 11, MONTH($P321) &gt;= 11), IF($S321 &lt;&gt; "", $I321/$S321, ""), ""),"")</f>
        <v/>
      </c>
      <c r="AE321" s="10" t="str">
        <f>IF(Overall!$A323&lt;&gt;"",IF(AND(MONTH($O321) &lt;= 12, MONTH($P321) &gt;= 12), IF($S321 &lt;&gt; "", $I321/$S321, ""), ""),"")</f>
        <v/>
      </c>
      <c r="AG321" s="10" t="str">
        <f ca="1">IFERROR(IF(AND(NOW()&lt;= EOMONTH(DATE(YEAR($P321),1, 1), 0), Overall!$A323&lt;&gt;"", MONTH($O321) &lt;= 1, MONTH($P321) &gt;= 1), IF($S321 &lt;&gt; "", $I321/$S321, ""), ""), "")</f>
        <v/>
      </c>
      <c r="AH321" s="10" t="str">
        <f ca="1">IFERROR(IF(AND(NOW()&lt;= EOMONTH(DATE(YEAR($P321),2, 1), 0), Overall!$A323&lt;&gt;"", MONTH($O321) &lt;= 2, MONTH($P321) &gt;= 2), IF($S321 &lt;&gt; "", $I321/$S321, ""), ""), "")</f>
        <v/>
      </c>
      <c r="AI321" s="10" t="str">
        <f ca="1">IFERROR(IF(AND(NOW()&lt;= EOMONTH(DATE(YEAR($P321),3, 1), 0), Overall!$A323&lt;&gt;"", MONTH($O321) &lt;= 3, MONTH($P321) &gt;= 3), IF($S321 &lt;&gt; "", $I321/$S321, ""), ""), "")</f>
        <v/>
      </c>
      <c r="AJ321" s="10" t="str">
        <f ca="1">IFERROR(IF(AND(NOW()&lt;= EOMONTH(DATE(YEAR($P321),4, 1), 0), Overall!$A323&lt;&gt;"", MONTH($O321) &lt;= 4, MONTH($P321) &gt;= 4), IF($S321 &lt;&gt; "", $I321/$S321, ""), ""), "")</f>
        <v/>
      </c>
      <c r="AK321" s="10" t="str">
        <f ca="1">IFERROR(IF(AND(NOW()&lt;= EOMONTH(DATE(YEAR($P321),5, 1), 0), Overall!$A323&lt;&gt;"", MONTH($O321) &lt;= 5, MONTH($P321) &gt;= 5), IF($S321 &lt;&gt; "", $I321/$S321, ""), ""), "")</f>
        <v/>
      </c>
      <c r="AL321" s="10" t="str">
        <f ca="1">IFERROR(IF(AND(NOW()&lt;= EOMONTH(DATE(YEAR($P321),6, 1), 0), Overall!$A323&lt;&gt;"", MONTH($O321) &lt;= 6, MONTH($P321) &gt;= 6), IF($S321 &lt;&gt; "", $I321/$S321, ""), ""), "")</f>
        <v/>
      </c>
      <c r="AM321" s="10" t="str">
        <f ca="1">IFERROR(IF(AND(NOW()&lt;= EOMONTH(DATE(YEAR($P321),7, 1), 0), Overall!$A323&lt;&gt;"", MONTH($O321) &lt;= 7, MONTH($P321) &gt;= 7), IF($S321 &lt;&gt; "", $I321/$S321, ""), ""), "")</f>
        <v/>
      </c>
      <c r="AN321" s="10" t="str">
        <f ca="1">IFERROR(IF(AND(NOW()&lt;= EOMONTH(DATE(YEAR($P321),8, 1), 0), Overall!$A323&lt;&gt;"", MONTH($O321) &lt;= 8, MONTH($P321) &gt;= 8), IF($S321 &lt;&gt; "", $I321/$S321, ""), ""), "")</f>
        <v/>
      </c>
      <c r="AO321" s="10" t="str">
        <f ca="1">IFERROR(IF(AND(NOW()&lt;= EOMONTH(DATE(YEAR($P321),9, 1), 0), Overall!$A323&lt;&gt;"", MONTH($O321) &lt;= 9, MONTH($P321) &gt;= 9), IF($S321 &lt;&gt; "", $I321/$S321, ""), ""), "")</f>
        <v/>
      </c>
      <c r="AP321" s="10" t="str">
        <f ca="1">IFERROR(IF(AND(NOW()&lt;= EOMONTH(DATE(YEAR($P321),10, 1), 0), Overall!$A323&lt;&gt;"", MONTH($O321) &lt;= 10, MONTH($P321) &gt;= 10), IF($S321 &lt;&gt; "", $I321/$S321, ""), ""), "")</f>
        <v/>
      </c>
      <c r="AQ321" s="10" t="str">
        <f ca="1">IFERROR(IF(AND(NOW()&lt;= EOMONTH(DATE(YEAR($P321),11, 1), 0), Overall!$A323&lt;&gt;"", MONTH($O321) &lt;=11, MONTH($P321) &gt;= 11), IF($S321 &lt;&gt; "", $I321/$S321, ""), ""), "")</f>
        <v/>
      </c>
      <c r="AR321" s="10" t="str">
        <f ca="1">IFERROR(IF(AND(NOW()&lt;= EOMONTH(DATE(YEAR($P321),12, 1), 0), Overall!$A323&lt;&gt;"", MONTH($O321) &lt;= 12, MONTH($P321) &gt;= 12), IF($S321 &lt;&gt; "", $I321/$S321, ""), ""), "")</f>
        <v/>
      </c>
      <c r="AS321" s="16">
        <f t="shared" ca="1" si="9"/>
        <v>0</v>
      </c>
    </row>
    <row r="322" spans="1:45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5" t="str">
        <f>IF(Overall!P324&lt;&gt;"",_xlfn.VALUETOTEXT(Overall!P324),"")</f>
        <v>Options</v>
      </c>
      <c r="I322" s="6">
        <f>IF(Overall!F324&lt;&gt;"",VALUE(Overall!F324),"")</f>
        <v>750000</v>
      </c>
      <c r="J322" s="6">
        <f>IF(Overall!G324&lt;&gt;"",VALUE(Overall!G324),"")</f>
        <v>62</v>
      </c>
      <c r="K322" s="6">
        <f>IF(Overall!H324&lt;&gt;"",VALUE(Overall!H324),"")</f>
        <v>40</v>
      </c>
      <c r="L322" s="6">
        <f>IF(Overall!I324&lt;&gt;"",VALUE(Overall!I324),"")</f>
        <v>4.0199999999999996</v>
      </c>
      <c r="M322" s="6">
        <f>IF(Overall!J324&lt;&gt;"",VALUE(Overall!J324),"")</f>
        <v>0.05</v>
      </c>
      <c r="N322" s="6">
        <f>IF(Overall!K324&lt;&gt;"",VALUE(Overall!K324),"")</f>
        <v>3.97</v>
      </c>
      <c r="O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P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Q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R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S322" s="5">
        <f t="shared" si="8"/>
        <v>3</v>
      </c>
      <c r="T322" s="10" t="str">
        <f>IF(Overall!$A324&lt;&gt;"",IF(AND(MONTH($O322) &lt;= 1, MONTH($P322) &gt;= 1), IF($S322 &lt;&gt; "", $I322/$S322, ""), ""),"")</f>
        <v/>
      </c>
      <c r="U322" s="10" t="str">
        <f>IF(Overall!$A324&lt;&gt;"",IF(AND(MONTH($O322) &lt;= 2, MONTH($P322) &gt;= 2), IF($S322 &lt;&gt; "", $I322/$S322, ""), ""),"")</f>
        <v/>
      </c>
      <c r="V322" s="10" t="str">
        <f>IF(Overall!$A324&lt;&gt;"",IF(AND(MONTH($O322) &lt;= 3, MONTH($P322) &gt;= 3), IF($S322 &lt;&gt; "", $I322/$S322, ""), ""),"")</f>
        <v/>
      </c>
      <c r="W322" s="10" t="str">
        <f>IF(Overall!$A324&lt;&gt;"",IF(AND(MONTH($O322) &lt;= 4, MONTH($P322) &gt;= 4), IF($S322 &lt;&gt; "", $I322/$S322, ""), ""),"")</f>
        <v/>
      </c>
      <c r="X322" s="10" t="str">
        <f>IF(Overall!$A324&lt;&gt;"",IF(AND(MONTH($O322) &lt;= 5, MONTH($P322) &gt;= 5), IF($S322 &lt;&gt; "", $I322/$S322, ""), ""),"")</f>
        <v/>
      </c>
      <c r="Y322" s="10" t="str">
        <f>IF(Overall!$A324&lt;&gt;"",IF(AND(MONTH($O322) &lt;= 6, MONTH($P322) &gt;= 6), IF($S322 &lt;&gt; "", $I322/$S322, ""), ""),"")</f>
        <v/>
      </c>
      <c r="Z322" s="10">
        <f>IF(Overall!$A324&lt;&gt;"",IF(AND(MONTH($O322) &lt;= 7, MONTH($P322) &gt;= 7 ), IF($S322 &lt;&gt; "", $I322/$S322, ""), ""),"")</f>
        <v>250000</v>
      </c>
      <c r="AA322" s="10">
        <f>IF(Overall!$A324&lt;&gt;"",IF(AND(MONTH($O322) &lt;= 8, MONTH($P322) &gt;= 8), IF($S322 &lt;&gt; "", $I322/$S322, ""), ""),"")</f>
        <v>250000</v>
      </c>
      <c r="AB322" s="10">
        <f>IF(Overall!$A324&lt;&gt;"",IF(AND(MONTH($O322) &lt;= 9, MONTH($P322) &gt;= 9), IF($S322 &lt;&gt; "", $I322/$S322, ""), ""),"")</f>
        <v>250000</v>
      </c>
      <c r="AC322" s="10" t="str">
        <f>IF(Overall!$A324&lt;&gt;"",IF(AND(MONTH($O322) &lt;= 10, MONTH($P322) &gt;= 10), IF($S322 &lt;&gt; "", $I322/$S322, ""), ""),"")</f>
        <v/>
      </c>
      <c r="AD322" s="10" t="str">
        <f>IF(Overall!$A324&lt;&gt;"",IF(AND(MONTH($O322) &lt;= 11, MONTH($P322) &gt;= 11), IF($S322 &lt;&gt; "", $I322/$S322, ""), ""),"")</f>
        <v/>
      </c>
      <c r="AE322" s="10" t="str">
        <f>IF(Overall!$A324&lt;&gt;"",IF(AND(MONTH($O322) &lt;= 12, MONTH($P322) &gt;= 12), IF($S322 &lt;&gt; "", $I322/$S322, ""), ""),"")</f>
        <v/>
      </c>
      <c r="AG322" s="10" t="str">
        <f ca="1">IFERROR(IF(AND(NOW()&lt;= EOMONTH(DATE(YEAR($P322),1, 1), 0), Overall!$A324&lt;&gt;"", MONTH($O322) &lt;= 1, MONTH($P322) &gt;= 1), IF($S322 &lt;&gt; "", $I322/$S322, ""), ""), "")</f>
        <v/>
      </c>
      <c r="AH322" s="10" t="str">
        <f ca="1">IFERROR(IF(AND(NOW()&lt;= EOMONTH(DATE(YEAR($P322),2, 1), 0), Overall!$A324&lt;&gt;"", MONTH($O322) &lt;= 2, MONTH($P322) &gt;= 2), IF($S322 &lt;&gt; "", $I322/$S322, ""), ""), "")</f>
        <v/>
      </c>
      <c r="AI322" s="10" t="str">
        <f ca="1">IFERROR(IF(AND(NOW()&lt;= EOMONTH(DATE(YEAR($P322),3, 1), 0), Overall!$A324&lt;&gt;"", MONTH($O322) &lt;= 3, MONTH($P322) &gt;= 3), IF($S322 &lt;&gt; "", $I322/$S322, ""), ""), "")</f>
        <v/>
      </c>
      <c r="AJ322" s="10" t="str">
        <f ca="1">IFERROR(IF(AND(NOW()&lt;= EOMONTH(DATE(YEAR($P322),4, 1), 0), Overall!$A324&lt;&gt;"", MONTH($O322) &lt;= 4, MONTH($P322) &gt;= 4), IF($S322 &lt;&gt; "", $I322/$S322, ""), ""), "")</f>
        <v/>
      </c>
      <c r="AK322" s="10" t="str">
        <f ca="1">IFERROR(IF(AND(NOW()&lt;= EOMONTH(DATE(YEAR($P322),5, 1), 0), Overall!$A324&lt;&gt;"", MONTH($O322) &lt;= 5, MONTH($P322) &gt;= 5), IF($S322 &lt;&gt; "", $I322/$S322, ""), ""), "")</f>
        <v/>
      </c>
      <c r="AL322" s="10" t="str">
        <f ca="1">IFERROR(IF(AND(NOW()&lt;= EOMONTH(DATE(YEAR($P322),6, 1), 0), Overall!$A324&lt;&gt;"", MONTH($O322) &lt;= 6, MONTH($P322) &gt;= 6), IF($S322 &lt;&gt; "", $I322/$S322, ""), ""), "")</f>
        <v/>
      </c>
      <c r="AM322" s="10" t="str">
        <f ca="1">IFERROR(IF(AND(NOW()&lt;= EOMONTH(DATE(YEAR($P322),7, 1), 0), Overall!$A324&lt;&gt;"", MONTH($O322) &lt;= 7, MONTH($P322) &gt;= 7), IF($S322 &lt;&gt; "", $I322/$S322, ""), ""), "")</f>
        <v/>
      </c>
      <c r="AN322" s="10" t="str">
        <f ca="1">IFERROR(IF(AND(NOW()&lt;= EOMONTH(DATE(YEAR($P322),8, 1), 0), Overall!$A324&lt;&gt;"", MONTH($O322) &lt;= 8, MONTH($P322) &gt;= 8), IF($S322 &lt;&gt; "", $I322/$S322, ""), ""), "")</f>
        <v/>
      </c>
      <c r="AO322" s="10" t="str">
        <f ca="1">IFERROR(IF(AND(NOW()&lt;= EOMONTH(DATE(YEAR($P322),9, 1), 0), Overall!$A324&lt;&gt;"", MONTH($O322) &lt;= 9, MONTH($P322) &gt;= 9), IF($S322 &lt;&gt; "", $I322/$S322, ""), ""), "")</f>
        <v/>
      </c>
      <c r="AP322" s="10" t="str">
        <f ca="1">IFERROR(IF(AND(NOW()&lt;= EOMONTH(DATE(YEAR($P322),10, 1), 0), Overall!$A324&lt;&gt;"", MONTH($O322) &lt;= 10, MONTH($P322) &gt;= 10), IF($S322 &lt;&gt; "", $I322/$S322, ""), ""), "")</f>
        <v/>
      </c>
      <c r="AQ322" s="10" t="str">
        <f ca="1">IFERROR(IF(AND(NOW()&lt;= EOMONTH(DATE(YEAR($P322),11, 1), 0), Overall!$A324&lt;&gt;"", MONTH($O322) &lt;=11, MONTH($P322) &gt;= 11), IF($S322 &lt;&gt; "", $I322/$S322, ""), ""), "")</f>
        <v/>
      </c>
      <c r="AR322" s="10" t="str">
        <f ca="1">IFERROR(IF(AND(NOW()&lt;= EOMONTH(DATE(YEAR($P322),12, 1), 0), Overall!$A324&lt;&gt;"", MONTH($O322) &lt;= 12, MONTH($P322) &gt;= 12), IF($S322 &lt;&gt; "", $I322/$S322, ""), ""), "")</f>
        <v/>
      </c>
      <c r="AS322" s="16">
        <f t="shared" ca="1" si="9"/>
        <v>0</v>
      </c>
    </row>
    <row r="323" spans="1:45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5" t="str">
        <f>IF(Overall!P325&lt;&gt;"",_xlfn.VALUETOTEXT(Overall!P325),"")</f>
        <v>Options</v>
      </c>
      <c r="I323" s="6">
        <f>IF(Overall!F325&lt;&gt;"",VALUE(Overall!F325),"")</f>
        <v>750000</v>
      </c>
      <c r="J323" s="6">
        <f>IF(Overall!G325&lt;&gt;"",VALUE(Overall!G325),"")</f>
        <v>62</v>
      </c>
      <c r="K323" s="6">
        <f>IF(Overall!H325&lt;&gt;"",VALUE(Overall!H325),"")</f>
        <v>40</v>
      </c>
      <c r="L323" s="6">
        <f>IF(Overall!I325&lt;&gt;"",VALUE(Overall!I325),"")</f>
        <v>4.9800000000000004</v>
      </c>
      <c r="M323" s="6">
        <f>IF(Overall!J325&lt;&gt;"",VALUE(Overall!J325),"")</f>
        <v>1</v>
      </c>
      <c r="N323" s="6">
        <f>IF(Overall!K325&lt;&gt;"",VALUE(Overall!K325),"")</f>
        <v>3.98</v>
      </c>
      <c r="O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P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Q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R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S323" s="5">
        <f t="shared" ref="S323:S386" si="10">IF(AND(O323&lt;&gt;"", P323&lt;&gt;""), DATEDIF(O323, P323, "M") + 1, "")</f>
        <v>3</v>
      </c>
      <c r="T323" s="10" t="str">
        <f>IF(Overall!$A325&lt;&gt;"",IF(AND(MONTH($O323) &lt;= 1, MONTH($P323) &gt;= 1), IF($S323 &lt;&gt; "", $I323/$S323, ""), ""),"")</f>
        <v/>
      </c>
      <c r="U323" s="10" t="str">
        <f>IF(Overall!$A325&lt;&gt;"",IF(AND(MONTH($O323) &lt;= 2, MONTH($P323) &gt;= 2), IF($S323 &lt;&gt; "", $I323/$S323, ""), ""),"")</f>
        <v/>
      </c>
      <c r="V323" s="10" t="str">
        <f>IF(Overall!$A325&lt;&gt;"",IF(AND(MONTH($O323) &lt;= 3, MONTH($P323) &gt;= 3), IF($S323 &lt;&gt; "", $I323/$S323, ""), ""),"")</f>
        <v/>
      </c>
      <c r="W323" s="10" t="str">
        <f>IF(Overall!$A325&lt;&gt;"",IF(AND(MONTH($O323) &lt;= 4, MONTH($P323) &gt;= 4), IF($S323 &lt;&gt; "", $I323/$S323, ""), ""),"")</f>
        <v/>
      </c>
      <c r="X323" s="10" t="str">
        <f>IF(Overall!$A325&lt;&gt;"",IF(AND(MONTH($O323) &lt;= 5, MONTH($P323) &gt;= 5), IF($S323 &lt;&gt; "", $I323/$S323, ""), ""),"")</f>
        <v/>
      </c>
      <c r="Y323" s="10" t="str">
        <f>IF(Overall!$A325&lt;&gt;"",IF(AND(MONTH($O323) &lt;= 6, MONTH($P323) &gt;= 6), IF($S323 &lt;&gt; "", $I323/$S323, ""), ""),"")</f>
        <v/>
      </c>
      <c r="Z323" s="10">
        <f>IF(Overall!$A325&lt;&gt;"",IF(AND(MONTH($O323) &lt;= 7, MONTH($P323) &gt;= 7 ), IF($S323 &lt;&gt; "", $I323/$S323, ""), ""),"")</f>
        <v>250000</v>
      </c>
      <c r="AA323" s="10">
        <f>IF(Overall!$A325&lt;&gt;"",IF(AND(MONTH($O323) &lt;= 8, MONTH($P323) &gt;= 8), IF($S323 &lt;&gt; "", $I323/$S323, ""), ""),"")</f>
        <v>250000</v>
      </c>
      <c r="AB323" s="10">
        <f>IF(Overall!$A325&lt;&gt;"",IF(AND(MONTH($O323) &lt;= 9, MONTH($P323) &gt;= 9), IF($S323 &lt;&gt; "", $I323/$S323, ""), ""),"")</f>
        <v>250000</v>
      </c>
      <c r="AC323" s="10" t="str">
        <f>IF(Overall!$A325&lt;&gt;"",IF(AND(MONTH($O323) &lt;= 10, MONTH($P323) &gt;= 10), IF($S323 &lt;&gt; "", $I323/$S323, ""), ""),"")</f>
        <v/>
      </c>
      <c r="AD323" s="10" t="str">
        <f>IF(Overall!$A325&lt;&gt;"",IF(AND(MONTH($O323) &lt;= 11, MONTH($P323) &gt;= 11), IF($S323 &lt;&gt; "", $I323/$S323, ""), ""),"")</f>
        <v/>
      </c>
      <c r="AE323" s="10" t="str">
        <f>IF(Overall!$A325&lt;&gt;"",IF(AND(MONTH($O323) &lt;= 12, MONTH($P323) &gt;= 12), IF($S323 &lt;&gt; "", $I323/$S323, ""), ""),"")</f>
        <v/>
      </c>
      <c r="AG323" s="10" t="str">
        <f ca="1">IFERROR(IF(AND(NOW()&lt;= EOMONTH(DATE(YEAR($P323),1, 1), 0), Overall!$A325&lt;&gt;"", MONTH($O323) &lt;= 1, MONTH($P323) &gt;= 1), IF($S323 &lt;&gt; "", $I323/$S323, ""), ""), "")</f>
        <v/>
      </c>
      <c r="AH323" s="10" t="str">
        <f ca="1">IFERROR(IF(AND(NOW()&lt;= EOMONTH(DATE(YEAR($P323),2, 1), 0), Overall!$A325&lt;&gt;"", MONTH($O323) &lt;= 2, MONTH($P323) &gt;= 2), IF($S323 &lt;&gt; "", $I323/$S323, ""), ""), "")</f>
        <v/>
      </c>
      <c r="AI323" s="10" t="str">
        <f ca="1">IFERROR(IF(AND(NOW()&lt;= EOMONTH(DATE(YEAR($P323),3, 1), 0), Overall!$A325&lt;&gt;"", MONTH($O323) &lt;= 3, MONTH($P323) &gt;= 3), IF($S323 &lt;&gt; "", $I323/$S323, ""), ""), "")</f>
        <v/>
      </c>
      <c r="AJ323" s="10" t="str">
        <f ca="1">IFERROR(IF(AND(NOW()&lt;= EOMONTH(DATE(YEAR($P323),4, 1), 0), Overall!$A325&lt;&gt;"", MONTH($O323) &lt;= 4, MONTH($P323) &gt;= 4), IF($S323 &lt;&gt; "", $I323/$S323, ""), ""), "")</f>
        <v/>
      </c>
      <c r="AK323" s="10" t="str">
        <f ca="1">IFERROR(IF(AND(NOW()&lt;= EOMONTH(DATE(YEAR($P323),5, 1), 0), Overall!$A325&lt;&gt;"", MONTH($O323) &lt;= 5, MONTH($P323) &gt;= 5), IF($S323 &lt;&gt; "", $I323/$S323, ""), ""), "")</f>
        <v/>
      </c>
      <c r="AL323" s="10" t="str">
        <f ca="1">IFERROR(IF(AND(NOW()&lt;= EOMONTH(DATE(YEAR($P323),6, 1), 0), Overall!$A325&lt;&gt;"", MONTH($O323) &lt;= 6, MONTH($P323) &gt;= 6), IF($S323 &lt;&gt; "", $I323/$S323, ""), ""), "")</f>
        <v/>
      </c>
      <c r="AM323" s="10" t="str">
        <f ca="1">IFERROR(IF(AND(NOW()&lt;= EOMONTH(DATE(YEAR($P323),7, 1), 0), Overall!$A325&lt;&gt;"", MONTH($O323) &lt;= 7, MONTH($P323) &gt;= 7), IF($S323 &lt;&gt; "", $I323/$S323, ""), ""), "")</f>
        <v/>
      </c>
      <c r="AN323" s="10" t="str">
        <f ca="1">IFERROR(IF(AND(NOW()&lt;= EOMONTH(DATE(YEAR($P323),8, 1), 0), Overall!$A325&lt;&gt;"", MONTH($O323) &lt;= 8, MONTH($P323) &gt;= 8), IF($S323 &lt;&gt; "", $I323/$S323, ""), ""), "")</f>
        <v/>
      </c>
      <c r="AO323" s="10" t="str">
        <f ca="1">IFERROR(IF(AND(NOW()&lt;= EOMONTH(DATE(YEAR($P323),9, 1), 0), Overall!$A325&lt;&gt;"", MONTH($O323) &lt;= 9, MONTH($P323) &gt;= 9), IF($S323 &lt;&gt; "", $I323/$S323, ""), ""), "")</f>
        <v/>
      </c>
      <c r="AP323" s="10" t="str">
        <f ca="1">IFERROR(IF(AND(NOW()&lt;= EOMONTH(DATE(YEAR($P323),10, 1), 0), Overall!$A325&lt;&gt;"", MONTH($O323) &lt;= 10, MONTH($P323) &gt;= 10), IF($S323 &lt;&gt; "", $I323/$S323, ""), ""), "")</f>
        <v/>
      </c>
      <c r="AQ323" s="10" t="str">
        <f ca="1">IFERROR(IF(AND(NOW()&lt;= EOMONTH(DATE(YEAR($P323),11, 1), 0), Overall!$A325&lt;&gt;"", MONTH($O323) &lt;=11, MONTH($P323) &gt;= 11), IF($S323 &lt;&gt; "", $I323/$S323, ""), ""), "")</f>
        <v/>
      </c>
      <c r="AR323" s="10" t="str">
        <f ca="1">IFERROR(IF(AND(NOW()&lt;= EOMONTH(DATE(YEAR($P323),12, 1), 0), Overall!$A325&lt;&gt;"", MONTH($O323) &lt;= 12, MONTH($P323) &gt;= 12), IF($S323 &lt;&gt; "", $I323/$S323, ""), ""), "")</f>
        <v/>
      </c>
      <c r="AS323" s="16">
        <f t="shared" ref="AS323:AS386" ca="1" si="11">SUM(AG323:AR323)</f>
        <v>0</v>
      </c>
    </row>
    <row r="324" spans="1:45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5" t="str">
        <f>IF(Overall!P326&lt;&gt;"",_xlfn.VALUETOTEXT(Overall!P326),"")</f>
        <v>Options</v>
      </c>
      <c r="I324" s="6">
        <f>IF(Overall!F326&lt;&gt;"",VALUE(Overall!F326),"")</f>
        <v>750000</v>
      </c>
      <c r="J324" s="6">
        <f>IF(Overall!G326&lt;&gt;"",VALUE(Overall!G326),"")</f>
        <v>63</v>
      </c>
      <c r="K324" s="6">
        <f>IF(Overall!H326&lt;&gt;"",VALUE(Overall!H326),"")</f>
        <v>40</v>
      </c>
      <c r="L324" s="6">
        <f>IF(Overall!I326&lt;&gt;"",VALUE(Overall!I326),"")</f>
        <v>4.97</v>
      </c>
      <c r="M324" s="6">
        <f>IF(Overall!J326&lt;&gt;"",VALUE(Overall!J326),"")</f>
        <v>1</v>
      </c>
      <c r="N324" s="6">
        <f>IF(Overall!K326&lt;&gt;"",VALUE(Overall!K326),"")</f>
        <v>3.97</v>
      </c>
      <c r="O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P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Q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R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S324" s="5">
        <f t="shared" si="10"/>
        <v>3</v>
      </c>
      <c r="T324" s="10" t="str">
        <f>IF(Overall!$A326&lt;&gt;"",IF(AND(MONTH($O324) &lt;= 1, MONTH($P324) &gt;= 1), IF($S324 &lt;&gt; "", $I324/$S324, ""), ""),"")</f>
        <v/>
      </c>
      <c r="U324" s="10" t="str">
        <f>IF(Overall!$A326&lt;&gt;"",IF(AND(MONTH($O324) &lt;= 2, MONTH($P324) &gt;= 2), IF($S324 &lt;&gt; "", $I324/$S324, ""), ""),"")</f>
        <v/>
      </c>
      <c r="V324" s="10" t="str">
        <f>IF(Overall!$A326&lt;&gt;"",IF(AND(MONTH($O324) &lt;= 3, MONTH($P324) &gt;= 3), IF($S324 &lt;&gt; "", $I324/$S324, ""), ""),"")</f>
        <v/>
      </c>
      <c r="W324" s="10" t="str">
        <f>IF(Overall!$A326&lt;&gt;"",IF(AND(MONTH($O324) &lt;= 4, MONTH($P324) &gt;= 4), IF($S324 &lt;&gt; "", $I324/$S324, ""), ""),"")</f>
        <v/>
      </c>
      <c r="X324" s="10" t="str">
        <f>IF(Overall!$A326&lt;&gt;"",IF(AND(MONTH($O324) &lt;= 5, MONTH($P324) &gt;= 5), IF($S324 &lt;&gt; "", $I324/$S324, ""), ""),"")</f>
        <v/>
      </c>
      <c r="Y324" s="10" t="str">
        <f>IF(Overall!$A326&lt;&gt;"",IF(AND(MONTH($O324) &lt;= 6, MONTH($P324) &gt;= 6), IF($S324 &lt;&gt; "", $I324/$S324, ""), ""),"")</f>
        <v/>
      </c>
      <c r="Z324" s="10">
        <f>IF(Overall!$A326&lt;&gt;"",IF(AND(MONTH($O324) &lt;= 7, MONTH($P324) &gt;= 7 ), IF($S324 &lt;&gt; "", $I324/$S324, ""), ""),"")</f>
        <v>250000</v>
      </c>
      <c r="AA324" s="10">
        <f>IF(Overall!$A326&lt;&gt;"",IF(AND(MONTH($O324) &lt;= 8, MONTH($P324) &gt;= 8), IF($S324 &lt;&gt; "", $I324/$S324, ""), ""),"")</f>
        <v>250000</v>
      </c>
      <c r="AB324" s="10">
        <f>IF(Overall!$A326&lt;&gt;"",IF(AND(MONTH($O324) &lt;= 9, MONTH($P324) &gt;= 9), IF($S324 &lt;&gt; "", $I324/$S324, ""), ""),"")</f>
        <v>250000</v>
      </c>
      <c r="AC324" s="10" t="str">
        <f>IF(Overall!$A326&lt;&gt;"",IF(AND(MONTH($O324) &lt;= 10, MONTH($P324) &gt;= 10), IF($S324 &lt;&gt; "", $I324/$S324, ""), ""),"")</f>
        <v/>
      </c>
      <c r="AD324" s="10" t="str">
        <f>IF(Overall!$A326&lt;&gt;"",IF(AND(MONTH($O324) &lt;= 11, MONTH($P324) &gt;= 11), IF($S324 &lt;&gt; "", $I324/$S324, ""), ""),"")</f>
        <v/>
      </c>
      <c r="AE324" s="10" t="str">
        <f>IF(Overall!$A326&lt;&gt;"",IF(AND(MONTH($O324) &lt;= 12, MONTH($P324) &gt;= 12), IF($S324 &lt;&gt; "", $I324/$S324, ""), ""),"")</f>
        <v/>
      </c>
      <c r="AG324" s="10" t="str">
        <f ca="1">IFERROR(IF(AND(NOW()&lt;= EOMONTH(DATE(YEAR($P324),1, 1), 0), Overall!$A326&lt;&gt;"", MONTH($O324) &lt;= 1, MONTH($P324) &gt;= 1), IF($S324 &lt;&gt; "", $I324/$S324, ""), ""), "")</f>
        <v/>
      </c>
      <c r="AH324" s="10" t="str">
        <f ca="1">IFERROR(IF(AND(NOW()&lt;= EOMONTH(DATE(YEAR($P324),2, 1), 0), Overall!$A326&lt;&gt;"", MONTH($O324) &lt;= 2, MONTH($P324) &gt;= 2), IF($S324 &lt;&gt; "", $I324/$S324, ""), ""), "")</f>
        <v/>
      </c>
      <c r="AI324" s="10" t="str">
        <f ca="1">IFERROR(IF(AND(NOW()&lt;= EOMONTH(DATE(YEAR($P324),3, 1), 0), Overall!$A326&lt;&gt;"", MONTH($O324) &lt;= 3, MONTH($P324) &gt;= 3), IF($S324 &lt;&gt; "", $I324/$S324, ""), ""), "")</f>
        <v/>
      </c>
      <c r="AJ324" s="10" t="str">
        <f ca="1">IFERROR(IF(AND(NOW()&lt;= EOMONTH(DATE(YEAR($P324),4, 1), 0), Overall!$A326&lt;&gt;"", MONTH($O324) &lt;= 4, MONTH($P324) &gt;= 4), IF($S324 &lt;&gt; "", $I324/$S324, ""), ""), "")</f>
        <v/>
      </c>
      <c r="AK324" s="10" t="str">
        <f ca="1">IFERROR(IF(AND(NOW()&lt;= EOMONTH(DATE(YEAR($P324),5, 1), 0), Overall!$A326&lt;&gt;"", MONTH($O324) &lt;= 5, MONTH($P324) &gt;= 5), IF($S324 &lt;&gt; "", $I324/$S324, ""), ""), "")</f>
        <v/>
      </c>
      <c r="AL324" s="10" t="str">
        <f ca="1">IFERROR(IF(AND(NOW()&lt;= EOMONTH(DATE(YEAR($P324),6, 1), 0), Overall!$A326&lt;&gt;"", MONTH($O324) &lt;= 6, MONTH($P324) &gt;= 6), IF($S324 &lt;&gt; "", $I324/$S324, ""), ""), "")</f>
        <v/>
      </c>
      <c r="AM324" s="10" t="str">
        <f ca="1">IFERROR(IF(AND(NOW()&lt;= EOMONTH(DATE(YEAR($P324),7, 1), 0), Overall!$A326&lt;&gt;"", MONTH($O324) &lt;= 7, MONTH($P324) &gt;= 7), IF($S324 &lt;&gt; "", $I324/$S324, ""), ""), "")</f>
        <v/>
      </c>
      <c r="AN324" s="10" t="str">
        <f ca="1">IFERROR(IF(AND(NOW()&lt;= EOMONTH(DATE(YEAR($P324),8, 1), 0), Overall!$A326&lt;&gt;"", MONTH($O324) &lt;= 8, MONTH($P324) &gt;= 8), IF($S324 &lt;&gt; "", $I324/$S324, ""), ""), "")</f>
        <v/>
      </c>
      <c r="AO324" s="10" t="str">
        <f ca="1">IFERROR(IF(AND(NOW()&lt;= EOMONTH(DATE(YEAR($P324),9, 1), 0), Overall!$A326&lt;&gt;"", MONTH($O324) &lt;= 9, MONTH($P324) &gt;= 9), IF($S324 &lt;&gt; "", $I324/$S324, ""), ""), "")</f>
        <v/>
      </c>
      <c r="AP324" s="10" t="str">
        <f ca="1">IFERROR(IF(AND(NOW()&lt;= EOMONTH(DATE(YEAR($P324),10, 1), 0), Overall!$A326&lt;&gt;"", MONTH($O324) &lt;= 10, MONTH($P324) &gt;= 10), IF($S324 &lt;&gt; "", $I324/$S324, ""), ""), "")</f>
        <v/>
      </c>
      <c r="AQ324" s="10" t="str">
        <f ca="1">IFERROR(IF(AND(NOW()&lt;= EOMONTH(DATE(YEAR($P324),11, 1), 0), Overall!$A326&lt;&gt;"", MONTH($O324) &lt;=11, MONTH($P324) &gt;= 11), IF($S324 &lt;&gt; "", $I324/$S324, ""), ""), "")</f>
        <v/>
      </c>
      <c r="AR324" s="10" t="str">
        <f ca="1">IFERROR(IF(AND(NOW()&lt;= EOMONTH(DATE(YEAR($P324),12, 1), 0), Overall!$A326&lt;&gt;"", MONTH($O324) &lt;= 12, MONTH($P324) &gt;= 12), IF($S324 &lt;&gt; "", $I324/$S324, ""), ""), "")</f>
        <v/>
      </c>
      <c r="AS324" s="16">
        <f t="shared" ca="1" si="11"/>
        <v>0</v>
      </c>
    </row>
    <row r="325" spans="1:45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5" t="str">
        <f>IF(Overall!P327&lt;&gt;"",_xlfn.VALUETOTEXT(Overall!P327),"")</f>
        <v>Options</v>
      </c>
      <c r="I325" s="6">
        <f>IF(Overall!F327&lt;&gt;"",VALUE(Overall!F327),"")</f>
        <v>300000</v>
      </c>
      <c r="J325" s="6">
        <f>IF(Overall!G327&lt;&gt;"",VALUE(Overall!G327),"")</f>
        <v>63</v>
      </c>
      <c r="K325" s="6">
        <f>IF(Overall!H327&lt;&gt;"",VALUE(Overall!H327),"")</f>
        <v>40</v>
      </c>
      <c r="L325" s="6">
        <f>IF(Overall!I327&lt;&gt;"",VALUE(Overall!I327),"")</f>
        <v>4.96</v>
      </c>
      <c r="M325" s="6">
        <f>IF(Overall!J327&lt;&gt;"",VALUE(Overall!J327),"")</f>
        <v>1</v>
      </c>
      <c r="N325" s="6">
        <f>IF(Overall!K327&lt;&gt;"",VALUE(Overall!K327),"")</f>
        <v>3.96</v>
      </c>
      <c r="O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P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Q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R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S325" s="5">
        <f t="shared" si="10"/>
        <v>3</v>
      </c>
      <c r="T325" s="10" t="str">
        <f>IF(Overall!$A327&lt;&gt;"",IF(AND(MONTH($O325) &lt;= 1, MONTH($P325) &gt;= 1), IF($S325 &lt;&gt; "", $I325/$S325, ""), ""),"")</f>
        <v/>
      </c>
      <c r="U325" s="10" t="str">
        <f>IF(Overall!$A327&lt;&gt;"",IF(AND(MONTH($O325) &lt;= 2, MONTH($P325) &gt;= 2), IF($S325 &lt;&gt; "", $I325/$S325, ""), ""),"")</f>
        <v/>
      </c>
      <c r="V325" s="10" t="str">
        <f>IF(Overall!$A327&lt;&gt;"",IF(AND(MONTH($O325) &lt;= 3, MONTH($P325) &gt;= 3), IF($S325 &lt;&gt; "", $I325/$S325, ""), ""),"")</f>
        <v/>
      </c>
      <c r="W325" s="10" t="str">
        <f>IF(Overall!$A327&lt;&gt;"",IF(AND(MONTH($O325) &lt;= 4, MONTH($P325) &gt;= 4), IF($S325 &lt;&gt; "", $I325/$S325, ""), ""),"")</f>
        <v/>
      </c>
      <c r="X325" s="10" t="str">
        <f>IF(Overall!$A327&lt;&gt;"",IF(AND(MONTH($O325) &lt;= 5, MONTH($P325) &gt;= 5), IF($S325 &lt;&gt; "", $I325/$S325, ""), ""),"")</f>
        <v/>
      </c>
      <c r="Y325" s="10" t="str">
        <f>IF(Overall!$A327&lt;&gt;"",IF(AND(MONTH($O325) &lt;= 6, MONTH($P325) &gt;= 6), IF($S325 &lt;&gt; "", $I325/$S325, ""), ""),"")</f>
        <v/>
      </c>
      <c r="Z325" s="10">
        <f>IF(Overall!$A327&lt;&gt;"",IF(AND(MONTH($O325) &lt;= 7, MONTH($P325) &gt;= 7 ), IF($S325 &lt;&gt; "", $I325/$S325, ""), ""),"")</f>
        <v>100000</v>
      </c>
      <c r="AA325" s="10">
        <f>IF(Overall!$A327&lt;&gt;"",IF(AND(MONTH($O325) &lt;= 8, MONTH($P325) &gt;= 8), IF($S325 &lt;&gt; "", $I325/$S325, ""), ""),"")</f>
        <v>100000</v>
      </c>
      <c r="AB325" s="10">
        <f>IF(Overall!$A327&lt;&gt;"",IF(AND(MONTH($O325) &lt;= 9, MONTH($P325) &gt;= 9), IF($S325 &lt;&gt; "", $I325/$S325, ""), ""),"")</f>
        <v>100000</v>
      </c>
      <c r="AC325" s="10" t="str">
        <f>IF(Overall!$A327&lt;&gt;"",IF(AND(MONTH($O325) &lt;= 10, MONTH($P325) &gt;= 10), IF($S325 &lt;&gt; "", $I325/$S325, ""), ""),"")</f>
        <v/>
      </c>
      <c r="AD325" s="10" t="str">
        <f>IF(Overall!$A327&lt;&gt;"",IF(AND(MONTH($O325) &lt;= 11, MONTH($P325) &gt;= 11), IF($S325 &lt;&gt; "", $I325/$S325, ""), ""),"")</f>
        <v/>
      </c>
      <c r="AE325" s="10" t="str">
        <f>IF(Overall!$A327&lt;&gt;"",IF(AND(MONTH($O325) &lt;= 12, MONTH($P325) &gt;= 12), IF($S325 &lt;&gt; "", $I325/$S325, ""), ""),"")</f>
        <v/>
      </c>
      <c r="AG325" s="10" t="str">
        <f ca="1">IFERROR(IF(AND(NOW()&lt;= EOMONTH(DATE(YEAR($P325),1, 1), 0), Overall!$A327&lt;&gt;"", MONTH($O325) &lt;= 1, MONTH($P325) &gt;= 1), IF($S325 &lt;&gt; "", $I325/$S325, ""), ""), "")</f>
        <v/>
      </c>
      <c r="AH325" s="10" t="str">
        <f ca="1">IFERROR(IF(AND(NOW()&lt;= EOMONTH(DATE(YEAR($P325),2, 1), 0), Overall!$A327&lt;&gt;"", MONTH($O325) &lt;= 2, MONTH($P325) &gt;= 2), IF($S325 &lt;&gt; "", $I325/$S325, ""), ""), "")</f>
        <v/>
      </c>
      <c r="AI325" s="10" t="str">
        <f ca="1">IFERROR(IF(AND(NOW()&lt;= EOMONTH(DATE(YEAR($P325),3, 1), 0), Overall!$A327&lt;&gt;"", MONTH($O325) &lt;= 3, MONTH($P325) &gt;= 3), IF($S325 &lt;&gt; "", $I325/$S325, ""), ""), "")</f>
        <v/>
      </c>
      <c r="AJ325" s="10" t="str">
        <f ca="1">IFERROR(IF(AND(NOW()&lt;= EOMONTH(DATE(YEAR($P325),4, 1), 0), Overall!$A327&lt;&gt;"", MONTH($O325) &lt;= 4, MONTH($P325) &gt;= 4), IF($S325 &lt;&gt; "", $I325/$S325, ""), ""), "")</f>
        <v/>
      </c>
      <c r="AK325" s="10" t="str">
        <f ca="1">IFERROR(IF(AND(NOW()&lt;= EOMONTH(DATE(YEAR($P325),5, 1), 0), Overall!$A327&lt;&gt;"", MONTH($O325) &lt;= 5, MONTH($P325) &gt;= 5), IF($S325 &lt;&gt; "", $I325/$S325, ""), ""), "")</f>
        <v/>
      </c>
      <c r="AL325" s="10" t="str">
        <f ca="1">IFERROR(IF(AND(NOW()&lt;= EOMONTH(DATE(YEAR($P325),6, 1), 0), Overall!$A327&lt;&gt;"", MONTH($O325) &lt;= 6, MONTH($P325) &gt;= 6), IF($S325 &lt;&gt; "", $I325/$S325, ""), ""), "")</f>
        <v/>
      </c>
      <c r="AM325" s="10" t="str">
        <f ca="1">IFERROR(IF(AND(NOW()&lt;= EOMONTH(DATE(YEAR($P325),7, 1), 0), Overall!$A327&lt;&gt;"", MONTH($O325) &lt;= 7, MONTH($P325) &gt;= 7), IF($S325 &lt;&gt; "", $I325/$S325, ""), ""), "")</f>
        <v/>
      </c>
      <c r="AN325" s="10" t="str">
        <f ca="1">IFERROR(IF(AND(NOW()&lt;= EOMONTH(DATE(YEAR($P325),8, 1), 0), Overall!$A327&lt;&gt;"", MONTH($O325) &lt;= 8, MONTH($P325) &gt;= 8), IF($S325 &lt;&gt; "", $I325/$S325, ""), ""), "")</f>
        <v/>
      </c>
      <c r="AO325" s="10" t="str">
        <f ca="1">IFERROR(IF(AND(NOW()&lt;= EOMONTH(DATE(YEAR($P325),9, 1), 0), Overall!$A327&lt;&gt;"", MONTH($O325) &lt;= 9, MONTH($P325) &gt;= 9), IF($S325 &lt;&gt; "", $I325/$S325, ""), ""), "")</f>
        <v/>
      </c>
      <c r="AP325" s="10" t="str">
        <f ca="1">IFERROR(IF(AND(NOW()&lt;= EOMONTH(DATE(YEAR($P325),10, 1), 0), Overall!$A327&lt;&gt;"", MONTH($O325) &lt;= 10, MONTH($P325) &gt;= 10), IF($S325 &lt;&gt; "", $I325/$S325, ""), ""), "")</f>
        <v/>
      </c>
      <c r="AQ325" s="10" t="str">
        <f ca="1">IFERROR(IF(AND(NOW()&lt;= EOMONTH(DATE(YEAR($P325),11, 1), 0), Overall!$A327&lt;&gt;"", MONTH($O325) &lt;=11, MONTH($P325) &gt;= 11), IF($S325 &lt;&gt; "", $I325/$S325, ""), ""), "")</f>
        <v/>
      </c>
      <c r="AR325" s="10" t="str">
        <f ca="1">IFERROR(IF(AND(NOW()&lt;= EOMONTH(DATE(YEAR($P325),12, 1), 0), Overall!$A327&lt;&gt;"", MONTH($O325) &lt;= 12, MONTH($P325) &gt;= 12), IF($S325 &lt;&gt; "", $I325/$S325, ""), ""), "")</f>
        <v/>
      </c>
      <c r="AS325" s="16">
        <f t="shared" ca="1" si="11"/>
        <v>0</v>
      </c>
    </row>
    <row r="326" spans="1:45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5" t="str">
        <f>IF(Overall!P328&lt;&gt;"",_xlfn.VALUETOTEXT(Overall!P328),"")</f>
        <v>Options</v>
      </c>
      <c r="I326" s="6">
        <f>IF(Overall!F328&lt;&gt;"",VALUE(Overall!F328),"")</f>
        <v>1050000</v>
      </c>
      <c r="J326" s="6">
        <f>IF(Overall!G328&lt;&gt;"",VALUE(Overall!G328),"")</f>
        <v>63</v>
      </c>
      <c r="K326" s="6">
        <f>IF(Overall!H328&lt;&gt;"",VALUE(Overall!H328),"")</f>
        <v>40</v>
      </c>
      <c r="L326" s="6">
        <f>IF(Overall!I328&lt;&gt;"",VALUE(Overall!I328),"")</f>
        <v>5.09</v>
      </c>
      <c r="M326" s="6">
        <f>IF(Overall!J328&lt;&gt;"",VALUE(Overall!J328),"")</f>
        <v>1</v>
      </c>
      <c r="N326" s="6">
        <f>IF(Overall!K328&lt;&gt;"",VALUE(Overall!K328),"")</f>
        <v>4.09</v>
      </c>
      <c r="O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P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Q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R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S326" s="5">
        <f t="shared" si="10"/>
        <v>3</v>
      </c>
      <c r="T326" s="10" t="str">
        <f>IF(Overall!$A328&lt;&gt;"",IF(AND(MONTH($O326) &lt;= 1, MONTH($P326) &gt;= 1), IF($S326 &lt;&gt; "", $I326/$S326, ""), ""),"")</f>
        <v/>
      </c>
      <c r="U326" s="10" t="str">
        <f>IF(Overall!$A328&lt;&gt;"",IF(AND(MONTH($O326) &lt;= 2, MONTH($P326) &gt;= 2), IF($S326 &lt;&gt; "", $I326/$S326, ""), ""),"")</f>
        <v/>
      </c>
      <c r="V326" s="10" t="str">
        <f>IF(Overall!$A328&lt;&gt;"",IF(AND(MONTH($O326) &lt;= 3, MONTH($P326) &gt;= 3), IF($S326 &lt;&gt; "", $I326/$S326, ""), ""),"")</f>
        <v/>
      </c>
      <c r="W326" s="10" t="str">
        <f>IF(Overall!$A328&lt;&gt;"",IF(AND(MONTH($O326) &lt;= 4, MONTH($P326) &gt;= 4), IF($S326 &lt;&gt; "", $I326/$S326, ""), ""),"")</f>
        <v/>
      </c>
      <c r="X326" s="10" t="str">
        <f>IF(Overall!$A328&lt;&gt;"",IF(AND(MONTH($O326) &lt;= 5, MONTH($P326) &gt;= 5), IF($S326 &lt;&gt; "", $I326/$S326, ""), ""),"")</f>
        <v/>
      </c>
      <c r="Y326" s="10" t="str">
        <f>IF(Overall!$A328&lt;&gt;"",IF(AND(MONTH($O326) &lt;= 6, MONTH($P326) &gt;= 6), IF($S326 &lt;&gt; "", $I326/$S326, ""), ""),"")</f>
        <v/>
      </c>
      <c r="Z326" s="10">
        <f>IF(Overall!$A328&lt;&gt;"",IF(AND(MONTH($O326) &lt;= 7, MONTH($P326) &gt;= 7 ), IF($S326 &lt;&gt; "", $I326/$S326, ""), ""),"")</f>
        <v>350000</v>
      </c>
      <c r="AA326" s="10">
        <f>IF(Overall!$A328&lt;&gt;"",IF(AND(MONTH($O326) &lt;= 8, MONTH($P326) &gt;= 8), IF($S326 &lt;&gt; "", $I326/$S326, ""), ""),"")</f>
        <v>350000</v>
      </c>
      <c r="AB326" s="10">
        <f>IF(Overall!$A328&lt;&gt;"",IF(AND(MONTH($O326) &lt;= 9, MONTH($P326) &gt;= 9), IF($S326 &lt;&gt; "", $I326/$S326, ""), ""),"")</f>
        <v>350000</v>
      </c>
      <c r="AC326" s="10" t="str">
        <f>IF(Overall!$A328&lt;&gt;"",IF(AND(MONTH($O326) &lt;= 10, MONTH($P326) &gt;= 10), IF($S326 &lt;&gt; "", $I326/$S326, ""), ""),"")</f>
        <v/>
      </c>
      <c r="AD326" s="10" t="str">
        <f>IF(Overall!$A328&lt;&gt;"",IF(AND(MONTH($O326) &lt;= 11, MONTH($P326) &gt;= 11), IF($S326 &lt;&gt; "", $I326/$S326, ""), ""),"")</f>
        <v/>
      </c>
      <c r="AE326" s="10" t="str">
        <f>IF(Overall!$A328&lt;&gt;"",IF(AND(MONTH($O326) &lt;= 12, MONTH($P326) &gt;= 12), IF($S326 &lt;&gt; "", $I326/$S326, ""), ""),"")</f>
        <v/>
      </c>
      <c r="AG326" s="10" t="str">
        <f ca="1">IFERROR(IF(AND(NOW()&lt;= EOMONTH(DATE(YEAR($P326),1, 1), 0), Overall!$A328&lt;&gt;"", MONTH($O326) &lt;= 1, MONTH($P326) &gt;= 1), IF($S326 &lt;&gt; "", $I326/$S326, ""), ""), "")</f>
        <v/>
      </c>
      <c r="AH326" s="10" t="str">
        <f ca="1">IFERROR(IF(AND(NOW()&lt;= EOMONTH(DATE(YEAR($P326),2, 1), 0), Overall!$A328&lt;&gt;"", MONTH($O326) &lt;= 2, MONTH($P326) &gt;= 2), IF($S326 &lt;&gt; "", $I326/$S326, ""), ""), "")</f>
        <v/>
      </c>
      <c r="AI326" s="10" t="str">
        <f ca="1">IFERROR(IF(AND(NOW()&lt;= EOMONTH(DATE(YEAR($P326),3, 1), 0), Overall!$A328&lt;&gt;"", MONTH($O326) &lt;= 3, MONTH($P326) &gt;= 3), IF($S326 &lt;&gt; "", $I326/$S326, ""), ""), "")</f>
        <v/>
      </c>
      <c r="AJ326" s="10" t="str">
        <f ca="1">IFERROR(IF(AND(NOW()&lt;= EOMONTH(DATE(YEAR($P326),4, 1), 0), Overall!$A328&lt;&gt;"", MONTH($O326) &lt;= 4, MONTH($P326) &gt;= 4), IF($S326 &lt;&gt; "", $I326/$S326, ""), ""), "")</f>
        <v/>
      </c>
      <c r="AK326" s="10" t="str">
        <f ca="1">IFERROR(IF(AND(NOW()&lt;= EOMONTH(DATE(YEAR($P326),5, 1), 0), Overall!$A328&lt;&gt;"", MONTH($O326) &lt;= 5, MONTH($P326) &gt;= 5), IF($S326 &lt;&gt; "", $I326/$S326, ""), ""), "")</f>
        <v/>
      </c>
      <c r="AL326" s="10" t="str">
        <f ca="1">IFERROR(IF(AND(NOW()&lt;= EOMONTH(DATE(YEAR($P326),6, 1), 0), Overall!$A328&lt;&gt;"", MONTH($O326) &lt;= 6, MONTH($P326) &gt;= 6), IF($S326 &lt;&gt; "", $I326/$S326, ""), ""), "")</f>
        <v/>
      </c>
      <c r="AM326" s="10" t="str">
        <f ca="1">IFERROR(IF(AND(NOW()&lt;= EOMONTH(DATE(YEAR($P326),7, 1), 0), Overall!$A328&lt;&gt;"", MONTH($O326) &lt;= 7, MONTH($P326) &gt;= 7), IF($S326 &lt;&gt; "", $I326/$S326, ""), ""), "")</f>
        <v/>
      </c>
      <c r="AN326" s="10" t="str">
        <f ca="1">IFERROR(IF(AND(NOW()&lt;= EOMONTH(DATE(YEAR($P326),8, 1), 0), Overall!$A328&lt;&gt;"", MONTH($O326) &lt;= 8, MONTH($P326) &gt;= 8), IF($S326 &lt;&gt; "", $I326/$S326, ""), ""), "")</f>
        <v/>
      </c>
      <c r="AO326" s="10" t="str">
        <f ca="1">IFERROR(IF(AND(NOW()&lt;= EOMONTH(DATE(YEAR($P326),9, 1), 0), Overall!$A328&lt;&gt;"", MONTH($O326) &lt;= 9, MONTH($P326) &gt;= 9), IF($S326 &lt;&gt; "", $I326/$S326, ""), ""), "")</f>
        <v/>
      </c>
      <c r="AP326" s="10" t="str">
        <f ca="1">IFERROR(IF(AND(NOW()&lt;= EOMONTH(DATE(YEAR($P326),10, 1), 0), Overall!$A328&lt;&gt;"", MONTH($O326) &lt;= 10, MONTH($P326) &gt;= 10), IF($S326 &lt;&gt; "", $I326/$S326, ""), ""), "")</f>
        <v/>
      </c>
      <c r="AQ326" s="10" t="str">
        <f ca="1">IFERROR(IF(AND(NOW()&lt;= EOMONTH(DATE(YEAR($P326),11, 1), 0), Overall!$A328&lt;&gt;"", MONTH($O326) &lt;=11, MONTH($P326) &gt;= 11), IF($S326 &lt;&gt; "", $I326/$S326, ""), ""), "")</f>
        <v/>
      </c>
      <c r="AR326" s="10" t="str">
        <f ca="1">IFERROR(IF(AND(NOW()&lt;= EOMONTH(DATE(YEAR($P326),12, 1), 0), Overall!$A328&lt;&gt;"", MONTH($O326) &lt;= 12, MONTH($P326) &gt;= 12), IF($S326 &lt;&gt; "", $I326/$S326, ""), ""), "")</f>
        <v/>
      </c>
      <c r="AS326" s="16">
        <f t="shared" ca="1" si="11"/>
        <v>0</v>
      </c>
    </row>
    <row r="327" spans="1:45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5" t="str">
        <f>IF(Overall!P329&lt;&gt;"",_xlfn.VALUETOTEXT(Overall!P329),"")</f>
        <v>Options</v>
      </c>
      <c r="I327" s="6">
        <f>IF(Overall!F329&lt;&gt;"",VALUE(Overall!F329),"")</f>
        <v>900000</v>
      </c>
      <c r="J327" s="6">
        <f>IF(Overall!G329&lt;&gt;"",VALUE(Overall!G329),"")</f>
        <v>63</v>
      </c>
      <c r="K327" s="6">
        <f>IF(Overall!H329&lt;&gt;"",VALUE(Overall!H329),"")</f>
        <v>40</v>
      </c>
      <c r="L327" s="6">
        <f>IF(Overall!I329&lt;&gt;"",VALUE(Overall!I329),"")</f>
        <v>4.7699999999999996</v>
      </c>
      <c r="M327" s="6">
        <f>IF(Overall!J329&lt;&gt;"",VALUE(Overall!J329),"")</f>
        <v>0.68</v>
      </c>
      <c r="N327" s="6">
        <f>IF(Overall!K329&lt;&gt;"",VALUE(Overall!K329),"")</f>
        <v>4.09</v>
      </c>
      <c r="O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P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Q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R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S327" s="5">
        <f t="shared" si="10"/>
        <v>3</v>
      </c>
      <c r="T327" s="10" t="str">
        <f>IF(Overall!$A329&lt;&gt;"",IF(AND(MONTH($O327) &lt;= 1, MONTH($P327) &gt;= 1), IF($S327 &lt;&gt; "", $I327/$S327, ""), ""),"")</f>
        <v/>
      </c>
      <c r="U327" s="10" t="str">
        <f>IF(Overall!$A329&lt;&gt;"",IF(AND(MONTH($O327) &lt;= 2, MONTH($P327) &gt;= 2), IF($S327 &lt;&gt; "", $I327/$S327, ""), ""),"")</f>
        <v/>
      </c>
      <c r="V327" s="10" t="str">
        <f>IF(Overall!$A329&lt;&gt;"",IF(AND(MONTH($O327) &lt;= 3, MONTH($P327) &gt;= 3), IF($S327 &lt;&gt; "", $I327/$S327, ""), ""),"")</f>
        <v/>
      </c>
      <c r="W327" s="10" t="str">
        <f>IF(Overall!$A329&lt;&gt;"",IF(AND(MONTH($O327) &lt;= 4, MONTH($P327) &gt;= 4), IF($S327 &lt;&gt; "", $I327/$S327, ""), ""),"")</f>
        <v/>
      </c>
      <c r="X327" s="10" t="str">
        <f>IF(Overall!$A329&lt;&gt;"",IF(AND(MONTH($O327) &lt;= 5, MONTH($P327) &gt;= 5), IF($S327 &lt;&gt; "", $I327/$S327, ""), ""),"")</f>
        <v/>
      </c>
      <c r="Y327" s="10" t="str">
        <f>IF(Overall!$A329&lt;&gt;"",IF(AND(MONTH($O327) &lt;= 6, MONTH($P327) &gt;= 6), IF($S327 &lt;&gt; "", $I327/$S327, ""), ""),"")</f>
        <v/>
      </c>
      <c r="Z327" s="10">
        <f>IF(Overall!$A329&lt;&gt;"",IF(AND(MONTH($O327) &lt;= 7, MONTH($P327) &gt;= 7 ), IF($S327 &lt;&gt; "", $I327/$S327, ""), ""),"")</f>
        <v>300000</v>
      </c>
      <c r="AA327" s="10">
        <f>IF(Overall!$A329&lt;&gt;"",IF(AND(MONTH($O327) &lt;= 8, MONTH($P327) &gt;= 8), IF($S327 &lt;&gt; "", $I327/$S327, ""), ""),"")</f>
        <v>300000</v>
      </c>
      <c r="AB327" s="10">
        <f>IF(Overall!$A329&lt;&gt;"",IF(AND(MONTH($O327) &lt;= 9, MONTH($P327) &gt;= 9), IF($S327 &lt;&gt; "", $I327/$S327, ""), ""),"")</f>
        <v>300000</v>
      </c>
      <c r="AC327" s="10" t="str">
        <f>IF(Overall!$A329&lt;&gt;"",IF(AND(MONTH($O327) &lt;= 10, MONTH($P327) &gt;= 10), IF($S327 &lt;&gt; "", $I327/$S327, ""), ""),"")</f>
        <v/>
      </c>
      <c r="AD327" s="10" t="str">
        <f>IF(Overall!$A329&lt;&gt;"",IF(AND(MONTH($O327) &lt;= 11, MONTH($P327) &gt;= 11), IF($S327 &lt;&gt; "", $I327/$S327, ""), ""),"")</f>
        <v/>
      </c>
      <c r="AE327" s="10" t="str">
        <f>IF(Overall!$A329&lt;&gt;"",IF(AND(MONTH($O327) &lt;= 12, MONTH($P327) &gt;= 12), IF($S327 &lt;&gt; "", $I327/$S327, ""), ""),"")</f>
        <v/>
      </c>
      <c r="AG327" s="10" t="str">
        <f ca="1">IFERROR(IF(AND(NOW()&lt;= EOMONTH(DATE(YEAR($P327),1, 1), 0), Overall!$A329&lt;&gt;"", MONTH($O327) &lt;= 1, MONTH($P327) &gt;= 1), IF($S327 &lt;&gt; "", $I327/$S327, ""), ""), "")</f>
        <v/>
      </c>
      <c r="AH327" s="10" t="str">
        <f ca="1">IFERROR(IF(AND(NOW()&lt;= EOMONTH(DATE(YEAR($P327),2, 1), 0), Overall!$A329&lt;&gt;"", MONTH($O327) &lt;= 2, MONTH($P327) &gt;= 2), IF($S327 &lt;&gt; "", $I327/$S327, ""), ""), "")</f>
        <v/>
      </c>
      <c r="AI327" s="10" t="str">
        <f ca="1">IFERROR(IF(AND(NOW()&lt;= EOMONTH(DATE(YEAR($P327),3, 1), 0), Overall!$A329&lt;&gt;"", MONTH($O327) &lt;= 3, MONTH($P327) &gt;= 3), IF($S327 &lt;&gt; "", $I327/$S327, ""), ""), "")</f>
        <v/>
      </c>
      <c r="AJ327" s="10" t="str">
        <f ca="1">IFERROR(IF(AND(NOW()&lt;= EOMONTH(DATE(YEAR($P327),4, 1), 0), Overall!$A329&lt;&gt;"", MONTH($O327) &lt;= 4, MONTH($P327) &gt;= 4), IF($S327 &lt;&gt; "", $I327/$S327, ""), ""), "")</f>
        <v/>
      </c>
      <c r="AK327" s="10" t="str">
        <f ca="1">IFERROR(IF(AND(NOW()&lt;= EOMONTH(DATE(YEAR($P327),5, 1), 0), Overall!$A329&lt;&gt;"", MONTH($O327) &lt;= 5, MONTH($P327) &gt;= 5), IF($S327 &lt;&gt; "", $I327/$S327, ""), ""), "")</f>
        <v/>
      </c>
      <c r="AL327" s="10" t="str">
        <f ca="1">IFERROR(IF(AND(NOW()&lt;= EOMONTH(DATE(YEAR($P327),6, 1), 0), Overall!$A329&lt;&gt;"", MONTH($O327) &lt;= 6, MONTH($P327) &gt;= 6), IF($S327 &lt;&gt; "", $I327/$S327, ""), ""), "")</f>
        <v/>
      </c>
      <c r="AM327" s="10" t="str">
        <f ca="1">IFERROR(IF(AND(NOW()&lt;= EOMONTH(DATE(YEAR($P327),7, 1), 0), Overall!$A329&lt;&gt;"", MONTH($O327) &lt;= 7, MONTH($P327) &gt;= 7), IF($S327 &lt;&gt; "", $I327/$S327, ""), ""), "")</f>
        <v/>
      </c>
      <c r="AN327" s="10" t="str">
        <f ca="1">IFERROR(IF(AND(NOW()&lt;= EOMONTH(DATE(YEAR($P327),8, 1), 0), Overall!$A329&lt;&gt;"", MONTH($O327) &lt;= 8, MONTH($P327) &gt;= 8), IF($S327 &lt;&gt; "", $I327/$S327, ""), ""), "")</f>
        <v/>
      </c>
      <c r="AO327" s="10" t="str">
        <f ca="1">IFERROR(IF(AND(NOW()&lt;= EOMONTH(DATE(YEAR($P327),9, 1), 0), Overall!$A329&lt;&gt;"", MONTH($O327) &lt;= 9, MONTH($P327) &gt;= 9), IF($S327 &lt;&gt; "", $I327/$S327, ""), ""), "")</f>
        <v/>
      </c>
      <c r="AP327" s="10" t="str">
        <f ca="1">IFERROR(IF(AND(NOW()&lt;= EOMONTH(DATE(YEAR($P327),10, 1), 0), Overall!$A329&lt;&gt;"", MONTH($O327) &lt;= 10, MONTH($P327) &gt;= 10), IF($S327 &lt;&gt; "", $I327/$S327, ""), ""), "")</f>
        <v/>
      </c>
      <c r="AQ327" s="10" t="str">
        <f ca="1">IFERROR(IF(AND(NOW()&lt;= EOMONTH(DATE(YEAR($P327),11, 1), 0), Overall!$A329&lt;&gt;"", MONTH($O327) &lt;=11, MONTH($P327) &gt;= 11), IF($S327 &lt;&gt; "", $I327/$S327, ""), ""), "")</f>
        <v/>
      </c>
      <c r="AR327" s="10" t="str">
        <f ca="1">IFERROR(IF(AND(NOW()&lt;= EOMONTH(DATE(YEAR($P327),12, 1), 0), Overall!$A329&lt;&gt;"", MONTH($O327) &lt;= 12, MONTH($P327) &gt;= 12), IF($S327 &lt;&gt; "", $I327/$S327, ""), ""), "")</f>
        <v/>
      </c>
      <c r="AS327" s="16">
        <f t="shared" ca="1" si="11"/>
        <v>0</v>
      </c>
    </row>
    <row r="328" spans="1:45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5" t="str">
        <f>IF(Overall!P330&lt;&gt;"",_xlfn.VALUETOTEXT(Overall!P330),"")</f>
        <v>Options</v>
      </c>
      <c r="I328" s="6">
        <f>IF(Overall!F330&lt;&gt;"",VALUE(Overall!F330),"")</f>
        <v>800000</v>
      </c>
      <c r="J328" s="6">
        <f>IF(Overall!G330&lt;&gt;"",VALUE(Overall!G330),"")</f>
        <v>64</v>
      </c>
      <c r="K328" s="6">
        <f>IF(Overall!H330&lt;&gt;"",VALUE(Overall!H330),"")</f>
        <v>39</v>
      </c>
      <c r="L328" s="6">
        <f>IF(Overall!I330&lt;&gt;"",VALUE(Overall!I330),"")</f>
        <v>5.75</v>
      </c>
      <c r="M328" s="6">
        <f>IF(Overall!J330&lt;&gt;"",VALUE(Overall!J330),"")</f>
        <v>1</v>
      </c>
      <c r="N328" s="6">
        <f>IF(Overall!K330&lt;&gt;"",VALUE(Overall!K330),"")</f>
        <v>4.75</v>
      </c>
      <c r="O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P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Q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R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S328" s="5">
        <f t="shared" si="10"/>
        <v>4</v>
      </c>
      <c r="T328" s="10" t="str">
        <f>IF(Overall!$A330&lt;&gt;"",IF(AND(MONTH($O328) &lt;= 1, MONTH($P328) &gt;= 1), IF($S328 &lt;&gt; "", $I328/$S328, ""), ""),"")</f>
        <v/>
      </c>
      <c r="U328" s="10" t="str">
        <f>IF(Overall!$A330&lt;&gt;"",IF(AND(MONTH($O328) &lt;= 2, MONTH($P328) &gt;= 2), IF($S328 &lt;&gt; "", $I328/$S328, ""), ""),"")</f>
        <v/>
      </c>
      <c r="V328" s="10" t="str">
        <f>IF(Overall!$A330&lt;&gt;"",IF(AND(MONTH($O328) &lt;= 3, MONTH($P328) &gt;= 3), IF($S328 &lt;&gt; "", $I328/$S328, ""), ""),"")</f>
        <v/>
      </c>
      <c r="W328" s="10" t="str">
        <f>IF(Overall!$A330&lt;&gt;"",IF(AND(MONTH($O328) &lt;= 4, MONTH($P328) &gt;= 4), IF($S328 &lt;&gt; "", $I328/$S328, ""), ""),"")</f>
        <v/>
      </c>
      <c r="X328" s="10" t="str">
        <f>IF(Overall!$A330&lt;&gt;"",IF(AND(MONTH($O328) &lt;= 5, MONTH($P328) &gt;= 5), IF($S328 &lt;&gt; "", $I328/$S328, ""), ""),"")</f>
        <v/>
      </c>
      <c r="Y328" s="10" t="str">
        <f>IF(Overall!$A330&lt;&gt;"",IF(AND(MONTH($O328) &lt;= 6, MONTH($P328) &gt;= 6), IF($S328 &lt;&gt; "", $I328/$S328, ""), ""),"")</f>
        <v/>
      </c>
      <c r="Z328" s="10" t="str">
        <f>IF(Overall!$A330&lt;&gt;"",IF(AND(MONTH($O328) &lt;= 7, MONTH($P328) &gt;= 7 ), IF($S328 &lt;&gt; "", $I328/$S328, ""), ""),"")</f>
        <v/>
      </c>
      <c r="AA328" s="10" t="str">
        <f>IF(Overall!$A330&lt;&gt;"",IF(AND(MONTH($O328) &lt;= 8, MONTH($P328) &gt;= 8), IF($S328 &lt;&gt; "", $I328/$S328, ""), ""),"")</f>
        <v/>
      </c>
      <c r="AB328" s="10">
        <f>IF(Overall!$A330&lt;&gt;"",IF(AND(MONTH($O328) &lt;= 9, MONTH($P328) &gt;= 9), IF($S328 &lt;&gt; "", $I328/$S328, ""), ""),"")</f>
        <v>200000</v>
      </c>
      <c r="AC328" s="10">
        <f>IF(Overall!$A330&lt;&gt;"",IF(AND(MONTH($O328) &lt;= 10, MONTH($P328) &gt;= 10), IF($S328 &lt;&gt; "", $I328/$S328, ""), ""),"")</f>
        <v>200000</v>
      </c>
      <c r="AD328" s="10">
        <f>IF(Overall!$A330&lt;&gt;"",IF(AND(MONTH($O328) &lt;= 11, MONTH($P328) &gt;= 11), IF($S328 &lt;&gt; "", $I328/$S328, ""), ""),"")</f>
        <v>200000</v>
      </c>
      <c r="AE328" s="10">
        <f>IF(Overall!$A330&lt;&gt;"",IF(AND(MONTH($O328) &lt;= 12, MONTH($P328) &gt;= 12), IF($S328 &lt;&gt; "", $I328/$S328, ""), ""),"")</f>
        <v>200000</v>
      </c>
      <c r="AG328" s="10" t="str">
        <f ca="1">IFERROR(IF(AND(NOW()&lt;= EOMONTH(DATE(YEAR($P328),1, 1), 0), Overall!$A330&lt;&gt;"", MONTH($O328) &lt;= 1, MONTH($P328) &gt;= 1), IF($S328 &lt;&gt; "", $I328/$S328, ""), ""), "")</f>
        <v/>
      </c>
      <c r="AH328" s="10" t="str">
        <f ca="1">IFERROR(IF(AND(NOW()&lt;= EOMONTH(DATE(YEAR($P328),2, 1), 0), Overall!$A330&lt;&gt;"", MONTH($O328) &lt;= 2, MONTH($P328) &gt;= 2), IF($S328 &lt;&gt; "", $I328/$S328, ""), ""), "")</f>
        <v/>
      </c>
      <c r="AI328" s="10" t="str">
        <f ca="1">IFERROR(IF(AND(NOW()&lt;= EOMONTH(DATE(YEAR($P328),3, 1), 0), Overall!$A330&lt;&gt;"", MONTH($O328) &lt;= 3, MONTH($P328) &gt;= 3), IF($S328 &lt;&gt; "", $I328/$S328, ""), ""), "")</f>
        <v/>
      </c>
      <c r="AJ328" s="10" t="str">
        <f ca="1">IFERROR(IF(AND(NOW()&lt;= EOMONTH(DATE(YEAR($P328),4, 1), 0), Overall!$A330&lt;&gt;"", MONTH($O328) &lt;= 4, MONTH($P328) &gt;= 4), IF($S328 &lt;&gt; "", $I328/$S328, ""), ""), "")</f>
        <v/>
      </c>
      <c r="AK328" s="10" t="str">
        <f ca="1">IFERROR(IF(AND(NOW()&lt;= EOMONTH(DATE(YEAR($P328),5, 1), 0), Overall!$A330&lt;&gt;"", MONTH($O328) &lt;= 5, MONTH($P328) &gt;= 5), IF($S328 &lt;&gt; "", $I328/$S328, ""), ""), "")</f>
        <v/>
      </c>
      <c r="AL328" s="10" t="str">
        <f ca="1">IFERROR(IF(AND(NOW()&lt;= EOMONTH(DATE(YEAR($P328),6, 1), 0), Overall!$A330&lt;&gt;"", MONTH($O328) &lt;= 6, MONTH($P328) &gt;= 6), IF($S328 &lt;&gt; "", $I328/$S328, ""), ""), "")</f>
        <v/>
      </c>
      <c r="AM328" s="10" t="str">
        <f ca="1">IFERROR(IF(AND(NOW()&lt;= EOMONTH(DATE(YEAR($P328),7, 1), 0), Overall!$A330&lt;&gt;"", MONTH($O328) &lt;= 7, MONTH($P328) &gt;= 7), IF($S328 &lt;&gt; "", $I328/$S328, ""), ""), "")</f>
        <v/>
      </c>
      <c r="AN328" s="10" t="str">
        <f ca="1">IFERROR(IF(AND(NOW()&lt;= EOMONTH(DATE(YEAR($P328),8, 1), 0), Overall!$A330&lt;&gt;"", MONTH($O328) &lt;= 8, MONTH($P328) &gt;= 8), IF($S328 &lt;&gt; "", $I328/$S328, ""), ""), "")</f>
        <v/>
      </c>
      <c r="AO328" s="10" t="str">
        <f ca="1">IFERROR(IF(AND(NOW()&lt;= EOMONTH(DATE(YEAR($P328),9, 1), 0), Overall!$A330&lt;&gt;"", MONTH($O328) &lt;= 9, MONTH($P328) &gt;= 9), IF($S328 &lt;&gt; "", $I328/$S328, ""), ""), "")</f>
        <v/>
      </c>
      <c r="AP328" s="10" t="str">
        <f ca="1">IFERROR(IF(AND(NOW()&lt;= EOMONTH(DATE(YEAR($P328),10, 1), 0), Overall!$A330&lt;&gt;"", MONTH($O328) &lt;= 10, MONTH($P328) &gt;= 10), IF($S328 &lt;&gt; "", $I328/$S328, ""), ""), "")</f>
        <v/>
      </c>
      <c r="AQ328" s="10" t="str">
        <f ca="1">IFERROR(IF(AND(NOW()&lt;= EOMONTH(DATE(YEAR($P328),11, 1), 0), Overall!$A330&lt;&gt;"", MONTH($O328) &lt;=11, MONTH($P328) &gt;= 11), IF($S328 &lt;&gt; "", $I328/$S328, ""), ""), "")</f>
        <v/>
      </c>
      <c r="AR328" s="10" t="str">
        <f ca="1">IFERROR(IF(AND(NOW()&lt;= EOMONTH(DATE(YEAR($P328),12, 1), 0), Overall!$A330&lt;&gt;"", MONTH($O328) &lt;= 12, MONTH($P328) &gt;= 12), IF($S328 &lt;&gt; "", $I328/$S328, ""), ""), "")</f>
        <v/>
      </c>
      <c r="AS328" s="16">
        <f t="shared" ca="1" si="11"/>
        <v>0</v>
      </c>
    </row>
    <row r="329" spans="1:45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5" t="str">
        <f>IF(Overall!P331&lt;&gt;"",_xlfn.VALUETOTEXT(Overall!P331),"")</f>
        <v>Options</v>
      </c>
      <c r="I329" s="6">
        <f>IF(Overall!F331&lt;&gt;"",VALUE(Overall!F331),"")</f>
        <v>400000</v>
      </c>
      <c r="J329" s="6">
        <f>IF(Overall!G331&lt;&gt;"",VALUE(Overall!G331),"")</f>
        <v>63</v>
      </c>
      <c r="K329" s="6">
        <f>IF(Overall!H331&lt;&gt;"",VALUE(Overall!H331),"")</f>
        <v>39</v>
      </c>
      <c r="L329" s="6">
        <f>IF(Overall!I331&lt;&gt;"",VALUE(Overall!I331),"")</f>
        <v>5.25</v>
      </c>
      <c r="M329" s="6">
        <f>IF(Overall!J331&lt;&gt;"",VALUE(Overall!J331),"")</f>
        <v>0.8</v>
      </c>
      <c r="N329" s="6">
        <f>IF(Overall!K331&lt;&gt;"",VALUE(Overall!K331),"")</f>
        <v>4.45</v>
      </c>
      <c r="O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P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Q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R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S329" s="5">
        <f t="shared" si="10"/>
        <v>4</v>
      </c>
      <c r="T329" s="10" t="str">
        <f>IF(Overall!$A331&lt;&gt;"",IF(AND(MONTH($O329) &lt;= 1, MONTH($P329) &gt;= 1), IF($S329 &lt;&gt; "", $I329/$S329, ""), ""),"")</f>
        <v/>
      </c>
      <c r="U329" s="10" t="str">
        <f>IF(Overall!$A331&lt;&gt;"",IF(AND(MONTH($O329) &lt;= 2, MONTH($P329) &gt;= 2), IF($S329 &lt;&gt; "", $I329/$S329, ""), ""),"")</f>
        <v/>
      </c>
      <c r="V329" s="10" t="str">
        <f>IF(Overall!$A331&lt;&gt;"",IF(AND(MONTH($O329) &lt;= 3, MONTH($P329) &gt;= 3), IF($S329 &lt;&gt; "", $I329/$S329, ""), ""),"")</f>
        <v/>
      </c>
      <c r="W329" s="10" t="str">
        <f>IF(Overall!$A331&lt;&gt;"",IF(AND(MONTH($O329) &lt;= 4, MONTH($P329) &gt;= 4), IF($S329 &lt;&gt; "", $I329/$S329, ""), ""),"")</f>
        <v/>
      </c>
      <c r="X329" s="10" t="str">
        <f>IF(Overall!$A331&lt;&gt;"",IF(AND(MONTH($O329) &lt;= 5, MONTH($P329) &gt;= 5), IF($S329 &lt;&gt; "", $I329/$S329, ""), ""),"")</f>
        <v/>
      </c>
      <c r="Y329" s="10" t="str">
        <f>IF(Overall!$A331&lt;&gt;"",IF(AND(MONTH($O329) &lt;= 6, MONTH($P329) &gt;= 6), IF($S329 &lt;&gt; "", $I329/$S329, ""), ""),"")</f>
        <v/>
      </c>
      <c r="Z329" s="10" t="str">
        <f>IF(Overall!$A331&lt;&gt;"",IF(AND(MONTH($O329) &lt;= 7, MONTH($P329) &gt;= 7 ), IF($S329 &lt;&gt; "", $I329/$S329, ""), ""),"")</f>
        <v/>
      </c>
      <c r="AA329" s="10" t="str">
        <f>IF(Overall!$A331&lt;&gt;"",IF(AND(MONTH($O329) &lt;= 8, MONTH($P329) &gt;= 8), IF($S329 &lt;&gt; "", $I329/$S329, ""), ""),"")</f>
        <v/>
      </c>
      <c r="AB329" s="10">
        <f>IF(Overall!$A331&lt;&gt;"",IF(AND(MONTH($O329) &lt;= 9, MONTH($P329) &gt;= 9), IF($S329 &lt;&gt; "", $I329/$S329, ""), ""),"")</f>
        <v>100000</v>
      </c>
      <c r="AC329" s="10">
        <f>IF(Overall!$A331&lt;&gt;"",IF(AND(MONTH($O329) &lt;= 10, MONTH($P329) &gt;= 10), IF($S329 &lt;&gt; "", $I329/$S329, ""), ""),"")</f>
        <v>100000</v>
      </c>
      <c r="AD329" s="10">
        <f>IF(Overall!$A331&lt;&gt;"",IF(AND(MONTH($O329) &lt;= 11, MONTH($P329) &gt;= 11), IF($S329 &lt;&gt; "", $I329/$S329, ""), ""),"")</f>
        <v>100000</v>
      </c>
      <c r="AE329" s="10">
        <f>IF(Overall!$A331&lt;&gt;"",IF(AND(MONTH($O329) &lt;= 12, MONTH($P329) &gt;= 12), IF($S329 &lt;&gt; "", $I329/$S329, ""), ""),"")</f>
        <v>100000</v>
      </c>
      <c r="AG329" s="10" t="str">
        <f ca="1">IFERROR(IF(AND(NOW()&lt;= EOMONTH(DATE(YEAR($P329),1, 1), 0), Overall!$A331&lt;&gt;"", MONTH($O329) &lt;= 1, MONTH($P329) &gt;= 1), IF($S329 &lt;&gt; "", $I329/$S329, ""), ""), "")</f>
        <v/>
      </c>
      <c r="AH329" s="10" t="str">
        <f ca="1">IFERROR(IF(AND(NOW()&lt;= EOMONTH(DATE(YEAR($P329),2, 1), 0), Overall!$A331&lt;&gt;"", MONTH($O329) &lt;= 2, MONTH($P329) &gt;= 2), IF($S329 &lt;&gt; "", $I329/$S329, ""), ""), "")</f>
        <v/>
      </c>
      <c r="AI329" s="10" t="str">
        <f ca="1">IFERROR(IF(AND(NOW()&lt;= EOMONTH(DATE(YEAR($P329),3, 1), 0), Overall!$A331&lt;&gt;"", MONTH($O329) &lt;= 3, MONTH($P329) &gt;= 3), IF($S329 &lt;&gt; "", $I329/$S329, ""), ""), "")</f>
        <v/>
      </c>
      <c r="AJ329" s="10" t="str">
        <f ca="1">IFERROR(IF(AND(NOW()&lt;= EOMONTH(DATE(YEAR($P329),4, 1), 0), Overall!$A331&lt;&gt;"", MONTH($O329) &lt;= 4, MONTH($P329) &gt;= 4), IF($S329 &lt;&gt; "", $I329/$S329, ""), ""), "")</f>
        <v/>
      </c>
      <c r="AK329" s="10" t="str">
        <f ca="1">IFERROR(IF(AND(NOW()&lt;= EOMONTH(DATE(YEAR($P329),5, 1), 0), Overall!$A331&lt;&gt;"", MONTH($O329) &lt;= 5, MONTH($P329) &gt;= 5), IF($S329 &lt;&gt; "", $I329/$S329, ""), ""), "")</f>
        <v/>
      </c>
      <c r="AL329" s="10" t="str">
        <f ca="1">IFERROR(IF(AND(NOW()&lt;= EOMONTH(DATE(YEAR($P329),6, 1), 0), Overall!$A331&lt;&gt;"", MONTH($O329) &lt;= 6, MONTH($P329) &gt;= 6), IF($S329 &lt;&gt; "", $I329/$S329, ""), ""), "")</f>
        <v/>
      </c>
      <c r="AM329" s="10" t="str">
        <f ca="1">IFERROR(IF(AND(NOW()&lt;= EOMONTH(DATE(YEAR($P329),7, 1), 0), Overall!$A331&lt;&gt;"", MONTH($O329) &lt;= 7, MONTH($P329) &gt;= 7), IF($S329 &lt;&gt; "", $I329/$S329, ""), ""), "")</f>
        <v/>
      </c>
      <c r="AN329" s="10" t="str">
        <f ca="1">IFERROR(IF(AND(NOW()&lt;= EOMONTH(DATE(YEAR($P329),8, 1), 0), Overall!$A331&lt;&gt;"", MONTH($O329) &lt;= 8, MONTH($P329) &gt;= 8), IF($S329 &lt;&gt; "", $I329/$S329, ""), ""), "")</f>
        <v/>
      </c>
      <c r="AO329" s="10" t="str">
        <f ca="1">IFERROR(IF(AND(NOW()&lt;= EOMONTH(DATE(YEAR($P329),9, 1), 0), Overall!$A331&lt;&gt;"", MONTH($O329) &lt;= 9, MONTH($P329) &gt;= 9), IF($S329 &lt;&gt; "", $I329/$S329, ""), ""), "")</f>
        <v/>
      </c>
      <c r="AP329" s="10" t="str">
        <f ca="1">IFERROR(IF(AND(NOW()&lt;= EOMONTH(DATE(YEAR($P329),10, 1), 0), Overall!$A331&lt;&gt;"", MONTH($O329) &lt;= 10, MONTH($P329) &gt;= 10), IF($S329 &lt;&gt; "", $I329/$S329, ""), ""), "")</f>
        <v/>
      </c>
      <c r="AQ329" s="10" t="str">
        <f ca="1">IFERROR(IF(AND(NOW()&lt;= EOMONTH(DATE(YEAR($P329),11, 1), 0), Overall!$A331&lt;&gt;"", MONTH($O329) &lt;=11, MONTH($P329) &gt;= 11), IF($S329 &lt;&gt; "", $I329/$S329, ""), ""), "")</f>
        <v/>
      </c>
      <c r="AR329" s="10" t="str">
        <f ca="1">IFERROR(IF(AND(NOW()&lt;= EOMONTH(DATE(YEAR($P329),12, 1), 0), Overall!$A331&lt;&gt;"", MONTH($O329) &lt;= 12, MONTH($P329) &gt;= 12), IF($S329 &lt;&gt; "", $I329/$S329, ""), ""), "")</f>
        <v/>
      </c>
      <c r="AS329" s="16">
        <f t="shared" ca="1" si="11"/>
        <v>0</v>
      </c>
    </row>
    <row r="330" spans="1:45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5" t="str">
        <f>IF(Overall!P332&lt;&gt;"",_xlfn.VALUETOTEXT(Overall!P332),"")</f>
        <v>Options</v>
      </c>
      <c r="I330" s="6">
        <f>IF(Overall!F332&lt;&gt;"",VALUE(Overall!F332),"")</f>
        <v>400000</v>
      </c>
      <c r="J330" s="6">
        <f>IF(Overall!G332&lt;&gt;"",VALUE(Overall!G332),"")</f>
        <v>65</v>
      </c>
      <c r="K330" s="6">
        <f>IF(Overall!H332&lt;&gt;"",VALUE(Overall!H332),"")</f>
        <v>40</v>
      </c>
      <c r="L330" s="6">
        <f>IF(Overall!I332&lt;&gt;"",VALUE(Overall!I332),"")</f>
        <v>5.97</v>
      </c>
      <c r="M330" s="6">
        <f>IF(Overall!J332&lt;&gt;"",VALUE(Overall!J332),"")</f>
        <v>1</v>
      </c>
      <c r="N330" s="6">
        <f>IF(Overall!K332&lt;&gt;"",VALUE(Overall!K332),"")</f>
        <v>4.97</v>
      </c>
      <c r="O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P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Q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R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S330" s="5">
        <f t="shared" si="10"/>
        <v>4</v>
      </c>
      <c r="T330" s="10" t="str">
        <f>IF(Overall!$A332&lt;&gt;"",IF(AND(MONTH($O330) &lt;= 1, MONTH($P330) &gt;= 1), IF($S330 &lt;&gt; "", $I330/$S330, ""), ""),"")</f>
        <v/>
      </c>
      <c r="U330" s="10" t="str">
        <f>IF(Overall!$A332&lt;&gt;"",IF(AND(MONTH($O330) &lt;= 2, MONTH($P330) &gt;= 2), IF($S330 &lt;&gt; "", $I330/$S330, ""), ""),"")</f>
        <v/>
      </c>
      <c r="V330" s="10" t="str">
        <f>IF(Overall!$A332&lt;&gt;"",IF(AND(MONTH($O330) &lt;= 3, MONTH($P330) &gt;= 3), IF($S330 &lt;&gt; "", $I330/$S330, ""), ""),"")</f>
        <v/>
      </c>
      <c r="W330" s="10" t="str">
        <f>IF(Overall!$A332&lt;&gt;"",IF(AND(MONTH($O330) &lt;= 4, MONTH($P330) &gt;= 4), IF($S330 &lt;&gt; "", $I330/$S330, ""), ""),"")</f>
        <v/>
      </c>
      <c r="X330" s="10" t="str">
        <f>IF(Overall!$A332&lt;&gt;"",IF(AND(MONTH($O330) &lt;= 5, MONTH($P330) &gt;= 5), IF($S330 &lt;&gt; "", $I330/$S330, ""), ""),"")</f>
        <v/>
      </c>
      <c r="Y330" s="10" t="str">
        <f>IF(Overall!$A332&lt;&gt;"",IF(AND(MONTH($O330) &lt;= 6, MONTH($P330) &gt;= 6), IF($S330 &lt;&gt; "", $I330/$S330, ""), ""),"")</f>
        <v/>
      </c>
      <c r="Z330" s="10" t="str">
        <f>IF(Overall!$A332&lt;&gt;"",IF(AND(MONTH($O330) &lt;= 7, MONTH($P330) &gt;= 7 ), IF($S330 &lt;&gt; "", $I330/$S330, ""), ""),"")</f>
        <v/>
      </c>
      <c r="AA330" s="10" t="str">
        <f>IF(Overall!$A332&lt;&gt;"",IF(AND(MONTH($O330) &lt;= 8, MONTH($P330) &gt;= 8), IF($S330 &lt;&gt; "", $I330/$S330, ""), ""),"")</f>
        <v/>
      </c>
      <c r="AB330" s="10">
        <f>IF(Overall!$A332&lt;&gt;"",IF(AND(MONTH($O330) &lt;= 9, MONTH($P330) &gt;= 9), IF($S330 &lt;&gt; "", $I330/$S330, ""), ""),"")</f>
        <v>100000</v>
      </c>
      <c r="AC330" s="10">
        <f>IF(Overall!$A332&lt;&gt;"",IF(AND(MONTH($O330) &lt;= 10, MONTH($P330) &gt;= 10), IF($S330 &lt;&gt; "", $I330/$S330, ""), ""),"")</f>
        <v>100000</v>
      </c>
      <c r="AD330" s="10">
        <f>IF(Overall!$A332&lt;&gt;"",IF(AND(MONTH($O330) &lt;= 11, MONTH($P330) &gt;= 11), IF($S330 &lt;&gt; "", $I330/$S330, ""), ""),"")</f>
        <v>100000</v>
      </c>
      <c r="AE330" s="10">
        <f>IF(Overall!$A332&lt;&gt;"",IF(AND(MONTH($O330) &lt;= 12, MONTH($P330) &gt;= 12), IF($S330 &lt;&gt; "", $I330/$S330, ""), ""),"")</f>
        <v>100000</v>
      </c>
      <c r="AG330" s="10" t="str">
        <f ca="1">IFERROR(IF(AND(NOW()&lt;= EOMONTH(DATE(YEAR($P330),1, 1), 0), Overall!$A332&lt;&gt;"", MONTH($O330) &lt;= 1, MONTH($P330) &gt;= 1), IF($S330 &lt;&gt; "", $I330/$S330, ""), ""), "")</f>
        <v/>
      </c>
      <c r="AH330" s="10" t="str">
        <f ca="1">IFERROR(IF(AND(NOW()&lt;= EOMONTH(DATE(YEAR($P330),2, 1), 0), Overall!$A332&lt;&gt;"", MONTH($O330) &lt;= 2, MONTH($P330) &gt;= 2), IF($S330 &lt;&gt; "", $I330/$S330, ""), ""), "")</f>
        <v/>
      </c>
      <c r="AI330" s="10" t="str">
        <f ca="1">IFERROR(IF(AND(NOW()&lt;= EOMONTH(DATE(YEAR($P330),3, 1), 0), Overall!$A332&lt;&gt;"", MONTH($O330) &lt;= 3, MONTH($P330) &gt;= 3), IF($S330 &lt;&gt; "", $I330/$S330, ""), ""), "")</f>
        <v/>
      </c>
      <c r="AJ330" s="10" t="str">
        <f ca="1">IFERROR(IF(AND(NOW()&lt;= EOMONTH(DATE(YEAR($P330),4, 1), 0), Overall!$A332&lt;&gt;"", MONTH($O330) &lt;= 4, MONTH($P330) &gt;= 4), IF($S330 &lt;&gt; "", $I330/$S330, ""), ""), "")</f>
        <v/>
      </c>
      <c r="AK330" s="10" t="str">
        <f ca="1">IFERROR(IF(AND(NOW()&lt;= EOMONTH(DATE(YEAR($P330),5, 1), 0), Overall!$A332&lt;&gt;"", MONTH($O330) &lt;= 5, MONTH($P330) &gt;= 5), IF($S330 &lt;&gt; "", $I330/$S330, ""), ""), "")</f>
        <v/>
      </c>
      <c r="AL330" s="10" t="str">
        <f ca="1">IFERROR(IF(AND(NOW()&lt;= EOMONTH(DATE(YEAR($P330),6, 1), 0), Overall!$A332&lt;&gt;"", MONTH($O330) &lt;= 6, MONTH($P330) &gt;= 6), IF($S330 &lt;&gt; "", $I330/$S330, ""), ""), "")</f>
        <v/>
      </c>
      <c r="AM330" s="10" t="str">
        <f ca="1">IFERROR(IF(AND(NOW()&lt;= EOMONTH(DATE(YEAR($P330),7, 1), 0), Overall!$A332&lt;&gt;"", MONTH($O330) &lt;= 7, MONTH($P330) &gt;= 7), IF($S330 &lt;&gt; "", $I330/$S330, ""), ""), "")</f>
        <v/>
      </c>
      <c r="AN330" s="10" t="str">
        <f ca="1">IFERROR(IF(AND(NOW()&lt;= EOMONTH(DATE(YEAR($P330),8, 1), 0), Overall!$A332&lt;&gt;"", MONTH($O330) &lt;= 8, MONTH($P330) &gt;= 8), IF($S330 &lt;&gt; "", $I330/$S330, ""), ""), "")</f>
        <v/>
      </c>
      <c r="AO330" s="10" t="str">
        <f ca="1">IFERROR(IF(AND(NOW()&lt;= EOMONTH(DATE(YEAR($P330),9, 1), 0), Overall!$A332&lt;&gt;"", MONTH($O330) &lt;= 9, MONTH($P330) &gt;= 9), IF($S330 &lt;&gt; "", $I330/$S330, ""), ""), "")</f>
        <v/>
      </c>
      <c r="AP330" s="10" t="str">
        <f ca="1">IFERROR(IF(AND(NOW()&lt;= EOMONTH(DATE(YEAR($P330),10, 1), 0), Overall!$A332&lt;&gt;"", MONTH($O330) &lt;= 10, MONTH($P330) &gt;= 10), IF($S330 &lt;&gt; "", $I330/$S330, ""), ""), "")</f>
        <v/>
      </c>
      <c r="AQ330" s="10" t="str">
        <f ca="1">IFERROR(IF(AND(NOW()&lt;= EOMONTH(DATE(YEAR($P330),11, 1), 0), Overall!$A332&lt;&gt;"", MONTH($O330) &lt;=11, MONTH($P330) &gt;= 11), IF($S330 &lt;&gt; "", $I330/$S330, ""), ""), "")</f>
        <v/>
      </c>
      <c r="AR330" s="10" t="str">
        <f ca="1">IFERROR(IF(AND(NOW()&lt;= EOMONTH(DATE(YEAR($P330),12, 1), 0), Overall!$A332&lt;&gt;"", MONTH($O330) &lt;= 12, MONTH($P330) &gt;= 12), IF($S330 &lt;&gt; "", $I330/$S330, ""), ""), "")</f>
        <v/>
      </c>
      <c r="AS330" s="16">
        <f t="shared" ca="1" si="11"/>
        <v>0</v>
      </c>
    </row>
    <row r="331" spans="1:45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5" t="str">
        <f>IF(Overall!P333&lt;&gt;"",_xlfn.VALUETOTEXT(Overall!P333),"")</f>
        <v>Options</v>
      </c>
      <c r="I331" s="6">
        <f>IF(Overall!F333&lt;&gt;"",VALUE(Overall!F333),"")</f>
        <v>400000</v>
      </c>
      <c r="J331" s="6">
        <f>IF(Overall!G333&lt;&gt;"",VALUE(Overall!G333),"")</f>
        <v>63</v>
      </c>
      <c r="K331" s="6">
        <f>IF(Overall!H333&lt;&gt;"",VALUE(Overall!H333),"")</f>
        <v>39</v>
      </c>
      <c r="L331" s="6">
        <f>IF(Overall!I333&lt;&gt;"",VALUE(Overall!I333),"")</f>
        <v>5.35</v>
      </c>
      <c r="M331" s="6">
        <f>IF(Overall!J333&lt;&gt;"",VALUE(Overall!J333),"")</f>
        <v>0.84</v>
      </c>
      <c r="N331" s="6">
        <f>IF(Overall!K333&lt;&gt;"",VALUE(Overall!K333),"")</f>
        <v>4.51</v>
      </c>
      <c r="O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P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Q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R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S331" s="5">
        <f t="shared" si="10"/>
        <v>4</v>
      </c>
      <c r="T331" s="10" t="str">
        <f>IF(Overall!$A333&lt;&gt;"",IF(AND(MONTH($O331) &lt;= 1, MONTH($P331) &gt;= 1), IF($S331 &lt;&gt; "", $I331/$S331, ""), ""),"")</f>
        <v/>
      </c>
      <c r="U331" s="10" t="str">
        <f>IF(Overall!$A333&lt;&gt;"",IF(AND(MONTH($O331) &lt;= 2, MONTH($P331) &gt;= 2), IF($S331 &lt;&gt; "", $I331/$S331, ""), ""),"")</f>
        <v/>
      </c>
      <c r="V331" s="10" t="str">
        <f>IF(Overall!$A333&lt;&gt;"",IF(AND(MONTH($O331) &lt;= 3, MONTH($P331) &gt;= 3), IF($S331 &lt;&gt; "", $I331/$S331, ""), ""),"")</f>
        <v/>
      </c>
      <c r="W331" s="10" t="str">
        <f>IF(Overall!$A333&lt;&gt;"",IF(AND(MONTH($O331) &lt;= 4, MONTH($P331) &gt;= 4), IF($S331 &lt;&gt; "", $I331/$S331, ""), ""),"")</f>
        <v/>
      </c>
      <c r="X331" s="10" t="str">
        <f>IF(Overall!$A333&lt;&gt;"",IF(AND(MONTH($O331) &lt;= 5, MONTH($P331) &gt;= 5), IF($S331 &lt;&gt; "", $I331/$S331, ""), ""),"")</f>
        <v/>
      </c>
      <c r="Y331" s="10" t="str">
        <f>IF(Overall!$A333&lt;&gt;"",IF(AND(MONTH($O331) &lt;= 6, MONTH($P331) &gt;= 6), IF($S331 &lt;&gt; "", $I331/$S331, ""), ""),"")</f>
        <v/>
      </c>
      <c r="Z331" s="10" t="str">
        <f>IF(Overall!$A333&lt;&gt;"",IF(AND(MONTH($O331) &lt;= 7, MONTH($P331) &gt;= 7 ), IF($S331 &lt;&gt; "", $I331/$S331, ""), ""),"")</f>
        <v/>
      </c>
      <c r="AA331" s="10" t="str">
        <f>IF(Overall!$A333&lt;&gt;"",IF(AND(MONTH($O331) &lt;= 8, MONTH($P331) &gt;= 8), IF($S331 &lt;&gt; "", $I331/$S331, ""), ""),"")</f>
        <v/>
      </c>
      <c r="AB331" s="10">
        <f>IF(Overall!$A333&lt;&gt;"",IF(AND(MONTH($O331) &lt;= 9, MONTH($P331) &gt;= 9), IF($S331 &lt;&gt; "", $I331/$S331, ""), ""),"")</f>
        <v>100000</v>
      </c>
      <c r="AC331" s="10">
        <f>IF(Overall!$A333&lt;&gt;"",IF(AND(MONTH($O331) &lt;= 10, MONTH($P331) &gt;= 10), IF($S331 &lt;&gt; "", $I331/$S331, ""), ""),"")</f>
        <v>100000</v>
      </c>
      <c r="AD331" s="10">
        <f>IF(Overall!$A333&lt;&gt;"",IF(AND(MONTH($O331) &lt;= 11, MONTH($P331) &gt;= 11), IF($S331 &lt;&gt; "", $I331/$S331, ""), ""),"")</f>
        <v>100000</v>
      </c>
      <c r="AE331" s="10">
        <f>IF(Overall!$A333&lt;&gt;"",IF(AND(MONTH($O331) &lt;= 12, MONTH($P331) &gt;= 12), IF($S331 &lt;&gt; "", $I331/$S331, ""), ""),"")</f>
        <v>100000</v>
      </c>
      <c r="AG331" s="10" t="str">
        <f ca="1">IFERROR(IF(AND(NOW()&lt;= EOMONTH(DATE(YEAR($P331),1, 1), 0), Overall!$A333&lt;&gt;"", MONTH($O331) &lt;= 1, MONTH($P331) &gt;= 1), IF($S331 &lt;&gt; "", $I331/$S331, ""), ""), "")</f>
        <v/>
      </c>
      <c r="AH331" s="10" t="str">
        <f ca="1">IFERROR(IF(AND(NOW()&lt;= EOMONTH(DATE(YEAR($P331),2, 1), 0), Overall!$A333&lt;&gt;"", MONTH($O331) &lt;= 2, MONTH($P331) &gt;= 2), IF($S331 &lt;&gt; "", $I331/$S331, ""), ""), "")</f>
        <v/>
      </c>
      <c r="AI331" s="10" t="str">
        <f ca="1">IFERROR(IF(AND(NOW()&lt;= EOMONTH(DATE(YEAR($P331),3, 1), 0), Overall!$A333&lt;&gt;"", MONTH($O331) &lt;= 3, MONTH($P331) &gt;= 3), IF($S331 &lt;&gt; "", $I331/$S331, ""), ""), "")</f>
        <v/>
      </c>
      <c r="AJ331" s="10" t="str">
        <f ca="1">IFERROR(IF(AND(NOW()&lt;= EOMONTH(DATE(YEAR($P331),4, 1), 0), Overall!$A333&lt;&gt;"", MONTH($O331) &lt;= 4, MONTH($P331) &gt;= 4), IF($S331 &lt;&gt; "", $I331/$S331, ""), ""), "")</f>
        <v/>
      </c>
      <c r="AK331" s="10" t="str">
        <f ca="1">IFERROR(IF(AND(NOW()&lt;= EOMONTH(DATE(YEAR($P331),5, 1), 0), Overall!$A333&lt;&gt;"", MONTH($O331) &lt;= 5, MONTH($P331) &gt;= 5), IF($S331 &lt;&gt; "", $I331/$S331, ""), ""), "")</f>
        <v/>
      </c>
      <c r="AL331" s="10" t="str">
        <f ca="1">IFERROR(IF(AND(NOW()&lt;= EOMONTH(DATE(YEAR($P331),6, 1), 0), Overall!$A333&lt;&gt;"", MONTH($O331) &lt;= 6, MONTH($P331) &gt;= 6), IF($S331 &lt;&gt; "", $I331/$S331, ""), ""), "")</f>
        <v/>
      </c>
      <c r="AM331" s="10" t="str">
        <f ca="1">IFERROR(IF(AND(NOW()&lt;= EOMONTH(DATE(YEAR($P331),7, 1), 0), Overall!$A333&lt;&gt;"", MONTH($O331) &lt;= 7, MONTH($P331) &gt;= 7), IF($S331 &lt;&gt; "", $I331/$S331, ""), ""), "")</f>
        <v/>
      </c>
      <c r="AN331" s="10" t="str">
        <f ca="1">IFERROR(IF(AND(NOW()&lt;= EOMONTH(DATE(YEAR($P331),8, 1), 0), Overall!$A333&lt;&gt;"", MONTH($O331) &lt;= 8, MONTH($P331) &gt;= 8), IF($S331 &lt;&gt; "", $I331/$S331, ""), ""), "")</f>
        <v/>
      </c>
      <c r="AO331" s="10" t="str">
        <f ca="1">IFERROR(IF(AND(NOW()&lt;= EOMONTH(DATE(YEAR($P331),9, 1), 0), Overall!$A333&lt;&gt;"", MONTH($O331) &lt;= 9, MONTH($P331) &gt;= 9), IF($S331 &lt;&gt; "", $I331/$S331, ""), ""), "")</f>
        <v/>
      </c>
      <c r="AP331" s="10" t="str">
        <f ca="1">IFERROR(IF(AND(NOW()&lt;= EOMONTH(DATE(YEAR($P331),10, 1), 0), Overall!$A333&lt;&gt;"", MONTH($O331) &lt;= 10, MONTH($P331) &gt;= 10), IF($S331 &lt;&gt; "", $I331/$S331, ""), ""), "")</f>
        <v/>
      </c>
      <c r="AQ331" s="10" t="str">
        <f ca="1">IFERROR(IF(AND(NOW()&lt;= EOMONTH(DATE(YEAR($P331),11, 1), 0), Overall!$A333&lt;&gt;"", MONTH($O331) &lt;=11, MONTH($P331) &gt;= 11), IF($S331 &lt;&gt; "", $I331/$S331, ""), ""), "")</f>
        <v/>
      </c>
      <c r="AR331" s="10" t="str">
        <f ca="1">IFERROR(IF(AND(NOW()&lt;= EOMONTH(DATE(YEAR($P331),12, 1), 0), Overall!$A333&lt;&gt;"", MONTH($O331) &lt;= 12, MONTH($P331) &gt;= 12), IF($S331 &lt;&gt; "", $I331/$S331, ""), ""), "")</f>
        <v/>
      </c>
      <c r="AS331" s="16">
        <f t="shared" ca="1" si="11"/>
        <v>0</v>
      </c>
    </row>
    <row r="332" spans="1:45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5" t="str">
        <f>IF(Overall!P334&lt;&gt;"",_xlfn.VALUETOTEXT(Overall!P334),"")</f>
        <v>Options</v>
      </c>
      <c r="I332" s="6">
        <f>IF(Overall!F334&lt;&gt;"",VALUE(Overall!F334),"")</f>
        <v>400000</v>
      </c>
      <c r="J332" s="6">
        <f>IF(Overall!G334&lt;&gt;"",VALUE(Overall!G334),"")</f>
        <v>65</v>
      </c>
      <c r="K332" s="6">
        <f>IF(Overall!H334&lt;&gt;"",VALUE(Overall!H334),"")</f>
        <v>40</v>
      </c>
      <c r="L332" s="6">
        <f>IF(Overall!I334&lt;&gt;"",VALUE(Overall!I334),"")</f>
        <v>5.96</v>
      </c>
      <c r="M332" s="6">
        <f>IF(Overall!J334&lt;&gt;"",VALUE(Overall!J334),"")</f>
        <v>1</v>
      </c>
      <c r="N332" s="6">
        <f>IF(Overall!K334&lt;&gt;"",VALUE(Overall!K334),"")</f>
        <v>4.96</v>
      </c>
      <c r="O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P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Q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R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S332" s="5">
        <f t="shared" si="10"/>
        <v>4</v>
      </c>
      <c r="T332" s="10" t="str">
        <f>IF(Overall!$A334&lt;&gt;"",IF(AND(MONTH($O332) &lt;= 1, MONTH($P332) &gt;= 1), IF($S332 &lt;&gt; "", $I332/$S332, ""), ""),"")</f>
        <v/>
      </c>
      <c r="U332" s="10" t="str">
        <f>IF(Overall!$A334&lt;&gt;"",IF(AND(MONTH($O332) &lt;= 2, MONTH($P332) &gt;= 2), IF($S332 &lt;&gt; "", $I332/$S332, ""), ""),"")</f>
        <v/>
      </c>
      <c r="V332" s="10" t="str">
        <f>IF(Overall!$A334&lt;&gt;"",IF(AND(MONTH($O332) &lt;= 3, MONTH($P332) &gt;= 3), IF($S332 &lt;&gt; "", $I332/$S332, ""), ""),"")</f>
        <v/>
      </c>
      <c r="W332" s="10" t="str">
        <f>IF(Overall!$A334&lt;&gt;"",IF(AND(MONTH($O332) &lt;= 4, MONTH($P332) &gt;= 4), IF($S332 &lt;&gt; "", $I332/$S332, ""), ""),"")</f>
        <v/>
      </c>
      <c r="X332" s="10" t="str">
        <f>IF(Overall!$A334&lt;&gt;"",IF(AND(MONTH($O332) &lt;= 5, MONTH($P332) &gt;= 5), IF($S332 &lt;&gt; "", $I332/$S332, ""), ""),"")</f>
        <v/>
      </c>
      <c r="Y332" s="10" t="str">
        <f>IF(Overall!$A334&lt;&gt;"",IF(AND(MONTH($O332) &lt;= 6, MONTH($P332) &gt;= 6), IF($S332 &lt;&gt; "", $I332/$S332, ""), ""),"")</f>
        <v/>
      </c>
      <c r="Z332" s="10" t="str">
        <f>IF(Overall!$A334&lt;&gt;"",IF(AND(MONTH($O332) &lt;= 7, MONTH($P332) &gt;= 7 ), IF($S332 &lt;&gt; "", $I332/$S332, ""), ""),"")</f>
        <v/>
      </c>
      <c r="AA332" s="10" t="str">
        <f>IF(Overall!$A334&lt;&gt;"",IF(AND(MONTH($O332) &lt;= 8, MONTH($P332) &gt;= 8), IF($S332 &lt;&gt; "", $I332/$S332, ""), ""),"")</f>
        <v/>
      </c>
      <c r="AB332" s="10">
        <f>IF(Overall!$A334&lt;&gt;"",IF(AND(MONTH($O332) &lt;= 9, MONTH($P332) &gt;= 9), IF($S332 &lt;&gt; "", $I332/$S332, ""), ""),"")</f>
        <v>100000</v>
      </c>
      <c r="AC332" s="10">
        <f>IF(Overall!$A334&lt;&gt;"",IF(AND(MONTH($O332) &lt;= 10, MONTH($P332) &gt;= 10), IF($S332 &lt;&gt; "", $I332/$S332, ""), ""),"")</f>
        <v>100000</v>
      </c>
      <c r="AD332" s="10">
        <f>IF(Overall!$A334&lt;&gt;"",IF(AND(MONTH($O332) &lt;= 11, MONTH($P332) &gt;= 11), IF($S332 &lt;&gt; "", $I332/$S332, ""), ""),"")</f>
        <v>100000</v>
      </c>
      <c r="AE332" s="10">
        <f>IF(Overall!$A334&lt;&gt;"",IF(AND(MONTH($O332) &lt;= 12, MONTH($P332) &gt;= 12), IF($S332 &lt;&gt; "", $I332/$S332, ""), ""),"")</f>
        <v>100000</v>
      </c>
      <c r="AG332" s="10" t="str">
        <f ca="1">IFERROR(IF(AND(NOW()&lt;= EOMONTH(DATE(YEAR($P332),1, 1), 0), Overall!$A334&lt;&gt;"", MONTH($O332) &lt;= 1, MONTH($P332) &gt;= 1), IF($S332 &lt;&gt; "", $I332/$S332, ""), ""), "")</f>
        <v/>
      </c>
      <c r="AH332" s="10" t="str">
        <f ca="1">IFERROR(IF(AND(NOW()&lt;= EOMONTH(DATE(YEAR($P332),2, 1), 0), Overall!$A334&lt;&gt;"", MONTH($O332) &lt;= 2, MONTH($P332) &gt;= 2), IF($S332 &lt;&gt; "", $I332/$S332, ""), ""), "")</f>
        <v/>
      </c>
      <c r="AI332" s="10" t="str">
        <f ca="1">IFERROR(IF(AND(NOW()&lt;= EOMONTH(DATE(YEAR($P332),3, 1), 0), Overall!$A334&lt;&gt;"", MONTH($O332) &lt;= 3, MONTH($P332) &gt;= 3), IF($S332 &lt;&gt; "", $I332/$S332, ""), ""), "")</f>
        <v/>
      </c>
      <c r="AJ332" s="10" t="str">
        <f ca="1">IFERROR(IF(AND(NOW()&lt;= EOMONTH(DATE(YEAR($P332),4, 1), 0), Overall!$A334&lt;&gt;"", MONTH($O332) &lt;= 4, MONTH($P332) &gt;= 4), IF($S332 &lt;&gt; "", $I332/$S332, ""), ""), "")</f>
        <v/>
      </c>
      <c r="AK332" s="10" t="str">
        <f ca="1">IFERROR(IF(AND(NOW()&lt;= EOMONTH(DATE(YEAR($P332),5, 1), 0), Overall!$A334&lt;&gt;"", MONTH($O332) &lt;= 5, MONTH($P332) &gt;= 5), IF($S332 &lt;&gt; "", $I332/$S332, ""), ""), "")</f>
        <v/>
      </c>
      <c r="AL332" s="10" t="str">
        <f ca="1">IFERROR(IF(AND(NOW()&lt;= EOMONTH(DATE(YEAR($P332),6, 1), 0), Overall!$A334&lt;&gt;"", MONTH($O332) &lt;= 6, MONTH($P332) &gt;= 6), IF($S332 &lt;&gt; "", $I332/$S332, ""), ""), "")</f>
        <v/>
      </c>
      <c r="AM332" s="10" t="str">
        <f ca="1">IFERROR(IF(AND(NOW()&lt;= EOMONTH(DATE(YEAR($P332),7, 1), 0), Overall!$A334&lt;&gt;"", MONTH($O332) &lt;= 7, MONTH($P332) &gt;= 7), IF($S332 &lt;&gt; "", $I332/$S332, ""), ""), "")</f>
        <v/>
      </c>
      <c r="AN332" s="10" t="str">
        <f ca="1">IFERROR(IF(AND(NOW()&lt;= EOMONTH(DATE(YEAR($P332),8, 1), 0), Overall!$A334&lt;&gt;"", MONTH($O332) &lt;= 8, MONTH($P332) &gt;= 8), IF($S332 &lt;&gt; "", $I332/$S332, ""), ""), "")</f>
        <v/>
      </c>
      <c r="AO332" s="10" t="str">
        <f ca="1">IFERROR(IF(AND(NOW()&lt;= EOMONTH(DATE(YEAR($P332),9, 1), 0), Overall!$A334&lt;&gt;"", MONTH($O332) &lt;= 9, MONTH($P332) &gt;= 9), IF($S332 &lt;&gt; "", $I332/$S332, ""), ""), "")</f>
        <v/>
      </c>
      <c r="AP332" s="10" t="str">
        <f ca="1">IFERROR(IF(AND(NOW()&lt;= EOMONTH(DATE(YEAR($P332),10, 1), 0), Overall!$A334&lt;&gt;"", MONTH($O332) &lt;= 10, MONTH($P332) &gt;= 10), IF($S332 &lt;&gt; "", $I332/$S332, ""), ""), "")</f>
        <v/>
      </c>
      <c r="AQ332" s="10" t="str">
        <f ca="1">IFERROR(IF(AND(NOW()&lt;= EOMONTH(DATE(YEAR($P332),11, 1), 0), Overall!$A334&lt;&gt;"", MONTH($O332) &lt;=11, MONTH($P332) &gt;= 11), IF($S332 &lt;&gt; "", $I332/$S332, ""), ""), "")</f>
        <v/>
      </c>
      <c r="AR332" s="10" t="str">
        <f ca="1">IFERROR(IF(AND(NOW()&lt;= EOMONTH(DATE(YEAR($P332),12, 1), 0), Overall!$A334&lt;&gt;"", MONTH($O332) &lt;= 12, MONTH($P332) &gt;= 12), IF($S332 &lt;&gt; "", $I332/$S332, ""), ""), "")</f>
        <v/>
      </c>
      <c r="AS332" s="16">
        <f t="shared" ca="1" si="11"/>
        <v>0</v>
      </c>
    </row>
    <row r="333" spans="1:45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5" t="str">
        <f>IF(Overall!P335&lt;&gt;"",_xlfn.VALUETOTEXT(Overall!P335),"")</f>
        <v>Options</v>
      </c>
      <c r="I333" s="6">
        <f>IF(Overall!F335&lt;&gt;"",VALUE(Overall!F335),"")</f>
        <v>400000</v>
      </c>
      <c r="J333" s="6">
        <f>IF(Overall!G335&lt;&gt;"",VALUE(Overall!G335),"")</f>
        <v>64</v>
      </c>
      <c r="K333" s="6">
        <f>IF(Overall!H335&lt;&gt;"",VALUE(Overall!H335),"")</f>
        <v>39</v>
      </c>
      <c r="L333" s="6">
        <f>IF(Overall!I335&lt;&gt;"",VALUE(Overall!I335),"")</f>
        <v>5.5</v>
      </c>
      <c r="M333" s="6">
        <f>IF(Overall!J335&lt;&gt;"",VALUE(Overall!J335),"")</f>
        <v>0.84</v>
      </c>
      <c r="N333" s="6">
        <f>IF(Overall!K335&lt;&gt;"",VALUE(Overall!K335),"")</f>
        <v>4.66</v>
      </c>
      <c r="O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P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Q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R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S333" s="5">
        <f t="shared" si="10"/>
        <v>4</v>
      </c>
      <c r="T333" s="10" t="str">
        <f>IF(Overall!$A335&lt;&gt;"",IF(AND(MONTH($O333) &lt;= 1, MONTH($P333) &gt;= 1), IF($S333 &lt;&gt; "", $I333/$S333, ""), ""),"")</f>
        <v/>
      </c>
      <c r="U333" s="10" t="str">
        <f>IF(Overall!$A335&lt;&gt;"",IF(AND(MONTH($O333) &lt;= 2, MONTH($P333) &gt;= 2), IF($S333 &lt;&gt; "", $I333/$S333, ""), ""),"")</f>
        <v/>
      </c>
      <c r="V333" s="10" t="str">
        <f>IF(Overall!$A335&lt;&gt;"",IF(AND(MONTH($O333) &lt;= 3, MONTH($P333) &gt;= 3), IF($S333 &lt;&gt; "", $I333/$S333, ""), ""),"")</f>
        <v/>
      </c>
      <c r="W333" s="10" t="str">
        <f>IF(Overall!$A335&lt;&gt;"",IF(AND(MONTH($O333) &lt;= 4, MONTH($P333) &gt;= 4), IF($S333 &lt;&gt; "", $I333/$S333, ""), ""),"")</f>
        <v/>
      </c>
      <c r="X333" s="10" t="str">
        <f>IF(Overall!$A335&lt;&gt;"",IF(AND(MONTH($O333) &lt;= 5, MONTH($P333) &gt;= 5), IF($S333 &lt;&gt; "", $I333/$S333, ""), ""),"")</f>
        <v/>
      </c>
      <c r="Y333" s="10" t="str">
        <f>IF(Overall!$A335&lt;&gt;"",IF(AND(MONTH($O333) &lt;= 6, MONTH($P333) &gt;= 6), IF($S333 &lt;&gt; "", $I333/$S333, ""), ""),"")</f>
        <v/>
      </c>
      <c r="Z333" s="10" t="str">
        <f>IF(Overall!$A335&lt;&gt;"",IF(AND(MONTH($O333) &lt;= 7, MONTH($P333) &gt;= 7 ), IF($S333 &lt;&gt; "", $I333/$S333, ""), ""),"")</f>
        <v/>
      </c>
      <c r="AA333" s="10" t="str">
        <f>IF(Overall!$A335&lt;&gt;"",IF(AND(MONTH($O333) &lt;= 8, MONTH($P333) &gt;= 8), IF($S333 &lt;&gt; "", $I333/$S333, ""), ""),"")</f>
        <v/>
      </c>
      <c r="AB333" s="10">
        <f>IF(Overall!$A335&lt;&gt;"",IF(AND(MONTH($O333) &lt;= 9, MONTH($P333) &gt;= 9), IF($S333 &lt;&gt; "", $I333/$S333, ""), ""),"")</f>
        <v>100000</v>
      </c>
      <c r="AC333" s="10">
        <f>IF(Overall!$A335&lt;&gt;"",IF(AND(MONTH($O333) &lt;= 10, MONTH($P333) &gt;= 10), IF($S333 &lt;&gt; "", $I333/$S333, ""), ""),"")</f>
        <v>100000</v>
      </c>
      <c r="AD333" s="10">
        <f>IF(Overall!$A335&lt;&gt;"",IF(AND(MONTH($O333) &lt;= 11, MONTH($P333) &gt;= 11), IF($S333 &lt;&gt; "", $I333/$S333, ""), ""),"")</f>
        <v>100000</v>
      </c>
      <c r="AE333" s="10">
        <f>IF(Overall!$A335&lt;&gt;"",IF(AND(MONTH($O333) &lt;= 12, MONTH($P333) &gt;= 12), IF($S333 &lt;&gt; "", $I333/$S333, ""), ""),"")</f>
        <v>100000</v>
      </c>
      <c r="AG333" s="10" t="str">
        <f ca="1">IFERROR(IF(AND(NOW()&lt;= EOMONTH(DATE(YEAR($P333),1, 1), 0), Overall!$A335&lt;&gt;"", MONTH($O333) &lt;= 1, MONTH($P333) &gt;= 1), IF($S333 &lt;&gt; "", $I333/$S333, ""), ""), "")</f>
        <v/>
      </c>
      <c r="AH333" s="10" t="str">
        <f ca="1">IFERROR(IF(AND(NOW()&lt;= EOMONTH(DATE(YEAR($P333),2, 1), 0), Overall!$A335&lt;&gt;"", MONTH($O333) &lt;= 2, MONTH($P333) &gt;= 2), IF($S333 &lt;&gt; "", $I333/$S333, ""), ""), "")</f>
        <v/>
      </c>
      <c r="AI333" s="10" t="str">
        <f ca="1">IFERROR(IF(AND(NOW()&lt;= EOMONTH(DATE(YEAR($P333),3, 1), 0), Overall!$A335&lt;&gt;"", MONTH($O333) &lt;= 3, MONTH($P333) &gt;= 3), IF($S333 &lt;&gt; "", $I333/$S333, ""), ""), "")</f>
        <v/>
      </c>
      <c r="AJ333" s="10" t="str">
        <f ca="1">IFERROR(IF(AND(NOW()&lt;= EOMONTH(DATE(YEAR($P333),4, 1), 0), Overall!$A335&lt;&gt;"", MONTH($O333) &lt;= 4, MONTH($P333) &gt;= 4), IF($S333 &lt;&gt; "", $I333/$S333, ""), ""), "")</f>
        <v/>
      </c>
      <c r="AK333" s="10" t="str">
        <f ca="1">IFERROR(IF(AND(NOW()&lt;= EOMONTH(DATE(YEAR($P333),5, 1), 0), Overall!$A335&lt;&gt;"", MONTH($O333) &lt;= 5, MONTH($P333) &gt;= 5), IF($S333 &lt;&gt; "", $I333/$S333, ""), ""), "")</f>
        <v/>
      </c>
      <c r="AL333" s="10" t="str">
        <f ca="1">IFERROR(IF(AND(NOW()&lt;= EOMONTH(DATE(YEAR($P333),6, 1), 0), Overall!$A335&lt;&gt;"", MONTH($O333) &lt;= 6, MONTH($P333) &gt;= 6), IF($S333 &lt;&gt; "", $I333/$S333, ""), ""), "")</f>
        <v/>
      </c>
      <c r="AM333" s="10" t="str">
        <f ca="1">IFERROR(IF(AND(NOW()&lt;= EOMONTH(DATE(YEAR($P333),7, 1), 0), Overall!$A335&lt;&gt;"", MONTH($O333) &lt;= 7, MONTH($P333) &gt;= 7), IF($S333 &lt;&gt; "", $I333/$S333, ""), ""), "")</f>
        <v/>
      </c>
      <c r="AN333" s="10" t="str">
        <f ca="1">IFERROR(IF(AND(NOW()&lt;= EOMONTH(DATE(YEAR($P333),8, 1), 0), Overall!$A335&lt;&gt;"", MONTH($O333) &lt;= 8, MONTH($P333) &gt;= 8), IF($S333 &lt;&gt; "", $I333/$S333, ""), ""), "")</f>
        <v/>
      </c>
      <c r="AO333" s="10" t="str">
        <f ca="1">IFERROR(IF(AND(NOW()&lt;= EOMONTH(DATE(YEAR($P333),9, 1), 0), Overall!$A335&lt;&gt;"", MONTH($O333) &lt;= 9, MONTH($P333) &gt;= 9), IF($S333 &lt;&gt; "", $I333/$S333, ""), ""), "")</f>
        <v/>
      </c>
      <c r="AP333" s="10" t="str">
        <f ca="1">IFERROR(IF(AND(NOW()&lt;= EOMONTH(DATE(YEAR($P333),10, 1), 0), Overall!$A335&lt;&gt;"", MONTH($O333) &lt;= 10, MONTH($P333) &gt;= 10), IF($S333 &lt;&gt; "", $I333/$S333, ""), ""), "")</f>
        <v/>
      </c>
      <c r="AQ333" s="10" t="str">
        <f ca="1">IFERROR(IF(AND(NOW()&lt;= EOMONTH(DATE(YEAR($P333),11, 1), 0), Overall!$A335&lt;&gt;"", MONTH($O333) &lt;=11, MONTH($P333) &gt;= 11), IF($S333 &lt;&gt; "", $I333/$S333, ""), ""), "")</f>
        <v/>
      </c>
      <c r="AR333" s="10" t="str">
        <f ca="1">IFERROR(IF(AND(NOW()&lt;= EOMONTH(DATE(YEAR($P333),12, 1), 0), Overall!$A335&lt;&gt;"", MONTH($O333) &lt;= 12, MONTH($P333) &gt;= 12), IF($S333 &lt;&gt; "", $I333/$S333, ""), ""), "")</f>
        <v/>
      </c>
      <c r="AS333" s="16">
        <f t="shared" ca="1" si="11"/>
        <v>0</v>
      </c>
    </row>
    <row r="334" spans="1:45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5" t="str">
        <f>IF(Overall!P336&lt;&gt;"",_xlfn.VALUETOTEXT(Overall!P336),"")</f>
        <v>Options</v>
      </c>
      <c r="I334" s="6">
        <f>IF(Overall!F336&lt;&gt;"",VALUE(Overall!F336),"")</f>
        <v>400000</v>
      </c>
      <c r="J334" s="6">
        <f>IF(Overall!G336&lt;&gt;"",VALUE(Overall!G336),"")</f>
        <v>64</v>
      </c>
      <c r="K334" s="6">
        <f>IF(Overall!H336&lt;&gt;"",VALUE(Overall!H336),"")</f>
        <v>39</v>
      </c>
      <c r="L334" s="6">
        <f>IF(Overall!I336&lt;&gt;"",VALUE(Overall!I336),"")</f>
        <v>5.65</v>
      </c>
      <c r="M334" s="6">
        <f>IF(Overall!J336&lt;&gt;"",VALUE(Overall!J336),"")</f>
        <v>1</v>
      </c>
      <c r="N334" s="6">
        <f>IF(Overall!K336&lt;&gt;"",VALUE(Overall!K336),"")</f>
        <v>4.6500000000000004</v>
      </c>
      <c r="O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P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Q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R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S334" s="5">
        <f t="shared" si="10"/>
        <v>4</v>
      </c>
      <c r="T334" s="10" t="str">
        <f>IF(Overall!$A336&lt;&gt;"",IF(AND(MONTH($O334) &lt;= 1, MONTH($P334) &gt;= 1), IF($S334 &lt;&gt; "", $I334/$S334, ""), ""),"")</f>
        <v/>
      </c>
      <c r="U334" s="10" t="str">
        <f>IF(Overall!$A336&lt;&gt;"",IF(AND(MONTH($O334) &lt;= 2, MONTH($P334) &gt;= 2), IF($S334 &lt;&gt; "", $I334/$S334, ""), ""),"")</f>
        <v/>
      </c>
      <c r="V334" s="10" t="str">
        <f>IF(Overall!$A336&lt;&gt;"",IF(AND(MONTH($O334) &lt;= 3, MONTH($P334) &gt;= 3), IF($S334 &lt;&gt; "", $I334/$S334, ""), ""),"")</f>
        <v/>
      </c>
      <c r="W334" s="10" t="str">
        <f>IF(Overall!$A336&lt;&gt;"",IF(AND(MONTH($O334) &lt;= 4, MONTH($P334) &gt;= 4), IF($S334 &lt;&gt; "", $I334/$S334, ""), ""),"")</f>
        <v/>
      </c>
      <c r="X334" s="10" t="str">
        <f>IF(Overall!$A336&lt;&gt;"",IF(AND(MONTH($O334) &lt;= 5, MONTH($P334) &gt;= 5), IF($S334 &lt;&gt; "", $I334/$S334, ""), ""),"")</f>
        <v/>
      </c>
      <c r="Y334" s="10" t="str">
        <f>IF(Overall!$A336&lt;&gt;"",IF(AND(MONTH($O334) &lt;= 6, MONTH($P334) &gt;= 6), IF($S334 &lt;&gt; "", $I334/$S334, ""), ""),"")</f>
        <v/>
      </c>
      <c r="Z334" s="10" t="str">
        <f>IF(Overall!$A336&lt;&gt;"",IF(AND(MONTH($O334) &lt;= 7, MONTH($P334) &gt;= 7 ), IF($S334 &lt;&gt; "", $I334/$S334, ""), ""),"")</f>
        <v/>
      </c>
      <c r="AA334" s="10" t="str">
        <f>IF(Overall!$A336&lt;&gt;"",IF(AND(MONTH($O334) &lt;= 8, MONTH($P334) &gt;= 8), IF($S334 &lt;&gt; "", $I334/$S334, ""), ""),"")</f>
        <v/>
      </c>
      <c r="AB334" s="10">
        <f>IF(Overall!$A336&lt;&gt;"",IF(AND(MONTH($O334) &lt;= 9, MONTH($P334) &gt;= 9), IF($S334 &lt;&gt; "", $I334/$S334, ""), ""),"")</f>
        <v>100000</v>
      </c>
      <c r="AC334" s="10">
        <f>IF(Overall!$A336&lt;&gt;"",IF(AND(MONTH($O334) &lt;= 10, MONTH($P334) &gt;= 10), IF($S334 &lt;&gt; "", $I334/$S334, ""), ""),"")</f>
        <v>100000</v>
      </c>
      <c r="AD334" s="10">
        <f>IF(Overall!$A336&lt;&gt;"",IF(AND(MONTH($O334) &lt;= 11, MONTH($P334) &gt;= 11), IF($S334 &lt;&gt; "", $I334/$S334, ""), ""),"")</f>
        <v>100000</v>
      </c>
      <c r="AE334" s="10">
        <f>IF(Overall!$A336&lt;&gt;"",IF(AND(MONTH($O334) &lt;= 12, MONTH($P334) &gt;= 12), IF($S334 &lt;&gt; "", $I334/$S334, ""), ""),"")</f>
        <v>100000</v>
      </c>
      <c r="AG334" s="10" t="str">
        <f ca="1">IFERROR(IF(AND(NOW()&lt;= EOMONTH(DATE(YEAR($P334),1, 1), 0), Overall!$A336&lt;&gt;"", MONTH($O334) &lt;= 1, MONTH($P334) &gt;= 1), IF($S334 &lt;&gt; "", $I334/$S334, ""), ""), "")</f>
        <v/>
      </c>
      <c r="AH334" s="10" t="str">
        <f ca="1">IFERROR(IF(AND(NOW()&lt;= EOMONTH(DATE(YEAR($P334),2, 1), 0), Overall!$A336&lt;&gt;"", MONTH($O334) &lt;= 2, MONTH($P334) &gt;= 2), IF($S334 &lt;&gt; "", $I334/$S334, ""), ""), "")</f>
        <v/>
      </c>
      <c r="AI334" s="10" t="str">
        <f ca="1">IFERROR(IF(AND(NOW()&lt;= EOMONTH(DATE(YEAR($P334),3, 1), 0), Overall!$A336&lt;&gt;"", MONTH($O334) &lt;= 3, MONTH($P334) &gt;= 3), IF($S334 &lt;&gt; "", $I334/$S334, ""), ""), "")</f>
        <v/>
      </c>
      <c r="AJ334" s="10" t="str">
        <f ca="1">IFERROR(IF(AND(NOW()&lt;= EOMONTH(DATE(YEAR($P334),4, 1), 0), Overall!$A336&lt;&gt;"", MONTH($O334) &lt;= 4, MONTH($P334) &gt;= 4), IF($S334 &lt;&gt; "", $I334/$S334, ""), ""), "")</f>
        <v/>
      </c>
      <c r="AK334" s="10" t="str">
        <f ca="1">IFERROR(IF(AND(NOW()&lt;= EOMONTH(DATE(YEAR($P334),5, 1), 0), Overall!$A336&lt;&gt;"", MONTH($O334) &lt;= 5, MONTH($P334) &gt;= 5), IF($S334 &lt;&gt; "", $I334/$S334, ""), ""), "")</f>
        <v/>
      </c>
      <c r="AL334" s="10" t="str">
        <f ca="1">IFERROR(IF(AND(NOW()&lt;= EOMONTH(DATE(YEAR($P334),6, 1), 0), Overall!$A336&lt;&gt;"", MONTH($O334) &lt;= 6, MONTH($P334) &gt;= 6), IF($S334 &lt;&gt; "", $I334/$S334, ""), ""), "")</f>
        <v/>
      </c>
      <c r="AM334" s="10" t="str">
        <f ca="1">IFERROR(IF(AND(NOW()&lt;= EOMONTH(DATE(YEAR($P334),7, 1), 0), Overall!$A336&lt;&gt;"", MONTH($O334) &lt;= 7, MONTH($P334) &gt;= 7), IF($S334 &lt;&gt; "", $I334/$S334, ""), ""), "")</f>
        <v/>
      </c>
      <c r="AN334" s="10" t="str">
        <f ca="1">IFERROR(IF(AND(NOW()&lt;= EOMONTH(DATE(YEAR($P334),8, 1), 0), Overall!$A336&lt;&gt;"", MONTH($O334) &lt;= 8, MONTH($P334) &gt;= 8), IF($S334 &lt;&gt; "", $I334/$S334, ""), ""), "")</f>
        <v/>
      </c>
      <c r="AO334" s="10" t="str">
        <f ca="1">IFERROR(IF(AND(NOW()&lt;= EOMONTH(DATE(YEAR($P334),9, 1), 0), Overall!$A336&lt;&gt;"", MONTH($O334) &lt;= 9, MONTH($P334) &gt;= 9), IF($S334 &lt;&gt; "", $I334/$S334, ""), ""), "")</f>
        <v/>
      </c>
      <c r="AP334" s="10" t="str">
        <f ca="1">IFERROR(IF(AND(NOW()&lt;= EOMONTH(DATE(YEAR($P334),10, 1), 0), Overall!$A336&lt;&gt;"", MONTH($O334) &lt;= 10, MONTH($P334) &gt;= 10), IF($S334 &lt;&gt; "", $I334/$S334, ""), ""), "")</f>
        <v/>
      </c>
      <c r="AQ334" s="10" t="str">
        <f ca="1">IFERROR(IF(AND(NOW()&lt;= EOMONTH(DATE(YEAR($P334),11, 1), 0), Overall!$A336&lt;&gt;"", MONTH($O334) &lt;=11, MONTH($P334) &gt;= 11), IF($S334 &lt;&gt; "", $I334/$S334, ""), ""), "")</f>
        <v/>
      </c>
      <c r="AR334" s="10" t="str">
        <f ca="1">IFERROR(IF(AND(NOW()&lt;= EOMONTH(DATE(YEAR($P334),12, 1), 0), Overall!$A336&lt;&gt;"", MONTH($O334) &lt;= 12, MONTH($P334) &gt;= 12), IF($S334 &lt;&gt; "", $I334/$S334, ""), ""), "")</f>
        <v/>
      </c>
      <c r="AS334" s="16">
        <f t="shared" ca="1" si="11"/>
        <v>0</v>
      </c>
    </row>
    <row r="335" spans="1:45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5" t="str">
        <f>IF(Overall!P337&lt;&gt;"",_xlfn.VALUETOTEXT(Overall!P337),"")</f>
        <v>Options</v>
      </c>
      <c r="I335" s="6">
        <f>IF(Overall!F337&lt;&gt;"",VALUE(Overall!F337),"")</f>
        <v>400000</v>
      </c>
      <c r="J335" s="6">
        <f>IF(Overall!G337&lt;&gt;"",VALUE(Overall!G337),"")</f>
        <v>65</v>
      </c>
      <c r="K335" s="6">
        <f>IF(Overall!H337&lt;&gt;"",VALUE(Overall!H337),"")</f>
        <v>40</v>
      </c>
      <c r="L335" s="6">
        <f>IF(Overall!I337&lt;&gt;"",VALUE(Overall!I337),"")</f>
        <v>5.76</v>
      </c>
      <c r="M335" s="6">
        <f>IF(Overall!J337&lt;&gt;"",VALUE(Overall!J337),"")</f>
        <v>0.9</v>
      </c>
      <c r="N335" s="6">
        <f>IF(Overall!K337&lt;&gt;"",VALUE(Overall!K337),"")</f>
        <v>4.8600000000000003</v>
      </c>
      <c r="O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P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Q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R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S335" s="5">
        <f t="shared" si="10"/>
        <v>4</v>
      </c>
      <c r="T335" s="10" t="str">
        <f>IF(Overall!$A337&lt;&gt;"",IF(AND(MONTH($O335) &lt;= 1, MONTH($P335) &gt;= 1), IF($S335 &lt;&gt; "", $I335/$S335, ""), ""),"")</f>
        <v/>
      </c>
      <c r="U335" s="10" t="str">
        <f>IF(Overall!$A337&lt;&gt;"",IF(AND(MONTH($O335) &lt;= 2, MONTH($P335) &gt;= 2), IF($S335 &lt;&gt; "", $I335/$S335, ""), ""),"")</f>
        <v/>
      </c>
      <c r="V335" s="10" t="str">
        <f>IF(Overall!$A337&lt;&gt;"",IF(AND(MONTH($O335) &lt;= 3, MONTH($P335) &gt;= 3), IF($S335 &lt;&gt; "", $I335/$S335, ""), ""),"")</f>
        <v/>
      </c>
      <c r="W335" s="10" t="str">
        <f>IF(Overall!$A337&lt;&gt;"",IF(AND(MONTH($O335) &lt;= 4, MONTH($P335) &gt;= 4), IF($S335 &lt;&gt; "", $I335/$S335, ""), ""),"")</f>
        <v/>
      </c>
      <c r="X335" s="10" t="str">
        <f>IF(Overall!$A337&lt;&gt;"",IF(AND(MONTH($O335) &lt;= 5, MONTH($P335) &gt;= 5), IF($S335 &lt;&gt; "", $I335/$S335, ""), ""),"")</f>
        <v/>
      </c>
      <c r="Y335" s="10" t="str">
        <f>IF(Overall!$A337&lt;&gt;"",IF(AND(MONTH($O335) &lt;= 6, MONTH($P335) &gt;= 6), IF($S335 &lt;&gt; "", $I335/$S335, ""), ""),"")</f>
        <v/>
      </c>
      <c r="Z335" s="10" t="str">
        <f>IF(Overall!$A337&lt;&gt;"",IF(AND(MONTH($O335) &lt;= 7, MONTH($P335) &gt;= 7 ), IF($S335 &lt;&gt; "", $I335/$S335, ""), ""),"")</f>
        <v/>
      </c>
      <c r="AA335" s="10" t="str">
        <f>IF(Overall!$A337&lt;&gt;"",IF(AND(MONTH($O335) &lt;= 8, MONTH($P335) &gt;= 8), IF($S335 &lt;&gt; "", $I335/$S335, ""), ""),"")</f>
        <v/>
      </c>
      <c r="AB335" s="10">
        <f>IF(Overall!$A337&lt;&gt;"",IF(AND(MONTH($O335) &lt;= 9, MONTH($P335) &gt;= 9), IF($S335 &lt;&gt; "", $I335/$S335, ""), ""),"")</f>
        <v>100000</v>
      </c>
      <c r="AC335" s="10">
        <f>IF(Overall!$A337&lt;&gt;"",IF(AND(MONTH($O335) &lt;= 10, MONTH($P335) &gt;= 10), IF($S335 &lt;&gt; "", $I335/$S335, ""), ""),"")</f>
        <v>100000</v>
      </c>
      <c r="AD335" s="10">
        <f>IF(Overall!$A337&lt;&gt;"",IF(AND(MONTH($O335) &lt;= 11, MONTH($P335) &gt;= 11), IF($S335 &lt;&gt; "", $I335/$S335, ""), ""),"")</f>
        <v>100000</v>
      </c>
      <c r="AE335" s="10">
        <f>IF(Overall!$A337&lt;&gt;"",IF(AND(MONTH($O335) &lt;= 12, MONTH($P335) &gt;= 12), IF($S335 &lt;&gt; "", $I335/$S335, ""), ""),"")</f>
        <v>100000</v>
      </c>
      <c r="AG335" s="10" t="str">
        <f ca="1">IFERROR(IF(AND(NOW()&lt;= EOMONTH(DATE(YEAR($P335),1, 1), 0), Overall!$A337&lt;&gt;"", MONTH($O335) &lt;= 1, MONTH($P335) &gt;= 1), IF($S335 &lt;&gt; "", $I335/$S335, ""), ""), "")</f>
        <v/>
      </c>
      <c r="AH335" s="10" t="str">
        <f ca="1">IFERROR(IF(AND(NOW()&lt;= EOMONTH(DATE(YEAR($P335),2, 1), 0), Overall!$A337&lt;&gt;"", MONTH($O335) &lt;= 2, MONTH($P335) &gt;= 2), IF($S335 &lt;&gt; "", $I335/$S335, ""), ""), "")</f>
        <v/>
      </c>
      <c r="AI335" s="10" t="str">
        <f ca="1">IFERROR(IF(AND(NOW()&lt;= EOMONTH(DATE(YEAR($P335),3, 1), 0), Overall!$A337&lt;&gt;"", MONTH($O335) &lt;= 3, MONTH($P335) &gt;= 3), IF($S335 &lt;&gt; "", $I335/$S335, ""), ""), "")</f>
        <v/>
      </c>
      <c r="AJ335" s="10" t="str">
        <f ca="1">IFERROR(IF(AND(NOW()&lt;= EOMONTH(DATE(YEAR($P335),4, 1), 0), Overall!$A337&lt;&gt;"", MONTH($O335) &lt;= 4, MONTH($P335) &gt;= 4), IF($S335 &lt;&gt; "", $I335/$S335, ""), ""), "")</f>
        <v/>
      </c>
      <c r="AK335" s="10" t="str">
        <f ca="1">IFERROR(IF(AND(NOW()&lt;= EOMONTH(DATE(YEAR($P335),5, 1), 0), Overall!$A337&lt;&gt;"", MONTH($O335) &lt;= 5, MONTH($P335) &gt;= 5), IF($S335 &lt;&gt; "", $I335/$S335, ""), ""), "")</f>
        <v/>
      </c>
      <c r="AL335" s="10" t="str">
        <f ca="1">IFERROR(IF(AND(NOW()&lt;= EOMONTH(DATE(YEAR($P335),6, 1), 0), Overall!$A337&lt;&gt;"", MONTH($O335) &lt;= 6, MONTH($P335) &gt;= 6), IF($S335 &lt;&gt; "", $I335/$S335, ""), ""), "")</f>
        <v/>
      </c>
      <c r="AM335" s="10" t="str">
        <f ca="1">IFERROR(IF(AND(NOW()&lt;= EOMONTH(DATE(YEAR($P335),7, 1), 0), Overall!$A337&lt;&gt;"", MONTH($O335) &lt;= 7, MONTH($P335) &gt;= 7), IF($S335 &lt;&gt; "", $I335/$S335, ""), ""), "")</f>
        <v/>
      </c>
      <c r="AN335" s="10" t="str">
        <f ca="1">IFERROR(IF(AND(NOW()&lt;= EOMONTH(DATE(YEAR($P335),8, 1), 0), Overall!$A337&lt;&gt;"", MONTH($O335) &lt;= 8, MONTH($P335) &gt;= 8), IF($S335 &lt;&gt; "", $I335/$S335, ""), ""), "")</f>
        <v/>
      </c>
      <c r="AO335" s="10" t="str">
        <f ca="1">IFERROR(IF(AND(NOW()&lt;= EOMONTH(DATE(YEAR($P335),9, 1), 0), Overall!$A337&lt;&gt;"", MONTH($O335) &lt;= 9, MONTH($P335) &gt;= 9), IF($S335 &lt;&gt; "", $I335/$S335, ""), ""), "")</f>
        <v/>
      </c>
      <c r="AP335" s="10" t="str">
        <f ca="1">IFERROR(IF(AND(NOW()&lt;= EOMONTH(DATE(YEAR($P335),10, 1), 0), Overall!$A337&lt;&gt;"", MONTH($O335) &lt;= 10, MONTH($P335) &gt;= 10), IF($S335 &lt;&gt; "", $I335/$S335, ""), ""), "")</f>
        <v/>
      </c>
      <c r="AQ335" s="10" t="str">
        <f ca="1">IFERROR(IF(AND(NOW()&lt;= EOMONTH(DATE(YEAR($P335),11, 1), 0), Overall!$A337&lt;&gt;"", MONTH($O335) &lt;=11, MONTH($P335) &gt;= 11), IF($S335 &lt;&gt; "", $I335/$S335, ""), ""), "")</f>
        <v/>
      </c>
      <c r="AR335" s="10" t="str">
        <f ca="1">IFERROR(IF(AND(NOW()&lt;= EOMONTH(DATE(YEAR($P335),12, 1), 0), Overall!$A337&lt;&gt;"", MONTH($O335) &lt;= 12, MONTH($P335) &gt;= 12), IF($S335 &lt;&gt; "", $I335/$S335, ""), ""), "")</f>
        <v/>
      </c>
      <c r="AS335" s="16">
        <f t="shared" ca="1" si="11"/>
        <v>0</v>
      </c>
    </row>
    <row r="336" spans="1:45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5" t="str">
        <f>IF(Overall!P338&lt;&gt;"",_xlfn.VALUETOTEXT(Overall!P338),"")</f>
        <v>Options</v>
      </c>
      <c r="I336" s="6">
        <f>IF(Overall!F338&lt;&gt;"",VALUE(Overall!F338),"")</f>
        <v>400000</v>
      </c>
      <c r="J336" s="6">
        <f>IF(Overall!G338&lt;&gt;"",VALUE(Overall!G338),"")</f>
        <v>63</v>
      </c>
      <c r="K336" s="6">
        <f>IF(Overall!H338&lt;&gt;"",VALUE(Overall!H338),"")</f>
        <v>39</v>
      </c>
      <c r="L336" s="6">
        <f>IF(Overall!I338&lt;&gt;"",VALUE(Overall!I338),"")</f>
        <v>5.0999999999999996</v>
      </c>
      <c r="M336" s="6">
        <f>IF(Overall!J338&lt;&gt;"",VALUE(Overall!J338),"")</f>
        <v>0.74</v>
      </c>
      <c r="N336" s="6">
        <f>IF(Overall!K338&lt;&gt;"",VALUE(Overall!K338),"")</f>
        <v>4.3600000000000003</v>
      </c>
      <c r="O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P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Q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R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S336" s="5">
        <f t="shared" si="10"/>
        <v>4</v>
      </c>
      <c r="T336" s="10" t="str">
        <f>IF(Overall!$A338&lt;&gt;"",IF(AND(MONTH($O336) &lt;= 1, MONTH($P336) &gt;= 1), IF($S336 &lt;&gt; "", $I336/$S336, ""), ""),"")</f>
        <v/>
      </c>
      <c r="U336" s="10" t="str">
        <f>IF(Overall!$A338&lt;&gt;"",IF(AND(MONTH($O336) &lt;= 2, MONTH($P336) &gt;= 2), IF($S336 &lt;&gt; "", $I336/$S336, ""), ""),"")</f>
        <v/>
      </c>
      <c r="V336" s="10" t="str">
        <f>IF(Overall!$A338&lt;&gt;"",IF(AND(MONTH($O336) &lt;= 3, MONTH($P336) &gt;= 3), IF($S336 &lt;&gt; "", $I336/$S336, ""), ""),"")</f>
        <v/>
      </c>
      <c r="W336" s="10" t="str">
        <f>IF(Overall!$A338&lt;&gt;"",IF(AND(MONTH($O336) &lt;= 4, MONTH($P336) &gt;= 4), IF($S336 &lt;&gt; "", $I336/$S336, ""), ""),"")</f>
        <v/>
      </c>
      <c r="X336" s="10" t="str">
        <f>IF(Overall!$A338&lt;&gt;"",IF(AND(MONTH($O336) &lt;= 5, MONTH($P336) &gt;= 5), IF($S336 &lt;&gt; "", $I336/$S336, ""), ""),"")</f>
        <v/>
      </c>
      <c r="Y336" s="10" t="str">
        <f>IF(Overall!$A338&lt;&gt;"",IF(AND(MONTH($O336) &lt;= 6, MONTH($P336) &gt;= 6), IF($S336 &lt;&gt; "", $I336/$S336, ""), ""),"")</f>
        <v/>
      </c>
      <c r="Z336" s="10" t="str">
        <f>IF(Overall!$A338&lt;&gt;"",IF(AND(MONTH($O336) &lt;= 7, MONTH($P336) &gt;= 7 ), IF($S336 &lt;&gt; "", $I336/$S336, ""), ""),"")</f>
        <v/>
      </c>
      <c r="AA336" s="10" t="str">
        <f>IF(Overall!$A338&lt;&gt;"",IF(AND(MONTH($O336) &lt;= 8, MONTH($P336) &gt;= 8), IF($S336 &lt;&gt; "", $I336/$S336, ""), ""),"")</f>
        <v/>
      </c>
      <c r="AB336" s="10">
        <f>IF(Overall!$A338&lt;&gt;"",IF(AND(MONTH($O336) &lt;= 9, MONTH($P336) &gt;= 9), IF($S336 &lt;&gt; "", $I336/$S336, ""), ""),"")</f>
        <v>100000</v>
      </c>
      <c r="AC336" s="10">
        <f>IF(Overall!$A338&lt;&gt;"",IF(AND(MONTH($O336) &lt;= 10, MONTH($P336) &gt;= 10), IF($S336 &lt;&gt; "", $I336/$S336, ""), ""),"")</f>
        <v>100000</v>
      </c>
      <c r="AD336" s="10">
        <f>IF(Overall!$A338&lt;&gt;"",IF(AND(MONTH($O336) &lt;= 11, MONTH($P336) &gt;= 11), IF($S336 &lt;&gt; "", $I336/$S336, ""), ""),"")</f>
        <v>100000</v>
      </c>
      <c r="AE336" s="10">
        <f>IF(Overall!$A338&lt;&gt;"",IF(AND(MONTH($O336) &lt;= 12, MONTH($P336) &gt;= 12), IF($S336 &lt;&gt; "", $I336/$S336, ""), ""),"")</f>
        <v>100000</v>
      </c>
      <c r="AG336" s="10" t="str">
        <f ca="1">IFERROR(IF(AND(NOW()&lt;= EOMONTH(DATE(YEAR($P336),1, 1), 0), Overall!$A338&lt;&gt;"", MONTH($O336) &lt;= 1, MONTH($P336) &gt;= 1), IF($S336 &lt;&gt; "", $I336/$S336, ""), ""), "")</f>
        <v/>
      </c>
      <c r="AH336" s="10" t="str">
        <f ca="1">IFERROR(IF(AND(NOW()&lt;= EOMONTH(DATE(YEAR($P336),2, 1), 0), Overall!$A338&lt;&gt;"", MONTH($O336) &lt;= 2, MONTH($P336) &gt;= 2), IF($S336 &lt;&gt; "", $I336/$S336, ""), ""), "")</f>
        <v/>
      </c>
      <c r="AI336" s="10" t="str">
        <f ca="1">IFERROR(IF(AND(NOW()&lt;= EOMONTH(DATE(YEAR($P336),3, 1), 0), Overall!$A338&lt;&gt;"", MONTH($O336) &lt;= 3, MONTH($P336) &gt;= 3), IF($S336 &lt;&gt; "", $I336/$S336, ""), ""), "")</f>
        <v/>
      </c>
      <c r="AJ336" s="10" t="str">
        <f ca="1">IFERROR(IF(AND(NOW()&lt;= EOMONTH(DATE(YEAR($P336),4, 1), 0), Overall!$A338&lt;&gt;"", MONTH($O336) &lt;= 4, MONTH($P336) &gt;= 4), IF($S336 &lt;&gt; "", $I336/$S336, ""), ""), "")</f>
        <v/>
      </c>
      <c r="AK336" s="10" t="str">
        <f ca="1">IFERROR(IF(AND(NOW()&lt;= EOMONTH(DATE(YEAR($P336),5, 1), 0), Overall!$A338&lt;&gt;"", MONTH($O336) &lt;= 5, MONTH($P336) &gt;= 5), IF($S336 &lt;&gt; "", $I336/$S336, ""), ""), "")</f>
        <v/>
      </c>
      <c r="AL336" s="10" t="str">
        <f ca="1">IFERROR(IF(AND(NOW()&lt;= EOMONTH(DATE(YEAR($P336),6, 1), 0), Overall!$A338&lt;&gt;"", MONTH($O336) &lt;= 6, MONTH($P336) &gt;= 6), IF($S336 &lt;&gt; "", $I336/$S336, ""), ""), "")</f>
        <v/>
      </c>
      <c r="AM336" s="10" t="str">
        <f ca="1">IFERROR(IF(AND(NOW()&lt;= EOMONTH(DATE(YEAR($P336),7, 1), 0), Overall!$A338&lt;&gt;"", MONTH($O336) &lt;= 7, MONTH($P336) &gt;= 7), IF($S336 &lt;&gt; "", $I336/$S336, ""), ""), "")</f>
        <v/>
      </c>
      <c r="AN336" s="10" t="str">
        <f ca="1">IFERROR(IF(AND(NOW()&lt;= EOMONTH(DATE(YEAR($P336),8, 1), 0), Overall!$A338&lt;&gt;"", MONTH($O336) &lt;= 8, MONTH($P336) &gt;= 8), IF($S336 &lt;&gt; "", $I336/$S336, ""), ""), "")</f>
        <v/>
      </c>
      <c r="AO336" s="10" t="str">
        <f ca="1">IFERROR(IF(AND(NOW()&lt;= EOMONTH(DATE(YEAR($P336),9, 1), 0), Overall!$A338&lt;&gt;"", MONTH($O336) &lt;= 9, MONTH($P336) &gt;= 9), IF($S336 &lt;&gt; "", $I336/$S336, ""), ""), "")</f>
        <v/>
      </c>
      <c r="AP336" s="10" t="str">
        <f ca="1">IFERROR(IF(AND(NOW()&lt;= EOMONTH(DATE(YEAR($P336),10, 1), 0), Overall!$A338&lt;&gt;"", MONTH($O336) &lt;= 10, MONTH($P336) &gt;= 10), IF($S336 &lt;&gt; "", $I336/$S336, ""), ""), "")</f>
        <v/>
      </c>
      <c r="AQ336" s="10" t="str">
        <f ca="1">IFERROR(IF(AND(NOW()&lt;= EOMONTH(DATE(YEAR($P336),11, 1), 0), Overall!$A338&lt;&gt;"", MONTH($O336) &lt;=11, MONTH($P336) &gt;= 11), IF($S336 &lt;&gt; "", $I336/$S336, ""), ""), "")</f>
        <v/>
      </c>
      <c r="AR336" s="10" t="str">
        <f ca="1">IFERROR(IF(AND(NOW()&lt;= EOMONTH(DATE(YEAR($P336),12, 1), 0), Overall!$A338&lt;&gt;"", MONTH($O336) &lt;= 12, MONTH($P336) &gt;= 12), IF($S336 &lt;&gt; "", $I336/$S336, ""), ""), "")</f>
        <v/>
      </c>
      <c r="AS336" s="16">
        <f t="shared" ca="1" si="11"/>
        <v>0</v>
      </c>
    </row>
    <row r="337" spans="1:45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5" t="str">
        <f>IF(Overall!P339&lt;&gt;"",_xlfn.VALUETOTEXT(Overall!P339),"")</f>
        <v>Options</v>
      </c>
      <c r="I337" s="6">
        <f>IF(Overall!F339&lt;&gt;"",VALUE(Overall!F339),"")</f>
        <v>400000</v>
      </c>
      <c r="J337" s="6">
        <f>IF(Overall!G339&lt;&gt;"",VALUE(Overall!G339),"")</f>
        <v>65</v>
      </c>
      <c r="K337" s="6">
        <f>IF(Overall!H339&lt;&gt;"",VALUE(Overall!H339),"")</f>
        <v>40</v>
      </c>
      <c r="L337" s="6">
        <f>IF(Overall!I339&lt;&gt;"",VALUE(Overall!I339),"")</f>
        <v>5.73</v>
      </c>
      <c r="M337" s="6">
        <f>IF(Overall!J339&lt;&gt;"",VALUE(Overall!J339),"")</f>
        <v>0.87</v>
      </c>
      <c r="N337" s="6">
        <f>IF(Overall!K339&lt;&gt;"",VALUE(Overall!K339),"")</f>
        <v>4.8600000000000003</v>
      </c>
      <c r="O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P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Q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R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S337" s="5">
        <f t="shared" si="10"/>
        <v>4</v>
      </c>
      <c r="T337" s="10" t="str">
        <f>IF(Overall!$A339&lt;&gt;"",IF(AND(MONTH($O337) &lt;= 1, MONTH($P337) &gt;= 1), IF($S337 &lt;&gt; "", $I337/$S337, ""), ""),"")</f>
        <v/>
      </c>
      <c r="U337" s="10" t="str">
        <f>IF(Overall!$A339&lt;&gt;"",IF(AND(MONTH($O337) &lt;= 2, MONTH($P337) &gt;= 2), IF($S337 &lt;&gt; "", $I337/$S337, ""), ""),"")</f>
        <v/>
      </c>
      <c r="V337" s="10" t="str">
        <f>IF(Overall!$A339&lt;&gt;"",IF(AND(MONTH($O337) &lt;= 3, MONTH($P337) &gt;= 3), IF($S337 &lt;&gt; "", $I337/$S337, ""), ""),"")</f>
        <v/>
      </c>
      <c r="W337" s="10" t="str">
        <f>IF(Overall!$A339&lt;&gt;"",IF(AND(MONTH($O337) &lt;= 4, MONTH($P337) &gt;= 4), IF($S337 &lt;&gt; "", $I337/$S337, ""), ""),"")</f>
        <v/>
      </c>
      <c r="X337" s="10" t="str">
        <f>IF(Overall!$A339&lt;&gt;"",IF(AND(MONTH($O337) &lt;= 5, MONTH($P337) &gt;= 5), IF($S337 &lt;&gt; "", $I337/$S337, ""), ""),"")</f>
        <v/>
      </c>
      <c r="Y337" s="10" t="str">
        <f>IF(Overall!$A339&lt;&gt;"",IF(AND(MONTH($O337) &lt;= 6, MONTH($P337) &gt;= 6), IF($S337 &lt;&gt; "", $I337/$S337, ""), ""),"")</f>
        <v/>
      </c>
      <c r="Z337" s="10" t="str">
        <f>IF(Overall!$A339&lt;&gt;"",IF(AND(MONTH($O337) &lt;= 7, MONTH($P337) &gt;= 7 ), IF($S337 &lt;&gt; "", $I337/$S337, ""), ""),"")</f>
        <v/>
      </c>
      <c r="AA337" s="10" t="str">
        <f>IF(Overall!$A339&lt;&gt;"",IF(AND(MONTH($O337) &lt;= 8, MONTH($P337) &gt;= 8), IF($S337 &lt;&gt; "", $I337/$S337, ""), ""),"")</f>
        <v/>
      </c>
      <c r="AB337" s="10">
        <f>IF(Overall!$A339&lt;&gt;"",IF(AND(MONTH($O337) &lt;= 9, MONTH($P337) &gt;= 9), IF($S337 &lt;&gt; "", $I337/$S337, ""), ""),"")</f>
        <v>100000</v>
      </c>
      <c r="AC337" s="10">
        <f>IF(Overall!$A339&lt;&gt;"",IF(AND(MONTH($O337) &lt;= 10, MONTH($P337) &gt;= 10), IF($S337 &lt;&gt; "", $I337/$S337, ""), ""),"")</f>
        <v>100000</v>
      </c>
      <c r="AD337" s="10">
        <f>IF(Overall!$A339&lt;&gt;"",IF(AND(MONTH($O337) &lt;= 11, MONTH($P337) &gt;= 11), IF($S337 &lt;&gt; "", $I337/$S337, ""), ""),"")</f>
        <v>100000</v>
      </c>
      <c r="AE337" s="10">
        <f>IF(Overall!$A339&lt;&gt;"",IF(AND(MONTH($O337) &lt;= 12, MONTH($P337) &gt;= 12), IF($S337 &lt;&gt; "", $I337/$S337, ""), ""),"")</f>
        <v>100000</v>
      </c>
      <c r="AG337" s="10" t="str">
        <f ca="1">IFERROR(IF(AND(NOW()&lt;= EOMONTH(DATE(YEAR($P337),1, 1), 0), Overall!$A339&lt;&gt;"", MONTH($O337) &lt;= 1, MONTH($P337) &gt;= 1), IF($S337 &lt;&gt; "", $I337/$S337, ""), ""), "")</f>
        <v/>
      </c>
      <c r="AH337" s="10" t="str">
        <f ca="1">IFERROR(IF(AND(NOW()&lt;= EOMONTH(DATE(YEAR($P337),2, 1), 0), Overall!$A339&lt;&gt;"", MONTH($O337) &lt;= 2, MONTH($P337) &gt;= 2), IF($S337 &lt;&gt; "", $I337/$S337, ""), ""), "")</f>
        <v/>
      </c>
      <c r="AI337" s="10" t="str">
        <f ca="1">IFERROR(IF(AND(NOW()&lt;= EOMONTH(DATE(YEAR($P337),3, 1), 0), Overall!$A339&lt;&gt;"", MONTH($O337) &lt;= 3, MONTH($P337) &gt;= 3), IF($S337 &lt;&gt; "", $I337/$S337, ""), ""), "")</f>
        <v/>
      </c>
      <c r="AJ337" s="10" t="str">
        <f ca="1">IFERROR(IF(AND(NOW()&lt;= EOMONTH(DATE(YEAR($P337),4, 1), 0), Overall!$A339&lt;&gt;"", MONTH($O337) &lt;= 4, MONTH($P337) &gt;= 4), IF($S337 &lt;&gt; "", $I337/$S337, ""), ""), "")</f>
        <v/>
      </c>
      <c r="AK337" s="10" t="str">
        <f ca="1">IFERROR(IF(AND(NOW()&lt;= EOMONTH(DATE(YEAR($P337),5, 1), 0), Overall!$A339&lt;&gt;"", MONTH($O337) &lt;= 5, MONTH($P337) &gt;= 5), IF($S337 &lt;&gt; "", $I337/$S337, ""), ""), "")</f>
        <v/>
      </c>
      <c r="AL337" s="10" t="str">
        <f ca="1">IFERROR(IF(AND(NOW()&lt;= EOMONTH(DATE(YEAR($P337),6, 1), 0), Overall!$A339&lt;&gt;"", MONTH($O337) &lt;= 6, MONTH($P337) &gt;= 6), IF($S337 &lt;&gt; "", $I337/$S337, ""), ""), "")</f>
        <v/>
      </c>
      <c r="AM337" s="10" t="str">
        <f ca="1">IFERROR(IF(AND(NOW()&lt;= EOMONTH(DATE(YEAR($P337),7, 1), 0), Overall!$A339&lt;&gt;"", MONTH($O337) &lt;= 7, MONTH($P337) &gt;= 7), IF($S337 &lt;&gt; "", $I337/$S337, ""), ""), "")</f>
        <v/>
      </c>
      <c r="AN337" s="10" t="str">
        <f ca="1">IFERROR(IF(AND(NOW()&lt;= EOMONTH(DATE(YEAR($P337),8, 1), 0), Overall!$A339&lt;&gt;"", MONTH($O337) &lt;= 8, MONTH($P337) &gt;= 8), IF($S337 &lt;&gt; "", $I337/$S337, ""), ""), "")</f>
        <v/>
      </c>
      <c r="AO337" s="10" t="str">
        <f ca="1">IFERROR(IF(AND(NOW()&lt;= EOMONTH(DATE(YEAR($P337),9, 1), 0), Overall!$A339&lt;&gt;"", MONTH($O337) &lt;= 9, MONTH($P337) &gt;= 9), IF($S337 &lt;&gt; "", $I337/$S337, ""), ""), "")</f>
        <v/>
      </c>
      <c r="AP337" s="10" t="str">
        <f ca="1">IFERROR(IF(AND(NOW()&lt;= EOMONTH(DATE(YEAR($P337),10, 1), 0), Overall!$A339&lt;&gt;"", MONTH($O337) &lt;= 10, MONTH($P337) &gt;= 10), IF($S337 &lt;&gt; "", $I337/$S337, ""), ""), "")</f>
        <v/>
      </c>
      <c r="AQ337" s="10" t="str">
        <f ca="1">IFERROR(IF(AND(NOW()&lt;= EOMONTH(DATE(YEAR($P337),11, 1), 0), Overall!$A339&lt;&gt;"", MONTH($O337) &lt;=11, MONTH($P337) &gt;= 11), IF($S337 &lt;&gt; "", $I337/$S337, ""), ""), "")</f>
        <v/>
      </c>
      <c r="AR337" s="10" t="str">
        <f ca="1">IFERROR(IF(AND(NOW()&lt;= EOMONTH(DATE(YEAR($P337),12, 1), 0), Overall!$A339&lt;&gt;"", MONTH($O337) &lt;= 12, MONTH($P337) &gt;= 12), IF($S337 &lt;&gt; "", $I337/$S337, ""), ""), "")</f>
        <v/>
      </c>
      <c r="AS337" s="16">
        <f t="shared" ca="1" si="11"/>
        <v>0</v>
      </c>
    </row>
    <row r="338" spans="1:45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5" t="str">
        <f>IF(Overall!P340&lt;&gt;"",_xlfn.VALUETOTEXT(Overall!P340),"")</f>
        <v>Options</v>
      </c>
      <c r="I338" s="6">
        <f>IF(Overall!F340&lt;&gt;"",VALUE(Overall!F340),"")</f>
        <v>400000</v>
      </c>
      <c r="J338" s="6">
        <f>IF(Overall!G340&lt;&gt;"",VALUE(Overall!G340),"")</f>
        <v>65</v>
      </c>
      <c r="K338" s="6">
        <f>IF(Overall!H340&lt;&gt;"",VALUE(Overall!H340),"")</f>
        <v>40</v>
      </c>
      <c r="L338" s="6">
        <f>IF(Overall!I340&lt;&gt;"",VALUE(Overall!I340),"")</f>
        <v>5.65</v>
      </c>
      <c r="M338" s="6">
        <f>IF(Overall!J340&lt;&gt;"",VALUE(Overall!J340),"")</f>
        <v>0.8</v>
      </c>
      <c r="N338" s="6">
        <f>IF(Overall!K340&lt;&gt;"",VALUE(Overall!K340),"")</f>
        <v>4.8499999999999996</v>
      </c>
      <c r="O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P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Q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R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S338" s="5">
        <f t="shared" si="10"/>
        <v>4</v>
      </c>
      <c r="T338" s="10" t="str">
        <f>IF(Overall!$A340&lt;&gt;"",IF(AND(MONTH($O338) &lt;= 1, MONTH($P338) &gt;= 1), IF($S338 &lt;&gt; "", $I338/$S338, ""), ""),"")</f>
        <v/>
      </c>
      <c r="U338" s="10" t="str">
        <f>IF(Overall!$A340&lt;&gt;"",IF(AND(MONTH($O338) &lt;= 2, MONTH($P338) &gt;= 2), IF($S338 &lt;&gt; "", $I338/$S338, ""), ""),"")</f>
        <v/>
      </c>
      <c r="V338" s="10" t="str">
        <f>IF(Overall!$A340&lt;&gt;"",IF(AND(MONTH($O338) &lt;= 3, MONTH($P338) &gt;= 3), IF($S338 &lt;&gt; "", $I338/$S338, ""), ""),"")</f>
        <v/>
      </c>
      <c r="W338" s="10" t="str">
        <f>IF(Overall!$A340&lt;&gt;"",IF(AND(MONTH($O338) &lt;= 4, MONTH($P338) &gt;= 4), IF($S338 &lt;&gt; "", $I338/$S338, ""), ""),"")</f>
        <v/>
      </c>
      <c r="X338" s="10" t="str">
        <f>IF(Overall!$A340&lt;&gt;"",IF(AND(MONTH($O338) &lt;= 5, MONTH($P338) &gt;= 5), IF($S338 &lt;&gt; "", $I338/$S338, ""), ""),"")</f>
        <v/>
      </c>
      <c r="Y338" s="10" t="str">
        <f>IF(Overall!$A340&lt;&gt;"",IF(AND(MONTH($O338) &lt;= 6, MONTH($P338) &gt;= 6), IF($S338 &lt;&gt; "", $I338/$S338, ""), ""),"")</f>
        <v/>
      </c>
      <c r="Z338" s="10" t="str">
        <f>IF(Overall!$A340&lt;&gt;"",IF(AND(MONTH($O338) &lt;= 7, MONTH($P338) &gt;= 7 ), IF($S338 &lt;&gt; "", $I338/$S338, ""), ""),"")</f>
        <v/>
      </c>
      <c r="AA338" s="10" t="str">
        <f>IF(Overall!$A340&lt;&gt;"",IF(AND(MONTH($O338) &lt;= 8, MONTH($P338) &gt;= 8), IF($S338 &lt;&gt; "", $I338/$S338, ""), ""),"")</f>
        <v/>
      </c>
      <c r="AB338" s="10">
        <f>IF(Overall!$A340&lt;&gt;"",IF(AND(MONTH($O338) &lt;= 9, MONTH($P338) &gt;= 9), IF($S338 &lt;&gt; "", $I338/$S338, ""), ""),"")</f>
        <v>100000</v>
      </c>
      <c r="AC338" s="10">
        <f>IF(Overall!$A340&lt;&gt;"",IF(AND(MONTH($O338) &lt;= 10, MONTH($P338) &gt;= 10), IF($S338 &lt;&gt; "", $I338/$S338, ""), ""),"")</f>
        <v>100000</v>
      </c>
      <c r="AD338" s="10">
        <f>IF(Overall!$A340&lt;&gt;"",IF(AND(MONTH($O338) &lt;= 11, MONTH($P338) &gt;= 11), IF($S338 &lt;&gt; "", $I338/$S338, ""), ""),"")</f>
        <v>100000</v>
      </c>
      <c r="AE338" s="10">
        <f>IF(Overall!$A340&lt;&gt;"",IF(AND(MONTH($O338) &lt;= 12, MONTH($P338) &gt;= 12), IF($S338 &lt;&gt; "", $I338/$S338, ""), ""),"")</f>
        <v>100000</v>
      </c>
      <c r="AG338" s="10" t="str">
        <f ca="1">IFERROR(IF(AND(NOW()&lt;= EOMONTH(DATE(YEAR($P338),1, 1), 0), Overall!$A340&lt;&gt;"", MONTH($O338) &lt;= 1, MONTH($P338) &gt;= 1), IF($S338 &lt;&gt; "", $I338/$S338, ""), ""), "")</f>
        <v/>
      </c>
      <c r="AH338" s="10" t="str">
        <f ca="1">IFERROR(IF(AND(NOW()&lt;= EOMONTH(DATE(YEAR($P338),2, 1), 0), Overall!$A340&lt;&gt;"", MONTH($O338) &lt;= 2, MONTH($P338) &gt;= 2), IF($S338 &lt;&gt; "", $I338/$S338, ""), ""), "")</f>
        <v/>
      </c>
      <c r="AI338" s="10" t="str">
        <f ca="1">IFERROR(IF(AND(NOW()&lt;= EOMONTH(DATE(YEAR($P338),3, 1), 0), Overall!$A340&lt;&gt;"", MONTH($O338) &lt;= 3, MONTH($P338) &gt;= 3), IF($S338 &lt;&gt; "", $I338/$S338, ""), ""), "")</f>
        <v/>
      </c>
      <c r="AJ338" s="10" t="str">
        <f ca="1">IFERROR(IF(AND(NOW()&lt;= EOMONTH(DATE(YEAR($P338),4, 1), 0), Overall!$A340&lt;&gt;"", MONTH($O338) &lt;= 4, MONTH($P338) &gt;= 4), IF($S338 &lt;&gt; "", $I338/$S338, ""), ""), "")</f>
        <v/>
      </c>
      <c r="AK338" s="10" t="str">
        <f ca="1">IFERROR(IF(AND(NOW()&lt;= EOMONTH(DATE(YEAR($P338),5, 1), 0), Overall!$A340&lt;&gt;"", MONTH($O338) &lt;= 5, MONTH($P338) &gt;= 5), IF($S338 &lt;&gt; "", $I338/$S338, ""), ""), "")</f>
        <v/>
      </c>
      <c r="AL338" s="10" t="str">
        <f ca="1">IFERROR(IF(AND(NOW()&lt;= EOMONTH(DATE(YEAR($P338),6, 1), 0), Overall!$A340&lt;&gt;"", MONTH($O338) &lt;= 6, MONTH($P338) &gt;= 6), IF($S338 &lt;&gt; "", $I338/$S338, ""), ""), "")</f>
        <v/>
      </c>
      <c r="AM338" s="10" t="str">
        <f ca="1">IFERROR(IF(AND(NOW()&lt;= EOMONTH(DATE(YEAR($P338),7, 1), 0), Overall!$A340&lt;&gt;"", MONTH($O338) &lt;= 7, MONTH($P338) &gt;= 7), IF($S338 &lt;&gt; "", $I338/$S338, ""), ""), "")</f>
        <v/>
      </c>
      <c r="AN338" s="10" t="str">
        <f ca="1">IFERROR(IF(AND(NOW()&lt;= EOMONTH(DATE(YEAR($P338),8, 1), 0), Overall!$A340&lt;&gt;"", MONTH($O338) &lt;= 8, MONTH($P338) &gt;= 8), IF($S338 &lt;&gt; "", $I338/$S338, ""), ""), "")</f>
        <v/>
      </c>
      <c r="AO338" s="10" t="str">
        <f ca="1">IFERROR(IF(AND(NOW()&lt;= EOMONTH(DATE(YEAR($P338),9, 1), 0), Overall!$A340&lt;&gt;"", MONTH($O338) &lt;= 9, MONTH($P338) &gt;= 9), IF($S338 &lt;&gt; "", $I338/$S338, ""), ""), "")</f>
        <v/>
      </c>
      <c r="AP338" s="10" t="str">
        <f ca="1">IFERROR(IF(AND(NOW()&lt;= EOMONTH(DATE(YEAR($P338),10, 1), 0), Overall!$A340&lt;&gt;"", MONTH($O338) &lt;= 10, MONTH($P338) &gt;= 10), IF($S338 &lt;&gt; "", $I338/$S338, ""), ""), "")</f>
        <v/>
      </c>
      <c r="AQ338" s="10" t="str">
        <f ca="1">IFERROR(IF(AND(NOW()&lt;= EOMONTH(DATE(YEAR($P338),11, 1), 0), Overall!$A340&lt;&gt;"", MONTH($O338) &lt;=11, MONTH($P338) &gt;= 11), IF($S338 &lt;&gt; "", $I338/$S338, ""), ""), "")</f>
        <v/>
      </c>
      <c r="AR338" s="10" t="str">
        <f ca="1">IFERROR(IF(AND(NOW()&lt;= EOMONTH(DATE(YEAR($P338),12, 1), 0), Overall!$A340&lt;&gt;"", MONTH($O338) &lt;= 12, MONTH($P338) &gt;= 12), IF($S338 &lt;&gt; "", $I338/$S338, ""), ""), "")</f>
        <v/>
      </c>
      <c r="AS338" s="16">
        <f t="shared" ca="1" si="11"/>
        <v>0</v>
      </c>
    </row>
    <row r="339" spans="1:45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5" t="str">
        <f>IF(Overall!P341&lt;&gt;"",_xlfn.VALUETOTEXT(Overall!P341),"")</f>
        <v>Options</v>
      </c>
      <c r="I339" s="6">
        <f>IF(Overall!F341&lt;&gt;"",VALUE(Overall!F341),"")</f>
        <v>400000</v>
      </c>
      <c r="J339" s="6">
        <f>IF(Overall!G341&lt;&gt;"",VALUE(Overall!G341),"")</f>
        <v>64</v>
      </c>
      <c r="K339" s="6">
        <f>IF(Overall!H341&lt;&gt;"",VALUE(Overall!H341),"")</f>
        <v>39</v>
      </c>
      <c r="L339" s="6">
        <f>IF(Overall!I341&lt;&gt;"",VALUE(Overall!I341),"")</f>
        <v>5.43</v>
      </c>
      <c r="M339" s="6">
        <f>IF(Overall!J341&lt;&gt;"",VALUE(Overall!J341),"")</f>
        <v>0.79</v>
      </c>
      <c r="N339" s="6">
        <f>IF(Overall!K341&lt;&gt;"",VALUE(Overall!K341),"")</f>
        <v>4.6399999999999997</v>
      </c>
      <c r="O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P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Q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R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S339" s="5">
        <f t="shared" si="10"/>
        <v>4</v>
      </c>
      <c r="T339" s="10" t="str">
        <f>IF(Overall!$A341&lt;&gt;"",IF(AND(MONTH($O339) &lt;= 1, MONTH($P339) &gt;= 1), IF($S339 &lt;&gt; "", $I339/$S339, ""), ""),"")</f>
        <v/>
      </c>
      <c r="U339" s="10" t="str">
        <f>IF(Overall!$A341&lt;&gt;"",IF(AND(MONTH($O339) &lt;= 2, MONTH($P339) &gt;= 2), IF($S339 &lt;&gt; "", $I339/$S339, ""), ""),"")</f>
        <v/>
      </c>
      <c r="V339" s="10" t="str">
        <f>IF(Overall!$A341&lt;&gt;"",IF(AND(MONTH($O339) &lt;= 3, MONTH($P339) &gt;= 3), IF($S339 &lt;&gt; "", $I339/$S339, ""), ""),"")</f>
        <v/>
      </c>
      <c r="W339" s="10" t="str">
        <f>IF(Overall!$A341&lt;&gt;"",IF(AND(MONTH($O339) &lt;= 4, MONTH($P339) &gt;= 4), IF($S339 &lt;&gt; "", $I339/$S339, ""), ""),"")</f>
        <v/>
      </c>
      <c r="X339" s="10" t="str">
        <f>IF(Overall!$A341&lt;&gt;"",IF(AND(MONTH($O339) &lt;= 5, MONTH($P339) &gt;= 5), IF($S339 &lt;&gt; "", $I339/$S339, ""), ""),"")</f>
        <v/>
      </c>
      <c r="Y339" s="10" t="str">
        <f>IF(Overall!$A341&lt;&gt;"",IF(AND(MONTH($O339) &lt;= 6, MONTH($P339) &gt;= 6), IF($S339 &lt;&gt; "", $I339/$S339, ""), ""),"")</f>
        <v/>
      </c>
      <c r="Z339" s="10" t="str">
        <f>IF(Overall!$A341&lt;&gt;"",IF(AND(MONTH($O339) &lt;= 7, MONTH($P339) &gt;= 7 ), IF($S339 &lt;&gt; "", $I339/$S339, ""), ""),"")</f>
        <v/>
      </c>
      <c r="AA339" s="10" t="str">
        <f>IF(Overall!$A341&lt;&gt;"",IF(AND(MONTH($O339) &lt;= 8, MONTH($P339) &gt;= 8), IF($S339 &lt;&gt; "", $I339/$S339, ""), ""),"")</f>
        <v/>
      </c>
      <c r="AB339" s="10">
        <f>IF(Overall!$A341&lt;&gt;"",IF(AND(MONTH($O339) &lt;= 9, MONTH($P339) &gt;= 9), IF($S339 &lt;&gt; "", $I339/$S339, ""), ""),"")</f>
        <v>100000</v>
      </c>
      <c r="AC339" s="10">
        <f>IF(Overall!$A341&lt;&gt;"",IF(AND(MONTH($O339) &lt;= 10, MONTH($P339) &gt;= 10), IF($S339 &lt;&gt; "", $I339/$S339, ""), ""),"")</f>
        <v>100000</v>
      </c>
      <c r="AD339" s="10">
        <f>IF(Overall!$A341&lt;&gt;"",IF(AND(MONTH($O339) &lt;= 11, MONTH($P339) &gt;= 11), IF($S339 &lt;&gt; "", $I339/$S339, ""), ""),"")</f>
        <v>100000</v>
      </c>
      <c r="AE339" s="10">
        <f>IF(Overall!$A341&lt;&gt;"",IF(AND(MONTH($O339) &lt;= 12, MONTH($P339) &gt;= 12), IF($S339 &lt;&gt; "", $I339/$S339, ""), ""),"")</f>
        <v>100000</v>
      </c>
      <c r="AG339" s="10" t="str">
        <f ca="1">IFERROR(IF(AND(NOW()&lt;= EOMONTH(DATE(YEAR($P339),1, 1), 0), Overall!$A341&lt;&gt;"", MONTH($O339) &lt;= 1, MONTH($P339) &gt;= 1), IF($S339 &lt;&gt; "", $I339/$S339, ""), ""), "")</f>
        <v/>
      </c>
      <c r="AH339" s="10" t="str">
        <f ca="1">IFERROR(IF(AND(NOW()&lt;= EOMONTH(DATE(YEAR($P339),2, 1), 0), Overall!$A341&lt;&gt;"", MONTH($O339) &lt;= 2, MONTH($P339) &gt;= 2), IF($S339 &lt;&gt; "", $I339/$S339, ""), ""), "")</f>
        <v/>
      </c>
      <c r="AI339" s="10" t="str">
        <f ca="1">IFERROR(IF(AND(NOW()&lt;= EOMONTH(DATE(YEAR($P339),3, 1), 0), Overall!$A341&lt;&gt;"", MONTH($O339) &lt;= 3, MONTH($P339) &gt;= 3), IF($S339 &lt;&gt; "", $I339/$S339, ""), ""), "")</f>
        <v/>
      </c>
      <c r="AJ339" s="10" t="str">
        <f ca="1">IFERROR(IF(AND(NOW()&lt;= EOMONTH(DATE(YEAR($P339),4, 1), 0), Overall!$A341&lt;&gt;"", MONTH($O339) &lt;= 4, MONTH($P339) &gt;= 4), IF($S339 &lt;&gt; "", $I339/$S339, ""), ""), "")</f>
        <v/>
      </c>
      <c r="AK339" s="10" t="str">
        <f ca="1">IFERROR(IF(AND(NOW()&lt;= EOMONTH(DATE(YEAR($P339),5, 1), 0), Overall!$A341&lt;&gt;"", MONTH($O339) &lt;= 5, MONTH($P339) &gt;= 5), IF($S339 &lt;&gt; "", $I339/$S339, ""), ""), "")</f>
        <v/>
      </c>
      <c r="AL339" s="10" t="str">
        <f ca="1">IFERROR(IF(AND(NOW()&lt;= EOMONTH(DATE(YEAR($P339),6, 1), 0), Overall!$A341&lt;&gt;"", MONTH($O339) &lt;= 6, MONTH($P339) &gt;= 6), IF($S339 &lt;&gt; "", $I339/$S339, ""), ""), "")</f>
        <v/>
      </c>
      <c r="AM339" s="10" t="str">
        <f ca="1">IFERROR(IF(AND(NOW()&lt;= EOMONTH(DATE(YEAR($P339),7, 1), 0), Overall!$A341&lt;&gt;"", MONTH($O339) &lt;= 7, MONTH($P339) &gt;= 7), IF($S339 &lt;&gt; "", $I339/$S339, ""), ""), "")</f>
        <v/>
      </c>
      <c r="AN339" s="10" t="str">
        <f ca="1">IFERROR(IF(AND(NOW()&lt;= EOMONTH(DATE(YEAR($P339),8, 1), 0), Overall!$A341&lt;&gt;"", MONTH($O339) &lt;= 8, MONTH($P339) &gt;= 8), IF($S339 &lt;&gt; "", $I339/$S339, ""), ""), "")</f>
        <v/>
      </c>
      <c r="AO339" s="10" t="str">
        <f ca="1">IFERROR(IF(AND(NOW()&lt;= EOMONTH(DATE(YEAR($P339),9, 1), 0), Overall!$A341&lt;&gt;"", MONTH($O339) &lt;= 9, MONTH($P339) &gt;= 9), IF($S339 &lt;&gt; "", $I339/$S339, ""), ""), "")</f>
        <v/>
      </c>
      <c r="AP339" s="10" t="str">
        <f ca="1">IFERROR(IF(AND(NOW()&lt;= EOMONTH(DATE(YEAR($P339),10, 1), 0), Overall!$A341&lt;&gt;"", MONTH($O339) &lt;= 10, MONTH($P339) &gt;= 10), IF($S339 &lt;&gt; "", $I339/$S339, ""), ""), "")</f>
        <v/>
      </c>
      <c r="AQ339" s="10" t="str">
        <f ca="1">IFERROR(IF(AND(NOW()&lt;= EOMONTH(DATE(YEAR($P339),11, 1), 0), Overall!$A341&lt;&gt;"", MONTH($O339) &lt;=11, MONTH($P339) &gt;= 11), IF($S339 &lt;&gt; "", $I339/$S339, ""), ""), "")</f>
        <v/>
      </c>
      <c r="AR339" s="10" t="str">
        <f ca="1">IFERROR(IF(AND(NOW()&lt;= EOMONTH(DATE(YEAR($P339),12, 1), 0), Overall!$A341&lt;&gt;"", MONTH($O339) &lt;= 12, MONTH($P339) &gt;= 12), IF($S339 &lt;&gt; "", $I339/$S339, ""), ""), "")</f>
        <v/>
      </c>
      <c r="AS339" s="16">
        <f t="shared" ca="1" si="11"/>
        <v>0</v>
      </c>
    </row>
    <row r="340" spans="1:45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5" t="str">
        <f>IF(Overall!P342&lt;&gt;"",_xlfn.VALUETOTEXT(Overall!P342),"")</f>
        <v>Options</v>
      </c>
      <c r="I340" s="6">
        <f>IF(Overall!F342&lt;&gt;"",VALUE(Overall!F342),"")</f>
        <v>400000</v>
      </c>
      <c r="J340" s="6">
        <f>IF(Overall!G342&lt;&gt;"",VALUE(Overall!G342),"")</f>
        <v>63</v>
      </c>
      <c r="K340" s="6">
        <f>IF(Overall!H342&lt;&gt;"",VALUE(Overall!H342),"")</f>
        <v>39</v>
      </c>
      <c r="L340" s="6">
        <f>IF(Overall!I342&lt;&gt;"",VALUE(Overall!I342),"")</f>
        <v>5.0999999999999996</v>
      </c>
      <c r="M340" s="6">
        <f>IF(Overall!J342&lt;&gt;"",VALUE(Overall!J342),"")</f>
        <v>0.74</v>
      </c>
      <c r="N340" s="6">
        <f>IF(Overall!K342&lt;&gt;"",VALUE(Overall!K342),"")</f>
        <v>4.3600000000000003</v>
      </c>
      <c r="O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P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Q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R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S340" s="5">
        <f t="shared" si="10"/>
        <v>4</v>
      </c>
      <c r="T340" s="10" t="str">
        <f>IF(Overall!$A342&lt;&gt;"",IF(AND(MONTH($O340) &lt;= 1, MONTH($P340) &gt;= 1), IF($S340 &lt;&gt; "", $I340/$S340, ""), ""),"")</f>
        <v/>
      </c>
      <c r="U340" s="10" t="str">
        <f>IF(Overall!$A342&lt;&gt;"",IF(AND(MONTH($O340) &lt;= 2, MONTH($P340) &gt;= 2), IF($S340 &lt;&gt; "", $I340/$S340, ""), ""),"")</f>
        <v/>
      </c>
      <c r="V340" s="10" t="str">
        <f>IF(Overall!$A342&lt;&gt;"",IF(AND(MONTH($O340) &lt;= 3, MONTH($P340) &gt;= 3), IF($S340 &lt;&gt; "", $I340/$S340, ""), ""),"")</f>
        <v/>
      </c>
      <c r="W340" s="10" t="str">
        <f>IF(Overall!$A342&lt;&gt;"",IF(AND(MONTH($O340) &lt;= 4, MONTH($P340) &gt;= 4), IF($S340 &lt;&gt; "", $I340/$S340, ""), ""),"")</f>
        <v/>
      </c>
      <c r="X340" s="10" t="str">
        <f>IF(Overall!$A342&lt;&gt;"",IF(AND(MONTH($O340) &lt;= 5, MONTH($P340) &gt;= 5), IF($S340 &lt;&gt; "", $I340/$S340, ""), ""),"")</f>
        <v/>
      </c>
      <c r="Y340" s="10" t="str">
        <f>IF(Overall!$A342&lt;&gt;"",IF(AND(MONTH($O340) &lt;= 6, MONTH($P340) &gt;= 6), IF($S340 &lt;&gt; "", $I340/$S340, ""), ""),"")</f>
        <v/>
      </c>
      <c r="Z340" s="10" t="str">
        <f>IF(Overall!$A342&lt;&gt;"",IF(AND(MONTH($O340) &lt;= 7, MONTH($P340) &gt;= 7 ), IF($S340 &lt;&gt; "", $I340/$S340, ""), ""),"")</f>
        <v/>
      </c>
      <c r="AA340" s="10" t="str">
        <f>IF(Overall!$A342&lt;&gt;"",IF(AND(MONTH($O340) &lt;= 8, MONTH($P340) &gt;= 8), IF($S340 &lt;&gt; "", $I340/$S340, ""), ""),"")</f>
        <v/>
      </c>
      <c r="AB340" s="10">
        <f>IF(Overall!$A342&lt;&gt;"",IF(AND(MONTH($O340) &lt;= 9, MONTH($P340) &gt;= 9), IF($S340 &lt;&gt; "", $I340/$S340, ""), ""),"")</f>
        <v>100000</v>
      </c>
      <c r="AC340" s="10">
        <f>IF(Overall!$A342&lt;&gt;"",IF(AND(MONTH($O340) &lt;= 10, MONTH($P340) &gt;= 10), IF($S340 &lt;&gt; "", $I340/$S340, ""), ""),"")</f>
        <v>100000</v>
      </c>
      <c r="AD340" s="10">
        <f>IF(Overall!$A342&lt;&gt;"",IF(AND(MONTH($O340) &lt;= 11, MONTH($P340) &gt;= 11), IF($S340 &lt;&gt; "", $I340/$S340, ""), ""),"")</f>
        <v>100000</v>
      </c>
      <c r="AE340" s="10">
        <f>IF(Overall!$A342&lt;&gt;"",IF(AND(MONTH($O340) &lt;= 12, MONTH($P340) &gt;= 12), IF($S340 &lt;&gt; "", $I340/$S340, ""), ""),"")</f>
        <v>100000</v>
      </c>
      <c r="AG340" s="10" t="str">
        <f ca="1">IFERROR(IF(AND(NOW()&lt;= EOMONTH(DATE(YEAR($P340),1, 1), 0), Overall!$A342&lt;&gt;"", MONTH($O340) &lt;= 1, MONTH($P340) &gt;= 1), IF($S340 &lt;&gt; "", $I340/$S340, ""), ""), "")</f>
        <v/>
      </c>
      <c r="AH340" s="10" t="str">
        <f ca="1">IFERROR(IF(AND(NOW()&lt;= EOMONTH(DATE(YEAR($P340),2, 1), 0), Overall!$A342&lt;&gt;"", MONTH($O340) &lt;= 2, MONTH($P340) &gt;= 2), IF($S340 &lt;&gt; "", $I340/$S340, ""), ""), "")</f>
        <v/>
      </c>
      <c r="AI340" s="10" t="str">
        <f ca="1">IFERROR(IF(AND(NOW()&lt;= EOMONTH(DATE(YEAR($P340),3, 1), 0), Overall!$A342&lt;&gt;"", MONTH($O340) &lt;= 3, MONTH($P340) &gt;= 3), IF($S340 &lt;&gt; "", $I340/$S340, ""), ""), "")</f>
        <v/>
      </c>
      <c r="AJ340" s="10" t="str">
        <f ca="1">IFERROR(IF(AND(NOW()&lt;= EOMONTH(DATE(YEAR($P340),4, 1), 0), Overall!$A342&lt;&gt;"", MONTH($O340) &lt;= 4, MONTH($P340) &gt;= 4), IF($S340 &lt;&gt; "", $I340/$S340, ""), ""), "")</f>
        <v/>
      </c>
      <c r="AK340" s="10" t="str">
        <f ca="1">IFERROR(IF(AND(NOW()&lt;= EOMONTH(DATE(YEAR($P340),5, 1), 0), Overall!$A342&lt;&gt;"", MONTH($O340) &lt;= 5, MONTH($P340) &gt;= 5), IF($S340 &lt;&gt; "", $I340/$S340, ""), ""), "")</f>
        <v/>
      </c>
      <c r="AL340" s="10" t="str">
        <f ca="1">IFERROR(IF(AND(NOW()&lt;= EOMONTH(DATE(YEAR($P340),6, 1), 0), Overall!$A342&lt;&gt;"", MONTH($O340) &lt;= 6, MONTH($P340) &gt;= 6), IF($S340 &lt;&gt; "", $I340/$S340, ""), ""), "")</f>
        <v/>
      </c>
      <c r="AM340" s="10" t="str">
        <f ca="1">IFERROR(IF(AND(NOW()&lt;= EOMONTH(DATE(YEAR($P340),7, 1), 0), Overall!$A342&lt;&gt;"", MONTH($O340) &lt;= 7, MONTH($P340) &gt;= 7), IF($S340 &lt;&gt; "", $I340/$S340, ""), ""), "")</f>
        <v/>
      </c>
      <c r="AN340" s="10" t="str">
        <f ca="1">IFERROR(IF(AND(NOW()&lt;= EOMONTH(DATE(YEAR($P340),8, 1), 0), Overall!$A342&lt;&gt;"", MONTH($O340) &lt;= 8, MONTH($P340) &gt;= 8), IF($S340 &lt;&gt; "", $I340/$S340, ""), ""), "")</f>
        <v/>
      </c>
      <c r="AO340" s="10" t="str">
        <f ca="1">IFERROR(IF(AND(NOW()&lt;= EOMONTH(DATE(YEAR($P340),9, 1), 0), Overall!$A342&lt;&gt;"", MONTH($O340) &lt;= 9, MONTH($P340) &gt;= 9), IF($S340 &lt;&gt; "", $I340/$S340, ""), ""), "")</f>
        <v/>
      </c>
      <c r="AP340" s="10" t="str">
        <f ca="1">IFERROR(IF(AND(NOW()&lt;= EOMONTH(DATE(YEAR($P340),10, 1), 0), Overall!$A342&lt;&gt;"", MONTH($O340) &lt;= 10, MONTH($P340) &gt;= 10), IF($S340 &lt;&gt; "", $I340/$S340, ""), ""), "")</f>
        <v/>
      </c>
      <c r="AQ340" s="10" t="str">
        <f ca="1">IFERROR(IF(AND(NOW()&lt;= EOMONTH(DATE(YEAR($P340),11, 1), 0), Overall!$A342&lt;&gt;"", MONTH($O340) &lt;=11, MONTH($P340) &gt;= 11), IF($S340 &lt;&gt; "", $I340/$S340, ""), ""), "")</f>
        <v/>
      </c>
      <c r="AR340" s="10" t="str">
        <f ca="1">IFERROR(IF(AND(NOW()&lt;= EOMONTH(DATE(YEAR($P340),12, 1), 0), Overall!$A342&lt;&gt;"", MONTH($O340) &lt;= 12, MONTH($P340) &gt;= 12), IF($S340 &lt;&gt; "", $I340/$S340, ""), ""), "")</f>
        <v/>
      </c>
      <c r="AS340" s="16">
        <f t="shared" ca="1" si="11"/>
        <v>0</v>
      </c>
    </row>
    <row r="341" spans="1:45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5" t="str">
        <f>IF(Overall!P343&lt;&gt;"",_xlfn.VALUETOTEXT(Overall!P343),"")</f>
        <v>Options</v>
      </c>
      <c r="I341" s="6">
        <f>IF(Overall!F343&lt;&gt;"",VALUE(Overall!F343),"")</f>
        <v>400000</v>
      </c>
      <c r="J341" s="6">
        <f>IF(Overall!G343&lt;&gt;"",VALUE(Overall!G343),"")</f>
        <v>63</v>
      </c>
      <c r="K341" s="6">
        <f>IF(Overall!H343&lt;&gt;"",VALUE(Overall!H343),"")</f>
        <v>39</v>
      </c>
      <c r="L341" s="6">
        <f>IF(Overall!I343&lt;&gt;"",VALUE(Overall!I343),"")</f>
        <v>5.0999999999999996</v>
      </c>
      <c r="M341" s="6">
        <f>IF(Overall!J343&lt;&gt;"",VALUE(Overall!J343),"")</f>
        <v>0.75</v>
      </c>
      <c r="N341" s="6">
        <f>IF(Overall!K343&lt;&gt;"",VALUE(Overall!K343),"")</f>
        <v>4.3499999999999996</v>
      </c>
      <c r="O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P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Q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R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S341" s="5">
        <f t="shared" si="10"/>
        <v>4</v>
      </c>
      <c r="T341" s="10" t="str">
        <f>IF(Overall!$A343&lt;&gt;"",IF(AND(MONTH($O341) &lt;= 1, MONTH($P341) &gt;= 1), IF($S341 &lt;&gt; "", $I341/$S341, ""), ""),"")</f>
        <v/>
      </c>
      <c r="U341" s="10" t="str">
        <f>IF(Overall!$A343&lt;&gt;"",IF(AND(MONTH($O341) &lt;= 2, MONTH($P341) &gt;= 2), IF($S341 &lt;&gt; "", $I341/$S341, ""), ""),"")</f>
        <v/>
      </c>
      <c r="V341" s="10" t="str">
        <f>IF(Overall!$A343&lt;&gt;"",IF(AND(MONTH($O341) &lt;= 3, MONTH($P341) &gt;= 3), IF($S341 &lt;&gt; "", $I341/$S341, ""), ""),"")</f>
        <v/>
      </c>
      <c r="W341" s="10" t="str">
        <f>IF(Overall!$A343&lt;&gt;"",IF(AND(MONTH($O341) &lt;= 4, MONTH($P341) &gt;= 4), IF($S341 &lt;&gt; "", $I341/$S341, ""), ""),"")</f>
        <v/>
      </c>
      <c r="X341" s="10" t="str">
        <f>IF(Overall!$A343&lt;&gt;"",IF(AND(MONTH($O341) &lt;= 5, MONTH($P341) &gt;= 5), IF($S341 &lt;&gt; "", $I341/$S341, ""), ""),"")</f>
        <v/>
      </c>
      <c r="Y341" s="10" t="str">
        <f>IF(Overall!$A343&lt;&gt;"",IF(AND(MONTH($O341) &lt;= 6, MONTH($P341) &gt;= 6), IF($S341 &lt;&gt; "", $I341/$S341, ""), ""),"")</f>
        <v/>
      </c>
      <c r="Z341" s="10" t="str">
        <f>IF(Overall!$A343&lt;&gt;"",IF(AND(MONTH($O341) &lt;= 7, MONTH($P341) &gt;= 7 ), IF($S341 &lt;&gt; "", $I341/$S341, ""), ""),"")</f>
        <v/>
      </c>
      <c r="AA341" s="10" t="str">
        <f>IF(Overall!$A343&lt;&gt;"",IF(AND(MONTH($O341) &lt;= 8, MONTH($P341) &gt;= 8), IF($S341 &lt;&gt; "", $I341/$S341, ""), ""),"")</f>
        <v/>
      </c>
      <c r="AB341" s="10">
        <f>IF(Overall!$A343&lt;&gt;"",IF(AND(MONTH($O341) &lt;= 9, MONTH($P341) &gt;= 9), IF($S341 &lt;&gt; "", $I341/$S341, ""), ""),"")</f>
        <v>100000</v>
      </c>
      <c r="AC341" s="10">
        <f>IF(Overall!$A343&lt;&gt;"",IF(AND(MONTH($O341) &lt;= 10, MONTH($P341) &gt;= 10), IF($S341 &lt;&gt; "", $I341/$S341, ""), ""),"")</f>
        <v>100000</v>
      </c>
      <c r="AD341" s="10">
        <f>IF(Overall!$A343&lt;&gt;"",IF(AND(MONTH($O341) &lt;= 11, MONTH($P341) &gt;= 11), IF($S341 &lt;&gt; "", $I341/$S341, ""), ""),"")</f>
        <v>100000</v>
      </c>
      <c r="AE341" s="10">
        <f>IF(Overall!$A343&lt;&gt;"",IF(AND(MONTH($O341) &lt;= 12, MONTH($P341) &gt;= 12), IF($S341 &lt;&gt; "", $I341/$S341, ""), ""),"")</f>
        <v>100000</v>
      </c>
      <c r="AG341" s="10" t="str">
        <f ca="1">IFERROR(IF(AND(NOW()&lt;= EOMONTH(DATE(YEAR($P341),1, 1), 0), Overall!$A343&lt;&gt;"", MONTH($O341) &lt;= 1, MONTH($P341) &gt;= 1), IF($S341 &lt;&gt; "", $I341/$S341, ""), ""), "")</f>
        <v/>
      </c>
      <c r="AH341" s="10" t="str">
        <f ca="1">IFERROR(IF(AND(NOW()&lt;= EOMONTH(DATE(YEAR($P341),2, 1), 0), Overall!$A343&lt;&gt;"", MONTH($O341) &lt;= 2, MONTH($P341) &gt;= 2), IF($S341 &lt;&gt; "", $I341/$S341, ""), ""), "")</f>
        <v/>
      </c>
      <c r="AI341" s="10" t="str">
        <f ca="1">IFERROR(IF(AND(NOW()&lt;= EOMONTH(DATE(YEAR($P341),3, 1), 0), Overall!$A343&lt;&gt;"", MONTH($O341) &lt;= 3, MONTH($P341) &gt;= 3), IF($S341 &lt;&gt; "", $I341/$S341, ""), ""), "")</f>
        <v/>
      </c>
      <c r="AJ341" s="10" t="str">
        <f ca="1">IFERROR(IF(AND(NOW()&lt;= EOMONTH(DATE(YEAR($P341),4, 1), 0), Overall!$A343&lt;&gt;"", MONTH($O341) &lt;= 4, MONTH($P341) &gt;= 4), IF($S341 &lt;&gt; "", $I341/$S341, ""), ""), "")</f>
        <v/>
      </c>
      <c r="AK341" s="10" t="str">
        <f ca="1">IFERROR(IF(AND(NOW()&lt;= EOMONTH(DATE(YEAR($P341),5, 1), 0), Overall!$A343&lt;&gt;"", MONTH($O341) &lt;= 5, MONTH($P341) &gt;= 5), IF($S341 &lt;&gt; "", $I341/$S341, ""), ""), "")</f>
        <v/>
      </c>
      <c r="AL341" s="10" t="str">
        <f ca="1">IFERROR(IF(AND(NOW()&lt;= EOMONTH(DATE(YEAR($P341),6, 1), 0), Overall!$A343&lt;&gt;"", MONTH($O341) &lt;= 6, MONTH($P341) &gt;= 6), IF($S341 &lt;&gt; "", $I341/$S341, ""), ""), "")</f>
        <v/>
      </c>
      <c r="AM341" s="10" t="str">
        <f ca="1">IFERROR(IF(AND(NOW()&lt;= EOMONTH(DATE(YEAR($P341),7, 1), 0), Overall!$A343&lt;&gt;"", MONTH($O341) &lt;= 7, MONTH($P341) &gt;= 7), IF($S341 &lt;&gt; "", $I341/$S341, ""), ""), "")</f>
        <v/>
      </c>
      <c r="AN341" s="10" t="str">
        <f ca="1">IFERROR(IF(AND(NOW()&lt;= EOMONTH(DATE(YEAR($P341),8, 1), 0), Overall!$A343&lt;&gt;"", MONTH($O341) &lt;= 8, MONTH($P341) &gt;= 8), IF($S341 &lt;&gt; "", $I341/$S341, ""), ""), "")</f>
        <v/>
      </c>
      <c r="AO341" s="10" t="str">
        <f ca="1">IFERROR(IF(AND(NOW()&lt;= EOMONTH(DATE(YEAR($P341),9, 1), 0), Overall!$A343&lt;&gt;"", MONTH($O341) &lt;= 9, MONTH($P341) &gt;= 9), IF($S341 &lt;&gt; "", $I341/$S341, ""), ""), "")</f>
        <v/>
      </c>
      <c r="AP341" s="10" t="str">
        <f ca="1">IFERROR(IF(AND(NOW()&lt;= EOMONTH(DATE(YEAR($P341),10, 1), 0), Overall!$A343&lt;&gt;"", MONTH($O341) &lt;= 10, MONTH($P341) &gt;= 10), IF($S341 &lt;&gt; "", $I341/$S341, ""), ""), "")</f>
        <v/>
      </c>
      <c r="AQ341" s="10" t="str">
        <f ca="1">IFERROR(IF(AND(NOW()&lt;= EOMONTH(DATE(YEAR($P341),11, 1), 0), Overall!$A343&lt;&gt;"", MONTH($O341) &lt;=11, MONTH($P341) &gt;= 11), IF($S341 &lt;&gt; "", $I341/$S341, ""), ""), "")</f>
        <v/>
      </c>
      <c r="AR341" s="10" t="str">
        <f ca="1">IFERROR(IF(AND(NOW()&lt;= EOMONTH(DATE(YEAR($P341),12, 1), 0), Overall!$A343&lt;&gt;"", MONTH($O341) &lt;= 12, MONTH($P341) &gt;= 12), IF($S341 &lt;&gt; "", $I341/$S341, ""), ""), "")</f>
        <v/>
      </c>
      <c r="AS341" s="16">
        <f t="shared" ca="1" si="11"/>
        <v>0</v>
      </c>
    </row>
    <row r="342" spans="1:45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5" t="str">
        <f>IF(Overall!P344&lt;&gt;"",_xlfn.VALUETOTEXT(Overall!P344),"")</f>
        <v>Options</v>
      </c>
      <c r="I342" s="6">
        <f>IF(Overall!F344&lt;&gt;"",VALUE(Overall!F344),"")</f>
        <v>200000</v>
      </c>
      <c r="J342" s="6">
        <f>IF(Overall!G344&lt;&gt;"",VALUE(Overall!G344),"")</f>
        <v>65</v>
      </c>
      <c r="K342" s="6">
        <f>IF(Overall!H344&lt;&gt;"",VALUE(Overall!H344),"")</f>
        <v>40</v>
      </c>
      <c r="L342" s="6">
        <f>IF(Overall!I344&lt;&gt;"",VALUE(Overall!I344),"")</f>
        <v>4.95</v>
      </c>
      <c r="M342" s="6">
        <f>IF(Overall!J344&lt;&gt;"",VALUE(Overall!J344),"")</f>
        <v>0.69</v>
      </c>
      <c r="N342" s="6">
        <f>IF(Overall!K344&lt;&gt;"",VALUE(Overall!K344),"")</f>
        <v>4.26</v>
      </c>
      <c r="O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P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Q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R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S342" s="5">
        <f t="shared" si="10"/>
        <v>1</v>
      </c>
      <c r="T342" s="10" t="str">
        <f>IF(Overall!$A344&lt;&gt;"",IF(AND(MONTH($O342) &lt;= 1, MONTH($P342) &gt;= 1), IF($S342 &lt;&gt; "", $I342/$S342, ""), ""),"")</f>
        <v/>
      </c>
      <c r="U342" s="10" t="str">
        <f>IF(Overall!$A344&lt;&gt;"",IF(AND(MONTH($O342) &lt;= 2, MONTH($P342) &gt;= 2), IF($S342 &lt;&gt; "", $I342/$S342, ""), ""),"")</f>
        <v/>
      </c>
      <c r="V342" s="10" t="str">
        <f>IF(Overall!$A344&lt;&gt;"",IF(AND(MONTH($O342) &lt;= 3, MONTH($P342) &gt;= 3), IF($S342 &lt;&gt; "", $I342/$S342, ""), ""),"")</f>
        <v/>
      </c>
      <c r="W342" s="10" t="str">
        <f>IF(Overall!$A344&lt;&gt;"",IF(AND(MONTH($O342) &lt;= 4, MONTH($P342) &gt;= 4), IF($S342 &lt;&gt; "", $I342/$S342, ""), ""),"")</f>
        <v/>
      </c>
      <c r="X342" s="10" t="str">
        <f>IF(Overall!$A344&lt;&gt;"",IF(AND(MONTH($O342) &lt;= 5, MONTH($P342) &gt;= 5), IF($S342 &lt;&gt; "", $I342/$S342, ""), ""),"")</f>
        <v/>
      </c>
      <c r="Y342" s="10" t="str">
        <f>IF(Overall!$A344&lt;&gt;"",IF(AND(MONTH($O342) &lt;= 6, MONTH($P342) &gt;= 6), IF($S342 &lt;&gt; "", $I342/$S342, ""), ""),"")</f>
        <v/>
      </c>
      <c r="Z342" s="10" t="str">
        <f>IF(Overall!$A344&lt;&gt;"",IF(AND(MONTH($O342) &lt;= 7, MONTH($P342) &gt;= 7 ), IF($S342 &lt;&gt; "", $I342/$S342, ""), ""),"")</f>
        <v/>
      </c>
      <c r="AA342" s="10" t="str">
        <f>IF(Overall!$A344&lt;&gt;"",IF(AND(MONTH($O342) &lt;= 8, MONTH($P342) &gt;= 8), IF($S342 &lt;&gt; "", $I342/$S342, ""), ""),"")</f>
        <v/>
      </c>
      <c r="AB342" s="10">
        <f>IF(Overall!$A344&lt;&gt;"",IF(AND(MONTH($O342) &lt;= 9, MONTH($P342) &gt;= 9), IF($S342 &lt;&gt; "", $I342/$S342, ""), ""),"")</f>
        <v>200000</v>
      </c>
      <c r="AC342" s="10" t="str">
        <f>IF(Overall!$A344&lt;&gt;"",IF(AND(MONTH($O342) &lt;= 10, MONTH($P342) &gt;= 10), IF($S342 &lt;&gt; "", $I342/$S342, ""), ""),"")</f>
        <v/>
      </c>
      <c r="AD342" s="10" t="str">
        <f>IF(Overall!$A344&lt;&gt;"",IF(AND(MONTH($O342) &lt;= 11, MONTH($P342) &gt;= 11), IF($S342 &lt;&gt; "", $I342/$S342, ""), ""),"")</f>
        <v/>
      </c>
      <c r="AE342" s="10" t="str">
        <f>IF(Overall!$A344&lt;&gt;"",IF(AND(MONTH($O342) &lt;= 12, MONTH($P342) &gt;= 12), IF($S342 &lt;&gt; "", $I342/$S342, ""), ""),"")</f>
        <v/>
      </c>
      <c r="AG342" s="10" t="str">
        <f ca="1">IFERROR(IF(AND(NOW()&lt;= EOMONTH(DATE(YEAR($P342),1, 1), 0), Overall!$A344&lt;&gt;"", MONTH($O342) &lt;= 1, MONTH($P342) &gt;= 1), IF($S342 &lt;&gt; "", $I342/$S342, ""), ""), "")</f>
        <v/>
      </c>
      <c r="AH342" s="10" t="str">
        <f ca="1">IFERROR(IF(AND(NOW()&lt;= EOMONTH(DATE(YEAR($P342),2, 1), 0), Overall!$A344&lt;&gt;"", MONTH($O342) &lt;= 2, MONTH($P342) &gt;= 2), IF($S342 &lt;&gt; "", $I342/$S342, ""), ""), "")</f>
        <v/>
      </c>
      <c r="AI342" s="10" t="str">
        <f ca="1">IFERROR(IF(AND(NOW()&lt;= EOMONTH(DATE(YEAR($P342),3, 1), 0), Overall!$A344&lt;&gt;"", MONTH($O342) &lt;= 3, MONTH($P342) &gt;= 3), IF($S342 &lt;&gt; "", $I342/$S342, ""), ""), "")</f>
        <v/>
      </c>
      <c r="AJ342" s="10" t="str">
        <f ca="1">IFERROR(IF(AND(NOW()&lt;= EOMONTH(DATE(YEAR($P342),4, 1), 0), Overall!$A344&lt;&gt;"", MONTH($O342) &lt;= 4, MONTH($P342) &gt;= 4), IF($S342 &lt;&gt; "", $I342/$S342, ""), ""), "")</f>
        <v/>
      </c>
      <c r="AK342" s="10" t="str">
        <f ca="1">IFERROR(IF(AND(NOW()&lt;= EOMONTH(DATE(YEAR($P342),5, 1), 0), Overall!$A344&lt;&gt;"", MONTH($O342) &lt;= 5, MONTH($P342) &gt;= 5), IF($S342 &lt;&gt; "", $I342/$S342, ""), ""), "")</f>
        <v/>
      </c>
      <c r="AL342" s="10" t="str">
        <f ca="1">IFERROR(IF(AND(NOW()&lt;= EOMONTH(DATE(YEAR($P342),6, 1), 0), Overall!$A344&lt;&gt;"", MONTH($O342) &lt;= 6, MONTH($P342) &gt;= 6), IF($S342 &lt;&gt; "", $I342/$S342, ""), ""), "")</f>
        <v/>
      </c>
      <c r="AM342" s="10" t="str">
        <f ca="1">IFERROR(IF(AND(NOW()&lt;= EOMONTH(DATE(YEAR($P342),7, 1), 0), Overall!$A344&lt;&gt;"", MONTH($O342) &lt;= 7, MONTH($P342) &gt;= 7), IF($S342 &lt;&gt; "", $I342/$S342, ""), ""), "")</f>
        <v/>
      </c>
      <c r="AN342" s="10" t="str">
        <f ca="1">IFERROR(IF(AND(NOW()&lt;= EOMONTH(DATE(YEAR($P342),8, 1), 0), Overall!$A344&lt;&gt;"", MONTH($O342) &lt;= 8, MONTH($P342) &gt;= 8), IF($S342 &lt;&gt; "", $I342/$S342, ""), ""), "")</f>
        <v/>
      </c>
      <c r="AO342" s="10" t="str">
        <f ca="1">IFERROR(IF(AND(NOW()&lt;= EOMONTH(DATE(YEAR($P342),9, 1), 0), Overall!$A344&lt;&gt;"", MONTH($O342) &lt;= 9, MONTH($P342) &gt;= 9), IF($S342 &lt;&gt; "", $I342/$S342, ""), ""), "")</f>
        <v/>
      </c>
      <c r="AP342" s="10" t="str">
        <f ca="1">IFERROR(IF(AND(NOW()&lt;= EOMONTH(DATE(YEAR($P342),10, 1), 0), Overall!$A344&lt;&gt;"", MONTH($O342) &lt;= 10, MONTH($P342) &gt;= 10), IF($S342 &lt;&gt; "", $I342/$S342, ""), ""), "")</f>
        <v/>
      </c>
      <c r="AQ342" s="10" t="str">
        <f ca="1">IFERROR(IF(AND(NOW()&lt;= EOMONTH(DATE(YEAR($P342),11, 1), 0), Overall!$A344&lt;&gt;"", MONTH($O342) &lt;=11, MONTH($P342) &gt;= 11), IF($S342 &lt;&gt; "", $I342/$S342, ""), ""), "")</f>
        <v/>
      </c>
      <c r="AR342" s="10" t="str">
        <f ca="1">IFERROR(IF(AND(NOW()&lt;= EOMONTH(DATE(YEAR($P342),12, 1), 0), Overall!$A344&lt;&gt;"", MONTH($O342) &lt;= 12, MONTH($P342) &gt;= 12), IF($S342 &lt;&gt; "", $I342/$S342, ""), ""), "")</f>
        <v/>
      </c>
      <c r="AS342" s="16">
        <f t="shared" ca="1" si="11"/>
        <v>0</v>
      </c>
    </row>
    <row r="343" spans="1:45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5" t="str">
        <f>IF(Overall!P345&lt;&gt;"",_xlfn.VALUETOTEXT(Overall!P345),"")</f>
        <v>Options</v>
      </c>
      <c r="I343" s="6">
        <f>IF(Overall!F345&lt;&gt;"",VALUE(Overall!F345),"")</f>
        <v>200000</v>
      </c>
      <c r="J343" s="6">
        <f>IF(Overall!G345&lt;&gt;"",VALUE(Overall!G345),"")</f>
        <v>70</v>
      </c>
      <c r="K343" s="6">
        <f>IF(Overall!H345&lt;&gt;"",VALUE(Overall!H345),"")</f>
        <v>40</v>
      </c>
      <c r="L343" s="6">
        <f>IF(Overall!I345&lt;&gt;"",VALUE(Overall!I345),"")</f>
        <v>6.81</v>
      </c>
      <c r="M343" s="6">
        <f>IF(Overall!J345&lt;&gt;"",VALUE(Overall!J345),"")</f>
        <v>1</v>
      </c>
      <c r="N343" s="6">
        <f>IF(Overall!K345&lt;&gt;"",VALUE(Overall!K345),"")</f>
        <v>5.81</v>
      </c>
      <c r="O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P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Q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R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S343" s="5">
        <f t="shared" si="10"/>
        <v>1</v>
      </c>
      <c r="T343" s="10" t="str">
        <f>IF(Overall!$A345&lt;&gt;"",IF(AND(MONTH($O343) &lt;= 1, MONTH($P343) &gt;= 1), IF($S343 &lt;&gt; "", $I343/$S343, ""), ""),"")</f>
        <v/>
      </c>
      <c r="U343" s="10" t="str">
        <f>IF(Overall!$A345&lt;&gt;"",IF(AND(MONTH($O343) &lt;= 2, MONTH($P343) &gt;= 2), IF($S343 &lt;&gt; "", $I343/$S343, ""), ""),"")</f>
        <v/>
      </c>
      <c r="V343" s="10" t="str">
        <f>IF(Overall!$A345&lt;&gt;"",IF(AND(MONTH($O343) &lt;= 3, MONTH($P343) &gt;= 3), IF($S343 &lt;&gt; "", $I343/$S343, ""), ""),"")</f>
        <v/>
      </c>
      <c r="W343" s="10" t="str">
        <f>IF(Overall!$A345&lt;&gt;"",IF(AND(MONTH($O343) &lt;= 4, MONTH($P343) &gt;= 4), IF($S343 &lt;&gt; "", $I343/$S343, ""), ""),"")</f>
        <v/>
      </c>
      <c r="X343" s="10" t="str">
        <f>IF(Overall!$A345&lt;&gt;"",IF(AND(MONTH($O343) &lt;= 5, MONTH($P343) &gt;= 5), IF($S343 &lt;&gt; "", $I343/$S343, ""), ""),"")</f>
        <v/>
      </c>
      <c r="Y343" s="10" t="str">
        <f>IF(Overall!$A345&lt;&gt;"",IF(AND(MONTH($O343) &lt;= 6, MONTH($P343) &gt;= 6), IF($S343 &lt;&gt; "", $I343/$S343, ""), ""),"")</f>
        <v/>
      </c>
      <c r="Z343" s="10" t="str">
        <f>IF(Overall!$A345&lt;&gt;"",IF(AND(MONTH($O343) &lt;= 7, MONTH($P343) &gt;= 7 ), IF($S343 &lt;&gt; "", $I343/$S343, ""), ""),"")</f>
        <v/>
      </c>
      <c r="AA343" s="10" t="str">
        <f>IF(Overall!$A345&lt;&gt;"",IF(AND(MONTH($O343) &lt;= 8, MONTH($P343) &gt;= 8), IF($S343 &lt;&gt; "", $I343/$S343, ""), ""),"")</f>
        <v/>
      </c>
      <c r="AB343" s="10">
        <f>IF(Overall!$A345&lt;&gt;"",IF(AND(MONTH($O343) &lt;= 9, MONTH($P343) &gt;= 9), IF($S343 &lt;&gt; "", $I343/$S343, ""), ""),"")</f>
        <v>200000</v>
      </c>
      <c r="AC343" s="10" t="str">
        <f>IF(Overall!$A345&lt;&gt;"",IF(AND(MONTH($O343) &lt;= 10, MONTH($P343) &gt;= 10), IF($S343 &lt;&gt; "", $I343/$S343, ""), ""),"")</f>
        <v/>
      </c>
      <c r="AD343" s="10" t="str">
        <f>IF(Overall!$A345&lt;&gt;"",IF(AND(MONTH($O343) &lt;= 11, MONTH($P343) &gt;= 11), IF($S343 &lt;&gt; "", $I343/$S343, ""), ""),"")</f>
        <v/>
      </c>
      <c r="AE343" s="10" t="str">
        <f>IF(Overall!$A345&lt;&gt;"",IF(AND(MONTH($O343) &lt;= 12, MONTH($P343) &gt;= 12), IF($S343 &lt;&gt; "", $I343/$S343, ""), ""),"")</f>
        <v/>
      </c>
      <c r="AG343" s="10" t="str">
        <f ca="1">IFERROR(IF(AND(NOW()&lt;= EOMONTH(DATE(YEAR($P343),1, 1), 0), Overall!$A345&lt;&gt;"", MONTH($O343) &lt;= 1, MONTH($P343) &gt;= 1), IF($S343 &lt;&gt; "", $I343/$S343, ""), ""), "")</f>
        <v/>
      </c>
      <c r="AH343" s="10" t="str">
        <f ca="1">IFERROR(IF(AND(NOW()&lt;= EOMONTH(DATE(YEAR($P343),2, 1), 0), Overall!$A345&lt;&gt;"", MONTH($O343) &lt;= 2, MONTH($P343) &gt;= 2), IF($S343 &lt;&gt; "", $I343/$S343, ""), ""), "")</f>
        <v/>
      </c>
      <c r="AI343" s="10" t="str">
        <f ca="1">IFERROR(IF(AND(NOW()&lt;= EOMONTH(DATE(YEAR($P343),3, 1), 0), Overall!$A345&lt;&gt;"", MONTH($O343) &lt;= 3, MONTH($P343) &gt;= 3), IF($S343 &lt;&gt; "", $I343/$S343, ""), ""), "")</f>
        <v/>
      </c>
      <c r="AJ343" s="10" t="str">
        <f ca="1">IFERROR(IF(AND(NOW()&lt;= EOMONTH(DATE(YEAR($P343),4, 1), 0), Overall!$A345&lt;&gt;"", MONTH($O343) &lt;= 4, MONTH($P343) &gt;= 4), IF($S343 &lt;&gt; "", $I343/$S343, ""), ""), "")</f>
        <v/>
      </c>
      <c r="AK343" s="10" t="str">
        <f ca="1">IFERROR(IF(AND(NOW()&lt;= EOMONTH(DATE(YEAR($P343),5, 1), 0), Overall!$A345&lt;&gt;"", MONTH($O343) &lt;= 5, MONTH($P343) &gt;= 5), IF($S343 &lt;&gt; "", $I343/$S343, ""), ""), "")</f>
        <v/>
      </c>
      <c r="AL343" s="10" t="str">
        <f ca="1">IFERROR(IF(AND(NOW()&lt;= EOMONTH(DATE(YEAR($P343),6, 1), 0), Overall!$A345&lt;&gt;"", MONTH($O343) &lt;= 6, MONTH($P343) &gt;= 6), IF($S343 &lt;&gt; "", $I343/$S343, ""), ""), "")</f>
        <v/>
      </c>
      <c r="AM343" s="10" t="str">
        <f ca="1">IFERROR(IF(AND(NOW()&lt;= EOMONTH(DATE(YEAR($P343),7, 1), 0), Overall!$A345&lt;&gt;"", MONTH($O343) &lt;= 7, MONTH($P343) &gt;= 7), IF($S343 &lt;&gt; "", $I343/$S343, ""), ""), "")</f>
        <v/>
      </c>
      <c r="AN343" s="10" t="str">
        <f ca="1">IFERROR(IF(AND(NOW()&lt;= EOMONTH(DATE(YEAR($P343),8, 1), 0), Overall!$A345&lt;&gt;"", MONTH($O343) &lt;= 8, MONTH($P343) &gt;= 8), IF($S343 &lt;&gt; "", $I343/$S343, ""), ""), "")</f>
        <v/>
      </c>
      <c r="AO343" s="10" t="str">
        <f ca="1">IFERROR(IF(AND(NOW()&lt;= EOMONTH(DATE(YEAR($P343),9, 1), 0), Overall!$A345&lt;&gt;"", MONTH($O343) &lt;= 9, MONTH($P343) &gt;= 9), IF($S343 &lt;&gt; "", $I343/$S343, ""), ""), "")</f>
        <v/>
      </c>
      <c r="AP343" s="10" t="str">
        <f ca="1">IFERROR(IF(AND(NOW()&lt;= EOMONTH(DATE(YEAR($P343),10, 1), 0), Overall!$A345&lt;&gt;"", MONTH($O343) &lt;= 10, MONTH($P343) &gt;= 10), IF($S343 &lt;&gt; "", $I343/$S343, ""), ""), "")</f>
        <v/>
      </c>
      <c r="AQ343" s="10" t="str">
        <f ca="1">IFERROR(IF(AND(NOW()&lt;= EOMONTH(DATE(YEAR($P343),11, 1), 0), Overall!$A345&lt;&gt;"", MONTH($O343) &lt;=11, MONTH($P343) &gt;= 11), IF($S343 &lt;&gt; "", $I343/$S343, ""), ""), "")</f>
        <v/>
      </c>
      <c r="AR343" s="10" t="str">
        <f ca="1">IFERROR(IF(AND(NOW()&lt;= EOMONTH(DATE(YEAR($P343),12, 1), 0), Overall!$A345&lt;&gt;"", MONTH($O343) &lt;= 12, MONTH($P343) &gt;= 12), IF($S343 &lt;&gt; "", $I343/$S343, ""), ""), "")</f>
        <v/>
      </c>
      <c r="AS343" s="16">
        <f t="shared" ca="1" si="11"/>
        <v>0</v>
      </c>
    </row>
    <row r="344" spans="1:45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5" t="str">
        <f>IF(Overall!P346&lt;&gt;"",_xlfn.VALUETOTEXT(Overall!P346),"")</f>
        <v>Options</v>
      </c>
      <c r="I344" s="6">
        <f>IF(Overall!F346&lt;&gt;"",VALUE(Overall!F346),"")</f>
        <v>200000</v>
      </c>
      <c r="J344" s="6">
        <f>IF(Overall!G346&lt;&gt;"",VALUE(Overall!G346),"")</f>
        <v>63</v>
      </c>
      <c r="K344" s="6">
        <f>IF(Overall!H346&lt;&gt;"",VALUE(Overall!H346),"")</f>
        <v>38</v>
      </c>
      <c r="L344" s="6">
        <f>IF(Overall!I346&lt;&gt;"",VALUE(Overall!I346),"")</f>
        <v>4.32</v>
      </c>
      <c r="M344" s="6">
        <f>IF(Overall!J346&lt;&gt;"",VALUE(Overall!J346),"")</f>
        <v>0.4</v>
      </c>
      <c r="N344" s="6">
        <f>IF(Overall!K346&lt;&gt;"",VALUE(Overall!K346),"")</f>
        <v>3.92</v>
      </c>
      <c r="O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P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Q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R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S344" s="5">
        <f t="shared" si="10"/>
        <v>1</v>
      </c>
      <c r="T344" s="10" t="str">
        <f>IF(Overall!$A346&lt;&gt;"",IF(AND(MONTH($O344) &lt;= 1, MONTH($P344) &gt;= 1), IF($S344 &lt;&gt; "", $I344/$S344, ""), ""),"")</f>
        <v/>
      </c>
      <c r="U344" s="10" t="str">
        <f>IF(Overall!$A346&lt;&gt;"",IF(AND(MONTH($O344) &lt;= 2, MONTH($P344) &gt;= 2), IF($S344 &lt;&gt; "", $I344/$S344, ""), ""),"")</f>
        <v/>
      </c>
      <c r="V344" s="10" t="str">
        <f>IF(Overall!$A346&lt;&gt;"",IF(AND(MONTH($O344) &lt;= 3, MONTH($P344) &gt;= 3), IF($S344 &lt;&gt; "", $I344/$S344, ""), ""),"")</f>
        <v/>
      </c>
      <c r="W344" s="10" t="str">
        <f>IF(Overall!$A346&lt;&gt;"",IF(AND(MONTH($O344) &lt;= 4, MONTH($P344) &gt;= 4), IF($S344 &lt;&gt; "", $I344/$S344, ""), ""),"")</f>
        <v/>
      </c>
      <c r="X344" s="10" t="str">
        <f>IF(Overall!$A346&lt;&gt;"",IF(AND(MONTH($O344) &lt;= 5, MONTH($P344) &gt;= 5), IF($S344 &lt;&gt; "", $I344/$S344, ""), ""),"")</f>
        <v/>
      </c>
      <c r="Y344" s="10" t="str">
        <f>IF(Overall!$A346&lt;&gt;"",IF(AND(MONTH($O344) &lt;= 6, MONTH($P344) &gt;= 6), IF($S344 &lt;&gt; "", $I344/$S344, ""), ""),"")</f>
        <v/>
      </c>
      <c r="Z344" s="10" t="str">
        <f>IF(Overall!$A346&lt;&gt;"",IF(AND(MONTH($O344) &lt;= 7, MONTH($P344) &gt;= 7 ), IF($S344 &lt;&gt; "", $I344/$S344, ""), ""),"")</f>
        <v/>
      </c>
      <c r="AA344" s="10" t="str">
        <f>IF(Overall!$A346&lt;&gt;"",IF(AND(MONTH($O344) &lt;= 8, MONTH($P344) &gt;= 8), IF($S344 &lt;&gt; "", $I344/$S344, ""), ""),"")</f>
        <v/>
      </c>
      <c r="AB344" s="10">
        <f>IF(Overall!$A346&lt;&gt;"",IF(AND(MONTH($O344) &lt;= 9, MONTH($P344) &gt;= 9), IF($S344 &lt;&gt; "", $I344/$S344, ""), ""),"")</f>
        <v>200000</v>
      </c>
      <c r="AC344" s="10" t="str">
        <f>IF(Overall!$A346&lt;&gt;"",IF(AND(MONTH($O344) &lt;= 10, MONTH($P344) &gt;= 10), IF($S344 &lt;&gt; "", $I344/$S344, ""), ""),"")</f>
        <v/>
      </c>
      <c r="AD344" s="10" t="str">
        <f>IF(Overall!$A346&lt;&gt;"",IF(AND(MONTH($O344) &lt;= 11, MONTH($P344) &gt;= 11), IF($S344 &lt;&gt; "", $I344/$S344, ""), ""),"")</f>
        <v/>
      </c>
      <c r="AE344" s="10" t="str">
        <f>IF(Overall!$A346&lt;&gt;"",IF(AND(MONTH($O344) &lt;= 12, MONTH($P344) &gt;= 12), IF($S344 &lt;&gt; "", $I344/$S344, ""), ""),"")</f>
        <v/>
      </c>
      <c r="AG344" s="10" t="str">
        <f ca="1">IFERROR(IF(AND(NOW()&lt;= EOMONTH(DATE(YEAR($P344),1, 1), 0), Overall!$A346&lt;&gt;"", MONTH($O344) &lt;= 1, MONTH($P344) &gt;= 1), IF($S344 &lt;&gt; "", $I344/$S344, ""), ""), "")</f>
        <v/>
      </c>
      <c r="AH344" s="10" t="str">
        <f ca="1">IFERROR(IF(AND(NOW()&lt;= EOMONTH(DATE(YEAR($P344),2, 1), 0), Overall!$A346&lt;&gt;"", MONTH($O344) &lt;= 2, MONTH($P344) &gt;= 2), IF($S344 &lt;&gt; "", $I344/$S344, ""), ""), "")</f>
        <v/>
      </c>
      <c r="AI344" s="10" t="str">
        <f ca="1">IFERROR(IF(AND(NOW()&lt;= EOMONTH(DATE(YEAR($P344),3, 1), 0), Overall!$A346&lt;&gt;"", MONTH($O344) &lt;= 3, MONTH($P344) &gt;= 3), IF($S344 &lt;&gt; "", $I344/$S344, ""), ""), "")</f>
        <v/>
      </c>
      <c r="AJ344" s="10" t="str">
        <f ca="1">IFERROR(IF(AND(NOW()&lt;= EOMONTH(DATE(YEAR($P344),4, 1), 0), Overall!$A346&lt;&gt;"", MONTH($O344) &lt;= 4, MONTH($P344) &gt;= 4), IF($S344 &lt;&gt; "", $I344/$S344, ""), ""), "")</f>
        <v/>
      </c>
      <c r="AK344" s="10" t="str">
        <f ca="1">IFERROR(IF(AND(NOW()&lt;= EOMONTH(DATE(YEAR($P344),5, 1), 0), Overall!$A346&lt;&gt;"", MONTH($O344) &lt;= 5, MONTH($P344) &gt;= 5), IF($S344 &lt;&gt; "", $I344/$S344, ""), ""), "")</f>
        <v/>
      </c>
      <c r="AL344" s="10" t="str">
        <f ca="1">IFERROR(IF(AND(NOW()&lt;= EOMONTH(DATE(YEAR($P344),6, 1), 0), Overall!$A346&lt;&gt;"", MONTH($O344) &lt;= 6, MONTH($P344) &gt;= 6), IF($S344 &lt;&gt; "", $I344/$S344, ""), ""), "")</f>
        <v/>
      </c>
      <c r="AM344" s="10" t="str">
        <f ca="1">IFERROR(IF(AND(NOW()&lt;= EOMONTH(DATE(YEAR($P344),7, 1), 0), Overall!$A346&lt;&gt;"", MONTH($O344) &lt;= 7, MONTH($P344) &gt;= 7), IF($S344 &lt;&gt; "", $I344/$S344, ""), ""), "")</f>
        <v/>
      </c>
      <c r="AN344" s="10" t="str">
        <f ca="1">IFERROR(IF(AND(NOW()&lt;= EOMONTH(DATE(YEAR($P344),8, 1), 0), Overall!$A346&lt;&gt;"", MONTH($O344) &lt;= 8, MONTH($P344) &gt;= 8), IF($S344 &lt;&gt; "", $I344/$S344, ""), ""), "")</f>
        <v/>
      </c>
      <c r="AO344" s="10" t="str">
        <f ca="1">IFERROR(IF(AND(NOW()&lt;= EOMONTH(DATE(YEAR($P344),9, 1), 0), Overall!$A346&lt;&gt;"", MONTH($O344) &lt;= 9, MONTH($P344) &gt;= 9), IF($S344 &lt;&gt; "", $I344/$S344, ""), ""), "")</f>
        <v/>
      </c>
      <c r="AP344" s="10" t="str">
        <f ca="1">IFERROR(IF(AND(NOW()&lt;= EOMONTH(DATE(YEAR($P344),10, 1), 0), Overall!$A346&lt;&gt;"", MONTH($O344) &lt;= 10, MONTH($P344) &gt;= 10), IF($S344 &lt;&gt; "", $I344/$S344, ""), ""), "")</f>
        <v/>
      </c>
      <c r="AQ344" s="10" t="str">
        <f ca="1">IFERROR(IF(AND(NOW()&lt;= EOMONTH(DATE(YEAR($P344),11, 1), 0), Overall!$A346&lt;&gt;"", MONTH($O344) &lt;=11, MONTH($P344) &gt;= 11), IF($S344 &lt;&gt; "", $I344/$S344, ""), ""), "")</f>
        <v/>
      </c>
      <c r="AR344" s="10" t="str">
        <f ca="1">IFERROR(IF(AND(NOW()&lt;= EOMONTH(DATE(YEAR($P344),12, 1), 0), Overall!$A346&lt;&gt;"", MONTH($O344) &lt;= 12, MONTH($P344) &gt;= 12), IF($S344 &lt;&gt; "", $I344/$S344, ""), ""), "")</f>
        <v/>
      </c>
      <c r="AS344" s="16">
        <f t="shared" ca="1" si="11"/>
        <v>0</v>
      </c>
    </row>
    <row r="345" spans="1:45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5" t="str">
        <f>IF(Overall!P347&lt;&gt;"",_xlfn.VALUETOTEXT(Overall!P347),"")</f>
        <v>Options</v>
      </c>
      <c r="I345" s="6">
        <f>IF(Overall!F347&lt;&gt;"",VALUE(Overall!F347),"")</f>
        <v>200000</v>
      </c>
      <c r="J345" s="6">
        <f>IF(Overall!G347&lt;&gt;"",VALUE(Overall!G347),"")</f>
        <v>63</v>
      </c>
      <c r="K345" s="6">
        <f>IF(Overall!H347&lt;&gt;"",VALUE(Overall!H347),"")</f>
        <v>38</v>
      </c>
      <c r="L345" s="6">
        <f>IF(Overall!I347&lt;&gt;"",VALUE(Overall!I347),"")</f>
        <v>4.3600000000000003</v>
      </c>
      <c r="M345" s="6">
        <f>IF(Overall!J347&lt;&gt;"",VALUE(Overall!J347),"")</f>
        <v>0.5</v>
      </c>
      <c r="N345" s="6">
        <f>IF(Overall!K347&lt;&gt;"",VALUE(Overall!K347),"")</f>
        <v>3.86</v>
      </c>
      <c r="O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P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Q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R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S345" s="5">
        <f t="shared" si="10"/>
        <v>1</v>
      </c>
      <c r="T345" s="10" t="str">
        <f>IF(Overall!$A347&lt;&gt;"",IF(AND(MONTH($O345) &lt;= 1, MONTH($P345) &gt;= 1), IF($S345 &lt;&gt; "", $I345/$S345, ""), ""),"")</f>
        <v/>
      </c>
      <c r="U345" s="10" t="str">
        <f>IF(Overall!$A347&lt;&gt;"",IF(AND(MONTH($O345) &lt;= 2, MONTH($P345) &gt;= 2), IF($S345 &lt;&gt; "", $I345/$S345, ""), ""),"")</f>
        <v/>
      </c>
      <c r="V345" s="10" t="str">
        <f>IF(Overall!$A347&lt;&gt;"",IF(AND(MONTH($O345) &lt;= 3, MONTH($P345) &gt;= 3), IF($S345 &lt;&gt; "", $I345/$S345, ""), ""),"")</f>
        <v/>
      </c>
      <c r="W345" s="10" t="str">
        <f>IF(Overall!$A347&lt;&gt;"",IF(AND(MONTH($O345) &lt;= 4, MONTH($P345) &gt;= 4), IF($S345 &lt;&gt; "", $I345/$S345, ""), ""),"")</f>
        <v/>
      </c>
      <c r="X345" s="10" t="str">
        <f>IF(Overall!$A347&lt;&gt;"",IF(AND(MONTH($O345) &lt;= 5, MONTH($P345) &gt;= 5), IF($S345 &lt;&gt; "", $I345/$S345, ""), ""),"")</f>
        <v/>
      </c>
      <c r="Y345" s="10" t="str">
        <f>IF(Overall!$A347&lt;&gt;"",IF(AND(MONTH($O345) &lt;= 6, MONTH($P345) &gt;= 6), IF($S345 &lt;&gt; "", $I345/$S345, ""), ""),"")</f>
        <v/>
      </c>
      <c r="Z345" s="10" t="str">
        <f>IF(Overall!$A347&lt;&gt;"",IF(AND(MONTH($O345) &lt;= 7, MONTH($P345) &gt;= 7 ), IF($S345 &lt;&gt; "", $I345/$S345, ""), ""),"")</f>
        <v/>
      </c>
      <c r="AA345" s="10" t="str">
        <f>IF(Overall!$A347&lt;&gt;"",IF(AND(MONTH($O345) &lt;= 8, MONTH($P345) &gt;= 8), IF($S345 &lt;&gt; "", $I345/$S345, ""), ""),"")</f>
        <v/>
      </c>
      <c r="AB345" s="10">
        <f>IF(Overall!$A347&lt;&gt;"",IF(AND(MONTH($O345) &lt;= 9, MONTH($P345) &gt;= 9), IF($S345 &lt;&gt; "", $I345/$S345, ""), ""),"")</f>
        <v>200000</v>
      </c>
      <c r="AC345" s="10" t="str">
        <f>IF(Overall!$A347&lt;&gt;"",IF(AND(MONTH($O345) &lt;= 10, MONTH($P345) &gt;= 10), IF($S345 &lt;&gt; "", $I345/$S345, ""), ""),"")</f>
        <v/>
      </c>
      <c r="AD345" s="10" t="str">
        <f>IF(Overall!$A347&lt;&gt;"",IF(AND(MONTH($O345) &lt;= 11, MONTH($P345) &gt;= 11), IF($S345 &lt;&gt; "", $I345/$S345, ""), ""),"")</f>
        <v/>
      </c>
      <c r="AE345" s="10" t="str">
        <f>IF(Overall!$A347&lt;&gt;"",IF(AND(MONTH($O345) &lt;= 12, MONTH($P345) &gt;= 12), IF($S345 &lt;&gt; "", $I345/$S345, ""), ""),"")</f>
        <v/>
      </c>
      <c r="AG345" s="10" t="str">
        <f ca="1">IFERROR(IF(AND(NOW()&lt;= EOMONTH(DATE(YEAR($P345),1, 1), 0), Overall!$A347&lt;&gt;"", MONTH($O345) &lt;= 1, MONTH($P345) &gt;= 1), IF($S345 &lt;&gt; "", $I345/$S345, ""), ""), "")</f>
        <v/>
      </c>
      <c r="AH345" s="10" t="str">
        <f ca="1">IFERROR(IF(AND(NOW()&lt;= EOMONTH(DATE(YEAR($P345),2, 1), 0), Overall!$A347&lt;&gt;"", MONTH($O345) &lt;= 2, MONTH($P345) &gt;= 2), IF($S345 &lt;&gt; "", $I345/$S345, ""), ""), "")</f>
        <v/>
      </c>
      <c r="AI345" s="10" t="str">
        <f ca="1">IFERROR(IF(AND(NOW()&lt;= EOMONTH(DATE(YEAR($P345),3, 1), 0), Overall!$A347&lt;&gt;"", MONTH($O345) &lt;= 3, MONTH($P345) &gt;= 3), IF($S345 &lt;&gt; "", $I345/$S345, ""), ""), "")</f>
        <v/>
      </c>
      <c r="AJ345" s="10" t="str">
        <f ca="1">IFERROR(IF(AND(NOW()&lt;= EOMONTH(DATE(YEAR($P345),4, 1), 0), Overall!$A347&lt;&gt;"", MONTH($O345) &lt;= 4, MONTH($P345) &gt;= 4), IF($S345 &lt;&gt; "", $I345/$S345, ""), ""), "")</f>
        <v/>
      </c>
      <c r="AK345" s="10" t="str">
        <f ca="1">IFERROR(IF(AND(NOW()&lt;= EOMONTH(DATE(YEAR($P345),5, 1), 0), Overall!$A347&lt;&gt;"", MONTH($O345) &lt;= 5, MONTH($P345) &gt;= 5), IF($S345 &lt;&gt; "", $I345/$S345, ""), ""), "")</f>
        <v/>
      </c>
      <c r="AL345" s="10" t="str">
        <f ca="1">IFERROR(IF(AND(NOW()&lt;= EOMONTH(DATE(YEAR($P345),6, 1), 0), Overall!$A347&lt;&gt;"", MONTH($O345) &lt;= 6, MONTH($P345) &gt;= 6), IF($S345 &lt;&gt; "", $I345/$S345, ""), ""), "")</f>
        <v/>
      </c>
      <c r="AM345" s="10" t="str">
        <f ca="1">IFERROR(IF(AND(NOW()&lt;= EOMONTH(DATE(YEAR($P345),7, 1), 0), Overall!$A347&lt;&gt;"", MONTH($O345) &lt;= 7, MONTH($P345) &gt;= 7), IF($S345 &lt;&gt; "", $I345/$S345, ""), ""), "")</f>
        <v/>
      </c>
      <c r="AN345" s="10" t="str">
        <f ca="1">IFERROR(IF(AND(NOW()&lt;= EOMONTH(DATE(YEAR($P345),8, 1), 0), Overall!$A347&lt;&gt;"", MONTH($O345) &lt;= 8, MONTH($P345) &gt;= 8), IF($S345 &lt;&gt; "", $I345/$S345, ""), ""), "")</f>
        <v/>
      </c>
      <c r="AO345" s="10" t="str">
        <f ca="1">IFERROR(IF(AND(NOW()&lt;= EOMONTH(DATE(YEAR($P345),9, 1), 0), Overall!$A347&lt;&gt;"", MONTH($O345) &lt;= 9, MONTH($P345) &gt;= 9), IF($S345 &lt;&gt; "", $I345/$S345, ""), ""), "")</f>
        <v/>
      </c>
      <c r="AP345" s="10" t="str">
        <f ca="1">IFERROR(IF(AND(NOW()&lt;= EOMONTH(DATE(YEAR($P345),10, 1), 0), Overall!$A347&lt;&gt;"", MONTH($O345) &lt;= 10, MONTH($P345) &gt;= 10), IF($S345 &lt;&gt; "", $I345/$S345, ""), ""), "")</f>
        <v/>
      </c>
      <c r="AQ345" s="10" t="str">
        <f ca="1">IFERROR(IF(AND(NOW()&lt;= EOMONTH(DATE(YEAR($P345),11, 1), 0), Overall!$A347&lt;&gt;"", MONTH($O345) &lt;=11, MONTH($P345) &gt;= 11), IF($S345 &lt;&gt; "", $I345/$S345, ""), ""), "")</f>
        <v/>
      </c>
      <c r="AR345" s="10" t="str">
        <f ca="1">IFERROR(IF(AND(NOW()&lt;= EOMONTH(DATE(YEAR($P345),12, 1), 0), Overall!$A347&lt;&gt;"", MONTH($O345) &lt;= 12, MONTH($P345) &gt;= 12), IF($S345 &lt;&gt; "", $I345/$S345, ""), ""), "")</f>
        <v/>
      </c>
      <c r="AS345" s="16">
        <f t="shared" ca="1" si="11"/>
        <v>0</v>
      </c>
    </row>
    <row r="346" spans="1:45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5" t="str">
        <f>IF(Overall!P348&lt;&gt;"",_xlfn.VALUETOTEXT(Overall!P348),"")</f>
        <v>Options</v>
      </c>
      <c r="I346" s="6">
        <f>IF(Overall!F348&lt;&gt;"",VALUE(Overall!F348),"")</f>
        <v>100000</v>
      </c>
      <c r="J346" s="6">
        <f>IF(Overall!G348&lt;&gt;"",VALUE(Overall!G348),"")</f>
        <v>65</v>
      </c>
      <c r="K346" s="6">
        <f>IF(Overall!H348&lt;&gt;"",VALUE(Overall!H348),"")</f>
        <v>40</v>
      </c>
      <c r="L346" s="6">
        <f>IF(Overall!I348&lt;&gt;"",VALUE(Overall!I348),"")</f>
        <v>4.9000000000000004</v>
      </c>
      <c r="M346" s="6">
        <f>IF(Overall!J348&lt;&gt;"",VALUE(Overall!J348),"")</f>
        <v>0.69</v>
      </c>
      <c r="N346" s="6">
        <f>IF(Overall!K348&lt;&gt;"",VALUE(Overall!K348),"")</f>
        <v>4.21</v>
      </c>
      <c r="O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P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Q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R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S346" s="5">
        <f t="shared" si="10"/>
        <v>1</v>
      </c>
      <c r="T346" s="10" t="str">
        <f>IF(Overall!$A348&lt;&gt;"",IF(AND(MONTH($O346) &lt;= 1, MONTH($P346) &gt;= 1), IF($S346 &lt;&gt; "", $I346/$S346, ""), ""),"")</f>
        <v/>
      </c>
      <c r="U346" s="10" t="str">
        <f>IF(Overall!$A348&lt;&gt;"",IF(AND(MONTH($O346) &lt;= 2, MONTH($P346) &gt;= 2), IF($S346 &lt;&gt; "", $I346/$S346, ""), ""),"")</f>
        <v/>
      </c>
      <c r="V346" s="10" t="str">
        <f>IF(Overall!$A348&lt;&gt;"",IF(AND(MONTH($O346) &lt;= 3, MONTH($P346) &gt;= 3), IF($S346 &lt;&gt; "", $I346/$S346, ""), ""),"")</f>
        <v/>
      </c>
      <c r="W346" s="10" t="str">
        <f>IF(Overall!$A348&lt;&gt;"",IF(AND(MONTH($O346) &lt;= 4, MONTH($P346) &gt;= 4), IF($S346 &lt;&gt; "", $I346/$S346, ""), ""),"")</f>
        <v/>
      </c>
      <c r="X346" s="10" t="str">
        <f>IF(Overall!$A348&lt;&gt;"",IF(AND(MONTH($O346) &lt;= 5, MONTH($P346) &gt;= 5), IF($S346 &lt;&gt; "", $I346/$S346, ""), ""),"")</f>
        <v/>
      </c>
      <c r="Y346" s="10" t="str">
        <f>IF(Overall!$A348&lt;&gt;"",IF(AND(MONTH($O346) &lt;= 6, MONTH($P346) &gt;= 6), IF($S346 &lt;&gt; "", $I346/$S346, ""), ""),"")</f>
        <v/>
      </c>
      <c r="Z346" s="10" t="str">
        <f>IF(Overall!$A348&lt;&gt;"",IF(AND(MONTH($O346) &lt;= 7, MONTH($P346) &gt;= 7 ), IF($S346 &lt;&gt; "", $I346/$S346, ""), ""),"")</f>
        <v/>
      </c>
      <c r="AA346" s="10" t="str">
        <f>IF(Overall!$A348&lt;&gt;"",IF(AND(MONTH($O346) &lt;= 8, MONTH($P346) &gt;= 8), IF($S346 &lt;&gt; "", $I346/$S346, ""), ""),"")</f>
        <v/>
      </c>
      <c r="AB346" s="10">
        <f>IF(Overall!$A348&lt;&gt;"",IF(AND(MONTH($O346) &lt;= 9, MONTH($P346) &gt;= 9), IF($S346 &lt;&gt; "", $I346/$S346, ""), ""),"")</f>
        <v>100000</v>
      </c>
      <c r="AC346" s="10" t="str">
        <f>IF(Overall!$A348&lt;&gt;"",IF(AND(MONTH($O346) &lt;= 10, MONTH($P346) &gt;= 10), IF($S346 &lt;&gt; "", $I346/$S346, ""), ""),"")</f>
        <v/>
      </c>
      <c r="AD346" s="10" t="str">
        <f>IF(Overall!$A348&lt;&gt;"",IF(AND(MONTH($O346) &lt;= 11, MONTH($P346) &gt;= 11), IF($S346 &lt;&gt; "", $I346/$S346, ""), ""),"")</f>
        <v/>
      </c>
      <c r="AE346" s="10" t="str">
        <f>IF(Overall!$A348&lt;&gt;"",IF(AND(MONTH($O346) &lt;= 12, MONTH($P346) &gt;= 12), IF($S346 &lt;&gt; "", $I346/$S346, ""), ""),"")</f>
        <v/>
      </c>
      <c r="AG346" s="10" t="str">
        <f ca="1">IFERROR(IF(AND(NOW()&lt;= EOMONTH(DATE(YEAR($P346),1, 1), 0), Overall!$A348&lt;&gt;"", MONTH($O346) &lt;= 1, MONTH($P346) &gt;= 1), IF($S346 &lt;&gt; "", $I346/$S346, ""), ""), "")</f>
        <v/>
      </c>
      <c r="AH346" s="10" t="str">
        <f ca="1">IFERROR(IF(AND(NOW()&lt;= EOMONTH(DATE(YEAR($P346),2, 1), 0), Overall!$A348&lt;&gt;"", MONTH($O346) &lt;= 2, MONTH($P346) &gt;= 2), IF($S346 &lt;&gt; "", $I346/$S346, ""), ""), "")</f>
        <v/>
      </c>
      <c r="AI346" s="10" t="str">
        <f ca="1">IFERROR(IF(AND(NOW()&lt;= EOMONTH(DATE(YEAR($P346),3, 1), 0), Overall!$A348&lt;&gt;"", MONTH($O346) &lt;= 3, MONTH($P346) &gt;= 3), IF($S346 &lt;&gt; "", $I346/$S346, ""), ""), "")</f>
        <v/>
      </c>
      <c r="AJ346" s="10" t="str">
        <f ca="1">IFERROR(IF(AND(NOW()&lt;= EOMONTH(DATE(YEAR($P346),4, 1), 0), Overall!$A348&lt;&gt;"", MONTH($O346) &lt;= 4, MONTH($P346) &gt;= 4), IF($S346 &lt;&gt; "", $I346/$S346, ""), ""), "")</f>
        <v/>
      </c>
      <c r="AK346" s="10" t="str">
        <f ca="1">IFERROR(IF(AND(NOW()&lt;= EOMONTH(DATE(YEAR($P346),5, 1), 0), Overall!$A348&lt;&gt;"", MONTH($O346) &lt;= 5, MONTH($P346) &gt;= 5), IF($S346 &lt;&gt; "", $I346/$S346, ""), ""), "")</f>
        <v/>
      </c>
      <c r="AL346" s="10" t="str">
        <f ca="1">IFERROR(IF(AND(NOW()&lt;= EOMONTH(DATE(YEAR($P346),6, 1), 0), Overall!$A348&lt;&gt;"", MONTH($O346) &lt;= 6, MONTH($P346) &gt;= 6), IF($S346 &lt;&gt; "", $I346/$S346, ""), ""), "")</f>
        <v/>
      </c>
      <c r="AM346" s="10" t="str">
        <f ca="1">IFERROR(IF(AND(NOW()&lt;= EOMONTH(DATE(YEAR($P346),7, 1), 0), Overall!$A348&lt;&gt;"", MONTH($O346) &lt;= 7, MONTH($P346) &gt;= 7), IF($S346 &lt;&gt; "", $I346/$S346, ""), ""), "")</f>
        <v/>
      </c>
      <c r="AN346" s="10" t="str">
        <f ca="1">IFERROR(IF(AND(NOW()&lt;= EOMONTH(DATE(YEAR($P346),8, 1), 0), Overall!$A348&lt;&gt;"", MONTH($O346) &lt;= 8, MONTH($P346) &gt;= 8), IF($S346 &lt;&gt; "", $I346/$S346, ""), ""), "")</f>
        <v/>
      </c>
      <c r="AO346" s="10" t="str">
        <f ca="1">IFERROR(IF(AND(NOW()&lt;= EOMONTH(DATE(YEAR($P346),9, 1), 0), Overall!$A348&lt;&gt;"", MONTH($O346) &lt;= 9, MONTH($P346) &gt;= 9), IF($S346 &lt;&gt; "", $I346/$S346, ""), ""), "")</f>
        <v/>
      </c>
      <c r="AP346" s="10" t="str">
        <f ca="1">IFERROR(IF(AND(NOW()&lt;= EOMONTH(DATE(YEAR($P346),10, 1), 0), Overall!$A348&lt;&gt;"", MONTH($O346) &lt;= 10, MONTH($P346) &gt;= 10), IF($S346 &lt;&gt; "", $I346/$S346, ""), ""), "")</f>
        <v/>
      </c>
      <c r="AQ346" s="10" t="str">
        <f ca="1">IFERROR(IF(AND(NOW()&lt;= EOMONTH(DATE(YEAR($P346),11, 1), 0), Overall!$A348&lt;&gt;"", MONTH($O346) &lt;=11, MONTH($P346) &gt;= 11), IF($S346 &lt;&gt; "", $I346/$S346, ""), ""), "")</f>
        <v/>
      </c>
      <c r="AR346" s="10" t="str">
        <f ca="1">IFERROR(IF(AND(NOW()&lt;= EOMONTH(DATE(YEAR($P346),12, 1), 0), Overall!$A348&lt;&gt;"", MONTH($O346) &lt;= 12, MONTH($P346) &gt;= 12), IF($S346 &lt;&gt; "", $I346/$S346, ""), ""), "")</f>
        <v/>
      </c>
      <c r="AS346" s="16">
        <f t="shared" ca="1" si="11"/>
        <v>0</v>
      </c>
    </row>
    <row r="347" spans="1:45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5" t="str">
        <f>IF(Overall!P349&lt;&gt;"",_xlfn.VALUETOTEXT(Overall!P349),"")</f>
        <v>Options</v>
      </c>
      <c r="I347" s="6">
        <f>IF(Overall!F349&lt;&gt;"",VALUE(Overall!F349),"")</f>
        <v>100000</v>
      </c>
      <c r="J347" s="6">
        <f>IF(Overall!G349&lt;&gt;"",VALUE(Overall!G349),"")</f>
        <v>70</v>
      </c>
      <c r="K347" s="6">
        <f>IF(Overall!H349&lt;&gt;"",VALUE(Overall!H349),"")</f>
        <v>40</v>
      </c>
      <c r="L347" s="6">
        <f>IF(Overall!I349&lt;&gt;"",VALUE(Overall!I349),"")</f>
        <v>6.23</v>
      </c>
      <c r="M347" s="6">
        <f>IF(Overall!J349&lt;&gt;"",VALUE(Overall!J349),"")</f>
        <v>0.47</v>
      </c>
      <c r="N347" s="6">
        <f>IF(Overall!K349&lt;&gt;"",VALUE(Overall!K349),"")</f>
        <v>5.76</v>
      </c>
      <c r="O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P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Q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R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S347" s="5">
        <f t="shared" si="10"/>
        <v>1</v>
      </c>
      <c r="T347" s="10" t="str">
        <f>IF(Overall!$A349&lt;&gt;"",IF(AND(MONTH($O347) &lt;= 1, MONTH($P347) &gt;= 1), IF($S347 &lt;&gt; "", $I347/$S347, ""), ""),"")</f>
        <v/>
      </c>
      <c r="U347" s="10" t="str">
        <f>IF(Overall!$A349&lt;&gt;"",IF(AND(MONTH($O347) &lt;= 2, MONTH($P347) &gt;= 2), IF($S347 &lt;&gt; "", $I347/$S347, ""), ""),"")</f>
        <v/>
      </c>
      <c r="V347" s="10" t="str">
        <f>IF(Overall!$A349&lt;&gt;"",IF(AND(MONTH($O347) &lt;= 3, MONTH($P347) &gt;= 3), IF($S347 &lt;&gt; "", $I347/$S347, ""), ""),"")</f>
        <v/>
      </c>
      <c r="W347" s="10" t="str">
        <f>IF(Overall!$A349&lt;&gt;"",IF(AND(MONTH($O347) &lt;= 4, MONTH($P347) &gt;= 4), IF($S347 &lt;&gt; "", $I347/$S347, ""), ""),"")</f>
        <v/>
      </c>
      <c r="X347" s="10" t="str">
        <f>IF(Overall!$A349&lt;&gt;"",IF(AND(MONTH($O347) &lt;= 5, MONTH($P347) &gt;= 5), IF($S347 &lt;&gt; "", $I347/$S347, ""), ""),"")</f>
        <v/>
      </c>
      <c r="Y347" s="10" t="str">
        <f>IF(Overall!$A349&lt;&gt;"",IF(AND(MONTH($O347) &lt;= 6, MONTH($P347) &gt;= 6), IF($S347 &lt;&gt; "", $I347/$S347, ""), ""),"")</f>
        <v/>
      </c>
      <c r="Z347" s="10" t="str">
        <f>IF(Overall!$A349&lt;&gt;"",IF(AND(MONTH($O347) &lt;= 7, MONTH($P347) &gt;= 7 ), IF($S347 &lt;&gt; "", $I347/$S347, ""), ""),"")</f>
        <v/>
      </c>
      <c r="AA347" s="10" t="str">
        <f>IF(Overall!$A349&lt;&gt;"",IF(AND(MONTH($O347) &lt;= 8, MONTH($P347) &gt;= 8), IF($S347 &lt;&gt; "", $I347/$S347, ""), ""),"")</f>
        <v/>
      </c>
      <c r="AB347" s="10">
        <f>IF(Overall!$A349&lt;&gt;"",IF(AND(MONTH($O347) &lt;= 9, MONTH($P347) &gt;= 9), IF($S347 &lt;&gt; "", $I347/$S347, ""), ""),"")</f>
        <v>100000</v>
      </c>
      <c r="AC347" s="10" t="str">
        <f>IF(Overall!$A349&lt;&gt;"",IF(AND(MONTH($O347) &lt;= 10, MONTH($P347) &gt;= 10), IF($S347 &lt;&gt; "", $I347/$S347, ""), ""),"")</f>
        <v/>
      </c>
      <c r="AD347" s="10" t="str">
        <f>IF(Overall!$A349&lt;&gt;"",IF(AND(MONTH($O347) &lt;= 11, MONTH($P347) &gt;= 11), IF($S347 &lt;&gt; "", $I347/$S347, ""), ""),"")</f>
        <v/>
      </c>
      <c r="AE347" s="10" t="str">
        <f>IF(Overall!$A349&lt;&gt;"",IF(AND(MONTH($O347) &lt;= 12, MONTH($P347) &gt;= 12), IF($S347 &lt;&gt; "", $I347/$S347, ""), ""),"")</f>
        <v/>
      </c>
      <c r="AG347" s="10" t="str">
        <f ca="1">IFERROR(IF(AND(NOW()&lt;= EOMONTH(DATE(YEAR($P347),1, 1), 0), Overall!$A349&lt;&gt;"", MONTH($O347) &lt;= 1, MONTH($P347) &gt;= 1), IF($S347 &lt;&gt; "", $I347/$S347, ""), ""), "")</f>
        <v/>
      </c>
      <c r="AH347" s="10" t="str">
        <f ca="1">IFERROR(IF(AND(NOW()&lt;= EOMONTH(DATE(YEAR($P347),2, 1), 0), Overall!$A349&lt;&gt;"", MONTH($O347) &lt;= 2, MONTH($P347) &gt;= 2), IF($S347 &lt;&gt; "", $I347/$S347, ""), ""), "")</f>
        <v/>
      </c>
      <c r="AI347" s="10" t="str">
        <f ca="1">IFERROR(IF(AND(NOW()&lt;= EOMONTH(DATE(YEAR($P347),3, 1), 0), Overall!$A349&lt;&gt;"", MONTH($O347) &lt;= 3, MONTH($P347) &gt;= 3), IF($S347 &lt;&gt; "", $I347/$S347, ""), ""), "")</f>
        <v/>
      </c>
      <c r="AJ347" s="10" t="str">
        <f ca="1">IFERROR(IF(AND(NOW()&lt;= EOMONTH(DATE(YEAR($P347),4, 1), 0), Overall!$A349&lt;&gt;"", MONTH($O347) &lt;= 4, MONTH($P347) &gt;= 4), IF($S347 &lt;&gt; "", $I347/$S347, ""), ""), "")</f>
        <v/>
      </c>
      <c r="AK347" s="10" t="str">
        <f ca="1">IFERROR(IF(AND(NOW()&lt;= EOMONTH(DATE(YEAR($P347),5, 1), 0), Overall!$A349&lt;&gt;"", MONTH($O347) &lt;= 5, MONTH($P347) &gt;= 5), IF($S347 &lt;&gt; "", $I347/$S347, ""), ""), "")</f>
        <v/>
      </c>
      <c r="AL347" s="10" t="str">
        <f ca="1">IFERROR(IF(AND(NOW()&lt;= EOMONTH(DATE(YEAR($P347),6, 1), 0), Overall!$A349&lt;&gt;"", MONTH($O347) &lt;= 6, MONTH($P347) &gt;= 6), IF($S347 &lt;&gt; "", $I347/$S347, ""), ""), "")</f>
        <v/>
      </c>
      <c r="AM347" s="10" t="str">
        <f ca="1">IFERROR(IF(AND(NOW()&lt;= EOMONTH(DATE(YEAR($P347),7, 1), 0), Overall!$A349&lt;&gt;"", MONTH($O347) &lt;= 7, MONTH($P347) &gt;= 7), IF($S347 &lt;&gt; "", $I347/$S347, ""), ""), "")</f>
        <v/>
      </c>
      <c r="AN347" s="10" t="str">
        <f ca="1">IFERROR(IF(AND(NOW()&lt;= EOMONTH(DATE(YEAR($P347),8, 1), 0), Overall!$A349&lt;&gt;"", MONTH($O347) &lt;= 8, MONTH($P347) &gt;= 8), IF($S347 &lt;&gt; "", $I347/$S347, ""), ""), "")</f>
        <v/>
      </c>
      <c r="AO347" s="10" t="str">
        <f ca="1">IFERROR(IF(AND(NOW()&lt;= EOMONTH(DATE(YEAR($P347),9, 1), 0), Overall!$A349&lt;&gt;"", MONTH($O347) &lt;= 9, MONTH($P347) &gt;= 9), IF($S347 &lt;&gt; "", $I347/$S347, ""), ""), "")</f>
        <v/>
      </c>
      <c r="AP347" s="10" t="str">
        <f ca="1">IFERROR(IF(AND(NOW()&lt;= EOMONTH(DATE(YEAR($P347),10, 1), 0), Overall!$A349&lt;&gt;"", MONTH($O347) &lt;= 10, MONTH($P347) &gt;= 10), IF($S347 &lt;&gt; "", $I347/$S347, ""), ""), "")</f>
        <v/>
      </c>
      <c r="AQ347" s="10" t="str">
        <f ca="1">IFERROR(IF(AND(NOW()&lt;= EOMONTH(DATE(YEAR($P347),11, 1), 0), Overall!$A349&lt;&gt;"", MONTH($O347) &lt;=11, MONTH($P347) &gt;= 11), IF($S347 &lt;&gt; "", $I347/$S347, ""), ""), "")</f>
        <v/>
      </c>
      <c r="AR347" s="10" t="str">
        <f ca="1">IFERROR(IF(AND(NOW()&lt;= EOMONTH(DATE(YEAR($P347),12, 1), 0), Overall!$A349&lt;&gt;"", MONTH($O347) &lt;= 12, MONTH($P347) &gt;= 12), IF($S347 &lt;&gt; "", $I347/$S347, ""), ""), "")</f>
        <v/>
      </c>
      <c r="AS347" s="16">
        <f t="shared" ca="1" si="11"/>
        <v>0</v>
      </c>
    </row>
    <row r="348" spans="1:45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5" t="str">
        <f>IF(Overall!P350&lt;&gt;"",_xlfn.VALUETOTEXT(Overall!P350),"")</f>
        <v>Options</v>
      </c>
      <c r="I348" s="6">
        <f>IF(Overall!F350&lt;&gt;"",VALUE(Overall!F350),"")</f>
        <v>200000</v>
      </c>
      <c r="J348" s="6">
        <f>IF(Overall!G350&lt;&gt;"",VALUE(Overall!G350),"")</f>
        <v>64</v>
      </c>
      <c r="K348" s="6">
        <f>IF(Overall!H350&lt;&gt;"",VALUE(Overall!H350),"")</f>
        <v>38</v>
      </c>
      <c r="L348" s="6">
        <f>IF(Overall!I350&lt;&gt;"",VALUE(Overall!I350),"")</f>
        <v>4.58</v>
      </c>
      <c r="M348" s="6">
        <f>IF(Overall!J350&lt;&gt;"",VALUE(Overall!J350),"")</f>
        <v>0.5</v>
      </c>
      <c r="N348" s="6">
        <f>IF(Overall!K350&lt;&gt;"",VALUE(Overall!K350),"")</f>
        <v>4.08</v>
      </c>
      <c r="O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P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Q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R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S348" s="5">
        <f t="shared" si="10"/>
        <v>1</v>
      </c>
      <c r="T348" s="10" t="str">
        <f>IF(Overall!$A350&lt;&gt;"",IF(AND(MONTH($O348) &lt;= 1, MONTH($P348) &gt;= 1), IF($S348 &lt;&gt; "", $I348/$S348, ""), ""),"")</f>
        <v/>
      </c>
      <c r="U348" s="10" t="str">
        <f>IF(Overall!$A350&lt;&gt;"",IF(AND(MONTH($O348) &lt;= 2, MONTH($P348) &gt;= 2), IF($S348 &lt;&gt; "", $I348/$S348, ""), ""),"")</f>
        <v/>
      </c>
      <c r="V348" s="10" t="str">
        <f>IF(Overall!$A350&lt;&gt;"",IF(AND(MONTH($O348) &lt;= 3, MONTH($P348) &gt;= 3), IF($S348 &lt;&gt; "", $I348/$S348, ""), ""),"")</f>
        <v/>
      </c>
      <c r="W348" s="10" t="str">
        <f>IF(Overall!$A350&lt;&gt;"",IF(AND(MONTH($O348) &lt;= 4, MONTH($P348) &gt;= 4), IF($S348 &lt;&gt; "", $I348/$S348, ""), ""),"")</f>
        <v/>
      </c>
      <c r="X348" s="10" t="str">
        <f>IF(Overall!$A350&lt;&gt;"",IF(AND(MONTH($O348) &lt;= 5, MONTH($P348) &gt;= 5), IF($S348 &lt;&gt; "", $I348/$S348, ""), ""),"")</f>
        <v/>
      </c>
      <c r="Y348" s="10" t="str">
        <f>IF(Overall!$A350&lt;&gt;"",IF(AND(MONTH($O348) &lt;= 6, MONTH($P348) &gt;= 6), IF($S348 &lt;&gt; "", $I348/$S348, ""), ""),"")</f>
        <v/>
      </c>
      <c r="Z348" s="10" t="str">
        <f>IF(Overall!$A350&lt;&gt;"",IF(AND(MONTH($O348) &lt;= 7, MONTH($P348) &gt;= 7 ), IF($S348 &lt;&gt; "", $I348/$S348, ""), ""),"")</f>
        <v/>
      </c>
      <c r="AA348" s="10" t="str">
        <f>IF(Overall!$A350&lt;&gt;"",IF(AND(MONTH($O348) &lt;= 8, MONTH($P348) &gt;= 8), IF($S348 &lt;&gt; "", $I348/$S348, ""), ""),"")</f>
        <v/>
      </c>
      <c r="AB348" s="10">
        <f>IF(Overall!$A350&lt;&gt;"",IF(AND(MONTH($O348) &lt;= 9, MONTH($P348) &gt;= 9), IF($S348 &lt;&gt; "", $I348/$S348, ""), ""),"")</f>
        <v>200000</v>
      </c>
      <c r="AC348" s="10" t="str">
        <f>IF(Overall!$A350&lt;&gt;"",IF(AND(MONTH($O348) &lt;= 10, MONTH($P348) &gt;= 10), IF($S348 &lt;&gt; "", $I348/$S348, ""), ""),"")</f>
        <v/>
      </c>
      <c r="AD348" s="10" t="str">
        <f>IF(Overall!$A350&lt;&gt;"",IF(AND(MONTH($O348) &lt;= 11, MONTH($P348) &gt;= 11), IF($S348 &lt;&gt; "", $I348/$S348, ""), ""),"")</f>
        <v/>
      </c>
      <c r="AE348" s="10" t="str">
        <f>IF(Overall!$A350&lt;&gt;"",IF(AND(MONTH($O348) &lt;= 12, MONTH($P348) &gt;= 12), IF($S348 &lt;&gt; "", $I348/$S348, ""), ""),"")</f>
        <v/>
      </c>
      <c r="AG348" s="10" t="str">
        <f ca="1">IFERROR(IF(AND(NOW()&lt;= EOMONTH(DATE(YEAR($P348),1, 1), 0), Overall!$A350&lt;&gt;"", MONTH($O348) &lt;= 1, MONTH($P348) &gt;= 1), IF($S348 &lt;&gt; "", $I348/$S348, ""), ""), "")</f>
        <v/>
      </c>
      <c r="AH348" s="10" t="str">
        <f ca="1">IFERROR(IF(AND(NOW()&lt;= EOMONTH(DATE(YEAR($P348),2, 1), 0), Overall!$A350&lt;&gt;"", MONTH($O348) &lt;= 2, MONTH($P348) &gt;= 2), IF($S348 &lt;&gt; "", $I348/$S348, ""), ""), "")</f>
        <v/>
      </c>
      <c r="AI348" s="10" t="str">
        <f ca="1">IFERROR(IF(AND(NOW()&lt;= EOMONTH(DATE(YEAR($P348),3, 1), 0), Overall!$A350&lt;&gt;"", MONTH($O348) &lt;= 3, MONTH($P348) &gt;= 3), IF($S348 &lt;&gt; "", $I348/$S348, ""), ""), "")</f>
        <v/>
      </c>
      <c r="AJ348" s="10" t="str">
        <f ca="1">IFERROR(IF(AND(NOW()&lt;= EOMONTH(DATE(YEAR($P348),4, 1), 0), Overall!$A350&lt;&gt;"", MONTH($O348) &lt;= 4, MONTH($P348) &gt;= 4), IF($S348 &lt;&gt; "", $I348/$S348, ""), ""), "")</f>
        <v/>
      </c>
      <c r="AK348" s="10" t="str">
        <f ca="1">IFERROR(IF(AND(NOW()&lt;= EOMONTH(DATE(YEAR($P348),5, 1), 0), Overall!$A350&lt;&gt;"", MONTH($O348) &lt;= 5, MONTH($P348) &gt;= 5), IF($S348 &lt;&gt; "", $I348/$S348, ""), ""), "")</f>
        <v/>
      </c>
      <c r="AL348" s="10" t="str">
        <f ca="1">IFERROR(IF(AND(NOW()&lt;= EOMONTH(DATE(YEAR($P348),6, 1), 0), Overall!$A350&lt;&gt;"", MONTH($O348) &lt;= 6, MONTH($P348) &gt;= 6), IF($S348 &lt;&gt; "", $I348/$S348, ""), ""), "")</f>
        <v/>
      </c>
      <c r="AM348" s="10" t="str">
        <f ca="1">IFERROR(IF(AND(NOW()&lt;= EOMONTH(DATE(YEAR($P348),7, 1), 0), Overall!$A350&lt;&gt;"", MONTH($O348) &lt;= 7, MONTH($P348) &gt;= 7), IF($S348 &lt;&gt; "", $I348/$S348, ""), ""), "")</f>
        <v/>
      </c>
      <c r="AN348" s="10" t="str">
        <f ca="1">IFERROR(IF(AND(NOW()&lt;= EOMONTH(DATE(YEAR($P348),8, 1), 0), Overall!$A350&lt;&gt;"", MONTH($O348) &lt;= 8, MONTH($P348) &gt;= 8), IF($S348 &lt;&gt; "", $I348/$S348, ""), ""), "")</f>
        <v/>
      </c>
      <c r="AO348" s="10" t="str">
        <f ca="1">IFERROR(IF(AND(NOW()&lt;= EOMONTH(DATE(YEAR($P348),9, 1), 0), Overall!$A350&lt;&gt;"", MONTH($O348) &lt;= 9, MONTH($P348) &gt;= 9), IF($S348 &lt;&gt; "", $I348/$S348, ""), ""), "")</f>
        <v/>
      </c>
      <c r="AP348" s="10" t="str">
        <f ca="1">IFERROR(IF(AND(NOW()&lt;= EOMONTH(DATE(YEAR($P348),10, 1), 0), Overall!$A350&lt;&gt;"", MONTH($O348) &lt;= 10, MONTH($P348) &gt;= 10), IF($S348 &lt;&gt; "", $I348/$S348, ""), ""), "")</f>
        <v/>
      </c>
      <c r="AQ348" s="10" t="str">
        <f ca="1">IFERROR(IF(AND(NOW()&lt;= EOMONTH(DATE(YEAR($P348),11, 1), 0), Overall!$A350&lt;&gt;"", MONTH($O348) &lt;=11, MONTH($P348) &gt;= 11), IF($S348 &lt;&gt; "", $I348/$S348, ""), ""), "")</f>
        <v/>
      </c>
      <c r="AR348" s="10" t="str">
        <f ca="1">IFERROR(IF(AND(NOW()&lt;= EOMONTH(DATE(YEAR($P348),12, 1), 0), Overall!$A350&lt;&gt;"", MONTH($O348) &lt;= 12, MONTH($P348) &gt;= 12), IF($S348 &lt;&gt; "", $I348/$S348, ""), ""), "")</f>
        <v/>
      </c>
      <c r="AS348" s="16">
        <f t="shared" ca="1" si="11"/>
        <v>0</v>
      </c>
    </row>
    <row r="349" spans="1:45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5" t="str">
        <f>IF(Overall!P351&lt;&gt;"",_xlfn.VALUETOTEXT(Overall!P351),"")</f>
        <v>Options</v>
      </c>
      <c r="I349" s="6">
        <f>IF(Overall!F351&lt;&gt;"",VALUE(Overall!F351),"")</f>
        <v>75000</v>
      </c>
      <c r="J349" s="6">
        <f>IF(Overall!G351&lt;&gt;"",VALUE(Overall!G351),"")</f>
        <v>70</v>
      </c>
      <c r="K349" s="6">
        <f>IF(Overall!H351&lt;&gt;"",VALUE(Overall!H351),"")</f>
        <v>40</v>
      </c>
      <c r="L349" s="6">
        <f>IF(Overall!I351&lt;&gt;"",VALUE(Overall!I351),"")</f>
        <v>7.25</v>
      </c>
      <c r="M349" s="6">
        <f>IF(Overall!J351&lt;&gt;"",VALUE(Overall!J351),"")</f>
        <v>0.82</v>
      </c>
      <c r="N349" s="6">
        <f>IF(Overall!K351&lt;&gt;"",VALUE(Overall!K351),"")</f>
        <v>6.43</v>
      </c>
      <c r="O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P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Q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R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S349" s="5">
        <f t="shared" si="10"/>
        <v>3</v>
      </c>
      <c r="T349" s="10" t="str">
        <f>IF(Overall!$A351&lt;&gt;"",IF(AND(MONTH($O349) &lt;= 1, MONTH($P349) &gt;= 1), IF($S349 &lt;&gt; "", $I349/$S349, ""), ""),"")</f>
        <v/>
      </c>
      <c r="U349" s="10" t="str">
        <f>IF(Overall!$A351&lt;&gt;"",IF(AND(MONTH($O349) &lt;= 2, MONTH($P349) &gt;= 2), IF($S349 &lt;&gt; "", $I349/$S349, ""), ""),"")</f>
        <v/>
      </c>
      <c r="V349" s="10" t="str">
        <f>IF(Overall!$A351&lt;&gt;"",IF(AND(MONTH($O349) &lt;= 3, MONTH($P349) &gt;= 3), IF($S349 &lt;&gt; "", $I349/$S349, ""), ""),"")</f>
        <v/>
      </c>
      <c r="W349" s="10" t="str">
        <f>IF(Overall!$A351&lt;&gt;"",IF(AND(MONTH($O349) &lt;= 4, MONTH($P349) &gt;= 4), IF($S349 &lt;&gt; "", $I349/$S349, ""), ""),"")</f>
        <v/>
      </c>
      <c r="X349" s="10" t="str">
        <f>IF(Overall!$A351&lt;&gt;"",IF(AND(MONTH($O349) &lt;= 5, MONTH($P349) &gt;= 5), IF($S349 &lt;&gt; "", $I349/$S349, ""), ""),"")</f>
        <v/>
      </c>
      <c r="Y349" s="10" t="str">
        <f>IF(Overall!$A351&lt;&gt;"",IF(AND(MONTH($O349) &lt;= 6, MONTH($P349) &gt;= 6), IF($S349 &lt;&gt; "", $I349/$S349, ""), ""),"")</f>
        <v/>
      </c>
      <c r="Z349" s="10" t="str">
        <f>IF(Overall!$A351&lt;&gt;"",IF(AND(MONTH($O349) &lt;= 7, MONTH($P349) &gt;= 7 ), IF($S349 &lt;&gt; "", $I349/$S349, ""), ""),"")</f>
        <v/>
      </c>
      <c r="AA349" s="10" t="str">
        <f>IF(Overall!$A351&lt;&gt;"",IF(AND(MONTH($O349) &lt;= 8, MONTH($P349) &gt;= 8), IF($S349 &lt;&gt; "", $I349/$S349, ""), ""),"")</f>
        <v/>
      </c>
      <c r="AB349" s="10" t="str">
        <f>IF(Overall!$A351&lt;&gt;"",IF(AND(MONTH($O349) &lt;= 9, MONTH($P349) &gt;= 9), IF($S349 &lt;&gt; "", $I349/$S349, ""), ""),"")</f>
        <v/>
      </c>
      <c r="AC349" s="10">
        <f>IF(Overall!$A351&lt;&gt;"",IF(AND(MONTH($O349) &lt;= 10, MONTH($P349) &gt;= 10), IF($S349 &lt;&gt; "", $I349/$S349, ""), ""),"")</f>
        <v>25000</v>
      </c>
      <c r="AD349" s="10">
        <f>IF(Overall!$A351&lt;&gt;"",IF(AND(MONTH($O349) &lt;= 11, MONTH($P349) &gt;= 11), IF($S349 &lt;&gt; "", $I349/$S349, ""), ""),"")</f>
        <v>25000</v>
      </c>
      <c r="AE349" s="10">
        <f>IF(Overall!$A351&lt;&gt;"",IF(AND(MONTH($O349) &lt;= 12, MONTH($P349) &gt;= 12), IF($S349 &lt;&gt; "", $I349/$S349, ""), ""),"")</f>
        <v>25000</v>
      </c>
      <c r="AG349" s="10" t="str">
        <f ca="1">IFERROR(IF(AND(NOW()&lt;= EOMONTH(DATE(YEAR($P349),1, 1), 0), Overall!$A351&lt;&gt;"", MONTH($O349) &lt;= 1, MONTH($P349) &gt;= 1), IF($S349 &lt;&gt; "", $I349/$S349, ""), ""), "")</f>
        <v/>
      </c>
      <c r="AH349" s="10" t="str">
        <f ca="1">IFERROR(IF(AND(NOW()&lt;= EOMONTH(DATE(YEAR($P349),2, 1), 0), Overall!$A351&lt;&gt;"", MONTH($O349) &lt;= 2, MONTH($P349) &gt;= 2), IF($S349 &lt;&gt; "", $I349/$S349, ""), ""), "")</f>
        <v/>
      </c>
      <c r="AI349" s="10" t="str">
        <f ca="1">IFERROR(IF(AND(NOW()&lt;= EOMONTH(DATE(YEAR($P349),3, 1), 0), Overall!$A351&lt;&gt;"", MONTH($O349) &lt;= 3, MONTH($P349) &gt;= 3), IF($S349 &lt;&gt; "", $I349/$S349, ""), ""), "")</f>
        <v/>
      </c>
      <c r="AJ349" s="10" t="str">
        <f ca="1">IFERROR(IF(AND(NOW()&lt;= EOMONTH(DATE(YEAR($P349),4, 1), 0), Overall!$A351&lt;&gt;"", MONTH($O349) &lt;= 4, MONTH($P349) &gt;= 4), IF($S349 &lt;&gt; "", $I349/$S349, ""), ""), "")</f>
        <v/>
      </c>
      <c r="AK349" s="10" t="str">
        <f ca="1">IFERROR(IF(AND(NOW()&lt;= EOMONTH(DATE(YEAR($P349),5, 1), 0), Overall!$A351&lt;&gt;"", MONTH($O349) &lt;= 5, MONTH($P349) &gt;= 5), IF($S349 &lt;&gt; "", $I349/$S349, ""), ""), "")</f>
        <v/>
      </c>
      <c r="AL349" s="10" t="str">
        <f ca="1">IFERROR(IF(AND(NOW()&lt;= EOMONTH(DATE(YEAR($P349),6, 1), 0), Overall!$A351&lt;&gt;"", MONTH($O349) &lt;= 6, MONTH($P349) &gt;= 6), IF($S349 &lt;&gt; "", $I349/$S349, ""), ""), "")</f>
        <v/>
      </c>
      <c r="AM349" s="10" t="str">
        <f ca="1">IFERROR(IF(AND(NOW()&lt;= EOMONTH(DATE(YEAR($P349),7, 1), 0), Overall!$A351&lt;&gt;"", MONTH($O349) &lt;= 7, MONTH($P349) &gt;= 7), IF($S349 &lt;&gt; "", $I349/$S349, ""), ""), "")</f>
        <v/>
      </c>
      <c r="AN349" s="10" t="str">
        <f ca="1">IFERROR(IF(AND(NOW()&lt;= EOMONTH(DATE(YEAR($P349),8, 1), 0), Overall!$A351&lt;&gt;"", MONTH($O349) &lt;= 8, MONTH($P349) &gt;= 8), IF($S349 &lt;&gt; "", $I349/$S349, ""), ""), "")</f>
        <v/>
      </c>
      <c r="AO349" s="10" t="str">
        <f ca="1">IFERROR(IF(AND(NOW()&lt;= EOMONTH(DATE(YEAR($P349),9, 1), 0), Overall!$A351&lt;&gt;"", MONTH($O349) &lt;= 9, MONTH($P349) &gt;= 9), IF($S349 &lt;&gt; "", $I349/$S349, ""), ""), "")</f>
        <v/>
      </c>
      <c r="AP349" s="10" t="str">
        <f ca="1">IFERROR(IF(AND(NOW()&lt;= EOMONTH(DATE(YEAR($P349),10, 1), 0), Overall!$A351&lt;&gt;"", MONTH($O349) &lt;= 10, MONTH($P349) &gt;= 10), IF($S349 &lt;&gt; "", $I349/$S349, ""), ""), "")</f>
        <v/>
      </c>
      <c r="AQ349" s="10" t="str">
        <f ca="1">IFERROR(IF(AND(NOW()&lt;= EOMONTH(DATE(YEAR($P349),11, 1), 0), Overall!$A351&lt;&gt;"", MONTH($O349) &lt;=11, MONTH($P349) &gt;= 11), IF($S349 &lt;&gt; "", $I349/$S349, ""), ""), "")</f>
        <v/>
      </c>
      <c r="AR349" s="10" t="str">
        <f ca="1">IFERROR(IF(AND(NOW()&lt;= EOMONTH(DATE(YEAR($P349),12, 1), 0), Overall!$A351&lt;&gt;"", MONTH($O349) &lt;= 12, MONTH($P349) &gt;= 12), IF($S349 &lt;&gt; "", $I349/$S349, ""), ""), "")</f>
        <v/>
      </c>
      <c r="AS349" s="16">
        <f t="shared" ca="1" si="11"/>
        <v>0</v>
      </c>
    </row>
    <row r="350" spans="1:45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5" t="str">
        <f>IF(Overall!P352&lt;&gt;"",_xlfn.VALUETOTEXT(Overall!P352),"")</f>
        <v>Options</v>
      </c>
      <c r="I350" s="6">
        <f>IF(Overall!F352&lt;&gt;"",VALUE(Overall!F352),"")</f>
        <v>300000</v>
      </c>
      <c r="J350" s="6">
        <f>IF(Overall!G352&lt;&gt;"",VALUE(Overall!G352),"")</f>
        <v>66</v>
      </c>
      <c r="K350" s="6">
        <f>IF(Overall!H352&lt;&gt;"",VALUE(Overall!H352),"")</f>
        <v>40</v>
      </c>
      <c r="L350" s="6">
        <f>IF(Overall!I352&lt;&gt;"",VALUE(Overall!I352),"")</f>
        <v>6.06</v>
      </c>
      <c r="M350" s="6">
        <f>IF(Overall!J352&lt;&gt;"",VALUE(Overall!J352),"")</f>
        <v>1</v>
      </c>
      <c r="N350" s="6">
        <f>IF(Overall!K352&lt;&gt;"",VALUE(Overall!K352),"")</f>
        <v>5.0599999999999996</v>
      </c>
      <c r="O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P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Q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R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S350" s="5">
        <f t="shared" si="10"/>
        <v>3</v>
      </c>
      <c r="T350" s="10" t="str">
        <f>IF(Overall!$A352&lt;&gt;"",IF(AND(MONTH($O350) &lt;= 1, MONTH($P350) &gt;= 1), IF($S350 &lt;&gt; "", $I350/$S350, ""), ""),"")</f>
        <v/>
      </c>
      <c r="U350" s="10" t="str">
        <f>IF(Overall!$A352&lt;&gt;"",IF(AND(MONTH($O350) &lt;= 2, MONTH($P350) &gt;= 2), IF($S350 &lt;&gt; "", $I350/$S350, ""), ""),"")</f>
        <v/>
      </c>
      <c r="V350" s="10" t="str">
        <f>IF(Overall!$A352&lt;&gt;"",IF(AND(MONTH($O350) &lt;= 3, MONTH($P350) &gt;= 3), IF($S350 &lt;&gt; "", $I350/$S350, ""), ""),"")</f>
        <v/>
      </c>
      <c r="W350" s="10" t="str">
        <f>IF(Overall!$A352&lt;&gt;"",IF(AND(MONTH($O350) &lt;= 4, MONTH($P350) &gt;= 4), IF($S350 &lt;&gt; "", $I350/$S350, ""), ""),"")</f>
        <v/>
      </c>
      <c r="X350" s="10" t="str">
        <f>IF(Overall!$A352&lt;&gt;"",IF(AND(MONTH($O350) &lt;= 5, MONTH($P350) &gt;= 5), IF($S350 &lt;&gt; "", $I350/$S350, ""), ""),"")</f>
        <v/>
      </c>
      <c r="Y350" s="10" t="str">
        <f>IF(Overall!$A352&lt;&gt;"",IF(AND(MONTH($O350) &lt;= 6, MONTH($P350) &gt;= 6), IF($S350 &lt;&gt; "", $I350/$S350, ""), ""),"")</f>
        <v/>
      </c>
      <c r="Z350" s="10" t="str">
        <f>IF(Overall!$A352&lt;&gt;"",IF(AND(MONTH($O350) &lt;= 7, MONTH($P350) &gt;= 7 ), IF($S350 &lt;&gt; "", $I350/$S350, ""), ""),"")</f>
        <v/>
      </c>
      <c r="AA350" s="10" t="str">
        <f>IF(Overall!$A352&lt;&gt;"",IF(AND(MONTH($O350) &lt;= 8, MONTH($P350) &gt;= 8), IF($S350 &lt;&gt; "", $I350/$S350, ""), ""),"")</f>
        <v/>
      </c>
      <c r="AB350" s="10" t="str">
        <f>IF(Overall!$A352&lt;&gt;"",IF(AND(MONTH($O350) &lt;= 9, MONTH($P350) &gt;= 9), IF($S350 &lt;&gt; "", $I350/$S350, ""), ""),"")</f>
        <v/>
      </c>
      <c r="AC350" s="10">
        <f>IF(Overall!$A352&lt;&gt;"",IF(AND(MONTH($O350) &lt;= 10, MONTH($P350) &gt;= 10), IF($S350 &lt;&gt; "", $I350/$S350, ""), ""),"")</f>
        <v>100000</v>
      </c>
      <c r="AD350" s="10">
        <f>IF(Overall!$A352&lt;&gt;"",IF(AND(MONTH($O350) &lt;= 11, MONTH($P350) &gt;= 11), IF($S350 &lt;&gt; "", $I350/$S350, ""), ""),"")</f>
        <v>100000</v>
      </c>
      <c r="AE350" s="10">
        <f>IF(Overall!$A352&lt;&gt;"",IF(AND(MONTH($O350) &lt;= 12, MONTH($P350) &gt;= 12), IF($S350 &lt;&gt; "", $I350/$S350, ""), ""),"")</f>
        <v>100000</v>
      </c>
      <c r="AG350" s="10" t="str">
        <f ca="1">IFERROR(IF(AND(NOW()&lt;= EOMONTH(DATE(YEAR($P350),1, 1), 0), Overall!$A352&lt;&gt;"", MONTH($O350) &lt;= 1, MONTH($P350) &gt;= 1), IF($S350 &lt;&gt; "", $I350/$S350, ""), ""), "")</f>
        <v/>
      </c>
      <c r="AH350" s="10" t="str">
        <f ca="1">IFERROR(IF(AND(NOW()&lt;= EOMONTH(DATE(YEAR($P350),2, 1), 0), Overall!$A352&lt;&gt;"", MONTH($O350) &lt;= 2, MONTH($P350) &gt;= 2), IF($S350 &lt;&gt; "", $I350/$S350, ""), ""), "")</f>
        <v/>
      </c>
      <c r="AI350" s="10" t="str">
        <f ca="1">IFERROR(IF(AND(NOW()&lt;= EOMONTH(DATE(YEAR($P350),3, 1), 0), Overall!$A352&lt;&gt;"", MONTH($O350) &lt;= 3, MONTH($P350) &gt;= 3), IF($S350 &lt;&gt; "", $I350/$S350, ""), ""), "")</f>
        <v/>
      </c>
      <c r="AJ350" s="10" t="str">
        <f ca="1">IFERROR(IF(AND(NOW()&lt;= EOMONTH(DATE(YEAR($P350),4, 1), 0), Overall!$A352&lt;&gt;"", MONTH($O350) &lt;= 4, MONTH($P350) &gt;= 4), IF($S350 &lt;&gt; "", $I350/$S350, ""), ""), "")</f>
        <v/>
      </c>
      <c r="AK350" s="10" t="str">
        <f ca="1">IFERROR(IF(AND(NOW()&lt;= EOMONTH(DATE(YEAR($P350),5, 1), 0), Overall!$A352&lt;&gt;"", MONTH($O350) &lt;= 5, MONTH($P350) &gt;= 5), IF($S350 &lt;&gt; "", $I350/$S350, ""), ""), "")</f>
        <v/>
      </c>
      <c r="AL350" s="10" t="str">
        <f ca="1">IFERROR(IF(AND(NOW()&lt;= EOMONTH(DATE(YEAR($P350),6, 1), 0), Overall!$A352&lt;&gt;"", MONTH($O350) &lt;= 6, MONTH($P350) &gt;= 6), IF($S350 &lt;&gt; "", $I350/$S350, ""), ""), "")</f>
        <v/>
      </c>
      <c r="AM350" s="10" t="str">
        <f ca="1">IFERROR(IF(AND(NOW()&lt;= EOMONTH(DATE(YEAR($P350),7, 1), 0), Overall!$A352&lt;&gt;"", MONTH($O350) &lt;= 7, MONTH($P350) &gt;= 7), IF($S350 &lt;&gt; "", $I350/$S350, ""), ""), "")</f>
        <v/>
      </c>
      <c r="AN350" s="10" t="str">
        <f ca="1">IFERROR(IF(AND(NOW()&lt;= EOMONTH(DATE(YEAR($P350),8, 1), 0), Overall!$A352&lt;&gt;"", MONTH($O350) &lt;= 8, MONTH($P350) &gt;= 8), IF($S350 &lt;&gt; "", $I350/$S350, ""), ""), "")</f>
        <v/>
      </c>
      <c r="AO350" s="10" t="str">
        <f ca="1">IFERROR(IF(AND(NOW()&lt;= EOMONTH(DATE(YEAR($P350),9, 1), 0), Overall!$A352&lt;&gt;"", MONTH($O350) &lt;= 9, MONTH($P350) &gt;= 9), IF($S350 &lt;&gt; "", $I350/$S350, ""), ""), "")</f>
        <v/>
      </c>
      <c r="AP350" s="10" t="str">
        <f ca="1">IFERROR(IF(AND(NOW()&lt;= EOMONTH(DATE(YEAR($P350),10, 1), 0), Overall!$A352&lt;&gt;"", MONTH($O350) &lt;= 10, MONTH($P350) &gt;= 10), IF($S350 &lt;&gt; "", $I350/$S350, ""), ""), "")</f>
        <v/>
      </c>
      <c r="AQ350" s="10" t="str">
        <f ca="1">IFERROR(IF(AND(NOW()&lt;= EOMONTH(DATE(YEAR($P350),11, 1), 0), Overall!$A352&lt;&gt;"", MONTH($O350) &lt;=11, MONTH($P350) &gt;= 11), IF($S350 &lt;&gt; "", $I350/$S350, ""), ""), "")</f>
        <v/>
      </c>
      <c r="AR350" s="10" t="str">
        <f ca="1">IFERROR(IF(AND(NOW()&lt;= EOMONTH(DATE(YEAR($P350),12, 1), 0), Overall!$A352&lt;&gt;"", MONTH($O350) &lt;= 12, MONTH($P350) &gt;= 12), IF($S350 &lt;&gt; "", $I350/$S350, ""), ""), "")</f>
        <v/>
      </c>
      <c r="AS350" s="16">
        <f t="shared" ca="1" si="11"/>
        <v>0</v>
      </c>
    </row>
    <row r="351" spans="1:45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5" t="str">
        <f>IF(Overall!P353&lt;&gt;"",_xlfn.VALUETOTEXT(Overall!P353),"")</f>
        <v>Options</v>
      </c>
      <c r="I351" s="6">
        <f>IF(Overall!F353&lt;&gt;"",VALUE(Overall!F353),"")</f>
        <v>750000</v>
      </c>
      <c r="J351" s="6">
        <f>IF(Overall!G353&lt;&gt;"",VALUE(Overall!G353),"")</f>
        <v>63</v>
      </c>
      <c r="K351" s="6">
        <f>IF(Overall!H353&lt;&gt;"",VALUE(Overall!H353),"")</f>
        <v>39</v>
      </c>
      <c r="L351" s="6">
        <f>IF(Overall!I353&lt;&gt;"",VALUE(Overall!I353),"")</f>
        <v>5.3</v>
      </c>
      <c r="M351" s="6">
        <f>IF(Overall!J353&lt;&gt;"",VALUE(Overall!J353),"")</f>
        <v>1</v>
      </c>
      <c r="N351" s="6">
        <f>IF(Overall!K353&lt;&gt;"",VALUE(Overall!K353),"")</f>
        <v>4.3</v>
      </c>
      <c r="O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P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Q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R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S351" s="5">
        <f t="shared" si="10"/>
        <v>3</v>
      </c>
      <c r="T351" s="10" t="str">
        <f>IF(Overall!$A353&lt;&gt;"",IF(AND(MONTH($O351) &lt;= 1, MONTH($P351) &gt;= 1), IF($S351 &lt;&gt; "", $I351/$S351, ""), ""),"")</f>
        <v/>
      </c>
      <c r="U351" s="10" t="str">
        <f>IF(Overall!$A353&lt;&gt;"",IF(AND(MONTH($O351) &lt;= 2, MONTH($P351) &gt;= 2), IF($S351 &lt;&gt; "", $I351/$S351, ""), ""),"")</f>
        <v/>
      </c>
      <c r="V351" s="10" t="str">
        <f>IF(Overall!$A353&lt;&gt;"",IF(AND(MONTH($O351) &lt;= 3, MONTH($P351) &gt;= 3), IF($S351 &lt;&gt; "", $I351/$S351, ""), ""),"")</f>
        <v/>
      </c>
      <c r="W351" s="10" t="str">
        <f>IF(Overall!$A353&lt;&gt;"",IF(AND(MONTH($O351) &lt;= 4, MONTH($P351) &gt;= 4), IF($S351 &lt;&gt; "", $I351/$S351, ""), ""),"")</f>
        <v/>
      </c>
      <c r="X351" s="10" t="str">
        <f>IF(Overall!$A353&lt;&gt;"",IF(AND(MONTH($O351) &lt;= 5, MONTH($P351) &gt;= 5), IF($S351 &lt;&gt; "", $I351/$S351, ""), ""),"")</f>
        <v/>
      </c>
      <c r="Y351" s="10" t="str">
        <f>IF(Overall!$A353&lt;&gt;"",IF(AND(MONTH($O351) &lt;= 6, MONTH($P351) &gt;= 6), IF($S351 &lt;&gt; "", $I351/$S351, ""), ""),"")</f>
        <v/>
      </c>
      <c r="Z351" s="10" t="str">
        <f>IF(Overall!$A353&lt;&gt;"",IF(AND(MONTH($O351) &lt;= 7, MONTH($P351) &gt;= 7 ), IF($S351 &lt;&gt; "", $I351/$S351, ""), ""),"")</f>
        <v/>
      </c>
      <c r="AA351" s="10" t="str">
        <f>IF(Overall!$A353&lt;&gt;"",IF(AND(MONTH($O351) &lt;= 8, MONTH($P351) &gt;= 8), IF($S351 &lt;&gt; "", $I351/$S351, ""), ""),"")</f>
        <v/>
      </c>
      <c r="AB351" s="10" t="str">
        <f>IF(Overall!$A353&lt;&gt;"",IF(AND(MONTH($O351) &lt;= 9, MONTH($P351) &gt;= 9), IF($S351 &lt;&gt; "", $I351/$S351, ""), ""),"")</f>
        <v/>
      </c>
      <c r="AC351" s="10">
        <f>IF(Overall!$A353&lt;&gt;"",IF(AND(MONTH($O351) &lt;= 10, MONTH($P351) &gt;= 10), IF($S351 &lt;&gt; "", $I351/$S351, ""), ""),"")</f>
        <v>250000</v>
      </c>
      <c r="AD351" s="10">
        <f>IF(Overall!$A353&lt;&gt;"",IF(AND(MONTH($O351) &lt;= 11, MONTH($P351) &gt;= 11), IF($S351 &lt;&gt; "", $I351/$S351, ""), ""),"")</f>
        <v>250000</v>
      </c>
      <c r="AE351" s="10">
        <f>IF(Overall!$A353&lt;&gt;"",IF(AND(MONTH($O351) &lt;= 12, MONTH($P351) &gt;= 12), IF($S351 &lt;&gt; "", $I351/$S351, ""), ""),"")</f>
        <v>250000</v>
      </c>
      <c r="AG351" s="10" t="str">
        <f ca="1">IFERROR(IF(AND(NOW()&lt;= EOMONTH(DATE(YEAR($P351),1, 1), 0), Overall!$A353&lt;&gt;"", MONTH($O351) &lt;= 1, MONTH($P351) &gt;= 1), IF($S351 &lt;&gt; "", $I351/$S351, ""), ""), "")</f>
        <v/>
      </c>
      <c r="AH351" s="10" t="str">
        <f ca="1">IFERROR(IF(AND(NOW()&lt;= EOMONTH(DATE(YEAR($P351),2, 1), 0), Overall!$A353&lt;&gt;"", MONTH($O351) &lt;= 2, MONTH($P351) &gt;= 2), IF($S351 &lt;&gt; "", $I351/$S351, ""), ""), "")</f>
        <v/>
      </c>
      <c r="AI351" s="10" t="str">
        <f ca="1">IFERROR(IF(AND(NOW()&lt;= EOMONTH(DATE(YEAR($P351),3, 1), 0), Overall!$A353&lt;&gt;"", MONTH($O351) &lt;= 3, MONTH($P351) &gt;= 3), IF($S351 &lt;&gt; "", $I351/$S351, ""), ""), "")</f>
        <v/>
      </c>
      <c r="AJ351" s="10" t="str">
        <f ca="1">IFERROR(IF(AND(NOW()&lt;= EOMONTH(DATE(YEAR($P351),4, 1), 0), Overall!$A353&lt;&gt;"", MONTH($O351) &lt;= 4, MONTH($P351) &gt;= 4), IF($S351 &lt;&gt; "", $I351/$S351, ""), ""), "")</f>
        <v/>
      </c>
      <c r="AK351" s="10" t="str">
        <f ca="1">IFERROR(IF(AND(NOW()&lt;= EOMONTH(DATE(YEAR($P351),5, 1), 0), Overall!$A353&lt;&gt;"", MONTH($O351) &lt;= 5, MONTH($P351) &gt;= 5), IF($S351 &lt;&gt; "", $I351/$S351, ""), ""), "")</f>
        <v/>
      </c>
      <c r="AL351" s="10" t="str">
        <f ca="1">IFERROR(IF(AND(NOW()&lt;= EOMONTH(DATE(YEAR($P351),6, 1), 0), Overall!$A353&lt;&gt;"", MONTH($O351) &lt;= 6, MONTH($P351) &gt;= 6), IF($S351 &lt;&gt; "", $I351/$S351, ""), ""), "")</f>
        <v/>
      </c>
      <c r="AM351" s="10" t="str">
        <f ca="1">IFERROR(IF(AND(NOW()&lt;= EOMONTH(DATE(YEAR($P351),7, 1), 0), Overall!$A353&lt;&gt;"", MONTH($O351) &lt;= 7, MONTH($P351) &gt;= 7), IF($S351 &lt;&gt; "", $I351/$S351, ""), ""), "")</f>
        <v/>
      </c>
      <c r="AN351" s="10" t="str">
        <f ca="1">IFERROR(IF(AND(NOW()&lt;= EOMONTH(DATE(YEAR($P351),8, 1), 0), Overall!$A353&lt;&gt;"", MONTH($O351) &lt;= 8, MONTH($P351) &gt;= 8), IF($S351 &lt;&gt; "", $I351/$S351, ""), ""), "")</f>
        <v/>
      </c>
      <c r="AO351" s="10" t="str">
        <f ca="1">IFERROR(IF(AND(NOW()&lt;= EOMONTH(DATE(YEAR($P351),9, 1), 0), Overall!$A353&lt;&gt;"", MONTH($O351) &lt;= 9, MONTH($P351) &gt;= 9), IF($S351 &lt;&gt; "", $I351/$S351, ""), ""), "")</f>
        <v/>
      </c>
      <c r="AP351" s="10" t="str">
        <f ca="1">IFERROR(IF(AND(NOW()&lt;= EOMONTH(DATE(YEAR($P351),10, 1), 0), Overall!$A353&lt;&gt;"", MONTH($O351) &lt;= 10, MONTH($P351) &gt;= 10), IF($S351 &lt;&gt; "", $I351/$S351, ""), ""), "")</f>
        <v/>
      </c>
      <c r="AQ351" s="10" t="str">
        <f ca="1">IFERROR(IF(AND(NOW()&lt;= EOMONTH(DATE(YEAR($P351),11, 1), 0), Overall!$A353&lt;&gt;"", MONTH($O351) &lt;=11, MONTH($P351) &gt;= 11), IF($S351 &lt;&gt; "", $I351/$S351, ""), ""), "")</f>
        <v/>
      </c>
      <c r="AR351" s="10" t="str">
        <f ca="1">IFERROR(IF(AND(NOW()&lt;= EOMONTH(DATE(YEAR($P351),12, 1), 0), Overall!$A353&lt;&gt;"", MONTH($O351) &lt;= 12, MONTH($P351) &gt;= 12), IF($S351 &lt;&gt; "", $I351/$S351, ""), ""), "")</f>
        <v/>
      </c>
      <c r="AS351" s="16">
        <f t="shared" ca="1" si="11"/>
        <v>0</v>
      </c>
    </row>
    <row r="352" spans="1:45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5" t="str">
        <f>IF(Overall!P354&lt;&gt;"",_xlfn.VALUETOTEXT(Overall!P354),"")</f>
        <v>Options</v>
      </c>
      <c r="I352" s="6">
        <f>IF(Overall!F354&lt;&gt;"",VALUE(Overall!F354),"")</f>
        <v>450000</v>
      </c>
      <c r="J352" s="6">
        <f>IF(Overall!G354&lt;&gt;"",VALUE(Overall!G354),"")</f>
        <v>64</v>
      </c>
      <c r="K352" s="6">
        <f>IF(Overall!H354&lt;&gt;"",VALUE(Overall!H354),"")</f>
        <v>40</v>
      </c>
      <c r="L352" s="6">
        <f>IF(Overall!I354&lt;&gt;"",VALUE(Overall!I354),"")</f>
        <v>5.47</v>
      </c>
      <c r="M352" s="6">
        <f>IF(Overall!J354&lt;&gt;"",VALUE(Overall!J354),"")</f>
        <v>1</v>
      </c>
      <c r="N352" s="6">
        <f>IF(Overall!K354&lt;&gt;"",VALUE(Overall!K354),"")</f>
        <v>4.47</v>
      </c>
      <c r="O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P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Q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R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S352" s="5">
        <f t="shared" si="10"/>
        <v>3</v>
      </c>
      <c r="T352" s="10" t="str">
        <f>IF(Overall!$A354&lt;&gt;"",IF(AND(MONTH($O352) &lt;= 1, MONTH($P352) &gt;= 1), IF($S352 &lt;&gt; "", $I352/$S352, ""), ""),"")</f>
        <v/>
      </c>
      <c r="U352" s="10" t="str">
        <f>IF(Overall!$A354&lt;&gt;"",IF(AND(MONTH($O352) &lt;= 2, MONTH($P352) &gt;= 2), IF($S352 &lt;&gt; "", $I352/$S352, ""), ""),"")</f>
        <v/>
      </c>
      <c r="V352" s="10" t="str">
        <f>IF(Overall!$A354&lt;&gt;"",IF(AND(MONTH($O352) &lt;= 3, MONTH($P352) &gt;= 3), IF($S352 &lt;&gt; "", $I352/$S352, ""), ""),"")</f>
        <v/>
      </c>
      <c r="W352" s="10" t="str">
        <f>IF(Overall!$A354&lt;&gt;"",IF(AND(MONTH($O352) &lt;= 4, MONTH($P352) &gt;= 4), IF($S352 &lt;&gt; "", $I352/$S352, ""), ""),"")</f>
        <v/>
      </c>
      <c r="X352" s="10" t="str">
        <f>IF(Overall!$A354&lt;&gt;"",IF(AND(MONTH($O352) &lt;= 5, MONTH($P352) &gt;= 5), IF($S352 &lt;&gt; "", $I352/$S352, ""), ""),"")</f>
        <v/>
      </c>
      <c r="Y352" s="10" t="str">
        <f>IF(Overall!$A354&lt;&gt;"",IF(AND(MONTH($O352) &lt;= 6, MONTH($P352) &gt;= 6), IF($S352 &lt;&gt; "", $I352/$S352, ""), ""),"")</f>
        <v/>
      </c>
      <c r="Z352" s="10" t="str">
        <f>IF(Overall!$A354&lt;&gt;"",IF(AND(MONTH($O352) &lt;= 7, MONTH($P352) &gt;= 7 ), IF($S352 &lt;&gt; "", $I352/$S352, ""), ""),"")</f>
        <v/>
      </c>
      <c r="AA352" s="10" t="str">
        <f>IF(Overall!$A354&lt;&gt;"",IF(AND(MONTH($O352) &lt;= 8, MONTH($P352) &gt;= 8), IF($S352 &lt;&gt; "", $I352/$S352, ""), ""),"")</f>
        <v/>
      </c>
      <c r="AB352" s="10" t="str">
        <f>IF(Overall!$A354&lt;&gt;"",IF(AND(MONTH($O352) &lt;= 9, MONTH($P352) &gt;= 9), IF($S352 &lt;&gt; "", $I352/$S352, ""), ""),"")</f>
        <v/>
      </c>
      <c r="AC352" s="10">
        <f>IF(Overall!$A354&lt;&gt;"",IF(AND(MONTH($O352) &lt;= 10, MONTH($P352) &gt;= 10), IF($S352 &lt;&gt; "", $I352/$S352, ""), ""),"")</f>
        <v>150000</v>
      </c>
      <c r="AD352" s="10">
        <f>IF(Overall!$A354&lt;&gt;"",IF(AND(MONTH($O352) &lt;= 11, MONTH($P352) &gt;= 11), IF($S352 &lt;&gt; "", $I352/$S352, ""), ""),"")</f>
        <v>150000</v>
      </c>
      <c r="AE352" s="10">
        <f>IF(Overall!$A354&lt;&gt;"",IF(AND(MONTH($O352) &lt;= 12, MONTH($P352) &gt;= 12), IF($S352 &lt;&gt; "", $I352/$S352, ""), ""),"")</f>
        <v>150000</v>
      </c>
      <c r="AG352" s="10" t="str">
        <f ca="1">IFERROR(IF(AND(NOW()&lt;= EOMONTH(DATE(YEAR($P352),1, 1), 0), Overall!$A354&lt;&gt;"", MONTH($O352) &lt;= 1, MONTH($P352) &gt;= 1), IF($S352 &lt;&gt; "", $I352/$S352, ""), ""), "")</f>
        <v/>
      </c>
      <c r="AH352" s="10" t="str">
        <f ca="1">IFERROR(IF(AND(NOW()&lt;= EOMONTH(DATE(YEAR($P352),2, 1), 0), Overall!$A354&lt;&gt;"", MONTH($O352) &lt;= 2, MONTH($P352) &gt;= 2), IF($S352 &lt;&gt; "", $I352/$S352, ""), ""), "")</f>
        <v/>
      </c>
      <c r="AI352" s="10" t="str">
        <f ca="1">IFERROR(IF(AND(NOW()&lt;= EOMONTH(DATE(YEAR($P352),3, 1), 0), Overall!$A354&lt;&gt;"", MONTH($O352) &lt;= 3, MONTH($P352) &gt;= 3), IF($S352 &lt;&gt; "", $I352/$S352, ""), ""), "")</f>
        <v/>
      </c>
      <c r="AJ352" s="10" t="str">
        <f ca="1">IFERROR(IF(AND(NOW()&lt;= EOMONTH(DATE(YEAR($P352),4, 1), 0), Overall!$A354&lt;&gt;"", MONTH($O352) &lt;= 4, MONTH($P352) &gt;= 4), IF($S352 &lt;&gt; "", $I352/$S352, ""), ""), "")</f>
        <v/>
      </c>
      <c r="AK352" s="10" t="str">
        <f ca="1">IFERROR(IF(AND(NOW()&lt;= EOMONTH(DATE(YEAR($P352),5, 1), 0), Overall!$A354&lt;&gt;"", MONTH($O352) &lt;= 5, MONTH($P352) &gt;= 5), IF($S352 &lt;&gt; "", $I352/$S352, ""), ""), "")</f>
        <v/>
      </c>
      <c r="AL352" s="10" t="str">
        <f ca="1">IFERROR(IF(AND(NOW()&lt;= EOMONTH(DATE(YEAR($P352),6, 1), 0), Overall!$A354&lt;&gt;"", MONTH($O352) &lt;= 6, MONTH($P352) &gt;= 6), IF($S352 &lt;&gt; "", $I352/$S352, ""), ""), "")</f>
        <v/>
      </c>
      <c r="AM352" s="10" t="str">
        <f ca="1">IFERROR(IF(AND(NOW()&lt;= EOMONTH(DATE(YEAR($P352),7, 1), 0), Overall!$A354&lt;&gt;"", MONTH($O352) &lt;= 7, MONTH($P352) &gt;= 7), IF($S352 &lt;&gt; "", $I352/$S352, ""), ""), "")</f>
        <v/>
      </c>
      <c r="AN352" s="10" t="str">
        <f ca="1">IFERROR(IF(AND(NOW()&lt;= EOMONTH(DATE(YEAR($P352),8, 1), 0), Overall!$A354&lt;&gt;"", MONTH($O352) &lt;= 8, MONTH($P352) &gt;= 8), IF($S352 &lt;&gt; "", $I352/$S352, ""), ""), "")</f>
        <v/>
      </c>
      <c r="AO352" s="10" t="str">
        <f ca="1">IFERROR(IF(AND(NOW()&lt;= EOMONTH(DATE(YEAR($P352),9, 1), 0), Overall!$A354&lt;&gt;"", MONTH($O352) &lt;= 9, MONTH($P352) &gt;= 9), IF($S352 &lt;&gt; "", $I352/$S352, ""), ""), "")</f>
        <v/>
      </c>
      <c r="AP352" s="10" t="str">
        <f ca="1">IFERROR(IF(AND(NOW()&lt;= EOMONTH(DATE(YEAR($P352),10, 1), 0), Overall!$A354&lt;&gt;"", MONTH($O352) &lt;= 10, MONTH($P352) &gt;= 10), IF($S352 &lt;&gt; "", $I352/$S352, ""), ""), "")</f>
        <v/>
      </c>
      <c r="AQ352" s="10" t="str">
        <f ca="1">IFERROR(IF(AND(NOW()&lt;= EOMONTH(DATE(YEAR($P352),11, 1), 0), Overall!$A354&lt;&gt;"", MONTH($O352) &lt;=11, MONTH($P352) &gt;= 11), IF($S352 &lt;&gt; "", $I352/$S352, ""), ""), "")</f>
        <v/>
      </c>
      <c r="AR352" s="10" t="str">
        <f ca="1">IFERROR(IF(AND(NOW()&lt;= EOMONTH(DATE(YEAR($P352),12, 1), 0), Overall!$A354&lt;&gt;"", MONTH($O352) &lt;= 12, MONTH($P352) &gt;= 12), IF($S352 &lt;&gt; "", $I352/$S352, ""), ""), "")</f>
        <v/>
      </c>
      <c r="AS352" s="16">
        <f t="shared" ca="1" si="11"/>
        <v>0</v>
      </c>
    </row>
    <row r="353" spans="1:45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5" t="str">
        <f>IF(Overall!P355&lt;&gt;"",_xlfn.VALUETOTEXT(Overall!P355),"")</f>
        <v>Options</v>
      </c>
      <c r="I353" s="6">
        <f>IF(Overall!F355&lt;&gt;"",VALUE(Overall!F355),"")</f>
        <v>600000</v>
      </c>
      <c r="J353" s="6">
        <f>IF(Overall!G355&lt;&gt;"",VALUE(Overall!G355),"")</f>
        <v>64</v>
      </c>
      <c r="K353" s="6">
        <f>IF(Overall!H355&lt;&gt;"",VALUE(Overall!H355),"")</f>
        <v>40</v>
      </c>
      <c r="L353" s="6">
        <f>IF(Overall!I355&lt;&gt;"",VALUE(Overall!I355),"")</f>
        <v>5.0199999999999996</v>
      </c>
      <c r="M353" s="6">
        <f>IF(Overall!J355&lt;&gt;"",VALUE(Overall!J355),"")</f>
        <v>0.78</v>
      </c>
      <c r="N353" s="6">
        <f>IF(Overall!K355&lt;&gt;"",VALUE(Overall!K355),"")</f>
        <v>4.24</v>
      </c>
      <c r="O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P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Q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R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S353" s="5">
        <f t="shared" si="10"/>
        <v>3</v>
      </c>
      <c r="T353" s="10" t="str">
        <f>IF(Overall!$A355&lt;&gt;"",IF(AND(MONTH($O353) &lt;= 1, MONTH($P353) &gt;= 1), IF($S353 &lt;&gt; "", $I353/$S353, ""), ""),"")</f>
        <v/>
      </c>
      <c r="U353" s="10" t="str">
        <f>IF(Overall!$A355&lt;&gt;"",IF(AND(MONTH($O353) &lt;= 2, MONTH($P353) &gt;= 2), IF($S353 &lt;&gt; "", $I353/$S353, ""), ""),"")</f>
        <v/>
      </c>
      <c r="V353" s="10" t="str">
        <f>IF(Overall!$A355&lt;&gt;"",IF(AND(MONTH($O353) &lt;= 3, MONTH($P353) &gt;= 3), IF($S353 &lt;&gt; "", $I353/$S353, ""), ""),"")</f>
        <v/>
      </c>
      <c r="W353" s="10" t="str">
        <f>IF(Overall!$A355&lt;&gt;"",IF(AND(MONTH($O353) &lt;= 4, MONTH($P353) &gt;= 4), IF($S353 &lt;&gt; "", $I353/$S353, ""), ""),"")</f>
        <v/>
      </c>
      <c r="X353" s="10" t="str">
        <f>IF(Overall!$A355&lt;&gt;"",IF(AND(MONTH($O353) &lt;= 5, MONTH($P353) &gt;= 5), IF($S353 &lt;&gt; "", $I353/$S353, ""), ""),"")</f>
        <v/>
      </c>
      <c r="Y353" s="10" t="str">
        <f>IF(Overall!$A355&lt;&gt;"",IF(AND(MONTH($O353) &lt;= 6, MONTH($P353) &gt;= 6), IF($S353 &lt;&gt; "", $I353/$S353, ""), ""),"")</f>
        <v/>
      </c>
      <c r="Z353" s="10" t="str">
        <f>IF(Overall!$A355&lt;&gt;"",IF(AND(MONTH($O353) &lt;= 7, MONTH($P353) &gt;= 7 ), IF($S353 &lt;&gt; "", $I353/$S353, ""), ""),"")</f>
        <v/>
      </c>
      <c r="AA353" s="10" t="str">
        <f>IF(Overall!$A355&lt;&gt;"",IF(AND(MONTH($O353) &lt;= 8, MONTH($P353) &gt;= 8), IF($S353 &lt;&gt; "", $I353/$S353, ""), ""),"")</f>
        <v/>
      </c>
      <c r="AB353" s="10" t="str">
        <f>IF(Overall!$A355&lt;&gt;"",IF(AND(MONTH($O353) &lt;= 9, MONTH($P353) &gt;= 9), IF($S353 &lt;&gt; "", $I353/$S353, ""), ""),"")</f>
        <v/>
      </c>
      <c r="AC353" s="10">
        <f>IF(Overall!$A355&lt;&gt;"",IF(AND(MONTH($O353) &lt;= 10, MONTH($P353) &gt;= 10), IF($S353 &lt;&gt; "", $I353/$S353, ""), ""),"")</f>
        <v>200000</v>
      </c>
      <c r="AD353" s="10">
        <f>IF(Overall!$A355&lt;&gt;"",IF(AND(MONTH($O353) &lt;= 11, MONTH($P353) &gt;= 11), IF($S353 &lt;&gt; "", $I353/$S353, ""), ""),"")</f>
        <v>200000</v>
      </c>
      <c r="AE353" s="10">
        <f>IF(Overall!$A355&lt;&gt;"",IF(AND(MONTH($O353) &lt;= 12, MONTH($P353) &gt;= 12), IF($S353 &lt;&gt; "", $I353/$S353, ""), ""),"")</f>
        <v>200000</v>
      </c>
      <c r="AG353" s="10" t="str">
        <f ca="1">IFERROR(IF(AND(NOW()&lt;= EOMONTH(DATE(YEAR($P353),1, 1), 0), Overall!$A355&lt;&gt;"", MONTH($O353) &lt;= 1, MONTH($P353) &gt;= 1), IF($S353 &lt;&gt; "", $I353/$S353, ""), ""), "")</f>
        <v/>
      </c>
      <c r="AH353" s="10" t="str">
        <f ca="1">IFERROR(IF(AND(NOW()&lt;= EOMONTH(DATE(YEAR($P353),2, 1), 0), Overall!$A355&lt;&gt;"", MONTH($O353) &lt;= 2, MONTH($P353) &gt;= 2), IF($S353 &lt;&gt; "", $I353/$S353, ""), ""), "")</f>
        <v/>
      </c>
      <c r="AI353" s="10" t="str">
        <f ca="1">IFERROR(IF(AND(NOW()&lt;= EOMONTH(DATE(YEAR($P353),3, 1), 0), Overall!$A355&lt;&gt;"", MONTH($O353) &lt;= 3, MONTH($P353) &gt;= 3), IF($S353 &lt;&gt; "", $I353/$S353, ""), ""), "")</f>
        <v/>
      </c>
      <c r="AJ353" s="10" t="str">
        <f ca="1">IFERROR(IF(AND(NOW()&lt;= EOMONTH(DATE(YEAR($P353),4, 1), 0), Overall!$A355&lt;&gt;"", MONTH($O353) &lt;= 4, MONTH($P353) &gt;= 4), IF($S353 &lt;&gt; "", $I353/$S353, ""), ""), "")</f>
        <v/>
      </c>
      <c r="AK353" s="10" t="str">
        <f ca="1">IFERROR(IF(AND(NOW()&lt;= EOMONTH(DATE(YEAR($P353),5, 1), 0), Overall!$A355&lt;&gt;"", MONTH($O353) &lt;= 5, MONTH($P353) &gt;= 5), IF($S353 &lt;&gt; "", $I353/$S353, ""), ""), "")</f>
        <v/>
      </c>
      <c r="AL353" s="10" t="str">
        <f ca="1">IFERROR(IF(AND(NOW()&lt;= EOMONTH(DATE(YEAR($P353),6, 1), 0), Overall!$A355&lt;&gt;"", MONTH($O353) &lt;= 6, MONTH($P353) &gt;= 6), IF($S353 &lt;&gt; "", $I353/$S353, ""), ""), "")</f>
        <v/>
      </c>
      <c r="AM353" s="10" t="str">
        <f ca="1">IFERROR(IF(AND(NOW()&lt;= EOMONTH(DATE(YEAR($P353),7, 1), 0), Overall!$A355&lt;&gt;"", MONTH($O353) &lt;= 7, MONTH($P353) &gt;= 7), IF($S353 &lt;&gt; "", $I353/$S353, ""), ""), "")</f>
        <v/>
      </c>
      <c r="AN353" s="10" t="str">
        <f ca="1">IFERROR(IF(AND(NOW()&lt;= EOMONTH(DATE(YEAR($P353),8, 1), 0), Overall!$A355&lt;&gt;"", MONTH($O353) &lt;= 8, MONTH($P353) &gt;= 8), IF($S353 &lt;&gt; "", $I353/$S353, ""), ""), "")</f>
        <v/>
      </c>
      <c r="AO353" s="10" t="str">
        <f ca="1">IFERROR(IF(AND(NOW()&lt;= EOMONTH(DATE(YEAR($P353),9, 1), 0), Overall!$A355&lt;&gt;"", MONTH($O353) &lt;= 9, MONTH($P353) &gt;= 9), IF($S353 &lt;&gt; "", $I353/$S353, ""), ""), "")</f>
        <v/>
      </c>
      <c r="AP353" s="10" t="str">
        <f ca="1">IFERROR(IF(AND(NOW()&lt;= EOMONTH(DATE(YEAR($P353),10, 1), 0), Overall!$A355&lt;&gt;"", MONTH($O353) &lt;= 10, MONTH($P353) &gt;= 10), IF($S353 &lt;&gt; "", $I353/$S353, ""), ""), "")</f>
        <v/>
      </c>
      <c r="AQ353" s="10" t="str">
        <f ca="1">IFERROR(IF(AND(NOW()&lt;= EOMONTH(DATE(YEAR($P353),11, 1), 0), Overall!$A355&lt;&gt;"", MONTH($O353) &lt;=11, MONTH($P353) &gt;= 11), IF($S353 &lt;&gt; "", $I353/$S353, ""), ""), "")</f>
        <v/>
      </c>
      <c r="AR353" s="10" t="str">
        <f ca="1">IFERROR(IF(AND(NOW()&lt;= EOMONTH(DATE(YEAR($P353),12, 1), 0), Overall!$A355&lt;&gt;"", MONTH($O353) &lt;= 12, MONTH($P353) &gt;= 12), IF($S353 &lt;&gt; "", $I353/$S353, ""), ""), "")</f>
        <v/>
      </c>
      <c r="AS353" s="16">
        <f t="shared" ca="1" si="11"/>
        <v>0</v>
      </c>
    </row>
    <row r="354" spans="1:45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5" t="str">
        <f>IF(Overall!P356&lt;&gt;"",_xlfn.VALUETOTEXT(Overall!P356),"")</f>
        <v>Options</v>
      </c>
      <c r="I354" s="6">
        <f>IF(Overall!F356&lt;&gt;"",VALUE(Overall!F356),"")</f>
        <v>300000</v>
      </c>
      <c r="J354" s="6">
        <f>IF(Overall!G356&lt;&gt;"",VALUE(Overall!G356),"")</f>
        <v>70</v>
      </c>
      <c r="K354" s="6">
        <f>IF(Overall!H356&lt;&gt;"",VALUE(Overall!H356),"")</f>
        <v>40</v>
      </c>
      <c r="L354" s="6">
        <f>IF(Overall!I356&lt;&gt;"",VALUE(Overall!I356),"")</f>
        <v>6.65</v>
      </c>
      <c r="M354" s="6">
        <f>IF(Overall!J356&lt;&gt;"",VALUE(Overall!J356),"")</f>
        <v>0.7</v>
      </c>
      <c r="N354" s="6">
        <f>IF(Overall!K356&lt;&gt;"",VALUE(Overall!K356),"")</f>
        <v>5.95</v>
      </c>
      <c r="O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P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Q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R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S354" s="5">
        <f t="shared" si="10"/>
        <v>3</v>
      </c>
      <c r="T354" s="10" t="str">
        <f>IF(Overall!$A356&lt;&gt;"",IF(AND(MONTH($O354) &lt;= 1, MONTH($P354) &gt;= 1), IF($S354 &lt;&gt; "", $I354/$S354, ""), ""),"")</f>
        <v/>
      </c>
      <c r="U354" s="10" t="str">
        <f>IF(Overall!$A356&lt;&gt;"",IF(AND(MONTH($O354) &lt;= 2, MONTH($P354) &gt;= 2), IF($S354 &lt;&gt; "", $I354/$S354, ""), ""),"")</f>
        <v/>
      </c>
      <c r="V354" s="10" t="str">
        <f>IF(Overall!$A356&lt;&gt;"",IF(AND(MONTH($O354) &lt;= 3, MONTH($P354) &gt;= 3), IF($S354 &lt;&gt; "", $I354/$S354, ""), ""),"")</f>
        <v/>
      </c>
      <c r="W354" s="10" t="str">
        <f>IF(Overall!$A356&lt;&gt;"",IF(AND(MONTH($O354) &lt;= 4, MONTH($P354) &gt;= 4), IF($S354 &lt;&gt; "", $I354/$S354, ""), ""),"")</f>
        <v/>
      </c>
      <c r="X354" s="10" t="str">
        <f>IF(Overall!$A356&lt;&gt;"",IF(AND(MONTH($O354) &lt;= 5, MONTH($P354) &gt;= 5), IF($S354 &lt;&gt; "", $I354/$S354, ""), ""),"")</f>
        <v/>
      </c>
      <c r="Y354" s="10" t="str">
        <f>IF(Overall!$A356&lt;&gt;"",IF(AND(MONTH($O354) &lt;= 6, MONTH($P354) &gt;= 6), IF($S354 &lt;&gt; "", $I354/$S354, ""), ""),"")</f>
        <v/>
      </c>
      <c r="Z354" s="10" t="str">
        <f>IF(Overall!$A356&lt;&gt;"",IF(AND(MONTH($O354) &lt;= 7, MONTH($P354) &gt;= 7 ), IF($S354 &lt;&gt; "", $I354/$S354, ""), ""),"")</f>
        <v/>
      </c>
      <c r="AA354" s="10" t="str">
        <f>IF(Overall!$A356&lt;&gt;"",IF(AND(MONTH($O354) &lt;= 8, MONTH($P354) &gt;= 8), IF($S354 &lt;&gt; "", $I354/$S354, ""), ""),"")</f>
        <v/>
      </c>
      <c r="AB354" s="10" t="str">
        <f>IF(Overall!$A356&lt;&gt;"",IF(AND(MONTH($O354) &lt;= 9, MONTH($P354) &gt;= 9), IF($S354 &lt;&gt; "", $I354/$S354, ""), ""),"")</f>
        <v/>
      </c>
      <c r="AC354" s="10">
        <f>IF(Overall!$A356&lt;&gt;"",IF(AND(MONTH($O354) &lt;= 10, MONTH($P354) &gt;= 10), IF($S354 &lt;&gt; "", $I354/$S354, ""), ""),"")</f>
        <v>100000</v>
      </c>
      <c r="AD354" s="10">
        <f>IF(Overall!$A356&lt;&gt;"",IF(AND(MONTH($O354) &lt;= 11, MONTH($P354) &gt;= 11), IF($S354 &lt;&gt; "", $I354/$S354, ""), ""),"")</f>
        <v>100000</v>
      </c>
      <c r="AE354" s="10">
        <f>IF(Overall!$A356&lt;&gt;"",IF(AND(MONTH($O354) &lt;= 12, MONTH($P354) &gt;= 12), IF($S354 &lt;&gt; "", $I354/$S354, ""), ""),"")</f>
        <v>100000</v>
      </c>
      <c r="AG354" s="10" t="str">
        <f ca="1">IFERROR(IF(AND(NOW()&lt;= EOMONTH(DATE(YEAR($P354),1, 1), 0), Overall!$A356&lt;&gt;"", MONTH($O354) &lt;= 1, MONTH($P354) &gt;= 1), IF($S354 &lt;&gt; "", $I354/$S354, ""), ""), "")</f>
        <v/>
      </c>
      <c r="AH354" s="10" t="str">
        <f ca="1">IFERROR(IF(AND(NOW()&lt;= EOMONTH(DATE(YEAR($P354),2, 1), 0), Overall!$A356&lt;&gt;"", MONTH($O354) &lt;= 2, MONTH($P354) &gt;= 2), IF($S354 &lt;&gt; "", $I354/$S354, ""), ""), "")</f>
        <v/>
      </c>
      <c r="AI354" s="10" t="str">
        <f ca="1">IFERROR(IF(AND(NOW()&lt;= EOMONTH(DATE(YEAR($P354),3, 1), 0), Overall!$A356&lt;&gt;"", MONTH($O354) &lt;= 3, MONTH($P354) &gt;= 3), IF($S354 &lt;&gt; "", $I354/$S354, ""), ""), "")</f>
        <v/>
      </c>
      <c r="AJ354" s="10" t="str">
        <f ca="1">IFERROR(IF(AND(NOW()&lt;= EOMONTH(DATE(YEAR($P354),4, 1), 0), Overall!$A356&lt;&gt;"", MONTH($O354) &lt;= 4, MONTH($P354) &gt;= 4), IF($S354 &lt;&gt; "", $I354/$S354, ""), ""), "")</f>
        <v/>
      </c>
      <c r="AK354" s="10" t="str">
        <f ca="1">IFERROR(IF(AND(NOW()&lt;= EOMONTH(DATE(YEAR($P354),5, 1), 0), Overall!$A356&lt;&gt;"", MONTH($O354) &lt;= 5, MONTH($P354) &gt;= 5), IF($S354 &lt;&gt; "", $I354/$S354, ""), ""), "")</f>
        <v/>
      </c>
      <c r="AL354" s="10" t="str">
        <f ca="1">IFERROR(IF(AND(NOW()&lt;= EOMONTH(DATE(YEAR($P354),6, 1), 0), Overall!$A356&lt;&gt;"", MONTH($O354) &lt;= 6, MONTH($P354) &gt;= 6), IF($S354 &lt;&gt; "", $I354/$S354, ""), ""), "")</f>
        <v/>
      </c>
      <c r="AM354" s="10" t="str">
        <f ca="1">IFERROR(IF(AND(NOW()&lt;= EOMONTH(DATE(YEAR($P354),7, 1), 0), Overall!$A356&lt;&gt;"", MONTH($O354) &lt;= 7, MONTH($P354) &gt;= 7), IF($S354 &lt;&gt; "", $I354/$S354, ""), ""), "")</f>
        <v/>
      </c>
      <c r="AN354" s="10" t="str">
        <f ca="1">IFERROR(IF(AND(NOW()&lt;= EOMONTH(DATE(YEAR($P354),8, 1), 0), Overall!$A356&lt;&gt;"", MONTH($O354) &lt;= 8, MONTH($P354) &gt;= 8), IF($S354 &lt;&gt; "", $I354/$S354, ""), ""), "")</f>
        <v/>
      </c>
      <c r="AO354" s="10" t="str">
        <f ca="1">IFERROR(IF(AND(NOW()&lt;= EOMONTH(DATE(YEAR($P354),9, 1), 0), Overall!$A356&lt;&gt;"", MONTH($O354) &lt;= 9, MONTH($P354) &gt;= 9), IF($S354 &lt;&gt; "", $I354/$S354, ""), ""), "")</f>
        <v/>
      </c>
      <c r="AP354" s="10" t="str">
        <f ca="1">IFERROR(IF(AND(NOW()&lt;= EOMONTH(DATE(YEAR($P354),10, 1), 0), Overall!$A356&lt;&gt;"", MONTH($O354) &lt;= 10, MONTH($P354) &gt;= 10), IF($S354 &lt;&gt; "", $I354/$S354, ""), ""), "")</f>
        <v/>
      </c>
      <c r="AQ354" s="10" t="str">
        <f ca="1">IFERROR(IF(AND(NOW()&lt;= EOMONTH(DATE(YEAR($P354),11, 1), 0), Overall!$A356&lt;&gt;"", MONTH($O354) &lt;=11, MONTH($P354) &gt;= 11), IF($S354 &lt;&gt; "", $I354/$S354, ""), ""), "")</f>
        <v/>
      </c>
      <c r="AR354" s="10" t="str">
        <f ca="1">IFERROR(IF(AND(NOW()&lt;= EOMONTH(DATE(YEAR($P354),12, 1), 0), Overall!$A356&lt;&gt;"", MONTH($O354) &lt;= 12, MONTH($P354) &gt;= 12), IF($S354 &lt;&gt; "", $I354/$S354, ""), ""), "")</f>
        <v/>
      </c>
      <c r="AS354" s="16">
        <f t="shared" ca="1" si="11"/>
        <v>0</v>
      </c>
    </row>
    <row r="355" spans="1:45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5" t="str">
        <f>IF(Overall!P357&lt;&gt;"",_xlfn.VALUETOTEXT(Overall!P357),"")</f>
        <v>Options</v>
      </c>
      <c r="I355" s="6">
        <f>IF(Overall!F357&lt;&gt;"",VALUE(Overall!F357),"")</f>
        <v>1200000</v>
      </c>
      <c r="J355" s="6">
        <f>IF(Overall!G357&lt;&gt;"",VALUE(Overall!G357),"")</f>
        <v>64</v>
      </c>
      <c r="K355" s="6">
        <f>IF(Overall!H357&lt;&gt;"",VALUE(Overall!H357),"")</f>
        <v>40</v>
      </c>
      <c r="L355" s="6">
        <f>IF(Overall!I357&lt;&gt;"",VALUE(Overall!I357),"")</f>
        <v>5.05</v>
      </c>
      <c r="M355" s="6">
        <f>IF(Overall!J357&lt;&gt;"",VALUE(Overall!J357),"")</f>
        <v>0.83</v>
      </c>
      <c r="N355" s="6">
        <f>IF(Overall!K357&lt;&gt;"",VALUE(Overall!K357),"")</f>
        <v>4.22</v>
      </c>
      <c r="O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P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Q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R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S355" s="5">
        <f t="shared" si="10"/>
        <v>3</v>
      </c>
      <c r="T355" s="10" t="str">
        <f>IF(Overall!$A357&lt;&gt;"",IF(AND(MONTH($O355) &lt;= 1, MONTH($P355) &gt;= 1), IF($S355 &lt;&gt; "", $I355/$S355, ""), ""),"")</f>
        <v/>
      </c>
      <c r="U355" s="10" t="str">
        <f>IF(Overall!$A357&lt;&gt;"",IF(AND(MONTH($O355) &lt;= 2, MONTH($P355) &gt;= 2), IF($S355 &lt;&gt; "", $I355/$S355, ""), ""),"")</f>
        <v/>
      </c>
      <c r="V355" s="10" t="str">
        <f>IF(Overall!$A357&lt;&gt;"",IF(AND(MONTH($O355) &lt;= 3, MONTH($P355) &gt;= 3), IF($S355 &lt;&gt; "", $I355/$S355, ""), ""),"")</f>
        <v/>
      </c>
      <c r="W355" s="10" t="str">
        <f>IF(Overall!$A357&lt;&gt;"",IF(AND(MONTH($O355) &lt;= 4, MONTH($P355) &gt;= 4), IF($S355 &lt;&gt; "", $I355/$S355, ""), ""),"")</f>
        <v/>
      </c>
      <c r="X355" s="10" t="str">
        <f>IF(Overall!$A357&lt;&gt;"",IF(AND(MONTH($O355) &lt;= 5, MONTH($P355) &gt;= 5), IF($S355 &lt;&gt; "", $I355/$S355, ""), ""),"")</f>
        <v/>
      </c>
      <c r="Y355" s="10" t="str">
        <f>IF(Overall!$A357&lt;&gt;"",IF(AND(MONTH($O355) &lt;= 6, MONTH($P355) &gt;= 6), IF($S355 &lt;&gt; "", $I355/$S355, ""), ""),"")</f>
        <v/>
      </c>
      <c r="Z355" s="10" t="str">
        <f>IF(Overall!$A357&lt;&gt;"",IF(AND(MONTH($O355) &lt;= 7, MONTH($P355) &gt;= 7 ), IF($S355 &lt;&gt; "", $I355/$S355, ""), ""),"")</f>
        <v/>
      </c>
      <c r="AA355" s="10" t="str">
        <f>IF(Overall!$A357&lt;&gt;"",IF(AND(MONTH($O355) &lt;= 8, MONTH($P355) &gt;= 8), IF($S355 &lt;&gt; "", $I355/$S355, ""), ""),"")</f>
        <v/>
      </c>
      <c r="AB355" s="10" t="str">
        <f>IF(Overall!$A357&lt;&gt;"",IF(AND(MONTH($O355) &lt;= 9, MONTH($P355) &gt;= 9), IF($S355 &lt;&gt; "", $I355/$S355, ""), ""),"")</f>
        <v/>
      </c>
      <c r="AC355" s="10">
        <f>IF(Overall!$A357&lt;&gt;"",IF(AND(MONTH($O355) &lt;= 10, MONTH($P355) &gt;= 10), IF($S355 &lt;&gt; "", $I355/$S355, ""), ""),"")</f>
        <v>400000</v>
      </c>
      <c r="AD355" s="10">
        <f>IF(Overall!$A357&lt;&gt;"",IF(AND(MONTH($O355) &lt;= 11, MONTH($P355) &gt;= 11), IF($S355 &lt;&gt; "", $I355/$S355, ""), ""),"")</f>
        <v>400000</v>
      </c>
      <c r="AE355" s="10">
        <f>IF(Overall!$A357&lt;&gt;"",IF(AND(MONTH($O355) &lt;= 12, MONTH($P355) &gt;= 12), IF($S355 &lt;&gt; "", $I355/$S355, ""), ""),"")</f>
        <v>400000</v>
      </c>
      <c r="AG355" s="10" t="str">
        <f ca="1">IFERROR(IF(AND(NOW()&lt;= EOMONTH(DATE(YEAR($P355),1, 1), 0), Overall!$A357&lt;&gt;"", MONTH($O355) &lt;= 1, MONTH($P355) &gt;= 1), IF($S355 &lt;&gt; "", $I355/$S355, ""), ""), "")</f>
        <v/>
      </c>
      <c r="AH355" s="10" t="str">
        <f ca="1">IFERROR(IF(AND(NOW()&lt;= EOMONTH(DATE(YEAR($P355),2, 1), 0), Overall!$A357&lt;&gt;"", MONTH($O355) &lt;= 2, MONTH($P355) &gt;= 2), IF($S355 &lt;&gt; "", $I355/$S355, ""), ""), "")</f>
        <v/>
      </c>
      <c r="AI355" s="10" t="str">
        <f ca="1">IFERROR(IF(AND(NOW()&lt;= EOMONTH(DATE(YEAR($P355),3, 1), 0), Overall!$A357&lt;&gt;"", MONTH($O355) &lt;= 3, MONTH($P355) &gt;= 3), IF($S355 &lt;&gt; "", $I355/$S355, ""), ""), "")</f>
        <v/>
      </c>
      <c r="AJ355" s="10" t="str">
        <f ca="1">IFERROR(IF(AND(NOW()&lt;= EOMONTH(DATE(YEAR($P355),4, 1), 0), Overall!$A357&lt;&gt;"", MONTH($O355) &lt;= 4, MONTH($P355) &gt;= 4), IF($S355 &lt;&gt; "", $I355/$S355, ""), ""), "")</f>
        <v/>
      </c>
      <c r="AK355" s="10" t="str">
        <f ca="1">IFERROR(IF(AND(NOW()&lt;= EOMONTH(DATE(YEAR($P355),5, 1), 0), Overall!$A357&lt;&gt;"", MONTH($O355) &lt;= 5, MONTH($P355) &gt;= 5), IF($S355 &lt;&gt; "", $I355/$S355, ""), ""), "")</f>
        <v/>
      </c>
      <c r="AL355" s="10" t="str">
        <f ca="1">IFERROR(IF(AND(NOW()&lt;= EOMONTH(DATE(YEAR($P355),6, 1), 0), Overall!$A357&lt;&gt;"", MONTH($O355) &lt;= 6, MONTH($P355) &gt;= 6), IF($S355 &lt;&gt; "", $I355/$S355, ""), ""), "")</f>
        <v/>
      </c>
      <c r="AM355" s="10" t="str">
        <f ca="1">IFERROR(IF(AND(NOW()&lt;= EOMONTH(DATE(YEAR($P355),7, 1), 0), Overall!$A357&lt;&gt;"", MONTH($O355) &lt;= 7, MONTH($P355) &gt;= 7), IF($S355 &lt;&gt; "", $I355/$S355, ""), ""), "")</f>
        <v/>
      </c>
      <c r="AN355" s="10" t="str">
        <f ca="1">IFERROR(IF(AND(NOW()&lt;= EOMONTH(DATE(YEAR($P355),8, 1), 0), Overall!$A357&lt;&gt;"", MONTH($O355) &lt;= 8, MONTH($P355) &gt;= 8), IF($S355 &lt;&gt; "", $I355/$S355, ""), ""), "")</f>
        <v/>
      </c>
      <c r="AO355" s="10" t="str">
        <f ca="1">IFERROR(IF(AND(NOW()&lt;= EOMONTH(DATE(YEAR($P355),9, 1), 0), Overall!$A357&lt;&gt;"", MONTH($O355) &lt;= 9, MONTH($P355) &gt;= 9), IF($S355 &lt;&gt; "", $I355/$S355, ""), ""), "")</f>
        <v/>
      </c>
      <c r="AP355" s="10" t="str">
        <f ca="1">IFERROR(IF(AND(NOW()&lt;= EOMONTH(DATE(YEAR($P355),10, 1), 0), Overall!$A357&lt;&gt;"", MONTH($O355) &lt;= 10, MONTH($P355) &gt;= 10), IF($S355 &lt;&gt; "", $I355/$S355, ""), ""), "")</f>
        <v/>
      </c>
      <c r="AQ355" s="10" t="str">
        <f ca="1">IFERROR(IF(AND(NOW()&lt;= EOMONTH(DATE(YEAR($P355),11, 1), 0), Overall!$A357&lt;&gt;"", MONTH($O355) &lt;=11, MONTH($P355) &gt;= 11), IF($S355 &lt;&gt; "", $I355/$S355, ""), ""), "")</f>
        <v/>
      </c>
      <c r="AR355" s="10" t="str">
        <f ca="1">IFERROR(IF(AND(NOW()&lt;= EOMONTH(DATE(YEAR($P355),12, 1), 0), Overall!$A357&lt;&gt;"", MONTH($O355) &lt;= 12, MONTH($P355) &gt;= 12), IF($S355 &lt;&gt; "", $I355/$S355, ""), ""), "")</f>
        <v/>
      </c>
      <c r="AS355" s="16">
        <f t="shared" ca="1" si="11"/>
        <v>0</v>
      </c>
    </row>
    <row r="356" spans="1:45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5" t="str">
        <f>IF(Overall!P358&lt;&gt;"",_xlfn.VALUETOTEXT(Overall!P358),"")</f>
        <v>Options</v>
      </c>
      <c r="I356" s="6">
        <f>IF(Overall!F358&lt;&gt;"",VALUE(Overall!F358),"")</f>
        <v>600000</v>
      </c>
      <c r="J356" s="6">
        <f>IF(Overall!G358&lt;&gt;"",VALUE(Overall!G358),"")</f>
        <v>66</v>
      </c>
      <c r="K356" s="6">
        <f>IF(Overall!H358&lt;&gt;"",VALUE(Overall!H358),"")</f>
        <v>39</v>
      </c>
      <c r="L356" s="6">
        <f>IF(Overall!I358&lt;&gt;"",VALUE(Overall!I358),"")</f>
        <v>5.58</v>
      </c>
      <c r="M356" s="6">
        <f>IF(Overall!J358&lt;&gt;"",VALUE(Overall!J358),"")</f>
        <v>0.68</v>
      </c>
      <c r="N356" s="6">
        <f>IF(Overall!K358&lt;&gt;"",VALUE(Overall!K358),"")</f>
        <v>4.9000000000000004</v>
      </c>
      <c r="O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P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Q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R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S356" s="5">
        <f t="shared" si="10"/>
        <v>3</v>
      </c>
      <c r="T356" s="10" t="str">
        <f>IF(Overall!$A358&lt;&gt;"",IF(AND(MONTH($O356) &lt;= 1, MONTH($P356) &gt;= 1), IF($S356 &lt;&gt; "", $I356/$S356, ""), ""),"")</f>
        <v/>
      </c>
      <c r="U356" s="10" t="str">
        <f>IF(Overall!$A358&lt;&gt;"",IF(AND(MONTH($O356) &lt;= 2, MONTH($P356) &gt;= 2), IF($S356 &lt;&gt; "", $I356/$S356, ""), ""),"")</f>
        <v/>
      </c>
      <c r="V356" s="10" t="str">
        <f>IF(Overall!$A358&lt;&gt;"",IF(AND(MONTH($O356) &lt;= 3, MONTH($P356) &gt;= 3), IF($S356 &lt;&gt; "", $I356/$S356, ""), ""),"")</f>
        <v/>
      </c>
      <c r="W356" s="10" t="str">
        <f>IF(Overall!$A358&lt;&gt;"",IF(AND(MONTH($O356) &lt;= 4, MONTH($P356) &gt;= 4), IF($S356 &lt;&gt; "", $I356/$S356, ""), ""),"")</f>
        <v/>
      </c>
      <c r="X356" s="10" t="str">
        <f>IF(Overall!$A358&lt;&gt;"",IF(AND(MONTH($O356) &lt;= 5, MONTH($P356) &gt;= 5), IF($S356 &lt;&gt; "", $I356/$S356, ""), ""),"")</f>
        <v/>
      </c>
      <c r="Y356" s="10" t="str">
        <f>IF(Overall!$A358&lt;&gt;"",IF(AND(MONTH($O356) &lt;= 6, MONTH($P356) &gt;= 6), IF($S356 &lt;&gt; "", $I356/$S356, ""), ""),"")</f>
        <v/>
      </c>
      <c r="Z356" s="10" t="str">
        <f>IF(Overall!$A358&lt;&gt;"",IF(AND(MONTH($O356) &lt;= 7, MONTH($P356) &gt;= 7 ), IF($S356 &lt;&gt; "", $I356/$S356, ""), ""),"")</f>
        <v/>
      </c>
      <c r="AA356" s="10" t="str">
        <f>IF(Overall!$A358&lt;&gt;"",IF(AND(MONTH($O356) &lt;= 8, MONTH($P356) &gt;= 8), IF($S356 &lt;&gt; "", $I356/$S356, ""), ""),"")</f>
        <v/>
      </c>
      <c r="AB356" s="10" t="str">
        <f>IF(Overall!$A358&lt;&gt;"",IF(AND(MONTH($O356) &lt;= 9, MONTH($P356) &gt;= 9), IF($S356 &lt;&gt; "", $I356/$S356, ""), ""),"")</f>
        <v/>
      </c>
      <c r="AC356" s="10">
        <f>IF(Overall!$A358&lt;&gt;"",IF(AND(MONTH($O356) &lt;= 10, MONTH($P356) &gt;= 10), IF($S356 &lt;&gt; "", $I356/$S356, ""), ""),"")</f>
        <v>200000</v>
      </c>
      <c r="AD356" s="10">
        <f>IF(Overall!$A358&lt;&gt;"",IF(AND(MONTH($O356) &lt;= 11, MONTH($P356) &gt;= 11), IF($S356 &lt;&gt; "", $I356/$S356, ""), ""),"")</f>
        <v>200000</v>
      </c>
      <c r="AE356" s="10">
        <f>IF(Overall!$A358&lt;&gt;"",IF(AND(MONTH($O356) &lt;= 12, MONTH($P356) &gt;= 12), IF($S356 &lt;&gt; "", $I356/$S356, ""), ""),"")</f>
        <v>200000</v>
      </c>
      <c r="AG356" s="10" t="str">
        <f ca="1">IFERROR(IF(AND(NOW()&lt;= EOMONTH(DATE(YEAR($P356),1, 1), 0), Overall!$A358&lt;&gt;"", MONTH($O356) &lt;= 1, MONTH($P356) &gt;= 1), IF($S356 &lt;&gt; "", $I356/$S356, ""), ""), "")</f>
        <v/>
      </c>
      <c r="AH356" s="10" t="str">
        <f ca="1">IFERROR(IF(AND(NOW()&lt;= EOMONTH(DATE(YEAR($P356),2, 1), 0), Overall!$A358&lt;&gt;"", MONTH($O356) &lt;= 2, MONTH($P356) &gt;= 2), IF($S356 &lt;&gt; "", $I356/$S356, ""), ""), "")</f>
        <v/>
      </c>
      <c r="AI356" s="10" t="str">
        <f ca="1">IFERROR(IF(AND(NOW()&lt;= EOMONTH(DATE(YEAR($P356),3, 1), 0), Overall!$A358&lt;&gt;"", MONTH($O356) &lt;= 3, MONTH($P356) &gt;= 3), IF($S356 &lt;&gt; "", $I356/$S356, ""), ""), "")</f>
        <v/>
      </c>
      <c r="AJ356" s="10" t="str">
        <f ca="1">IFERROR(IF(AND(NOW()&lt;= EOMONTH(DATE(YEAR($P356),4, 1), 0), Overall!$A358&lt;&gt;"", MONTH($O356) &lt;= 4, MONTH($P356) &gt;= 4), IF($S356 &lt;&gt; "", $I356/$S356, ""), ""), "")</f>
        <v/>
      </c>
      <c r="AK356" s="10" t="str">
        <f ca="1">IFERROR(IF(AND(NOW()&lt;= EOMONTH(DATE(YEAR($P356),5, 1), 0), Overall!$A358&lt;&gt;"", MONTH($O356) &lt;= 5, MONTH($P356) &gt;= 5), IF($S356 &lt;&gt; "", $I356/$S356, ""), ""), "")</f>
        <v/>
      </c>
      <c r="AL356" s="10" t="str">
        <f ca="1">IFERROR(IF(AND(NOW()&lt;= EOMONTH(DATE(YEAR($P356),6, 1), 0), Overall!$A358&lt;&gt;"", MONTH($O356) &lt;= 6, MONTH($P356) &gt;= 6), IF($S356 &lt;&gt; "", $I356/$S356, ""), ""), "")</f>
        <v/>
      </c>
      <c r="AM356" s="10" t="str">
        <f ca="1">IFERROR(IF(AND(NOW()&lt;= EOMONTH(DATE(YEAR($P356),7, 1), 0), Overall!$A358&lt;&gt;"", MONTH($O356) &lt;= 7, MONTH($P356) &gt;= 7), IF($S356 &lt;&gt; "", $I356/$S356, ""), ""), "")</f>
        <v/>
      </c>
      <c r="AN356" s="10" t="str">
        <f ca="1">IFERROR(IF(AND(NOW()&lt;= EOMONTH(DATE(YEAR($P356),8, 1), 0), Overall!$A358&lt;&gt;"", MONTH($O356) &lt;= 8, MONTH($P356) &gt;= 8), IF($S356 &lt;&gt; "", $I356/$S356, ""), ""), "")</f>
        <v/>
      </c>
      <c r="AO356" s="10" t="str">
        <f ca="1">IFERROR(IF(AND(NOW()&lt;= EOMONTH(DATE(YEAR($P356),9, 1), 0), Overall!$A358&lt;&gt;"", MONTH($O356) &lt;= 9, MONTH($P356) &gt;= 9), IF($S356 &lt;&gt; "", $I356/$S356, ""), ""), "")</f>
        <v/>
      </c>
      <c r="AP356" s="10" t="str">
        <f ca="1">IFERROR(IF(AND(NOW()&lt;= EOMONTH(DATE(YEAR($P356),10, 1), 0), Overall!$A358&lt;&gt;"", MONTH($O356) &lt;= 10, MONTH($P356) &gt;= 10), IF($S356 &lt;&gt; "", $I356/$S356, ""), ""), "")</f>
        <v/>
      </c>
      <c r="AQ356" s="10" t="str">
        <f ca="1">IFERROR(IF(AND(NOW()&lt;= EOMONTH(DATE(YEAR($P356),11, 1), 0), Overall!$A358&lt;&gt;"", MONTH($O356) &lt;=11, MONTH($P356) &gt;= 11), IF($S356 &lt;&gt; "", $I356/$S356, ""), ""), "")</f>
        <v/>
      </c>
      <c r="AR356" s="10" t="str">
        <f ca="1">IFERROR(IF(AND(NOW()&lt;= EOMONTH(DATE(YEAR($P356),12, 1), 0), Overall!$A358&lt;&gt;"", MONTH($O356) &lt;= 12, MONTH($P356) &gt;= 12), IF($S356 &lt;&gt; "", $I356/$S356, ""), ""), "")</f>
        <v/>
      </c>
      <c r="AS356" s="16">
        <f t="shared" ca="1" si="11"/>
        <v>0</v>
      </c>
    </row>
    <row r="357" spans="1:45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5" t="str">
        <f>IF(Overall!P359&lt;&gt;"",_xlfn.VALUETOTEXT(Overall!P359),"")</f>
        <v>Options</v>
      </c>
      <c r="I357" s="6">
        <f>IF(Overall!F359&lt;&gt;"",VALUE(Overall!F359),"")</f>
        <v>300000</v>
      </c>
      <c r="J357" s="6">
        <f>IF(Overall!G359&lt;&gt;"",VALUE(Overall!G359),"")</f>
        <v>70</v>
      </c>
      <c r="K357" s="6">
        <f>IF(Overall!H359&lt;&gt;"",VALUE(Overall!H359),"")</f>
        <v>40</v>
      </c>
      <c r="L357" s="6">
        <f>IF(Overall!I359&lt;&gt;"",VALUE(Overall!I359),"")</f>
        <v>6.7</v>
      </c>
      <c r="M357" s="6">
        <f>IF(Overall!J359&lt;&gt;"",VALUE(Overall!J359),"")</f>
        <v>0.75</v>
      </c>
      <c r="N357" s="6">
        <f>IF(Overall!K359&lt;&gt;"",VALUE(Overall!K359),"")</f>
        <v>5.95</v>
      </c>
      <c r="O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P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Q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R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S357" s="5">
        <f t="shared" si="10"/>
        <v>3</v>
      </c>
      <c r="T357" s="10" t="str">
        <f>IF(Overall!$A359&lt;&gt;"",IF(AND(MONTH($O357) &lt;= 1, MONTH($P357) &gt;= 1), IF($S357 &lt;&gt; "", $I357/$S357, ""), ""),"")</f>
        <v/>
      </c>
      <c r="U357" s="10" t="str">
        <f>IF(Overall!$A359&lt;&gt;"",IF(AND(MONTH($O357) &lt;= 2, MONTH($P357) &gt;= 2), IF($S357 &lt;&gt; "", $I357/$S357, ""), ""),"")</f>
        <v/>
      </c>
      <c r="V357" s="10" t="str">
        <f>IF(Overall!$A359&lt;&gt;"",IF(AND(MONTH($O357) &lt;= 3, MONTH($P357) &gt;= 3), IF($S357 &lt;&gt; "", $I357/$S357, ""), ""),"")</f>
        <v/>
      </c>
      <c r="W357" s="10" t="str">
        <f>IF(Overall!$A359&lt;&gt;"",IF(AND(MONTH($O357) &lt;= 4, MONTH($P357) &gt;= 4), IF($S357 &lt;&gt; "", $I357/$S357, ""), ""),"")</f>
        <v/>
      </c>
      <c r="X357" s="10" t="str">
        <f>IF(Overall!$A359&lt;&gt;"",IF(AND(MONTH($O357) &lt;= 5, MONTH($P357) &gt;= 5), IF($S357 &lt;&gt; "", $I357/$S357, ""), ""),"")</f>
        <v/>
      </c>
      <c r="Y357" s="10" t="str">
        <f>IF(Overall!$A359&lt;&gt;"",IF(AND(MONTH($O357) &lt;= 6, MONTH($P357) &gt;= 6), IF($S357 &lt;&gt; "", $I357/$S357, ""), ""),"")</f>
        <v/>
      </c>
      <c r="Z357" s="10" t="str">
        <f>IF(Overall!$A359&lt;&gt;"",IF(AND(MONTH($O357) &lt;= 7, MONTH($P357) &gt;= 7 ), IF($S357 &lt;&gt; "", $I357/$S357, ""), ""),"")</f>
        <v/>
      </c>
      <c r="AA357" s="10" t="str">
        <f>IF(Overall!$A359&lt;&gt;"",IF(AND(MONTH($O357) &lt;= 8, MONTH($P357) &gt;= 8), IF($S357 &lt;&gt; "", $I357/$S357, ""), ""),"")</f>
        <v/>
      </c>
      <c r="AB357" s="10" t="str">
        <f>IF(Overall!$A359&lt;&gt;"",IF(AND(MONTH($O357) &lt;= 9, MONTH($P357) &gt;= 9), IF($S357 &lt;&gt; "", $I357/$S357, ""), ""),"")</f>
        <v/>
      </c>
      <c r="AC357" s="10">
        <f>IF(Overall!$A359&lt;&gt;"",IF(AND(MONTH($O357) &lt;= 10, MONTH($P357) &gt;= 10), IF($S357 &lt;&gt; "", $I357/$S357, ""), ""),"")</f>
        <v>100000</v>
      </c>
      <c r="AD357" s="10">
        <f>IF(Overall!$A359&lt;&gt;"",IF(AND(MONTH($O357) &lt;= 11, MONTH($P357) &gt;= 11), IF($S357 &lt;&gt; "", $I357/$S357, ""), ""),"")</f>
        <v>100000</v>
      </c>
      <c r="AE357" s="10">
        <f>IF(Overall!$A359&lt;&gt;"",IF(AND(MONTH($O357) &lt;= 12, MONTH($P357) &gt;= 12), IF($S357 &lt;&gt; "", $I357/$S357, ""), ""),"")</f>
        <v>100000</v>
      </c>
      <c r="AG357" s="10" t="str">
        <f ca="1">IFERROR(IF(AND(NOW()&lt;= EOMONTH(DATE(YEAR($P357),1, 1), 0), Overall!$A359&lt;&gt;"", MONTH($O357) &lt;= 1, MONTH($P357) &gt;= 1), IF($S357 &lt;&gt; "", $I357/$S357, ""), ""), "")</f>
        <v/>
      </c>
      <c r="AH357" s="10" t="str">
        <f ca="1">IFERROR(IF(AND(NOW()&lt;= EOMONTH(DATE(YEAR($P357),2, 1), 0), Overall!$A359&lt;&gt;"", MONTH($O357) &lt;= 2, MONTH($P357) &gt;= 2), IF($S357 &lt;&gt; "", $I357/$S357, ""), ""), "")</f>
        <v/>
      </c>
      <c r="AI357" s="10" t="str">
        <f ca="1">IFERROR(IF(AND(NOW()&lt;= EOMONTH(DATE(YEAR($P357),3, 1), 0), Overall!$A359&lt;&gt;"", MONTH($O357) &lt;= 3, MONTH($P357) &gt;= 3), IF($S357 &lt;&gt; "", $I357/$S357, ""), ""), "")</f>
        <v/>
      </c>
      <c r="AJ357" s="10" t="str">
        <f ca="1">IFERROR(IF(AND(NOW()&lt;= EOMONTH(DATE(YEAR($P357),4, 1), 0), Overall!$A359&lt;&gt;"", MONTH($O357) &lt;= 4, MONTH($P357) &gt;= 4), IF($S357 &lt;&gt; "", $I357/$S357, ""), ""), "")</f>
        <v/>
      </c>
      <c r="AK357" s="10" t="str">
        <f ca="1">IFERROR(IF(AND(NOW()&lt;= EOMONTH(DATE(YEAR($P357),5, 1), 0), Overall!$A359&lt;&gt;"", MONTH($O357) &lt;= 5, MONTH($P357) &gt;= 5), IF($S357 &lt;&gt; "", $I357/$S357, ""), ""), "")</f>
        <v/>
      </c>
      <c r="AL357" s="10" t="str">
        <f ca="1">IFERROR(IF(AND(NOW()&lt;= EOMONTH(DATE(YEAR($P357),6, 1), 0), Overall!$A359&lt;&gt;"", MONTH($O357) &lt;= 6, MONTH($P357) &gt;= 6), IF($S357 &lt;&gt; "", $I357/$S357, ""), ""), "")</f>
        <v/>
      </c>
      <c r="AM357" s="10" t="str">
        <f ca="1">IFERROR(IF(AND(NOW()&lt;= EOMONTH(DATE(YEAR($P357),7, 1), 0), Overall!$A359&lt;&gt;"", MONTH($O357) &lt;= 7, MONTH($P357) &gt;= 7), IF($S357 &lt;&gt; "", $I357/$S357, ""), ""), "")</f>
        <v/>
      </c>
      <c r="AN357" s="10" t="str">
        <f ca="1">IFERROR(IF(AND(NOW()&lt;= EOMONTH(DATE(YEAR($P357),8, 1), 0), Overall!$A359&lt;&gt;"", MONTH($O357) &lt;= 8, MONTH($P357) &gt;= 8), IF($S357 &lt;&gt; "", $I357/$S357, ""), ""), "")</f>
        <v/>
      </c>
      <c r="AO357" s="10" t="str">
        <f ca="1">IFERROR(IF(AND(NOW()&lt;= EOMONTH(DATE(YEAR($P357),9, 1), 0), Overall!$A359&lt;&gt;"", MONTH($O357) &lt;= 9, MONTH($P357) &gt;= 9), IF($S357 &lt;&gt; "", $I357/$S357, ""), ""), "")</f>
        <v/>
      </c>
      <c r="AP357" s="10" t="str">
        <f ca="1">IFERROR(IF(AND(NOW()&lt;= EOMONTH(DATE(YEAR($P357),10, 1), 0), Overall!$A359&lt;&gt;"", MONTH($O357) &lt;= 10, MONTH($P357) &gt;= 10), IF($S357 &lt;&gt; "", $I357/$S357, ""), ""), "")</f>
        <v/>
      </c>
      <c r="AQ357" s="10" t="str">
        <f ca="1">IFERROR(IF(AND(NOW()&lt;= EOMONTH(DATE(YEAR($P357),11, 1), 0), Overall!$A359&lt;&gt;"", MONTH($O357) &lt;=11, MONTH($P357) &gt;= 11), IF($S357 &lt;&gt; "", $I357/$S357, ""), ""), "")</f>
        <v/>
      </c>
      <c r="AR357" s="10" t="str">
        <f ca="1">IFERROR(IF(AND(NOW()&lt;= EOMONTH(DATE(YEAR($P357),12, 1), 0), Overall!$A359&lt;&gt;"", MONTH($O357) &lt;= 12, MONTH($P357) &gt;= 12), IF($S357 &lt;&gt; "", $I357/$S357, ""), ""), "")</f>
        <v/>
      </c>
      <c r="AS357" s="16">
        <f t="shared" ca="1" si="11"/>
        <v>0</v>
      </c>
    </row>
    <row r="358" spans="1:45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5" t="str">
        <f>IF(Overall!P360&lt;&gt;"",_xlfn.VALUETOTEXT(Overall!P360),"")</f>
        <v>Options</v>
      </c>
      <c r="I358" s="6">
        <f>IF(Overall!F360&lt;&gt;"",VALUE(Overall!F360),"")</f>
        <v>1500000</v>
      </c>
      <c r="J358" s="6">
        <f>IF(Overall!G360&lt;&gt;"",VALUE(Overall!G360),"")</f>
        <v>64</v>
      </c>
      <c r="K358" s="6">
        <f>IF(Overall!H360&lt;&gt;"",VALUE(Overall!H360),"")</f>
        <v>38</v>
      </c>
      <c r="L358" s="6">
        <f>IF(Overall!I360&lt;&gt;"",VALUE(Overall!I360),"")</f>
        <v>5.14</v>
      </c>
      <c r="M358" s="6">
        <f>IF(Overall!J360&lt;&gt;"",VALUE(Overall!J360),"")</f>
        <v>0.64</v>
      </c>
      <c r="N358" s="6">
        <f>IF(Overall!K360&lt;&gt;"",VALUE(Overall!K360),"")</f>
        <v>4.5</v>
      </c>
      <c r="O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P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Q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R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S358" s="5">
        <f t="shared" si="10"/>
        <v>3</v>
      </c>
      <c r="T358" s="10" t="str">
        <f>IF(Overall!$A360&lt;&gt;"",IF(AND(MONTH($O358) &lt;= 1, MONTH($P358) &gt;= 1), IF($S358 &lt;&gt; "", $I358/$S358, ""), ""),"")</f>
        <v/>
      </c>
      <c r="U358" s="10" t="str">
        <f>IF(Overall!$A360&lt;&gt;"",IF(AND(MONTH($O358) &lt;= 2, MONTH($P358) &gt;= 2), IF($S358 &lt;&gt; "", $I358/$S358, ""), ""),"")</f>
        <v/>
      </c>
      <c r="V358" s="10" t="str">
        <f>IF(Overall!$A360&lt;&gt;"",IF(AND(MONTH($O358) &lt;= 3, MONTH($P358) &gt;= 3), IF($S358 &lt;&gt; "", $I358/$S358, ""), ""),"")</f>
        <v/>
      </c>
      <c r="W358" s="10" t="str">
        <f>IF(Overall!$A360&lt;&gt;"",IF(AND(MONTH($O358) &lt;= 4, MONTH($P358) &gt;= 4), IF($S358 &lt;&gt; "", $I358/$S358, ""), ""),"")</f>
        <v/>
      </c>
      <c r="X358" s="10" t="str">
        <f>IF(Overall!$A360&lt;&gt;"",IF(AND(MONTH($O358) &lt;= 5, MONTH($P358) &gt;= 5), IF($S358 &lt;&gt; "", $I358/$S358, ""), ""),"")</f>
        <v/>
      </c>
      <c r="Y358" s="10" t="str">
        <f>IF(Overall!$A360&lt;&gt;"",IF(AND(MONTH($O358) &lt;= 6, MONTH($P358) &gt;= 6), IF($S358 &lt;&gt; "", $I358/$S358, ""), ""),"")</f>
        <v/>
      </c>
      <c r="Z358" s="10" t="str">
        <f>IF(Overall!$A360&lt;&gt;"",IF(AND(MONTH($O358) &lt;= 7, MONTH($P358) &gt;= 7 ), IF($S358 &lt;&gt; "", $I358/$S358, ""), ""),"")</f>
        <v/>
      </c>
      <c r="AA358" s="10" t="str">
        <f>IF(Overall!$A360&lt;&gt;"",IF(AND(MONTH($O358) &lt;= 8, MONTH($P358) &gt;= 8), IF($S358 &lt;&gt; "", $I358/$S358, ""), ""),"")</f>
        <v/>
      </c>
      <c r="AB358" s="10" t="str">
        <f>IF(Overall!$A360&lt;&gt;"",IF(AND(MONTH($O358) &lt;= 9, MONTH($P358) &gt;= 9), IF($S358 &lt;&gt; "", $I358/$S358, ""), ""),"")</f>
        <v/>
      </c>
      <c r="AC358" s="10">
        <f>IF(Overall!$A360&lt;&gt;"",IF(AND(MONTH($O358) &lt;= 10, MONTH($P358) &gt;= 10), IF($S358 &lt;&gt; "", $I358/$S358, ""), ""),"")</f>
        <v>500000</v>
      </c>
      <c r="AD358" s="10">
        <f>IF(Overall!$A360&lt;&gt;"",IF(AND(MONTH($O358) &lt;= 11, MONTH($P358) &gt;= 11), IF($S358 &lt;&gt; "", $I358/$S358, ""), ""),"")</f>
        <v>500000</v>
      </c>
      <c r="AE358" s="10">
        <f>IF(Overall!$A360&lt;&gt;"",IF(AND(MONTH($O358) &lt;= 12, MONTH($P358) &gt;= 12), IF($S358 &lt;&gt; "", $I358/$S358, ""), ""),"")</f>
        <v>500000</v>
      </c>
      <c r="AG358" s="10" t="str">
        <f ca="1">IFERROR(IF(AND(NOW()&lt;= EOMONTH(DATE(YEAR($P358),1, 1), 0), Overall!$A360&lt;&gt;"", MONTH($O358) &lt;= 1, MONTH($P358) &gt;= 1), IF($S358 &lt;&gt; "", $I358/$S358, ""), ""), "")</f>
        <v/>
      </c>
      <c r="AH358" s="10" t="str">
        <f ca="1">IFERROR(IF(AND(NOW()&lt;= EOMONTH(DATE(YEAR($P358),2, 1), 0), Overall!$A360&lt;&gt;"", MONTH($O358) &lt;= 2, MONTH($P358) &gt;= 2), IF($S358 &lt;&gt; "", $I358/$S358, ""), ""), "")</f>
        <v/>
      </c>
      <c r="AI358" s="10" t="str">
        <f ca="1">IFERROR(IF(AND(NOW()&lt;= EOMONTH(DATE(YEAR($P358),3, 1), 0), Overall!$A360&lt;&gt;"", MONTH($O358) &lt;= 3, MONTH($P358) &gt;= 3), IF($S358 &lt;&gt; "", $I358/$S358, ""), ""), "")</f>
        <v/>
      </c>
      <c r="AJ358" s="10" t="str">
        <f ca="1">IFERROR(IF(AND(NOW()&lt;= EOMONTH(DATE(YEAR($P358),4, 1), 0), Overall!$A360&lt;&gt;"", MONTH($O358) &lt;= 4, MONTH($P358) &gt;= 4), IF($S358 &lt;&gt; "", $I358/$S358, ""), ""), "")</f>
        <v/>
      </c>
      <c r="AK358" s="10" t="str">
        <f ca="1">IFERROR(IF(AND(NOW()&lt;= EOMONTH(DATE(YEAR($P358),5, 1), 0), Overall!$A360&lt;&gt;"", MONTH($O358) &lt;= 5, MONTH($P358) &gt;= 5), IF($S358 &lt;&gt; "", $I358/$S358, ""), ""), "")</f>
        <v/>
      </c>
      <c r="AL358" s="10" t="str">
        <f ca="1">IFERROR(IF(AND(NOW()&lt;= EOMONTH(DATE(YEAR($P358),6, 1), 0), Overall!$A360&lt;&gt;"", MONTH($O358) &lt;= 6, MONTH($P358) &gt;= 6), IF($S358 &lt;&gt; "", $I358/$S358, ""), ""), "")</f>
        <v/>
      </c>
      <c r="AM358" s="10" t="str">
        <f ca="1">IFERROR(IF(AND(NOW()&lt;= EOMONTH(DATE(YEAR($P358),7, 1), 0), Overall!$A360&lt;&gt;"", MONTH($O358) &lt;= 7, MONTH($P358) &gt;= 7), IF($S358 &lt;&gt; "", $I358/$S358, ""), ""), "")</f>
        <v/>
      </c>
      <c r="AN358" s="10" t="str">
        <f ca="1">IFERROR(IF(AND(NOW()&lt;= EOMONTH(DATE(YEAR($P358),8, 1), 0), Overall!$A360&lt;&gt;"", MONTH($O358) &lt;= 8, MONTH($P358) &gt;= 8), IF($S358 &lt;&gt; "", $I358/$S358, ""), ""), "")</f>
        <v/>
      </c>
      <c r="AO358" s="10" t="str">
        <f ca="1">IFERROR(IF(AND(NOW()&lt;= EOMONTH(DATE(YEAR($P358),9, 1), 0), Overall!$A360&lt;&gt;"", MONTH($O358) &lt;= 9, MONTH($P358) &gt;= 9), IF($S358 &lt;&gt; "", $I358/$S358, ""), ""), "")</f>
        <v/>
      </c>
      <c r="AP358" s="10" t="str">
        <f ca="1">IFERROR(IF(AND(NOW()&lt;= EOMONTH(DATE(YEAR($P358),10, 1), 0), Overall!$A360&lt;&gt;"", MONTH($O358) &lt;= 10, MONTH($P358) &gt;= 10), IF($S358 &lt;&gt; "", $I358/$S358, ""), ""), "")</f>
        <v/>
      </c>
      <c r="AQ358" s="10" t="str">
        <f ca="1">IFERROR(IF(AND(NOW()&lt;= EOMONTH(DATE(YEAR($P358),11, 1), 0), Overall!$A360&lt;&gt;"", MONTH($O358) &lt;=11, MONTH($P358) &gt;= 11), IF($S358 &lt;&gt; "", $I358/$S358, ""), ""), "")</f>
        <v/>
      </c>
      <c r="AR358" s="10" t="str">
        <f ca="1">IFERROR(IF(AND(NOW()&lt;= EOMONTH(DATE(YEAR($P358),12, 1), 0), Overall!$A360&lt;&gt;"", MONTH($O358) &lt;= 12, MONTH($P358) &gt;= 12), IF($S358 &lt;&gt; "", $I358/$S358, ""), ""), "")</f>
        <v/>
      </c>
      <c r="AS358" s="16">
        <f t="shared" ca="1" si="11"/>
        <v>0</v>
      </c>
    </row>
    <row r="359" spans="1:45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5" t="str">
        <f>IF(Overall!P361&lt;&gt;"",_xlfn.VALUETOTEXT(Overall!P361),"")</f>
        <v>Options</v>
      </c>
      <c r="I359" s="6">
        <f>IF(Overall!F361&lt;&gt;"",VALUE(Overall!F361),"")</f>
        <v>750000</v>
      </c>
      <c r="J359" s="6">
        <f>IF(Overall!G361&lt;&gt;"",VALUE(Overall!G361),"")</f>
        <v>66</v>
      </c>
      <c r="K359" s="6">
        <f>IF(Overall!H361&lt;&gt;"",VALUE(Overall!H361),"")</f>
        <v>39</v>
      </c>
      <c r="L359" s="6">
        <f>IF(Overall!I361&lt;&gt;"",VALUE(Overall!I361),"")</f>
        <v>5.94</v>
      </c>
      <c r="M359" s="6">
        <f>IF(Overall!J361&lt;&gt;"",VALUE(Overall!J361),"")</f>
        <v>1</v>
      </c>
      <c r="N359" s="6">
        <f>IF(Overall!K361&lt;&gt;"",VALUE(Overall!K361),"")</f>
        <v>4.9400000000000004</v>
      </c>
      <c r="O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P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Q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R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S359" s="5">
        <f t="shared" si="10"/>
        <v>3</v>
      </c>
      <c r="T359" s="10" t="str">
        <f>IF(Overall!$A361&lt;&gt;"",IF(AND(MONTH($O359) &lt;= 1, MONTH($P359) &gt;= 1), IF($S359 &lt;&gt; "", $I359/$S359, ""), ""),"")</f>
        <v/>
      </c>
      <c r="U359" s="10" t="str">
        <f>IF(Overall!$A361&lt;&gt;"",IF(AND(MONTH($O359) &lt;= 2, MONTH($P359) &gt;= 2), IF($S359 &lt;&gt; "", $I359/$S359, ""), ""),"")</f>
        <v/>
      </c>
      <c r="V359" s="10" t="str">
        <f>IF(Overall!$A361&lt;&gt;"",IF(AND(MONTH($O359) &lt;= 3, MONTH($P359) &gt;= 3), IF($S359 &lt;&gt; "", $I359/$S359, ""), ""),"")</f>
        <v/>
      </c>
      <c r="W359" s="10" t="str">
        <f>IF(Overall!$A361&lt;&gt;"",IF(AND(MONTH($O359) &lt;= 4, MONTH($P359) &gt;= 4), IF($S359 &lt;&gt; "", $I359/$S359, ""), ""),"")</f>
        <v/>
      </c>
      <c r="X359" s="10" t="str">
        <f>IF(Overall!$A361&lt;&gt;"",IF(AND(MONTH($O359) &lt;= 5, MONTH($P359) &gt;= 5), IF($S359 &lt;&gt; "", $I359/$S359, ""), ""),"")</f>
        <v/>
      </c>
      <c r="Y359" s="10" t="str">
        <f>IF(Overall!$A361&lt;&gt;"",IF(AND(MONTH($O359) &lt;= 6, MONTH($P359) &gt;= 6), IF($S359 &lt;&gt; "", $I359/$S359, ""), ""),"")</f>
        <v/>
      </c>
      <c r="Z359" s="10" t="str">
        <f>IF(Overall!$A361&lt;&gt;"",IF(AND(MONTH($O359) &lt;= 7, MONTH($P359) &gt;= 7 ), IF($S359 &lt;&gt; "", $I359/$S359, ""), ""),"")</f>
        <v/>
      </c>
      <c r="AA359" s="10" t="str">
        <f>IF(Overall!$A361&lt;&gt;"",IF(AND(MONTH($O359) &lt;= 8, MONTH($P359) &gt;= 8), IF($S359 &lt;&gt; "", $I359/$S359, ""), ""),"")</f>
        <v/>
      </c>
      <c r="AB359" s="10" t="str">
        <f>IF(Overall!$A361&lt;&gt;"",IF(AND(MONTH($O359) &lt;= 9, MONTH($P359) &gt;= 9), IF($S359 &lt;&gt; "", $I359/$S359, ""), ""),"")</f>
        <v/>
      </c>
      <c r="AC359" s="10">
        <f>IF(Overall!$A361&lt;&gt;"",IF(AND(MONTH($O359) &lt;= 10, MONTH($P359) &gt;= 10), IF($S359 &lt;&gt; "", $I359/$S359, ""), ""),"")</f>
        <v>250000</v>
      </c>
      <c r="AD359" s="10">
        <f>IF(Overall!$A361&lt;&gt;"",IF(AND(MONTH($O359) &lt;= 11, MONTH($P359) &gt;= 11), IF($S359 &lt;&gt; "", $I359/$S359, ""), ""),"")</f>
        <v>250000</v>
      </c>
      <c r="AE359" s="10">
        <f>IF(Overall!$A361&lt;&gt;"",IF(AND(MONTH($O359) &lt;= 12, MONTH($P359) &gt;= 12), IF($S359 &lt;&gt; "", $I359/$S359, ""), ""),"")</f>
        <v>250000</v>
      </c>
      <c r="AG359" s="10" t="str">
        <f ca="1">IFERROR(IF(AND(NOW()&lt;= EOMONTH(DATE(YEAR($P359),1, 1), 0), Overall!$A361&lt;&gt;"", MONTH($O359) &lt;= 1, MONTH($P359) &gt;= 1), IF($S359 &lt;&gt; "", $I359/$S359, ""), ""), "")</f>
        <v/>
      </c>
      <c r="AH359" s="10" t="str">
        <f ca="1">IFERROR(IF(AND(NOW()&lt;= EOMONTH(DATE(YEAR($P359),2, 1), 0), Overall!$A361&lt;&gt;"", MONTH($O359) &lt;= 2, MONTH($P359) &gt;= 2), IF($S359 &lt;&gt; "", $I359/$S359, ""), ""), "")</f>
        <v/>
      </c>
      <c r="AI359" s="10" t="str">
        <f ca="1">IFERROR(IF(AND(NOW()&lt;= EOMONTH(DATE(YEAR($P359),3, 1), 0), Overall!$A361&lt;&gt;"", MONTH($O359) &lt;= 3, MONTH($P359) &gt;= 3), IF($S359 &lt;&gt; "", $I359/$S359, ""), ""), "")</f>
        <v/>
      </c>
      <c r="AJ359" s="10" t="str">
        <f ca="1">IFERROR(IF(AND(NOW()&lt;= EOMONTH(DATE(YEAR($P359),4, 1), 0), Overall!$A361&lt;&gt;"", MONTH($O359) &lt;= 4, MONTH($P359) &gt;= 4), IF($S359 &lt;&gt; "", $I359/$S359, ""), ""), "")</f>
        <v/>
      </c>
      <c r="AK359" s="10" t="str">
        <f ca="1">IFERROR(IF(AND(NOW()&lt;= EOMONTH(DATE(YEAR($P359),5, 1), 0), Overall!$A361&lt;&gt;"", MONTH($O359) &lt;= 5, MONTH($P359) &gt;= 5), IF($S359 &lt;&gt; "", $I359/$S359, ""), ""), "")</f>
        <v/>
      </c>
      <c r="AL359" s="10" t="str">
        <f ca="1">IFERROR(IF(AND(NOW()&lt;= EOMONTH(DATE(YEAR($P359),6, 1), 0), Overall!$A361&lt;&gt;"", MONTH($O359) &lt;= 6, MONTH($P359) &gt;= 6), IF($S359 &lt;&gt; "", $I359/$S359, ""), ""), "")</f>
        <v/>
      </c>
      <c r="AM359" s="10" t="str">
        <f ca="1">IFERROR(IF(AND(NOW()&lt;= EOMONTH(DATE(YEAR($P359),7, 1), 0), Overall!$A361&lt;&gt;"", MONTH($O359) &lt;= 7, MONTH($P359) &gt;= 7), IF($S359 &lt;&gt; "", $I359/$S359, ""), ""), "")</f>
        <v/>
      </c>
      <c r="AN359" s="10" t="str">
        <f ca="1">IFERROR(IF(AND(NOW()&lt;= EOMONTH(DATE(YEAR($P359),8, 1), 0), Overall!$A361&lt;&gt;"", MONTH($O359) &lt;= 8, MONTH($P359) &gt;= 8), IF($S359 &lt;&gt; "", $I359/$S359, ""), ""), "")</f>
        <v/>
      </c>
      <c r="AO359" s="10" t="str">
        <f ca="1">IFERROR(IF(AND(NOW()&lt;= EOMONTH(DATE(YEAR($P359),9, 1), 0), Overall!$A361&lt;&gt;"", MONTH($O359) &lt;= 9, MONTH($P359) &gt;= 9), IF($S359 &lt;&gt; "", $I359/$S359, ""), ""), "")</f>
        <v/>
      </c>
      <c r="AP359" s="10" t="str">
        <f ca="1">IFERROR(IF(AND(NOW()&lt;= EOMONTH(DATE(YEAR($P359),10, 1), 0), Overall!$A361&lt;&gt;"", MONTH($O359) &lt;= 10, MONTH($P359) &gt;= 10), IF($S359 &lt;&gt; "", $I359/$S359, ""), ""), "")</f>
        <v/>
      </c>
      <c r="AQ359" s="10" t="str">
        <f ca="1">IFERROR(IF(AND(NOW()&lt;= EOMONTH(DATE(YEAR($P359),11, 1), 0), Overall!$A361&lt;&gt;"", MONTH($O359) &lt;=11, MONTH($P359) &gt;= 11), IF($S359 &lt;&gt; "", $I359/$S359, ""), ""), "")</f>
        <v/>
      </c>
      <c r="AR359" s="10" t="str">
        <f ca="1">IFERROR(IF(AND(NOW()&lt;= EOMONTH(DATE(YEAR($P359),12, 1), 0), Overall!$A361&lt;&gt;"", MONTH($O359) &lt;= 12, MONTH($P359) &gt;= 12), IF($S359 &lt;&gt; "", $I359/$S359, ""), ""), "")</f>
        <v/>
      </c>
      <c r="AS359" s="16">
        <f t="shared" ca="1" si="11"/>
        <v>0</v>
      </c>
    </row>
    <row r="360" spans="1:45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5" t="str">
        <f>IF(Overall!P362&lt;&gt;"",_xlfn.VALUETOTEXT(Overall!P362),"")</f>
        <v>Options</v>
      </c>
      <c r="I360" s="6">
        <f>IF(Overall!F362&lt;&gt;"",VALUE(Overall!F362),"")</f>
        <v>750000</v>
      </c>
      <c r="J360" s="6">
        <f>IF(Overall!G362&lt;&gt;"",VALUE(Overall!G362),"")</f>
        <v>68</v>
      </c>
      <c r="K360" s="6">
        <f>IF(Overall!H362&lt;&gt;"",VALUE(Overall!H362),"")</f>
        <v>40</v>
      </c>
      <c r="L360" s="6">
        <f>IF(Overall!I362&lt;&gt;"",VALUE(Overall!I362),"")</f>
        <v>6.44</v>
      </c>
      <c r="M360" s="6">
        <f>IF(Overall!J362&lt;&gt;"",VALUE(Overall!J362),"")</f>
        <v>1</v>
      </c>
      <c r="N360" s="6">
        <f>IF(Overall!K362&lt;&gt;"",VALUE(Overall!K362),"")</f>
        <v>5.44</v>
      </c>
      <c r="O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P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Q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R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S360" s="5">
        <f t="shared" si="10"/>
        <v>3</v>
      </c>
      <c r="T360" s="10" t="str">
        <f>IF(Overall!$A362&lt;&gt;"",IF(AND(MONTH($O360) &lt;= 1, MONTH($P360) &gt;= 1), IF($S360 &lt;&gt; "", $I360/$S360, ""), ""),"")</f>
        <v/>
      </c>
      <c r="U360" s="10" t="str">
        <f>IF(Overall!$A362&lt;&gt;"",IF(AND(MONTH($O360) &lt;= 2, MONTH($P360) &gt;= 2), IF($S360 &lt;&gt; "", $I360/$S360, ""), ""),"")</f>
        <v/>
      </c>
      <c r="V360" s="10" t="str">
        <f>IF(Overall!$A362&lt;&gt;"",IF(AND(MONTH($O360) &lt;= 3, MONTH($P360) &gt;= 3), IF($S360 &lt;&gt; "", $I360/$S360, ""), ""),"")</f>
        <v/>
      </c>
      <c r="W360" s="10" t="str">
        <f>IF(Overall!$A362&lt;&gt;"",IF(AND(MONTH($O360) &lt;= 4, MONTH($P360) &gt;= 4), IF($S360 &lt;&gt; "", $I360/$S360, ""), ""),"")</f>
        <v/>
      </c>
      <c r="X360" s="10" t="str">
        <f>IF(Overall!$A362&lt;&gt;"",IF(AND(MONTH($O360) &lt;= 5, MONTH($P360) &gt;= 5), IF($S360 &lt;&gt; "", $I360/$S360, ""), ""),"")</f>
        <v/>
      </c>
      <c r="Y360" s="10" t="str">
        <f>IF(Overall!$A362&lt;&gt;"",IF(AND(MONTH($O360) &lt;= 6, MONTH($P360) &gt;= 6), IF($S360 &lt;&gt; "", $I360/$S360, ""), ""),"")</f>
        <v/>
      </c>
      <c r="Z360" s="10" t="str">
        <f>IF(Overall!$A362&lt;&gt;"",IF(AND(MONTH($O360) &lt;= 7, MONTH($P360) &gt;= 7 ), IF($S360 &lt;&gt; "", $I360/$S360, ""), ""),"")</f>
        <v/>
      </c>
      <c r="AA360" s="10" t="str">
        <f>IF(Overall!$A362&lt;&gt;"",IF(AND(MONTH($O360) &lt;= 8, MONTH($P360) &gt;= 8), IF($S360 &lt;&gt; "", $I360/$S360, ""), ""),"")</f>
        <v/>
      </c>
      <c r="AB360" s="10" t="str">
        <f>IF(Overall!$A362&lt;&gt;"",IF(AND(MONTH($O360) &lt;= 9, MONTH($P360) &gt;= 9), IF($S360 &lt;&gt; "", $I360/$S360, ""), ""),"")</f>
        <v/>
      </c>
      <c r="AC360" s="10">
        <f>IF(Overall!$A362&lt;&gt;"",IF(AND(MONTH($O360) &lt;= 10, MONTH($P360) &gt;= 10), IF($S360 &lt;&gt; "", $I360/$S360, ""), ""),"")</f>
        <v>250000</v>
      </c>
      <c r="AD360" s="10">
        <f>IF(Overall!$A362&lt;&gt;"",IF(AND(MONTH($O360) &lt;= 11, MONTH($P360) &gt;= 11), IF($S360 &lt;&gt; "", $I360/$S360, ""), ""),"")</f>
        <v>250000</v>
      </c>
      <c r="AE360" s="10">
        <f>IF(Overall!$A362&lt;&gt;"",IF(AND(MONTH($O360) &lt;= 12, MONTH($P360) &gt;= 12), IF($S360 &lt;&gt; "", $I360/$S360, ""), ""),"")</f>
        <v>250000</v>
      </c>
      <c r="AG360" s="10" t="str">
        <f ca="1">IFERROR(IF(AND(NOW()&lt;= EOMONTH(DATE(YEAR($P360),1, 1), 0), Overall!$A362&lt;&gt;"", MONTH($O360) &lt;= 1, MONTH($P360) &gt;= 1), IF($S360 &lt;&gt; "", $I360/$S360, ""), ""), "")</f>
        <v/>
      </c>
      <c r="AH360" s="10" t="str">
        <f ca="1">IFERROR(IF(AND(NOW()&lt;= EOMONTH(DATE(YEAR($P360),2, 1), 0), Overall!$A362&lt;&gt;"", MONTH($O360) &lt;= 2, MONTH($P360) &gt;= 2), IF($S360 &lt;&gt; "", $I360/$S360, ""), ""), "")</f>
        <v/>
      </c>
      <c r="AI360" s="10" t="str">
        <f ca="1">IFERROR(IF(AND(NOW()&lt;= EOMONTH(DATE(YEAR($P360),3, 1), 0), Overall!$A362&lt;&gt;"", MONTH($O360) &lt;= 3, MONTH($P360) &gt;= 3), IF($S360 &lt;&gt; "", $I360/$S360, ""), ""), "")</f>
        <v/>
      </c>
      <c r="AJ360" s="10" t="str">
        <f ca="1">IFERROR(IF(AND(NOW()&lt;= EOMONTH(DATE(YEAR($P360),4, 1), 0), Overall!$A362&lt;&gt;"", MONTH($O360) &lt;= 4, MONTH($P360) &gt;= 4), IF($S360 &lt;&gt; "", $I360/$S360, ""), ""), "")</f>
        <v/>
      </c>
      <c r="AK360" s="10" t="str">
        <f ca="1">IFERROR(IF(AND(NOW()&lt;= EOMONTH(DATE(YEAR($P360),5, 1), 0), Overall!$A362&lt;&gt;"", MONTH($O360) &lt;= 5, MONTH($P360) &gt;= 5), IF($S360 &lt;&gt; "", $I360/$S360, ""), ""), "")</f>
        <v/>
      </c>
      <c r="AL360" s="10" t="str">
        <f ca="1">IFERROR(IF(AND(NOW()&lt;= EOMONTH(DATE(YEAR($P360),6, 1), 0), Overall!$A362&lt;&gt;"", MONTH($O360) &lt;= 6, MONTH($P360) &gt;= 6), IF($S360 &lt;&gt; "", $I360/$S360, ""), ""), "")</f>
        <v/>
      </c>
      <c r="AM360" s="10" t="str">
        <f ca="1">IFERROR(IF(AND(NOW()&lt;= EOMONTH(DATE(YEAR($P360),7, 1), 0), Overall!$A362&lt;&gt;"", MONTH($O360) &lt;= 7, MONTH($P360) &gt;= 7), IF($S360 &lt;&gt; "", $I360/$S360, ""), ""), "")</f>
        <v/>
      </c>
      <c r="AN360" s="10" t="str">
        <f ca="1">IFERROR(IF(AND(NOW()&lt;= EOMONTH(DATE(YEAR($P360),8, 1), 0), Overall!$A362&lt;&gt;"", MONTH($O360) &lt;= 8, MONTH($P360) &gt;= 8), IF($S360 &lt;&gt; "", $I360/$S360, ""), ""), "")</f>
        <v/>
      </c>
      <c r="AO360" s="10" t="str">
        <f ca="1">IFERROR(IF(AND(NOW()&lt;= EOMONTH(DATE(YEAR($P360),9, 1), 0), Overall!$A362&lt;&gt;"", MONTH($O360) &lt;= 9, MONTH($P360) &gt;= 9), IF($S360 &lt;&gt; "", $I360/$S360, ""), ""), "")</f>
        <v/>
      </c>
      <c r="AP360" s="10" t="str">
        <f ca="1">IFERROR(IF(AND(NOW()&lt;= EOMONTH(DATE(YEAR($P360),10, 1), 0), Overall!$A362&lt;&gt;"", MONTH($O360) &lt;= 10, MONTH($P360) &gt;= 10), IF($S360 &lt;&gt; "", $I360/$S360, ""), ""), "")</f>
        <v/>
      </c>
      <c r="AQ360" s="10" t="str">
        <f ca="1">IFERROR(IF(AND(NOW()&lt;= EOMONTH(DATE(YEAR($P360),11, 1), 0), Overall!$A362&lt;&gt;"", MONTH($O360) &lt;=11, MONTH($P360) &gt;= 11), IF($S360 &lt;&gt; "", $I360/$S360, ""), ""), "")</f>
        <v/>
      </c>
      <c r="AR360" s="10" t="str">
        <f ca="1">IFERROR(IF(AND(NOW()&lt;= EOMONTH(DATE(YEAR($P360),12, 1), 0), Overall!$A362&lt;&gt;"", MONTH($O360) &lt;= 12, MONTH($P360) &gt;= 12), IF($S360 &lt;&gt; "", $I360/$S360, ""), ""), "")</f>
        <v/>
      </c>
      <c r="AS360" s="16">
        <f t="shared" ca="1" si="11"/>
        <v>0</v>
      </c>
    </row>
    <row r="361" spans="1:45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5" t="str">
        <f>IF(Overall!P363&lt;&gt;"",_xlfn.VALUETOTEXT(Overall!P363),"")</f>
        <v>Options</v>
      </c>
      <c r="I361" s="6">
        <f>IF(Overall!F363&lt;&gt;"",VALUE(Overall!F363),"")</f>
        <v>480000</v>
      </c>
      <c r="J361" s="6">
        <f>IF(Overall!G363&lt;&gt;"",VALUE(Overall!G363),"")</f>
        <v>66</v>
      </c>
      <c r="K361" s="6">
        <f>IF(Overall!H363&lt;&gt;"",VALUE(Overall!H363),"")</f>
        <v>39</v>
      </c>
      <c r="L361" s="6">
        <f>IF(Overall!I363&lt;&gt;"",VALUE(Overall!I363),"")</f>
        <v>5.9</v>
      </c>
      <c r="M361" s="6">
        <f>IF(Overall!J363&lt;&gt;"",VALUE(Overall!J363),"")</f>
        <v>0.73</v>
      </c>
      <c r="N361" s="6">
        <f>IF(Overall!K363&lt;&gt;"",VALUE(Overall!K363),"")</f>
        <v>5.17</v>
      </c>
      <c r="O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P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Q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R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S361" s="5">
        <f t="shared" si="10"/>
        <v>3</v>
      </c>
      <c r="T361" s="10" t="str">
        <f>IF(Overall!$A363&lt;&gt;"",IF(AND(MONTH($O361) &lt;= 1, MONTH($P361) &gt;= 1), IF($S361 &lt;&gt; "", $I361/$S361, ""), ""),"")</f>
        <v/>
      </c>
      <c r="U361" s="10" t="str">
        <f>IF(Overall!$A363&lt;&gt;"",IF(AND(MONTH($O361) &lt;= 2, MONTH($P361) &gt;= 2), IF($S361 &lt;&gt; "", $I361/$S361, ""), ""),"")</f>
        <v/>
      </c>
      <c r="V361" s="10" t="str">
        <f>IF(Overall!$A363&lt;&gt;"",IF(AND(MONTH($O361) &lt;= 3, MONTH($P361) &gt;= 3), IF($S361 &lt;&gt; "", $I361/$S361, ""), ""),"")</f>
        <v/>
      </c>
      <c r="W361" s="10" t="str">
        <f>IF(Overall!$A363&lt;&gt;"",IF(AND(MONTH($O361) &lt;= 4, MONTH($P361) &gt;= 4), IF($S361 &lt;&gt; "", $I361/$S361, ""), ""),"")</f>
        <v/>
      </c>
      <c r="X361" s="10" t="str">
        <f>IF(Overall!$A363&lt;&gt;"",IF(AND(MONTH($O361) &lt;= 5, MONTH($P361) &gt;= 5), IF($S361 &lt;&gt; "", $I361/$S361, ""), ""),"")</f>
        <v/>
      </c>
      <c r="Y361" s="10" t="str">
        <f>IF(Overall!$A363&lt;&gt;"",IF(AND(MONTH($O361) &lt;= 6, MONTH($P361) &gt;= 6), IF($S361 &lt;&gt; "", $I361/$S361, ""), ""),"")</f>
        <v/>
      </c>
      <c r="Z361" s="10" t="str">
        <f>IF(Overall!$A363&lt;&gt;"",IF(AND(MONTH($O361) &lt;= 7, MONTH($P361) &gt;= 7 ), IF($S361 &lt;&gt; "", $I361/$S361, ""), ""),"")</f>
        <v/>
      </c>
      <c r="AA361" s="10" t="str">
        <f>IF(Overall!$A363&lt;&gt;"",IF(AND(MONTH($O361) &lt;= 8, MONTH($P361) &gt;= 8), IF($S361 &lt;&gt; "", $I361/$S361, ""), ""),"")</f>
        <v/>
      </c>
      <c r="AB361" s="10" t="str">
        <f>IF(Overall!$A363&lt;&gt;"",IF(AND(MONTH($O361) &lt;= 9, MONTH($P361) &gt;= 9), IF($S361 &lt;&gt; "", $I361/$S361, ""), ""),"")</f>
        <v/>
      </c>
      <c r="AC361" s="10">
        <f>IF(Overall!$A363&lt;&gt;"",IF(AND(MONTH($O361) &lt;= 10, MONTH($P361) &gt;= 10), IF($S361 &lt;&gt; "", $I361/$S361, ""), ""),"")</f>
        <v>160000</v>
      </c>
      <c r="AD361" s="10">
        <f>IF(Overall!$A363&lt;&gt;"",IF(AND(MONTH($O361) &lt;= 11, MONTH($P361) &gt;= 11), IF($S361 &lt;&gt; "", $I361/$S361, ""), ""),"")</f>
        <v>160000</v>
      </c>
      <c r="AE361" s="10">
        <f>IF(Overall!$A363&lt;&gt;"",IF(AND(MONTH($O361) &lt;= 12, MONTH($P361) &gt;= 12), IF($S361 &lt;&gt; "", $I361/$S361, ""), ""),"")</f>
        <v>160000</v>
      </c>
      <c r="AG361" s="10" t="str">
        <f ca="1">IFERROR(IF(AND(NOW()&lt;= EOMONTH(DATE(YEAR($P361),1, 1), 0), Overall!$A363&lt;&gt;"", MONTH($O361) &lt;= 1, MONTH($P361) &gt;= 1), IF($S361 &lt;&gt; "", $I361/$S361, ""), ""), "")</f>
        <v/>
      </c>
      <c r="AH361" s="10" t="str">
        <f ca="1">IFERROR(IF(AND(NOW()&lt;= EOMONTH(DATE(YEAR($P361),2, 1), 0), Overall!$A363&lt;&gt;"", MONTH($O361) &lt;= 2, MONTH($P361) &gt;= 2), IF($S361 &lt;&gt; "", $I361/$S361, ""), ""), "")</f>
        <v/>
      </c>
      <c r="AI361" s="10" t="str">
        <f ca="1">IFERROR(IF(AND(NOW()&lt;= EOMONTH(DATE(YEAR($P361),3, 1), 0), Overall!$A363&lt;&gt;"", MONTH($O361) &lt;= 3, MONTH($P361) &gt;= 3), IF($S361 &lt;&gt; "", $I361/$S361, ""), ""), "")</f>
        <v/>
      </c>
      <c r="AJ361" s="10" t="str">
        <f ca="1">IFERROR(IF(AND(NOW()&lt;= EOMONTH(DATE(YEAR($P361),4, 1), 0), Overall!$A363&lt;&gt;"", MONTH($O361) &lt;= 4, MONTH($P361) &gt;= 4), IF($S361 &lt;&gt; "", $I361/$S361, ""), ""), "")</f>
        <v/>
      </c>
      <c r="AK361" s="10" t="str">
        <f ca="1">IFERROR(IF(AND(NOW()&lt;= EOMONTH(DATE(YEAR($P361),5, 1), 0), Overall!$A363&lt;&gt;"", MONTH($O361) &lt;= 5, MONTH($P361) &gt;= 5), IF($S361 &lt;&gt; "", $I361/$S361, ""), ""), "")</f>
        <v/>
      </c>
      <c r="AL361" s="10" t="str">
        <f ca="1">IFERROR(IF(AND(NOW()&lt;= EOMONTH(DATE(YEAR($P361),6, 1), 0), Overall!$A363&lt;&gt;"", MONTH($O361) &lt;= 6, MONTH($P361) &gt;= 6), IF($S361 &lt;&gt; "", $I361/$S361, ""), ""), "")</f>
        <v/>
      </c>
      <c r="AM361" s="10" t="str">
        <f ca="1">IFERROR(IF(AND(NOW()&lt;= EOMONTH(DATE(YEAR($P361),7, 1), 0), Overall!$A363&lt;&gt;"", MONTH($O361) &lt;= 7, MONTH($P361) &gt;= 7), IF($S361 &lt;&gt; "", $I361/$S361, ""), ""), "")</f>
        <v/>
      </c>
      <c r="AN361" s="10" t="str">
        <f ca="1">IFERROR(IF(AND(NOW()&lt;= EOMONTH(DATE(YEAR($P361),8, 1), 0), Overall!$A363&lt;&gt;"", MONTH($O361) &lt;= 8, MONTH($P361) &gt;= 8), IF($S361 &lt;&gt; "", $I361/$S361, ""), ""), "")</f>
        <v/>
      </c>
      <c r="AO361" s="10" t="str">
        <f ca="1">IFERROR(IF(AND(NOW()&lt;= EOMONTH(DATE(YEAR($P361),9, 1), 0), Overall!$A363&lt;&gt;"", MONTH($O361) &lt;= 9, MONTH($P361) &gt;= 9), IF($S361 &lt;&gt; "", $I361/$S361, ""), ""), "")</f>
        <v/>
      </c>
      <c r="AP361" s="10" t="str">
        <f ca="1">IFERROR(IF(AND(NOW()&lt;= EOMONTH(DATE(YEAR($P361),10, 1), 0), Overall!$A363&lt;&gt;"", MONTH($O361) &lt;= 10, MONTH($P361) &gt;= 10), IF($S361 &lt;&gt; "", $I361/$S361, ""), ""), "")</f>
        <v/>
      </c>
      <c r="AQ361" s="10" t="str">
        <f ca="1">IFERROR(IF(AND(NOW()&lt;= EOMONTH(DATE(YEAR($P361),11, 1), 0), Overall!$A363&lt;&gt;"", MONTH($O361) &lt;=11, MONTH($P361) &gt;= 11), IF($S361 &lt;&gt; "", $I361/$S361, ""), ""), "")</f>
        <v/>
      </c>
      <c r="AR361" s="10" t="str">
        <f ca="1">IFERROR(IF(AND(NOW()&lt;= EOMONTH(DATE(YEAR($P361),12, 1), 0), Overall!$A363&lt;&gt;"", MONTH($O361) &lt;= 12, MONTH($P361) &gt;= 12), IF($S361 &lt;&gt; "", $I361/$S361, ""), ""), "")</f>
        <v/>
      </c>
      <c r="AS361" s="16">
        <f t="shared" ca="1" si="11"/>
        <v>0</v>
      </c>
    </row>
    <row r="362" spans="1:45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5" t="str">
        <f>IF(Overall!P364&lt;&gt;"",_xlfn.VALUETOTEXT(Overall!P364),"")</f>
        <v>Options</v>
      </c>
      <c r="I362" s="6">
        <f>IF(Overall!F364&lt;&gt;"",VALUE(Overall!F364),"")</f>
        <v>480000</v>
      </c>
      <c r="J362" s="6">
        <f>IF(Overall!G364&lt;&gt;"",VALUE(Overall!G364),"")</f>
        <v>68</v>
      </c>
      <c r="K362" s="6">
        <f>IF(Overall!H364&lt;&gt;"",VALUE(Overall!H364),"")</f>
        <v>40</v>
      </c>
      <c r="L362" s="6">
        <f>IF(Overall!I364&lt;&gt;"",VALUE(Overall!I364),"")</f>
        <v>6.45</v>
      </c>
      <c r="M362" s="6">
        <f>IF(Overall!J364&lt;&gt;"",VALUE(Overall!J364),"")</f>
        <v>0.81</v>
      </c>
      <c r="N362" s="6">
        <f>IF(Overall!K364&lt;&gt;"",VALUE(Overall!K364),"")</f>
        <v>5.64</v>
      </c>
      <c r="O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P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Q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R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S362" s="5">
        <f t="shared" si="10"/>
        <v>3</v>
      </c>
      <c r="T362" s="10" t="str">
        <f>IF(Overall!$A364&lt;&gt;"",IF(AND(MONTH($O362) &lt;= 1, MONTH($P362) &gt;= 1), IF($S362 &lt;&gt; "", $I362/$S362, ""), ""),"")</f>
        <v/>
      </c>
      <c r="U362" s="10" t="str">
        <f>IF(Overall!$A364&lt;&gt;"",IF(AND(MONTH($O362) &lt;= 2, MONTH($P362) &gt;= 2), IF($S362 &lt;&gt; "", $I362/$S362, ""), ""),"")</f>
        <v/>
      </c>
      <c r="V362" s="10" t="str">
        <f>IF(Overall!$A364&lt;&gt;"",IF(AND(MONTH($O362) &lt;= 3, MONTH($P362) &gt;= 3), IF($S362 &lt;&gt; "", $I362/$S362, ""), ""),"")</f>
        <v/>
      </c>
      <c r="W362" s="10" t="str">
        <f>IF(Overall!$A364&lt;&gt;"",IF(AND(MONTH($O362) &lt;= 4, MONTH($P362) &gt;= 4), IF($S362 &lt;&gt; "", $I362/$S362, ""), ""),"")</f>
        <v/>
      </c>
      <c r="X362" s="10" t="str">
        <f>IF(Overall!$A364&lt;&gt;"",IF(AND(MONTH($O362) &lt;= 5, MONTH($P362) &gt;= 5), IF($S362 &lt;&gt; "", $I362/$S362, ""), ""),"")</f>
        <v/>
      </c>
      <c r="Y362" s="10" t="str">
        <f>IF(Overall!$A364&lt;&gt;"",IF(AND(MONTH($O362) &lt;= 6, MONTH($P362) &gt;= 6), IF($S362 &lt;&gt; "", $I362/$S362, ""), ""),"")</f>
        <v/>
      </c>
      <c r="Z362" s="10" t="str">
        <f>IF(Overall!$A364&lt;&gt;"",IF(AND(MONTH($O362) &lt;= 7, MONTH($P362) &gt;= 7 ), IF($S362 &lt;&gt; "", $I362/$S362, ""), ""),"")</f>
        <v/>
      </c>
      <c r="AA362" s="10" t="str">
        <f>IF(Overall!$A364&lt;&gt;"",IF(AND(MONTH($O362) &lt;= 8, MONTH($P362) &gt;= 8), IF($S362 &lt;&gt; "", $I362/$S362, ""), ""),"")</f>
        <v/>
      </c>
      <c r="AB362" s="10" t="str">
        <f>IF(Overall!$A364&lt;&gt;"",IF(AND(MONTH($O362) &lt;= 9, MONTH($P362) &gt;= 9), IF($S362 &lt;&gt; "", $I362/$S362, ""), ""),"")</f>
        <v/>
      </c>
      <c r="AC362" s="10">
        <f>IF(Overall!$A364&lt;&gt;"",IF(AND(MONTH($O362) &lt;= 10, MONTH($P362) &gt;= 10), IF($S362 &lt;&gt; "", $I362/$S362, ""), ""),"")</f>
        <v>160000</v>
      </c>
      <c r="AD362" s="10">
        <f>IF(Overall!$A364&lt;&gt;"",IF(AND(MONTH($O362) &lt;= 11, MONTH($P362) &gt;= 11), IF($S362 &lt;&gt; "", $I362/$S362, ""), ""),"")</f>
        <v>160000</v>
      </c>
      <c r="AE362" s="10">
        <f>IF(Overall!$A364&lt;&gt;"",IF(AND(MONTH($O362) &lt;= 12, MONTH($P362) &gt;= 12), IF($S362 &lt;&gt; "", $I362/$S362, ""), ""),"")</f>
        <v>160000</v>
      </c>
      <c r="AG362" s="10" t="str">
        <f ca="1">IFERROR(IF(AND(NOW()&lt;= EOMONTH(DATE(YEAR($P362),1, 1), 0), Overall!$A364&lt;&gt;"", MONTH($O362) &lt;= 1, MONTH($P362) &gt;= 1), IF($S362 &lt;&gt; "", $I362/$S362, ""), ""), "")</f>
        <v/>
      </c>
      <c r="AH362" s="10" t="str">
        <f ca="1">IFERROR(IF(AND(NOW()&lt;= EOMONTH(DATE(YEAR($P362),2, 1), 0), Overall!$A364&lt;&gt;"", MONTH($O362) &lt;= 2, MONTH($P362) &gt;= 2), IF($S362 &lt;&gt; "", $I362/$S362, ""), ""), "")</f>
        <v/>
      </c>
      <c r="AI362" s="10" t="str">
        <f ca="1">IFERROR(IF(AND(NOW()&lt;= EOMONTH(DATE(YEAR($P362),3, 1), 0), Overall!$A364&lt;&gt;"", MONTH($O362) &lt;= 3, MONTH($P362) &gt;= 3), IF($S362 &lt;&gt; "", $I362/$S362, ""), ""), "")</f>
        <v/>
      </c>
      <c r="AJ362" s="10" t="str">
        <f ca="1">IFERROR(IF(AND(NOW()&lt;= EOMONTH(DATE(YEAR($P362),4, 1), 0), Overall!$A364&lt;&gt;"", MONTH($O362) &lt;= 4, MONTH($P362) &gt;= 4), IF($S362 &lt;&gt; "", $I362/$S362, ""), ""), "")</f>
        <v/>
      </c>
      <c r="AK362" s="10" t="str">
        <f ca="1">IFERROR(IF(AND(NOW()&lt;= EOMONTH(DATE(YEAR($P362),5, 1), 0), Overall!$A364&lt;&gt;"", MONTH($O362) &lt;= 5, MONTH($P362) &gt;= 5), IF($S362 &lt;&gt; "", $I362/$S362, ""), ""), "")</f>
        <v/>
      </c>
      <c r="AL362" s="10" t="str">
        <f ca="1">IFERROR(IF(AND(NOW()&lt;= EOMONTH(DATE(YEAR($P362),6, 1), 0), Overall!$A364&lt;&gt;"", MONTH($O362) &lt;= 6, MONTH($P362) &gt;= 6), IF($S362 &lt;&gt; "", $I362/$S362, ""), ""), "")</f>
        <v/>
      </c>
      <c r="AM362" s="10" t="str">
        <f ca="1">IFERROR(IF(AND(NOW()&lt;= EOMONTH(DATE(YEAR($P362),7, 1), 0), Overall!$A364&lt;&gt;"", MONTH($O362) &lt;= 7, MONTH($P362) &gt;= 7), IF($S362 &lt;&gt; "", $I362/$S362, ""), ""), "")</f>
        <v/>
      </c>
      <c r="AN362" s="10" t="str">
        <f ca="1">IFERROR(IF(AND(NOW()&lt;= EOMONTH(DATE(YEAR($P362),8, 1), 0), Overall!$A364&lt;&gt;"", MONTH($O362) &lt;= 8, MONTH($P362) &gt;= 8), IF($S362 &lt;&gt; "", $I362/$S362, ""), ""), "")</f>
        <v/>
      </c>
      <c r="AO362" s="10" t="str">
        <f ca="1">IFERROR(IF(AND(NOW()&lt;= EOMONTH(DATE(YEAR($P362),9, 1), 0), Overall!$A364&lt;&gt;"", MONTH($O362) &lt;= 9, MONTH($P362) &gt;= 9), IF($S362 &lt;&gt; "", $I362/$S362, ""), ""), "")</f>
        <v/>
      </c>
      <c r="AP362" s="10" t="str">
        <f ca="1">IFERROR(IF(AND(NOW()&lt;= EOMONTH(DATE(YEAR($P362),10, 1), 0), Overall!$A364&lt;&gt;"", MONTH($O362) &lt;= 10, MONTH($P362) &gt;= 10), IF($S362 &lt;&gt; "", $I362/$S362, ""), ""), "")</f>
        <v/>
      </c>
      <c r="AQ362" s="10" t="str">
        <f ca="1">IFERROR(IF(AND(NOW()&lt;= EOMONTH(DATE(YEAR($P362),11, 1), 0), Overall!$A364&lt;&gt;"", MONTH($O362) &lt;=11, MONTH($P362) &gt;= 11), IF($S362 &lt;&gt; "", $I362/$S362, ""), ""), "")</f>
        <v/>
      </c>
      <c r="AR362" s="10" t="str">
        <f ca="1">IFERROR(IF(AND(NOW()&lt;= EOMONTH(DATE(YEAR($P362),12, 1), 0), Overall!$A364&lt;&gt;"", MONTH($O362) &lt;= 12, MONTH($P362) &gt;= 12), IF($S362 &lt;&gt; "", $I362/$S362, ""), ""), "")</f>
        <v/>
      </c>
      <c r="AS362" s="16">
        <f t="shared" ca="1" si="11"/>
        <v>0</v>
      </c>
    </row>
    <row r="363" spans="1:45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5" t="str">
        <f>IF(Overall!P365&lt;&gt;"",_xlfn.VALUETOTEXT(Overall!P365),"")</f>
        <v>Options</v>
      </c>
      <c r="I363" s="6">
        <f>IF(Overall!F365&lt;&gt;"",VALUE(Overall!F365),"")</f>
        <v>1440000</v>
      </c>
      <c r="J363" s="6">
        <f>IF(Overall!G365&lt;&gt;"",VALUE(Overall!G365),"")</f>
        <v>64</v>
      </c>
      <c r="K363" s="6">
        <f>IF(Overall!H365&lt;&gt;"",VALUE(Overall!H365),"")</f>
        <v>40</v>
      </c>
      <c r="L363" s="6">
        <f>IF(Overall!I365&lt;&gt;"",VALUE(Overall!I365),"")</f>
        <v>5.35</v>
      </c>
      <c r="M363" s="6">
        <f>IF(Overall!J365&lt;&gt;"",VALUE(Overall!J365),"")</f>
        <v>0.85</v>
      </c>
      <c r="N363" s="6">
        <f>IF(Overall!K365&lt;&gt;"",VALUE(Overall!K365),"")</f>
        <v>4.5</v>
      </c>
      <c r="O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P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Q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R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S363" s="5">
        <f t="shared" si="10"/>
        <v>3</v>
      </c>
      <c r="T363" s="10" t="str">
        <f>IF(Overall!$A365&lt;&gt;"",IF(AND(MONTH($O363) &lt;= 1, MONTH($P363) &gt;= 1), IF($S363 &lt;&gt; "", $I363/$S363, ""), ""),"")</f>
        <v/>
      </c>
      <c r="U363" s="10" t="str">
        <f>IF(Overall!$A365&lt;&gt;"",IF(AND(MONTH($O363) &lt;= 2, MONTH($P363) &gt;= 2), IF($S363 &lt;&gt; "", $I363/$S363, ""), ""),"")</f>
        <v/>
      </c>
      <c r="V363" s="10" t="str">
        <f>IF(Overall!$A365&lt;&gt;"",IF(AND(MONTH($O363) &lt;= 3, MONTH($P363) &gt;= 3), IF($S363 &lt;&gt; "", $I363/$S363, ""), ""),"")</f>
        <v/>
      </c>
      <c r="W363" s="10" t="str">
        <f>IF(Overall!$A365&lt;&gt;"",IF(AND(MONTH($O363) &lt;= 4, MONTH($P363) &gt;= 4), IF($S363 &lt;&gt; "", $I363/$S363, ""), ""),"")</f>
        <v/>
      </c>
      <c r="X363" s="10" t="str">
        <f>IF(Overall!$A365&lt;&gt;"",IF(AND(MONTH($O363) &lt;= 5, MONTH($P363) &gt;= 5), IF($S363 &lt;&gt; "", $I363/$S363, ""), ""),"")</f>
        <v/>
      </c>
      <c r="Y363" s="10" t="str">
        <f>IF(Overall!$A365&lt;&gt;"",IF(AND(MONTH($O363) &lt;= 6, MONTH($P363) &gt;= 6), IF($S363 &lt;&gt; "", $I363/$S363, ""), ""),"")</f>
        <v/>
      </c>
      <c r="Z363" s="10" t="str">
        <f>IF(Overall!$A365&lt;&gt;"",IF(AND(MONTH($O363) &lt;= 7, MONTH($P363) &gt;= 7 ), IF($S363 &lt;&gt; "", $I363/$S363, ""), ""),"")</f>
        <v/>
      </c>
      <c r="AA363" s="10" t="str">
        <f>IF(Overall!$A365&lt;&gt;"",IF(AND(MONTH($O363) &lt;= 8, MONTH($P363) &gt;= 8), IF($S363 &lt;&gt; "", $I363/$S363, ""), ""),"")</f>
        <v/>
      </c>
      <c r="AB363" s="10" t="str">
        <f>IF(Overall!$A365&lt;&gt;"",IF(AND(MONTH($O363) &lt;= 9, MONTH($P363) &gt;= 9), IF($S363 &lt;&gt; "", $I363/$S363, ""), ""),"")</f>
        <v/>
      </c>
      <c r="AC363" s="10">
        <f>IF(Overall!$A365&lt;&gt;"",IF(AND(MONTH($O363) &lt;= 10, MONTH($P363) &gt;= 10), IF($S363 &lt;&gt; "", $I363/$S363, ""), ""),"")</f>
        <v>480000</v>
      </c>
      <c r="AD363" s="10">
        <f>IF(Overall!$A365&lt;&gt;"",IF(AND(MONTH($O363) &lt;= 11, MONTH($P363) &gt;= 11), IF($S363 &lt;&gt; "", $I363/$S363, ""), ""),"")</f>
        <v>480000</v>
      </c>
      <c r="AE363" s="10">
        <f>IF(Overall!$A365&lt;&gt;"",IF(AND(MONTH($O363) &lt;= 12, MONTH($P363) &gt;= 12), IF($S363 &lt;&gt; "", $I363/$S363, ""), ""),"")</f>
        <v>480000</v>
      </c>
      <c r="AG363" s="10" t="str">
        <f ca="1">IFERROR(IF(AND(NOW()&lt;= EOMONTH(DATE(YEAR($P363),1, 1), 0), Overall!$A365&lt;&gt;"", MONTH($O363) &lt;= 1, MONTH($P363) &gt;= 1), IF($S363 &lt;&gt; "", $I363/$S363, ""), ""), "")</f>
        <v/>
      </c>
      <c r="AH363" s="10" t="str">
        <f ca="1">IFERROR(IF(AND(NOW()&lt;= EOMONTH(DATE(YEAR($P363),2, 1), 0), Overall!$A365&lt;&gt;"", MONTH($O363) &lt;= 2, MONTH($P363) &gt;= 2), IF($S363 &lt;&gt; "", $I363/$S363, ""), ""), "")</f>
        <v/>
      </c>
      <c r="AI363" s="10" t="str">
        <f ca="1">IFERROR(IF(AND(NOW()&lt;= EOMONTH(DATE(YEAR($P363),3, 1), 0), Overall!$A365&lt;&gt;"", MONTH($O363) &lt;= 3, MONTH($P363) &gt;= 3), IF($S363 &lt;&gt; "", $I363/$S363, ""), ""), "")</f>
        <v/>
      </c>
      <c r="AJ363" s="10" t="str">
        <f ca="1">IFERROR(IF(AND(NOW()&lt;= EOMONTH(DATE(YEAR($P363),4, 1), 0), Overall!$A365&lt;&gt;"", MONTH($O363) &lt;= 4, MONTH($P363) &gt;= 4), IF($S363 &lt;&gt; "", $I363/$S363, ""), ""), "")</f>
        <v/>
      </c>
      <c r="AK363" s="10" t="str">
        <f ca="1">IFERROR(IF(AND(NOW()&lt;= EOMONTH(DATE(YEAR($P363),5, 1), 0), Overall!$A365&lt;&gt;"", MONTH($O363) &lt;= 5, MONTH($P363) &gt;= 5), IF($S363 &lt;&gt; "", $I363/$S363, ""), ""), "")</f>
        <v/>
      </c>
      <c r="AL363" s="10" t="str">
        <f ca="1">IFERROR(IF(AND(NOW()&lt;= EOMONTH(DATE(YEAR($P363),6, 1), 0), Overall!$A365&lt;&gt;"", MONTH($O363) &lt;= 6, MONTH($P363) &gt;= 6), IF($S363 &lt;&gt; "", $I363/$S363, ""), ""), "")</f>
        <v/>
      </c>
      <c r="AM363" s="10" t="str">
        <f ca="1">IFERROR(IF(AND(NOW()&lt;= EOMONTH(DATE(YEAR($P363),7, 1), 0), Overall!$A365&lt;&gt;"", MONTH($O363) &lt;= 7, MONTH($P363) &gt;= 7), IF($S363 &lt;&gt; "", $I363/$S363, ""), ""), "")</f>
        <v/>
      </c>
      <c r="AN363" s="10" t="str">
        <f ca="1">IFERROR(IF(AND(NOW()&lt;= EOMONTH(DATE(YEAR($P363),8, 1), 0), Overall!$A365&lt;&gt;"", MONTH($O363) &lt;= 8, MONTH($P363) &gt;= 8), IF($S363 &lt;&gt; "", $I363/$S363, ""), ""), "")</f>
        <v/>
      </c>
      <c r="AO363" s="10" t="str">
        <f ca="1">IFERROR(IF(AND(NOW()&lt;= EOMONTH(DATE(YEAR($P363),9, 1), 0), Overall!$A365&lt;&gt;"", MONTH($O363) &lt;= 9, MONTH($P363) &gt;= 9), IF($S363 &lt;&gt; "", $I363/$S363, ""), ""), "")</f>
        <v/>
      </c>
      <c r="AP363" s="10" t="str">
        <f ca="1">IFERROR(IF(AND(NOW()&lt;= EOMONTH(DATE(YEAR($P363),10, 1), 0), Overall!$A365&lt;&gt;"", MONTH($O363) &lt;= 10, MONTH($P363) &gt;= 10), IF($S363 &lt;&gt; "", $I363/$S363, ""), ""), "")</f>
        <v/>
      </c>
      <c r="AQ363" s="10" t="str">
        <f ca="1">IFERROR(IF(AND(NOW()&lt;= EOMONTH(DATE(YEAR($P363),11, 1), 0), Overall!$A365&lt;&gt;"", MONTH($O363) &lt;=11, MONTH($P363) &gt;= 11), IF($S363 &lt;&gt; "", $I363/$S363, ""), ""), "")</f>
        <v/>
      </c>
      <c r="AR363" s="10" t="str">
        <f ca="1">IFERROR(IF(AND(NOW()&lt;= EOMONTH(DATE(YEAR($P363),12, 1), 0), Overall!$A365&lt;&gt;"", MONTH($O363) &lt;= 12, MONTH($P363) &gt;= 12), IF($S363 &lt;&gt; "", $I363/$S363, ""), ""), "")</f>
        <v/>
      </c>
      <c r="AS363" s="16">
        <f t="shared" ca="1" si="11"/>
        <v>0</v>
      </c>
    </row>
    <row r="364" spans="1:45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5" t="str">
        <f>IF(Overall!P366&lt;&gt;"",_xlfn.VALUETOTEXT(Overall!P366),"")</f>
        <v>Options</v>
      </c>
      <c r="I364" s="6">
        <f>IF(Overall!F366&lt;&gt;"",VALUE(Overall!F366),"")</f>
        <v>750000</v>
      </c>
      <c r="J364" s="6">
        <f>IF(Overall!G366&lt;&gt;"",VALUE(Overall!G366),"")</f>
        <v>64</v>
      </c>
      <c r="K364" s="6">
        <f>IF(Overall!H366&lt;&gt;"",VALUE(Overall!H366),"")</f>
        <v>39</v>
      </c>
      <c r="L364" s="6">
        <f>IF(Overall!I366&lt;&gt;"",VALUE(Overall!I366),"")</f>
        <v>5.6</v>
      </c>
      <c r="M364" s="6">
        <f>IF(Overall!J366&lt;&gt;"",VALUE(Overall!J366),"")</f>
        <v>1.04</v>
      </c>
      <c r="N364" s="6">
        <f>IF(Overall!K366&lt;&gt;"",VALUE(Overall!K366),"")</f>
        <v>4.5599999999999996</v>
      </c>
      <c r="O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P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Q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R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S364" s="5">
        <f t="shared" si="10"/>
        <v>3</v>
      </c>
      <c r="T364" s="10" t="str">
        <f>IF(Overall!$A366&lt;&gt;"",IF(AND(MONTH($O364) &lt;= 1, MONTH($P364) &gt;= 1), IF($S364 &lt;&gt; "", $I364/$S364, ""), ""),"")</f>
        <v/>
      </c>
      <c r="U364" s="10" t="str">
        <f>IF(Overall!$A366&lt;&gt;"",IF(AND(MONTH($O364) &lt;= 2, MONTH($P364) &gt;= 2), IF($S364 &lt;&gt; "", $I364/$S364, ""), ""),"")</f>
        <v/>
      </c>
      <c r="V364" s="10" t="str">
        <f>IF(Overall!$A366&lt;&gt;"",IF(AND(MONTH($O364) &lt;= 3, MONTH($P364) &gt;= 3), IF($S364 &lt;&gt; "", $I364/$S364, ""), ""),"")</f>
        <v/>
      </c>
      <c r="W364" s="10" t="str">
        <f>IF(Overall!$A366&lt;&gt;"",IF(AND(MONTH($O364) &lt;= 4, MONTH($P364) &gt;= 4), IF($S364 &lt;&gt; "", $I364/$S364, ""), ""),"")</f>
        <v/>
      </c>
      <c r="X364" s="10" t="str">
        <f>IF(Overall!$A366&lt;&gt;"",IF(AND(MONTH($O364) &lt;= 5, MONTH($P364) &gt;= 5), IF($S364 &lt;&gt; "", $I364/$S364, ""), ""),"")</f>
        <v/>
      </c>
      <c r="Y364" s="10" t="str">
        <f>IF(Overall!$A366&lt;&gt;"",IF(AND(MONTH($O364) &lt;= 6, MONTH($P364) &gt;= 6), IF($S364 &lt;&gt; "", $I364/$S364, ""), ""),"")</f>
        <v/>
      </c>
      <c r="Z364" s="10" t="str">
        <f>IF(Overall!$A366&lt;&gt;"",IF(AND(MONTH($O364) &lt;= 7, MONTH($P364) &gt;= 7 ), IF($S364 &lt;&gt; "", $I364/$S364, ""), ""),"")</f>
        <v/>
      </c>
      <c r="AA364" s="10" t="str">
        <f>IF(Overall!$A366&lt;&gt;"",IF(AND(MONTH($O364) &lt;= 8, MONTH($P364) &gt;= 8), IF($S364 &lt;&gt; "", $I364/$S364, ""), ""),"")</f>
        <v/>
      </c>
      <c r="AB364" s="10" t="str">
        <f>IF(Overall!$A366&lt;&gt;"",IF(AND(MONTH($O364) &lt;= 9, MONTH($P364) &gt;= 9), IF($S364 &lt;&gt; "", $I364/$S364, ""), ""),"")</f>
        <v/>
      </c>
      <c r="AC364" s="10">
        <f>IF(Overall!$A366&lt;&gt;"",IF(AND(MONTH($O364) &lt;= 10, MONTH($P364) &gt;= 10), IF($S364 &lt;&gt; "", $I364/$S364, ""), ""),"")</f>
        <v>250000</v>
      </c>
      <c r="AD364" s="10">
        <f>IF(Overall!$A366&lt;&gt;"",IF(AND(MONTH($O364) &lt;= 11, MONTH($P364) &gt;= 11), IF($S364 &lt;&gt; "", $I364/$S364, ""), ""),"")</f>
        <v>250000</v>
      </c>
      <c r="AE364" s="10">
        <f>IF(Overall!$A366&lt;&gt;"",IF(AND(MONTH($O364) &lt;= 12, MONTH($P364) &gt;= 12), IF($S364 &lt;&gt; "", $I364/$S364, ""), ""),"")</f>
        <v>250000</v>
      </c>
      <c r="AG364" s="10" t="str">
        <f ca="1">IFERROR(IF(AND(NOW()&lt;= EOMONTH(DATE(YEAR($P364),1, 1), 0), Overall!$A366&lt;&gt;"", MONTH($O364) &lt;= 1, MONTH($P364) &gt;= 1), IF($S364 &lt;&gt; "", $I364/$S364, ""), ""), "")</f>
        <v/>
      </c>
      <c r="AH364" s="10" t="str">
        <f ca="1">IFERROR(IF(AND(NOW()&lt;= EOMONTH(DATE(YEAR($P364),2, 1), 0), Overall!$A366&lt;&gt;"", MONTH($O364) &lt;= 2, MONTH($P364) &gt;= 2), IF($S364 &lt;&gt; "", $I364/$S364, ""), ""), "")</f>
        <v/>
      </c>
      <c r="AI364" s="10" t="str">
        <f ca="1">IFERROR(IF(AND(NOW()&lt;= EOMONTH(DATE(YEAR($P364),3, 1), 0), Overall!$A366&lt;&gt;"", MONTH($O364) &lt;= 3, MONTH($P364) &gt;= 3), IF($S364 &lt;&gt; "", $I364/$S364, ""), ""), "")</f>
        <v/>
      </c>
      <c r="AJ364" s="10" t="str">
        <f ca="1">IFERROR(IF(AND(NOW()&lt;= EOMONTH(DATE(YEAR($P364),4, 1), 0), Overall!$A366&lt;&gt;"", MONTH($O364) &lt;= 4, MONTH($P364) &gt;= 4), IF($S364 &lt;&gt; "", $I364/$S364, ""), ""), "")</f>
        <v/>
      </c>
      <c r="AK364" s="10" t="str">
        <f ca="1">IFERROR(IF(AND(NOW()&lt;= EOMONTH(DATE(YEAR($P364),5, 1), 0), Overall!$A366&lt;&gt;"", MONTH($O364) &lt;= 5, MONTH($P364) &gt;= 5), IF($S364 &lt;&gt; "", $I364/$S364, ""), ""), "")</f>
        <v/>
      </c>
      <c r="AL364" s="10" t="str">
        <f ca="1">IFERROR(IF(AND(NOW()&lt;= EOMONTH(DATE(YEAR($P364),6, 1), 0), Overall!$A366&lt;&gt;"", MONTH($O364) &lt;= 6, MONTH($P364) &gt;= 6), IF($S364 &lt;&gt; "", $I364/$S364, ""), ""), "")</f>
        <v/>
      </c>
      <c r="AM364" s="10" t="str">
        <f ca="1">IFERROR(IF(AND(NOW()&lt;= EOMONTH(DATE(YEAR($P364),7, 1), 0), Overall!$A366&lt;&gt;"", MONTH($O364) &lt;= 7, MONTH($P364) &gt;= 7), IF($S364 &lt;&gt; "", $I364/$S364, ""), ""), "")</f>
        <v/>
      </c>
      <c r="AN364" s="10" t="str">
        <f ca="1">IFERROR(IF(AND(NOW()&lt;= EOMONTH(DATE(YEAR($P364),8, 1), 0), Overall!$A366&lt;&gt;"", MONTH($O364) &lt;= 8, MONTH($P364) &gt;= 8), IF($S364 &lt;&gt; "", $I364/$S364, ""), ""), "")</f>
        <v/>
      </c>
      <c r="AO364" s="10" t="str">
        <f ca="1">IFERROR(IF(AND(NOW()&lt;= EOMONTH(DATE(YEAR($P364),9, 1), 0), Overall!$A366&lt;&gt;"", MONTH($O364) &lt;= 9, MONTH($P364) &gt;= 9), IF($S364 &lt;&gt; "", $I364/$S364, ""), ""), "")</f>
        <v/>
      </c>
      <c r="AP364" s="10" t="str">
        <f ca="1">IFERROR(IF(AND(NOW()&lt;= EOMONTH(DATE(YEAR($P364),10, 1), 0), Overall!$A366&lt;&gt;"", MONTH($O364) &lt;= 10, MONTH($P364) &gt;= 10), IF($S364 &lt;&gt; "", $I364/$S364, ""), ""), "")</f>
        <v/>
      </c>
      <c r="AQ364" s="10" t="str">
        <f ca="1">IFERROR(IF(AND(NOW()&lt;= EOMONTH(DATE(YEAR($P364),11, 1), 0), Overall!$A366&lt;&gt;"", MONTH($O364) &lt;=11, MONTH($P364) &gt;= 11), IF($S364 &lt;&gt; "", $I364/$S364, ""), ""), "")</f>
        <v/>
      </c>
      <c r="AR364" s="10" t="str">
        <f ca="1">IFERROR(IF(AND(NOW()&lt;= EOMONTH(DATE(YEAR($P364),12, 1), 0), Overall!$A366&lt;&gt;"", MONTH($O364) &lt;= 12, MONTH($P364) &gt;= 12), IF($S364 &lt;&gt; "", $I364/$S364, ""), ""), "")</f>
        <v/>
      </c>
      <c r="AS364" s="16">
        <f t="shared" ca="1" si="11"/>
        <v>0</v>
      </c>
    </row>
    <row r="365" spans="1:45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5" t="str">
        <f>IF(Overall!P367&lt;&gt;"",_xlfn.VALUETOTEXT(Overall!P367),"")</f>
        <v>Options</v>
      </c>
      <c r="I365" s="6">
        <f>IF(Overall!F367&lt;&gt;"",VALUE(Overall!F367),"")</f>
        <v>750000</v>
      </c>
      <c r="J365" s="6">
        <f>IF(Overall!G367&lt;&gt;"",VALUE(Overall!G367),"")</f>
        <v>63</v>
      </c>
      <c r="K365" s="6">
        <f>IF(Overall!H367&lt;&gt;"",VALUE(Overall!H367),"")</f>
        <v>40</v>
      </c>
      <c r="L365" s="6">
        <f>IF(Overall!I367&lt;&gt;"",VALUE(Overall!I367),"")</f>
        <v>5.27</v>
      </c>
      <c r="M365" s="6">
        <f>IF(Overall!J367&lt;&gt;"",VALUE(Overall!J367),"")</f>
        <v>0.9</v>
      </c>
      <c r="N365" s="6">
        <f>IF(Overall!K367&lt;&gt;"",VALUE(Overall!K367),"")</f>
        <v>4.37</v>
      </c>
      <c r="O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P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Q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R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S365" s="5">
        <f t="shared" si="10"/>
        <v>3</v>
      </c>
      <c r="T365" s="10" t="str">
        <f>IF(Overall!$A367&lt;&gt;"",IF(AND(MONTH($O365) &lt;= 1, MONTH($P365) &gt;= 1), IF($S365 &lt;&gt; "", $I365/$S365, ""), ""),"")</f>
        <v/>
      </c>
      <c r="U365" s="10" t="str">
        <f>IF(Overall!$A367&lt;&gt;"",IF(AND(MONTH($O365) &lt;= 2, MONTH($P365) &gt;= 2), IF($S365 &lt;&gt; "", $I365/$S365, ""), ""),"")</f>
        <v/>
      </c>
      <c r="V365" s="10" t="str">
        <f>IF(Overall!$A367&lt;&gt;"",IF(AND(MONTH($O365) &lt;= 3, MONTH($P365) &gt;= 3), IF($S365 &lt;&gt; "", $I365/$S365, ""), ""),"")</f>
        <v/>
      </c>
      <c r="W365" s="10" t="str">
        <f>IF(Overall!$A367&lt;&gt;"",IF(AND(MONTH($O365) &lt;= 4, MONTH($P365) &gt;= 4), IF($S365 &lt;&gt; "", $I365/$S365, ""), ""),"")</f>
        <v/>
      </c>
      <c r="X365" s="10" t="str">
        <f>IF(Overall!$A367&lt;&gt;"",IF(AND(MONTH($O365) &lt;= 5, MONTH($P365) &gt;= 5), IF($S365 &lt;&gt; "", $I365/$S365, ""), ""),"")</f>
        <v/>
      </c>
      <c r="Y365" s="10" t="str">
        <f>IF(Overall!$A367&lt;&gt;"",IF(AND(MONTH($O365) &lt;= 6, MONTH($P365) &gt;= 6), IF($S365 &lt;&gt; "", $I365/$S365, ""), ""),"")</f>
        <v/>
      </c>
      <c r="Z365" s="10" t="str">
        <f>IF(Overall!$A367&lt;&gt;"",IF(AND(MONTH($O365) &lt;= 7, MONTH($P365) &gt;= 7 ), IF($S365 &lt;&gt; "", $I365/$S365, ""), ""),"")</f>
        <v/>
      </c>
      <c r="AA365" s="10" t="str">
        <f>IF(Overall!$A367&lt;&gt;"",IF(AND(MONTH($O365) &lt;= 8, MONTH($P365) &gt;= 8), IF($S365 &lt;&gt; "", $I365/$S365, ""), ""),"")</f>
        <v/>
      </c>
      <c r="AB365" s="10" t="str">
        <f>IF(Overall!$A367&lt;&gt;"",IF(AND(MONTH($O365) &lt;= 9, MONTH($P365) &gt;= 9), IF($S365 &lt;&gt; "", $I365/$S365, ""), ""),"")</f>
        <v/>
      </c>
      <c r="AC365" s="10">
        <f>IF(Overall!$A367&lt;&gt;"",IF(AND(MONTH($O365) &lt;= 10, MONTH($P365) &gt;= 10), IF($S365 &lt;&gt; "", $I365/$S365, ""), ""),"")</f>
        <v>250000</v>
      </c>
      <c r="AD365" s="10">
        <f>IF(Overall!$A367&lt;&gt;"",IF(AND(MONTH($O365) &lt;= 11, MONTH($P365) &gt;= 11), IF($S365 &lt;&gt; "", $I365/$S365, ""), ""),"")</f>
        <v>250000</v>
      </c>
      <c r="AE365" s="10">
        <f>IF(Overall!$A367&lt;&gt;"",IF(AND(MONTH($O365) &lt;= 12, MONTH($P365) &gt;= 12), IF($S365 &lt;&gt; "", $I365/$S365, ""), ""),"")</f>
        <v>250000</v>
      </c>
      <c r="AG365" s="10" t="str">
        <f ca="1">IFERROR(IF(AND(NOW()&lt;= EOMONTH(DATE(YEAR($P365),1, 1), 0), Overall!$A367&lt;&gt;"", MONTH($O365) &lt;= 1, MONTH($P365) &gt;= 1), IF($S365 &lt;&gt; "", $I365/$S365, ""), ""), "")</f>
        <v/>
      </c>
      <c r="AH365" s="10" t="str">
        <f ca="1">IFERROR(IF(AND(NOW()&lt;= EOMONTH(DATE(YEAR($P365),2, 1), 0), Overall!$A367&lt;&gt;"", MONTH($O365) &lt;= 2, MONTH($P365) &gt;= 2), IF($S365 &lt;&gt; "", $I365/$S365, ""), ""), "")</f>
        <v/>
      </c>
      <c r="AI365" s="10" t="str">
        <f ca="1">IFERROR(IF(AND(NOW()&lt;= EOMONTH(DATE(YEAR($P365),3, 1), 0), Overall!$A367&lt;&gt;"", MONTH($O365) &lt;= 3, MONTH($P365) &gt;= 3), IF($S365 &lt;&gt; "", $I365/$S365, ""), ""), "")</f>
        <v/>
      </c>
      <c r="AJ365" s="10" t="str">
        <f ca="1">IFERROR(IF(AND(NOW()&lt;= EOMONTH(DATE(YEAR($P365),4, 1), 0), Overall!$A367&lt;&gt;"", MONTH($O365) &lt;= 4, MONTH($P365) &gt;= 4), IF($S365 &lt;&gt; "", $I365/$S365, ""), ""), "")</f>
        <v/>
      </c>
      <c r="AK365" s="10" t="str">
        <f ca="1">IFERROR(IF(AND(NOW()&lt;= EOMONTH(DATE(YEAR($P365),5, 1), 0), Overall!$A367&lt;&gt;"", MONTH($O365) &lt;= 5, MONTH($P365) &gt;= 5), IF($S365 &lt;&gt; "", $I365/$S365, ""), ""), "")</f>
        <v/>
      </c>
      <c r="AL365" s="10" t="str">
        <f ca="1">IFERROR(IF(AND(NOW()&lt;= EOMONTH(DATE(YEAR($P365),6, 1), 0), Overall!$A367&lt;&gt;"", MONTH($O365) &lt;= 6, MONTH($P365) &gt;= 6), IF($S365 &lt;&gt; "", $I365/$S365, ""), ""), "")</f>
        <v/>
      </c>
      <c r="AM365" s="10" t="str">
        <f ca="1">IFERROR(IF(AND(NOW()&lt;= EOMONTH(DATE(YEAR($P365),7, 1), 0), Overall!$A367&lt;&gt;"", MONTH($O365) &lt;= 7, MONTH($P365) &gt;= 7), IF($S365 &lt;&gt; "", $I365/$S365, ""), ""), "")</f>
        <v/>
      </c>
      <c r="AN365" s="10" t="str">
        <f ca="1">IFERROR(IF(AND(NOW()&lt;= EOMONTH(DATE(YEAR($P365),8, 1), 0), Overall!$A367&lt;&gt;"", MONTH($O365) &lt;= 8, MONTH($P365) &gt;= 8), IF($S365 &lt;&gt; "", $I365/$S365, ""), ""), "")</f>
        <v/>
      </c>
      <c r="AO365" s="10" t="str">
        <f ca="1">IFERROR(IF(AND(NOW()&lt;= EOMONTH(DATE(YEAR($P365),9, 1), 0), Overall!$A367&lt;&gt;"", MONTH($O365) &lt;= 9, MONTH($P365) &gt;= 9), IF($S365 &lt;&gt; "", $I365/$S365, ""), ""), "")</f>
        <v/>
      </c>
      <c r="AP365" s="10" t="str">
        <f ca="1">IFERROR(IF(AND(NOW()&lt;= EOMONTH(DATE(YEAR($P365),10, 1), 0), Overall!$A367&lt;&gt;"", MONTH($O365) &lt;= 10, MONTH($P365) &gt;= 10), IF($S365 &lt;&gt; "", $I365/$S365, ""), ""), "")</f>
        <v/>
      </c>
      <c r="AQ365" s="10" t="str">
        <f ca="1">IFERROR(IF(AND(NOW()&lt;= EOMONTH(DATE(YEAR($P365),11, 1), 0), Overall!$A367&lt;&gt;"", MONTH($O365) &lt;=11, MONTH($P365) &gt;= 11), IF($S365 &lt;&gt; "", $I365/$S365, ""), ""), "")</f>
        <v/>
      </c>
      <c r="AR365" s="10" t="str">
        <f ca="1">IFERROR(IF(AND(NOW()&lt;= EOMONTH(DATE(YEAR($P365),12, 1), 0), Overall!$A367&lt;&gt;"", MONTH($O365) &lt;= 12, MONTH($P365) &gt;= 12), IF($S365 &lt;&gt; "", $I365/$S365, ""), ""), "")</f>
        <v/>
      </c>
      <c r="AS365" s="16">
        <f t="shared" ca="1" si="11"/>
        <v>0</v>
      </c>
    </row>
    <row r="366" spans="1:45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5" t="str">
        <f>IF(Overall!P368&lt;&gt;"",_xlfn.VALUETOTEXT(Overall!P368),"")</f>
        <v>Options</v>
      </c>
      <c r="I366" s="6">
        <f>IF(Overall!F368&lt;&gt;"",VALUE(Overall!F368),"")</f>
        <v>750000</v>
      </c>
      <c r="J366" s="6">
        <f>IF(Overall!G368&lt;&gt;"",VALUE(Overall!G368),"")</f>
        <v>63</v>
      </c>
      <c r="K366" s="6">
        <f>IF(Overall!H368&lt;&gt;"",VALUE(Overall!H368),"")</f>
        <v>40</v>
      </c>
      <c r="L366" s="6">
        <f>IF(Overall!I368&lt;&gt;"",VALUE(Overall!I368),"")</f>
        <v>5.31</v>
      </c>
      <c r="M366" s="6">
        <f>IF(Overall!J368&lt;&gt;"",VALUE(Overall!J368),"")</f>
        <v>0.9</v>
      </c>
      <c r="N366" s="6">
        <f>IF(Overall!K368&lt;&gt;"",VALUE(Overall!K368),"")</f>
        <v>4.41</v>
      </c>
      <c r="O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P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Q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R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S366" s="5">
        <f t="shared" si="10"/>
        <v>3</v>
      </c>
      <c r="T366" s="10" t="str">
        <f>IF(Overall!$A368&lt;&gt;"",IF(AND(MONTH($O366) &lt;= 1, MONTH($P366) &gt;= 1), IF($S366 &lt;&gt; "", $I366/$S366, ""), ""),"")</f>
        <v/>
      </c>
      <c r="U366" s="10" t="str">
        <f>IF(Overall!$A368&lt;&gt;"",IF(AND(MONTH($O366) &lt;= 2, MONTH($P366) &gt;= 2), IF($S366 &lt;&gt; "", $I366/$S366, ""), ""),"")</f>
        <v/>
      </c>
      <c r="V366" s="10" t="str">
        <f>IF(Overall!$A368&lt;&gt;"",IF(AND(MONTH($O366) &lt;= 3, MONTH($P366) &gt;= 3), IF($S366 &lt;&gt; "", $I366/$S366, ""), ""),"")</f>
        <v/>
      </c>
      <c r="W366" s="10" t="str">
        <f>IF(Overall!$A368&lt;&gt;"",IF(AND(MONTH($O366) &lt;= 4, MONTH($P366) &gt;= 4), IF($S366 &lt;&gt; "", $I366/$S366, ""), ""),"")</f>
        <v/>
      </c>
      <c r="X366" s="10" t="str">
        <f>IF(Overall!$A368&lt;&gt;"",IF(AND(MONTH($O366) &lt;= 5, MONTH($P366) &gt;= 5), IF($S366 &lt;&gt; "", $I366/$S366, ""), ""),"")</f>
        <v/>
      </c>
      <c r="Y366" s="10" t="str">
        <f>IF(Overall!$A368&lt;&gt;"",IF(AND(MONTH($O366) &lt;= 6, MONTH($P366) &gt;= 6), IF($S366 &lt;&gt; "", $I366/$S366, ""), ""),"")</f>
        <v/>
      </c>
      <c r="Z366" s="10" t="str">
        <f>IF(Overall!$A368&lt;&gt;"",IF(AND(MONTH($O366) &lt;= 7, MONTH($P366) &gt;= 7 ), IF($S366 &lt;&gt; "", $I366/$S366, ""), ""),"")</f>
        <v/>
      </c>
      <c r="AA366" s="10" t="str">
        <f>IF(Overall!$A368&lt;&gt;"",IF(AND(MONTH($O366) &lt;= 8, MONTH($P366) &gt;= 8), IF($S366 &lt;&gt; "", $I366/$S366, ""), ""),"")</f>
        <v/>
      </c>
      <c r="AB366" s="10" t="str">
        <f>IF(Overall!$A368&lt;&gt;"",IF(AND(MONTH($O366) &lt;= 9, MONTH($P366) &gt;= 9), IF($S366 &lt;&gt; "", $I366/$S366, ""), ""),"")</f>
        <v/>
      </c>
      <c r="AC366" s="10">
        <f>IF(Overall!$A368&lt;&gt;"",IF(AND(MONTH($O366) &lt;= 10, MONTH($P366) &gt;= 10), IF($S366 &lt;&gt; "", $I366/$S366, ""), ""),"")</f>
        <v>250000</v>
      </c>
      <c r="AD366" s="10">
        <f>IF(Overall!$A368&lt;&gt;"",IF(AND(MONTH($O366) &lt;= 11, MONTH($P366) &gt;= 11), IF($S366 &lt;&gt; "", $I366/$S366, ""), ""),"")</f>
        <v>250000</v>
      </c>
      <c r="AE366" s="10">
        <f>IF(Overall!$A368&lt;&gt;"",IF(AND(MONTH($O366) &lt;= 12, MONTH($P366) &gt;= 12), IF($S366 &lt;&gt; "", $I366/$S366, ""), ""),"")</f>
        <v>250000</v>
      </c>
      <c r="AG366" s="10" t="str">
        <f ca="1">IFERROR(IF(AND(NOW()&lt;= EOMONTH(DATE(YEAR($P366),1, 1), 0), Overall!$A368&lt;&gt;"", MONTH($O366) &lt;= 1, MONTH($P366) &gt;= 1), IF($S366 &lt;&gt; "", $I366/$S366, ""), ""), "")</f>
        <v/>
      </c>
      <c r="AH366" s="10" t="str">
        <f ca="1">IFERROR(IF(AND(NOW()&lt;= EOMONTH(DATE(YEAR($P366),2, 1), 0), Overall!$A368&lt;&gt;"", MONTH($O366) &lt;= 2, MONTH($P366) &gt;= 2), IF($S366 &lt;&gt; "", $I366/$S366, ""), ""), "")</f>
        <v/>
      </c>
      <c r="AI366" s="10" t="str">
        <f ca="1">IFERROR(IF(AND(NOW()&lt;= EOMONTH(DATE(YEAR($P366),3, 1), 0), Overall!$A368&lt;&gt;"", MONTH($O366) &lt;= 3, MONTH($P366) &gt;= 3), IF($S366 &lt;&gt; "", $I366/$S366, ""), ""), "")</f>
        <v/>
      </c>
      <c r="AJ366" s="10" t="str">
        <f ca="1">IFERROR(IF(AND(NOW()&lt;= EOMONTH(DATE(YEAR($P366),4, 1), 0), Overall!$A368&lt;&gt;"", MONTH($O366) &lt;= 4, MONTH($P366) &gt;= 4), IF($S366 &lt;&gt; "", $I366/$S366, ""), ""), "")</f>
        <v/>
      </c>
      <c r="AK366" s="10" t="str">
        <f ca="1">IFERROR(IF(AND(NOW()&lt;= EOMONTH(DATE(YEAR($P366),5, 1), 0), Overall!$A368&lt;&gt;"", MONTH($O366) &lt;= 5, MONTH($P366) &gt;= 5), IF($S366 &lt;&gt; "", $I366/$S366, ""), ""), "")</f>
        <v/>
      </c>
      <c r="AL366" s="10" t="str">
        <f ca="1">IFERROR(IF(AND(NOW()&lt;= EOMONTH(DATE(YEAR($P366),6, 1), 0), Overall!$A368&lt;&gt;"", MONTH($O366) &lt;= 6, MONTH($P366) &gt;= 6), IF($S366 &lt;&gt; "", $I366/$S366, ""), ""), "")</f>
        <v/>
      </c>
      <c r="AM366" s="10" t="str">
        <f ca="1">IFERROR(IF(AND(NOW()&lt;= EOMONTH(DATE(YEAR($P366),7, 1), 0), Overall!$A368&lt;&gt;"", MONTH($O366) &lt;= 7, MONTH($P366) &gt;= 7), IF($S366 &lt;&gt; "", $I366/$S366, ""), ""), "")</f>
        <v/>
      </c>
      <c r="AN366" s="10" t="str">
        <f ca="1">IFERROR(IF(AND(NOW()&lt;= EOMONTH(DATE(YEAR($P366),8, 1), 0), Overall!$A368&lt;&gt;"", MONTH($O366) &lt;= 8, MONTH($P366) &gt;= 8), IF($S366 &lt;&gt; "", $I366/$S366, ""), ""), "")</f>
        <v/>
      </c>
      <c r="AO366" s="10" t="str">
        <f ca="1">IFERROR(IF(AND(NOW()&lt;= EOMONTH(DATE(YEAR($P366),9, 1), 0), Overall!$A368&lt;&gt;"", MONTH($O366) &lt;= 9, MONTH($P366) &gt;= 9), IF($S366 &lt;&gt; "", $I366/$S366, ""), ""), "")</f>
        <v/>
      </c>
      <c r="AP366" s="10" t="str">
        <f ca="1">IFERROR(IF(AND(NOW()&lt;= EOMONTH(DATE(YEAR($P366),10, 1), 0), Overall!$A368&lt;&gt;"", MONTH($O366) &lt;= 10, MONTH($P366) &gt;= 10), IF($S366 &lt;&gt; "", $I366/$S366, ""), ""), "")</f>
        <v/>
      </c>
      <c r="AQ366" s="10" t="str">
        <f ca="1">IFERROR(IF(AND(NOW()&lt;= EOMONTH(DATE(YEAR($P366),11, 1), 0), Overall!$A368&lt;&gt;"", MONTH($O366) &lt;=11, MONTH($P366) &gt;= 11), IF($S366 &lt;&gt; "", $I366/$S366, ""), ""), "")</f>
        <v/>
      </c>
      <c r="AR366" s="10" t="str">
        <f ca="1">IFERROR(IF(AND(NOW()&lt;= EOMONTH(DATE(YEAR($P366),12, 1), 0), Overall!$A368&lt;&gt;"", MONTH($O366) &lt;= 12, MONTH($P366) &gt;= 12), IF($S366 &lt;&gt; "", $I366/$S366, ""), ""), "")</f>
        <v/>
      </c>
      <c r="AS366" s="16">
        <f t="shared" ca="1" si="11"/>
        <v>0</v>
      </c>
    </row>
    <row r="367" spans="1:45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5" t="str">
        <f>IF(Overall!P369&lt;&gt;"",_xlfn.VALUETOTEXT(Overall!P369),"")</f>
        <v>Options</v>
      </c>
      <c r="I367" s="6">
        <f>IF(Overall!F369&lt;&gt;"",VALUE(Overall!F369),"")</f>
        <v>750000</v>
      </c>
      <c r="J367" s="6">
        <f>IF(Overall!G369&lt;&gt;"",VALUE(Overall!G369),"")</f>
        <v>63</v>
      </c>
      <c r="K367" s="6">
        <f>IF(Overall!H369&lt;&gt;"",VALUE(Overall!H369),"")</f>
        <v>40</v>
      </c>
      <c r="L367" s="6">
        <f>IF(Overall!I369&lt;&gt;"",VALUE(Overall!I369),"")</f>
        <v>5.34</v>
      </c>
      <c r="M367" s="6">
        <f>IF(Overall!J369&lt;&gt;"",VALUE(Overall!J369),"")</f>
        <v>1</v>
      </c>
      <c r="N367" s="6">
        <f>IF(Overall!K369&lt;&gt;"",VALUE(Overall!K369),"")</f>
        <v>4.34</v>
      </c>
      <c r="O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P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Q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R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S367" s="5">
        <f t="shared" si="10"/>
        <v>3</v>
      </c>
      <c r="T367" s="10" t="str">
        <f>IF(Overall!$A369&lt;&gt;"",IF(AND(MONTH($O367) &lt;= 1, MONTH($P367) &gt;= 1), IF($S367 &lt;&gt; "", $I367/$S367, ""), ""),"")</f>
        <v/>
      </c>
      <c r="U367" s="10" t="str">
        <f>IF(Overall!$A369&lt;&gt;"",IF(AND(MONTH($O367) &lt;= 2, MONTH($P367) &gt;= 2), IF($S367 &lt;&gt; "", $I367/$S367, ""), ""),"")</f>
        <v/>
      </c>
      <c r="V367" s="10" t="str">
        <f>IF(Overall!$A369&lt;&gt;"",IF(AND(MONTH($O367) &lt;= 3, MONTH($P367) &gt;= 3), IF($S367 &lt;&gt; "", $I367/$S367, ""), ""),"")</f>
        <v/>
      </c>
      <c r="W367" s="10" t="str">
        <f>IF(Overall!$A369&lt;&gt;"",IF(AND(MONTH($O367) &lt;= 4, MONTH($P367) &gt;= 4), IF($S367 &lt;&gt; "", $I367/$S367, ""), ""),"")</f>
        <v/>
      </c>
      <c r="X367" s="10" t="str">
        <f>IF(Overall!$A369&lt;&gt;"",IF(AND(MONTH($O367) &lt;= 5, MONTH($P367) &gt;= 5), IF($S367 &lt;&gt; "", $I367/$S367, ""), ""),"")</f>
        <v/>
      </c>
      <c r="Y367" s="10" t="str">
        <f>IF(Overall!$A369&lt;&gt;"",IF(AND(MONTH($O367) &lt;= 6, MONTH($P367) &gt;= 6), IF($S367 &lt;&gt; "", $I367/$S367, ""), ""),"")</f>
        <v/>
      </c>
      <c r="Z367" s="10" t="str">
        <f>IF(Overall!$A369&lt;&gt;"",IF(AND(MONTH($O367) &lt;= 7, MONTH($P367) &gt;= 7 ), IF($S367 &lt;&gt; "", $I367/$S367, ""), ""),"")</f>
        <v/>
      </c>
      <c r="AA367" s="10" t="str">
        <f>IF(Overall!$A369&lt;&gt;"",IF(AND(MONTH($O367) &lt;= 8, MONTH($P367) &gt;= 8), IF($S367 &lt;&gt; "", $I367/$S367, ""), ""),"")</f>
        <v/>
      </c>
      <c r="AB367" s="10" t="str">
        <f>IF(Overall!$A369&lt;&gt;"",IF(AND(MONTH($O367) &lt;= 9, MONTH($P367) &gt;= 9), IF($S367 &lt;&gt; "", $I367/$S367, ""), ""),"")</f>
        <v/>
      </c>
      <c r="AC367" s="10">
        <f>IF(Overall!$A369&lt;&gt;"",IF(AND(MONTH($O367) &lt;= 10, MONTH($P367) &gt;= 10), IF($S367 &lt;&gt; "", $I367/$S367, ""), ""),"")</f>
        <v>250000</v>
      </c>
      <c r="AD367" s="10">
        <f>IF(Overall!$A369&lt;&gt;"",IF(AND(MONTH($O367) &lt;= 11, MONTH($P367) &gt;= 11), IF($S367 &lt;&gt; "", $I367/$S367, ""), ""),"")</f>
        <v>250000</v>
      </c>
      <c r="AE367" s="10">
        <f>IF(Overall!$A369&lt;&gt;"",IF(AND(MONTH($O367) &lt;= 12, MONTH($P367) &gt;= 12), IF($S367 &lt;&gt; "", $I367/$S367, ""), ""),"")</f>
        <v>250000</v>
      </c>
      <c r="AG367" s="10" t="str">
        <f ca="1">IFERROR(IF(AND(NOW()&lt;= EOMONTH(DATE(YEAR($P367),1, 1), 0), Overall!$A369&lt;&gt;"", MONTH($O367) &lt;= 1, MONTH($P367) &gt;= 1), IF($S367 &lt;&gt; "", $I367/$S367, ""), ""), "")</f>
        <v/>
      </c>
      <c r="AH367" s="10" t="str">
        <f ca="1">IFERROR(IF(AND(NOW()&lt;= EOMONTH(DATE(YEAR($P367),2, 1), 0), Overall!$A369&lt;&gt;"", MONTH($O367) &lt;= 2, MONTH($P367) &gt;= 2), IF($S367 &lt;&gt; "", $I367/$S367, ""), ""), "")</f>
        <v/>
      </c>
      <c r="AI367" s="10" t="str">
        <f ca="1">IFERROR(IF(AND(NOW()&lt;= EOMONTH(DATE(YEAR($P367),3, 1), 0), Overall!$A369&lt;&gt;"", MONTH($O367) &lt;= 3, MONTH($P367) &gt;= 3), IF($S367 &lt;&gt; "", $I367/$S367, ""), ""), "")</f>
        <v/>
      </c>
      <c r="AJ367" s="10" t="str">
        <f ca="1">IFERROR(IF(AND(NOW()&lt;= EOMONTH(DATE(YEAR($P367),4, 1), 0), Overall!$A369&lt;&gt;"", MONTH($O367) &lt;= 4, MONTH($P367) &gt;= 4), IF($S367 &lt;&gt; "", $I367/$S367, ""), ""), "")</f>
        <v/>
      </c>
      <c r="AK367" s="10" t="str">
        <f ca="1">IFERROR(IF(AND(NOW()&lt;= EOMONTH(DATE(YEAR($P367),5, 1), 0), Overall!$A369&lt;&gt;"", MONTH($O367) &lt;= 5, MONTH($P367) &gt;= 5), IF($S367 &lt;&gt; "", $I367/$S367, ""), ""), "")</f>
        <v/>
      </c>
      <c r="AL367" s="10" t="str">
        <f ca="1">IFERROR(IF(AND(NOW()&lt;= EOMONTH(DATE(YEAR($P367),6, 1), 0), Overall!$A369&lt;&gt;"", MONTH($O367) &lt;= 6, MONTH($P367) &gt;= 6), IF($S367 &lt;&gt; "", $I367/$S367, ""), ""), "")</f>
        <v/>
      </c>
      <c r="AM367" s="10" t="str">
        <f ca="1">IFERROR(IF(AND(NOW()&lt;= EOMONTH(DATE(YEAR($P367),7, 1), 0), Overall!$A369&lt;&gt;"", MONTH($O367) &lt;= 7, MONTH($P367) &gt;= 7), IF($S367 &lt;&gt; "", $I367/$S367, ""), ""), "")</f>
        <v/>
      </c>
      <c r="AN367" s="10" t="str">
        <f ca="1">IFERROR(IF(AND(NOW()&lt;= EOMONTH(DATE(YEAR($P367),8, 1), 0), Overall!$A369&lt;&gt;"", MONTH($O367) &lt;= 8, MONTH($P367) &gt;= 8), IF($S367 &lt;&gt; "", $I367/$S367, ""), ""), "")</f>
        <v/>
      </c>
      <c r="AO367" s="10" t="str">
        <f ca="1">IFERROR(IF(AND(NOW()&lt;= EOMONTH(DATE(YEAR($P367),9, 1), 0), Overall!$A369&lt;&gt;"", MONTH($O367) &lt;= 9, MONTH($P367) &gt;= 9), IF($S367 &lt;&gt; "", $I367/$S367, ""), ""), "")</f>
        <v/>
      </c>
      <c r="AP367" s="10" t="str">
        <f ca="1">IFERROR(IF(AND(NOW()&lt;= EOMONTH(DATE(YEAR($P367),10, 1), 0), Overall!$A369&lt;&gt;"", MONTH($O367) &lt;= 10, MONTH($P367) &gt;= 10), IF($S367 &lt;&gt; "", $I367/$S367, ""), ""), "")</f>
        <v/>
      </c>
      <c r="AQ367" s="10" t="str">
        <f ca="1">IFERROR(IF(AND(NOW()&lt;= EOMONTH(DATE(YEAR($P367),11, 1), 0), Overall!$A369&lt;&gt;"", MONTH($O367) &lt;=11, MONTH($P367) &gt;= 11), IF($S367 &lt;&gt; "", $I367/$S367, ""), ""), "")</f>
        <v/>
      </c>
      <c r="AR367" s="10" t="str">
        <f ca="1">IFERROR(IF(AND(NOW()&lt;= EOMONTH(DATE(YEAR($P367),12, 1), 0), Overall!$A369&lt;&gt;"", MONTH($O367) &lt;= 12, MONTH($P367) &gt;= 12), IF($S367 &lt;&gt; "", $I367/$S367, ""), ""), "")</f>
        <v/>
      </c>
      <c r="AS367" s="16">
        <f t="shared" ca="1" si="11"/>
        <v>0</v>
      </c>
    </row>
    <row r="368" spans="1:45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5" t="str">
        <f>IF(Overall!P370&lt;&gt;"",_xlfn.VALUETOTEXT(Overall!P370),"")</f>
        <v>Options</v>
      </c>
      <c r="I368" s="6">
        <f>IF(Overall!F370&lt;&gt;"",VALUE(Overall!F370),"")</f>
        <v>750000</v>
      </c>
      <c r="J368" s="6">
        <f>IF(Overall!G370&lt;&gt;"",VALUE(Overall!G370),"")</f>
        <v>63</v>
      </c>
      <c r="K368" s="6">
        <f>IF(Overall!H370&lt;&gt;"",VALUE(Overall!H370),"")</f>
        <v>40</v>
      </c>
      <c r="L368" s="6">
        <f>IF(Overall!I370&lt;&gt;"",VALUE(Overall!I370),"")</f>
        <v>5.29</v>
      </c>
      <c r="M368" s="6">
        <f>IF(Overall!J370&lt;&gt;"",VALUE(Overall!J370),"")</f>
        <v>0.9</v>
      </c>
      <c r="N368" s="6">
        <f>IF(Overall!K370&lt;&gt;"",VALUE(Overall!K370),"")</f>
        <v>4.3899999999999997</v>
      </c>
      <c r="O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P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Q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R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S368" s="5">
        <f t="shared" si="10"/>
        <v>3</v>
      </c>
      <c r="T368" s="10" t="str">
        <f>IF(Overall!$A370&lt;&gt;"",IF(AND(MONTH($O368) &lt;= 1, MONTH($P368) &gt;= 1), IF($S368 &lt;&gt; "", $I368/$S368, ""), ""),"")</f>
        <v/>
      </c>
      <c r="U368" s="10" t="str">
        <f>IF(Overall!$A370&lt;&gt;"",IF(AND(MONTH($O368) &lt;= 2, MONTH($P368) &gt;= 2), IF($S368 &lt;&gt; "", $I368/$S368, ""), ""),"")</f>
        <v/>
      </c>
      <c r="V368" s="10" t="str">
        <f>IF(Overall!$A370&lt;&gt;"",IF(AND(MONTH($O368) &lt;= 3, MONTH($P368) &gt;= 3), IF($S368 &lt;&gt; "", $I368/$S368, ""), ""),"")</f>
        <v/>
      </c>
      <c r="W368" s="10" t="str">
        <f>IF(Overall!$A370&lt;&gt;"",IF(AND(MONTH($O368) &lt;= 4, MONTH($P368) &gt;= 4), IF($S368 &lt;&gt; "", $I368/$S368, ""), ""),"")</f>
        <v/>
      </c>
      <c r="X368" s="10" t="str">
        <f>IF(Overall!$A370&lt;&gt;"",IF(AND(MONTH($O368) &lt;= 5, MONTH($P368) &gt;= 5), IF($S368 &lt;&gt; "", $I368/$S368, ""), ""),"")</f>
        <v/>
      </c>
      <c r="Y368" s="10" t="str">
        <f>IF(Overall!$A370&lt;&gt;"",IF(AND(MONTH($O368) &lt;= 6, MONTH($P368) &gt;= 6), IF($S368 &lt;&gt; "", $I368/$S368, ""), ""),"")</f>
        <v/>
      </c>
      <c r="Z368" s="10" t="str">
        <f>IF(Overall!$A370&lt;&gt;"",IF(AND(MONTH($O368) &lt;= 7, MONTH($P368) &gt;= 7 ), IF($S368 &lt;&gt; "", $I368/$S368, ""), ""),"")</f>
        <v/>
      </c>
      <c r="AA368" s="10" t="str">
        <f>IF(Overall!$A370&lt;&gt;"",IF(AND(MONTH($O368) &lt;= 8, MONTH($P368) &gt;= 8), IF($S368 &lt;&gt; "", $I368/$S368, ""), ""),"")</f>
        <v/>
      </c>
      <c r="AB368" s="10" t="str">
        <f>IF(Overall!$A370&lt;&gt;"",IF(AND(MONTH($O368) &lt;= 9, MONTH($P368) &gt;= 9), IF($S368 &lt;&gt; "", $I368/$S368, ""), ""),"")</f>
        <v/>
      </c>
      <c r="AC368" s="10">
        <f>IF(Overall!$A370&lt;&gt;"",IF(AND(MONTH($O368) &lt;= 10, MONTH($P368) &gt;= 10), IF($S368 &lt;&gt; "", $I368/$S368, ""), ""),"")</f>
        <v>250000</v>
      </c>
      <c r="AD368" s="10">
        <f>IF(Overall!$A370&lt;&gt;"",IF(AND(MONTH($O368) &lt;= 11, MONTH($P368) &gt;= 11), IF($S368 &lt;&gt; "", $I368/$S368, ""), ""),"")</f>
        <v>250000</v>
      </c>
      <c r="AE368" s="10">
        <f>IF(Overall!$A370&lt;&gt;"",IF(AND(MONTH($O368) &lt;= 12, MONTH($P368) &gt;= 12), IF($S368 &lt;&gt; "", $I368/$S368, ""), ""),"")</f>
        <v>250000</v>
      </c>
      <c r="AG368" s="10" t="str">
        <f ca="1">IFERROR(IF(AND(NOW()&lt;= EOMONTH(DATE(YEAR($P368),1, 1), 0), Overall!$A370&lt;&gt;"", MONTH($O368) &lt;= 1, MONTH($P368) &gt;= 1), IF($S368 &lt;&gt; "", $I368/$S368, ""), ""), "")</f>
        <v/>
      </c>
      <c r="AH368" s="10" t="str">
        <f ca="1">IFERROR(IF(AND(NOW()&lt;= EOMONTH(DATE(YEAR($P368),2, 1), 0), Overall!$A370&lt;&gt;"", MONTH($O368) &lt;= 2, MONTH($P368) &gt;= 2), IF($S368 &lt;&gt; "", $I368/$S368, ""), ""), "")</f>
        <v/>
      </c>
      <c r="AI368" s="10" t="str">
        <f ca="1">IFERROR(IF(AND(NOW()&lt;= EOMONTH(DATE(YEAR($P368),3, 1), 0), Overall!$A370&lt;&gt;"", MONTH($O368) &lt;= 3, MONTH($P368) &gt;= 3), IF($S368 &lt;&gt; "", $I368/$S368, ""), ""), "")</f>
        <v/>
      </c>
      <c r="AJ368" s="10" t="str">
        <f ca="1">IFERROR(IF(AND(NOW()&lt;= EOMONTH(DATE(YEAR($P368),4, 1), 0), Overall!$A370&lt;&gt;"", MONTH($O368) &lt;= 4, MONTH($P368) &gt;= 4), IF($S368 &lt;&gt; "", $I368/$S368, ""), ""), "")</f>
        <v/>
      </c>
      <c r="AK368" s="10" t="str">
        <f ca="1">IFERROR(IF(AND(NOW()&lt;= EOMONTH(DATE(YEAR($P368),5, 1), 0), Overall!$A370&lt;&gt;"", MONTH($O368) &lt;= 5, MONTH($P368) &gt;= 5), IF($S368 &lt;&gt; "", $I368/$S368, ""), ""), "")</f>
        <v/>
      </c>
      <c r="AL368" s="10" t="str">
        <f ca="1">IFERROR(IF(AND(NOW()&lt;= EOMONTH(DATE(YEAR($P368),6, 1), 0), Overall!$A370&lt;&gt;"", MONTH($O368) &lt;= 6, MONTH($P368) &gt;= 6), IF($S368 &lt;&gt; "", $I368/$S368, ""), ""), "")</f>
        <v/>
      </c>
      <c r="AM368" s="10" t="str">
        <f ca="1">IFERROR(IF(AND(NOW()&lt;= EOMONTH(DATE(YEAR($P368),7, 1), 0), Overall!$A370&lt;&gt;"", MONTH($O368) &lt;= 7, MONTH($P368) &gt;= 7), IF($S368 &lt;&gt; "", $I368/$S368, ""), ""), "")</f>
        <v/>
      </c>
      <c r="AN368" s="10" t="str">
        <f ca="1">IFERROR(IF(AND(NOW()&lt;= EOMONTH(DATE(YEAR($P368),8, 1), 0), Overall!$A370&lt;&gt;"", MONTH($O368) &lt;= 8, MONTH($P368) &gt;= 8), IF($S368 &lt;&gt; "", $I368/$S368, ""), ""), "")</f>
        <v/>
      </c>
      <c r="AO368" s="10" t="str">
        <f ca="1">IFERROR(IF(AND(NOW()&lt;= EOMONTH(DATE(YEAR($P368),9, 1), 0), Overall!$A370&lt;&gt;"", MONTH($O368) &lt;= 9, MONTH($P368) &gt;= 9), IF($S368 &lt;&gt; "", $I368/$S368, ""), ""), "")</f>
        <v/>
      </c>
      <c r="AP368" s="10" t="str">
        <f ca="1">IFERROR(IF(AND(NOW()&lt;= EOMONTH(DATE(YEAR($P368),10, 1), 0), Overall!$A370&lt;&gt;"", MONTH($O368) &lt;= 10, MONTH($P368) &gt;= 10), IF($S368 &lt;&gt; "", $I368/$S368, ""), ""), "")</f>
        <v/>
      </c>
      <c r="AQ368" s="10" t="str">
        <f ca="1">IFERROR(IF(AND(NOW()&lt;= EOMONTH(DATE(YEAR($P368),11, 1), 0), Overall!$A370&lt;&gt;"", MONTH($O368) &lt;=11, MONTH($P368) &gt;= 11), IF($S368 &lt;&gt; "", $I368/$S368, ""), ""), "")</f>
        <v/>
      </c>
      <c r="AR368" s="10" t="str">
        <f ca="1">IFERROR(IF(AND(NOW()&lt;= EOMONTH(DATE(YEAR($P368),12, 1), 0), Overall!$A370&lt;&gt;"", MONTH($O368) &lt;= 12, MONTH($P368) &gt;= 12), IF($S368 &lt;&gt; "", $I368/$S368, ""), ""), "")</f>
        <v/>
      </c>
      <c r="AS368" s="16">
        <f t="shared" ca="1" si="11"/>
        <v>0</v>
      </c>
    </row>
    <row r="369" spans="1:45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5" t="str">
        <f>IF(Overall!P371&lt;&gt;"",_xlfn.VALUETOTEXT(Overall!P371),"")</f>
        <v>Options</v>
      </c>
      <c r="I369" s="6">
        <f>IF(Overall!F371&lt;&gt;"",VALUE(Overall!F371),"")</f>
        <v>1200000</v>
      </c>
      <c r="J369" s="6">
        <f>IF(Overall!G371&lt;&gt;"",VALUE(Overall!G371),"")</f>
        <v>64</v>
      </c>
      <c r="K369" s="6">
        <f>IF(Overall!H371&lt;&gt;"",VALUE(Overall!H371),"")</f>
        <v>39</v>
      </c>
      <c r="L369" s="6">
        <f>IF(Overall!I371&lt;&gt;"",VALUE(Overall!I371),"")</f>
        <v>5.32</v>
      </c>
      <c r="M369" s="6">
        <f>IF(Overall!J371&lt;&gt;"",VALUE(Overall!J371),"")</f>
        <v>0.62</v>
      </c>
      <c r="N369" s="6">
        <f>IF(Overall!K371&lt;&gt;"",VALUE(Overall!K371),"")</f>
        <v>4.7</v>
      </c>
      <c r="O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P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Q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R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S369" s="5">
        <f t="shared" si="10"/>
        <v>3</v>
      </c>
      <c r="T369" s="10" t="str">
        <f>IF(Overall!$A371&lt;&gt;"",IF(AND(MONTH($O369) &lt;= 1, MONTH($P369) &gt;= 1), IF($S369 &lt;&gt; "", $I369/$S369, ""), ""),"")</f>
        <v/>
      </c>
      <c r="U369" s="10" t="str">
        <f>IF(Overall!$A371&lt;&gt;"",IF(AND(MONTH($O369) &lt;= 2, MONTH($P369) &gt;= 2), IF($S369 &lt;&gt; "", $I369/$S369, ""), ""),"")</f>
        <v/>
      </c>
      <c r="V369" s="10" t="str">
        <f>IF(Overall!$A371&lt;&gt;"",IF(AND(MONTH($O369) &lt;= 3, MONTH($P369) &gt;= 3), IF($S369 &lt;&gt; "", $I369/$S369, ""), ""),"")</f>
        <v/>
      </c>
      <c r="W369" s="10" t="str">
        <f>IF(Overall!$A371&lt;&gt;"",IF(AND(MONTH($O369) &lt;= 4, MONTH($P369) &gt;= 4), IF($S369 &lt;&gt; "", $I369/$S369, ""), ""),"")</f>
        <v/>
      </c>
      <c r="X369" s="10" t="str">
        <f>IF(Overall!$A371&lt;&gt;"",IF(AND(MONTH($O369) &lt;= 5, MONTH($P369) &gt;= 5), IF($S369 &lt;&gt; "", $I369/$S369, ""), ""),"")</f>
        <v/>
      </c>
      <c r="Y369" s="10" t="str">
        <f>IF(Overall!$A371&lt;&gt;"",IF(AND(MONTH($O369) &lt;= 6, MONTH($P369) &gt;= 6), IF($S369 &lt;&gt; "", $I369/$S369, ""), ""),"")</f>
        <v/>
      </c>
      <c r="Z369" s="10" t="str">
        <f>IF(Overall!$A371&lt;&gt;"",IF(AND(MONTH($O369) &lt;= 7, MONTH($P369) &gt;= 7 ), IF($S369 &lt;&gt; "", $I369/$S369, ""), ""),"")</f>
        <v/>
      </c>
      <c r="AA369" s="10" t="str">
        <f>IF(Overall!$A371&lt;&gt;"",IF(AND(MONTH($O369) &lt;= 8, MONTH($P369) &gt;= 8), IF($S369 &lt;&gt; "", $I369/$S369, ""), ""),"")</f>
        <v/>
      </c>
      <c r="AB369" s="10" t="str">
        <f>IF(Overall!$A371&lt;&gt;"",IF(AND(MONTH($O369) &lt;= 9, MONTH($P369) &gt;= 9), IF($S369 &lt;&gt; "", $I369/$S369, ""), ""),"")</f>
        <v/>
      </c>
      <c r="AC369" s="10">
        <f>IF(Overall!$A371&lt;&gt;"",IF(AND(MONTH($O369) &lt;= 10, MONTH($P369) &gt;= 10), IF($S369 &lt;&gt; "", $I369/$S369, ""), ""),"")</f>
        <v>400000</v>
      </c>
      <c r="AD369" s="10">
        <f>IF(Overall!$A371&lt;&gt;"",IF(AND(MONTH($O369) &lt;= 11, MONTH($P369) &gt;= 11), IF($S369 &lt;&gt; "", $I369/$S369, ""), ""),"")</f>
        <v>400000</v>
      </c>
      <c r="AE369" s="10">
        <f>IF(Overall!$A371&lt;&gt;"",IF(AND(MONTH($O369) &lt;= 12, MONTH($P369) &gt;= 12), IF($S369 &lt;&gt; "", $I369/$S369, ""), ""),"")</f>
        <v>400000</v>
      </c>
      <c r="AG369" s="10" t="str">
        <f ca="1">IFERROR(IF(AND(NOW()&lt;= EOMONTH(DATE(YEAR($P369),1, 1), 0), Overall!$A371&lt;&gt;"", MONTH($O369) &lt;= 1, MONTH($P369) &gt;= 1), IF($S369 &lt;&gt; "", $I369/$S369, ""), ""), "")</f>
        <v/>
      </c>
      <c r="AH369" s="10" t="str">
        <f ca="1">IFERROR(IF(AND(NOW()&lt;= EOMONTH(DATE(YEAR($P369),2, 1), 0), Overall!$A371&lt;&gt;"", MONTH($O369) &lt;= 2, MONTH($P369) &gt;= 2), IF($S369 &lt;&gt; "", $I369/$S369, ""), ""), "")</f>
        <v/>
      </c>
      <c r="AI369" s="10" t="str">
        <f ca="1">IFERROR(IF(AND(NOW()&lt;= EOMONTH(DATE(YEAR($P369),3, 1), 0), Overall!$A371&lt;&gt;"", MONTH($O369) &lt;= 3, MONTH($P369) &gt;= 3), IF($S369 &lt;&gt; "", $I369/$S369, ""), ""), "")</f>
        <v/>
      </c>
      <c r="AJ369" s="10" t="str">
        <f ca="1">IFERROR(IF(AND(NOW()&lt;= EOMONTH(DATE(YEAR($P369),4, 1), 0), Overall!$A371&lt;&gt;"", MONTH($O369) &lt;= 4, MONTH($P369) &gt;= 4), IF($S369 &lt;&gt; "", $I369/$S369, ""), ""), "")</f>
        <v/>
      </c>
      <c r="AK369" s="10" t="str">
        <f ca="1">IFERROR(IF(AND(NOW()&lt;= EOMONTH(DATE(YEAR($P369),5, 1), 0), Overall!$A371&lt;&gt;"", MONTH($O369) &lt;= 5, MONTH($P369) &gt;= 5), IF($S369 &lt;&gt; "", $I369/$S369, ""), ""), "")</f>
        <v/>
      </c>
      <c r="AL369" s="10" t="str">
        <f ca="1">IFERROR(IF(AND(NOW()&lt;= EOMONTH(DATE(YEAR($P369),6, 1), 0), Overall!$A371&lt;&gt;"", MONTH($O369) &lt;= 6, MONTH($P369) &gt;= 6), IF($S369 &lt;&gt; "", $I369/$S369, ""), ""), "")</f>
        <v/>
      </c>
      <c r="AM369" s="10" t="str">
        <f ca="1">IFERROR(IF(AND(NOW()&lt;= EOMONTH(DATE(YEAR($P369),7, 1), 0), Overall!$A371&lt;&gt;"", MONTH($O369) &lt;= 7, MONTH($P369) &gt;= 7), IF($S369 &lt;&gt; "", $I369/$S369, ""), ""), "")</f>
        <v/>
      </c>
      <c r="AN369" s="10" t="str">
        <f ca="1">IFERROR(IF(AND(NOW()&lt;= EOMONTH(DATE(YEAR($P369),8, 1), 0), Overall!$A371&lt;&gt;"", MONTH($O369) &lt;= 8, MONTH($P369) &gt;= 8), IF($S369 &lt;&gt; "", $I369/$S369, ""), ""), "")</f>
        <v/>
      </c>
      <c r="AO369" s="10" t="str">
        <f ca="1">IFERROR(IF(AND(NOW()&lt;= EOMONTH(DATE(YEAR($P369),9, 1), 0), Overall!$A371&lt;&gt;"", MONTH($O369) &lt;= 9, MONTH($P369) &gt;= 9), IF($S369 &lt;&gt; "", $I369/$S369, ""), ""), "")</f>
        <v/>
      </c>
      <c r="AP369" s="10" t="str">
        <f ca="1">IFERROR(IF(AND(NOW()&lt;= EOMONTH(DATE(YEAR($P369),10, 1), 0), Overall!$A371&lt;&gt;"", MONTH($O369) &lt;= 10, MONTH($P369) &gt;= 10), IF($S369 &lt;&gt; "", $I369/$S369, ""), ""), "")</f>
        <v/>
      </c>
      <c r="AQ369" s="10" t="str">
        <f ca="1">IFERROR(IF(AND(NOW()&lt;= EOMONTH(DATE(YEAR($P369),11, 1), 0), Overall!$A371&lt;&gt;"", MONTH($O369) &lt;=11, MONTH($P369) &gt;= 11), IF($S369 &lt;&gt; "", $I369/$S369, ""), ""), "")</f>
        <v/>
      </c>
      <c r="AR369" s="10" t="str">
        <f ca="1">IFERROR(IF(AND(NOW()&lt;= EOMONTH(DATE(YEAR($P369),12, 1), 0), Overall!$A371&lt;&gt;"", MONTH($O369) &lt;= 12, MONTH($P369) &gt;= 12), IF($S369 &lt;&gt; "", $I369/$S369, ""), ""), "")</f>
        <v/>
      </c>
      <c r="AS369" s="16">
        <f t="shared" ca="1" si="11"/>
        <v>0</v>
      </c>
    </row>
    <row r="370" spans="1:45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5" t="str">
        <f>IF(Overall!P372&lt;&gt;"",_xlfn.VALUETOTEXT(Overall!P372),"")</f>
        <v>Options</v>
      </c>
      <c r="I370" s="6">
        <f>IF(Overall!F372&lt;&gt;"",VALUE(Overall!F372),"")</f>
        <v>600000</v>
      </c>
      <c r="J370" s="6">
        <f>IF(Overall!G372&lt;&gt;"",VALUE(Overall!G372),"")</f>
        <v>64</v>
      </c>
      <c r="K370" s="6">
        <f>IF(Overall!H372&lt;&gt;"",VALUE(Overall!H372),"")</f>
        <v>39</v>
      </c>
      <c r="L370" s="6">
        <f>IF(Overall!I372&lt;&gt;"",VALUE(Overall!I372),"")</f>
        <v>5.35</v>
      </c>
      <c r="M370" s="6">
        <f>IF(Overall!J372&lt;&gt;"",VALUE(Overall!J372),"")</f>
        <v>0.65</v>
      </c>
      <c r="N370" s="6">
        <f>IF(Overall!K372&lt;&gt;"",VALUE(Overall!K372),"")</f>
        <v>4.7</v>
      </c>
      <c r="O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P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Q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R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S370" s="5">
        <f t="shared" si="10"/>
        <v>3</v>
      </c>
      <c r="T370" s="10" t="str">
        <f>IF(Overall!$A372&lt;&gt;"",IF(AND(MONTH($O370) &lt;= 1, MONTH($P370) &gt;= 1), IF($S370 &lt;&gt; "", $I370/$S370, ""), ""),"")</f>
        <v/>
      </c>
      <c r="U370" s="10" t="str">
        <f>IF(Overall!$A372&lt;&gt;"",IF(AND(MONTH($O370) &lt;= 2, MONTH($P370) &gt;= 2), IF($S370 &lt;&gt; "", $I370/$S370, ""), ""),"")</f>
        <v/>
      </c>
      <c r="V370" s="10" t="str">
        <f>IF(Overall!$A372&lt;&gt;"",IF(AND(MONTH($O370) &lt;= 3, MONTH($P370) &gt;= 3), IF($S370 &lt;&gt; "", $I370/$S370, ""), ""),"")</f>
        <v/>
      </c>
      <c r="W370" s="10" t="str">
        <f>IF(Overall!$A372&lt;&gt;"",IF(AND(MONTH($O370) &lt;= 4, MONTH($P370) &gt;= 4), IF($S370 &lt;&gt; "", $I370/$S370, ""), ""),"")</f>
        <v/>
      </c>
      <c r="X370" s="10" t="str">
        <f>IF(Overall!$A372&lt;&gt;"",IF(AND(MONTH($O370) &lt;= 5, MONTH($P370) &gt;= 5), IF($S370 &lt;&gt; "", $I370/$S370, ""), ""),"")</f>
        <v/>
      </c>
      <c r="Y370" s="10" t="str">
        <f>IF(Overall!$A372&lt;&gt;"",IF(AND(MONTH($O370) &lt;= 6, MONTH($P370) &gt;= 6), IF($S370 &lt;&gt; "", $I370/$S370, ""), ""),"")</f>
        <v/>
      </c>
      <c r="Z370" s="10" t="str">
        <f>IF(Overall!$A372&lt;&gt;"",IF(AND(MONTH($O370) &lt;= 7, MONTH($P370) &gt;= 7 ), IF($S370 &lt;&gt; "", $I370/$S370, ""), ""),"")</f>
        <v/>
      </c>
      <c r="AA370" s="10" t="str">
        <f>IF(Overall!$A372&lt;&gt;"",IF(AND(MONTH($O370) &lt;= 8, MONTH($P370) &gt;= 8), IF($S370 &lt;&gt; "", $I370/$S370, ""), ""),"")</f>
        <v/>
      </c>
      <c r="AB370" s="10" t="str">
        <f>IF(Overall!$A372&lt;&gt;"",IF(AND(MONTH($O370) &lt;= 9, MONTH($P370) &gt;= 9), IF($S370 &lt;&gt; "", $I370/$S370, ""), ""),"")</f>
        <v/>
      </c>
      <c r="AC370" s="10">
        <f>IF(Overall!$A372&lt;&gt;"",IF(AND(MONTH($O370) &lt;= 10, MONTH($P370) &gt;= 10), IF($S370 &lt;&gt; "", $I370/$S370, ""), ""),"")</f>
        <v>200000</v>
      </c>
      <c r="AD370" s="10">
        <f>IF(Overall!$A372&lt;&gt;"",IF(AND(MONTH($O370) &lt;= 11, MONTH($P370) &gt;= 11), IF($S370 &lt;&gt; "", $I370/$S370, ""), ""),"")</f>
        <v>200000</v>
      </c>
      <c r="AE370" s="10">
        <f>IF(Overall!$A372&lt;&gt;"",IF(AND(MONTH($O370) &lt;= 12, MONTH($P370) &gt;= 12), IF($S370 &lt;&gt; "", $I370/$S370, ""), ""),"")</f>
        <v>200000</v>
      </c>
      <c r="AG370" s="10" t="str">
        <f ca="1">IFERROR(IF(AND(NOW()&lt;= EOMONTH(DATE(YEAR($P370),1, 1), 0), Overall!$A372&lt;&gt;"", MONTH($O370) &lt;= 1, MONTH($P370) &gt;= 1), IF($S370 &lt;&gt; "", $I370/$S370, ""), ""), "")</f>
        <v/>
      </c>
      <c r="AH370" s="10" t="str">
        <f ca="1">IFERROR(IF(AND(NOW()&lt;= EOMONTH(DATE(YEAR($P370),2, 1), 0), Overall!$A372&lt;&gt;"", MONTH($O370) &lt;= 2, MONTH($P370) &gt;= 2), IF($S370 &lt;&gt; "", $I370/$S370, ""), ""), "")</f>
        <v/>
      </c>
      <c r="AI370" s="10" t="str">
        <f ca="1">IFERROR(IF(AND(NOW()&lt;= EOMONTH(DATE(YEAR($P370),3, 1), 0), Overall!$A372&lt;&gt;"", MONTH($O370) &lt;= 3, MONTH($P370) &gt;= 3), IF($S370 &lt;&gt; "", $I370/$S370, ""), ""), "")</f>
        <v/>
      </c>
      <c r="AJ370" s="10" t="str">
        <f ca="1">IFERROR(IF(AND(NOW()&lt;= EOMONTH(DATE(YEAR($P370),4, 1), 0), Overall!$A372&lt;&gt;"", MONTH($O370) &lt;= 4, MONTH($P370) &gt;= 4), IF($S370 &lt;&gt; "", $I370/$S370, ""), ""), "")</f>
        <v/>
      </c>
      <c r="AK370" s="10" t="str">
        <f ca="1">IFERROR(IF(AND(NOW()&lt;= EOMONTH(DATE(YEAR($P370),5, 1), 0), Overall!$A372&lt;&gt;"", MONTH($O370) &lt;= 5, MONTH($P370) &gt;= 5), IF($S370 &lt;&gt; "", $I370/$S370, ""), ""), "")</f>
        <v/>
      </c>
      <c r="AL370" s="10" t="str">
        <f ca="1">IFERROR(IF(AND(NOW()&lt;= EOMONTH(DATE(YEAR($P370),6, 1), 0), Overall!$A372&lt;&gt;"", MONTH($O370) &lt;= 6, MONTH($P370) &gt;= 6), IF($S370 &lt;&gt; "", $I370/$S370, ""), ""), "")</f>
        <v/>
      </c>
      <c r="AM370" s="10" t="str">
        <f ca="1">IFERROR(IF(AND(NOW()&lt;= EOMONTH(DATE(YEAR($P370),7, 1), 0), Overall!$A372&lt;&gt;"", MONTH($O370) &lt;= 7, MONTH($P370) &gt;= 7), IF($S370 &lt;&gt; "", $I370/$S370, ""), ""), "")</f>
        <v/>
      </c>
      <c r="AN370" s="10" t="str">
        <f ca="1">IFERROR(IF(AND(NOW()&lt;= EOMONTH(DATE(YEAR($P370),8, 1), 0), Overall!$A372&lt;&gt;"", MONTH($O370) &lt;= 8, MONTH($P370) &gt;= 8), IF($S370 &lt;&gt; "", $I370/$S370, ""), ""), "")</f>
        <v/>
      </c>
      <c r="AO370" s="10" t="str">
        <f ca="1">IFERROR(IF(AND(NOW()&lt;= EOMONTH(DATE(YEAR($P370),9, 1), 0), Overall!$A372&lt;&gt;"", MONTH($O370) &lt;= 9, MONTH($P370) &gt;= 9), IF($S370 &lt;&gt; "", $I370/$S370, ""), ""), "")</f>
        <v/>
      </c>
      <c r="AP370" s="10" t="str">
        <f ca="1">IFERROR(IF(AND(NOW()&lt;= EOMONTH(DATE(YEAR($P370),10, 1), 0), Overall!$A372&lt;&gt;"", MONTH($O370) &lt;= 10, MONTH($P370) &gt;= 10), IF($S370 &lt;&gt; "", $I370/$S370, ""), ""), "")</f>
        <v/>
      </c>
      <c r="AQ370" s="10" t="str">
        <f ca="1">IFERROR(IF(AND(NOW()&lt;= EOMONTH(DATE(YEAR($P370),11, 1), 0), Overall!$A372&lt;&gt;"", MONTH($O370) &lt;=11, MONTH($P370) &gt;= 11), IF($S370 &lt;&gt; "", $I370/$S370, ""), ""), "")</f>
        <v/>
      </c>
      <c r="AR370" s="10" t="str">
        <f ca="1">IFERROR(IF(AND(NOW()&lt;= EOMONTH(DATE(YEAR($P370),12, 1), 0), Overall!$A372&lt;&gt;"", MONTH($O370) &lt;= 12, MONTH($P370) &gt;= 12), IF($S370 &lt;&gt; "", $I370/$S370, ""), ""), "")</f>
        <v/>
      </c>
      <c r="AS370" s="16">
        <f t="shared" ca="1" si="11"/>
        <v>0</v>
      </c>
    </row>
    <row r="371" spans="1:45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5" t="str">
        <f>IF(Overall!P373&lt;&gt;"",_xlfn.VALUETOTEXT(Overall!P373),"")</f>
        <v>Options</v>
      </c>
      <c r="I371" s="6">
        <f>IF(Overall!F373&lt;&gt;"",VALUE(Overall!F373),"")</f>
        <v>600000</v>
      </c>
      <c r="J371" s="6">
        <f>IF(Overall!G373&lt;&gt;"",VALUE(Overall!G373),"")</f>
        <v>66</v>
      </c>
      <c r="K371" s="6">
        <f>IF(Overall!H373&lt;&gt;"",VALUE(Overall!H373),"")</f>
        <v>39</v>
      </c>
      <c r="L371" s="6">
        <f>IF(Overall!I373&lt;&gt;"",VALUE(Overall!I373),"")</f>
        <v>6.12</v>
      </c>
      <c r="M371" s="6">
        <f>IF(Overall!J373&lt;&gt;"",VALUE(Overall!J373),"")</f>
        <v>0.84</v>
      </c>
      <c r="N371" s="6">
        <f>IF(Overall!K373&lt;&gt;"",VALUE(Overall!K373),"")</f>
        <v>5.28</v>
      </c>
      <c r="O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P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Q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R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S371" s="5">
        <f t="shared" si="10"/>
        <v>3</v>
      </c>
      <c r="T371" s="10" t="str">
        <f>IF(Overall!$A373&lt;&gt;"",IF(AND(MONTH($O371) &lt;= 1, MONTH($P371) &gt;= 1), IF($S371 &lt;&gt; "", $I371/$S371, ""), ""),"")</f>
        <v/>
      </c>
      <c r="U371" s="10" t="str">
        <f>IF(Overall!$A373&lt;&gt;"",IF(AND(MONTH($O371) &lt;= 2, MONTH($P371) &gt;= 2), IF($S371 &lt;&gt; "", $I371/$S371, ""), ""),"")</f>
        <v/>
      </c>
      <c r="V371" s="10" t="str">
        <f>IF(Overall!$A373&lt;&gt;"",IF(AND(MONTH($O371) &lt;= 3, MONTH($P371) &gt;= 3), IF($S371 &lt;&gt; "", $I371/$S371, ""), ""),"")</f>
        <v/>
      </c>
      <c r="W371" s="10" t="str">
        <f>IF(Overall!$A373&lt;&gt;"",IF(AND(MONTH($O371) &lt;= 4, MONTH($P371) &gt;= 4), IF($S371 &lt;&gt; "", $I371/$S371, ""), ""),"")</f>
        <v/>
      </c>
      <c r="X371" s="10" t="str">
        <f>IF(Overall!$A373&lt;&gt;"",IF(AND(MONTH($O371) &lt;= 5, MONTH($P371) &gt;= 5), IF($S371 &lt;&gt; "", $I371/$S371, ""), ""),"")</f>
        <v/>
      </c>
      <c r="Y371" s="10" t="str">
        <f>IF(Overall!$A373&lt;&gt;"",IF(AND(MONTH($O371) &lt;= 6, MONTH($P371) &gt;= 6), IF($S371 &lt;&gt; "", $I371/$S371, ""), ""),"")</f>
        <v/>
      </c>
      <c r="Z371" s="10" t="str">
        <f>IF(Overall!$A373&lt;&gt;"",IF(AND(MONTH($O371) &lt;= 7, MONTH($P371) &gt;= 7 ), IF($S371 &lt;&gt; "", $I371/$S371, ""), ""),"")</f>
        <v/>
      </c>
      <c r="AA371" s="10" t="str">
        <f>IF(Overall!$A373&lt;&gt;"",IF(AND(MONTH($O371) &lt;= 8, MONTH($P371) &gt;= 8), IF($S371 &lt;&gt; "", $I371/$S371, ""), ""),"")</f>
        <v/>
      </c>
      <c r="AB371" s="10" t="str">
        <f>IF(Overall!$A373&lt;&gt;"",IF(AND(MONTH($O371) &lt;= 9, MONTH($P371) &gt;= 9), IF($S371 &lt;&gt; "", $I371/$S371, ""), ""),"")</f>
        <v/>
      </c>
      <c r="AC371" s="10">
        <f>IF(Overall!$A373&lt;&gt;"",IF(AND(MONTH($O371) &lt;= 10, MONTH($P371) &gt;= 10), IF($S371 &lt;&gt; "", $I371/$S371, ""), ""),"")</f>
        <v>200000</v>
      </c>
      <c r="AD371" s="10">
        <f>IF(Overall!$A373&lt;&gt;"",IF(AND(MONTH($O371) &lt;= 11, MONTH($P371) &gt;= 11), IF($S371 &lt;&gt; "", $I371/$S371, ""), ""),"")</f>
        <v>200000</v>
      </c>
      <c r="AE371" s="10">
        <f>IF(Overall!$A373&lt;&gt;"",IF(AND(MONTH($O371) &lt;= 12, MONTH($P371) &gt;= 12), IF($S371 &lt;&gt; "", $I371/$S371, ""), ""),"")</f>
        <v>200000</v>
      </c>
      <c r="AG371" s="10" t="str">
        <f ca="1">IFERROR(IF(AND(NOW()&lt;= EOMONTH(DATE(YEAR($P371),1, 1), 0), Overall!$A373&lt;&gt;"", MONTH($O371) &lt;= 1, MONTH($P371) &gt;= 1), IF($S371 &lt;&gt; "", $I371/$S371, ""), ""), "")</f>
        <v/>
      </c>
      <c r="AH371" s="10" t="str">
        <f ca="1">IFERROR(IF(AND(NOW()&lt;= EOMONTH(DATE(YEAR($P371),2, 1), 0), Overall!$A373&lt;&gt;"", MONTH($O371) &lt;= 2, MONTH($P371) &gt;= 2), IF($S371 &lt;&gt; "", $I371/$S371, ""), ""), "")</f>
        <v/>
      </c>
      <c r="AI371" s="10" t="str">
        <f ca="1">IFERROR(IF(AND(NOW()&lt;= EOMONTH(DATE(YEAR($P371),3, 1), 0), Overall!$A373&lt;&gt;"", MONTH($O371) &lt;= 3, MONTH($P371) &gt;= 3), IF($S371 &lt;&gt; "", $I371/$S371, ""), ""), "")</f>
        <v/>
      </c>
      <c r="AJ371" s="10" t="str">
        <f ca="1">IFERROR(IF(AND(NOW()&lt;= EOMONTH(DATE(YEAR($P371),4, 1), 0), Overall!$A373&lt;&gt;"", MONTH($O371) &lt;= 4, MONTH($P371) &gt;= 4), IF($S371 &lt;&gt; "", $I371/$S371, ""), ""), "")</f>
        <v/>
      </c>
      <c r="AK371" s="10" t="str">
        <f ca="1">IFERROR(IF(AND(NOW()&lt;= EOMONTH(DATE(YEAR($P371),5, 1), 0), Overall!$A373&lt;&gt;"", MONTH($O371) &lt;= 5, MONTH($P371) &gt;= 5), IF($S371 &lt;&gt; "", $I371/$S371, ""), ""), "")</f>
        <v/>
      </c>
      <c r="AL371" s="10" t="str">
        <f ca="1">IFERROR(IF(AND(NOW()&lt;= EOMONTH(DATE(YEAR($P371),6, 1), 0), Overall!$A373&lt;&gt;"", MONTH($O371) &lt;= 6, MONTH($P371) &gt;= 6), IF($S371 &lt;&gt; "", $I371/$S371, ""), ""), "")</f>
        <v/>
      </c>
      <c r="AM371" s="10" t="str">
        <f ca="1">IFERROR(IF(AND(NOW()&lt;= EOMONTH(DATE(YEAR($P371),7, 1), 0), Overall!$A373&lt;&gt;"", MONTH($O371) &lt;= 7, MONTH($P371) &gt;= 7), IF($S371 &lt;&gt; "", $I371/$S371, ""), ""), "")</f>
        <v/>
      </c>
      <c r="AN371" s="10" t="str">
        <f ca="1">IFERROR(IF(AND(NOW()&lt;= EOMONTH(DATE(YEAR($P371),8, 1), 0), Overall!$A373&lt;&gt;"", MONTH($O371) &lt;= 8, MONTH($P371) &gt;= 8), IF($S371 &lt;&gt; "", $I371/$S371, ""), ""), "")</f>
        <v/>
      </c>
      <c r="AO371" s="10" t="str">
        <f ca="1">IFERROR(IF(AND(NOW()&lt;= EOMONTH(DATE(YEAR($P371),9, 1), 0), Overall!$A373&lt;&gt;"", MONTH($O371) &lt;= 9, MONTH($P371) &gt;= 9), IF($S371 &lt;&gt; "", $I371/$S371, ""), ""), "")</f>
        <v/>
      </c>
      <c r="AP371" s="10" t="str">
        <f ca="1">IFERROR(IF(AND(NOW()&lt;= EOMONTH(DATE(YEAR($P371),10, 1), 0), Overall!$A373&lt;&gt;"", MONTH($O371) &lt;= 10, MONTH($P371) &gt;= 10), IF($S371 &lt;&gt; "", $I371/$S371, ""), ""), "")</f>
        <v/>
      </c>
      <c r="AQ371" s="10" t="str">
        <f ca="1">IFERROR(IF(AND(NOW()&lt;= EOMONTH(DATE(YEAR($P371),11, 1), 0), Overall!$A373&lt;&gt;"", MONTH($O371) &lt;=11, MONTH($P371) &gt;= 11), IF($S371 &lt;&gt; "", $I371/$S371, ""), ""), "")</f>
        <v/>
      </c>
      <c r="AR371" s="10" t="str">
        <f ca="1">IFERROR(IF(AND(NOW()&lt;= EOMONTH(DATE(YEAR($P371),12, 1), 0), Overall!$A373&lt;&gt;"", MONTH($O371) &lt;= 12, MONTH($P371) &gt;= 12), IF($S371 &lt;&gt; "", $I371/$S371, ""), ""), "")</f>
        <v/>
      </c>
      <c r="AS371" s="16">
        <f t="shared" ca="1" si="11"/>
        <v>0</v>
      </c>
    </row>
    <row r="372" spans="1:45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5" t="str">
        <f>IF(Overall!P374&lt;&gt;"",_xlfn.VALUETOTEXT(Overall!P374),"")</f>
        <v>Options</v>
      </c>
      <c r="I372" s="6">
        <f>IF(Overall!F374&lt;&gt;"",VALUE(Overall!F374),"")</f>
        <v>600000</v>
      </c>
      <c r="J372" s="6">
        <f>IF(Overall!G374&lt;&gt;"",VALUE(Overall!G374),"")</f>
        <v>65</v>
      </c>
      <c r="K372" s="6">
        <f>IF(Overall!H374&lt;&gt;"",VALUE(Overall!H374),"")</f>
        <v>40</v>
      </c>
      <c r="L372" s="6">
        <f>IF(Overall!I374&lt;&gt;"",VALUE(Overall!I374),"")</f>
        <v>5.61</v>
      </c>
      <c r="M372" s="6">
        <f>IF(Overall!J374&lt;&gt;"",VALUE(Overall!J374),"")</f>
        <v>0.73</v>
      </c>
      <c r="N372" s="6">
        <f>IF(Overall!K374&lt;&gt;"",VALUE(Overall!K374),"")</f>
        <v>4.88</v>
      </c>
      <c r="O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P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Q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R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S372" s="5">
        <f t="shared" si="10"/>
        <v>3</v>
      </c>
      <c r="T372" s="10" t="str">
        <f>IF(Overall!$A374&lt;&gt;"",IF(AND(MONTH($O372) &lt;= 1, MONTH($P372) &gt;= 1), IF($S372 &lt;&gt; "", $I372/$S372, ""), ""),"")</f>
        <v/>
      </c>
      <c r="U372" s="10" t="str">
        <f>IF(Overall!$A374&lt;&gt;"",IF(AND(MONTH($O372) &lt;= 2, MONTH($P372) &gt;= 2), IF($S372 &lt;&gt; "", $I372/$S372, ""), ""),"")</f>
        <v/>
      </c>
      <c r="V372" s="10" t="str">
        <f>IF(Overall!$A374&lt;&gt;"",IF(AND(MONTH($O372) &lt;= 3, MONTH($P372) &gt;= 3), IF($S372 &lt;&gt; "", $I372/$S372, ""), ""),"")</f>
        <v/>
      </c>
      <c r="W372" s="10" t="str">
        <f>IF(Overall!$A374&lt;&gt;"",IF(AND(MONTH($O372) &lt;= 4, MONTH($P372) &gt;= 4), IF($S372 &lt;&gt; "", $I372/$S372, ""), ""),"")</f>
        <v/>
      </c>
      <c r="X372" s="10" t="str">
        <f>IF(Overall!$A374&lt;&gt;"",IF(AND(MONTH($O372) &lt;= 5, MONTH($P372) &gt;= 5), IF($S372 &lt;&gt; "", $I372/$S372, ""), ""),"")</f>
        <v/>
      </c>
      <c r="Y372" s="10" t="str">
        <f>IF(Overall!$A374&lt;&gt;"",IF(AND(MONTH($O372) &lt;= 6, MONTH($P372) &gt;= 6), IF($S372 &lt;&gt; "", $I372/$S372, ""), ""),"")</f>
        <v/>
      </c>
      <c r="Z372" s="10" t="str">
        <f>IF(Overall!$A374&lt;&gt;"",IF(AND(MONTH($O372) &lt;= 7, MONTH($P372) &gt;= 7 ), IF($S372 &lt;&gt; "", $I372/$S372, ""), ""),"")</f>
        <v/>
      </c>
      <c r="AA372" s="10" t="str">
        <f>IF(Overall!$A374&lt;&gt;"",IF(AND(MONTH($O372) &lt;= 8, MONTH($P372) &gt;= 8), IF($S372 &lt;&gt; "", $I372/$S372, ""), ""),"")</f>
        <v/>
      </c>
      <c r="AB372" s="10" t="str">
        <f>IF(Overall!$A374&lt;&gt;"",IF(AND(MONTH($O372) &lt;= 9, MONTH($P372) &gt;= 9), IF($S372 &lt;&gt; "", $I372/$S372, ""), ""),"")</f>
        <v/>
      </c>
      <c r="AC372" s="10">
        <f>IF(Overall!$A374&lt;&gt;"",IF(AND(MONTH($O372) &lt;= 10, MONTH($P372) &gt;= 10), IF($S372 &lt;&gt; "", $I372/$S372, ""), ""),"")</f>
        <v>200000</v>
      </c>
      <c r="AD372" s="10">
        <f>IF(Overall!$A374&lt;&gt;"",IF(AND(MONTH($O372) &lt;= 11, MONTH($P372) &gt;= 11), IF($S372 &lt;&gt; "", $I372/$S372, ""), ""),"")</f>
        <v>200000</v>
      </c>
      <c r="AE372" s="10">
        <f>IF(Overall!$A374&lt;&gt;"",IF(AND(MONTH($O372) &lt;= 12, MONTH($P372) &gt;= 12), IF($S372 &lt;&gt; "", $I372/$S372, ""), ""),"")</f>
        <v>200000</v>
      </c>
      <c r="AG372" s="10" t="str">
        <f ca="1">IFERROR(IF(AND(NOW()&lt;= EOMONTH(DATE(YEAR($P372),1, 1), 0), Overall!$A374&lt;&gt;"", MONTH($O372) &lt;= 1, MONTH($P372) &gt;= 1), IF($S372 &lt;&gt; "", $I372/$S372, ""), ""), "")</f>
        <v/>
      </c>
      <c r="AH372" s="10" t="str">
        <f ca="1">IFERROR(IF(AND(NOW()&lt;= EOMONTH(DATE(YEAR($P372),2, 1), 0), Overall!$A374&lt;&gt;"", MONTH($O372) &lt;= 2, MONTH($P372) &gt;= 2), IF($S372 &lt;&gt; "", $I372/$S372, ""), ""), "")</f>
        <v/>
      </c>
      <c r="AI372" s="10" t="str">
        <f ca="1">IFERROR(IF(AND(NOW()&lt;= EOMONTH(DATE(YEAR($P372),3, 1), 0), Overall!$A374&lt;&gt;"", MONTH($O372) &lt;= 3, MONTH($P372) &gt;= 3), IF($S372 &lt;&gt; "", $I372/$S372, ""), ""), "")</f>
        <v/>
      </c>
      <c r="AJ372" s="10" t="str">
        <f ca="1">IFERROR(IF(AND(NOW()&lt;= EOMONTH(DATE(YEAR($P372),4, 1), 0), Overall!$A374&lt;&gt;"", MONTH($O372) &lt;= 4, MONTH($P372) &gt;= 4), IF($S372 &lt;&gt; "", $I372/$S372, ""), ""), "")</f>
        <v/>
      </c>
      <c r="AK372" s="10" t="str">
        <f ca="1">IFERROR(IF(AND(NOW()&lt;= EOMONTH(DATE(YEAR($P372),5, 1), 0), Overall!$A374&lt;&gt;"", MONTH($O372) &lt;= 5, MONTH($P372) &gt;= 5), IF($S372 &lt;&gt; "", $I372/$S372, ""), ""), "")</f>
        <v/>
      </c>
      <c r="AL372" s="10" t="str">
        <f ca="1">IFERROR(IF(AND(NOW()&lt;= EOMONTH(DATE(YEAR($P372),6, 1), 0), Overall!$A374&lt;&gt;"", MONTH($O372) &lt;= 6, MONTH($P372) &gt;= 6), IF($S372 &lt;&gt; "", $I372/$S372, ""), ""), "")</f>
        <v/>
      </c>
      <c r="AM372" s="10" t="str">
        <f ca="1">IFERROR(IF(AND(NOW()&lt;= EOMONTH(DATE(YEAR($P372),7, 1), 0), Overall!$A374&lt;&gt;"", MONTH($O372) &lt;= 7, MONTH($P372) &gt;= 7), IF($S372 &lt;&gt; "", $I372/$S372, ""), ""), "")</f>
        <v/>
      </c>
      <c r="AN372" s="10" t="str">
        <f ca="1">IFERROR(IF(AND(NOW()&lt;= EOMONTH(DATE(YEAR($P372),8, 1), 0), Overall!$A374&lt;&gt;"", MONTH($O372) &lt;= 8, MONTH($P372) &gt;= 8), IF($S372 &lt;&gt; "", $I372/$S372, ""), ""), "")</f>
        <v/>
      </c>
      <c r="AO372" s="10" t="str">
        <f ca="1">IFERROR(IF(AND(NOW()&lt;= EOMONTH(DATE(YEAR($P372),9, 1), 0), Overall!$A374&lt;&gt;"", MONTH($O372) &lt;= 9, MONTH($P372) &gt;= 9), IF($S372 &lt;&gt; "", $I372/$S372, ""), ""), "")</f>
        <v/>
      </c>
      <c r="AP372" s="10" t="str">
        <f ca="1">IFERROR(IF(AND(NOW()&lt;= EOMONTH(DATE(YEAR($P372),10, 1), 0), Overall!$A374&lt;&gt;"", MONTH($O372) &lt;= 10, MONTH($P372) &gt;= 10), IF($S372 &lt;&gt; "", $I372/$S372, ""), ""), "")</f>
        <v/>
      </c>
      <c r="AQ372" s="10" t="str">
        <f ca="1">IFERROR(IF(AND(NOW()&lt;= EOMONTH(DATE(YEAR($P372),11, 1), 0), Overall!$A374&lt;&gt;"", MONTH($O372) &lt;=11, MONTH($P372) &gt;= 11), IF($S372 &lt;&gt; "", $I372/$S372, ""), ""), "")</f>
        <v/>
      </c>
      <c r="AR372" s="10" t="str">
        <f ca="1">IFERROR(IF(AND(NOW()&lt;= EOMONTH(DATE(YEAR($P372),12, 1), 0), Overall!$A374&lt;&gt;"", MONTH($O372) &lt;= 12, MONTH($P372) &gt;= 12), IF($S372 &lt;&gt; "", $I372/$S372, ""), ""), "")</f>
        <v/>
      </c>
      <c r="AS372" s="16">
        <f t="shared" ca="1" si="11"/>
        <v>0</v>
      </c>
    </row>
    <row r="373" spans="1:45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5" t="str">
        <f>IF(Overall!P375&lt;&gt;"",_xlfn.VALUETOTEXT(Overall!P375),"")</f>
        <v>Options</v>
      </c>
      <c r="I373" s="6">
        <f>IF(Overall!F375&lt;&gt;"",VALUE(Overall!F375),"")</f>
        <v>1500000</v>
      </c>
      <c r="J373" s="6">
        <f>IF(Overall!G375&lt;&gt;"",VALUE(Overall!G375),"")</f>
        <v>63</v>
      </c>
      <c r="K373" s="6">
        <f>IF(Overall!H375&lt;&gt;"",VALUE(Overall!H375),"")</f>
        <v>40</v>
      </c>
      <c r="L373" s="6">
        <f>IF(Overall!I375&lt;&gt;"",VALUE(Overall!I375),"")</f>
        <v>5.25</v>
      </c>
      <c r="M373" s="6">
        <f>IF(Overall!J375&lt;&gt;"",VALUE(Overall!J375),"")</f>
        <v>1</v>
      </c>
      <c r="N373" s="6">
        <f>IF(Overall!K375&lt;&gt;"",VALUE(Overall!K375),"")</f>
        <v>4.25</v>
      </c>
      <c r="O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P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Q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R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S373" s="5">
        <f t="shared" si="10"/>
        <v>3</v>
      </c>
      <c r="T373" s="10" t="str">
        <f>IF(Overall!$A375&lt;&gt;"",IF(AND(MONTH($O373) &lt;= 1, MONTH($P373) &gt;= 1), IF($S373 &lt;&gt; "", $I373/$S373, ""), ""),"")</f>
        <v/>
      </c>
      <c r="U373" s="10" t="str">
        <f>IF(Overall!$A375&lt;&gt;"",IF(AND(MONTH($O373) &lt;= 2, MONTH($P373) &gt;= 2), IF($S373 &lt;&gt; "", $I373/$S373, ""), ""),"")</f>
        <v/>
      </c>
      <c r="V373" s="10" t="str">
        <f>IF(Overall!$A375&lt;&gt;"",IF(AND(MONTH($O373) &lt;= 3, MONTH($P373) &gt;= 3), IF($S373 &lt;&gt; "", $I373/$S373, ""), ""),"")</f>
        <v/>
      </c>
      <c r="W373" s="10" t="str">
        <f>IF(Overall!$A375&lt;&gt;"",IF(AND(MONTH($O373) &lt;= 4, MONTH($P373) &gt;= 4), IF($S373 &lt;&gt; "", $I373/$S373, ""), ""),"")</f>
        <v/>
      </c>
      <c r="X373" s="10" t="str">
        <f>IF(Overall!$A375&lt;&gt;"",IF(AND(MONTH($O373) &lt;= 5, MONTH($P373) &gt;= 5), IF($S373 &lt;&gt; "", $I373/$S373, ""), ""),"")</f>
        <v/>
      </c>
      <c r="Y373" s="10" t="str">
        <f>IF(Overall!$A375&lt;&gt;"",IF(AND(MONTH($O373) &lt;= 6, MONTH($P373) &gt;= 6), IF($S373 &lt;&gt; "", $I373/$S373, ""), ""),"")</f>
        <v/>
      </c>
      <c r="Z373" s="10" t="str">
        <f>IF(Overall!$A375&lt;&gt;"",IF(AND(MONTH($O373) &lt;= 7, MONTH($P373) &gt;= 7 ), IF($S373 &lt;&gt; "", $I373/$S373, ""), ""),"")</f>
        <v/>
      </c>
      <c r="AA373" s="10" t="str">
        <f>IF(Overall!$A375&lt;&gt;"",IF(AND(MONTH($O373) &lt;= 8, MONTH($P373) &gt;= 8), IF($S373 &lt;&gt; "", $I373/$S373, ""), ""),"")</f>
        <v/>
      </c>
      <c r="AB373" s="10" t="str">
        <f>IF(Overall!$A375&lt;&gt;"",IF(AND(MONTH($O373) &lt;= 9, MONTH($P373) &gt;= 9), IF($S373 &lt;&gt; "", $I373/$S373, ""), ""),"")</f>
        <v/>
      </c>
      <c r="AC373" s="10">
        <f>IF(Overall!$A375&lt;&gt;"",IF(AND(MONTH($O373) &lt;= 10, MONTH($P373) &gt;= 10), IF($S373 &lt;&gt; "", $I373/$S373, ""), ""),"")</f>
        <v>500000</v>
      </c>
      <c r="AD373" s="10">
        <f>IF(Overall!$A375&lt;&gt;"",IF(AND(MONTH($O373) &lt;= 11, MONTH($P373) &gt;= 11), IF($S373 &lt;&gt; "", $I373/$S373, ""), ""),"")</f>
        <v>500000</v>
      </c>
      <c r="AE373" s="10">
        <f>IF(Overall!$A375&lt;&gt;"",IF(AND(MONTH($O373) &lt;= 12, MONTH($P373) &gt;= 12), IF($S373 &lt;&gt; "", $I373/$S373, ""), ""),"")</f>
        <v>500000</v>
      </c>
      <c r="AG373" s="10" t="str">
        <f ca="1">IFERROR(IF(AND(NOW()&lt;= EOMONTH(DATE(YEAR($P373),1, 1), 0), Overall!$A375&lt;&gt;"", MONTH($O373) &lt;= 1, MONTH($P373) &gt;= 1), IF($S373 &lt;&gt; "", $I373/$S373, ""), ""), "")</f>
        <v/>
      </c>
      <c r="AH373" s="10" t="str">
        <f ca="1">IFERROR(IF(AND(NOW()&lt;= EOMONTH(DATE(YEAR($P373),2, 1), 0), Overall!$A375&lt;&gt;"", MONTH($O373) &lt;= 2, MONTH($P373) &gt;= 2), IF($S373 &lt;&gt; "", $I373/$S373, ""), ""), "")</f>
        <v/>
      </c>
      <c r="AI373" s="10" t="str">
        <f ca="1">IFERROR(IF(AND(NOW()&lt;= EOMONTH(DATE(YEAR($P373),3, 1), 0), Overall!$A375&lt;&gt;"", MONTH($O373) &lt;= 3, MONTH($P373) &gt;= 3), IF($S373 &lt;&gt; "", $I373/$S373, ""), ""), "")</f>
        <v/>
      </c>
      <c r="AJ373" s="10" t="str">
        <f ca="1">IFERROR(IF(AND(NOW()&lt;= EOMONTH(DATE(YEAR($P373),4, 1), 0), Overall!$A375&lt;&gt;"", MONTH($O373) &lt;= 4, MONTH($P373) &gt;= 4), IF($S373 &lt;&gt; "", $I373/$S373, ""), ""), "")</f>
        <v/>
      </c>
      <c r="AK373" s="10" t="str">
        <f ca="1">IFERROR(IF(AND(NOW()&lt;= EOMONTH(DATE(YEAR($P373),5, 1), 0), Overall!$A375&lt;&gt;"", MONTH($O373) &lt;= 5, MONTH($P373) &gt;= 5), IF($S373 &lt;&gt; "", $I373/$S373, ""), ""), "")</f>
        <v/>
      </c>
      <c r="AL373" s="10" t="str">
        <f ca="1">IFERROR(IF(AND(NOW()&lt;= EOMONTH(DATE(YEAR($P373),6, 1), 0), Overall!$A375&lt;&gt;"", MONTH($O373) &lt;= 6, MONTH($P373) &gt;= 6), IF($S373 &lt;&gt; "", $I373/$S373, ""), ""), "")</f>
        <v/>
      </c>
      <c r="AM373" s="10" t="str">
        <f ca="1">IFERROR(IF(AND(NOW()&lt;= EOMONTH(DATE(YEAR($P373),7, 1), 0), Overall!$A375&lt;&gt;"", MONTH($O373) &lt;= 7, MONTH($P373) &gt;= 7), IF($S373 &lt;&gt; "", $I373/$S373, ""), ""), "")</f>
        <v/>
      </c>
      <c r="AN373" s="10" t="str">
        <f ca="1">IFERROR(IF(AND(NOW()&lt;= EOMONTH(DATE(YEAR($P373),8, 1), 0), Overall!$A375&lt;&gt;"", MONTH($O373) &lt;= 8, MONTH($P373) &gt;= 8), IF($S373 &lt;&gt; "", $I373/$S373, ""), ""), "")</f>
        <v/>
      </c>
      <c r="AO373" s="10" t="str">
        <f ca="1">IFERROR(IF(AND(NOW()&lt;= EOMONTH(DATE(YEAR($P373),9, 1), 0), Overall!$A375&lt;&gt;"", MONTH($O373) &lt;= 9, MONTH($P373) &gt;= 9), IF($S373 &lt;&gt; "", $I373/$S373, ""), ""), "")</f>
        <v/>
      </c>
      <c r="AP373" s="10" t="str">
        <f ca="1">IFERROR(IF(AND(NOW()&lt;= EOMONTH(DATE(YEAR($P373),10, 1), 0), Overall!$A375&lt;&gt;"", MONTH($O373) &lt;= 10, MONTH($P373) &gt;= 10), IF($S373 &lt;&gt; "", $I373/$S373, ""), ""), "")</f>
        <v/>
      </c>
      <c r="AQ373" s="10" t="str">
        <f ca="1">IFERROR(IF(AND(NOW()&lt;= EOMONTH(DATE(YEAR($P373),11, 1), 0), Overall!$A375&lt;&gt;"", MONTH($O373) &lt;=11, MONTH($P373) &gt;= 11), IF($S373 &lt;&gt; "", $I373/$S373, ""), ""), "")</f>
        <v/>
      </c>
      <c r="AR373" s="10" t="str">
        <f ca="1">IFERROR(IF(AND(NOW()&lt;= EOMONTH(DATE(YEAR($P373),12, 1), 0), Overall!$A375&lt;&gt;"", MONTH($O373) &lt;= 12, MONTH($P373) &gt;= 12), IF($S373 &lt;&gt; "", $I373/$S373, ""), ""), "")</f>
        <v/>
      </c>
      <c r="AS373" s="16">
        <f t="shared" ca="1" si="11"/>
        <v>0</v>
      </c>
    </row>
    <row r="374" spans="1:45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5" t="str">
        <f>IF(Overall!P376&lt;&gt;"",_xlfn.VALUETOTEXT(Overall!P376),"")</f>
        <v>Options</v>
      </c>
      <c r="I374" s="6">
        <f>IF(Overall!F376&lt;&gt;"",VALUE(Overall!F376),"")</f>
        <v>900000</v>
      </c>
      <c r="J374" s="6">
        <f>IF(Overall!G376&lt;&gt;"",VALUE(Overall!G376),"")</f>
        <v>64</v>
      </c>
      <c r="K374" s="6">
        <f>IF(Overall!H376&lt;&gt;"",VALUE(Overall!H376),"")</f>
        <v>39</v>
      </c>
      <c r="L374" s="6">
        <f>IF(Overall!I376&lt;&gt;"",VALUE(Overall!I376),"")</f>
        <v>5.39</v>
      </c>
      <c r="M374" s="6">
        <f>IF(Overall!J376&lt;&gt;"",VALUE(Overall!J376),"")</f>
        <v>0.8</v>
      </c>
      <c r="N374" s="6">
        <f>IF(Overall!K376&lt;&gt;"",VALUE(Overall!K376),"")</f>
        <v>4.59</v>
      </c>
      <c r="O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P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Q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R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S374" s="5">
        <f t="shared" si="10"/>
        <v>3</v>
      </c>
      <c r="T374" s="10" t="str">
        <f>IF(Overall!$A376&lt;&gt;"",IF(AND(MONTH($O374) &lt;= 1, MONTH($P374) &gt;= 1), IF($S374 &lt;&gt; "", $I374/$S374, ""), ""),"")</f>
        <v/>
      </c>
      <c r="U374" s="10" t="str">
        <f>IF(Overall!$A376&lt;&gt;"",IF(AND(MONTH($O374) &lt;= 2, MONTH($P374) &gt;= 2), IF($S374 &lt;&gt; "", $I374/$S374, ""), ""),"")</f>
        <v/>
      </c>
      <c r="V374" s="10" t="str">
        <f>IF(Overall!$A376&lt;&gt;"",IF(AND(MONTH($O374) &lt;= 3, MONTH($P374) &gt;= 3), IF($S374 &lt;&gt; "", $I374/$S374, ""), ""),"")</f>
        <v/>
      </c>
      <c r="W374" s="10" t="str">
        <f>IF(Overall!$A376&lt;&gt;"",IF(AND(MONTH($O374) &lt;= 4, MONTH($P374) &gt;= 4), IF($S374 &lt;&gt; "", $I374/$S374, ""), ""),"")</f>
        <v/>
      </c>
      <c r="X374" s="10" t="str">
        <f>IF(Overall!$A376&lt;&gt;"",IF(AND(MONTH($O374) &lt;= 5, MONTH($P374) &gt;= 5), IF($S374 &lt;&gt; "", $I374/$S374, ""), ""),"")</f>
        <v/>
      </c>
      <c r="Y374" s="10" t="str">
        <f>IF(Overall!$A376&lt;&gt;"",IF(AND(MONTH($O374) &lt;= 6, MONTH($P374) &gt;= 6), IF($S374 &lt;&gt; "", $I374/$S374, ""), ""),"")</f>
        <v/>
      </c>
      <c r="Z374" s="10" t="str">
        <f>IF(Overall!$A376&lt;&gt;"",IF(AND(MONTH($O374) &lt;= 7, MONTH($P374) &gt;= 7 ), IF($S374 &lt;&gt; "", $I374/$S374, ""), ""),"")</f>
        <v/>
      </c>
      <c r="AA374" s="10" t="str">
        <f>IF(Overall!$A376&lt;&gt;"",IF(AND(MONTH($O374) &lt;= 8, MONTH($P374) &gt;= 8), IF($S374 &lt;&gt; "", $I374/$S374, ""), ""),"")</f>
        <v/>
      </c>
      <c r="AB374" s="10" t="str">
        <f>IF(Overall!$A376&lt;&gt;"",IF(AND(MONTH($O374) &lt;= 9, MONTH($P374) &gt;= 9), IF($S374 &lt;&gt; "", $I374/$S374, ""), ""),"")</f>
        <v/>
      </c>
      <c r="AC374" s="10">
        <f>IF(Overall!$A376&lt;&gt;"",IF(AND(MONTH($O374) &lt;= 10, MONTH($P374) &gt;= 10), IF($S374 &lt;&gt; "", $I374/$S374, ""), ""),"")</f>
        <v>300000</v>
      </c>
      <c r="AD374" s="10">
        <f>IF(Overall!$A376&lt;&gt;"",IF(AND(MONTH($O374) &lt;= 11, MONTH($P374) &gt;= 11), IF($S374 &lt;&gt; "", $I374/$S374, ""), ""),"")</f>
        <v>300000</v>
      </c>
      <c r="AE374" s="10">
        <f>IF(Overall!$A376&lt;&gt;"",IF(AND(MONTH($O374) &lt;= 12, MONTH($P374) &gt;= 12), IF($S374 &lt;&gt; "", $I374/$S374, ""), ""),"")</f>
        <v>300000</v>
      </c>
      <c r="AG374" s="10" t="str">
        <f ca="1">IFERROR(IF(AND(NOW()&lt;= EOMONTH(DATE(YEAR($P374),1, 1), 0), Overall!$A376&lt;&gt;"", MONTH($O374) &lt;= 1, MONTH($P374) &gt;= 1), IF($S374 &lt;&gt; "", $I374/$S374, ""), ""), "")</f>
        <v/>
      </c>
      <c r="AH374" s="10" t="str">
        <f ca="1">IFERROR(IF(AND(NOW()&lt;= EOMONTH(DATE(YEAR($P374),2, 1), 0), Overall!$A376&lt;&gt;"", MONTH($O374) &lt;= 2, MONTH($P374) &gt;= 2), IF($S374 &lt;&gt; "", $I374/$S374, ""), ""), "")</f>
        <v/>
      </c>
      <c r="AI374" s="10" t="str">
        <f ca="1">IFERROR(IF(AND(NOW()&lt;= EOMONTH(DATE(YEAR($P374),3, 1), 0), Overall!$A376&lt;&gt;"", MONTH($O374) &lt;= 3, MONTH($P374) &gt;= 3), IF($S374 &lt;&gt; "", $I374/$S374, ""), ""), "")</f>
        <v/>
      </c>
      <c r="AJ374" s="10" t="str">
        <f ca="1">IFERROR(IF(AND(NOW()&lt;= EOMONTH(DATE(YEAR($P374),4, 1), 0), Overall!$A376&lt;&gt;"", MONTH($O374) &lt;= 4, MONTH($P374) &gt;= 4), IF($S374 &lt;&gt; "", $I374/$S374, ""), ""), "")</f>
        <v/>
      </c>
      <c r="AK374" s="10" t="str">
        <f ca="1">IFERROR(IF(AND(NOW()&lt;= EOMONTH(DATE(YEAR($P374),5, 1), 0), Overall!$A376&lt;&gt;"", MONTH($O374) &lt;= 5, MONTH($P374) &gt;= 5), IF($S374 &lt;&gt; "", $I374/$S374, ""), ""), "")</f>
        <v/>
      </c>
      <c r="AL374" s="10" t="str">
        <f ca="1">IFERROR(IF(AND(NOW()&lt;= EOMONTH(DATE(YEAR($P374),6, 1), 0), Overall!$A376&lt;&gt;"", MONTH($O374) &lt;= 6, MONTH($P374) &gt;= 6), IF($S374 &lt;&gt; "", $I374/$S374, ""), ""), "")</f>
        <v/>
      </c>
      <c r="AM374" s="10" t="str">
        <f ca="1">IFERROR(IF(AND(NOW()&lt;= EOMONTH(DATE(YEAR($P374),7, 1), 0), Overall!$A376&lt;&gt;"", MONTH($O374) &lt;= 7, MONTH($P374) &gt;= 7), IF($S374 &lt;&gt; "", $I374/$S374, ""), ""), "")</f>
        <v/>
      </c>
      <c r="AN374" s="10" t="str">
        <f ca="1">IFERROR(IF(AND(NOW()&lt;= EOMONTH(DATE(YEAR($P374),8, 1), 0), Overall!$A376&lt;&gt;"", MONTH($O374) &lt;= 8, MONTH($P374) &gt;= 8), IF($S374 &lt;&gt; "", $I374/$S374, ""), ""), "")</f>
        <v/>
      </c>
      <c r="AO374" s="10" t="str">
        <f ca="1">IFERROR(IF(AND(NOW()&lt;= EOMONTH(DATE(YEAR($P374),9, 1), 0), Overall!$A376&lt;&gt;"", MONTH($O374) &lt;= 9, MONTH($P374) &gt;= 9), IF($S374 &lt;&gt; "", $I374/$S374, ""), ""), "")</f>
        <v/>
      </c>
      <c r="AP374" s="10" t="str">
        <f ca="1">IFERROR(IF(AND(NOW()&lt;= EOMONTH(DATE(YEAR($P374),10, 1), 0), Overall!$A376&lt;&gt;"", MONTH($O374) &lt;= 10, MONTH($P374) &gt;= 10), IF($S374 &lt;&gt; "", $I374/$S374, ""), ""), "")</f>
        <v/>
      </c>
      <c r="AQ374" s="10" t="str">
        <f ca="1">IFERROR(IF(AND(NOW()&lt;= EOMONTH(DATE(YEAR($P374),11, 1), 0), Overall!$A376&lt;&gt;"", MONTH($O374) &lt;=11, MONTH($P374) &gt;= 11), IF($S374 &lt;&gt; "", $I374/$S374, ""), ""), "")</f>
        <v/>
      </c>
      <c r="AR374" s="10" t="str">
        <f ca="1">IFERROR(IF(AND(NOW()&lt;= EOMONTH(DATE(YEAR($P374),12, 1), 0), Overall!$A376&lt;&gt;"", MONTH($O374) &lt;= 12, MONTH($P374) &gt;= 12), IF($S374 &lt;&gt; "", $I374/$S374, ""), ""), "")</f>
        <v/>
      </c>
      <c r="AS374" s="16">
        <f t="shared" ca="1" si="11"/>
        <v>0</v>
      </c>
    </row>
    <row r="375" spans="1:45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5" t="str">
        <f>IF(Overall!P377&lt;&gt;"",_xlfn.VALUETOTEXT(Overall!P377),"")</f>
        <v>Options</v>
      </c>
      <c r="I375" s="6">
        <f>IF(Overall!F377&lt;&gt;"",VALUE(Overall!F377),"")</f>
        <v>900000</v>
      </c>
      <c r="J375" s="6">
        <f>IF(Overall!G377&lt;&gt;"",VALUE(Overall!G377),"")</f>
        <v>64</v>
      </c>
      <c r="K375" s="6">
        <f>IF(Overall!H377&lt;&gt;"",VALUE(Overall!H377),"")</f>
        <v>39</v>
      </c>
      <c r="L375" s="6">
        <f>IF(Overall!I377&lt;&gt;"",VALUE(Overall!I377),"")</f>
        <v>5.5</v>
      </c>
      <c r="M375" s="6">
        <f>IF(Overall!J377&lt;&gt;"",VALUE(Overall!J377),"")</f>
        <v>0.9</v>
      </c>
      <c r="N375" s="6">
        <f>IF(Overall!K377&lt;&gt;"",VALUE(Overall!K377),"")</f>
        <v>4.5999999999999996</v>
      </c>
      <c r="O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P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Q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R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S375" s="5">
        <f t="shared" si="10"/>
        <v>3</v>
      </c>
      <c r="T375" s="10" t="str">
        <f>IF(Overall!$A377&lt;&gt;"",IF(AND(MONTH($O375) &lt;= 1, MONTH($P375) &gt;= 1), IF($S375 &lt;&gt; "", $I375/$S375, ""), ""),"")</f>
        <v/>
      </c>
      <c r="U375" s="10" t="str">
        <f>IF(Overall!$A377&lt;&gt;"",IF(AND(MONTH($O375) &lt;= 2, MONTH($P375) &gt;= 2), IF($S375 &lt;&gt; "", $I375/$S375, ""), ""),"")</f>
        <v/>
      </c>
      <c r="V375" s="10" t="str">
        <f>IF(Overall!$A377&lt;&gt;"",IF(AND(MONTH($O375) &lt;= 3, MONTH($P375) &gt;= 3), IF($S375 &lt;&gt; "", $I375/$S375, ""), ""),"")</f>
        <v/>
      </c>
      <c r="W375" s="10" t="str">
        <f>IF(Overall!$A377&lt;&gt;"",IF(AND(MONTH($O375) &lt;= 4, MONTH($P375) &gt;= 4), IF($S375 &lt;&gt; "", $I375/$S375, ""), ""),"")</f>
        <v/>
      </c>
      <c r="X375" s="10" t="str">
        <f>IF(Overall!$A377&lt;&gt;"",IF(AND(MONTH($O375) &lt;= 5, MONTH($P375) &gt;= 5), IF($S375 &lt;&gt; "", $I375/$S375, ""), ""),"")</f>
        <v/>
      </c>
      <c r="Y375" s="10" t="str">
        <f>IF(Overall!$A377&lt;&gt;"",IF(AND(MONTH($O375) &lt;= 6, MONTH($P375) &gt;= 6), IF($S375 &lt;&gt; "", $I375/$S375, ""), ""),"")</f>
        <v/>
      </c>
      <c r="Z375" s="10" t="str">
        <f>IF(Overall!$A377&lt;&gt;"",IF(AND(MONTH($O375) &lt;= 7, MONTH($P375) &gt;= 7 ), IF($S375 &lt;&gt; "", $I375/$S375, ""), ""),"")</f>
        <v/>
      </c>
      <c r="AA375" s="10" t="str">
        <f>IF(Overall!$A377&lt;&gt;"",IF(AND(MONTH($O375) &lt;= 8, MONTH($P375) &gt;= 8), IF($S375 &lt;&gt; "", $I375/$S375, ""), ""),"")</f>
        <v/>
      </c>
      <c r="AB375" s="10" t="str">
        <f>IF(Overall!$A377&lt;&gt;"",IF(AND(MONTH($O375) &lt;= 9, MONTH($P375) &gt;= 9), IF($S375 &lt;&gt; "", $I375/$S375, ""), ""),"")</f>
        <v/>
      </c>
      <c r="AC375" s="10">
        <f>IF(Overall!$A377&lt;&gt;"",IF(AND(MONTH($O375) &lt;= 10, MONTH($P375) &gt;= 10), IF($S375 &lt;&gt; "", $I375/$S375, ""), ""),"")</f>
        <v>300000</v>
      </c>
      <c r="AD375" s="10">
        <f>IF(Overall!$A377&lt;&gt;"",IF(AND(MONTH($O375) &lt;= 11, MONTH($P375) &gt;= 11), IF($S375 &lt;&gt; "", $I375/$S375, ""), ""),"")</f>
        <v>300000</v>
      </c>
      <c r="AE375" s="10">
        <f>IF(Overall!$A377&lt;&gt;"",IF(AND(MONTH($O375) &lt;= 12, MONTH($P375) &gt;= 12), IF($S375 &lt;&gt; "", $I375/$S375, ""), ""),"")</f>
        <v>300000</v>
      </c>
      <c r="AG375" s="10" t="str">
        <f ca="1">IFERROR(IF(AND(NOW()&lt;= EOMONTH(DATE(YEAR($P375),1, 1), 0), Overall!$A377&lt;&gt;"", MONTH($O375) &lt;= 1, MONTH($P375) &gt;= 1), IF($S375 &lt;&gt; "", $I375/$S375, ""), ""), "")</f>
        <v/>
      </c>
      <c r="AH375" s="10" t="str">
        <f ca="1">IFERROR(IF(AND(NOW()&lt;= EOMONTH(DATE(YEAR($P375),2, 1), 0), Overall!$A377&lt;&gt;"", MONTH($O375) &lt;= 2, MONTH($P375) &gt;= 2), IF($S375 &lt;&gt; "", $I375/$S375, ""), ""), "")</f>
        <v/>
      </c>
      <c r="AI375" s="10" t="str">
        <f ca="1">IFERROR(IF(AND(NOW()&lt;= EOMONTH(DATE(YEAR($P375),3, 1), 0), Overall!$A377&lt;&gt;"", MONTH($O375) &lt;= 3, MONTH($P375) &gt;= 3), IF($S375 &lt;&gt; "", $I375/$S375, ""), ""), "")</f>
        <v/>
      </c>
      <c r="AJ375" s="10" t="str">
        <f ca="1">IFERROR(IF(AND(NOW()&lt;= EOMONTH(DATE(YEAR($P375),4, 1), 0), Overall!$A377&lt;&gt;"", MONTH($O375) &lt;= 4, MONTH($P375) &gt;= 4), IF($S375 &lt;&gt; "", $I375/$S375, ""), ""), "")</f>
        <v/>
      </c>
      <c r="AK375" s="10" t="str">
        <f ca="1">IFERROR(IF(AND(NOW()&lt;= EOMONTH(DATE(YEAR($P375),5, 1), 0), Overall!$A377&lt;&gt;"", MONTH($O375) &lt;= 5, MONTH($P375) &gt;= 5), IF($S375 &lt;&gt; "", $I375/$S375, ""), ""), "")</f>
        <v/>
      </c>
      <c r="AL375" s="10" t="str">
        <f ca="1">IFERROR(IF(AND(NOW()&lt;= EOMONTH(DATE(YEAR($P375),6, 1), 0), Overall!$A377&lt;&gt;"", MONTH($O375) &lt;= 6, MONTH($P375) &gt;= 6), IF($S375 &lt;&gt; "", $I375/$S375, ""), ""), "")</f>
        <v/>
      </c>
      <c r="AM375" s="10" t="str">
        <f ca="1">IFERROR(IF(AND(NOW()&lt;= EOMONTH(DATE(YEAR($P375),7, 1), 0), Overall!$A377&lt;&gt;"", MONTH($O375) &lt;= 7, MONTH($P375) &gt;= 7), IF($S375 &lt;&gt; "", $I375/$S375, ""), ""), "")</f>
        <v/>
      </c>
      <c r="AN375" s="10" t="str">
        <f ca="1">IFERROR(IF(AND(NOW()&lt;= EOMONTH(DATE(YEAR($P375),8, 1), 0), Overall!$A377&lt;&gt;"", MONTH($O375) &lt;= 8, MONTH($P375) &gt;= 8), IF($S375 &lt;&gt; "", $I375/$S375, ""), ""), "")</f>
        <v/>
      </c>
      <c r="AO375" s="10" t="str">
        <f ca="1">IFERROR(IF(AND(NOW()&lt;= EOMONTH(DATE(YEAR($P375),9, 1), 0), Overall!$A377&lt;&gt;"", MONTH($O375) &lt;= 9, MONTH($P375) &gt;= 9), IF($S375 &lt;&gt; "", $I375/$S375, ""), ""), "")</f>
        <v/>
      </c>
      <c r="AP375" s="10" t="str">
        <f ca="1">IFERROR(IF(AND(NOW()&lt;= EOMONTH(DATE(YEAR($P375),10, 1), 0), Overall!$A377&lt;&gt;"", MONTH($O375) &lt;= 10, MONTH($P375) &gt;= 10), IF($S375 &lt;&gt; "", $I375/$S375, ""), ""), "")</f>
        <v/>
      </c>
      <c r="AQ375" s="10" t="str">
        <f ca="1">IFERROR(IF(AND(NOW()&lt;= EOMONTH(DATE(YEAR($P375),11, 1), 0), Overall!$A377&lt;&gt;"", MONTH($O375) &lt;=11, MONTH($P375) &gt;= 11), IF($S375 &lt;&gt; "", $I375/$S375, ""), ""), "")</f>
        <v/>
      </c>
      <c r="AR375" s="10" t="str">
        <f ca="1">IFERROR(IF(AND(NOW()&lt;= EOMONTH(DATE(YEAR($P375),12, 1), 0), Overall!$A377&lt;&gt;"", MONTH($O375) &lt;= 12, MONTH($P375) &gt;= 12), IF($S375 &lt;&gt; "", $I375/$S375, ""), ""), "")</f>
        <v/>
      </c>
      <c r="AS375" s="16">
        <f t="shared" ca="1" si="11"/>
        <v>0</v>
      </c>
    </row>
    <row r="376" spans="1:45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5" t="str">
        <f>IF(Overall!P378&lt;&gt;"",_xlfn.VALUETOTEXT(Overall!P378),"")</f>
        <v>Options</v>
      </c>
      <c r="I376" s="6">
        <f>IF(Overall!F378&lt;&gt;"",VALUE(Overall!F378),"")</f>
        <v>600000</v>
      </c>
      <c r="J376" s="6">
        <f>IF(Overall!G378&lt;&gt;"",VALUE(Overall!G378),"")</f>
        <v>65</v>
      </c>
      <c r="K376" s="6">
        <f>IF(Overall!H378&lt;&gt;"",VALUE(Overall!H378),"")</f>
        <v>40</v>
      </c>
      <c r="L376" s="6">
        <f>IF(Overall!I378&lt;&gt;"",VALUE(Overall!I378),"")</f>
        <v>5.6</v>
      </c>
      <c r="M376" s="6">
        <f>IF(Overall!J378&lt;&gt;"",VALUE(Overall!J378),"")</f>
        <v>0.82</v>
      </c>
      <c r="N376" s="6">
        <f>IF(Overall!K378&lt;&gt;"",VALUE(Overall!K378),"")</f>
        <v>4.78</v>
      </c>
      <c r="O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P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Q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R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S376" s="5">
        <f t="shared" si="10"/>
        <v>3</v>
      </c>
      <c r="T376" s="10" t="str">
        <f>IF(Overall!$A378&lt;&gt;"",IF(AND(MONTH($O376) &lt;= 1, MONTH($P376) &gt;= 1), IF($S376 &lt;&gt; "", $I376/$S376, ""), ""),"")</f>
        <v/>
      </c>
      <c r="U376" s="10" t="str">
        <f>IF(Overall!$A378&lt;&gt;"",IF(AND(MONTH($O376) &lt;= 2, MONTH($P376) &gt;= 2), IF($S376 &lt;&gt; "", $I376/$S376, ""), ""),"")</f>
        <v/>
      </c>
      <c r="V376" s="10" t="str">
        <f>IF(Overall!$A378&lt;&gt;"",IF(AND(MONTH($O376) &lt;= 3, MONTH($P376) &gt;= 3), IF($S376 &lt;&gt; "", $I376/$S376, ""), ""),"")</f>
        <v/>
      </c>
      <c r="W376" s="10" t="str">
        <f>IF(Overall!$A378&lt;&gt;"",IF(AND(MONTH($O376) &lt;= 4, MONTH($P376) &gt;= 4), IF($S376 &lt;&gt; "", $I376/$S376, ""), ""),"")</f>
        <v/>
      </c>
      <c r="X376" s="10" t="str">
        <f>IF(Overall!$A378&lt;&gt;"",IF(AND(MONTH($O376) &lt;= 5, MONTH($P376) &gt;= 5), IF($S376 &lt;&gt; "", $I376/$S376, ""), ""),"")</f>
        <v/>
      </c>
      <c r="Y376" s="10" t="str">
        <f>IF(Overall!$A378&lt;&gt;"",IF(AND(MONTH($O376) &lt;= 6, MONTH($P376) &gt;= 6), IF($S376 &lt;&gt; "", $I376/$S376, ""), ""),"")</f>
        <v/>
      </c>
      <c r="Z376" s="10" t="str">
        <f>IF(Overall!$A378&lt;&gt;"",IF(AND(MONTH($O376) &lt;= 7, MONTH($P376) &gt;= 7 ), IF($S376 &lt;&gt; "", $I376/$S376, ""), ""),"")</f>
        <v/>
      </c>
      <c r="AA376" s="10" t="str">
        <f>IF(Overall!$A378&lt;&gt;"",IF(AND(MONTH($O376) &lt;= 8, MONTH($P376) &gt;= 8), IF($S376 &lt;&gt; "", $I376/$S376, ""), ""),"")</f>
        <v/>
      </c>
      <c r="AB376" s="10" t="str">
        <f>IF(Overall!$A378&lt;&gt;"",IF(AND(MONTH($O376) &lt;= 9, MONTH($P376) &gt;= 9), IF($S376 &lt;&gt; "", $I376/$S376, ""), ""),"")</f>
        <v/>
      </c>
      <c r="AC376" s="10">
        <f>IF(Overall!$A378&lt;&gt;"",IF(AND(MONTH($O376) &lt;= 10, MONTH($P376) &gt;= 10), IF($S376 &lt;&gt; "", $I376/$S376, ""), ""),"")</f>
        <v>200000</v>
      </c>
      <c r="AD376" s="10">
        <f>IF(Overall!$A378&lt;&gt;"",IF(AND(MONTH($O376) &lt;= 11, MONTH($P376) &gt;= 11), IF($S376 &lt;&gt; "", $I376/$S376, ""), ""),"")</f>
        <v>200000</v>
      </c>
      <c r="AE376" s="10">
        <f>IF(Overall!$A378&lt;&gt;"",IF(AND(MONTH($O376) &lt;= 12, MONTH($P376) &gt;= 12), IF($S376 &lt;&gt; "", $I376/$S376, ""), ""),"")</f>
        <v>200000</v>
      </c>
      <c r="AG376" s="10" t="str">
        <f ca="1">IFERROR(IF(AND(NOW()&lt;= EOMONTH(DATE(YEAR($P376),1, 1), 0), Overall!$A378&lt;&gt;"", MONTH($O376) &lt;= 1, MONTH($P376) &gt;= 1), IF($S376 &lt;&gt; "", $I376/$S376, ""), ""), "")</f>
        <v/>
      </c>
      <c r="AH376" s="10" t="str">
        <f ca="1">IFERROR(IF(AND(NOW()&lt;= EOMONTH(DATE(YEAR($P376),2, 1), 0), Overall!$A378&lt;&gt;"", MONTH($O376) &lt;= 2, MONTH($P376) &gt;= 2), IF($S376 &lt;&gt; "", $I376/$S376, ""), ""), "")</f>
        <v/>
      </c>
      <c r="AI376" s="10" t="str">
        <f ca="1">IFERROR(IF(AND(NOW()&lt;= EOMONTH(DATE(YEAR($P376),3, 1), 0), Overall!$A378&lt;&gt;"", MONTH($O376) &lt;= 3, MONTH($P376) &gt;= 3), IF($S376 &lt;&gt; "", $I376/$S376, ""), ""), "")</f>
        <v/>
      </c>
      <c r="AJ376" s="10" t="str">
        <f ca="1">IFERROR(IF(AND(NOW()&lt;= EOMONTH(DATE(YEAR($P376),4, 1), 0), Overall!$A378&lt;&gt;"", MONTH($O376) &lt;= 4, MONTH($P376) &gt;= 4), IF($S376 &lt;&gt; "", $I376/$S376, ""), ""), "")</f>
        <v/>
      </c>
      <c r="AK376" s="10" t="str">
        <f ca="1">IFERROR(IF(AND(NOW()&lt;= EOMONTH(DATE(YEAR($P376),5, 1), 0), Overall!$A378&lt;&gt;"", MONTH($O376) &lt;= 5, MONTH($P376) &gt;= 5), IF($S376 &lt;&gt; "", $I376/$S376, ""), ""), "")</f>
        <v/>
      </c>
      <c r="AL376" s="10" t="str">
        <f ca="1">IFERROR(IF(AND(NOW()&lt;= EOMONTH(DATE(YEAR($P376),6, 1), 0), Overall!$A378&lt;&gt;"", MONTH($O376) &lt;= 6, MONTH($P376) &gt;= 6), IF($S376 &lt;&gt; "", $I376/$S376, ""), ""), "")</f>
        <v/>
      </c>
      <c r="AM376" s="10" t="str">
        <f ca="1">IFERROR(IF(AND(NOW()&lt;= EOMONTH(DATE(YEAR($P376),7, 1), 0), Overall!$A378&lt;&gt;"", MONTH($O376) &lt;= 7, MONTH($P376) &gt;= 7), IF($S376 &lt;&gt; "", $I376/$S376, ""), ""), "")</f>
        <v/>
      </c>
      <c r="AN376" s="10" t="str">
        <f ca="1">IFERROR(IF(AND(NOW()&lt;= EOMONTH(DATE(YEAR($P376),8, 1), 0), Overall!$A378&lt;&gt;"", MONTH($O376) &lt;= 8, MONTH($P376) &gt;= 8), IF($S376 &lt;&gt; "", $I376/$S376, ""), ""), "")</f>
        <v/>
      </c>
      <c r="AO376" s="10" t="str">
        <f ca="1">IFERROR(IF(AND(NOW()&lt;= EOMONTH(DATE(YEAR($P376),9, 1), 0), Overall!$A378&lt;&gt;"", MONTH($O376) &lt;= 9, MONTH($P376) &gt;= 9), IF($S376 &lt;&gt; "", $I376/$S376, ""), ""), "")</f>
        <v/>
      </c>
      <c r="AP376" s="10" t="str">
        <f ca="1">IFERROR(IF(AND(NOW()&lt;= EOMONTH(DATE(YEAR($P376),10, 1), 0), Overall!$A378&lt;&gt;"", MONTH($O376) &lt;= 10, MONTH($P376) &gt;= 10), IF($S376 &lt;&gt; "", $I376/$S376, ""), ""), "")</f>
        <v/>
      </c>
      <c r="AQ376" s="10" t="str">
        <f ca="1">IFERROR(IF(AND(NOW()&lt;= EOMONTH(DATE(YEAR($P376),11, 1), 0), Overall!$A378&lt;&gt;"", MONTH($O376) &lt;=11, MONTH($P376) &gt;= 11), IF($S376 &lt;&gt; "", $I376/$S376, ""), ""), "")</f>
        <v/>
      </c>
      <c r="AR376" s="10" t="str">
        <f ca="1">IFERROR(IF(AND(NOW()&lt;= EOMONTH(DATE(YEAR($P376),12, 1), 0), Overall!$A378&lt;&gt;"", MONTH($O376) &lt;= 12, MONTH($P376) &gt;= 12), IF($S376 &lt;&gt; "", $I376/$S376, ""), ""), "")</f>
        <v/>
      </c>
      <c r="AS376" s="16">
        <f t="shared" ca="1" si="11"/>
        <v>0</v>
      </c>
    </row>
    <row r="377" spans="1:45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5" t="str">
        <f>IF(Overall!P379&lt;&gt;"",_xlfn.VALUETOTEXT(Overall!P379),"")</f>
        <v>Options</v>
      </c>
      <c r="I377" s="6">
        <f>IF(Overall!F379&lt;&gt;"",VALUE(Overall!F379),"")</f>
        <v>750000</v>
      </c>
      <c r="J377" s="6">
        <f>IF(Overall!G379&lt;&gt;"",VALUE(Overall!G379),"")</f>
        <v>63</v>
      </c>
      <c r="K377" s="6">
        <f>IF(Overall!H379&lt;&gt;"",VALUE(Overall!H379),"")</f>
        <v>40</v>
      </c>
      <c r="L377" s="6">
        <f>IF(Overall!I379&lt;&gt;"",VALUE(Overall!I379),"")</f>
        <v>4.8499999999999996</v>
      </c>
      <c r="M377" s="6">
        <f>IF(Overall!J379&lt;&gt;"",VALUE(Overall!J379),"")</f>
        <v>0.62</v>
      </c>
      <c r="N377" s="6">
        <f>IF(Overall!K379&lt;&gt;"",VALUE(Overall!K379),"")</f>
        <v>4.2300000000000004</v>
      </c>
      <c r="O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P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Q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R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S377" s="5">
        <f t="shared" si="10"/>
        <v>3</v>
      </c>
      <c r="T377" s="10" t="str">
        <f>IF(Overall!$A379&lt;&gt;"",IF(AND(MONTH($O377) &lt;= 1, MONTH($P377) &gt;= 1), IF($S377 &lt;&gt; "", $I377/$S377, ""), ""),"")</f>
        <v/>
      </c>
      <c r="U377" s="10" t="str">
        <f>IF(Overall!$A379&lt;&gt;"",IF(AND(MONTH($O377) &lt;= 2, MONTH($P377) &gt;= 2), IF($S377 &lt;&gt; "", $I377/$S377, ""), ""),"")</f>
        <v/>
      </c>
      <c r="V377" s="10" t="str">
        <f>IF(Overall!$A379&lt;&gt;"",IF(AND(MONTH($O377) &lt;= 3, MONTH($P377) &gt;= 3), IF($S377 &lt;&gt; "", $I377/$S377, ""), ""),"")</f>
        <v/>
      </c>
      <c r="W377" s="10" t="str">
        <f>IF(Overall!$A379&lt;&gt;"",IF(AND(MONTH($O377) &lt;= 4, MONTH($P377) &gt;= 4), IF($S377 &lt;&gt; "", $I377/$S377, ""), ""),"")</f>
        <v/>
      </c>
      <c r="X377" s="10" t="str">
        <f>IF(Overall!$A379&lt;&gt;"",IF(AND(MONTH($O377) &lt;= 5, MONTH($P377) &gt;= 5), IF($S377 &lt;&gt; "", $I377/$S377, ""), ""),"")</f>
        <v/>
      </c>
      <c r="Y377" s="10" t="str">
        <f>IF(Overall!$A379&lt;&gt;"",IF(AND(MONTH($O377) &lt;= 6, MONTH($P377) &gt;= 6), IF($S377 &lt;&gt; "", $I377/$S377, ""), ""),"")</f>
        <v/>
      </c>
      <c r="Z377" s="10" t="str">
        <f>IF(Overall!$A379&lt;&gt;"",IF(AND(MONTH($O377) &lt;= 7, MONTH($P377) &gt;= 7 ), IF($S377 &lt;&gt; "", $I377/$S377, ""), ""),"")</f>
        <v/>
      </c>
      <c r="AA377" s="10" t="str">
        <f>IF(Overall!$A379&lt;&gt;"",IF(AND(MONTH($O377) &lt;= 8, MONTH($P377) &gt;= 8), IF($S377 &lt;&gt; "", $I377/$S377, ""), ""),"")</f>
        <v/>
      </c>
      <c r="AB377" s="10" t="str">
        <f>IF(Overall!$A379&lt;&gt;"",IF(AND(MONTH($O377) &lt;= 9, MONTH($P377) &gt;= 9), IF($S377 &lt;&gt; "", $I377/$S377, ""), ""),"")</f>
        <v/>
      </c>
      <c r="AC377" s="10">
        <f>IF(Overall!$A379&lt;&gt;"",IF(AND(MONTH($O377) &lt;= 10, MONTH($P377) &gt;= 10), IF($S377 &lt;&gt; "", $I377/$S377, ""), ""),"")</f>
        <v>250000</v>
      </c>
      <c r="AD377" s="10">
        <f>IF(Overall!$A379&lt;&gt;"",IF(AND(MONTH($O377) &lt;= 11, MONTH($P377) &gt;= 11), IF($S377 &lt;&gt; "", $I377/$S377, ""), ""),"")</f>
        <v>250000</v>
      </c>
      <c r="AE377" s="10">
        <f>IF(Overall!$A379&lt;&gt;"",IF(AND(MONTH($O377) &lt;= 12, MONTH($P377) &gt;= 12), IF($S377 &lt;&gt; "", $I377/$S377, ""), ""),"")</f>
        <v>250000</v>
      </c>
      <c r="AG377" s="10" t="str">
        <f ca="1">IFERROR(IF(AND(NOW()&lt;= EOMONTH(DATE(YEAR($P377),1, 1), 0), Overall!$A379&lt;&gt;"", MONTH($O377) &lt;= 1, MONTH($P377) &gt;= 1), IF($S377 &lt;&gt; "", $I377/$S377, ""), ""), "")</f>
        <v/>
      </c>
      <c r="AH377" s="10" t="str">
        <f ca="1">IFERROR(IF(AND(NOW()&lt;= EOMONTH(DATE(YEAR($P377),2, 1), 0), Overall!$A379&lt;&gt;"", MONTH($O377) &lt;= 2, MONTH($P377) &gt;= 2), IF($S377 &lt;&gt; "", $I377/$S377, ""), ""), "")</f>
        <v/>
      </c>
      <c r="AI377" s="10" t="str">
        <f ca="1">IFERROR(IF(AND(NOW()&lt;= EOMONTH(DATE(YEAR($P377),3, 1), 0), Overall!$A379&lt;&gt;"", MONTH($O377) &lt;= 3, MONTH($P377) &gt;= 3), IF($S377 &lt;&gt; "", $I377/$S377, ""), ""), "")</f>
        <v/>
      </c>
      <c r="AJ377" s="10" t="str">
        <f ca="1">IFERROR(IF(AND(NOW()&lt;= EOMONTH(DATE(YEAR($P377),4, 1), 0), Overall!$A379&lt;&gt;"", MONTH($O377) &lt;= 4, MONTH($P377) &gt;= 4), IF($S377 &lt;&gt; "", $I377/$S377, ""), ""), "")</f>
        <v/>
      </c>
      <c r="AK377" s="10" t="str">
        <f ca="1">IFERROR(IF(AND(NOW()&lt;= EOMONTH(DATE(YEAR($P377),5, 1), 0), Overall!$A379&lt;&gt;"", MONTH($O377) &lt;= 5, MONTH($P377) &gt;= 5), IF($S377 &lt;&gt; "", $I377/$S377, ""), ""), "")</f>
        <v/>
      </c>
      <c r="AL377" s="10" t="str">
        <f ca="1">IFERROR(IF(AND(NOW()&lt;= EOMONTH(DATE(YEAR($P377),6, 1), 0), Overall!$A379&lt;&gt;"", MONTH($O377) &lt;= 6, MONTH($P377) &gt;= 6), IF($S377 &lt;&gt; "", $I377/$S377, ""), ""), "")</f>
        <v/>
      </c>
      <c r="AM377" s="10" t="str">
        <f ca="1">IFERROR(IF(AND(NOW()&lt;= EOMONTH(DATE(YEAR($P377),7, 1), 0), Overall!$A379&lt;&gt;"", MONTH($O377) &lt;= 7, MONTH($P377) &gt;= 7), IF($S377 &lt;&gt; "", $I377/$S377, ""), ""), "")</f>
        <v/>
      </c>
      <c r="AN377" s="10" t="str">
        <f ca="1">IFERROR(IF(AND(NOW()&lt;= EOMONTH(DATE(YEAR($P377),8, 1), 0), Overall!$A379&lt;&gt;"", MONTH($O377) &lt;= 8, MONTH($P377) &gt;= 8), IF($S377 &lt;&gt; "", $I377/$S377, ""), ""), "")</f>
        <v/>
      </c>
      <c r="AO377" s="10" t="str">
        <f ca="1">IFERROR(IF(AND(NOW()&lt;= EOMONTH(DATE(YEAR($P377),9, 1), 0), Overall!$A379&lt;&gt;"", MONTH($O377) &lt;= 9, MONTH($P377) &gt;= 9), IF($S377 &lt;&gt; "", $I377/$S377, ""), ""), "")</f>
        <v/>
      </c>
      <c r="AP377" s="10" t="str">
        <f ca="1">IFERROR(IF(AND(NOW()&lt;= EOMONTH(DATE(YEAR($P377),10, 1), 0), Overall!$A379&lt;&gt;"", MONTH($O377) &lt;= 10, MONTH($P377) &gt;= 10), IF($S377 &lt;&gt; "", $I377/$S377, ""), ""), "")</f>
        <v/>
      </c>
      <c r="AQ377" s="10" t="str">
        <f ca="1">IFERROR(IF(AND(NOW()&lt;= EOMONTH(DATE(YEAR($P377),11, 1), 0), Overall!$A379&lt;&gt;"", MONTH($O377) &lt;=11, MONTH($P377) &gt;= 11), IF($S377 &lt;&gt; "", $I377/$S377, ""), ""), "")</f>
        <v/>
      </c>
      <c r="AR377" s="10" t="str">
        <f ca="1">IFERROR(IF(AND(NOW()&lt;= EOMONTH(DATE(YEAR($P377),12, 1), 0), Overall!$A379&lt;&gt;"", MONTH($O377) &lt;= 12, MONTH($P377) &gt;= 12), IF($S377 &lt;&gt; "", $I377/$S377, ""), ""), "")</f>
        <v/>
      </c>
      <c r="AS377" s="16">
        <f t="shared" ca="1" si="11"/>
        <v>0</v>
      </c>
    </row>
    <row r="378" spans="1:45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5" t="str">
        <f>IF(Overall!P380&lt;&gt;"",_xlfn.VALUETOTEXT(Overall!P380),"")</f>
        <v>Options</v>
      </c>
      <c r="I378" s="6">
        <f>IF(Overall!F380&lt;&gt;"",VALUE(Overall!F380),"")</f>
        <v>750000</v>
      </c>
      <c r="J378" s="6">
        <f>IF(Overall!G380&lt;&gt;"",VALUE(Overall!G380),"")</f>
        <v>63</v>
      </c>
      <c r="K378" s="6">
        <f>IF(Overall!H380&lt;&gt;"",VALUE(Overall!H380),"")</f>
        <v>40</v>
      </c>
      <c r="L378" s="6">
        <f>IF(Overall!I380&lt;&gt;"",VALUE(Overall!I380),"")</f>
        <v>4.84</v>
      </c>
      <c r="M378" s="6">
        <f>IF(Overall!J380&lt;&gt;"",VALUE(Overall!J380),"")</f>
        <v>0.62</v>
      </c>
      <c r="N378" s="6">
        <f>IF(Overall!K380&lt;&gt;"",VALUE(Overall!K380),"")</f>
        <v>4.22</v>
      </c>
      <c r="O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P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Q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R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S378" s="5">
        <f t="shared" si="10"/>
        <v>3</v>
      </c>
      <c r="T378" s="10" t="str">
        <f>IF(Overall!$A380&lt;&gt;"",IF(AND(MONTH($O378) &lt;= 1, MONTH($P378) &gt;= 1), IF($S378 &lt;&gt; "", $I378/$S378, ""), ""),"")</f>
        <v/>
      </c>
      <c r="U378" s="10" t="str">
        <f>IF(Overall!$A380&lt;&gt;"",IF(AND(MONTH($O378) &lt;= 2, MONTH($P378) &gt;= 2), IF($S378 &lt;&gt; "", $I378/$S378, ""), ""),"")</f>
        <v/>
      </c>
      <c r="V378" s="10" t="str">
        <f>IF(Overall!$A380&lt;&gt;"",IF(AND(MONTH($O378) &lt;= 3, MONTH($P378) &gt;= 3), IF($S378 &lt;&gt; "", $I378/$S378, ""), ""),"")</f>
        <v/>
      </c>
      <c r="W378" s="10" t="str">
        <f>IF(Overall!$A380&lt;&gt;"",IF(AND(MONTH($O378) &lt;= 4, MONTH($P378) &gt;= 4), IF($S378 &lt;&gt; "", $I378/$S378, ""), ""),"")</f>
        <v/>
      </c>
      <c r="X378" s="10" t="str">
        <f>IF(Overall!$A380&lt;&gt;"",IF(AND(MONTH($O378) &lt;= 5, MONTH($P378) &gt;= 5), IF($S378 &lt;&gt; "", $I378/$S378, ""), ""),"")</f>
        <v/>
      </c>
      <c r="Y378" s="10" t="str">
        <f>IF(Overall!$A380&lt;&gt;"",IF(AND(MONTH($O378) &lt;= 6, MONTH($P378) &gt;= 6), IF($S378 &lt;&gt; "", $I378/$S378, ""), ""),"")</f>
        <v/>
      </c>
      <c r="Z378" s="10" t="str">
        <f>IF(Overall!$A380&lt;&gt;"",IF(AND(MONTH($O378) &lt;= 7, MONTH($P378) &gt;= 7 ), IF($S378 &lt;&gt; "", $I378/$S378, ""), ""),"")</f>
        <v/>
      </c>
      <c r="AA378" s="10" t="str">
        <f>IF(Overall!$A380&lt;&gt;"",IF(AND(MONTH($O378) &lt;= 8, MONTH($P378) &gt;= 8), IF($S378 &lt;&gt; "", $I378/$S378, ""), ""),"")</f>
        <v/>
      </c>
      <c r="AB378" s="10" t="str">
        <f>IF(Overall!$A380&lt;&gt;"",IF(AND(MONTH($O378) &lt;= 9, MONTH($P378) &gt;= 9), IF($S378 &lt;&gt; "", $I378/$S378, ""), ""),"")</f>
        <v/>
      </c>
      <c r="AC378" s="10">
        <f>IF(Overall!$A380&lt;&gt;"",IF(AND(MONTH($O378) &lt;= 10, MONTH($P378) &gt;= 10), IF($S378 &lt;&gt; "", $I378/$S378, ""), ""),"")</f>
        <v>250000</v>
      </c>
      <c r="AD378" s="10">
        <f>IF(Overall!$A380&lt;&gt;"",IF(AND(MONTH($O378) &lt;= 11, MONTH($P378) &gt;= 11), IF($S378 &lt;&gt; "", $I378/$S378, ""), ""),"")</f>
        <v>250000</v>
      </c>
      <c r="AE378" s="10">
        <f>IF(Overall!$A380&lt;&gt;"",IF(AND(MONTH($O378) &lt;= 12, MONTH($P378) &gt;= 12), IF($S378 &lt;&gt; "", $I378/$S378, ""), ""),"")</f>
        <v>250000</v>
      </c>
      <c r="AG378" s="10" t="str">
        <f ca="1">IFERROR(IF(AND(NOW()&lt;= EOMONTH(DATE(YEAR($P378),1, 1), 0), Overall!$A380&lt;&gt;"", MONTH($O378) &lt;= 1, MONTH($P378) &gt;= 1), IF($S378 &lt;&gt; "", $I378/$S378, ""), ""), "")</f>
        <v/>
      </c>
      <c r="AH378" s="10" t="str">
        <f ca="1">IFERROR(IF(AND(NOW()&lt;= EOMONTH(DATE(YEAR($P378),2, 1), 0), Overall!$A380&lt;&gt;"", MONTH($O378) &lt;= 2, MONTH($P378) &gt;= 2), IF($S378 &lt;&gt; "", $I378/$S378, ""), ""), "")</f>
        <v/>
      </c>
      <c r="AI378" s="10" t="str">
        <f ca="1">IFERROR(IF(AND(NOW()&lt;= EOMONTH(DATE(YEAR($P378),3, 1), 0), Overall!$A380&lt;&gt;"", MONTH($O378) &lt;= 3, MONTH($P378) &gt;= 3), IF($S378 &lt;&gt; "", $I378/$S378, ""), ""), "")</f>
        <v/>
      </c>
      <c r="AJ378" s="10" t="str">
        <f ca="1">IFERROR(IF(AND(NOW()&lt;= EOMONTH(DATE(YEAR($P378),4, 1), 0), Overall!$A380&lt;&gt;"", MONTH($O378) &lt;= 4, MONTH($P378) &gt;= 4), IF($S378 &lt;&gt; "", $I378/$S378, ""), ""), "")</f>
        <v/>
      </c>
      <c r="AK378" s="10" t="str">
        <f ca="1">IFERROR(IF(AND(NOW()&lt;= EOMONTH(DATE(YEAR($P378),5, 1), 0), Overall!$A380&lt;&gt;"", MONTH($O378) &lt;= 5, MONTH($P378) &gt;= 5), IF($S378 &lt;&gt; "", $I378/$S378, ""), ""), "")</f>
        <v/>
      </c>
      <c r="AL378" s="10" t="str">
        <f ca="1">IFERROR(IF(AND(NOW()&lt;= EOMONTH(DATE(YEAR($P378),6, 1), 0), Overall!$A380&lt;&gt;"", MONTH($O378) &lt;= 6, MONTH($P378) &gt;= 6), IF($S378 &lt;&gt; "", $I378/$S378, ""), ""), "")</f>
        <v/>
      </c>
      <c r="AM378" s="10" t="str">
        <f ca="1">IFERROR(IF(AND(NOW()&lt;= EOMONTH(DATE(YEAR($P378),7, 1), 0), Overall!$A380&lt;&gt;"", MONTH($O378) &lt;= 7, MONTH($P378) &gt;= 7), IF($S378 &lt;&gt; "", $I378/$S378, ""), ""), "")</f>
        <v/>
      </c>
      <c r="AN378" s="10" t="str">
        <f ca="1">IFERROR(IF(AND(NOW()&lt;= EOMONTH(DATE(YEAR($P378),8, 1), 0), Overall!$A380&lt;&gt;"", MONTH($O378) &lt;= 8, MONTH($P378) &gt;= 8), IF($S378 &lt;&gt; "", $I378/$S378, ""), ""), "")</f>
        <v/>
      </c>
      <c r="AO378" s="10" t="str">
        <f ca="1">IFERROR(IF(AND(NOW()&lt;= EOMONTH(DATE(YEAR($P378),9, 1), 0), Overall!$A380&lt;&gt;"", MONTH($O378) &lt;= 9, MONTH($P378) &gt;= 9), IF($S378 &lt;&gt; "", $I378/$S378, ""), ""), "")</f>
        <v/>
      </c>
      <c r="AP378" s="10" t="str">
        <f ca="1">IFERROR(IF(AND(NOW()&lt;= EOMONTH(DATE(YEAR($P378),10, 1), 0), Overall!$A380&lt;&gt;"", MONTH($O378) &lt;= 10, MONTH($P378) &gt;= 10), IF($S378 &lt;&gt; "", $I378/$S378, ""), ""), "")</f>
        <v/>
      </c>
      <c r="AQ378" s="10" t="str">
        <f ca="1">IFERROR(IF(AND(NOW()&lt;= EOMONTH(DATE(YEAR($P378),11, 1), 0), Overall!$A380&lt;&gt;"", MONTH($O378) &lt;=11, MONTH($P378) &gt;= 11), IF($S378 &lt;&gt; "", $I378/$S378, ""), ""), "")</f>
        <v/>
      </c>
      <c r="AR378" s="10" t="str">
        <f ca="1">IFERROR(IF(AND(NOW()&lt;= EOMONTH(DATE(YEAR($P378),12, 1), 0), Overall!$A380&lt;&gt;"", MONTH($O378) &lt;= 12, MONTH($P378) &gt;= 12), IF($S378 &lt;&gt; "", $I378/$S378, ""), ""), "")</f>
        <v/>
      </c>
      <c r="AS378" s="16">
        <f t="shared" ca="1" si="11"/>
        <v>0</v>
      </c>
    </row>
    <row r="379" spans="1:45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5" t="str">
        <f>IF(Overall!P381&lt;&gt;"",_xlfn.VALUETOTEXT(Overall!P381),"")</f>
        <v>Options</v>
      </c>
      <c r="I379" s="6">
        <f>IF(Overall!F381&lt;&gt;"",VALUE(Overall!F381),"")</f>
        <v>600000</v>
      </c>
      <c r="J379" s="6">
        <f>IF(Overall!G381&lt;&gt;"",VALUE(Overall!G381),"")</f>
        <v>66</v>
      </c>
      <c r="K379" s="6">
        <f>IF(Overall!H381&lt;&gt;"",VALUE(Overall!H381),"")</f>
        <v>39</v>
      </c>
      <c r="L379" s="6">
        <f>IF(Overall!I381&lt;&gt;"",VALUE(Overall!I381),"")</f>
        <v>5.72</v>
      </c>
      <c r="M379" s="6">
        <f>IF(Overall!J381&lt;&gt;"",VALUE(Overall!J381),"")</f>
        <v>0.57999999999999996</v>
      </c>
      <c r="N379" s="6">
        <f>IF(Overall!K381&lt;&gt;"",VALUE(Overall!K381),"")</f>
        <v>5.14</v>
      </c>
      <c r="O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P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Q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R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S379" s="5">
        <f t="shared" si="10"/>
        <v>3</v>
      </c>
      <c r="T379" s="10" t="str">
        <f>IF(Overall!$A381&lt;&gt;"",IF(AND(MONTH($O379) &lt;= 1, MONTH($P379) &gt;= 1), IF($S379 &lt;&gt; "", $I379/$S379, ""), ""),"")</f>
        <v/>
      </c>
      <c r="U379" s="10" t="str">
        <f>IF(Overall!$A381&lt;&gt;"",IF(AND(MONTH($O379) &lt;= 2, MONTH($P379) &gt;= 2), IF($S379 &lt;&gt; "", $I379/$S379, ""), ""),"")</f>
        <v/>
      </c>
      <c r="V379" s="10" t="str">
        <f>IF(Overall!$A381&lt;&gt;"",IF(AND(MONTH($O379) &lt;= 3, MONTH($P379) &gt;= 3), IF($S379 &lt;&gt; "", $I379/$S379, ""), ""),"")</f>
        <v/>
      </c>
      <c r="W379" s="10" t="str">
        <f>IF(Overall!$A381&lt;&gt;"",IF(AND(MONTH($O379) &lt;= 4, MONTH($P379) &gt;= 4), IF($S379 &lt;&gt; "", $I379/$S379, ""), ""),"")</f>
        <v/>
      </c>
      <c r="X379" s="10" t="str">
        <f>IF(Overall!$A381&lt;&gt;"",IF(AND(MONTH($O379) &lt;= 5, MONTH($P379) &gt;= 5), IF($S379 &lt;&gt; "", $I379/$S379, ""), ""),"")</f>
        <v/>
      </c>
      <c r="Y379" s="10" t="str">
        <f>IF(Overall!$A381&lt;&gt;"",IF(AND(MONTH($O379) &lt;= 6, MONTH($P379) &gt;= 6), IF($S379 &lt;&gt; "", $I379/$S379, ""), ""),"")</f>
        <v/>
      </c>
      <c r="Z379" s="10" t="str">
        <f>IF(Overall!$A381&lt;&gt;"",IF(AND(MONTH($O379) &lt;= 7, MONTH($P379) &gt;= 7 ), IF($S379 &lt;&gt; "", $I379/$S379, ""), ""),"")</f>
        <v/>
      </c>
      <c r="AA379" s="10" t="str">
        <f>IF(Overall!$A381&lt;&gt;"",IF(AND(MONTH($O379) &lt;= 8, MONTH($P379) &gt;= 8), IF($S379 &lt;&gt; "", $I379/$S379, ""), ""),"")</f>
        <v/>
      </c>
      <c r="AB379" s="10" t="str">
        <f>IF(Overall!$A381&lt;&gt;"",IF(AND(MONTH($O379) &lt;= 9, MONTH($P379) &gt;= 9), IF($S379 &lt;&gt; "", $I379/$S379, ""), ""),"")</f>
        <v/>
      </c>
      <c r="AC379" s="10">
        <f>IF(Overall!$A381&lt;&gt;"",IF(AND(MONTH($O379) &lt;= 10, MONTH($P379) &gt;= 10), IF($S379 &lt;&gt; "", $I379/$S379, ""), ""),"")</f>
        <v>200000</v>
      </c>
      <c r="AD379" s="10">
        <f>IF(Overall!$A381&lt;&gt;"",IF(AND(MONTH($O379) &lt;= 11, MONTH($P379) &gt;= 11), IF($S379 &lt;&gt; "", $I379/$S379, ""), ""),"")</f>
        <v>200000</v>
      </c>
      <c r="AE379" s="10">
        <f>IF(Overall!$A381&lt;&gt;"",IF(AND(MONTH($O379) &lt;= 12, MONTH($P379) &gt;= 12), IF($S379 &lt;&gt; "", $I379/$S379, ""), ""),"")</f>
        <v>200000</v>
      </c>
      <c r="AG379" s="10" t="str">
        <f ca="1">IFERROR(IF(AND(NOW()&lt;= EOMONTH(DATE(YEAR($P379),1, 1), 0), Overall!$A381&lt;&gt;"", MONTH($O379) &lt;= 1, MONTH($P379) &gt;= 1), IF($S379 &lt;&gt; "", $I379/$S379, ""), ""), "")</f>
        <v/>
      </c>
      <c r="AH379" s="10" t="str">
        <f ca="1">IFERROR(IF(AND(NOW()&lt;= EOMONTH(DATE(YEAR($P379),2, 1), 0), Overall!$A381&lt;&gt;"", MONTH($O379) &lt;= 2, MONTH($P379) &gt;= 2), IF($S379 &lt;&gt; "", $I379/$S379, ""), ""), "")</f>
        <v/>
      </c>
      <c r="AI379" s="10" t="str">
        <f ca="1">IFERROR(IF(AND(NOW()&lt;= EOMONTH(DATE(YEAR($P379),3, 1), 0), Overall!$A381&lt;&gt;"", MONTH($O379) &lt;= 3, MONTH($P379) &gt;= 3), IF($S379 &lt;&gt; "", $I379/$S379, ""), ""), "")</f>
        <v/>
      </c>
      <c r="AJ379" s="10" t="str">
        <f ca="1">IFERROR(IF(AND(NOW()&lt;= EOMONTH(DATE(YEAR($P379),4, 1), 0), Overall!$A381&lt;&gt;"", MONTH($O379) &lt;= 4, MONTH($P379) &gt;= 4), IF($S379 &lt;&gt; "", $I379/$S379, ""), ""), "")</f>
        <v/>
      </c>
      <c r="AK379" s="10" t="str">
        <f ca="1">IFERROR(IF(AND(NOW()&lt;= EOMONTH(DATE(YEAR($P379),5, 1), 0), Overall!$A381&lt;&gt;"", MONTH($O379) &lt;= 5, MONTH($P379) &gt;= 5), IF($S379 &lt;&gt; "", $I379/$S379, ""), ""), "")</f>
        <v/>
      </c>
      <c r="AL379" s="10" t="str">
        <f ca="1">IFERROR(IF(AND(NOW()&lt;= EOMONTH(DATE(YEAR($P379),6, 1), 0), Overall!$A381&lt;&gt;"", MONTH($O379) &lt;= 6, MONTH($P379) &gt;= 6), IF($S379 &lt;&gt; "", $I379/$S379, ""), ""), "")</f>
        <v/>
      </c>
      <c r="AM379" s="10" t="str">
        <f ca="1">IFERROR(IF(AND(NOW()&lt;= EOMONTH(DATE(YEAR($P379),7, 1), 0), Overall!$A381&lt;&gt;"", MONTH($O379) &lt;= 7, MONTH($P379) &gt;= 7), IF($S379 &lt;&gt; "", $I379/$S379, ""), ""), "")</f>
        <v/>
      </c>
      <c r="AN379" s="10" t="str">
        <f ca="1">IFERROR(IF(AND(NOW()&lt;= EOMONTH(DATE(YEAR($P379),8, 1), 0), Overall!$A381&lt;&gt;"", MONTH($O379) &lt;= 8, MONTH($P379) &gt;= 8), IF($S379 &lt;&gt; "", $I379/$S379, ""), ""), "")</f>
        <v/>
      </c>
      <c r="AO379" s="10" t="str">
        <f ca="1">IFERROR(IF(AND(NOW()&lt;= EOMONTH(DATE(YEAR($P379),9, 1), 0), Overall!$A381&lt;&gt;"", MONTH($O379) &lt;= 9, MONTH($P379) &gt;= 9), IF($S379 &lt;&gt; "", $I379/$S379, ""), ""), "")</f>
        <v/>
      </c>
      <c r="AP379" s="10" t="str">
        <f ca="1">IFERROR(IF(AND(NOW()&lt;= EOMONTH(DATE(YEAR($P379),10, 1), 0), Overall!$A381&lt;&gt;"", MONTH($O379) &lt;= 10, MONTH($P379) &gt;= 10), IF($S379 &lt;&gt; "", $I379/$S379, ""), ""), "")</f>
        <v/>
      </c>
      <c r="AQ379" s="10" t="str">
        <f ca="1">IFERROR(IF(AND(NOW()&lt;= EOMONTH(DATE(YEAR($P379),11, 1), 0), Overall!$A381&lt;&gt;"", MONTH($O379) &lt;=11, MONTH($P379) &gt;= 11), IF($S379 &lt;&gt; "", $I379/$S379, ""), ""), "")</f>
        <v/>
      </c>
      <c r="AR379" s="10" t="str">
        <f ca="1">IFERROR(IF(AND(NOW()&lt;= EOMONTH(DATE(YEAR($P379),12, 1), 0), Overall!$A381&lt;&gt;"", MONTH($O379) &lt;= 12, MONTH($P379) &gt;= 12), IF($S379 &lt;&gt; "", $I379/$S379, ""), ""), "")</f>
        <v/>
      </c>
      <c r="AS379" s="16">
        <f t="shared" ca="1" si="11"/>
        <v>0</v>
      </c>
    </row>
    <row r="380" spans="1:45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5" t="str">
        <f>IF(Overall!P382&lt;&gt;"",_xlfn.VALUETOTEXT(Overall!P382),"")</f>
        <v>Options</v>
      </c>
      <c r="I380" s="6">
        <f>IF(Overall!F382&lt;&gt;"",VALUE(Overall!F382),"")</f>
        <v>900000</v>
      </c>
      <c r="J380" s="6">
        <f>IF(Overall!G382&lt;&gt;"",VALUE(Overall!G382),"")</f>
        <v>63</v>
      </c>
      <c r="K380" s="6">
        <f>IF(Overall!H382&lt;&gt;"",VALUE(Overall!H382),"")</f>
        <v>40</v>
      </c>
      <c r="L380" s="6">
        <f>IF(Overall!I382&lt;&gt;"",VALUE(Overall!I382),"")</f>
        <v>5.0999999999999996</v>
      </c>
      <c r="M380" s="6">
        <f>IF(Overall!J382&lt;&gt;"",VALUE(Overall!J382),"")</f>
        <v>0.87</v>
      </c>
      <c r="N380" s="6">
        <f>IF(Overall!K382&lt;&gt;"",VALUE(Overall!K382),"")</f>
        <v>4.2300000000000004</v>
      </c>
      <c r="O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P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Q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R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S380" s="5">
        <f t="shared" si="10"/>
        <v>3</v>
      </c>
      <c r="T380" s="10" t="str">
        <f>IF(Overall!$A382&lt;&gt;"",IF(AND(MONTH($O380) &lt;= 1, MONTH($P380) &gt;= 1), IF($S380 &lt;&gt; "", $I380/$S380, ""), ""),"")</f>
        <v/>
      </c>
      <c r="U380" s="10" t="str">
        <f>IF(Overall!$A382&lt;&gt;"",IF(AND(MONTH($O380) &lt;= 2, MONTH($P380) &gt;= 2), IF($S380 &lt;&gt; "", $I380/$S380, ""), ""),"")</f>
        <v/>
      </c>
      <c r="V380" s="10" t="str">
        <f>IF(Overall!$A382&lt;&gt;"",IF(AND(MONTH($O380) &lt;= 3, MONTH($P380) &gt;= 3), IF($S380 &lt;&gt; "", $I380/$S380, ""), ""),"")</f>
        <v/>
      </c>
      <c r="W380" s="10" t="str">
        <f>IF(Overall!$A382&lt;&gt;"",IF(AND(MONTH($O380) &lt;= 4, MONTH($P380) &gt;= 4), IF($S380 &lt;&gt; "", $I380/$S380, ""), ""),"")</f>
        <v/>
      </c>
      <c r="X380" s="10" t="str">
        <f>IF(Overall!$A382&lt;&gt;"",IF(AND(MONTH($O380) &lt;= 5, MONTH($P380) &gt;= 5), IF($S380 &lt;&gt; "", $I380/$S380, ""), ""),"")</f>
        <v/>
      </c>
      <c r="Y380" s="10" t="str">
        <f>IF(Overall!$A382&lt;&gt;"",IF(AND(MONTH($O380) &lt;= 6, MONTH($P380) &gt;= 6), IF($S380 &lt;&gt; "", $I380/$S380, ""), ""),"")</f>
        <v/>
      </c>
      <c r="Z380" s="10" t="str">
        <f>IF(Overall!$A382&lt;&gt;"",IF(AND(MONTH($O380) &lt;= 7, MONTH($P380) &gt;= 7 ), IF($S380 &lt;&gt; "", $I380/$S380, ""), ""),"")</f>
        <v/>
      </c>
      <c r="AA380" s="10" t="str">
        <f>IF(Overall!$A382&lt;&gt;"",IF(AND(MONTH($O380) &lt;= 8, MONTH($P380) &gt;= 8), IF($S380 &lt;&gt; "", $I380/$S380, ""), ""),"")</f>
        <v/>
      </c>
      <c r="AB380" s="10" t="str">
        <f>IF(Overall!$A382&lt;&gt;"",IF(AND(MONTH($O380) &lt;= 9, MONTH($P380) &gt;= 9), IF($S380 &lt;&gt; "", $I380/$S380, ""), ""),"")</f>
        <v/>
      </c>
      <c r="AC380" s="10">
        <f>IF(Overall!$A382&lt;&gt;"",IF(AND(MONTH($O380) &lt;= 10, MONTH($P380) &gt;= 10), IF($S380 &lt;&gt; "", $I380/$S380, ""), ""),"")</f>
        <v>300000</v>
      </c>
      <c r="AD380" s="10">
        <f>IF(Overall!$A382&lt;&gt;"",IF(AND(MONTH($O380) &lt;= 11, MONTH($P380) &gt;= 11), IF($S380 &lt;&gt; "", $I380/$S380, ""), ""),"")</f>
        <v>300000</v>
      </c>
      <c r="AE380" s="10">
        <f>IF(Overall!$A382&lt;&gt;"",IF(AND(MONTH($O380) &lt;= 12, MONTH($P380) &gt;= 12), IF($S380 &lt;&gt; "", $I380/$S380, ""), ""),"")</f>
        <v>300000</v>
      </c>
      <c r="AG380" s="10" t="str">
        <f ca="1">IFERROR(IF(AND(NOW()&lt;= EOMONTH(DATE(YEAR($P380),1, 1), 0), Overall!$A382&lt;&gt;"", MONTH($O380) &lt;= 1, MONTH($P380) &gt;= 1), IF($S380 &lt;&gt; "", $I380/$S380, ""), ""), "")</f>
        <v/>
      </c>
      <c r="AH380" s="10" t="str">
        <f ca="1">IFERROR(IF(AND(NOW()&lt;= EOMONTH(DATE(YEAR($P380),2, 1), 0), Overall!$A382&lt;&gt;"", MONTH($O380) &lt;= 2, MONTH($P380) &gt;= 2), IF($S380 &lt;&gt; "", $I380/$S380, ""), ""), "")</f>
        <v/>
      </c>
      <c r="AI380" s="10" t="str">
        <f ca="1">IFERROR(IF(AND(NOW()&lt;= EOMONTH(DATE(YEAR($P380),3, 1), 0), Overall!$A382&lt;&gt;"", MONTH($O380) &lt;= 3, MONTH($P380) &gt;= 3), IF($S380 &lt;&gt; "", $I380/$S380, ""), ""), "")</f>
        <v/>
      </c>
      <c r="AJ380" s="10" t="str">
        <f ca="1">IFERROR(IF(AND(NOW()&lt;= EOMONTH(DATE(YEAR($P380),4, 1), 0), Overall!$A382&lt;&gt;"", MONTH($O380) &lt;= 4, MONTH($P380) &gt;= 4), IF($S380 &lt;&gt; "", $I380/$S380, ""), ""), "")</f>
        <v/>
      </c>
      <c r="AK380" s="10" t="str">
        <f ca="1">IFERROR(IF(AND(NOW()&lt;= EOMONTH(DATE(YEAR($P380),5, 1), 0), Overall!$A382&lt;&gt;"", MONTH($O380) &lt;= 5, MONTH($P380) &gt;= 5), IF($S380 &lt;&gt; "", $I380/$S380, ""), ""), "")</f>
        <v/>
      </c>
      <c r="AL380" s="10" t="str">
        <f ca="1">IFERROR(IF(AND(NOW()&lt;= EOMONTH(DATE(YEAR($P380),6, 1), 0), Overall!$A382&lt;&gt;"", MONTH($O380) &lt;= 6, MONTH($P380) &gt;= 6), IF($S380 &lt;&gt; "", $I380/$S380, ""), ""), "")</f>
        <v/>
      </c>
      <c r="AM380" s="10" t="str">
        <f ca="1">IFERROR(IF(AND(NOW()&lt;= EOMONTH(DATE(YEAR($P380),7, 1), 0), Overall!$A382&lt;&gt;"", MONTH($O380) &lt;= 7, MONTH($P380) &gt;= 7), IF($S380 &lt;&gt; "", $I380/$S380, ""), ""), "")</f>
        <v/>
      </c>
      <c r="AN380" s="10" t="str">
        <f ca="1">IFERROR(IF(AND(NOW()&lt;= EOMONTH(DATE(YEAR($P380),8, 1), 0), Overall!$A382&lt;&gt;"", MONTH($O380) &lt;= 8, MONTH($P380) &gt;= 8), IF($S380 &lt;&gt; "", $I380/$S380, ""), ""), "")</f>
        <v/>
      </c>
      <c r="AO380" s="10" t="str">
        <f ca="1">IFERROR(IF(AND(NOW()&lt;= EOMONTH(DATE(YEAR($P380),9, 1), 0), Overall!$A382&lt;&gt;"", MONTH($O380) &lt;= 9, MONTH($P380) &gt;= 9), IF($S380 &lt;&gt; "", $I380/$S380, ""), ""), "")</f>
        <v/>
      </c>
      <c r="AP380" s="10" t="str">
        <f ca="1">IFERROR(IF(AND(NOW()&lt;= EOMONTH(DATE(YEAR($P380),10, 1), 0), Overall!$A382&lt;&gt;"", MONTH($O380) &lt;= 10, MONTH($P380) &gt;= 10), IF($S380 &lt;&gt; "", $I380/$S380, ""), ""), "")</f>
        <v/>
      </c>
      <c r="AQ380" s="10" t="str">
        <f ca="1">IFERROR(IF(AND(NOW()&lt;= EOMONTH(DATE(YEAR($P380),11, 1), 0), Overall!$A382&lt;&gt;"", MONTH($O380) &lt;=11, MONTH($P380) &gt;= 11), IF($S380 &lt;&gt; "", $I380/$S380, ""), ""), "")</f>
        <v/>
      </c>
      <c r="AR380" s="10" t="str">
        <f ca="1">IFERROR(IF(AND(NOW()&lt;= EOMONTH(DATE(YEAR($P380),12, 1), 0), Overall!$A382&lt;&gt;"", MONTH($O380) &lt;= 12, MONTH($P380) &gt;= 12), IF($S380 &lt;&gt; "", $I380/$S380, ""), ""), "")</f>
        <v/>
      </c>
      <c r="AS380" s="16">
        <f t="shared" ca="1" si="11"/>
        <v>0</v>
      </c>
    </row>
    <row r="381" spans="1:45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5" t="str">
        <f>IF(Overall!P383&lt;&gt;"",_xlfn.VALUETOTEXT(Overall!P383),"")</f>
        <v>Options</v>
      </c>
      <c r="I381" s="6">
        <f>IF(Overall!F383&lt;&gt;"",VALUE(Overall!F383),"")</f>
        <v>900000</v>
      </c>
      <c r="J381" s="6">
        <f>IF(Overall!G383&lt;&gt;"",VALUE(Overall!G383),"")</f>
        <v>63</v>
      </c>
      <c r="K381" s="6">
        <f>IF(Overall!H383&lt;&gt;"",VALUE(Overall!H383),"")</f>
        <v>40</v>
      </c>
      <c r="L381" s="6">
        <f>IF(Overall!I383&lt;&gt;"",VALUE(Overall!I383),"")</f>
        <v>5.14</v>
      </c>
      <c r="M381" s="6">
        <f>IF(Overall!J383&lt;&gt;"",VALUE(Overall!J383),"")</f>
        <v>0.9</v>
      </c>
      <c r="N381" s="6">
        <f>IF(Overall!K383&lt;&gt;"",VALUE(Overall!K383),"")</f>
        <v>4.24</v>
      </c>
      <c r="O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P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Q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R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S381" s="5">
        <f t="shared" si="10"/>
        <v>3</v>
      </c>
      <c r="T381" s="10" t="str">
        <f>IF(Overall!$A383&lt;&gt;"",IF(AND(MONTH($O381) &lt;= 1, MONTH($P381) &gt;= 1), IF($S381 &lt;&gt; "", $I381/$S381, ""), ""),"")</f>
        <v/>
      </c>
      <c r="U381" s="10" t="str">
        <f>IF(Overall!$A383&lt;&gt;"",IF(AND(MONTH($O381) &lt;= 2, MONTH($P381) &gt;= 2), IF($S381 &lt;&gt; "", $I381/$S381, ""), ""),"")</f>
        <v/>
      </c>
      <c r="V381" s="10" t="str">
        <f>IF(Overall!$A383&lt;&gt;"",IF(AND(MONTH($O381) &lt;= 3, MONTH($P381) &gt;= 3), IF($S381 &lt;&gt; "", $I381/$S381, ""), ""),"")</f>
        <v/>
      </c>
      <c r="W381" s="10" t="str">
        <f>IF(Overall!$A383&lt;&gt;"",IF(AND(MONTH($O381) &lt;= 4, MONTH($P381) &gt;= 4), IF($S381 &lt;&gt; "", $I381/$S381, ""), ""),"")</f>
        <v/>
      </c>
      <c r="X381" s="10" t="str">
        <f>IF(Overall!$A383&lt;&gt;"",IF(AND(MONTH($O381) &lt;= 5, MONTH($P381) &gt;= 5), IF($S381 &lt;&gt; "", $I381/$S381, ""), ""),"")</f>
        <v/>
      </c>
      <c r="Y381" s="10" t="str">
        <f>IF(Overall!$A383&lt;&gt;"",IF(AND(MONTH($O381) &lt;= 6, MONTH($P381) &gt;= 6), IF($S381 &lt;&gt; "", $I381/$S381, ""), ""),"")</f>
        <v/>
      </c>
      <c r="Z381" s="10" t="str">
        <f>IF(Overall!$A383&lt;&gt;"",IF(AND(MONTH($O381) &lt;= 7, MONTH($P381) &gt;= 7 ), IF($S381 &lt;&gt; "", $I381/$S381, ""), ""),"")</f>
        <v/>
      </c>
      <c r="AA381" s="10" t="str">
        <f>IF(Overall!$A383&lt;&gt;"",IF(AND(MONTH($O381) &lt;= 8, MONTH($P381) &gt;= 8), IF($S381 &lt;&gt; "", $I381/$S381, ""), ""),"")</f>
        <v/>
      </c>
      <c r="AB381" s="10" t="str">
        <f>IF(Overall!$A383&lt;&gt;"",IF(AND(MONTH($O381) &lt;= 9, MONTH($P381) &gt;= 9), IF($S381 &lt;&gt; "", $I381/$S381, ""), ""),"")</f>
        <v/>
      </c>
      <c r="AC381" s="10">
        <f>IF(Overall!$A383&lt;&gt;"",IF(AND(MONTH($O381) &lt;= 10, MONTH($P381) &gt;= 10), IF($S381 &lt;&gt; "", $I381/$S381, ""), ""),"")</f>
        <v>300000</v>
      </c>
      <c r="AD381" s="10">
        <f>IF(Overall!$A383&lt;&gt;"",IF(AND(MONTH($O381) &lt;= 11, MONTH($P381) &gt;= 11), IF($S381 &lt;&gt; "", $I381/$S381, ""), ""),"")</f>
        <v>300000</v>
      </c>
      <c r="AE381" s="10">
        <f>IF(Overall!$A383&lt;&gt;"",IF(AND(MONTH($O381) &lt;= 12, MONTH($P381) &gt;= 12), IF($S381 &lt;&gt; "", $I381/$S381, ""), ""),"")</f>
        <v>300000</v>
      </c>
      <c r="AG381" s="10" t="str">
        <f ca="1">IFERROR(IF(AND(NOW()&lt;= EOMONTH(DATE(YEAR($P381),1, 1), 0), Overall!$A383&lt;&gt;"", MONTH($O381) &lt;= 1, MONTH($P381) &gt;= 1), IF($S381 &lt;&gt; "", $I381/$S381, ""), ""), "")</f>
        <v/>
      </c>
      <c r="AH381" s="10" t="str">
        <f ca="1">IFERROR(IF(AND(NOW()&lt;= EOMONTH(DATE(YEAR($P381),2, 1), 0), Overall!$A383&lt;&gt;"", MONTH($O381) &lt;= 2, MONTH($P381) &gt;= 2), IF($S381 &lt;&gt; "", $I381/$S381, ""), ""), "")</f>
        <v/>
      </c>
      <c r="AI381" s="10" t="str">
        <f ca="1">IFERROR(IF(AND(NOW()&lt;= EOMONTH(DATE(YEAR($P381),3, 1), 0), Overall!$A383&lt;&gt;"", MONTH($O381) &lt;= 3, MONTH($P381) &gt;= 3), IF($S381 &lt;&gt; "", $I381/$S381, ""), ""), "")</f>
        <v/>
      </c>
      <c r="AJ381" s="10" t="str">
        <f ca="1">IFERROR(IF(AND(NOW()&lt;= EOMONTH(DATE(YEAR($P381),4, 1), 0), Overall!$A383&lt;&gt;"", MONTH($O381) &lt;= 4, MONTH($P381) &gt;= 4), IF($S381 &lt;&gt; "", $I381/$S381, ""), ""), "")</f>
        <v/>
      </c>
      <c r="AK381" s="10" t="str">
        <f ca="1">IFERROR(IF(AND(NOW()&lt;= EOMONTH(DATE(YEAR($P381),5, 1), 0), Overall!$A383&lt;&gt;"", MONTH($O381) &lt;= 5, MONTH($P381) &gt;= 5), IF($S381 &lt;&gt; "", $I381/$S381, ""), ""), "")</f>
        <v/>
      </c>
      <c r="AL381" s="10" t="str">
        <f ca="1">IFERROR(IF(AND(NOW()&lt;= EOMONTH(DATE(YEAR($P381),6, 1), 0), Overall!$A383&lt;&gt;"", MONTH($O381) &lt;= 6, MONTH($P381) &gt;= 6), IF($S381 &lt;&gt; "", $I381/$S381, ""), ""), "")</f>
        <v/>
      </c>
      <c r="AM381" s="10" t="str">
        <f ca="1">IFERROR(IF(AND(NOW()&lt;= EOMONTH(DATE(YEAR($P381),7, 1), 0), Overall!$A383&lt;&gt;"", MONTH($O381) &lt;= 7, MONTH($P381) &gt;= 7), IF($S381 &lt;&gt; "", $I381/$S381, ""), ""), "")</f>
        <v/>
      </c>
      <c r="AN381" s="10" t="str">
        <f ca="1">IFERROR(IF(AND(NOW()&lt;= EOMONTH(DATE(YEAR($P381),8, 1), 0), Overall!$A383&lt;&gt;"", MONTH($O381) &lt;= 8, MONTH($P381) &gt;= 8), IF($S381 &lt;&gt; "", $I381/$S381, ""), ""), "")</f>
        <v/>
      </c>
      <c r="AO381" s="10" t="str">
        <f ca="1">IFERROR(IF(AND(NOW()&lt;= EOMONTH(DATE(YEAR($P381),9, 1), 0), Overall!$A383&lt;&gt;"", MONTH($O381) &lt;= 9, MONTH($P381) &gt;= 9), IF($S381 &lt;&gt; "", $I381/$S381, ""), ""), "")</f>
        <v/>
      </c>
      <c r="AP381" s="10" t="str">
        <f ca="1">IFERROR(IF(AND(NOW()&lt;= EOMONTH(DATE(YEAR($P381),10, 1), 0), Overall!$A383&lt;&gt;"", MONTH($O381) &lt;= 10, MONTH($P381) &gt;= 10), IF($S381 &lt;&gt; "", $I381/$S381, ""), ""), "")</f>
        <v/>
      </c>
      <c r="AQ381" s="10" t="str">
        <f ca="1">IFERROR(IF(AND(NOW()&lt;= EOMONTH(DATE(YEAR($P381),11, 1), 0), Overall!$A383&lt;&gt;"", MONTH($O381) &lt;=11, MONTH($P381) &gt;= 11), IF($S381 &lt;&gt; "", $I381/$S381, ""), ""), "")</f>
        <v/>
      </c>
      <c r="AR381" s="10" t="str">
        <f ca="1">IFERROR(IF(AND(NOW()&lt;= EOMONTH(DATE(YEAR($P381),12, 1), 0), Overall!$A383&lt;&gt;"", MONTH($O381) &lt;= 12, MONTH($P381) &gt;= 12), IF($S381 &lt;&gt; "", $I381/$S381, ""), ""), "")</f>
        <v/>
      </c>
      <c r="AS381" s="16">
        <f t="shared" ca="1" si="11"/>
        <v>0</v>
      </c>
    </row>
    <row r="382" spans="1:45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5" t="str">
        <f>IF(Overall!P384&lt;&gt;"",_xlfn.VALUETOTEXT(Overall!P384),"")</f>
        <v>Options</v>
      </c>
      <c r="I382" s="6">
        <f>IF(Overall!F384&lt;&gt;"",VALUE(Overall!F384),"")</f>
        <v>900000</v>
      </c>
      <c r="J382" s="6">
        <f>IF(Overall!G384&lt;&gt;"",VALUE(Overall!G384),"")</f>
        <v>63</v>
      </c>
      <c r="K382" s="6">
        <f>IF(Overall!H384&lt;&gt;"",VALUE(Overall!H384),"")</f>
        <v>40</v>
      </c>
      <c r="L382" s="6">
        <f>IF(Overall!I384&lt;&gt;"",VALUE(Overall!I384),"")</f>
        <v>5.13</v>
      </c>
      <c r="M382" s="6">
        <f>IF(Overall!J384&lt;&gt;"",VALUE(Overall!J384),"")</f>
        <v>0.9</v>
      </c>
      <c r="N382" s="6">
        <f>IF(Overall!K384&lt;&gt;"",VALUE(Overall!K384),"")</f>
        <v>4.2300000000000004</v>
      </c>
      <c r="O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P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Q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R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S382" s="5">
        <f t="shared" si="10"/>
        <v>3</v>
      </c>
      <c r="T382" s="10" t="str">
        <f>IF(Overall!$A384&lt;&gt;"",IF(AND(MONTH($O382) &lt;= 1, MONTH($P382) &gt;= 1), IF($S382 &lt;&gt; "", $I382/$S382, ""), ""),"")</f>
        <v/>
      </c>
      <c r="U382" s="10" t="str">
        <f>IF(Overall!$A384&lt;&gt;"",IF(AND(MONTH($O382) &lt;= 2, MONTH($P382) &gt;= 2), IF($S382 &lt;&gt; "", $I382/$S382, ""), ""),"")</f>
        <v/>
      </c>
      <c r="V382" s="10" t="str">
        <f>IF(Overall!$A384&lt;&gt;"",IF(AND(MONTH($O382) &lt;= 3, MONTH($P382) &gt;= 3), IF($S382 &lt;&gt; "", $I382/$S382, ""), ""),"")</f>
        <v/>
      </c>
      <c r="W382" s="10" t="str">
        <f>IF(Overall!$A384&lt;&gt;"",IF(AND(MONTH($O382) &lt;= 4, MONTH($P382) &gt;= 4), IF($S382 &lt;&gt; "", $I382/$S382, ""), ""),"")</f>
        <v/>
      </c>
      <c r="X382" s="10" t="str">
        <f>IF(Overall!$A384&lt;&gt;"",IF(AND(MONTH($O382) &lt;= 5, MONTH($P382) &gt;= 5), IF($S382 &lt;&gt; "", $I382/$S382, ""), ""),"")</f>
        <v/>
      </c>
      <c r="Y382" s="10" t="str">
        <f>IF(Overall!$A384&lt;&gt;"",IF(AND(MONTH($O382) &lt;= 6, MONTH($P382) &gt;= 6), IF($S382 &lt;&gt; "", $I382/$S382, ""), ""),"")</f>
        <v/>
      </c>
      <c r="Z382" s="10" t="str">
        <f>IF(Overall!$A384&lt;&gt;"",IF(AND(MONTH($O382) &lt;= 7, MONTH($P382) &gt;= 7 ), IF($S382 &lt;&gt; "", $I382/$S382, ""), ""),"")</f>
        <v/>
      </c>
      <c r="AA382" s="10" t="str">
        <f>IF(Overall!$A384&lt;&gt;"",IF(AND(MONTH($O382) &lt;= 8, MONTH($P382) &gt;= 8), IF($S382 &lt;&gt; "", $I382/$S382, ""), ""),"")</f>
        <v/>
      </c>
      <c r="AB382" s="10" t="str">
        <f>IF(Overall!$A384&lt;&gt;"",IF(AND(MONTH($O382) &lt;= 9, MONTH($P382) &gt;= 9), IF($S382 &lt;&gt; "", $I382/$S382, ""), ""),"")</f>
        <v/>
      </c>
      <c r="AC382" s="10">
        <f>IF(Overall!$A384&lt;&gt;"",IF(AND(MONTH($O382) &lt;= 10, MONTH($P382) &gt;= 10), IF($S382 &lt;&gt; "", $I382/$S382, ""), ""),"")</f>
        <v>300000</v>
      </c>
      <c r="AD382" s="10">
        <f>IF(Overall!$A384&lt;&gt;"",IF(AND(MONTH($O382) &lt;= 11, MONTH($P382) &gt;= 11), IF($S382 &lt;&gt; "", $I382/$S382, ""), ""),"")</f>
        <v>300000</v>
      </c>
      <c r="AE382" s="10">
        <f>IF(Overall!$A384&lt;&gt;"",IF(AND(MONTH($O382) &lt;= 12, MONTH($P382) &gt;= 12), IF($S382 &lt;&gt; "", $I382/$S382, ""), ""),"")</f>
        <v>300000</v>
      </c>
      <c r="AG382" s="10" t="str">
        <f ca="1">IFERROR(IF(AND(NOW()&lt;= EOMONTH(DATE(YEAR($P382),1, 1), 0), Overall!$A384&lt;&gt;"", MONTH($O382) &lt;= 1, MONTH($P382) &gt;= 1), IF($S382 &lt;&gt; "", $I382/$S382, ""), ""), "")</f>
        <v/>
      </c>
      <c r="AH382" s="10" t="str">
        <f ca="1">IFERROR(IF(AND(NOW()&lt;= EOMONTH(DATE(YEAR($P382),2, 1), 0), Overall!$A384&lt;&gt;"", MONTH($O382) &lt;= 2, MONTH($P382) &gt;= 2), IF($S382 &lt;&gt; "", $I382/$S382, ""), ""), "")</f>
        <v/>
      </c>
      <c r="AI382" s="10" t="str">
        <f ca="1">IFERROR(IF(AND(NOW()&lt;= EOMONTH(DATE(YEAR($P382),3, 1), 0), Overall!$A384&lt;&gt;"", MONTH($O382) &lt;= 3, MONTH($P382) &gt;= 3), IF($S382 &lt;&gt; "", $I382/$S382, ""), ""), "")</f>
        <v/>
      </c>
      <c r="AJ382" s="10" t="str">
        <f ca="1">IFERROR(IF(AND(NOW()&lt;= EOMONTH(DATE(YEAR($P382),4, 1), 0), Overall!$A384&lt;&gt;"", MONTH($O382) &lt;= 4, MONTH($P382) &gt;= 4), IF($S382 &lt;&gt; "", $I382/$S382, ""), ""), "")</f>
        <v/>
      </c>
      <c r="AK382" s="10" t="str">
        <f ca="1">IFERROR(IF(AND(NOW()&lt;= EOMONTH(DATE(YEAR($P382),5, 1), 0), Overall!$A384&lt;&gt;"", MONTH($O382) &lt;= 5, MONTH($P382) &gt;= 5), IF($S382 &lt;&gt; "", $I382/$S382, ""), ""), "")</f>
        <v/>
      </c>
      <c r="AL382" s="10" t="str">
        <f ca="1">IFERROR(IF(AND(NOW()&lt;= EOMONTH(DATE(YEAR($P382),6, 1), 0), Overall!$A384&lt;&gt;"", MONTH($O382) &lt;= 6, MONTH($P382) &gt;= 6), IF($S382 &lt;&gt; "", $I382/$S382, ""), ""), "")</f>
        <v/>
      </c>
      <c r="AM382" s="10" t="str">
        <f ca="1">IFERROR(IF(AND(NOW()&lt;= EOMONTH(DATE(YEAR($P382),7, 1), 0), Overall!$A384&lt;&gt;"", MONTH($O382) &lt;= 7, MONTH($P382) &gt;= 7), IF($S382 &lt;&gt; "", $I382/$S382, ""), ""), "")</f>
        <v/>
      </c>
      <c r="AN382" s="10" t="str">
        <f ca="1">IFERROR(IF(AND(NOW()&lt;= EOMONTH(DATE(YEAR($P382),8, 1), 0), Overall!$A384&lt;&gt;"", MONTH($O382) &lt;= 8, MONTH($P382) &gt;= 8), IF($S382 &lt;&gt; "", $I382/$S382, ""), ""), "")</f>
        <v/>
      </c>
      <c r="AO382" s="10" t="str">
        <f ca="1">IFERROR(IF(AND(NOW()&lt;= EOMONTH(DATE(YEAR($P382),9, 1), 0), Overall!$A384&lt;&gt;"", MONTH($O382) &lt;= 9, MONTH($P382) &gt;= 9), IF($S382 &lt;&gt; "", $I382/$S382, ""), ""), "")</f>
        <v/>
      </c>
      <c r="AP382" s="10" t="str">
        <f ca="1">IFERROR(IF(AND(NOW()&lt;= EOMONTH(DATE(YEAR($P382),10, 1), 0), Overall!$A384&lt;&gt;"", MONTH($O382) &lt;= 10, MONTH($P382) &gt;= 10), IF($S382 &lt;&gt; "", $I382/$S382, ""), ""), "")</f>
        <v/>
      </c>
      <c r="AQ382" s="10" t="str">
        <f ca="1">IFERROR(IF(AND(NOW()&lt;= EOMONTH(DATE(YEAR($P382),11, 1), 0), Overall!$A384&lt;&gt;"", MONTH($O382) &lt;=11, MONTH($P382) &gt;= 11), IF($S382 &lt;&gt; "", $I382/$S382, ""), ""), "")</f>
        <v/>
      </c>
      <c r="AR382" s="10" t="str">
        <f ca="1">IFERROR(IF(AND(NOW()&lt;= EOMONTH(DATE(YEAR($P382),12, 1), 0), Overall!$A384&lt;&gt;"", MONTH($O382) &lt;= 12, MONTH($P382) &gt;= 12), IF($S382 &lt;&gt; "", $I382/$S382, ""), ""), "")</f>
        <v/>
      </c>
      <c r="AS382" s="16">
        <f t="shared" ca="1" si="11"/>
        <v>0</v>
      </c>
    </row>
    <row r="383" spans="1:45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5" t="str">
        <f>IF(Overall!P385&lt;&gt;"",_xlfn.VALUETOTEXT(Overall!P385),"")</f>
        <v>Options</v>
      </c>
      <c r="I383" s="6">
        <f>IF(Overall!F385&lt;&gt;"",VALUE(Overall!F385),"")</f>
        <v>600000</v>
      </c>
      <c r="J383" s="6">
        <f>IF(Overall!G385&lt;&gt;"",VALUE(Overall!G385),"")</f>
        <v>63</v>
      </c>
      <c r="K383" s="6">
        <f>IF(Overall!H385&lt;&gt;"",VALUE(Overall!H385),"")</f>
        <v>40</v>
      </c>
      <c r="L383" s="6">
        <f>IF(Overall!I385&lt;&gt;"",VALUE(Overall!I385),"")</f>
        <v>5.05</v>
      </c>
      <c r="M383" s="6">
        <f>IF(Overall!J385&lt;&gt;"",VALUE(Overall!J385),"")</f>
        <v>0.83</v>
      </c>
      <c r="N383" s="6">
        <f>IF(Overall!K385&lt;&gt;"",VALUE(Overall!K385),"")</f>
        <v>4.22</v>
      </c>
      <c r="O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P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Q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R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S383" s="5">
        <f t="shared" si="10"/>
        <v>3</v>
      </c>
      <c r="T383" s="10" t="str">
        <f>IF(Overall!$A385&lt;&gt;"",IF(AND(MONTH($O383) &lt;= 1, MONTH($P383) &gt;= 1), IF($S383 &lt;&gt; "", $I383/$S383, ""), ""),"")</f>
        <v/>
      </c>
      <c r="U383" s="10" t="str">
        <f>IF(Overall!$A385&lt;&gt;"",IF(AND(MONTH($O383) &lt;= 2, MONTH($P383) &gt;= 2), IF($S383 &lt;&gt; "", $I383/$S383, ""), ""),"")</f>
        <v/>
      </c>
      <c r="V383" s="10" t="str">
        <f>IF(Overall!$A385&lt;&gt;"",IF(AND(MONTH($O383) &lt;= 3, MONTH($P383) &gt;= 3), IF($S383 &lt;&gt; "", $I383/$S383, ""), ""),"")</f>
        <v/>
      </c>
      <c r="W383" s="10" t="str">
        <f>IF(Overall!$A385&lt;&gt;"",IF(AND(MONTH($O383) &lt;= 4, MONTH($P383) &gt;= 4), IF($S383 &lt;&gt; "", $I383/$S383, ""), ""),"")</f>
        <v/>
      </c>
      <c r="X383" s="10" t="str">
        <f>IF(Overall!$A385&lt;&gt;"",IF(AND(MONTH($O383) &lt;= 5, MONTH($P383) &gt;= 5), IF($S383 &lt;&gt; "", $I383/$S383, ""), ""),"")</f>
        <v/>
      </c>
      <c r="Y383" s="10" t="str">
        <f>IF(Overall!$A385&lt;&gt;"",IF(AND(MONTH($O383) &lt;= 6, MONTH($P383) &gt;= 6), IF($S383 &lt;&gt; "", $I383/$S383, ""), ""),"")</f>
        <v/>
      </c>
      <c r="Z383" s="10" t="str">
        <f>IF(Overall!$A385&lt;&gt;"",IF(AND(MONTH($O383) &lt;= 7, MONTH($P383) &gt;= 7 ), IF($S383 &lt;&gt; "", $I383/$S383, ""), ""),"")</f>
        <v/>
      </c>
      <c r="AA383" s="10" t="str">
        <f>IF(Overall!$A385&lt;&gt;"",IF(AND(MONTH($O383) &lt;= 8, MONTH($P383) &gt;= 8), IF($S383 &lt;&gt; "", $I383/$S383, ""), ""),"")</f>
        <v/>
      </c>
      <c r="AB383" s="10" t="str">
        <f>IF(Overall!$A385&lt;&gt;"",IF(AND(MONTH($O383) &lt;= 9, MONTH($P383) &gt;= 9), IF($S383 &lt;&gt; "", $I383/$S383, ""), ""),"")</f>
        <v/>
      </c>
      <c r="AC383" s="10">
        <f>IF(Overall!$A385&lt;&gt;"",IF(AND(MONTH($O383) &lt;= 10, MONTH($P383) &gt;= 10), IF($S383 &lt;&gt; "", $I383/$S383, ""), ""),"")</f>
        <v>200000</v>
      </c>
      <c r="AD383" s="10">
        <f>IF(Overall!$A385&lt;&gt;"",IF(AND(MONTH($O383) &lt;= 11, MONTH($P383) &gt;= 11), IF($S383 &lt;&gt; "", $I383/$S383, ""), ""),"")</f>
        <v>200000</v>
      </c>
      <c r="AE383" s="10">
        <f>IF(Overall!$A385&lt;&gt;"",IF(AND(MONTH($O383) &lt;= 12, MONTH($P383) &gt;= 12), IF($S383 &lt;&gt; "", $I383/$S383, ""), ""),"")</f>
        <v>200000</v>
      </c>
      <c r="AG383" s="10" t="str">
        <f ca="1">IFERROR(IF(AND(NOW()&lt;= EOMONTH(DATE(YEAR($P383),1, 1), 0), Overall!$A385&lt;&gt;"", MONTH($O383) &lt;= 1, MONTH($P383) &gt;= 1), IF($S383 &lt;&gt; "", $I383/$S383, ""), ""), "")</f>
        <v/>
      </c>
      <c r="AH383" s="10" t="str">
        <f ca="1">IFERROR(IF(AND(NOW()&lt;= EOMONTH(DATE(YEAR($P383),2, 1), 0), Overall!$A385&lt;&gt;"", MONTH($O383) &lt;= 2, MONTH($P383) &gt;= 2), IF($S383 &lt;&gt; "", $I383/$S383, ""), ""), "")</f>
        <v/>
      </c>
      <c r="AI383" s="10" t="str">
        <f ca="1">IFERROR(IF(AND(NOW()&lt;= EOMONTH(DATE(YEAR($P383),3, 1), 0), Overall!$A385&lt;&gt;"", MONTH($O383) &lt;= 3, MONTH($P383) &gt;= 3), IF($S383 &lt;&gt; "", $I383/$S383, ""), ""), "")</f>
        <v/>
      </c>
      <c r="AJ383" s="10" t="str">
        <f ca="1">IFERROR(IF(AND(NOW()&lt;= EOMONTH(DATE(YEAR($P383),4, 1), 0), Overall!$A385&lt;&gt;"", MONTH($O383) &lt;= 4, MONTH($P383) &gt;= 4), IF($S383 &lt;&gt; "", $I383/$S383, ""), ""), "")</f>
        <v/>
      </c>
      <c r="AK383" s="10" t="str">
        <f ca="1">IFERROR(IF(AND(NOW()&lt;= EOMONTH(DATE(YEAR($P383),5, 1), 0), Overall!$A385&lt;&gt;"", MONTH($O383) &lt;= 5, MONTH($P383) &gt;= 5), IF($S383 &lt;&gt; "", $I383/$S383, ""), ""), "")</f>
        <v/>
      </c>
      <c r="AL383" s="10" t="str">
        <f ca="1">IFERROR(IF(AND(NOW()&lt;= EOMONTH(DATE(YEAR($P383),6, 1), 0), Overall!$A385&lt;&gt;"", MONTH($O383) &lt;= 6, MONTH($P383) &gt;= 6), IF($S383 &lt;&gt; "", $I383/$S383, ""), ""), "")</f>
        <v/>
      </c>
      <c r="AM383" s="10" t="str">
        <f ca="1">IFERROR(IF(AND(NOW()&lt;= EOMONTH(DATE(YEAR($P383),7, 1), 0), Overall!$A385&lt;&gt;"", MONTH($O383) &lt;= 7, MONTH($P383) &gt;= 7), IF($S383 &lt;&gt; "", $I383/$S383, ""), ""), "")</f>
        <v/>
      </c>
      <c r="AN383" s="10" t="str">
        <f ca="1">IFERROR(IF(AND(NOW()&lt;= EOMONTH(DATE(YEAR($P383),8, 1), 0), Overall!$A385&lt;&gt;"", MONTH($O383) &lt;= 8, MONTH($P383) &gt;= 8), IF($S383 &lt;&gt; "", $I383/$S383, ""), ""), "")</f>
        <v/>
      </c>
      <c r="AO383" s="10" t="str">
        <f ca="1">IFERROR(IF(AND(NOW()&lt;= EOMONTH(DATE(YEAR($P383),9, 1), 0), Overall!$A385&lt;&gt;"", MONTH($O383) &lt;= 9, MONTH($P383) &gt;= 9), IF($S383 &lt;&gt; "", $I383/$S383, ""), ""), "")</f>
        <v/>
      </c>
      <c r="AP383" s="10" t="str">
        <f ca="1">IFERROR(IF(AND(NOW()&lt;= EOMONTH(DATE(YEAR($P383),10, 1), 0), Overall!$A385&lt;&gt;"", MONTH($O383) &lt;= 10, MONTH($P383) &gt;= 10), IF($S383 &lt;&gt; "", $I383/$S383, ""), ""), "")</f>
        <v/>
      </c>
      <c r="AQ383" s="10" t="str">
        <f ca="1">IFERROR(IF(AND(NOW()&lt;= EOMONTH(DATE(YEAR($P383),11, 1), 0), Overall!$A385&lt;&gt;"", MONTH($O383) &lt;=11, MONTH($P383) &gt;= 11), IF($S383 &lt;&gt; "", $I383/$S383, ""), ""), "")</f>
        <v/>
      </c>
      <c r="AR383" s="10" t="str">
        <f ca="1">IFERROR(IF(AND(NOW()&lt;= EOMONTH(DATE(YEAR($P383),12, 1), 0), Overall!$A385&lt;&gt;"", MONTH($O383) &lt;= 12, MONTH($P383) &gt;= 12), IF($S383 &lt;&gt; "", $I383/$S383, ""), ""), "")</f>
        <v/>
      </c>
      <c r="AS383" s="16">
        <f t="shared" ca="1" si="11"/>
        <v>0</v>
      </c>
    </row>
    <row r="384" spans="1:45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5" t="str">
        <f>IF(Overall!P386&lt;&gt;"",_xlfn.VALUETOTEXT(Overall!P386),"")</f>
        <v>Options</v>
      </c>
      <c r="I384" s="6">
        <f>IF(Overall!F386&lt;&gt;"",VALUE(Overall!F386),"")</f>
        <v>2250000</v>
      </c>
      <c r="J384" s="6">
        <f>IF(Overall!G386&lt;&gt;"",VALUE(Overall!G386),"")</f>
        <v>64</v>
      </c>
      <c r="K384" s="6">
        <f>IF(Overall!H386&lt;&gt;"",VALUE(Overall!H386),"")</f>
        <v>39</v>
      </c>
      <c r="L384" s="6">
        <f>IF(Overall!I386&lt;&gt;"",VALUE(Overall!I386),"")</f>
        <v>5.51</v>
      </c>
      <c r="M384" s="6">
        <f>IF(Overall!J386&lt;&gt;"",VALUE(Overall!J386),"")</f>
        <v>1</v>
      </c>
      <c r="N384" s="6">
        <f>IF(Overall!K386&lt;&gt;"",VALUE(Overall!K386),"")</f>
        <v>4.51</v>
      </c>
      <c r="O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P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Q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R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S384" s="5">
        <f t="shared" si="10"/>
        <v>3</v>
      </c>
      <c r="T384" s="10" t="str">
        <f>IF(Overall!$A386&lt;&gt;"",IF(AND(MONTH($O384) &lt;= 1, MONTH($P384) &gt;= 1), IF($S384 &lt;&gt; "", $I384/$S384, ""), ""),"")</f>
        <v/>
      </c>
      <c r="U384" s="10" t="str">
        <f>IF(Overall!$A386&lt;&gt;"",IF(AND(MONTH($O384) &lt;= 2, MONTH($P384) &gt;= 2), IF($S384 &lt;&gt; "", $I384/$S384, ""), ""),"")</f>
        <v/>
      </c>
      <c r="V384" s="10" t="str">
        <f>IF(Overall!$A386&lt;&gt;"",IF(AND(MONTH($O384) &lt;= 3, MONTH($P384) &gt;= 3), IF($S384 &lt;&gt; "", $I384/$S384, ""), ""),"")</f>
        <v/>
      </c>
      <c r="W384" s="10" t="str">
        <f>IF(Overall!$A386&lt;&gt;"",IF(AND(MONTH($O384) &lt;= 4, MONTH($P384) &gt;= 4), IF($S384 &lt;&gt; "", $I384/$S384, ""), ""),"")</f>
        <v/>
      </c>
      <c r="X384" s="10" t="str">
        <f>IF(Overall!$A386&lt;&gt;"",IF(AND(MONTH($O384) &lt;= 5, MONTH($P384) &gt;= 5), IF($S384 &lt;&gt; "", $I384/$S384, ""), ""),"")</f>
        <v/>
      </c>
      <c r="Y384" s="10" t="str">
        <f>IF(Overall!$A386&lt;&gt;"",IF(AND(MONTH($O384) &lt;= 6, MONTH($P384) &gt;= 6), IF($S384 &lt;&gt; "", $I384/$S384, ""), ""),"")</f>
        <v/>
      </c>
      <c r="Z384" s="10" t="str">
        <f>IF(Overall!$A386&lt;&gt;"",IF(AND(MONTH($O384) &lt;= 7, MONTH($P384) &gt;= 7 ), IF($S384 &lt;&gt; "", $I384/$S384, ""), ""),"")</f>
        <v/>
      </c>
      <c r="AA384" s="10" t="str">
        <f>IF(Overall!$A386&lt;&gt;"",IF(AND(MONTH($O384) &lt;= 8, MONTH($P384) &gt;= 8), IF($S384 &lt;&gt; "", $I384/$S384, ""), ""),"")</f>
        <v/>
      </c>
      <c r="AB384" s="10" t="str">
        <f>IF(Overall!$A386&lt;&gt;"",IF(AND(MONTH($O384) &lt;= 9, MONTH($P384) &gt;= 9), IF($S384 &lt;&gt; "", $I384/$S384, ""), ""),"")</f>
        <v/>
      </c>
      <c r="AC384" s="10">
        <f>IF(Overall!$A386&lt;&gt;"",IF(AND(MONTH($O384) &lt;= 10, MONTH($P384) &gt;= 10), IF($S384 &lt;&gt; "", $I384/$S384, ""), ""),"")</f>
        <v>750000</v>
      </c>
      <c r="AD384" s="10">
        <f>IF(Overall!$A386&lt;&gt;"",IF(AND(MONTH($O384) &lt;= 11, MONTH($P384) &gt;= 11), IF($S384 &lt;&gt; "", $I384/$S384, ""), ""),"")</f>
        <v>750000</v>
      </c>
      <c r="AE384" s="10">
        <f>IF(Overall!$A386&lt;&gt;"",IF(AND(MONTH($O384) &lt;= 12, MONTH($P384) &gt;= 12), IF($S384 &lt;&gt; "", $I384/$S384, ""), ""),"")</f>
        <v>750000</v>
      </c>
      <c r="AG384" s="10" t="str">
        <f ca="1">IFERROR(IF(AND(NOW()&lt;= EOMONTH(DATE(YEAR($P384),1, 1), 0), Overall!$A386&lt;&gt;"", MONTH($O384) &lt;= 1, MONTH($P384) &gt;= 1), IF($S384 &lt;&gt; "", $I384/$S384, ""), ""), "")</f>
        <v/>
      </c>
      <c r="AH384" s="10" t="str">
        <f ca="1">IFERROR(IF(AND(NOW()&lt;= EOMONTH(DATE(YEAR($P384),2, 1), 0), Overall!$A386&lt;&gt;"", MONTH($O384) &lt;= 2, MONTH($P384) &gt;= 2), IF($S384 &lt;&gt; "", $I384/$S384, ""), ""), "")</f>
        <v/>
      </c>
      <c r="AI384" s="10" t="str">
        <f ca="1">IFERROR(IF(AND(NOW()&lt;= EOMONTH(DATE(YEAR($P384),3, 1), 0), Overall!$A386&lt;&gt;"", MONTH($O384) &lt;= 3, MONTH($P384) &gt;= 3), IF($S384 &lt;&gt; "", $I384/$S384, ""), ""), "")</f>
        <v/>
      </c>
      <c r="AJ384" s="10" t="str">
        <f ca="1">IFERROR(IF(AND(NOW()&lt;= EOMONTH(DATE(YEAR($P384),4, 1), 0), Overall!$A386&lt;&gt;"", MONTH($O384) &lt;= 4, MONTH($P384) &gt;= 4), IF($S384 &lt;&gt; "", $I384/$S384, ""), ""), "")</f>
        <v/>
      </c>
      <c r="AK384" s="10" t="str">
        <f ca="1">IFERROR(IF(AND(NOW()&lt;= EOMONTH(DATE(YEAR($P384),5, 1), 0), Overall!$A386&lt;&gt;"", MONTH($O384) &lt;= 5, MONTH($P384) &gt;= 5), IF($S384 &lt;&gt; "", $I384/$S384, ""), ""), "")</f>
        <v/>
      </c>
      <c r="AL384" s="10" t="str">
        <f ca="1">IFERROR(IF(AND(NOW()&lt;= EOMONTH(DATE(YEAR($P384),6, 1), 0), Overall!$A386&lt;&gt;"", MONTH($O384) &lt;= 6, MONTH($P384) &gt;= 6), IF($S384 &lt;&gt; "", $I384/$S384, ""), ""), "")</f>
        <v/>
      </c>
      <c r="AM384" s="10" t="str">
        <f ca="1">IFERROR(IF(AND(NOW()&lt;= EOMONTH(DATE(YEAR($P384),7, 1), 0), Overall!$A386&lt;&gt;"", MONTH($O384) &lt;= 7, MONTH($P384) &gt;= 7), IF($S384 &lt;&gt; "", $I384/$S384, ""), ""), "")</f>
        <v/>
      </c>
      <c r="AN384" s="10" t="str">
        <f ca="1">IFERROR(IF(AND(NOW()&lt;= EOMONTH(DATE(YEAR($P384),8, 1), 0), Overall!$A386&lt;&gt;"", MONTH($O384) &lt;= 8, MONTH($P384) &gt;= 8), IF($S384 &lt;&gt; "", $I384/$S384, ""), ""), "")</f>
        <v/>
      </c>
      <c r="AO384" s="10" t="str">
        <f ca="1">IFERROR(IF(AND(NOW()&lt;= EOMONTH(DATE(YEAR($P384),9, 1), 0), Overall!$A386&lt;&gt;"", MONTH($O384) &lt;= 9, MONTH($P384) &gt;= 9), IF($S384 &lt;&gt; "", $I384/$S384, ""), ""), "")</f>
        <v/>
      </c>
      <c r="AP384" s="10" t="str">
        <f ca="1">IFERROR(IF(AND(NOW()&lt;= EOMONTH(DATE(YEAR($P384),10, 1), 0), Overall!$A386&lt;&gt;"", MONTH($O384) &lt;= 10, MONTH($P384) &gt;= 10), IF($S384 &lt;&gt; "", $I384/$S384, ""), ""), "")</f>
        <v/>
      </c>
      <c r="AQ384" s="10" t="str">
        <f ca="1">IFERROR(IF(AND(NOW()&lt;= EOMONTH(DATE(YEAR($P384),11, 1), 0), Overall!$A386&lt;&gt;"", MONTH($O384) &lt;=11, MONTH($P384) &gt;= 11), IF($S384 &lt;&gt; "", $I384/$S384, ""), ""), "")</f>
        <v/>
      </c>
      <c r="AR384" s="10" t="str">
        <f ca="1">IFERROR(IF(AND(NOW()&lt;= EOMONTH(DATE(YEAR($P384),12, 1), 0), Overall!$A386&lt;&gt;"", MONTH($O384) &lt;= 12, MONTH($P384) &gt;= 12), IF($S384 &lt;&gt; "", $I384/$S384, ""), ""), "")</f>
        <v/>
      </c>
      <c r="AS384" s="16">
        <f t="shared" ca="1" si="11"/>
        <v>0</v>
      </c>
    </row>
    <row r="385" spans="1:45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5" t="str">
        <f>IF(Overall!P387&lt;&gt;"",_xlfn.VALUETOTEXT(Overall!P387),"")</f>
        <v>Options</v>
      </c>
      <c r="I385" s="6">
        <f>IF(Overall!F387&lt;&gt;"",VALUE(Overall!F387),"")</f>
        <v>900000</v>
      </c>
      <c r="J385" s="6">
        <f>IF(Overall!G387&lt;&gt;"",VALUE(Overall!G387),"")</f>
        <v>66</v>
      </c>
      <c r="K385" s="6">
        <f>IF(Overall!H387&lt;&gt;"",VALUE(Overall!H387),"")</f>
        <v>39</v>
      </c>
      <c r="L385" s="6">
        <f>IF(Overall!I387&lt;&gt;"",VALUE(Overall!I387),"")</f>
        <v>6.2</v>
      </c>
      <c r="M385" s="6">
        <f>IF(Overall!J387&lt;&gt;"",VALUE(Overall!J387),"")</f>
        <v>0.84</v>
      </c>
      <c r="N385" s="6">
        <f>IF(Overall!K387&lt;&gt;"",VALUE(Overall!K387),"")</f>
        <v>5.36</v>
      </c>
      <c r="O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P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Q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R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S385" s="5">
        <f t="shared" si="10"/>
        <v>3</v>
      </c>
      <c r="T385" s="10" t="str">
        <f>IF(Overall!$A387&lt;&gt;"",IF(AND(MONTH($O385) &lt;= 1, MONTH($P385) &gt;= 1), IF($S385 &lt;&gt; "", $I385/$S385, ""), ""),"")</f>
        <v/>
      </c>
      <c r="U385" s="10" t="str">
        <f>IF(Overall!$A387&lt;&gt;"",IF(AND(MONTH($O385) &lt;= 2, MONTH($P385) &gt;= 2), IF($S385 &lt;&gt; "", $I385/$S385, ""), ""),"")</f>
        <v/>
      </c>
      <c r="V385" s="10" t="str">
        <f>IF(Overall!$A387&lt;&gt;"",IF(AND(MONTH($O385) &lt;= 3, MONTH($P385) &gt;= 3), IF($S385 &lt;&gt; "", $I385/$S385, ""), ""),"")</f>
        <v/>
      </c>
      <c r="W385" s="10" t="str">
        <f>IF(Overall!$A387&lt;&gt;"",IF(AND(MONTH($O385) &lt;= 4, MONTH($P385) &gt;= 4), IF($S385 &lt;&gt; "", $I385/$S385, ""), ""),"")</f>
        <v/>
      </c>
      <c r="X385" s="10" t="str">
        <f>IF(Overall!$A387&lt;&gt;"",IF(AND(MONTH($O385) &lt;= 5, MONTH($P385) &gt;= 5), IF($S385 &lt;&gt; "", $I385/$S385, ""), ""),"")</f>
        <v/>
      </c>
      <c r="Y385" s="10" t="str">
        <f>IF(Overall!$A387&lt;&gt;"",IF(AND(MONTH($O385) &lt;= 6, MONTH($P385) &gt;= 6), IF($S385 &lt;&gt; "", $I385/$S385, ""), ""),"")</f>
        <v/>
      </c>
      <c r="Z385" s="10" t="str">
        <f>IF(Overall!$A387&lt;&gt;"",IF(AND(MONTH($O385) &lt;= 7, MONTH($P385) &gt;= 7 ), IF($S385 &lt;&gt; "", $I385/$S385, ""), ""),"")</f>
        <v/>
      </c>
      <c r="AA385" s="10" t="str">
        <f>IF(Overall!$A387&lt;&gt;"",IF(AND(MONTH($O385) &lt;= 8, MONTH($P385) &gt;= 8), IF($S385 &lt;&gt; "", $I385/$S385, ""), ""),"")</f>
        <v/>
      </c>
      <c r="AB385" s="10" t="str">
        <f>IF(Overall!$A387&lt;&gt;"",IF(AND(MONTH($O385) &lt;= 9, MONTH($P385) &gt;= 9), IF($S385 &lt;&gt; "", $I385/$S385, ""), ""),"")</f>
        <v/>
      </c>
      <c r="AC385" s="10">
        <f>IF(Overall!$A387&lt;&gt;"",IF(AND(MONTH($O385) &lt;= 10, MONTH($P385) &gt;= 10), IF($S385 &lt;&gt; "", $I385/$S385, ""), ""),"")</f>
        <v>300000</v>
      </c>
      <c r="AD385" s="10">
        <f>IF(Overall!$A387&lt;&gt;"",IF(AND(MONTH($O385) &lt;= 11, MONTH($P385) &gt;= 11), IF($S385 &lt;&gt; "", $I385/$S385, ""), ""),"")</f>
        <v>300000</v>
      </c>
      <c r="AE385" s="10">
        <f>IF(Overall!$A387&lt;&gt;"",IF(AND(MONTH($O385) &lt;= 12, MONTH($P385) &gt;= 12), IF($S385 &lt;&gt; "", $I385/$S385, ""), ""),"")</f>
        <v>300000</v>
      </c>
      <c r="AG385" s="10" t="str">
        <f ca="1">IFERROR(IF(AND(NOW()&lt;= EOMONTH(DATE(YEAR($P385),1, 1), 0), Overall!$A387&lt;&gt;"", MONTH($O385) &lt;= 1, MONTH($P385) &gt;= 1), IF($S385 &lt;&gt; "", $I385/$S385, ""), ""), "")</f>
        <v/>
      </c>
      <c r="AH385" s="10" t="str">
        <f ca="1">IFERROR(IF(AND(NOW()&lt;= EOMONTH(DATE(YEAR($P385),2, 1), 0), Overall!$A387&lt;&gt;"", MONTH($O385) &lt;= 2, MONTH($P385) &gt;= 2), IF($S385 &lt;&gt; "", $I385/$S385, ""), ""), "")</f>
        <v/>
      </c>
      <c r="AI385" s="10" t="str">
        <f ca="1">IFERROR(IF(AND(NOW()&lt;= EOMONTH(DATE(YEAR($P385),3, 1), 0), Overall!$A387&lt;&gt;"", MONTH($O385) &lt;= 3, MONTH($P385) &gt;= 3), IF($S385 &lt;&gt; "", $I385/$S385, ""), ""), "")</f>
        <v/>
      </c>
      <c r="AJ385" s="10" t="str">
        <f ca="1">IFERROR(IF(AND(NOW()&lt;= EOMONTH(DATE(YEAR($P385),4, 1), 0), Overall!$A387&lt;&gt;"", MONTH($O385) &lt;= 4, MONTH($P385) &gt;= 4), IF($S385 &lt;&gt; "", $I385/$S385, ""), ""), "")</f>
        <v/>
      </c>
      <c r="AK385" s="10" t="str">
        <f ca="1">IFERROR(IF(AND(NOW()&lt;= EOMONTH(DATE(YEAR($P385),5, 1), 0), Overall!$A387&lt;&gt;"", MONTH($O385) &lt;= 5, MONTH($P385) &gt;= 5), IF($S385 &lt;&gt; "", $I385/$S385, ""), ""), "")</f>
        <v/>
      </c>
      <c r="AL385" s="10" t="str">
        <f ca="1">IFERROR(IF(AND(NOW()&lt;= EOMONTH(DATE(YEAR($P385),6, 1), 0), Overall!$A387&lt;&gt;"", MONTH($O385) &lt;= 6, MONTH($P385) &gt;= 6), IF($S385 &lt;&gt; "", $I385/$S385, ""), ""), "")</f>
        <v/>
      </c>
      <c r="AM385" s="10" t="str">
        <f ca="1">IFERROR(IF(AND(NOW()&lt;= EOMONTH(DATE(YEAR($P385),7, 1), 0), Overall!$A387&lt;&gt;"", MONTH($O385) &lt;= 7, MONTH($P385) &gt;= 7), IF($S385 &lt;&gt; "", $I385/$S385, ""), ""), "")</f>
        <v/>
      </c>
      <c r="AN385" s="10" t="str">
        <f ca="1">IFERROR(IF(AND(NOW()&lt;= EOMONTH(DATE(YEAR($P385),8, 1), 0), Overall!$A387&lt;&gt;"", MONTH($O385) &lt;= 8, MONTH($P385) &gt;= 8), IF($S385 &lt;&gt; "", $I385/$S385, ""), ""), "")</f>
        <v/>
      </c>
      <c r="AO385" s="10" t="str">
        <f ca="1">IFERROR(IF(AND(NOW()&lt;= EOMONTH(DATE(YEAR($P385),9, 1), 0), Overall!$A387&lt;&gt;"", MONTH($O385) &lt;= 9, MONTH($P385) &gt;= 9), IF($S385 &lt;&gt; "", $I385/$S385, ""), ""), "")</f>
        <v/>
      </c>
      <c r="AP385" s="10" t="str">
        <f ca="1">IFERROR(IF(AND(NOW()&lt;= EOMONTH(DATE(YEAR($P385),10, 1), 0), Overall!$A387&lt;&gt;"", MONTH($O385) &lt;= 10, MONTH($P385) &gt;= 10), IF($S385 &lt;&gt; "", $I385/$S385, ""), ""), "")</f>
        <v/>
      </c>
      <c r="AQ385" s="10" t="str">
        <f ca="1">IFERROR(IF(AND(NOW()&lt;= EOMONTH(DATE(YEAR($P385),11, 1), 0), Overall!$A387&lt;&gt;"", MONTH($O385) &lt;=11, MONTH($P385) &gt;= 11), IF($S385 &lt;&gt; "", $I385/$S385, ""), ""), "")</f>
        <v/>
      </c>
      <c r="AR385" s="10" t="str">
        <f ca="1">IFERROR(IF(AND(NOW()&lt;= EOMONTH(DATE(YEAR($P385),12, 1), 0), Overall!$A387&lt;&gt;"", MONTH($O385) &lt;= 12, MONTH($P385) &gt;= 12), IF($S385 &lt;&gt; "", $I385/$S385, ""), ""), "")</f>
        <v/>
      </c>
      <c r="AS385" s="16">
        <f t="shared" ca="1" si="11"/>
        <v>0</v>
      </c>
    </row>
    <row r="386" spans="1:45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5" t="str">
        <f>IF(Overall!P388&lt;&gt;"",_xlfn.VALUETOTEXT(Overall!P388),"")</f>
        <v>Options</v>
      </c>
      <c r="I386" s="6">
        <f>IF(Overall!F388&lt;&gt;"",VALUE(Overall!F388),"")</f>
        <v>900000</v>
      </c>
      <c r="J386" s="6">
        <f>IF(Overall!G388&lt;&gt;"",VALUE(Overall!G388),"")</f>
        <v>65</v>
      </c>
      <c r="K386" s="6">
        <f>IF(Overall!H388&lt;&gt;"",VALUE(Overall!H388),"")</f>
        <v>40</v>
      </c>
      <c r="L386" s="6">
        <f>IF(Overall!I388&lt;&gt;"",VALUE(Overall!I388),"")</f>
        <v>5.75</v>
      </c>
      <c r="M386" s="6">
        <f>IF(Overall!J388&lt;&gt;"",VALUE(Overall!J388),"")</f>
        <v>0.85</v>
      </c>
      <c r="N386" s="6">
        <f>IF(Overall!K388&lt;&gt;"",VALUE(Overall!K388),"")</f>
        <v>4.9000000000000004</v>
      </c>
      <c r="O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P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Q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R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S386" s="5">
        <f t="shared" si="10"/>
        <v>3</v>
      </c>
      <c r="T386" s="10" t="str">
        <f>IF(Overall!$A388&lt;&gt;"",IF(AND(MONTH($O386) &lt;= 1, MONTH($P386) &gt;= 1), IF($S386 &lt;&gt; "", $I386/$S386, ""), ""),"")</f>
        <v/>
      </c>
      <c r="U386" s="10" t="str">
        <f>IF(Overall!$A388&lt;&gt;"",IF(AND(MONTH($O386) &lt;= 2, MONTH($P386) &gt;= 2), IF($S386 &lt;&gt; "", $I386/$S386, ""), ""),"")</f>
        <v/>
      </c>
      <c r="V386" s="10" t="str">
        <f>IF(Overall!$A388&lt;&gt;"",IF(AND(MONTH($O386) &lt;= 3, MONTH($P386) &gt;= 3), IF($S386 &lt;&gt; "", $I386/$S386, ""), ""),"")</f>
        <v/>
      </c>
      <c r="W386" s="10" t="str">
        <f>IF(Overall!$A388&lt;&gt;"",IF(AND(MONTH($O386) &lt;= 4, MONTH($P386) &gt;= 4), IF($S386 &lt;&gt; "", $I386/$S386, ""), ""),"")</f>
        <v/>
      </c>
      <c r="X386" s="10" t="str">
        <f>IF(Overall!$A388&lt;&gt;"",IF(AND(MONTH($O386) &lt;= 5, MONTH($P386) &gt;= 5), IF($S386 &lt;&gt; "", $I386/$S386, ""), ""),"")</f>
        <v/>
      </c>
      <c r="Y386" s="10" t="str">
        <f>IF(Overall!$A388&lt;&gt;"",IF(AND(MONTH($O386) &lt;= 6, MONTH($P386) &gt;= 6), IF($S386 &lt;&gt; "", $I386/$S386, ""), ""),"")</f>
        <v/>
      </c>
      <c r="Z386" s="10" t="str">
        <f>IF(Overall!$A388&lt;&gt;"",IF(AND(MONTH($O386) &lt;= 7, MONTH($P386) &gt;= 7 ), IF($S386 &lt;&gt; "", $I386/$S386, ""), ""),"")</f>
        <v/>
      </c>
      <c r="AA386" s="10" t="str">
        <f>IF(Overall!$A388&lt;&gt;"",IF(AND(MONTH($O386) &lt;= 8, MONTH($P386) &gt;= 8), IF($S386 &lt;&gt; "", $I386/$S386, ""), ""),"")</f>
        <v/>
      </c>
      <c r="AB386" s="10" t="str">
        <f>IF(Overall!$A388&lt;&gt;"",IF(AND(MONTH($O386) &lt;= 9, MONTH($P386) &gt;= 9), IF($S386 &lt;&gt; "", $I386/$S386, ""), ""),"")</f>
        <v/>
      </c>
      <c r="AC386" s="10">
        <f>IF(Overall!$A388&lt;&gt;"",IF(AND(MONTH($O386) &lt;= 10, MONTH($P386) &gt;= 10), IF($S386 &lt;&gt; "", $I386/$S386, ""), ""),"")</f>
        <v>300000</v>
      </c>
      <c r="AD386" s="10">
        <f>IF(Overall!$A388&lt;&gt;"",IF(AND(MONTH($O386) &lt;= 11, MONTH($P386) &gt;= 11), IF($S386 &lt;&gt; "", $I386/$S386, ""), ""),"")</f>
        <v>300000</v>
      </c>
      <c r="AE386" s="10">
        <f>IF(Overall!$A388&lt;&gt;"",IF(AND(MONTH($O386) &lt;= 12, MONTH($P386) &gt;= 12), IF($S386 &lt;&gt; "", $I386/$S386, ""), ""),"")</f>
        <v>300000</v>
      </c>
      <c r="AG386" s="10" t="str">
        <f ca="1">IFERROR(IF(AND(NOW()&lt;= EOMONTH(DATE(YEAR($P386),1, 1), 0), Overall!$A388&lt;&gt;"", MONTH($O386) &lt;= 1, MONTH($P386) &gt;= 1), IF($S386 &lt;&gt; "", $I386/$S386, ""), ""), "")</f>
        <v/>
      </c>
      <c r="AH386" s="10" t="str">
        <f ca="1">IFERROR(IF(AND(NOW()&lt;= EOMONTH(DATE(YEAR($P386),2, 1), 0), Overall!$A388&lt;&gt;"", MONTH($O386) &lt;= 2, MONTH($P386) &gt;= 2), IF($S386 &lt;&gt; "", $I386/$S386, ""), ""), "")</f>
        <v/>
      </c>
      <c r="AI386" s="10" t="str">
        <f ca="1">IFERROR(IF(AND(NOW()&lt;= EOMONTH(DATE(YEAR($P386),3, 1), 0), Overall!$A388&lt;&gt;"", MONTH($O386) &lt;= 3, MONTH($P386) &gt;= 3), IF($S386 &lt;&gt; "", $I386/$S386, ""), ""), "")</f>
        <v/>
      </c>
      <c r="AJ386" s="10" t="str">
        <f ca="1">IFERROR(IF(AND(NOW()&lt;= EOMONTH(DATE(YEAR($P386),4, 1), 0), Overall!$A388&lt;&gt;"", MONTH($O386) &lt;= 4, MONTH($P386) &gt;= 4), IF($S386 &lt;&gt; "", $I386/$S386, ""), ""), "")</f>
        <v/>
      </c>
      <c r="AK386" s="10" t="str">
        <f ca="1">IFERROR(IF(AND(NOW()&lt;= EOMONTH(DATE(YEAR($P386),5, 1), 0), Overall!$A388&lt;&gt;"", MONTH($O386) &lt;= 5, MONTH($P386) &gt;= 5), IF($S386 &lt;&gt; "", $I386/$S386, ""), ""), "")</f>
        <v/>
      </c>
      <c r="AL386" s="10" t="str">
        <f ca="1">IFERROR(IF(AND(NOW()&lt;= EOMONTH(DATE(YEAR($P386),6, 1), 0), Overall!$A388&lt;&gt;"", MONTH($O386) &lt;= 6, MONTH($P386) &gt;= 6), IF($S386 &lt;&gt; "", $I386/$S386, ""), ""), "")</f>
        <v/>
      </c>
      <c r="AM386" s="10" t="str">
        <f ca="1">IFERROR(IF(AND(NOW()&lt;= EOMONTH(DATE(YEAR($P386),7, 1), 0), Overall!$A388&lt;&gt;"", MONTH($O386) &lt;= 7, MONTH($P386) &gt;= 7), IF($S386 &lt;&gt; "", $I386/$S386, ""), ""), "")</f>
        <v/>
      </c>
      <c r="AN386" s="10" t="str">
        <f ca="1">IFERROR(IF(AND(NOW()&lt;= EOMONTH(DATE(YEAR($P386),8, 1), 0), Overall!$A388&lt;&gt;"", MONTH($O386) &lt;= 8, MONTH($P386) &gt;= 8), IF($S386 &lt;&gt; "", $I386/$S386, ""), ""), "")</f>
        <v/>
      </c>
      <c r="AO386" s="10" t="str">
        <f ca="1">IFERROR(IF(AND(NOW()&lt;= EOMONTH(DATE(YEAR($P386),9, 1), 0), Overall!$A388&lt;&gt;"", MONTH($O386) &lt;= 9, MONTH($P386) &gt;= 9), IF($S386 &lt;&gt; "", $I386/$S386, ""), ""), "")</f>
        <v/>
      </c>
      <c r="AP386" s="10" t="str">
        <f ca="1">IFERROR(IF(AND(NOW()&lt;= EOMONTH(DATE(YEAR($P386),10, 1), 0), Overall!$A388&lt;&gt;"", MONTH($O386) &lt;= 10, MONTH($P386) &gt;= 10), IF($S386 &lt;&gt; "", $I386/$S386, ""), ""), "")</f>
        <v/>
      </c>
      <c r="AQ386" s="10" t="str">
        <f ca="1">IFERROR(IF(AND(NOW()&lt;= EOMONTH(DATE(YEAR($P386),11, 1), 0), Overall!$A388&lt;&gt;"", MONTH($O386) &lt;=11, MONTH($P386) &gt;= 11), IF($S386 &lt;&gt; "", $I386/$S386, ""), ""), "")</f>
        <v/>
      </c>
      <c r="AR386" s="10" t="str">
        <f ca="1">IFERROR(IF(AND(NOW()&lt;= EOMONTH(DATE(YEAR($P386),12, 1), 0), Overall!$A388&lt;&gt;"", MONTH($O386) &lt;= 12, MONTH($P386) &gt;= 12), IF($S386 &lt;&gt; "", $I386/$S386, ""), ""), "")</f>
        <v/>
      </c>
      <c r="AS386" s="16">
        <f t="shared" ca="1" si="11"/>
        <v>0</v>
      </c>
    </row>
    <row r="387" spans="1:45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5" t="str">
        <f>IF(Overall!P389&lt;&gt;"",_xlfn.VALUETOTEXT(Overall!P389),"")</f>
        <v>Options</v>
      </c>
      <c r="I387" s="6">
        <f>IF(Overall!F389&lt;&gt;"",VALUE(Overall!F389),"")</f>
        <v>1000000</v>
      </c>
      <c r="J387" s="6">
        <f>IF(Overall!G389&lt;&gt;"",VALUE(Overall!G389),"")</f>
        <v>77</v>
      </c>
      <c r="K387" s="6">
        <f>IF(Overall!H389&lt;&gt;"",VALUE(Overall!H389),"")</f>
        <v>64</v>
      </c>
      <c r="L387" s="6">
        <f>IF(Overall!I389&lt;&gt;"",VALUE(Overall!I389),"")</f>
        <v>5.79</v>
      </c>
      <c r="M387" s="6">
        <f>IF(Overall!J389&lt;&gt;"",VALUE(Overall!J389),"")</f>
        <v>2.2400000000000002</v>
      </c>
      <c r="N387" s="6">
        <f>IF(Overall!K389&lt;&gt;"",VALUE(Overall!K389),"")</f>
        <v>3.55</v>
      </c>
      <c r="O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P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Q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R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S387" s="5">
        <f t="shared" ref="S387:S450" si="12">IF(AND(O387&lt;&gt;"", P387&lt;&gt;""), DATEDIF(O387, P387, "M") + 1, "")</f>
        <v>1</v>
      </c>
      <c r="T387" s="10" t="str">
        <f>IF(Overall!$A389&lt;&gt;"",IF(AND(MONTH($O387) &lt;= 1, MONTH($P387) &gt;= 1), IF($S387 &lt;&gt; "", $I387/$S387, ""), ""),"")</f>
        <v/>
      </c>
      <c r="U387" s="10">
        <f>IF(Overall!$A389&lt;&gt;"",IF(AND(MONTH($O387) &lt;= 2, MONTH($P387) &gt;= 2), IF($S387 &lt;&gt; "", $I387/$S387, ""), ""),"")</f>
        <v>1000000</v>
      </c>
      <c r="V387" s="10" t="str">
        <f>IF(Overall!$A389&lt;&gt;"",IF(AND(MONTH($O387) &lt;= 3, MONTH($P387) &gt;= 3), IF($S387 &lt;&gt; "", $I387/$S387, ""), ""),"")</f>
        <v/>
      </c>
      <c r="W387" s="10" t="str">
        <f>IF(Overall!$A389&lt;&gt;"",IF(AND(MONTH($O387) &lt;= 4, MONTH($P387) &gt;= 4), IF($S387 &lt;&gt; "", $I387/$S387, ""), ""),"")</f>
        <v/>
      </c>
      <c r="X387" s="10" t="str">
        <f>IF(Overall!$A389&lt;&gt;"",IF(AND(MONTH($O387) &lt;= 5, MONTH($P387) &gt;= 5), IF($S387 &lt;&gt; "", $I387/$S387, ""), ""),"")</f>
        <v/>
      </c>
      <c r="Y387" s="10" t="str">
        <f>IF(Overall!$A389&lt;&gt;"",IF(AND(MONTH($O387) &lt;= 6, MONTH($P387) &gt;= 6), IF($S387 &lt;&gt; "", $I387/$S387, ""), ""),"")</f>
        <v/>
      </c>
      <c r="Z387" s="10" t="str">
        <f>IF(Overall!$A389&lt;&gt;"",IF(AND(MONTH($O387) &lt;= 7, MONTH($P387) &gt;= 7 ), IF($S387 &lt;&gt; "", $I387/$S387, ""), ""),"")</f>
        <v/>
      </c>
      <c r="AA387" s="10" t="str">
        <f>IF(Overall!$A389&lt;&gt;"",IF(AND(MONTH($O387) &lt;= 8, MONTH($P387) &gt;= 8), IF($S387 &lt;&gt; "", $I387/$S387, ""), ""),"")</f>
        <v/>
      </c>
      <c r="AB387" s="10" t="str">
        <f>IF(Overall!$A389&lt;&gt;"",IF(AND(MONTH($O387) &lt;= 9, MONTH($P387) &gt;= 9), IF($S387 &lt;&gt; "", $I387/$S387, ""), ""),"")</f>
        <v/>
      </c>
      <c r="AC387" s="10" t="str">
        <f>IF(Overall!$A389&lt;&gt;"",IF(AND(MONTH($O387) &lt;= 10, MONTH($P387) &gt;= 10), IF($S387 &lt;&gt; "", $I387/$S387, ""), ""),"")</f>
        <v/>
      </c>
      <c r="AD387" s="10" t="str">
        <f>IF(Overall!$A389&lt;&gt;"",IF(AND(MONTH($O387) &lt;= 11, MONTH($P387) &gt;= 11), IF($S387 &lt;&gt; "", $I387/$S387, ""), ""),"")</f>
        <v/>
      </c>
      <c r="AE387" s="10" t="str">
        <f>IF(Overall!$A389&lt;&gt;"",IF(AND(MONTH($O387) &lt;= 12, MONTH($P387) &gt;= 12), IF($S387 &lt;&gt; "", $I387/$S387, ""), ""),"")</f>
        <v/>
      </c>
      <c r="AG387" s="10" t="str">
        <f ca="1">IFERROR(IF(AND(NOW()&lt;= EOMONTH(DATE(YEAR($P387),1, 1), 0), Overall!$A389&lt;&gt;"", MONTH($O387) &lt;= 1, MONTH($P387) &gt;= 1), IF($S387 &lt;&gt; "", $I387/$S387, ""), ""), "")</f>
        <v/>
      </c>
      <c r="AH387" s="10" t="str">
        <f ca="1">IFERROR(IF(AND(NOW()&lt;= EOMONTH(DATE(YEAR($P387),2, 1), 0), Overall!$A389&lt;&gt;"", MONTH($O387) &lt;= 2, MONTH($P387) &gt;= 2), IF($S387 &lt;&gt; "", $I387/$S387, ""), ""), "")</f>
        <v/>
      </c>
      <c r="AI387" s="10" t="str">
        <f ca="1">IFERROR(IF(AND(NOW()&lt;= EOMONTH(DATE(YEAR($P387),3, 1), 0), Overall!$A389&lt;&gt;"", MONTH($O387) &lt;= 3, MONTH($P387) &gt;= 3), IF($S387 &lt;&gt; "", $I387/$S387, ""), ""), "")</f>
        <v/>
      </c>
      <c r="AJ387" s="10" t="str">
        <f ca="1">IFERROR(IF(AND(NOW()&lt;= EOMONTH(DATE(YEAR($P387),4, 1), 0), Overall!$A389&lt;&gt;"", MONTH($O387) &lt;= 4, MONTH($P387) &gt;= 4), IF($S387 &lt;&gt; "", $I387/$S387, ""), ""), "")</f>
        <v/>
      </c>
      <c r="AK387" s="10" t="str">
        <f ca="1">IFERROR(IF(AND(NOW()&lt;= EOMONTH(DATE(YEAR($P387),5, 1), 0), Overall!$A389&lt;&gt;"", MONTH($O387) &lt;= 5, MONTH($P387) &gt;= 5), IF($S387 &lt;&gt; "", $I387/$S387, ""), ""), "")</f>
        <v/>
      </c>
      <c r="AL387" s="10" t="str">
        <f ca="1">IFERROR(IF(AND(NOW()&lt;= EOMONTH(DATE(YEAR($P387),6, 1), 0), Overall!$A389&lt;&gt;"", MONTH($O387) &lt;= 6, MONTH($P387) &gt;= 6), IF($S387 &lt;&gt; "", $I387/$S387, ""), ""), "")</f>
        <v/>
      </c>
      <c r="AM387" s="10" t="str">
        <f ca="1">IFERROR(IF(AND(NOW()&lt;= EOMONTH(DATE(YEAR($P387),7, 1), 0), Overall!$A389&lt;&gt;"", MONTH($O387) &lt;= 7, MONTH($P387) &gt;= 7), IF($S387 &lt;&gt; "", $I387/$S387, ""), ""), "")</f>
        <v/>
      </c>
      <c r="AN387" s="10" t="str">
        <f ca="1">IFERROR(IF(AND(NOW()&lt;= EOMONTH(DATE(YEAR($P387),8, 1), 0), Overall!$A389&lt;&gt;"", MONTH($O387) &lt;= 8, MONTH($P387) &gt;= 8), IF($S387 &lt;&gt; "", $I387/$S387, ""), ""), "")</f>
        <v/>
      </c>
      <c r="AO387" s="10" t="str">
        <f ca="1">IFERROR(IF(AND(NOW()&lt;= EOMONTH(DATE(YEAR($P387),9, 1), 0), Overall!$A389&lt;&gt;"", MONTH($O387) &lt;= 9, MONTH($P387) &gt;= 9), IF($S387 &lt;&gt; "", $I387/$S387, ""), ""), "")</f>
        <v/>
      </c>
      <c r="AP387" s="10" t="str">
        <f ca="1">IFERROR(IF(AND(NOW()&lt;= EOMONTH(DATE(YEAR($P387),10, 1), 0), Overall!$A389&lt;&gt;"", MONTH($O387) &lt;= 10, MONTH($P387) &gt;= 10), IF($S387 &lt;&gt; "", $I387/$S387, ""), ""), "")</f>
        <v/>
      </c>
      <c r="AQ387" s="10" t="str">
        <f ca="1">IFERROR(IF(AND(NOW()&lt;= EOMONTH(DATE(YEAR($P387),11, 1), 0), Overall!$A389&lt;&gt;"", MONTH($O387) &lt;=11, MONTH($P387) &gt;= 11), IF($S387 &lt;&gt; "", $I387/$S387, ""), ""), "")</f>
        <v/>
      </c>
      <c r="AR387" s="10" t="str">
        <f ca="1">IFERROR(IF(AND(NOW()&lt;= EOMONTH(DATE(YEAR($P387),12, 1), 0), Overall!$A389&lt;&gt;"", MONTH($O387) &lt;= 12, MONTH($P387) &gt;= 12), IF($S387 &lt;&gt; "", $I387/$S387, ""), ""), "")</f>
        <v/>
      </c>
      <c r="AS387" s="16">
        <f t="shared" ref="AS387:AS450" ca="1" si="13">SUM(AG387:AR387)</f>
        <v>0</v>
      </c>
    </row>
    <row r="388" spans="1:45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5" t="str">
        <f>IF(Overall!P390&lt;&gt;"",_xlfn.VALUETOTEXT(Overall!P390),"")</f>
        <v>Options</v>
      </c>
      <c r="I388" s="6">
        <f>IF(Overall!F390&lt;&gt;"",VALUE(Overall!F390),"")</f>
        <v>1000000</v>
      </c>
      <c r="J388" s="6">
        <f>IF(Overall!G390&lt;&gt;"",VALUE(Overall!G390),"")</f>
        <v>77</v>
      </c>
      <c r="K388" s="6">
        <f>IF(Overall!H390&lt;&gt;"",VALUE(Overall!H390),"")</f>
        <v>63</v>
      </c>
      <c r="L388" s="6">
        <f>IF(Overall!I390&lt;&gt;"",VALUE(Overall!I390),"")</f>
        <v>7.0650000000000004</v>
      </c>
      <c r="M388" s="6">
        <f>IF(Overall!J390&lt;&gt;"",VALUE(Overall!J390),"")</f>
        <v>2.9</v>
      </c>
      <c r="N388" s="6">
        <f>IF(Overall!K390&lt;&gt;"",VALUE(Overall!K390),"")</f>
        <v>4.165</v>
      </c>
      <c r="O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P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Q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R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S388" s="5">
        <f t="shared" si="12"/>
        <v>1</v>
      </c>
      <c r="T388" s="10" t="str">
        <f>IF(Overall!$A390&lt;&gt;"",IF(AND(MONTH($O388) &lt;= 1, MONTH($P388) &gt;= 1), IF($S388 &lt;&gt; "", $I388/$S388, ""), ""),"")</f>
        <v/>
      </c>
      <c r="U388" s="10" t="str">
        <f>IF(Overall!$A390&lt;&gt;"",IF(AND(MONTH($O388) &lt;= 2, MONTH($P388) &gt;= 2), IF($S388 &lt;&gt; "", $I388/$S388, ""), ""),"")</f>
        <v/>
      </c>
      <c r="V388" s="10">
        <f>IF(Overall!$A390&lt;&gt;"",IF(AND(MONTH($O388) &lt;= 3, MONTH($P388) &gt;= 3), IF($S388 &lt;&gt; "", $I388/$S388, ""), ""),"")</f>
        <v>1000000</v>
      </c>
      <c r="W388" s="10" t="str">
        <f>IF(Overall!$A390&lt;&gt;"",IF(AND(MONTH($O388) &lt;= 4, MONTH($P388) &gt;= 4), IF($S388 &lt;&gt; "", $I388/$S388, ""), ""),"")</f>
        <v/>
      </c>
      <c r="X388" s="10" t="str">
        <f>IF(Overall!$A390&lt;&gt;"",IF(AND(MONTH($O388) &lt;= 5, MONTH($P388) &gt;= 5), IF($S388 &lt;&gt; "", $I388/$S388, ""), ""),"")</f>
        <v/>
      </c>
      <c r="Y388" s="10" t="str">
        <f>IF(Overall!$A390&lt;&gt;"",IF(AND(MONTH($O388) &lt;= 6, MONTH($P388) &gt;= 6), IF($S388 &lt;&gt; "", $I388/$S388, ""), ""),"")</f>
        <v/>
      </c>
      <c r="Z388" s="10" t="str">
        <f>IF(Overall!$A390&lt;&gt;"",IF(AND(MONTH($O388) &lt;= 7, MONTH($P388) &gt;= 7 ), IF($S388 &lt;&gt; "", $I388/$S388, ""), ""),"")</f>
        <v/>
      </c>
      <c r="AA388" s="10" t="str">
        <f>IF(Overall!$A390&lt;&gt;"",IF(AND(MONTH($O388) &lt;= 8, MONTH($P388) &gt;= 8), IF($S388 &lt;&gt; "", $I388/$S388, ""), ""),"")</f>
        <v/>
      </c>
      <c r="AB388" s="10" t="str">
        <f>IF(Overall!$A390&lt;&gt;"",IF(AND(MONTH($O388) &lt;= 9, MONTH($P388) &gt;= 9), IF($S388 &lt;&gt; "", $I388/$S388, ""), ""),"")</f>
        <v/>
      </c>
      <c r="AC388" s="10" t="str">
        <f>IF(Overall!$A390&lt;&gt;"",IF(AND(MONTH($O388) &lt;= 10, MONTH($P388) &gt;= 10), IF($S388 &lt;&gt; "", $I388/$S388, ""), ""),"")</f>
        <v/>
      </c>
      <c r="AD388" s="10" t="str">
        <f>IF(Overall!$A390&lt;&gt;"",IF(AND(MONTH($O388) &lt;= 11, MONTH($P388) &gt;= 11), IF($S388 &lt;&gt; "", $I388/$S388, ""), ""),"")</f>
        <v/>
      </c>
      <c r="AE388" s="10" t="str">
        <f>IF(Overall!$A390&lt;&gt;"",IF(AND(MONTH($O388) &lt;= 12, MONTH($P388) &gt;= 12), IF($S388 &lt;&gt; "", $I388/$S388, ""), ""),"")</f>
        <v/>
      </c>
      <c r="AG388" s="10" t="str">
        <f ca="1">IFERROR(IF(AND(NOW()&lt;= EOMONTH(DATE(YEAR($P388),1, 1), 0), Overall!$A390&lt;&gt;"", MONTH($O388) &lt;= 1, MONTH($P388) &gt;= 1), IF($S388 &lt;&gt; "", $I388/$S388, ""), ""), "")</f>
        <v/>
      </c>
      <c r="AH388" s="10" t="str">
        <f ca="1">IFERROR(IF(AND(NOW()&lt;= EOMONTH(DATE(YEAR($P388),2, 1), 0), Overall!$A390&lt;&gt;"", MONTH($O388) &lt;= 2, MONTH($P388) &gt;= 2), IF($S388 &lt;&gt; "", $I388/$S388, ""), ""), "")</f>
        <v/>
      </c>
      <c r="AI388" s="10" t="str">
        <f ca="1">IFERROR(IF(AND(NOW()&lt;= EOMONTH(DATE(YEAR($P388),3, 1), 0), Overall!$A390&lt;&gt;"", MONTH($O388) &lt;= 3, MONTH($P388) &gt;= 3), IF($S388 &lt;&gt; "", $I388/$S388, ""), ""), "")</f>
        <v/>
      </c>
      <c r="AJ388" s="10" t="str">
        <f ca="1">IFERROR(IF(AND(NOW()&lt;= EOMONTH(DATE(YEAR($P388),4, 1), 0), Overall!$A390&lt;&gt;"", MONTH($O388) &lt;= 4, MONTH($P388) &gt;= 4), IF($S388 &lt;&gt; "", $I388/$S388, ""), ""), "")</f>
        <v/>
      </c>
      <c r="AK388" s="10" t="str">
        <f ca="1">IFERROR(IF(AND(NOW()&lt;= EOMONTH(DATE(YEAR($P388),5, 1), 0), Overall!$A390&lt;&gt;"", MONTH($O388) &lt;= 5, MONTH($P388) &gt;= 5), IF($S388 &lt;&gt; "", $I388/$S388, ""), ""), "")</f>
        <v/>
      </c>
      <c r="AL388" s="10" t="str">
        <f ca="1">IFERROR(IF(AND(NOW()&lt;= EOMONTH(DATE(YEAR($P388),6, 1), 0), Overall!$A390&lt;&gt;"", MONTH($O388) &lt;= 6, MONTH($P388) &gt;= 6), IF($S388 &lt;&gt; "", $I388/$S388, ""), ""), "")</f>
        <v/>
      </c>
      <c r="AM388" s="10" t="str">
        <f ca="1">IFERROR(IF(AND(NOW()&lt;= EOMONTH(DATE(YEAR($P388),7, 1), 0), Overall!$A390&lt;&gt;"", MONTH($O388) &lt;= 7, MONTH($P388) &gt;= 7), IF($S388 &lt;&gt; "", $I388/$S388, ""), ""), "")</f>
        <v/>
      </c>
      <c r="AN388" s="10" t="str">
        <f ca="1">IFERROR(IF(AND(NOW()&lt;= EOMONTH(DATE(YEAR($P388),8, 1), 0), Overall!$A390&lt;&gt;"", MONTH($O388) &lt;= 8, MONTH($P388) &gt;= 8), IF($S388 &lt;&gt; "", $I388/$S388, ""), ""), "")</f>
        <v/>
      </c>
      <c r="AO388" s="10" t="str">
        <f ca="1">IFERROR(IF(AND(NOW()&lt;= EOMONTH(DATE(YEAR($P388),9, 1), 0), Overall!$A390&lt;&gt;"", MONTH($O388) &lt;= 9, MONTH($P388) &gt;= 9), IF($S388 &lt;&gt; "", $I388/$S388, ""), ""), "")</f>
        <v/>
      </c>
      <c r="AP388" s="10" t="str">
        <f ca="1">IFERROR(IF(AND(NOW()&lt;= EOMONTH(DATE(YEAR($P388),10, 1), 0), Overall!$A390&lt;&gt;"", MONTH($O388) &lt;= 10, MONTH($P388) &gt;= 10), IF($S388 &lt;&gt; "", $I388/$S388, ""), ""), "")</f>
        <v/>
      </c>
      <c r="AQ388" s="10" t="str">
        <f ca="1">IFERROR(IF(AND(NOW()&lt;= EOMONTH(DATE(YEAR($P388),11, 1), 0), Overall!$A390&lt;&gt;"", MONTH($O388) &lt;=11, MONTH($P388) &gt;= 11), IF($S388 &lt;&gt; "", $I388/$S388, ""), ""), "")</f>
        <v/>
      </c>
      <c r="AR388" s="10" t="str">
        <f ca="1">IFERROR(IF(AND(NOW()&lt;= EOMONTH(DATE(YEAR($P388),12, 1), 0), Overall!$A390&lt;&gt;"", MONTH($O388) &lt;= 12, MONTH($P388) &gt;= 12), IF($S388 &lt;&gt; "", $I388/$S388, ""), ""), "")</f>
        <v/>
      </c>
      <c r="AS388" s="16">
        <f t="shared" ca="1" si="13"/>
        <v>0</v>
      </c>
    </row>
    <row r="389" spans="1:45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5" t="str">
        <f>IF(Overall!P391&lt;&gt;"",_xlfn.VALUETOTEXT(Overall!P391),"")</f>
        <v>Options</v>
      </c>
      <c r="I389" s="6">
        <f>IF(Overall!F391&lt;&gt;"",VALUE(Overall!F391),"")</f>
        <v>500000</v>
      </c>
      <c r="J389" s="6">
        <f>IF(Overall!G391&lt;&gt;"",VALUE(Overall!G391),"")</f>
        <v>78</v>
      </c>
      <c r="K389" s="6">
        <f>IF(Overall!H391&lt;&gt;"",VALUE(Overall!H391),"")</f>
        <v>64</v>
      </c>
      <c r="L389" s="6">
        <f>IF(Overall!I391&lt;&gt;"",VALUE(Overall!I391),"")</f>
        <v>4.5199999999999996</v>
      </c>
      <c r="M389" s="6">
        <f>IF(Overall!J391&lt;&gt;"",VALUE(Overall!J391),"")</f>
        <v>1.33</v>
      </c>
      <c r="N389" s="6">
        <f>IF(Overall!K391&lt;&gt;"",VALUE(Overall!K391),"")</f>
        <v>3.19</v>
      </c>
      <c r="O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P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Q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R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S389" s="5">
        <f t="shared" si="12"/>
        <v>1</v>
      </c>
      <c r="T389" s="10">
        <f>IF(Overall!$A391&lt;&gt;"",IF(AND(MONTH($O389) &lt;= 1, MONTH($P389) &gt;= 1), IF($S389 &lt;&gt; "", $I389/$S389, ""), ""),"")</f>
        <v>500000</v>
      </c>
      <c r="U389" s="10" t="str">
        <f>IF(Overall!$A391&lt;&gt;"",IF(AND(MONTH($O389) &lt;= 2, MONTH($P389) &gt;= 2), IF($S389 &lt;&gt; "", $I389/$S389, ""), ""),"")</f>
        <v/>
      </c>
      <c r="V389" s="10" t="str">
        <f>IF(Overall!$A391&lt;&gt;"",IF(AND(MONTH($O389) &lt;= 3, MONTH($P389) &gt;= 3), IF($S389 &lt;&gt; "", $I389/$S389, ""), ""),"")</f>
        <v/>
      </c>
      <c r="W389" s="10" t="str">
        <f>IF(Overall!$A391&lt;&gt;"",IF(AND(MONTH($O389) &lt;= 4, MONTH($P389) &gt;= 4), IF($S389 &lt;&gt; "", $I389/$S389, ""), ""),"")</f>
        <v/>
      </c>
      <c r="X389" s="10" t="str">
        <f>IF(Overall!$A391&lt;&gt;"",IF(AND(MONTH($O389) &lt;= 5, MONTH($P389) &gt;= 5), IF($S389 &lt;&gt; "", $I389/$S389, ""), ""),"")</f>
        <v/>
      </c>
      <c r="Y389" s="10" t="str">
        <f>IF(Overall!$A391&lt;&gt;"",IF(AND(MONTH($O389) &lt;= 6, MONTH($P389) &gt;= 6), IF($S389 &lt;&gt; "", $I389/$S389, ""), ""),"")</f>
        <v/>
      </c>
      <c r="Z389" s="10" t="str">
        <f>IF(Overall!$A391&lt;&gt;"",IF(AND(MONTH($O389) &lt;= 7, MONTH($P389) &gt;= 7 ), IF($S389 &lt;&gt; "", $I389/$S389, ""), ""),"")</f>
        <v/>
      </c>
      <c r="AA389" s="10" t="str">
        <f>IF(Overall!$A391&lt;&gt;"",IF(AND(MONTH($O389) &lt;= 8, MONTH($P389) &gt;= 8), IF($S389 &lt;&gt; "", $I389/$S389, ""), ""),"")</f>
        <v/>
      </c>
      <c r="AB389" s="10" t="str">
        <f>IF(Overall!$A391&lt;&gt;"",IF(AND(MONTH($O389) &lt;= 9, MONTH($P389) &gt;= 9), IF($S389 &lt;&gt; "", $I389/$S389, ""), ""),"")</f>
        <v/>
      </c>
      <c r="AC389" s="10" t="str">
        <f>IF(Overall!$A391&lt;&gt;"",IF(AND(MONTH($O389) &lt;= 10, MONTH($P389) &gt;= 10), IF($S389 &lt;&gt; "", $I389/$S389, ""), ""),"")</f>
        <v/>
      </c>
      <c r="AD389" s="10" t="str">
        <f>IF(Overall!$A391&lt;&gt;"",IF(AND(MONTH($O389) &lt;= 11, MONTH($P389) &gt;= 11), IF($S389 &lt;&gt; "", $I389/$S389, ""), ""),"")</f>
        <v/>
      </c>
      <c r="AE389" s="10" t="str">
        <f>IF(Overall!$A391&lt;&gt;"",IF(AND(MONTH($O389) &lt;= 12, MONTH($P389) &gt;= 12), IF($S389 &lt;&gt; "", $I389/$S389, ""), ""),"")</f>
        <v/>
      </c>
      <c r="AG389" s="10" t="str">
        <f ca="1">IFERROR(IF(AND(NOW()&lt;= EOMONTH(DATE(YEAR($P389),1, 1), 0), Overall!$A391&lt;&gt;"", MONTH($O389) &lt;= 1, MONTH($P389) &gt;= 1), IF($S389 &lt;&gt; "", $I389/$S389, ""), ""), "")</f>
        <v/>
      </c>
      <c r="AH389" s="10" t="str">
        <f ca="1">IFERROR(IF(AND(NOW()&lt;= EOMONTH(DATE(YEAR($P389),2, 1), 0), Overall!$A391&lt;&gt;"", MONTH($O389) &lt;= 2, MONTH($P389) &gt;= 2), IF($S389 &lt;&gt; "", $I389/$S389, ""), ""), "")</f>
        <v/>
      </c>
      <c r="AI389" s="10" t="str">
        <f ca="1">IFERROR(IF(AND(NOW()&lt;= EOMONTH(DATE(YEAR($P389),3, 1), 0), Overall!$A391&lt;&gt;"", MONTH($O389) &lt;= 3, MONTH($P389) &gt;= 3), IF($S389 &lt;&gt; "", $I389/$S389, ""), ""), "")</f>
        <v/>
      </c>
      <c r="AJ389" s="10" t="str">
        <f ca="1">IFERROR(IF(AND(NOW()&lt;= EOMONTH(DATE(YEAR($P389),4, 1), 0), Overall!$A391&lt;&gt;"", MONTH($O389) &lt;= 4, MONTH($P389) &gt;= 4), IF($S389 &lt;&gt; "", $I389/$S389, ""), ""), "")</f>
        <v/>
      </c>
      <c r="AK389" s="10" t="str">
        <f ca="1">IFERROR(IF(AND(NOW()&lt;= EOMONTH(DATE(YEAR($P389),5, 1), 0), Overall!$A391&lt;&gt;"", MONTH($O389) &lt;= 5, MONTH($P389) &gt;= 5), IF($S389 &lt;&gt; "", $I389/$S389, ""), ""), "")</f>
        <v/>
      </c>
      <c r="AL389" s="10" t="str">
        <f ca="1">IFERROR(IF(AND(NOW()&lt;= EOMONTH(DATE(YEAR($P389),6, 1), 0), Overall!$A391&lt;&gt;"", MONTH($O389) &lt;= 6, MONTH($P389) &gt;= 6), IF($S389 &lt;&gt; "", $I389/$S389, ""), ""), "")</f>
        <v/>
      </c>
      <c r="AM389" s="10" t="str">
        <f ca="1">IFERROR(IF(AND(NOW()&lt;= EOMONTH(DATE(YEAR($P389),7, 1), 0), Overall!$A391&lt;&gt;"", MONTH($O389) &lt;= 7, MONTH($P389) &gt;= 7), IF($S389 &lt;&gt; "", $I389/$S389, ""), ""), "")</f>
        <v/>
      </c>
      <c r="AN389" s="10" t="str">
        <f ca="1">IFERROR(IF(AND(NOW()&lt;= EOMONTH(DATE(YEAR($P389),8, 1), 0), Overall!$A391&lt;&gt;"", MONTH($O389) &lt;= 8, MONTH($P389) &gt;= 8), IF($S389 &lt;&gt; "", $I389/$S389, ""), ""), "")</f>
        <v/>
      </c>
      <c r="AO389" s="10" t="str">
        <f ca="1">IFERROR(IF(AND(NOW()&lt;= EOMONTH(DATE(YEAR($P389),9, 1), 0), Overall!$A391&lt;&gt;"", MONTH($O389) &lt;= 9, MONTH($P389) &gt;= 9), IF($S389 &lt;&gt; "", $I389/$S389, ""), ""), "")</f>
        <v/>
      </c>
      <c r="AP389" s="10" t="str">
        <f ca="1">IFERROR(IF(AND(NOW()&lt;= EOMONTH(DATE(YEAR($P389),10, 1), 0), Overall!$A391&lt;&gt;"", MONTH($O389) &lt;= 10, MONTH($P389) &gt;= 10), IF($S389 &lt;&gt; "", $I389/$S389, ""), ""), "")</f>
        <v/>
      </c>
      <c r="AQ389" s="10" t="str">
        <f ca="1">IFERROR(IF(AND(NOW()&lt;= EOMONTH(DATE(YEAR($P389),11, 1), 0), Overall!$A391&lt;&gt;"", MONTH($O389) &lt;=11, MONTH($P389) &gt;= 11), IF($S389 &lt;&gt; "", $I389/$S389, ""), ""), "")</f>
        <v/>
      </c>
      <c r="AR389" s="10" t="str">
        <f ca="1">IFERROR(IF(AND(NOW()&lt;= EOMONTH(DATE(YEAR($P389),12, 1), 0), Overall!$A391&lt;&gt;"", MONTH($O389) &lt;= 12, MONTH($P389) &gt;= 12), IF($S389 &lt;&gt; "", $I389/$S389, ""), ""), "")</f>
        <v/>
      </c>
      <c r="AS389" s="16">
        <f t="shared" ca="1" si="13"/>
        <v>0</v>
      </c>
    </row>
    <row r="390" spans="1:45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5" t="str">
        <f>IF(Overall!P392&lt;&gt;"",_xlfn.VALUETOTEXT(Overall!P392),"")</f>
        <v>Options</v>
      </c>
      <c r="I390" s="6">
        <f>IF(Overall!F392&lt;&gt;"",VALUE(Overall!F392),"")</f>
        <v>500000</v>
      </c>
      <c r="J390" s="6">
        <f>IF(Overall!G392&lt;&gt;"",VALUE(Overall!G392),"")</f>
        <v>78</v>
      </c>
      <c r="K390" s="6">
        <f>IF(Overall!H392&lt;&gt;"",VALUE(Overall!H392),"")</f>
        <v>64</v>
      </c>
      <c r="L390" s="6">
        <f>IF(Overall!I392&lt;&gt;"",VALUE(Overall!I392),"")</f>
        <v>4.55</v>
      </c>
      <c r="M390" s="6">
        <f>IF(Overall!J392&lt;&gt;"",VALUE(Overall!J392),"")</f>
        <v>1.35</v>
      </c>
      <c r="N390" s="6">
        <f>IF(Overall!K392&lt;&gt;"",VALUE(Overall!K392),"")</f>
        <v>3.2</v>
      </c>
      <c r="O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P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Q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R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S390" s="5">
        <f t="shared" si="12"/>
        <v>1</v>
      </c>
      <c r="T390" s="10">
        <f>IF(Overall!$A392&lt;&gt;"",IF(AND(MONTH($O390) &lt;= 1, MONTH($P390) &gt;= 1), IF($S390 &lt;&gt; "", $I390/$S390, ""), ""),"")</f>
        <v>500000</v>
      </c>
      <c r="U390" s="10" t="str">
        <f>IF(Overall!$A392&lt;&gt;"",IF(AND(MONTH($O390) &lt;= 2, MONTH($P390) &gt;= 2), IF($S390 &lt;&gt; "", $I390/$S390, ""), ""),"")</f>
        <v/>
      </c>
      <c r="V390" s="10" t="str">
        <f>IF(Overall!$A392&lt;&gt;"",IF(AND(MONTH($O390) &lt;= 3, MONTH($P390) &gt;= 3), IF($S390 &lt;&gt; "", $I390/$S390, ""), ""),"")</f>
        <v/>
      </c>
      <c r="W390" s="10" t="str">
        <f>IF(Overall!$A392&lt;&gt;"",IF(AND(MONTH($O390) &lt;= 4, MONTH($P390) &gt;= 4), IF($S390 &lt;&gt; "", $I390/$S390, ""), ""),"")</f>
        <v/>
      </c>
      <c r="X390" s="10" t="str">
        <f>IF(Overall!$A392&lt;&gt;"",IF(AND(MONTH($O390) &lt;= 5, MONTH($P390) &gt;= 5), IF($S390 &lt;&gt; "", $I390/$S390, ""), ""),"")</f>
        <v/>
      </c>
      <c r="Y390" s="10" t="str">
        <f>IF(Overall!$A392&lt;&gt;"",IF(AND(MONTH($O390) &lt;= 6, MONTH($P390) &gt;= 6), IF($S390 &lt;&gt; "", $I390/$S390, ""), ""),"")</f>
        <v/>
      </c>
      <c r="Z390" s="10" t="str">
        <f>IF(Overall!$A392&lt;&gt;"",IF(AND(MONTH($O390) &lt;= 7, MONTH($P390) &gt;= 7 ), IF($S390 &lt;&gt; "", $I390/$S390, ""), ""),"")</f>
        <v/>
      </c>
      <c r="AA390" s="10" t="str">
        <f>IF(Overall!$A392&lt;&gt;"",IF(AND(MONTH($O390) &lt;= 8, MONTH($P390) &gt;= 8), IF($S390 &lt;&gt; "", $I390/$S390, ""), ""),"")</f>
        <v/>
      </c>
      <c r="AB390" s="10" t="str">
        <f>IF(Overall!$A392&lt;&gt;"",IF(AND(MONTH($O390) &lt;= 9, MONTH($P390) &gt;= 9), IF($S390 &lt;&gt; "", $I390/$S390, ""), ""),"")</f>
        <v/>
      </c>
      <c r="AC390" s="10" t="str">
        <f>IF(Overall!$A392&lt;&gt;"",IF(AND(MONTH($O390) &lt;= 10, MONTH($P390) &gt;= 10), IF($S390 &lt;&gt; "", $I390/$S390, ""), ""),"")</f>
        <v/>
      </c>
      <c r="AD390" s="10" t="str">
        <f>IF(Overall!$A392&lt;&gt;"",IF(AND(MONTH($O390) &lt;= 11, MONTH($P390) &gt;= 11), IF($S390 &lt;&gt; "", $I390/$S390, ""), ""),"")</f>
        <v/>
      </c>
      <c r="AE390" s="10" t="str">
        <f>IF(Overall!$A392&lt;&gt;"",IF(AND(MONTH($O390) &lt;= 12, MONTH($P390) &gt;= 12), IF($S390 &lt;&gt; "", $I390/$S390, ""), ""),"")</f>
        <v/>
      </c>
      <c r="AG390" s="10" t="str">
        <f ca="1">IFERROR(IF(AND(NOW()&lt;= EOMONTH(DATE(YEAR($P390),1, 1), 0), Overall!$A392&lt;&gt;"", MONTH($O390) &lt;= 1, MONTH($P390) &gt;= 1), IF($S390 &lt;&gt; "", $I390/$S390, ""), ""), "")</f>
        <v/>
      </c>
      <c r="AH390" s="10" t="str">
        <f ca="1">IFERROR(IF(AND(NOW()&lt;= EOMONTH(DATE(YEAR($P390),2, 1), 0), Overall!$A392&lt;&gt;"", MONTH($O390) &lt;= 2, MONTH($P390) &gt;= 2), IF($S390 &lt;&gt; "", $I390/$S390, ""), ""), "")</f>
        <v/>
      </c>
      <c r="AI390" s="10" t="str">
        <f ca="1">IFERROR(IF(AND(NOW()&lt;= EOMONTH(DATE(YEAR($P390),3, 1), 0), Overall!$A392&lt;&gt;"", MONTH($O390) &lt;= 3, MONTH($P390) &gt;= 3), IF($S390 &lt;&gt; "", $I390/$S390, ""), ""), "")</f>
        <v/>
      </c>
      <c r="AJ390" s="10" t="str">
        <f ca="1">IFERROR(IF(AND(NOW()&lt;= EOMONTH(DATE(YEAR($P390),4, 1), 0), Overall!$A392&lt;&gt;"", MONTH($O390) &lt;= 4, MONTH($P390) &gt;= 4), IF($S390 &lt;&gt; "", $I390/$S390, ""), ""), "")</f>
        <v/>
      </c>
      <c r="AK390" s="10" t="str">
        <f ca="1">IFERROR(IF(AND(NOW()&lt;= EOMONTH(DATE(YEAR($P390),5, 1), 0), Overall!$A392&lt;&gt;"", MONTH($O390) &lt;= 5, MONTH($P390) &gt;= 5), IF($S390 &lt;&gt; "", $I390/$S390, ""), ""), "")</f>
        <v/>
      </c>
      <c r="AL390" s="10" t="str">
        <f ca="1">IFERROR(IF(AND(NOW()&lt;= EOMONTH(DATE(YEAR($P390),6, 1), 0), Overall!$A392&lt;&gt;"", MONTH($O390) &lt;= 6, MONTH($P390) &gt;= 6), IF($S390 &lt;&gt; "", $I390/$S390, ""), ""), "")</f>
        <v/>
      </c>
      <c r="AM390" s="10" t="str">
        <f ca="1">IFERROR(IF(AND(NOW()&lt;= EOMONTH(DATE(YEAR($P390),7, 1), 0), Overall!$A392&lt;&gt;"", MONTH($O390) &lt;= 7, MONTH($P390) &gt;= 7), IF($S390 &lt;&gt; "", $I390/$S390, ""), ""), "")</f>
        <v/>
      </c>
      <c r="AN390" s="10" t="str">
        <f ca="1">IFERROR(IF(AND(NOW()&lt;= EOMONTH(DATE(YEAR($P390),8, 1), 0), Overall!$A392&lt;&gt;"", MONTH($O390) &lt;= 8, MONTH($P390) &gt;= 8), IF($S390 &lt;&gt; "", $I390/$S390, ""), ""), "")</f>
        <v/>
      </c>
      <c r="AO390" s="10" t="str">
        <f ca="1">IFERROR(IF(AND(NOW()&lt;= EOMONTH(DATE(YEAR($P390),9, 1), 0), Overall!$A392&lt;&gt;"", MONTH($O390) &lt;= 9, MONTH($P390) &gt;= 9), IF($S390 &lt;&gt; "", $I390/$S390, ""), ""), "")</f>
        <v/>
      </c>
      <c r="AP390" s="10" t="str">
        <f ca="1">IFERROR(IF(AND(NOW()&lt;= EOMONTH(DATE(YEAR($P390),10, 1), 0), Overall!$A392&lt;&gt;"", MONTH($O390) &lt;= 10, MONTH($P390) &gt;= 10), IF($S390 &lt;&gt; "", $I390/$S390, ""), ""), "")</f>
        <v/>
      </c>
      <c r="AQ390" s="10" t="str">
        <f ca="1">IFERROR(IF(AND(NOW()&lt;= EOMONTH(DATE(YEAR($P390),11, 1), 0), Overall!$A392&lt;&gt;"", MONTH($O390) &lt;=11, MONTH($P390) &gt;= 11), IF($S390 &lt;&gt; "", $I390/$S390, ""), ""), "")</f>
        <v/>
      </c>
      <c r="AR390" s="10" t="str">
        <f ca="1">IFERROR(IF(AND(NOW()&lt;= EOMONTH(DATE(YEAR($P390),12, 1), 0), Overall!$A392&lt;&gt;"", MONTH($O390) &lt;= 12, MONTH($P390) &gt;= 12), IF($S390 &lt;&gt; "", $I390/$S390, ""), ""), "")</f>
        <v/>
      </c>
      <c r="AS390" s="16">
        <f t="shared" ca="1" si="13"/>
        <v>0</v>
      </c>
    </row>
    <row r="391" spans="1:45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5" t="str">
        <f>IF(Overall!P393&lt;&gt;"",_xlfn.VALUETOTEXT(Overall!P393),"")</f>
        <v>Options</v>
      </c>
      <c r="I391" s="6">
        <f>IF(Overall!F393&lt;&gt;"",VALUE(Overall!F393),"")</f>
        <v>750000</v>
      </c>
      <c r="J391" s="6">
        <f>IF(Overall!G393&lt;&gt;"",VALUE(Overall!G393),"")</f>
        <v>77</v>
      </c>
      <c r="K391" s="6">
        <f>IF(Overall!H393&lt;&gt;"",VALUE(Overall!H393),"")</f>
        <v>63</v>
      </c>
      <c r="L391" s="6">
        <f>IF(Overall!I393&lt;&gt;"",VALUE(Overall!I393),"")</f>
        <v>9.1999999999999993</v>
      </c>
      <c r="M391" s="6">
        <f>IF(Overall!J393&lt;&gt;"",VALUE(Overall!J393),"")</f>
        <v>4.33</v>
      </c>
      <c r="N391" s="6">
        <f>IF(Overall!K393&lt;&gt;"",VALUE(Overall!K393),"")</f>
        <v>4.87</v>
      </c>
      <c r="O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P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Q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R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S391" s="5">
        <f t="shared" si="12"/>
        <v>1</v>
      </c>
      <c r="T391" s="10" t="str">
        <f>IF(Overall!$A393&lt;&gt;"",IF(AND(MONTH($O391) &lt;= 1, MONTH($P391) &gt;= 1), IF($S391 &lt;&gt; "", $I391/$S391, ""), ""),"")</f>
        <v/>
      </c>
      <c r="U391" s="10" t="str">
        <f>IF(Overall!$A393&lt;&gt;"",IF(AND(MONTH($O391) &lt;= 2, MONTH($P391) &gt;= 2), IF($S391 &lt;&gt; "", $I391/$S391, ""), ""),"")</f>
        <v/>
      </c>
      <c r="V391" s="10" t="str">
        <f>IF(Overall!$A393&lt;&gt;"",IF(AND(MONTH($O391) &lt;= 3, MONTH($P391) &gt;= 3), IF($S391 &lt;&gt; "", $I391/$S391, ""), ""),"")</f>
        <v/>
      </c>
      <c r="W391" s="10" t="str">
        <f>IF(Overall!$A393&lt;&gt;"",IF(AND(MONTH($O391) &lt;= 4, MONTH($P391) &gt;= 4), IF($S391 &lt;&gt; "", $I391/$S391, ""), ""),"")</f>
        <v/>
      </c>
      <c r="X391" s="10">
        <f>IF(Overall!$A393&lt;&gt;"",IF(AND(MONTH($O391) &lt;= 5, MONTH($P391) &gt;= 5), IF($S391 &lt;&gt; "", $I391/$S391, ""), ""),"")</f>
        <v>750000</v>
      </c>
      <c r="Y391" s="10" t="str">
        <f>IF(Overall!$A393&lt;&gt;"",IF(AND(MONTH($O391) &lt;= 6, MONTH($P391) &gt;= 6), IF($S391 &lt;&gt; "", $I391/$S391, ""), ""),"")</f>
        <v/>
      </c>
      <c r="Z391" s="10" t="str">
        <f>IF(Overall!$A393&lt;&gt;"",IF(AND(MONTH($O391) &lt;= 7, MONTH($P391) &gt;= 7 ), IF($S391 &lt;&gt; "", $I391/$S391, ""), ""),"")</f>
        <v/>
      </c>
      <c r="AA391" s="10" t="str">
        <f>IF(Overall!$A393&lt;&gt;"",IF(AND(MONTH($O391) &lt;= 8, MONTH($P391) &gt;= 8), IF($S391 &lt;&gt; "", $I391/$S391, ""), ""),"")</f>
        <v/>
      </c>
      <c r="AB391" s="10" t="str">
        <f>IF(Overall!$A393&lt;&gt;"",IF(AND(MONTH($O391) &lt;= 9, MONTH($P391) &gt;= 9), IF($S391 &lt;&gt; "", $I391/$S391, ""), ""),"")</f>
        <v/>
      </c>
      <c r="AC391" s="10" t="str">
        <f>IF(Overall!$A393&lt;&gt;"",IF(AND(MONTH($O391) &lt;= 10, MONTH($P391) &gt;= 10), IF($S391 &lt;&gt; "", $I391/$S391, ""), ""),"")</f>
        <v/>
      </c>
      <c r="AD391" s="10" t="str">
        <f>IF(Overall!$A393&lt;&gt;"",IF(AND(MONTH($O391) &lt;= 11, MONTH($P391) &gt;= 11), IF($S391 &lt;&gt; "", $I391/$S391, ""), ""),"")</f>
        <v/>
      </c>
      <c r="AE391" s="10" t="str">
        <f>IF(Overall!$A393&lt;&gt;"",IF(AND(MONTH($O391) &lt;= 12, MONTH($P391) &gt;= 12), IF($S391 &lt;&gt; "", $I391/$S391, ""), ""),"")</f>
        <v/>
      </c>
      <c r="AG391" s="10" t="str">
        <f ca="1">IFERROR(IF(AND(NOW()&lt;= EOMONTH(DATE(YEAR($P391),1, 1), 0), Overall!$A393&lt;&gt;"", MONTH($O391) &lt;= 1, MONTH($P391) &gt;= 1), IF($S391 &lt;&gt; "", $I391/$S391, ""), ""), "")</f>
        <v/>
      </c>
      <c r="AH391" s="10" t="str">
        <f ca="1">IFERROR(IF(AND(NOW()&lt;= EOMONTH(DATE(YEAR($P391),2, 1), 0), Overall!$A393&lt;&gt;"", MONTH($O391) &lt;= 2, MONTH($P391) &gt;= 2), IF($S391 &lt;&gt; "", $I391/$S391, ""), ""), "")</f>
        <v/>
      </c>
      <c r="AI391" s="10" t="str">
        <f ca="1">IFERROR(IF(AND(NOW()&lt;= EOMONTH(DATE(YEAR($P391),3, 1), 0), Overall!$A393&lt;&gt;"", MONTH($O391) &lt;= 3, MONTH($P391) &gt;= 3), IF($S391 &lt;&gt; "", $I391/$S391, ""), ""), "")</f>
        <v/>
      </c>
      <c r="AJ391" s="10" t="str">
        <f ca="1">IFERROR(IF(AND(NOW()&lt;= EOMONTH(DATE(YEAR($P391),4, 1), 0), Overall!$A393&lt;&gt;"", MONTH($O391) &lt;= 4, MONTH($P391) &gt;= 4), IF($S391 &lt;&gt; "", $I391/$S391, ""), ""), "")</f>
        <v/>
      </c>
      <c r="AK391" s="10" t="str">
        <f ca="1">IFERROR(IF(AND(NOW()&lt;= EOMONTH(DATE(YEAR($P391),5, 1), 0), Overall!$A393&lt;&gt;"", MONTH($O391) &lt;= 5, MONTH($P391) &gt;= 5), IF($S391 &lt;&gt; "", $I391/$S391, ""), ""), "")</f>
        <v/>
      </c>
      <c r="AL391" s="10" t="str">
        <f ca="1">IFERROR(IF(AND(NOW()&lt;= EOMONTH(DATE(YEAR($P391),6, 1), 0), Overall!$A393&lt;&gt;"", MONTH($O391) &lt;= 6, MONTH($P391) &gt;= 6), IF($S391 &lt;&gt; "", $I391/$S391, ""), ""), "")</f>
        <v/>
      </c>
      <c r="AM391" s="10" t="str">
        <f ca="1">IFERROR(IF(AND(NOW()&lt;= EOMONTH(DATE(YEAR($P391),7, 1), 0), Overall!$A393&lt;&gt;"", MONTH($O391) &lt;= 7, MONTH($P391) &gt;= 7), IF($S391 &lt;&gt; "", $I391/$S391, ""), ""), "")</f>
        <v/>
      </c>
      <c r="AN391" s="10" t="str">
        <f ca="1">IFERROR(IF(AND(NOW()&lt;= EOMONTH(DATE(YEAR($P391),8, 1), 0), Overall!$A393&lt;&gt;"", MONTH($O391) &lt;= 8, MONTH($P391) &gt;= 8), IF($S391 &lt;&gt; "", $I391/$S391, ""), ""), "")</f>
        <v/>
      </c>
      <c r="AO391" s="10" t="str">
        <f ca="1">IFERROR(IF(AND(NOW()&lt;= EOMONTH(DATE(YEAR($P391),9, 1), 0), Overall!$A393&lt;&gt;"", MONTH($O391) &lt;= 9, MONTH($P391) &gt;= 9), IF($S391 &lt;&gt; "", $I391/$S391, ""), ""), "")</f>
        <v/>
      </c>
      <c r="AP391" s="10" t="str">
        <f ca="1">IFERROR(IF(AND(NOW()&lt;= EOMONTH(DATE(YEAR($P391),10, 1), 0), Overall!$A393&lt;&gt;"", MONTH($O391) &lt;= 10, MONTH($P391) &gt;= 10), IF($S391 &lt;&gt; "", $I391/$S391, ""), ""), "")</f>
        <v/>
      </c>
      <c r="AQ391" s="10" t="str">
        <f ca="1">IFERROR(IF(AND(NOW()&lt;= EOMONTH(DATE(YEAR($P391),11, 1), 0), Overall!$A393&lt;&gt;"", MONTH($O391) &lt;=11, MONTH($P391) &gt;= 11), IF($S391 &lt;&gt; "", $I391/$S391, ""), ""), "")</f>
        <v/>
      </c>
      <c r="AR391" s="10" t="str">
        <f ca="1">IFERROR(IF(AND(NOW()&lt;= EOMONTH(DATE(YEAR($P391),12, 1), 0), Overall!$A393&lt;&gt;"", MONTH($O391) &lt;= 12, MONTH($P391) &gt;= 12), IF($S391 &lt;&gt; "", $I391/$S391, ""), ""), "")</f>
        <v/>
      </c>
      <c r="AS391" s="16">
        <f t="shared" ca="1" si="13"/>
        <v>0</v>
      </c>
    </row>
    <row r="392" spans="1:45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5" t="str">
        <f>IF(Overall!P394&lt;&gt;"",_xlfn.VALUETOTEXT(Overall!P394),"")</f>
        <v>Options</v>
      </c>
      <c r="I392" s="6">
        <f>IF(Overall!F394&lt;&gt;"",VALUE(Overall!F394),"")</f>
        <v>500000</v>
      </c>
      <c r="J392" s="6">
        <f>IF(Overall!G394&lt;&gt;"",VALUE(Overall!G394),"")</f>
        <v>77</v>
      </c>
      <c r="K392" s="6">
        <f>IF(Overall!H394&lt;&gt;"",VALUE(Overall!H394),"")</f>
        <v>64</v>
      </c>
      <c r="L392" s="6">
        <f>IF(Overall!I394&lt;&gt;"",VALUE(Overall!I394),"")</f>
        <v>4.3</v>
      </c>
      <c r="M392" s="6">
        <f>IF(Overall!J394&lt;&gt;"",VALUE(Overall!J394),"")</f>
        <v>1.36</v>
      </c>
      <c r="N392" s="6">
        <f>IF(Overall!K394&lt;&gt;"",VALUE(Overall!K394),"")</f>
        <v>2.94</v>
      </c>
      <c r="O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P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Q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R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S392" s="5">
        <f t="shared" si="12"/>
        <v>1</v>
      </c>
      <c r="T392" s="10">
        <f>IF(Overall!$A394&lt;&gt;"",IF(AND(MONTH($O392) &lt;= 1, MONTH($P392) &gt;= 1), IF($S392 &lt;&gt; "", $I392/$S392, ""), ""),"")</f>
        <v>500000</v>
      </c>
      <c r="U392" s="10" t="str">
        <f>IF(Overall!$A394&lt;&gt;"",IF(AND(MONTH($O392) &lt;= 2, MONTH($P392) &gt;= 2), IF($S392 &lt;&gt; "", $I392/$S392, ""), ""),"")</f>
        <v/>
      </c>
      <c r="V392" s="10" t="str">
        <f>IF(Overall!$A394&lt;&gt;"",IF(AND(MONTH($O392) &lt;= 3, MONTH($P392) &gt;= 3), IF($S392 &lt;&gt; "", $I392/$S392, ""), ""),"")</f>
        <v/>
      </c>
      <c r="W392" s="10" t="str">
        <f>IF(Overall!$A394&lt;&gt;"",IF(AND(MONTH($O392) &lt;= 4, MONTH($P392) &gt;= 4), IF($S392 &lt;&gt; "", $I392/$S392, ""), ""),"")</f>
        <v/>
      </c>
      <c r="X392" s="10" t="str">
        <f>IF(Overall!$A394&lt;&gt;"",IF(AND(MONTH($O392) &lt;= 5, MONTH($P392) &gt;= 5), IF($S392 &lt;&gt; "", $I392/$S392, ""), ""),"")</f>
        <v/>
      </c>
      <c r="Y392" s="10" t="str">
        <f>IF(Overall!$A394&lt;&gt;"",IF(AND(MONTH($O392) &lt;= 6, MONTH($P392) &gt;= 6), IF($S392 &lt;&gt; "", $I392/$S392, ""), ""),"")</f>
        <v/>
      </c>
      <c r="Z392" s="10" t="str">
        <f>IF(Overall!$A394&lt;&gt;"",IF(AND(MONTH($O392) &lt;= 7, MONTH($P392) &gt;= 7 ), IF($S392 &lt;&gt; "", $I392/$S392, ""), ""),"")</f>
        <v/>
      </c>
      <c r="AA392" s="10" t="str">
        <f>IF(Overall!$A394&lt;&gt;"",IF(AND(MONTH($O392) &lt;= 8, MONTH($P392) &gt;= 8), IF($S392 &lt;&gt; "", $I392/$S392, ""), ""),"")</f>
        <v/>
      </c>
      <c r="AB392" s="10" t="str">
        <f>IF(Overall!$A394&lt;&gt;"",IF(AND(MONTH($O392) &lt;= 9, MONTH($P392) &gt;= 9), IF($S392 &lt;&gt; "", $I392/$S392, ""), ""),"")</f>
        <v/>
      </c>
      <c r="AC392" s="10" t="str">
        <f>IF(Overall!$A394&lt;&gt;"",IF(AND(MONTH($O392) &lt;= 10, MONTH($P392) &gt;= 10), IF($S392 &lt;&gt; "", $I392/$S392, ""), ""),"")</f>
        <v/>
      </c>
      <c r="AD392" s="10" t="str">
        <f>IF(Overall!$A394&lt;&gt;"",IF(AND(MONTH($O392) &lt;= 11, MONTH($P392) &gt;= 11), IF($S392 &lt;&gt; "", $I392/$S392, ""), ""),"")</f>
        <v/>
      </c>
      <c r="AE392" s="10" t="str">
        <f>IF(Overall!$A394&lt;&gt;"",IF(AND(MONTH($O392) &lt;= 12, MONTH($P392) &gt;= 12), IF($S392 &lt;&gt; "", $I392/$S392, ""), ""),"")</f>
        <v/>
      </c>
      <c r="AG392" s="10" t="str">
        <f ca="1">IFERROR(IF(AND(NOW()&lt;= EOMONTH(DATE(YEAR($P392),1, 1), 0), Overall!$A394&lt;&gt;"", MONTH($O392) &lt;= 1, MONTH($P392) &gt;= 1), IF($S392 &lt;&gt; "", $I392/$S392, ""), ""), "")</f>
        <v/>
      </c>
      <c r="AH392" s="10" t="str">
        <f ca="1">IFERROR(IF(AND(NOW()&lt;= EOMONTH(DATE(YEAR($P392),2, 1), 0), Overall!$A394&lt;&gt;"", MONTH($O392) &lt;= 2, MONTH($P392) &gt;= 2), IF($S392 &lt;&gt; "", $I392/$S392, ""), ""), "")</f>
        <v/>
      </c>
      <c r="AI392" s="10" t="str">
        <f ca="1">IFERROR(IF(AND(NOW()&lt;= EOMONTH(DATE(YEAR($P392),3, 1), 0), Overall!$A394&lt;&gt;"", MONTH($O392) &lt;= 3, MONTH($P392) &gt;= 3), IF($S392 &lt;&gt; "", $I392/$S392, ""), ""), "")</f>
        <v/>
      </c>
      <c r="AJ392" s="10" t="str">
        <f ca="1">IFERROR(IF(AND(NOW()&lt;= EOMONTH(DATE(YEAR($P392),4, 1), 0), Overall!$A394&lt;&gt;"", MONTH($O392) &lt;= 4, MONTH($P392) &gt;= 4), IF($S392 &lt;&gt; "", $I392/$S392, ""), ""), "")</f>
        <v/>
      </c>
      <c r="AK392" s="10" t="str">
        <f ca="1">IFERROR(IF(AND(NOW()&lt;= EOMONTH(DATE(YEAR($P392),5, 1), 0), Overall!$A394&lt;&gt;"", MONTH($O392) &lt;= 5, MONTH($P392) &gt;= 5), IF($S392 &lt;&gt; "", $I392/$S392, ""), ""), "")</f>
        <v/>
      </c>
      <c r="AL392" s="10" t="str">
        <f ca="1">IFERROR(IF(AND(NOW()&lt;= EOMONTH(DATE(YEAR($P392),6, 1), 0), Overall!$A394&lt;&gt;"", MONTH($O392) &lt;= 6, MONTH($P392) &gt;= 6), IF($S392 &lt;&gt; "", $I392/$S392, ""), ""), "")</f>
        <v/>
      </c>
      <c r="AM392" s="10" t="str">
        <f ca="1">IFERROR(IF(AND(NOW()&lt;= EOMONTH(DATE(YEAR($P392),7, 1), 0), Overall!$A394&lt;&gt;"", MONTH($O392) &lt;= 7, MONTH($P392) &gt;= 7), IF($S392 &lt;&gt; "", $I392/$S392, ""), ""), "")</f>
        <v/>
      </c>
      <c r="AN392" s="10" t="str">
        <f ca="1">IFERROR(IF(AND(NOW()&lt;= EOMONTH(DATE(YEAR($P392),8, 1), 0), Overall!$A394&lt;&gt;"", MONTH($O392) &lt;= 8, MONTH($P392) &gt;= 8), IF($S392 &lt;&gt; "", $I392/$S392, ""), ""), "")</f>
        <v/>
      </c>
      <c r="AO392" s="10" t="str">
        <f ca="1">IFERROR(IF(AND(NOW()&lt;= EOMONTH(DATE(YEAR($P392),9, 1), 0), Overall!$A394&lt;&gt;"", MONTH($O392) &lt;= 9, MONTH($P392) &gt;= 9), IF($S392 &lt;&gt; "", $I392/$S392, ""), ""), "")</f>
        <v/>
      </c>
      <c r="AP392" s="10" t="str">
        <f ca="1">IFERROR(IF(AND(NOW()&lt;= EOMONTH(DATE(YEAR($P392),10, 1), 0), Overall!$A394&lt;&gt;"", MONTH($O392) &lt;= 10, MONTH($P392) &gt;= 10), IF($S392 &lt;&gt; "", $I392/$S392, ""), ""), "")</f>
        <v/>
      </c>
      <c r="AQ392" s="10" t="str">
        <f ca="1">IFERROR(IF(AND(NOW()&lt;= EOMONTH(DATE(YEAR($P392),11, 1), 0), Overall!$A394&lt;&gt;"", MONTH($O392) &lt;=11, MONTH($P392) &gt;= 11), IF($S392 &lt;&gt; "", $I392/$S392, ""), ""), "")</f>
        <v/>
      </c>
      <c r="AR392" s="10" t="str">
        <f ca="1">IFERROR(IF(AND(NOW()&lt;= EOMONTH(DATE(YEAR($P392),12, 1), 0), Overall!$A394&lt;&gt;"", MONTH($O392) &lt;= 12, MONTH($P392) &gt;= 12), IF($S392 &lt;&gt; "", $I392/$S392, ""), ""), "")</f>
        <v/>
      </c>
      <c r="AS392" s="16">
        <f t="shared" ca="1" si="13"/>
        <v>0</v>
      </c>
    </row>
    <row r="393" spans="1:45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5" t="str">
        <f>IF(Overall!P395&lt;&gt;"",_xlfn.VALUETOTEXT(Overall!P395),"")</f>
        <v>Options</v>
      </c>
      <c r="I393" s="6">
        <f>IF(Overall!F395&lt;&gt;"",VALUE(Overall!F395),"")</f>
        <v>1000000</v>
      </c>
      <c r="J393" s="6">
        <f>IF(Overall!G395&lt;&gt;"",VALUE(Overall!G395),"")</f>
        <v>77</v>
      </c>
      <c r="K393" s="6">
        <f>IF(Overall!H395&lt;&gt;"",VALUE(Overall!H395),"")</f>
        <v>64</v>
      </c>
      <c r="L393" s="6">
        <f>IF(Overall!I395&lt;&gt;"",VALUE(Overall!I395),"")</f>
        <v>4.0999999999999996</v>
      </c>
      <c r="M393" s="6">
        <f>IF(Overall!J395&lt;&gt;"",VALUE(Overall!J395),"")</f>
        <v>1.2</v>
      </c>
      <c r="N393" s="6">
        <f>IF(Overall!K395&lt;&gt;"",VALUE(Overall!K395),"")</f>
        <v>2.9</v>
      </c>
      <c r="O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P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Q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R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S393" s="5">
        <f t="shared" si="12"/>
        <v>1</v>
      </c>
      <c r="T393" s="10">
        <f>IF(Overall!$A395&lt;&gt;"",IF(AND(MONTH($O393) &lt;= 1, MONTH($P393) &gt;= 1), IF($S393 &lt;&gt; "", $I393/$S393, ""), ""),"")</f>
        <v>1000000</v>
      </c>
      <c r="U393" s="10" t="str">
        <f>IF(Overall!$A395&lt;&gt;"",IF(AND(MONTH($O393) &lt;= 2, MONTH($P393) &gt;= 2), IF($S393 &lt;&gt; "", $I393/$S393, ""), ""),"")</f>
        <v/>
      </c>
      <c r="V393" s="10" t="str">
        <f>IF(Overall!$A395&lt;&gt;"",IF(AND(MONTH($O393) &lt;= 3, MONTH($P393) &gt;= 3), IF($S393 &lt;&gt; "", $I393/$S393, ""), ""),"")</f>
        <v/>
      </c>
      <c r="W393" s="10" t="str">
        <f>IF(Overall!$A395&lt;&gt;"",IF(AND(MONTH($O393) &lt;= 4, MONTH($P393) &gt;= 4), IF($S393 &lt;&gt; "", $I393/$S393, ""), ""),"")</f>
        <v/>
      </c>
      <c r="X393" s="10" t="str">
        <f>IF(Overall!$A395&lt;&gt;"",IF(AND(MONTH($O393) &lt;= 5, MONTH($P393) &gt;= 5), IF($S393 &lt;&gt; "", $I393/$S393, ""), ""),"")</f>
        <v/>
      </c>
      <c r="Y393" s="10" t="str">
        <f>IF(Overall!$A395&lt;&gt;"",IF(AND(MONTH($O393) &lt;= 6, MONTH($P393) &gt;= 6), IF($S393 &lt;&gt; "", $I393/$S393, ""), ""),"")</f>
        <v/>
      </c>
      <c r="Z393" s="10" t="str">
        <f>IF(Overall!$A395&lt;&gt;"",IF(AND(MONTH($O393) &lt;= 7, MONTH($P393) &gt;= 7 ), IF($S393 &lt;&gt; "", $I393/$S393, ""), ""),"")</f>
        <v/>
      </c>
      <c r="AA393" s="10" t="str">
        <f>IF(Overall!$A395&lt;&gt;"",IF(AND(MONTH($O393) &lt;= 8, MONTH($P393) &gt;= 8), IF($S393 &lt;&gt; "", $I393/$S393, ""), ""),"")</f>
        <v/>
      </c>
      <c r="AB393" s="10" t="str">
        <f>IF(Overall!$A395&lt;&gt;"",IF(AND(MONTH($O393) &lt;= 9, MONTH($P393) &gt;= 9), IF($S393 &lt;&gt; "", $I393/$S393, ""), ""),"")</f>
        <v/>
      </c>
      <c r="AC393" s="10" t="str">
        <f>IF(Overall!$A395&lt;&gt;"",IF(AND(MONTH($O393) &lt;= 10, MONTH($P393) &gt;= 10), IF($S393 &lt;&gt; "", $I393/$S393, ""), ""),"")</f>
        <v/>
      </c>
      <c r="AD393" s="10" t="str">
        <f>IF(Overall!$A395&lt;&gt;"",IF(AND(MONTH($O393) &lt;= 11, MONTH($P393) &gt;= 11), IF($S393 &lt;&gt; "", $I393/$S393, ""), ""),"")</f>
        <v/>
      </c>
      <c r="AE393" s="10" t="str">
        <f>IF(Overall!$A395&lt;&gt;"",IF(AND(MONTH($O393) &lt;= 12, MONTH($P393) &gt;= 12), IF($S393 &lt;&gt; "", $I393/$S393, ""), ""),"")</f>
        <v/>
      </c>
      <c r="AG393" s="10" t="str">
        <f ca="1">IFERROR(IF(AND(NOW()&lt;= EOMONTH(DATE(YEAR($P393),1, 1), 0), Overall!$A395&lt;&gt;"", MONTH($O393) &lt;= 1, MONTH($P393) &gt;= 1), IF($S393 &lt;&gt; "", $I393/$S393, ""), ""), "")</f>
        <v/>
      </c>
      <c r="AH393" s="10" t="str">
        <f ca="1">IFERROR(IF(AND(NOW()&lt;= EOMONTH(DATE(YEAR($P393),2, 1), 0), Overall!$A395&lt;&gt;"", MONTH($O393) &lt;= 2, MONTH($P393) &gt;= 2), IF($S393 &lt;&gt; "", $I393/$S393, ""), ""), "")</f>
        <v/>
      </c>
      <c r="AI393" s="10" t="str">
        <f ca="1">IFERROR(IF(AND(NOW()&lt;= EOMONTH(DATE(YEAR($P393),3, 1), 0), Overall!$A395&lt;&gt;"", MONTH($O393) &lt;= 3, MONTH($P393) &gt;= 3), IF($S393 &lt;&gt; "", $I393/$S393, ""), ""), "")</f>
        <v/>
      </c>
      <c r="AJ393" s="10" t="str">
        <f ca="1">IFERROR(IF(AND(NOW()&lt;= EOMONTH(DATE(YEAR($P393),4, 1), 0), Overall!$A395&lt;&gt;"", MONTH($O393) &lt;= 4, MONTH($P393) &gt;= 4), IF($S393 &lt;&gt; "", $I393/$S393, ""), ""), "")</f>
        <v/>
      </c>
      <c r="AK393" s="10" t="str">
        <f ca="1">IFERROR(IF(AND(NOW()&lt;= EOMONTH(DATE(YEAR($P393),5, 1), 0), Overall!$A395&lt;&gt;"", MONTH($O393) &lt;= 5, MONTH($P393) &gt;= 5), IF($S393 &lt;&gt; "", $I393/$S393, ""), ""), "")</f>
        <v/>
      </c>
      <c r="AL393" s="10" t="str">
        <f ca="1">IFERROR(IF(AND(NOW()&lt;= EOMONTH(DATE(YEAR($P393),6, 1), 0), Overall!$A395&lt;&gt;"", MONTH($O393) &lt;= 6, MONTH($P393) &gt;= 6), IF($S393 &lt;&gt; "", $I393/$S393, ""), ""), "")</f>
        <v/>
      </c>
      <c r="AM393" s="10" t="str">
        <f ca="1">IFERROR(IF(AND(NOW()&lt;= EOMONTH(DATE(YEAR($P393),7, 1), 0), Overall!$A395&lt;&gt;"", MONTH($O393) &lt;= 7, MONTH($P393) &gt;= 7), IF($S393 &lt;&gt; "", $I393/$S393, ""), ""), "")</f>
        <v/>
      </c>
      <c r="AN393" s="10" t="str">
        <f ca="1">IFERROR(IF(AND(NOW()&lt;= EOMONTH(DATE(YEAR($P393),8, 1), 0), Overall!$A395&lt;&gt;"", MONTH($O393) &lt;= 8, MONTH($P393) &gt;= 8), IF($S393 &lt;&gt; "", $I393/$S393, ""), ""), "")</f>
        <v/>
      </c>
      <c r="AO393" s="10" t="str">
        <f ca="1">IFERROR(IF(AND(NOW()&lt;= EOMONTH(DATE(YEAR($P393),9, 1), 0), Overall!$A395&lt;&gt;"", MONTH($O393) &lt;= 9, MONTH($P393) &gt;= 9), IF($S393 &lt;&gt; "", $I393/$S393, ""), ""), "")</f>
        <v/>
      </c>
      <c r="AP393" s="10" t="str">
        <f ca="1">IFERROR(IF(AND(NOW()&lt;= EOMONTH(DATE(YEAR($P393),10, 1), 0), Overall!$A395&lt;&gt;"", MONTH($O393) &lt;= 10, MONTH($P393) &gt;= 10), IF($S393 &lt;&gt; "", $I393/$S393, ""), ""), "")</f>
        <v/>
      </c>
      <c r="AQ393" s="10" t="str">
        <f ca="1">IFERROR(IF(AND(NOW()&lt;= EOMONTH(DATE(YEAR($P393),11, 1), 0), Overall!$A395&lt;&gt;"", MONTH($O393) &lt;=11, MONTH($P393) &gt;= 11), IF($S393 &lt;&gt; "", $I393/$S393, ""), ""), "")</f>
        <v/>
      </c>
      <c r="AR393" s="10" t="str">
        <f ca="1">IFERROR(IF(AND(NOW()&lt;= EOMONTH(DATE(YEAR($P393),12, 1), 0), Overall!$A395&lt;&gt;"", MONTH($O393) &lt;= 12, MONTH($P393) &gt;= 12), IF($S393 &lt;&gt; "", $I393/$S393, ""), ""), "")</f>
        <v/>
      </c>
      <c r="AS393" s="16">
        <f t="shared" ca="1" si="13"/>
        <v>0</v>
      </c>
    </row>
    <row r="394" spans="1:45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5" t="str">
        <f>IF(Overall!P396&lt;&gt;"",_xlfn.VALUETOTEXT(Overall!P396),"")</f>
        <v>Options</v>
      </c>
      <c r="I394" s="6">
        <f>IF(Overall!F396&lt;&gt;"",VALUE(Overall!F396),"")</f>
        <v>750000</v>
      </c>
      <c r="J394" s="6">
        <f>IF(Overall!G396&lt;&gt;"",VALUE(Overall!G396),"")</f>
        <v>77</v>
      </c>
      <c r="K394" s="6">
        <f>IF(Overall!H396&lt;&gt;"",VALUE(Overall!H396),"")</f>
        <v>64</v>
      </c>
      <c r="L394" s="6">
        <f>IF(Overall!I396&lt;&gt;"",VALUE(Overall!I396),"")</f>
        <v>8</v>
      </c>
      <c r="M394" s="6">
        <f>IF(Overall!J396&lt;&gt;"",VALUE(Overall!J396),"")</f>
        <v>3.73</v>
      </c>
      <c r="N394" s="6">
        <f>IF(Overall!K396&lt;&gt;"",VALUE(Overall!K396),"")</f>
        <v>4.2699999999999996</v>
      </c>
      <c r="O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P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Q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R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S394" s="5">
        <f t="shared" si="12"/>
        <v>1</v>
      </c>
      <c r="T394" s="10" t="str">
        <f>IF(Overall!$A396&lt;&gt;"",IF(AND(MONTH($O394) &lt;= 1, MONTH($P394) &gt;= 1), IF($S394 &lt;&gt; "", $I394/$S394, ""), ""),"")</f>
        <v/>
      </c>
      <c r="U394" s="10" t="str">
        <f>IF(Overall!$A396&lt;&gt;"",IF(AND(MONTH($O394) &lt;= 2, MONTH($P394) &gt;= 2), IF($S394 &lt;&gt; "", $I394/$S394, ""), ""),"")</f>
        <v/>
      </c>
      <c r="V394" s="10" t="str">
        <f>IF(Overall!$A396&lt;&gt;"",IF(AND(MONTH($O394) &lt;= 3, MONTH($P394) &gt;= 3), IF($S394 &lt;&gt; "", $I394/$S394, ""), ""),"")</f>
        <v/>
      </c>
      <c r="W394" s="10">
        <f>IF(Overall!$A396&lt;&gt;"",IF(AND(MONTH($O394) &lt;= 4, MONTH($P394) &gt;= 4), IF($S394 &lt;&gt; "", $I394/$S394, ""), ""),"")</f>
        <v>750000</v>
      </c>
      <c r="X394" s="10" t="str">
        <f>IF(Overall!$A396&lt;&gt;"",IF(AND(MONTH($O394) &lt;= 5, MONTH($P394) &gt;= 5), IF($S394 &lt;&gt; "", $I394/$S394, ""), ""),"")</f>
        <v/>
      </c>
      <c r="Y394" s="10" t="str">
        <f>IF(Overall!$A396&lt;&gt;"",IF(AND(MONTH($O394) &lt;= 6, MONTH($P394) &gt;= 6), IF($S394 &lt;&gt; "", $I394/$S394, ""), ""),"")</f>
        <v/>
      </c>
      <c r="Z394" s="10" t="str">
        <f>IF(Overall!$A396&lt;&gt;"",IF(AND(MONTH($O394) &lt;= 7, MONTH($P394) &gt;= 7 ), IF($S394 &lt;&gt; "", $I394/$S394, ""), ""),"")</f>
        <v/>
      </c>
      <c r="AA394" s="10" t="str">
        <f>IF(Overall!$A396&lt;&gt;"",IF(AND(MONTH($O394) &lt;= 8, MONTH($P394) &gt;= 8), IF($S394 &lt;&gt; "", $I394/$S394, ""), ""),"")</f>
        <v/>
      </c>
      <c r="AB394" s="10" t="str">
        <f>IF(Overall!$A396&lt;&gt;"",IF(AND(MONTH($O394) &lt;= 9, MONTH($P394) &gt;= 9), IF($S394 &lt;&gt; "", $I394/$S394, ""), ""),"")</f>
        <v/>
      </c>
      <c r="AC394" s="10" t="str">
        <f>IF(Overall!$A396&lt;&gt;"",IF(AND(MONTH($O394) &lt;= 10, MONTH($P394) &gt;= 10), IF($S394 &lt;&gt; "", $I394/$S394, ""), ""),"")</f>
        <v/>
      </c>
      <c r="AD394" s="10" t="str">
        <f>IF(Overall!$A396&lt;&gt;"",IF(AND(MONTH($O394) &lt;= 11, MONTH($P394) &gt;= 11), IF($S394 &lt;&gt; "", $I394/$S394, ""), ""),"")</f>
        <v/>
      </c>
      <c r="AE394" s="10" t="str">
        <f>IF(Overall!$A396&lt;&gt;"",IF(AND(MONTH($O394) &lt;= 12, MONTH($P394) &gt;= 12), IF($S394 &lt;&gt; "", $I394/$S394, ""), ""),"")</f>
        <v/>
      </c>
      <c r="AG394" s="10" t="str">
        <f ca="1">IFERROR(IF(AND(NOW()&lt;= EOMONTH(DATE(YEAR($P394),1, 1), 0), Overall!$A396&lt;&gt;"", MONTH($O394) &lt;= 1, MONTH($P394) &gt;= 1), IF($S394 &lt;&gt; "", $I394/$S394, ""), ""), "")</f>
        <v/>
      </c>
      <c r="AH394" s="10" t="str">
        <f ca="1">IFERROR(IF(AND(NOW()&lt;= EOMONTH(DATE(YEAR($P394),2, 1), 0), Overall!$A396&lt;&gt;"", MONTH($O394) &lt;= 2, MONTH($P394) &gt;= 2), IF($S394 &lt;&gt; "", $I394/$S394, ""), ""), "")</f>
        <v/>
      </c>
      <c r="AI394" s="10" t="str">
        <f ca="1">IFERROR(IF(AND(NOW()&lt;= EOMONTH(DATE(YEAR($P394),3, 1), 0), Overall!$A396&lt;&gt;"", MONTH($O394) &lt;= 3, MONTH($P394) &gt;= 3), IF($S394 &lt;&gt; "", $I394/$S394, ""), ""), "")</f>
        <v/>
      </c>
      <c r="AJ394" s="10" t="str">
        <f ca="1">IFERROR(IF(AND(NOW()&lt;= EOMONTH(DATE(YEAR($P394),4, 1), 0), Overall!$A396&lt;&gt;"", MONTH($O394) &lt;= 4, MONTH($P394) &gt;= 4), IF($S394 &lt;&gt; "", $I394/$S394, ""), ""), "")</f>
        <v/>
      </c>
      <c r="AK394" s="10" t="str">
        <f ca="1">IFERROR(IF(AND(NOW()&lt;= EOMONTH(DATE(YEAR($P394),5, 1), 0), Overall!$A396&lt;&gt;"", MONTH($O394) &lt;= 5, MONTH($P394) &gt;= 5), IF($S394 &lt;&gt; "", $I394/$S394, ""), ""), "")</f>
        <v/>
      </c>
      <c r="AL394" s="10" t="str">
        <f ca="1">IFERROR(IF(AND(NOW()&lt;= EOMONTH(DATE(YEAR($P394),6, 1), 0), Overall!$A396&lt;&gt;"", MONTH($O394) &lt;= 6, MONTH($P394) &gt;= 6), IF($S394 &lt;&gt; "", $I394/$S394, ""), ""), "")</f>
        <v/>
      </c>
      <c r="AM394" s="10" t="str">
        <f ca="1">IFERROR(IF(AND(NOW()&lt;= EOMONTH(DATE(YEAR($P394),7, 1), 0), Overall!$A396&lt;&gt;"", MONTH($O394) &lt;= 7, MONTH($P394) &gt;= 7), IF($S394 &lt;&gt; "", $I394/$S394, ""), ""), "")</f>
        <v/>
      </c>
      <c r="AN394" s="10" t="str">
        <f ca="1">IFERROR(IF(AND(NOW()&lt;= EOMONTH(DATE(YEAR($P394),8, 1), 0), Overall!$A396&lt;&gt;"", MONTH($O394) &lt;= 8, MONTH($P394) &gt;= 8), IF($S394 &lt;&gt; "", $I394/$S394, ""), ""), "")</f>
        <v/>
      </c>
      <c r="AO394" s="10" t="str">
        <f ca="1">IFERROR(IF(AND(NOW()&lt;= EOMONTH(DATE(YEAR($P394),9, 1), 0), Overall!$A396&lt;&gt;"", MONTH($O394) &lt;= 9, MONTH($P394) &gt;= 9), IF($S394 &lt;&gt; "", $I394/$S394, ""), ""), "")</f>
        <v/>
      </c>
      <c r="AP394" s="10" t="str">
        <f ca="1">IFERROR(IF(AND(NOW()&lt;= EOMONTH(DATE(YEAR($P394),10, 1), 0), Overall!$A396&lt;&gt;"", MONTH($O394) &lt;= 10, MONTH($P394) &gt;= 10), IF($S394 &lt;&gt; "", $I394/$S394, ""), ""), "")</f>
        <v/>
      </c>
      <c r="AQ394" s="10" t="str">
        <f ca="1">IFERROR(IF(AND(NOW()&lt;= EOMONTH(DATE(YEAR($P394),11, 1), 0), Overall!$A396&lt;&gt;"", MONTH($O394) &lt;=11, MONTH($P394) &gt;= 11), IF($S394 &lt;&gt; "", $I394/$S394, ""), ""), "")</f>
        <v/>
      </c>
      <c r="AR394" s="10" t="str">
        <f ca="1">IFERROR(IF(AND(NOW()&lt;= EOMONTH(DATE(YEAR($P394),12, 1), 0), Overall!$A396&lt;&gt;"", MONTH($O394) &lt;= 12, MONTH($P394) &gt;= 12), IF($S394 &lt;&gt; "", $I394/$S394, ""), ""), "")</f>
        <v/>
      </c>
      <c r="AS394" s="16">
        <f t="shared" ca="1" si="13"/>
        <v>0</v>
      </c>
    </row>
    <row r="395" spans="1:45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5" t="str">
        <f>IF(Overall!P397&lt;&gt;"",_xlfn.VALUETOTEXT(Overall!P397),"")</f>
        <v>Options</v>
      </c>
      <c r="I395" s="6">
        <f>IF(Overall!F397&lt;&gt;"",VALUE(Overall!F397),"")</f>
        <v>1000000</v>
      </c>
      <c r="J395" s="6">
        <f>IF(Overall!G397&lt;&gt;"",VALUE(Overall!G397),"")</f>
        <v>77</v>
      </c>
      <c r="K395" s="6">
        <f>IF(Overall!H397&lt;&gt;"",VALUE(Overall!H397),"")</f>
        <v>63</v>
      </c>
      <c r="L395" s="6">
        <f>IF(Overall!I397&lt;&gt;"",VALUE(Overall!I397),"")</f>
        <v>5.2</v>
      </c>
      <c r="M395" s="6">
        <f>IF(Overall!J397&lt;&gt;"",VALUE(Overall!J397),"")</f>
        <v>1.73</v>
      </c>
      <c r="N395" s="6">
        <f>IF(Overall!K397&lt;&gt;"",VALUE(Overall!K397),"")</f>
        <v>3.47</v>
      </c>
      <c r="O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P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Q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R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S395" s="5">
        <f t="shared" si="12"/>
        <v>1</v>
      </c>
      <c r="T395" s="10" t="str">
        <f>IF(Overall!$A397&lt;&gt;"",IF(AND(MONTH($O395) &lt;= 1, MONTH($P395) &gt;= 1), IF($S395 &lt;&gt; "", $I395/$S395, ""), ""),"")</f>
        <v/>
      </c>
      <c r="U395" s="10">
        <f>IF(Overall!$A397&lt;&gt;"",IF(AND(MONTH($O395) &lt;= 2, MONTH($P395) &gt;= 2), IF($S395 &lt;&gt; "", $I395/$S395, ""), ""),"")</f>
        <v>1000000</v>
      </c>
      <c r="V395" s="10" t="str">
        <f>IF(Overall!$A397&lt;&gt;"",IF(AND(MONTH($O395) &lt;= 3, MONTH($P395) &gt;= 3), IF($S395 &lt;&gt; "", $I395/$S395, ""), ""),"")</f>
        <v/>
      </c>
      <c r="W395" s="10" t="str">
        <f>IF(Overall!$A397&lt;&gt;"",IF(AND(MONTH($O395) &lt;= 4, MONTH($P395) &gt;= 4), IF($S395 &lt;&gt; "", $I395/$S395, ""), ""),"")</f>
        <v/>
      </c>
      <c r="X395" s="10" t="str">
        <f>IF(Overall!$A397&lt;&gt;"",IF(AND(MONTH($O395) &lt;= 5, MONTH($P395) &gt;= 5), IF($S395 &lt;&gt; "", $I395/$S395, ""), ""),"")</f>
        <v/>
      </c>
      <c r="Y395" s="10" t="str">
        <f>IF(Overall!$A397&lt;&gt;"",IF(AND(MONTH($O395) &lt;= 6, MONTH($P395) &gt;= 6), IF($S395 &lt;&gt; "", $I395/$S395, ""), ""),"")</f>
        <v/>
      </c>
      <c r="Z395" s="10" t="str">
        <f>IF(Overall!$A397&lt;&gt;"",IF(AND(MONTH($O395) &lt;= 7, MONTH($P395) &gt;= 7 ), IF($S395 &lt;&gt; "", $I395/$S395, ""), ""),"")</f>
        <v/>
      </c>
      <c r="AA395" s="10" t="str">
        <f>IF(Overall!$A397&lt;&gt;"",IF(AND(MONTH($O395) &lt;= 8, MONTH($P395) &gt;= 8), IF($S395 &lt;&gt; "", $I395/$S395, ""), ""),"")</f>
        <v/>
      </c>
      <c r="AB395" s="10" t="str">
        <f>IF(Overall!$A397&lt;&gt;"",IF(AND(MONTH($O395) &lt;= 9, MONTH($P395) &gt;= 9), IF($S395 &lt;&gt; "", $I395/$S395, ""), ""),"")</f>
        <v/>
      </c>
      <c r="AC395" s="10" t="str">
        <f>IF(Overall!$A397&lt;&gt;"",IF(AND(MONTH($O395) &lt;= 10, MONTH($P395) &gt;= 10), IF($S395 &lt;&gt; "", $I395/$S395, ""), ""),"")</f>
        <v/>
      </c>
      <c r="AD395" s="10" t="str">
        <f>IF(Overall!$A397&lt;&gt;"",IF(AND(MONTH($O395) &lt;= 11, MONTH($P395) &gt;= 11), IF($S395 &lt;&gt; "", $I395/$S395, ""), ""),"")</f>
        <v/>
      </c>
      <c r="AE395" s="10" t="str">
        <f>IF(Overall!$A397&lt;&gt;"",IF(AND(MONTH($O395) &lt;= 12, MONTH($P395) &gt;= 12), IF($S395 &lt;&gt; "", $I395/$S395, ""), ""),"")</f>
        <v/>
      </c>
      <c r="AG395" s="10" t="str">
        <f ca="1">IFERROR(IF(AND(NOW()&lt;= EOMONTH(DATE(YEAR($P395),1, 1), 0), Overall!$A397&lt;&gt;"", MONTH($O395) &lt;= 1, MONTH($P395) &gt;= 1), IF($S395 &lt;&gt; "", $I395/$S395, ""), ""), "")</f>
        <v/>
      </c>
      <c r="AH395" s="10" t="str">
        <f ca="1">IFERROR(IF(AND(NOW()&lt;= EOMONTH(DATE(YEAR($P395),2, 1), 0), Overall!$A397&lt;&gt;"", MONTH($O395) &lt;= 2, MONTH($P395) &gt;= 2), IF($S395 &lt;&gt; "", $I395/$S395, ""), ""), "")</f>
        <v/>
      </c>
      <c r="AI395" s="10" t="str">
        <f ca="1">IFERROR(IF(AND(NOW()&lt;= EOMONTH(DATE(YEAR($P395),3, 1), 0), Overall!$A397&lt;&gt;"", MONTH($O395) &lt;= 3, MONTH($P395) &gt;= 3), IF($S395 &lt;&gt; "", $I395/$S395, ""), ""), "")</f>
        <v/>
      </c>
      <c r="AJ395" s="10" t="str">
        <f ca="1">IFERROR(IF(AND(NOW()&lt;= EOMONTH(DATE(YEAR($P395),4, 1), 0), Overall!$A397&lt;&gt;"", MONTH($O395) &lt;= 4, MONTH($P395) &gt;= 4), IF($S395 &lt;&gt; "", $I395/$S395, ""), ""), "")</f>
        <v/>
      </c>
      <c r="AK395" s="10" t="str">
        <f ca="1">IFERROR(IF(AND(NOW()&lt;= EOMONTH(DATE(YEAR($P395),5, 1), 0), Overall!$A397&lt;&gt;"", MONTH($O395) &lt;= 5, MONTH($P395) &gt;= 5), IF($S395 &lt;&gt; "", $I395/$S395, ""), ""), "")</f>
        <v/>
      </c>
      <c r="AL395" s="10" t="str">
        <f ca="1">IFERROR(IF(AND(NOW()&lt;= EOMONTH(DATE(YEAR($P395),6, 1), 0), Overall!$A397&lt;&gt;"", MONTH($O395) &lt;= 6, MONTH($P395) &gt;= 6), IF($S395 &lt;&gt; "", $I395/$S395, ""), ""), "")</f>
        <v/>
      </c>
      <c r="AM395" s="10" t="str">
        <f ca="1">IFERROR(IF(AND(NOW()&lt;= EOMONTH(DATE(YEAR($P395),7, 1), 0), Overall!$A397&lt;&gt;"", MONTH($O395) &lt;= 7, MONTH($P395) &gt;= 7), IF($S395 &lt;&gt; "", $I395/$S395, ""), ""), "")</f>
        <v/>
      </c>
      <c r="AN395" s="10" t="str">
        <f ca="1">IFERROR(IF(AND(NOW()&lt;= EOMONTH(DATE(YEAR($P395),8, 1), 0), Overall!$A397&lt;&gt;"", MONTH($O395) &lt;= 8, MONTH($P395) &gt;= 8), IF($S395 &lt;&gt; "", $I395/$S395, ""), ""), "")</f>
        <v/>
      </c>
      <c r="AO395" s="10" t="str">
        <f ca="1">IFERROR(IF(AND(NOW()&lt;= EOMONTH(DATE(YEAR($P395),9, 1), 0), Overall!$A397&lt;&gt;"", MONTH($O395) &lt;= 9, MONTH($P395) &gt;= 9), IF($S395 &lt;&gt; "", $I395/$S395, ""), ""), "")</f>
        <v/>
      </c>
      <c r="AP395" s="10" t="str">
        <f ca="1">IFERROR(IF(AND(NOW()&lt;= EOMONTH(DATE(YEAR($P395),10, 1), 0), Overall!$A397&lt;&gt;"", MONTH($O395) &lt;= 10, MONTH($P395) &gt;= 10), IF($S395 &lt;&gt; "", $I395/$S395, ""), ""), "")</f>
        <v/>
      </c>
      <c r="AQ395" s="10" t="str">
        <f ca="1">IFERROR(IF(AND(NOW()&lt;= EOMONTH(DATE(YEAR($P395),11, 1), 0), Overall!$A397&lt;&gt;"", MONTH($O395) &lt;=11, MONTH($P395) &gt;= 11), IF($S395 &lt;&gt; "", $I395/$S395, ""), ""), "")</f>
        <v/>
      </c>
      <c r="AR395" s="10" t="str">
        <f ca="1">IFERROR(IF(AND(NOW()&lt;= EOMONTH(DATE(YEAR($P395),12, 1), 0), Overall!$A397&lt;&gt;"", MONTH($O395) &lt;= 12, MONTH($P395) &gt;= 12), IF($S395 &lt;&gt; "", $I395/$S395, ""), ""), "")</f>
        <v/>
      </c>
      <c r="AS395" s="16">
        <f t="shared" ca="1" si="13"/>
        <v>0</v>
      </c>
    </row>
    <row r="396" spans="1:45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5" t="str">
        <f>IF(Overall!P398&lt;&gt;"",_xlfn.VALUETOTEXT(Overall!P398),"")</f>
        <v>Options</v>
      </c>
      <c r="I396" s="6">
        <f>IF(Overall!F398&lt;&gt;"",VALUE(Overall!F398),"")</f>
        <v>1000000</v>
      </c>
      <c r="J396" s="6">
        <f>IF(Overall!G398&lt;&gt;"",VALUE(Overall!G398),"")</f>
        <v>77</v>
      </c>
      <c r="K396" s="6">
        <f>IF(Overall!H398&lt;&gt;"",VALUE(Overall!H398),"")</f>
        <v>64</v>
      </c>
      <c r="L396" s="6">
        <f>IF(Overall!I398&lt;&gt;"",VALUE(Overall!I398),"")</f>
        <v>6.55</v>
      </c>
      <c r="M396" s="6">
        <f>IF(Overall!J398&lt;&gt;"",VALUE(Overall!J398),"")</f>
        <v>2.71</v>
      </c>
      <c r="N396" s="6">
        <f>IF(Overall!K398&lt;&gt;"",VALUE(Overall!K398),"")</f>
        <v>3.84</v>
      </c>
      <c r="O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P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Q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R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S396" s="5">
        <f t="shared" si="12"/>
        <v>1</v>
      </c>
      <c r="T396" s="10" t="str">
        <f>IF(Overall!$A398&lt;&gt;"",IF(AND(MONTH($O396) &lt;= 1, MONTH($P396) &gt;= 1), IF($S396 &lt;&gt; "", $I396/$S396, ""), ""),"")</f>
        <v/>
      </c>
      <c r="U396" s="10" t="str">
        <f>IF(Overall!$A398&lt;&gt;"",IF(AND(MONTH($O396) &lt;= 2, MONTH($P396) &gt;= 2), IF($S396 &lt;&gt; "", $I396/$S396, ""), ""),"")</f>
        <v/>
      </c>
      <c r="V396" s="10">
        <f>IF(Overall!$A398&lt;&gt;"",IF(AND(MONTH($O396) &lt;= 3, MONTH($P396) &gt;= 3), IF($S396 &lt;&gt; "", $I396/$S396, ""), ""),"")</f>
        <v>1000000</v>
      </c>
      <c r="W396" s="10" t="str">
        <f>IF(Overall!$A398&lt;&gt;"",IF(AND(MONTH($O396) &lt;= 4, MONTH($P396) &gt;= 4), IF($S396 &lt;&gt; "", $I396/$S396, ""), ""),"")</f>
        <v/>
      </c>
      <c r="X396" s="10" t="str">
        <f>IF(Overall!$A398&lt;&gt;"",IF(AND(MONTH($O396) &lt;= 5, MONTH($P396) &gt;= 5), IF($S396 &lt;&gt; "", $I396/$S396, ""), ""),"")</f>
        <v/>
      </c>
      <c r="Y396" s="10" t="str">
        <f>IF(Overall!$A398&lt;&gt;"",IF(AND(MONTH($O396) &lt;= 6, MONTH($P396) &gt;= 6), IF($S396 &lt;&gt; "", $I396/$S396, ""), ""),"")</f>
        <v/>
      </c>
      <c r="Z396" s="10" t="str">
        <f>IF(Overall!$A398&lt;&gt;"",IF(AND(MONTH($O396) &lt;= 7, MONTH($P396) &gt;= 7 ), IF($S396 &lt;&gt; "", $I396/$S396, ""), ""),"")</f>
        <v/>
      </c>
      <c r="AA396" s="10" t="str">
        <f>IF(Overall!$A398&lt;&gt;"",IF(AND(MONTH($O396) &lt;= 8, MONTH($P396) &gt;= 8), IF($S396 &lt;&gt; "", $I396/$S396, ""), ""),"")</f>
        <v/>
      </c>
      <c r="AB396" s="10" t="str">
        <f>IF(Overall!$A398&lt;&gt;"",IF(AND(MONTH($O396) &lt;= 9, MONTH($P396) &gt;= 9), IF($S396 &lt;&gt; "", $I396/$S396, ""), ""),"")</f>
        <v/>
      </c>
      <c r="AC396" s="10" t="str">
        <f>IF(Overall!$A398&lt;&gt;"",IF(AND(MONTH($O396) &lt;= 10, MONTH($P396) &gt;= 10), IF($S396 &lt;&gt; "", $I396/$S396, ""), ""),"")</f>
        <v/>
      </c>
      <c r="AD396" s="10" t="str">
        <f>IF(Overall!$A398&lt;&gt;"",IF(AND(MONTH($O396) &lt;= 11, MONTH($P396) &gt;= 11), IF($S396 &lt;&gt; "", $I396/$S396, ""), ""),"")</f>
        <v/>
      </c>
      <c r="AE396" s="10" t="str">
        <f>IF(Overall!$A398&lt;&gt;"",IF(AND(MONTH($O396) &lt;= 12, MONTH($P396) &gt;= 12), IF($S396 &lt;&gt; "", $I396/$S396, ""), ""),"")</f>
        <v/>
      </c>
      <c r="AG396" s="10" t="str">
        <f ca="1">IFERROR(IF(AND(NOW()&lt;= EOMONTH(DATE(YEAR($P396),1, 1), 0), Overall!$A398&lt;&gt;"", MONTH($O396) &lt;= 1, MONTH($P396) &gt;= 1), IF($S396 &lt;&gt; "", $I396/$S396, ""), ""), "")</f>
        <v/>
      </c>
      <c r="AH396" s="10" t="str">
        <f ca="1">IFERROR(IF(AND(NOW()&lt;= EOMONTH(DATE(YEAR($P396),2, 1), 0), Overall!$A398&lt;&gt;"", MONTH($O396) &lt;= 2, MONTH($P396) &gt;= 2), IF($S396 &lt;&gt; "", $I396/$S396, ""), ""), "")</f>
        <v/>
      </c>
      <c r="AI396" s="10" t="str">
        <f ca="1">IFERROR(IF(AND(NOW()&lt;= EOMONTH(DATE(YEAR($P396),3, 1), 0), Overall!$A398&lt;&gt;"", MONTH($O396) &lt;= 3, MONTH($P396) &gt;= 3), IF($S396 &lt;&gt; "", $I396/$S396, ""), ""), "")</f>
        <v/>
      </c>
      <c r="AJ396" s="10" t="str">
        <f ca="1">IFERROR(IF(AND(NOW()&lt;= EOMONTH(DATE(YEAR($P396),4, 1), 0), Overall!$A398&lt;&gt;"", MONTH($O396) &lt;= 4, MONTH($P396) &gt;= 4), IF($S396 &lt;&gt; "", $I396/$S396, ""), ""), "")</f>
        <v/>
      </c>
      <c r="AK396" s="10" t="str">
        <f ca="1">IFERROR(IF(AND(NOW()&lt;= EOMONTH(DATE(YEAR($P396),5, 1), 0), Overall!$A398&lt;&gt;"", MONTH($O396) &lt;= 5, MONTH($P396) &gt;= 5), IF($S396 &lt;&gt; "", $I396/$S396, ""), ""), "")</f>
        <v/>
      </c>
      <c r="AL396" s="10" t="str">
        <f ca="1">IFERROR(IF(AND(NOW()&lt;= EOMONTH(DATE(YEAR($P396),6, 1), 0), Overall!$A398&lt;&gt;"", MONTH($O396) &lt;= 6, MONTH($P396) &gt;= 6), IF($S396 &lt;&gt; "", $I396/$S396, ""), ""), "")</f>
        <v/>
      </c>
      <c r="AM396" s="10" t="str">
        <f ca="1">IFERROR(IF(AND(NOW()&lt;= EOMONTH(DATE(YEAR($P396),7, 1), 0), Overall!$A398&lt;&gt;"", MONTH($O396) &lt;= 7, MONTH($P396) &gt;= 7), IF($S396 &lt;&gt; "", $I396/$S396, ""), ""), "")</f>
        <v/>
      </c>
      <c r="AN396" s="10" t="str">
        <f ca="1">IFERROR(IF(AND(NOW()&lt;= EOMONTH(DATE(YEAR($P396),8, 1), 0), Overall!$A398&lt;&gt;"", MONTH($O396) &lt;= 8, MONTH($P396) &gt;= 8), IF($S396 &lt;&gt; "", $I396/$S396, ""), ""), "")</f>
        <v/>
      </c>
      <c r="AO396" s="10" t="str">
        <f ca="1">IFERROR(IF(AND(NOW()&lt;= EOMONTH(DATE(YEAR($P396),9, 1), 0), Overall!$A398&lt;&gt;"", MONTH($O396) &lt;= 9, MONTH($P396) &gt;= 9), IF($S396 &lt;&gt; "", $I396/$S396, ""), ""), "")</f>
        <v/>
      </c>
      <c r="AP396" s="10" t="str">
        <f ca="1">IFERROR(IF(AND(NOW()&lt;= EOMONTH(DATE(YEAR($P396),10, 1), 0), Overall!$A398&lt;&gt;"", MONTH($O396) &lt;= 10, MONTH($P396) &gt;= 10), IF($S396 &lt;&gt; "", $I396/$S396, ""), ""), "")</f>
        <v/>
      </c>
      <c r="AQ396" s="10" t="str">
        <f ca="1">IFERROR(IF(AND(NOW()&lt;= EOMONTH(DATE(YEAR($P396),11, 1), 0), Overall!$A398&lt;&gt;"", MONTH($O396) &lt;=11, MONTH($P396) &gt;= 11), IF($S396 &lt;&gt; "", $I396/$S396, ""), ""), "")</f>
        <v/>
      </c>
      <c r="AR396" s="10" t="str">
        <f ca="1">IFERROR(IF(AND(NOW()&lt;= EOMONTH(DATE(YEAR($P396),12, 1), 0), Overall!$A398&lt;&gt;"", MONTH($O396) &lt;= 12, MONTH($P396) &gt;= 12), IF($S396 &lt;&gt; "", $I396/$S396, ""), ""), "")</f>
        <v/>
      </c>
      <c r="AS396" s="16">
        <f t="shared" ca="1" si="13"/>
        <v>0</v>
      </c>
    </row>
    <row r="397" spans="1:45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5" t="str">
        <f>IF(Overall!P399&lt;&gt;"",_xlfn.VALUETOTEXT(Overall!P399),"")</f>
        <v>Options</v>
      </c>
      <c r="I397" s="6">
        <f>IF(Overall!F399&lt;&gt;"",VALUE(Overall!F399),"")</f>
        <v>250000</v>
      </c>
      <c r="J397" s="6">
        <f>IF(Overall!G399&lt;&gt;"",VALUE(Overall!G399),"")</f>
        <v>77</v>
      </c>
      <c r="K397" s="6">
        <f>IF(Overall!H399&lt;&gt;"",VALUE(Overall!H399),"")</f>
        <v>64</v>
      </c>
      <c r="L397" s="6">
        <f>IF(Overall!I399&lt;&gt;"",VALUE(Overall!I399),"")</f>
        <v>7.68</v>
      </c>
      <c r="M397" s="6">
        <f>IF(Overall!J399&lt;&gt;"",VALUE(Overall!J399),"")</f>
        <v>3.45</v>
      </c>
      <c r="N397" s="6">
        <f>IF(Overall!K399&lt;&gt;"",VALUE(Overall!K399),"")</f>
        <v>4.2300000000000004</v>
      </c>
      <c r="O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P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Q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R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S397" s="5">
        <f t="shared" si="12"/>
        <v>1</v>
      </c>
      <c r="T397" s="10" t="str">
        <f>IF(Overall!$A399&lt;&gt;"",IF(AND(MONTH($O397) &lt;= 1, MONTH($P397) &gt;= 1), IF($S397 &lt;&gt; "", $I397/$S397, ""), ""),"")</f>
        <v/>
      </c>
      <c r="U397" s="10" t="str">
        <f>IF(Overall!$A399&lt;&gt;"",IF(AND(MONTH($O397) &lt;= 2, MONTH($P397) &gt;= 2), IF($S397 &lt;&gt; "", $I397/$S397, ""), ""),"")</f>
        <v/>
      </c>
      <c r="V397" s="10" t="str">
        <f>IF(Overall!$A399&lt;&gt;"",IF(AND(MONTH($O397) &lt;= 3, MONTH($P397) &gt;= 3), IF($S397 &lt;&gt; "", $I397/$S397, ""), ""),"")</f>
        <v/>
      </c>
      <c r="W397" s="10">
        <f>IF(Overall!$A399&lt;&gt;"",IF(AND(MONTH($O397) &lt;= 4, MONTH($P397) &gt;= 4), IF($S397 &lt;&gt; "", $I397/$S397, ""), ""),"")</f>
        <v>250000</v>
      </c>
      <c r="X397" s="10" t="str">
        <f>IF(Overall!$A399&lt;&gt;"",IF(AND(MONTH($O397) &lt;= 5, MONTH($P397) &gt;= 5), IF($S397 &lt;&gt; "", $I397/$S397, ""), ""),"")</f>
        <v/>
      </c>
      <c r="Y397" s="10" t="str">
        <f>IF(Overall!$A399&lt;&gt;"",IF(AND(MONTH($O397) &lt;= 6, MONTH($P397) &gt;= 6), IF($S397 &lt;&gt; "", $I397/$S397, ""), ""),"")</f>
        <v/>
      </c>
      <c r="Z397" s="10" t="str">
        <f>IF(Overall!$A399&lt;&gt;"",IF(AND(MONTH($O397) &lt;= 7, MONTH($P397) &gt;= 7 ), IF($S397 &lt;&gt; "", $I397/$S397, ""), ""),"")</f>
        <v/>
      </c>
      <c r="AA397" s="10" t="str">
        <f>IF(Overall!$A399&lt;&gt;"",IF(AND(MONTH($O397) &lt;= 8, MONTH($P397) &gt;= 8), IF($S397 &lt;&gt; "", $I397/$S397, ""), ""),"")</f>
        <v/>
      </c>
      <c r="AB397" s="10" t="str">
        <f>IF(Overall!$A399&lt;&gt;"",IF(AND(MONTH($O397) &lt;= 9, MONTH($P397) &gt;= 9), IF($S397 &lt;&gt; "", $I397/$S397, ""), ""),"")</f>
        <v/>
      </c>
      <c r="AC397" s="10" t="str">
        <f>IF(Overall!$A399&lt;&gt;"",IF(AND(MONTH($O397) &lt;= 10, MONTH($P397) &gt;= 10), IF($S397 &lt;&gt; "", $I397/$S397, ""), ""),"")</f>
        <v/>
      </c>
      <c r="AD397" s="10" t="str">
        <f>IF(Overall!$A399&lt;&gt;"",IF(AND(MONTH($O397) &lt;= 11, MONTH($P397) &gt;= 11), IF($S397 &lt;&gt; "", $I397/$S397, ""), ""),"")</f>
        <v/>
      </c>
      <c r="AE397" s="10" t="str">
        <f>IF(Overall!$A399&lt;&gt;"",IF(AND(MONTH($O397) &lt;= 12, MONTH($P397) &gt;= 12), IF($S397 &lt;&gt; "", $I397/$S397, ""), ""),"")</f>
        <v/>
      </c>
      <c r="AG397" s="10" t="str">
        <f ca="1">IFERROR(IF(AND(NOW()&lt;= EOMONTH(DATE(YEAR($P397),1, 1), 0), Overall!$A399&lt;&gt;"", MONTH($O397) &lt;= 1, MONTH($P397) &gt;= 1), IF($S397 &lt;&gt; "", $I397/$S397, ""), ""), "")</f>
        <v/>
      </c>
      <c r="AH397" s="10" t="str">
        <f ca="1">IFERROR(IF(AND(NOW()&lt;= EOMONTH(DATE(YEAR($P397),2, 1), 0), Overall!$A399&lt;&gt;"", MONTH($O397) &lt;= 2, MONTH($P397) &gt;= 2), IF($S397 &lt;&gt; "", $I397/$S397, ""), ""), "")</f>
        <v/>
      </c>
      <c r="AI397" s="10" t="str">
        <f ca="1">IFERROR(IF(AND(NOW()&lt;= EOMONTH(DATE(YEAR($P397),3, 1), 0), Overall!$A399&lt;&gt;"", MONTH($O397) &lt;= 3, MONTH($P397) &gt;= 3), IF($S397 &lt;&gt; "", $I397/$S397, ""), ""), "")</f>
        <v/>
      </c>
      <c r="AJ397" s="10" t="str">
        <f ca="1">IFERROR(IF(AND(NOW()&lt;= EOMONTH(DATE(YEAR($P397),4, 1), 0), Overall!$A399&lt;&gt;"", MONTH($O397) &lt;= 4, MONTH($P397) &gt;= 4), IF($S397 &lt;&gt; "", $I397/$S397, ""), ""), "")</f>
        <v/>
      </c>
      <c r="AK397" s="10" t="str">
        <f ca="1">IFERROR(IF(AND(NOW()&lt;= EOMONTH(DATE(YEAR($P397),5, 1), 0), Overall!$A399&lt;&gt;"", MONTH($O397) &lt;= 5, MONTH($P397) &gt;= 5), IF($S397 &lt;&gt; "", $I397/$S397, ""), ""), "")</f>
        <v/>
      </c>
      <c r="AL397" s="10" t="str">
        <f ca="1">IFERROR(IF(AND(NOW()&lt;= EOMONTH(DATE(YEAR($P397),6, 1), 0), Overall!$A399&lt;&gt;"", MONTH($O397) &lt;= 6, MONTH($P397) &gt;= 6), IF($S397 &lt;&gt; "", $I397/$S397, ""), ""), "")</f>
        <v/>
      </c>
      <c r="AM397" s="10" t="str">
        <f ca="1">IFERROR(IF(AND(NOW()&lt;= EOMONTH(DATE(YEAR($P397),7, 1), 0), Overall!$A399&lt;&gt;"", MONTH($O397) &lt;= 7, MONTH($P397) &gt;= 7), IF($S397 &lt;&gt; "", $I397/$S397, ""), ""), "")</f>
        <v/>
      </c>
      <c r="AN397" s="10" t="str">
        <f ca="1">IFERROR(IF(AND(NOW()&lt;= EOMONTH(DATE(YEAR($P397),8, 1), 0), Overall!$A399&lt;&gt;"", MONTH($O397) &lt;= 8, MONTH($P397) &gt;= 8), IF($S397 &lt;&gt; "", $I397/$S397, ""), ""), "")</f>
        <v/>
      </c>
      <c r="AO397" s="10" t="str">
        <f ca="1">IFERROR(IF(AND(NOW()&lt;= EOMONTH(DATE(YEAR($P397),9, 1), 0), Overall!$A399&lt;&gt;"", MONTH($O397) &lt;= 9, MONTH($P397) &gt;= 9), IF($S397 &lt;&gt; "", $I397/$S397, ""), ""), "")</f>
        <v/>
      </c>
      <c r="AP397" s="10" t="str">
        <f ca="1">IFERROR(IF(AND(NOW()&lt;= EOMONTH(DATE(YEAR($P397),10, 1), 0), Overall!$A399&lt;&gt;"", MONTH($O397) &lt;= 10, MONTH($P397) &gt;= 10), IF($S397 &lt;&gt; "", $I397/$S397, ""), ""), "")</f>
        <v/>
      </c>
      <c r="AQ397" s="10" t="str">
        <f ca="1">IFERROR(IF(AND(NOW()&lt;= EOMONTH(DATE(YEAR($P397),11, 1), 0), Overall!$A399&lt;&gt;"", MONTH($O397) &lt;=11, MONTH($P397) &gt;= 11), IF($S397 &lt;&gt; "", $I397/$S397, ""), ""), "")</f>
        <v/>
      </c>
      <c r="AR397" s="10" t="str">
        <f ca="1">IFERROR(IF(AND(NOW()&lt;= EOMONTH(DATE(YEAR($P397),12, 1), 0), Overall!$A399&lt;&gt;"", MONTH($O397) &lt;= 12, MONTH($P397) &gt;= 12), IF($S397 &lt;&gt; "", $I397/$S397, ""), ""), "")</f>
        <v/>
      </c>
      <c r="AS397" s="16">
        <f t="shared" ca="1" si="13"/>
        <v>0</v>
      </c>
    </row>
    <row r="398" spans="1:45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5" t="str">
        <f>IF(Overall!P400&lt;&gt;"",_xlfn.VALUETOTEXT(Overall!P400),"")</f>
        <v>Options</v>
      </c>
      <c r="I398" s="6">
        <f>IF(Overall!F400&lt;&gt;"",VALUE(Overall!F400),"")</f>
        <v>250000</v>
      </c>
      <c r="J398" s="6">
        <f>IF(Overall!G400&lt;&gt;"",VALUE(Overall!G400),"")</f>
        <v>77</v>
      </c>
      <c r="K398" s="6">
        <f>IF(Overall!H400&lt;&gt;"",VALUE(Overall!H400),"")</f>
        <v>63</v>
      </c>
      <c r="L398" s="6">
        <f>IF(Overall!I400&lt;&gt;"",VALUE(Overall!I400),"")</f>
        <v>8.6999999999999993</v>
      </c>
      <c r="M398" s="6">
        <f>IF(Overall!J400&lt;&gt;"",VALUE(Overall!J400),"")</f>
        <v>3.94</v>
      </c>
      <c r="N398" s="6">
        <f>IF(Overall!K400&lt;&gt;"",VALUE(Overall!K400),"")</f>
        <v>4.76</v>
      </c>
      <c r="O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P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Q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R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S398" s="5">
        <f t="shared" si="12"/>
        <v>1</v>
      </c>
      <c r="T398" s="10" t="str">
        <f>IF(Overall!$A400&lt;&gt;"",IF(AND(MONTH($O398) &lt;= 1, MONTH($P398) &gt;= 1), IF($S398 &lt;&gt; "", $I398/$S398, ""), ""),"")</f>
        <v/>
      </c>
      <c r="U398" s="10" t="str">
        <f>IF(Overall!$A400&lt;&gt;"",IF(AND(MONTH($O398) &lt;= 2, MONTH($P398) &gt;= 2), IF($S398 &lt;&gt; "", $I398/$S398, ""), ""),"")</f>
        <v/>
      </c>
      <c r="V398" s="10" t="str">
        <f>IF(Overall!$A400&lt;&gt;"",IF(AND(MONTH($O398) &lt;= 3, MONTH($P398) &gt;= 3), IF($S398 &lt;&gt; "", $I398/$S398, ""), ""),"")</f>
        <v/>
      </c>
      <c r="W398" s="10" t="str">
        <f>IF(Overall!$A400&lt;&gt;"",IF(AND(MONTH($O398) &lt;= 4, MONTH($P398) &gt;= 4), IF($S398 &lt;&gt; "", $I398/$S398, ""), ""),"")</f>
        <v/>
      </c>
      <c r="X398" s="10">
        <f>IF(Overall!$A400&lt;&gt;"",IF(AND(MONTH($O398) &lt;= 5, MONTH($P398) &gt;= 5), IF($S398 &lt;&gt; "", $I398/$S398, ""), ""),"")</f>
        <v>250000</v>
      </c>
      <c r="Y398" s="10" t="str">
        <f>IF(Overall!$A400&lt;&gt;"",IF(AND(MONTH($O398) &lt;= 6, MONTH($P398) &gt;= 6), IF($S398 &lt;&gt; "", $I398/$S398, ""), ""),"")</f>
        <v/>
      </c>
      <c r="Z398" s="10" t="str">
        <f>IF(Overall!$A400&lt;&gt;"",IF(AND(MONTH($O398) &lt;= 7, MONTH($P398) &gt;= 7 ), IF($S398 &lt;&gt; "", $I398/$S398, ""), ""),"")</f>
        <v/>
      </c>
      <c r="AA398" s="10" t="str">
        <f>IF(Overall!$A400&lt;&gt;"",IF(AND(MONTH($O398) &lt;= 8, MONTH($P398) &gt;= 8), IF($S398 &lt;&gt; "", $I398/$S398, ""), ""),"")</f>
        <v/>
      </c>
      <c r="AB398" s="10" t="str">
        <f>IF(Overall!$A400&lt;&gt;"",IF(AND(MONTH($O398) &lt;= 9, MONTH($P398) &gt;= 9), IF($S398 &lt;&gt; "", $I398/$S398, ""), ""),"")</f>
        <v/>
      </c>
      <c r="AC398" s="10" t="str">
        <f>IF(Overall!$A400&lt;&gt;"",IF(AND(MONTH($O398) &lt;= 10, MONTH($P398) &gt;= 10), IF($S398 &lt;&gt; "", $I398/$S398, ""), ""),"")</f>
        <v/>
      </c>
      <c r="AD398" s="10" t="str">
        <f>IF(Overall!$A400&lt;&gt;"",IF(AND(MONTH($O398) &lt;= 11, MONTH($P398) &gt;= 11), IF($S398 &lt;&gt; "", $I398/$S398, ""), ""),"")</f>
        <v/>
      </c>
      <c r="AE398" s="10" t="str">
        <f>IF(Overall!$A400&lt;&gt;"",IF(AND(MONTH($O398) &lt;= 12, MONTH($P398) &gt;= 12), IF($S398 &lt;&gt; "", $I398/$S398, ""), ""),"")</f>
        <v/>
      </c>
      <c r="AG398" s="10" t="str">
        <f ca="1">IFERROR(IF(AND(NOW()&lt;= EOMONTH(DATE(YEAR($P398),1, 1), 0), Overall!$A400&lt;&gt;"", MONTH($O398) &lt;= 1, MONTH($P398) &gt;= 1), IF($S398 &lt;&gt; "", $I398/$S398, ""), ""), "")</f>
        <v/>
      </c>
      <c r="AH398" s="10" t="str">
        <f ca="1">IFERROR(IF(AND(NOW()&lt;= EOMONTH(DATE(YEAR($P398),2, 1), 0), Overall!$A400&lt;&gt;"", MONTH($O398) &lt;= 2, MONTH($P398) &gt;= 2), IF($S398 &lt;&gt; "", $I398/$S398, ""), ""), "")</f>
        <v/>
      </c>
      <c r="AI398" s="10" t="str">
        <f ca="1">IFERROR(IF(AND(NOW()&lt;= EOMONTH(DATE(YEAR($P398),3, 1), 0), Overall!$A400&lt;&gt;"", MONTH($O398) &lt;= 3, MONTH($P398) &gt;= 3), IF($S398 &lt;&gt; "", $I398/$S398, ""), ""), "")</f>
        <v/>
      </c>
      <c r="AJ398" s="10" t="str">
        <f ca="1">IFERROR(IF(AND(NOW()&lt;= EOMONTH(DATE(YEAR($P398),4, 1), 0), Overall!$A400&lt;&gt;"", MONTH($O398) &lt;= 4, MONTH($P398) &gt;= 4), IF($S398 &lt;&gt; "", $I398/$S398, ""), ""), "")</f>
        <v/>
      </c>
      <c r="AK398" s="10" t="str">
        <f ca="1">IFERROR(IF(AND(NOW()&lt;= EOMONTH(DATE(YEAR($P398),5, 1), 0), Overall!$A400&lt;&gt;"", MONTH($O398) &lt;= 5, MONTH($P398) &gt;= 5), IF($S398 &lt;&gt; "", $I398/$S398, ""), ""), "")</f>
        <v/>
      </c>
      <c r="AL398" s="10" t="str">
        <f ca="1">IFERROR(IF(AND(NOW()&lt;= EOMONTH(DATE(YEAR($P398),6, 1), 0), Overall!$A400&lt;&gt;"", MONTH($O398) &lt;= 6, MONTH($P398) &gt;= 6), IF($S398 &lt;&gt; "", $I398/$S398, ""), ""), "")</f>
        <v/>
      </c>
      <c r="AM398" s="10" t="str">
        <f ca="1">IFERROR(IF(AND(NOW()&lt;= EOMONTH(DATE(YEAR($P398),7, 1), 0), Overall!$A400&lt;&gt;"", MONTH($O398) &lt;= 7, MONTH($P398) &gt;= 7), IF($S398 &lt;&gt; "", $I398/$S398, ""), ""), "")</f>
        <v/>
      </c>
      <c r="AN398" s="10" t="str">
        <f ca="1">IFERROR(IF(AND(NOW()&lt;= EOMONTH(DATE(YEAR($P398),8, 1), 0), Overall!$A400&lt;&gt;"", MONTH($O398) &lt;= 8, MONTH($P398) &gt;= 8), IF($S398 &lt;&gt; "", $I398/$S398, ""), ""), "")</f>
        <v/>
      </c>
      <c r="AO398" s="10" t="str">
        <f ca="1">IFERROR(IF(AND(NOW()&lt;= EOMONTH(DATE(YEAR($P398),9, 1), 0), Overall!$A400&lt;&gt;"", MONTH($O398) &lt;= 9, MONTH($P398) &gt;= 9), IF($S398 &lt;&gt; "", $I398/$S398, ""), ""), "")</f>
        <v/>
      </c>
      <c r="AP398" s="10" t="str">
        <f ca="1">IFERROR(IF(AND(NOW()&lt;= EOMONTH(DATE(YEAR($P398),10, 1), 0), Overall!$A400&lt;&gt;"", MONTH($O398) &lt;= 10, MONTH($P398) &gt;= 10), IF($S398 &lt;&gt; "", $I398/$S398, ""), ""), "")</f>
        <v/>
      </c>
      <c r="AQ398" s="10" t="str">
        <f ca="1">IFERROR(IF(AND(NOW()&lt;= EOMONTH(DATE(YEAR($P398),11, 1), 0), Overall!$A400&lt;&gt;"", MONTH($O398) &lt;=11, MONTH($P398) &gt;= 11), IF($S398 &lt;&gt; "", $I398/$S398, ""), ""), "")</f>
        <v/>
      </c>
      <c r="AR398" s="10" t="str">
        <f ca="1">IFERROR(IF(AND(NOW()&lt;= EOMONTH(DATE(YEAR($P398),12, 1), 0), Overall!$A400&lt;&gt;"", MONTH($O398) &lt;= 12, MONTH($P398) &gt;= 12), IF($S398 &lt;&gt; "", $I398/$S398, ""), ""), "")</f>
        <v/>
      </c>
      <c r="AS398" s="16">
        <f t="shared" ca="1" si="13"/>
        <v>0</v>
      </c>
    </row>
    <row r="399" spans="1:45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5" t="str">
        <f>IF(Overall!P401&lt;&gt;"",_xlfn.VALUETOTEXT(Overall!P401),"")</f>
        <v>Options</v>
      </c>
      <c r="I399" s="6">
        <f>IF(Overall!F401&lt;&gt;"",VALUE(Overall!F401),"")</f>
        <v>500000</v>
      </c>
      <c r="J399" s="6">
        <f>IF(Overall!G401&lt;&gt;"",VALUE(Overall!G401),"")</f>
        <v>77</v>
      </c>
      <c r="K399" s="6">
        <f>IF(Overall!H401&lt;&gt;"",VALUE(Overall!H401),"")</f>
        <v>63</v>
      </c>
      <c r="L399" s="6">
        <f>IF(Overall!I401&lt;&gt;"",VALUE(Overall!I401),"")</f>
        <v>4.05</v>
      </c>
      <c r="M399" s="6">
        <f>IF(Overall!J401&lt;&gt;"",VALUE(Overall!J401),"")</f>
        <v>1.07</v>
      </c>
      <c r="N399" s="6">
        <f>IF(Overall!K401&lt;&gt;"",VALUE(Overall!K401),"")</f>
        <v>2.98</v>
      </c>
      <c r="O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P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Q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R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S399" s="5">
        <f t="shared" si="12"/>
        <v>1</v>
      </c>
      <c r="T399" s="10">
        <f>IF(Overall!$A401&lt;&gt;"",IF(AND(MONTH($O399) &lt;= 1, MONTH($P399) &gt;= 1), IF($S399 &lt;&gt; "", $I399/$S399, ""), ""),"")</f>
        <v>500000</v>
      </c>
      <c r="U399" s="10" t="str">
        <f>IF(Overall!$A401&lt;&gt;"",IF(AND(MONTH($O399) &lt;= 2, MONTH($P399) &gt;= 2), IF($S399 &lt;&gt; "", $I399/$S399, ""), ""),"")</f>
        <v/>
      </c>
      <c r="V399" s="10" t="str">
        <f>IF(Overall!$A401&lt;&gt;"",IF(AND(MONTH($O399) &lt;= 3, MONTH($P399) &gt;= 3), IF($S399 &lt;&gt; "", $I399/$S399, ""), ""),"")</f>
        <v/>
      </c>
      <c r="W399" s="10" t="str">
        <f>IF(Overall!$A401&lt;&gt;"",IF(AND(MONTH($O399) &lt;= 4, MONTH($P399) &gt;= 4), IF($S399 &lt;&gt; "", $I399/$S399, ""), ""),"")</f>
        <v/>
      </c>
      <c r="X399" s="10" t="str">
        <f>IF(Overall!$A401&lt;&gt;"",IF(AND(MONTH($O399) &lt;= 5, MONTH($P399) &gt;= 5), IF($S399 &lt;&gt; "", $I399/$S399, ""), ""),"")</f>
        <v/>
      </c>
      <c r="Y399" s="10" t="str">
        <f>IF(Overall!$A401&lt;&gt;"",IF(AND(MONTH($O399) &lt;= 6, MONTH($P399) &gt;= 6), IF($S399 &lt;&gt; "", $I399/$S399, ""), ""),"")</f>
        <v/>
      </c>
      <c r="Z399" s="10" t="str">
        <f>IF(Overall!$A401&lt;&gt;"",IF(AND(MONTH($O399) &lt;= 7, MONTH($P399) &gt;= 7 ), IF($S399 &lt;&gt; "", $I399/$S399, ""), ""),"")</f>
        <v/>
      </c>
      <c r="AA399" s="10" t="str">
        <f>IF(Overall!$A401&lt;&gt;"",IF(AND(MONTH($O399) &lt;= 8, MONTH($P399) &gt;= 8), IF($S399 &lt;&gt; "", $I399/$S399, ""), ""),"")</f>
        <v/>
      </c>
      <c r="AB399" s="10" t="str">
        <f>IF(Overall!$A401&lt;&gt;"",IF(AND(MONTH($O399) &lt;= 9, MONTH($P399) &gt;= 9), IF($S399 &lt;&gt; "", $I399/$S399, ""), ""),"")</f>
        <v/>
      </c>
      <c r="AC399" s="10" t="str">
        <f>IF(Overall!$A401&lt;&gt;"",IF(AND(MONTH($O399) &lt;= 10, MONTH($P399) &gt;= 10), IF($S399 &lt;&gt; "", $I399/$S399, ""), ""),"")</f>
        <v/>
      </c>
      <c r="AD399" s="10" t="str">
        <f>IF(Overall!$A401&lt;&gt;"",IF(AND(MONTH($O399) &lt;= 11, MONTH($P399) &gt;= 11), IF($S399 &lt;&gt; "", $I399/$S399, ""), ""),"")</f>
        <v/>
      </c>
      <c r="AE399" s="10" t="str">
        <f>IF(Overall!$A401&lt;&gt;"",IF(AND(MONTH($O399) &lt;= 12, MONTH($P399) &gt;= 12), IF($S399 &lt;&gt; "", $I399/$S399, ""), ""),"")</f>
        <v/>
      </c>
      <c r="AG399" s="10" t="str">
        <f ca="1">IFERROR(IF(AND(NOW()&lt;= EOMONTH(DATE(YEAR($P399),1, 1), 0), Overall!$A401&lt;&gt;"", MONTH($O399) &lt;= 1, MONTH($P399) &gt;= 1), IF($S399 &lt;&gt; "", $I399/$S399, ""), ""), "")</f>
        <v/>
      </c>
      <c r="AH399" s="10" t="str">
        <f ca="1">IFERROR(IF(AND(NOW()&lt;= EOMONTH(DATE(YEAR($P399),2, 1), 0), Overall!$A401&lt;&gt;"", MONTH($O399) &lt;= 2, MONTH($P399) &gt;= 2), IF($S399 &lt;&gt; "", $I399/$S399, ""), ""), "")</f>
        <v/>
      </c>
      <c r="AI399" s="10" t="str">
        <f ca="1">IFERROR(IF(AND(NOW()&lt;= EOMONTH(DATE(YEAR($P399),3, 1), 0), Overall!$A401&lt;&gt;"", MONTH($O399) &lt;= 3, MONTH($P399) &gt;= 3), IF($S399 &lt;&gt; "", $I399/$S399, ""), ""), "")</f>
        <v/>
      </c>
      <c r="AJ399" s="10" t="str">
        <f ca="1">IFERROR(IF(AND(NOW()&lt;= EOMONTH(DATE(YEAR($P399),4, 1), 0), Overall!$A401&lt;&gt;"", MONTH($O399) &lt;= 4, MONTH($P399) &gt;= 4), IF($S399 &lt;&gt; "", $I399/$S399, ""), ""), "")</f>
        <v/>
      </c>
      <c r="AK399" s="10" t="str">
        <f ca="1">IFERROR(IF(AND(NOW()&lt;= EOMONTH(DATE(YEAR($P399),5, 1), 0), Overall!$A401&lt;&gt;"", MONTH($O399) &lt;= 5, MONTH($P399) &gt;= 5), IF($S399 &lt;&gt; "", $I399/$S399, ""), ""), "")</f>
        <v/>
      </c>
      <c r="AL399" s="10" t="str">
        <f ca="1">IFERROR(IF(AND(NOW()&lt;= EOMONTH(DATE(YEAR($P399),6, 1), 0), Overall!$A401&lt;&gt;"", MONTH($O399) &lt;= 6, MONTH($P399) &gt;= 6), IF($S399 &lt;&gt; "", $I399/$S399, ""), ""), "")</f>
        <v/>
      </c>
      <c r="AM399" s="10" t="str">
        <f ca="1">IFERROR(IF(AND(NOW()&lt;= EOMONTH(DATE(YEAR($P399),7, 1), 0), Overall!$A401&lt;&gt;"", MONTH($O399) &lt;= 7, MONTH($P399) &gt;= 7), IF($S399 &lt;&gt; "", $I399/$S399, ""), ""), "")</f>
        <v/>
      </c>
      <c r="AN399" s="10" t="str">
        <f ca="1">IFERROR(IF(AND(NOW()&lt;= EOMONTH(DATE(YEAR($P399),8, 1), 0), Overall!$A401&lt;&gt;"", MONTH($O399) &lt;= 8, MONTH($P399) &gt;= 8), IF($S399 &lt;&gt; "", $I399/$S399, ""), ""), "")</f>
        <v/>
      </c>
      <c r="AO399" s="10" t="str">
        <f ca="1">IFERROR(IF(AND(NOW()&lt;= EOMONTH(DATE(YEAR($P399),9, 1), 0), Overall!$A401&lt;&gt;"", MONTH($O399) &lt;= 9, MONTH($P399) &gt;= 9), IF($S399 &lt;&gt; "", $I399/$S399, ""), ""), "")</f>
        <v/>
      </c>
      <c r="AP399" s="10" t="str">
        <f ca="1">IFERROR(IF(AND(NOW()&lt;= EOMONTH(DATE(YEAR($P399),10, 1), 0), Overall!$A401&lt;&gt;"", MONTH($O399) &lt;= 10, MONTH($P399) &gt;= 10), IF($S399 &lt;&gt; "", $I399/$S399, ""), ""), "")</f>
        <v/>
      </c>
      <c r="AQ399" s="10" t="str">
        <f ca="1">IFERROR(IF(AND(NOW()&lt;= EOMONTH(DATE(YEAR($P399),11, 1), 0), Overall!$A401&lt;&gt;"", MONTH($O399) &lt;=11, MONTH($P399) &gt;= 11), IF($S399 &lt;&gt; "", $I399/$S399, ""), ""), "")</f>
        <v/>
      </c>
      <c r="AR399" s="10" t="str">
        <f ca="1">IFERROR(IF(AND(NOW()&lt;= EOMONTH(DATE(YEAR($P399),12, 1), 0), Overall!$A401&lt;&gt;"", MONTH($O399) &lt;= 12, MONTH($P399) &gt;= 12), IF($S399 &lt;&gt; "", $I399/$S399, ""), ""), "")</f>
        <v/>
      </c>
      <c r="AS399" s="16">
        <f t="shared" ca="1" si="13"/>
        <v>0</v>
      </c>
    </row>
    <row r="400" spans="1:45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5" t="str">
        <f>IF(Overall!P402&lt;&gt;"",_xlfn.VALUETOTEXT(Overall!P402),"")</f>
        <v>Options</v>
      </c>
      <c r="I400" s="6">
        <f>IF(Overall!F402&lt;&gt;"",VALUE(Overall!F402),"")</f>
        <v>500000</v>
      </c>
      <c r="J400" s="6">
        <f>IF(Overall!G402&lt;&gt;"",VALUE(Overall!G402),"")</f>
        <v>77</v>
      </c>
      <c r="K400" s="6">
        <f>IF(Overall!H402&lt;&gt;"",VALUE(Overall!H402),"")</f>
        <v>63</v>
      </c>
      <c r="L400" s="6">
        <f>IF(Overall!I402&lt;&gt;"",VALUE(Overall!I402),"")</f>
        <v>3.9</v>
      </c>
      <c r="M400" s="6">
        <f>IF(Overall!J402&lt;&gt;"",VALUE(Overall!J402),"")</f>
        <v>1.05</v>
      </c>
      <c r="N400" s="6">
        <f>IF(Overall!K402&lt;&gt;"",VALUE(Overall!K402),"")</f>
        <v>2.85</v>
      </c>
      <c r="O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P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Q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R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S400" s="5">
        <f t="shared" si="12"/>
        <v>1</v>
      </c>
      <c r="T400" s="10">
        <f>IF(Overall!$A402&lt;&gt;"",IF(AND(MONTH($O400) &lt;= 1, MONTH($P400) &gt;= 1), IF($S400 &lt;&gt; "", $I400/$S400, ""), ""),"")</f>
        <v>500000</v>
      </c>
      <c r="U400" s="10" t="str">
        <f>IF(Overall!$A402&lt;&gt;"",IF(AND(MONTH($O400) &lt;= 2, MONTH($P400) &gt;= 2), IF($S400 &lt;&gt; "", $I400/$S400, ""), ""),"")</f>
        <v/>
      </c>
      <c r="V400" s="10" t="str">
        <f>IF(Overall!$A402&lt;&gt;"",IF(AND(MONTH($O400) &lt;= 3, MONTH($P400) &gt;= 3), IF($S400 &lt;&gt; "", $I400/$S400, ""), ""),"")</f>
        <v/>
      </c>
      <c r="W400" s="10" t="str">
        <f>IF(Overall!$A402&lt;&gt;"",IF(AND(MONTH($O400) &lt;= 4, MONTH($P400) &gt;= 4), IF($S400 &lt;&gt; "", $I400/$S400, ""), ""),"")</f>
        <v/>
      </c>
      <c r="X400" s="10" t="str">
        <f>IF(Overall!$A402&lt;&gt;"",IF(AND(MONTH($O400) &lt;= 5, MONTH($P400) &gt;= 5), IF($S400 &lt;&gt; "", $I400/$S400, ""), ""),"")</f>
        <v/>
      </c>
      <c r="Y400" s="10" t="str">
        <f>IF(Overall!$A402&lt;&gt;"",IF(AND(MONTH($O400) &lt;= 6, MONTH($P400) &gt;= 6), IF($S400 &lt;&gt; "", $I400/$S400, ""), ""),"")</f>
        <v/>
      </c>
      <c r="Z400" s="10" t="str">
        <f>IF(Overall!$A402&lt;&gt;"",IF(AND(MONTH($O400) &lt;= 7, MONTH($P400) &gt;= 7 ), IF($S400 &lt;&gt; "", $I400/$S400, ""), ""),"")</f>
        <v/>
      </c>
      <c r="AA400" s="10" t="str">
        <f>IF(Overall!$A402&lt;&gt;"",IF(AND(MONTH($O400) &lt;= 8, MONTH($P400) &gt;= 8), IF($S400 &lt;&gt; "", $I400/$S400, ""), ""),"")</f>
        <v/>
      </c>
      <c r="AB400" s="10" t="str">
        <f>IF(Overall!$A402&lt;&gt;"",IF(AND(MONTH($O400) &lt;= 9, MONTH($P400) &gt;= 9), IF($S400 &lt;&gt; "", $I400/$S400, ""), ""),"")</f>
        <v/>
      </c>
      <c r="AC400" s="10" t="str">
        <f>IF(Overall!$A402&lt;&gt;"",IF(AND(MONTH($O400) &lt;= 10, MONTH($P400) &gt;= 10), IF($S400 &lt;&gt; "", $I400/$S400, ""), ""),"")</f>
        <v/>
      </c>
      <c r="AD400" s="10" t="str">
        <f>IF(Overall!$A402&lt;&gt;"",IF(AND(MONTH($O400) &lt;= 11, MONTH($P400) &gt;= 11), IF($S400 &lt;&gt; "", $I400/$S400, ""), ""),"")</f>
        <v/>
      </c>
      <c r="AE400" s="10" t="str">
        <f>IF(Overall!$A402&lt;&gt;"",IF(AND(MONTH($O400) &lt;= 12, MONTH($P400) &gt;= 12), IF($S400 &lt;&gt; "", $I400/$S400, ""), ""),"")</f>
        <v/>
      </c>
      <c r="AG400" s="10" t="str">
        <f ca="1">IFERROR(IF(AND(NOW()&lt;= EOMONTH(DATE(YEAR($P400),1, 1), 0), Overall!$A402&lt;&gt;"", MONTH($O400) &lt;= 1, MONTH($P400) &gt;= 1), IF($S400 &lt;&gt; "", $I400/$S400, ""), ""), "")</f>
        <v/>
      </c>
      <c r="AH400" s="10" t="str">
        <f ca="1">IFERROR(IF(AND(NOW()&lt;= EOMONTH(DATE(YEAR($P400),2, 1), 0), Overall!$A402&lt;&gt;"", MONTH($O400) &lt;= 2, MONTH($P400) &gt;= 2), IF($S400 &lt;&gt; "", $I400/$S400, ""), ""), "")</f>
        <v/>
      </c>
      <c r="AI400" s="10" t="str">
        <f ca="1">IFERROR(IF(AND(NOW()&lt;= EOMONTH(DATE(YEAR($P400),3, 1), 0), Overall!$A402&lt;&gt;"", MONTH($O400) &lt;= 3, MONTH($P400) &gt;= 3), IF($S400 &lt;&gt; "", $I400/$S400, ""), ""), "")</f>
        <v/>
      </c>
      <c r="AJ400" s="10" t="str">
        <f ca="1">IFERROR(IF(AND(NOW()&lt;= EOMONTH(DATE(YEAR($P400),4, 1), 0), Overall!$A402&lt;&gt;"", MONTH($O400) &lt;= 4, MONTH($P400) &gt;= 4), IF($S400 &lt;&gt; "", $I400/$S400, ""), ""), "")</f>
        <v/>
      </c>
      <c r="AK400" s="10" t="str">
        <f ca="1">IFERROR(IF(AND(NOW()&lt;= EOMONTH(DATE(YEAR($P400),5, 1), 0), Overall!$A402&lt;&gt;"", MONTH($O400) &lt;= 5, MONTH($P400) &gt;= 5), IF($S400 &lt;&gt; "", $I400/$S400, ""), ""), "")</f>
        <v/>
      </c>
      <c r="AL400" s="10" t="str">
        <f ca="1">IFERROR(IF(AND(NOW()&lt;= EOMONTH(DATE(YEAR($P400),6, 1), 0), Overall!$A402&lt;&gt;"", MONTH($O400) &lt;= 6, MONTH($P400) &gt;= 6), IF($S400 &lt;&gt; "", $I400/$S400, ""), ""), "")</f>
        <v/>
      </c>
      <c r="AM400" s="10" t="str">
        <f ca="1">IFERROR(IF(AND(NOW()&lt;= EOMONTH(DATE(YEAR($P400),7, 1), 0), Overall!$A402&lt;&gt;"", MONTH($O400) &lt;= 7, MONTH($P400) &gt;= 7), IF($S400 &lt;&gt; "", $I400/$S400, ""), ""), "")</f>
        <v/>
      </c>
      <c r="AN400" s="10" t="str">
        <f ca="1">IFERROR(IF(AND(NOW()&lt;= EOMONTH(DATE(YEAR($P400),8, 1), 0), Overall!$A402&lt;&gt;"", MONTH($O400) &lt;= 8, MONTH($P400) &gt;= 8), IF($S400 &lt;&gt; "", $I400/$S400, ""), ""), "")</f>
        <v/>
      </c>
      <c r="AO400" s="10" t="str">
        <f ca="1">IFERROR(IF(AND(NOW()&lt;= EOMONTH(DATE(YEAR($P400),9, 1), 0), Overall!$A402&lt;&gt;"", MONTH($O400) &lt;= 9, MONTH($P400) &gt;= 9), IF($S400 &lt;&gt; "", $I400/$S400, ""), ""), "")</f>
        <v/>
      </c>
      <c r="AP400" s="10" t="str">
        <f ca="1">IFERROR(IF(AND(NOW()&lt;= EOMONTH(DATE(YEAR($P400),10, 1), 0), Overall!$A402&lt;&gt;"", MONTH($O400) &lt;= 10, MONTH($P400) &gt;= 10), IF($S400 &lt;&gt; "", $I400/$S400, ""), ""), "")</f>
        <v/>
      </c>
      <c r="AQ400" s="10" t="str">
        <f ca="1">IFERROR(IF(AND(NOW()&lt;= EOMONTH(DATE(YEAR($P400),11, 1), 0), Overall!$A402&lt;&gt;"", MONTH($O400) &lt;=11, MONTH($P400) &gt;= 11), IF($S400 &lt;&gt; "", $I400/$S400, ""), ""), "")</f>
        <v/>
      </c>
      <c r="AR400" s="10" t="str">
        <f ca="1">IFERROR(IF(AND(NOW()&lt;= EOMONTH(DATE(YEAR($P400),12, 1), 0), Overall!$A402&lt;&gt;"", MONTH($O400) &lt;= 12, MONTH($P400) &gt;= 12), IF($S400 &lt;&gt; "", $I400/$S400, ""), ""), "")</f>
        <v/>
      </c>
      <c r="AS400" s="16">
        <f t="shared" ca="1" si="13"/>
        <v>0</v>
      </c>
    </row>
    <row r="401" spans="1:45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5" t="str">
        <f>IF(Overall!P403&lt;&gt;"",_xlfn.VALUETOTEXT(Overall!P403),"")</f>
        <v>Options</v>
      </c>
      <c r="I401" s="6">
        <f>IF(Overall!F403&lt;&gt;"",VALUE(Overall!F403),"")</f>
        <v>750000</v>
      </c>
      <c r="J401" s="6">
        <f>IF(Overall!G403&lt;&gt;"",VALUE(Overall!G403),"")</f>
        <v>77</v>
      </c>
      <c r="K401" s="6">
        <f>IF(Overall!H403&lt;&gt;"",VALUE(Overall!H403),"")</f>
        <v>63</v>
      </c>
      <c r="L401" s="6">
        <f>IF(Overall!I403&lt;&gt;"",VALUE(Overall!I403),"")</f>
        <v>6.8</v>
      </c>
      <c r="M401" s="6">
        <f>IF(Overall!J403&lt;&gt;"",VALUE(Overall!J403),"")</f>
        <v>2.5499999999999998</v>
      </c>
      <c r="N401" s="6">
        <f>IF(Overall!K403&lt;&gt;"",VALUE(Overall!K403),"")</f>
        <v>4.25</v>
      </c>
      <c r="O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P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Q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R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S401" s="5">
        <f t="shared" si="12"/>
        <v>1</v>
      </c>
      <c r="T401" s="10" t="str">
        <f>IF(Overall!$A403&lt;&gt;"",IF(AND(MONTH($O401) &lt;= 1, MONTH($P401) &gt;= 1), IF($S401 &lt;&gt; "", $I401/$S401, ""), ""),"")</f>
        <v/>
      </c>
      <c r="U401" s="10" t="str">
        <f>IF(Overall!$A403&lt;&gt;"",IF(AND(MONTH($O401) &lt;= 2, MONTH($P401) &gt;= 2), IF($S401 &lt;&gt; "", $I401/$S401, ""), ""),"")</f>
        <v/>
      </c>
      <c r="V401" s="10">
        <f>IF(Overall!$A403&lt;&gt;"",IF(AND(MONTH($O401) &lt;= 3, MONTH($P401) &gt;= 3), IF($S401 &lt;&gt; "", $I401/$S401, ""), ""),"")</f>
        <v>750000</v>
      </c>
      <c r="W401" s="10" t="str">
        <f>IF(Overall!$A403&lt;&gt;"",IF(AND(MONTH($O401) &lt;= 4, MONTH($P401) &gt;= 4), IF($S401 &lt;&gt; "", $I401/$S401, ""), ""),"")</f>
        <v/>
      </c>
      <c r="X401" s="10" t="str">
        <f>IF(Overall!$A403&lt;&gt;"",IF(AND(MONTH($O401) &lt;= 5, MONTH($P401) &gt;= 5), IF($S401 &lt;&gt; "", $I401/$S401, ""), ""),"")</f>
        <v/>
      </c>
      <c r="Y401" s="10" t="str">
        <f>IF(Overall!$A403&lt;&gt;"",IF(AND(MONTH($O401) &lt;= 6, MONTH($P401) &gt;= 6), IF($S401 &lt;&gt; "", $I401/$S401, ""), ""),"")</f>
        <v/>
      </c>
      <c r="Z401" s="10" t="str">
        <f>IF(Overall!$A403&lt;&gt;"",IF(AND(MONTH($O401) &lt;= 7, MONTH($P401) &gt;= 7 ), IF($S401 &lt;&gt; "", $I401/$S401, ""), ""),"")</f>
        <v/>
      </c>
      <c r="AA401" s="10" t="str">
        <f>IF(Overall!$A403&lt;&gt;"",IF(AND(MONTH($O401) &lt;= 8, MONTH($P401) &gt;= 8), IF($S401 &lt;&gt; "", $I401/$S401, ""), ""),"")</f>
        <v/>
      </c>
      <c r="AB401" s="10" t="str">
        <f>IF(Overall!$A403&lt;&gt;"",IF(AND(MONTH($O401) &lt;= 9, MONTH($P401) &gt;= 9), IF($S401 &lt;&gt; "", $I401/$S401, ""), ""),"")</f>
        <v/>
      </c>
      <c r="AC401" s="10" t="str">
        <f>IF(Overall!$A403&lt;&gt;"",IF(AND(MONTH($O401) &lt;= 10, MONTH($P401) &gt;= 10), IF($S401 &lt;&gt; "", $I401/$S401, ""), ""),"")</f>
        <v/>
      </c>
      <c r="AD401" s="10" t="str">
        <f>IF(Overall!$A403&lt;&gt;"",IF(AND(MONTH($O401) &lt;= 11, MONTH($P401) &gt;= 11), IF($S401 &lt;&gt; "", $I401/$S401, ""), ""),"")</f>
        <v/>
      </c>
      <c r="AE401" s="10" t="str">
        <f>IF(Overall!$A403&lt;&gt;"",IF(AND(MONTH($O401) &lt;= 12, MONTH($P401) &gt;= 12), IF($S401 &lt;&gt; "", $I401/$S401, ""), ""),"")</f>
        <v/>
      </c>
      <c r="AG401" s="10" t="str">
        <f ca="1">IFERROR(IF(AND(NOW()&lt;= EOMONTH(DATE(YEAR($P401),1, 1), 0), Overall!$A403&lt;&gt;"", MONTH($O401) &lt;= 1, MONTH($P401) &gt;= 1), IF($S401 &lt;&gt; "", $I401/$S401, ""), ""), "")</f>
        <v/>
      </c>
      <c r="AH401" s="10" t="str">
        <f ca="1">IFERROR(IF(AND(NOW()&lt;= EOMONTH(DATE(YEAR($P401),2, 1), 0), Overall!$A403&lt;&gt;"", MONTH($O401) &lt;= 2, MONTH($P401) &gt;= 2), IF($S401 &lt;&gt; "", $I401/$S401, ""), ""), "")</f>
        <v/>
      </c>
      <c r="AI401" s="10" t="str">
        <f ca="1">IFERROR(IF(AND(NOW()&lt;= EOMONTH(DATE(YEAR($P401),3, 1), 0), Overall!$A403&lt;&gt;"", MONTH($O401) &lt;= 3, MONTH($P401) &gt;= 3), IF($S401 &lt;&gt; "", $I401/$S401, ""), ""), "")</f>
        <v/>
      </c>
      <c r="AJ401" s="10" t="str">
        <f ca="1">IFERROR(IF(AND(NOW()&lt;= EOMONTH(DATE(YEAR($P401),4, 1), 0), Overall!$A403&lt;&gt;"", MONTH($O401) &lt;= 4, MONTH($P401) &gt;= 4), IF($S401 &lt;&gt; "", $I401/$S401, ""), ""), "")</f>
        <v/>
      </c>
      <c r="AK401" s="10" t="str">
        <f ca="1">IFERROR(IF(AND(NOW()&lt;= EOMONTH(DATE(YEAR($P401),5, 1), 0), Overall!$A403&lt;&gt;"", MONTH($O401) &lt;= 5, MONTH($P401) &gt;= 5), IF($S401 &lt;&gt; "", $I401/$S401, ""), ""), "")</f>
        <v/>
      </c>
      <c r="AL401" s="10" t="str">
        <f ca="1">IFERROR(IF(AND(NOW()&lt;= EOMONTH(DATE(YEAR($P401),6, 1), 0), Overall!$A403&lt;&gt;"", MONTH($O401) &lt;= 6, MONTH($P401) &gt;= 6), IF($S401 &lt;&gt; "", $I401/$S401, ""), ""), "")</f>
        <v/>
      </c>
      <c r="AM401" s="10" t="str">
        <f ca="1">IFERROR(IF(AND(NOW()&lt;= EOMONTH(DATE(YEAR($P401),7, 1), 0), Overall!$A403&lt;&gt;"", MONTH($O401) &lt;= 7, MONTH($P401) &gt;= 7), IF($S401 &lt;&gt; "", $I401/$S401, ""), ""), "")</f>
        <v/>
      </c>
      <c r="AN401" s="10" t="str">
        <f ca="1">IFERROR(IF(AND(NOW()&lt;= EOMONTH(DATE(YEAR($P401),8, 1), 0), Overall!$A403&lt;&gt;"", MONTH($O401) &lt;= 8, MONTH($P401) &gt;= 8), IF($S401 &lt;&gt; "", $I401/$S401, ""), ""), "")</f>
        <v/>
      </c>
      <c r="AO401" s="10" t="str">
        <f ca="1">IFERROR(IF(AND(NOW()&lt;= EOMONTH(DATE(YEAR($P401),9, 1), 0), Overall!$A403&lt;&gt;"", MONTH($O401) &lt;= 9, MONTH($P401) &gt;= 9), IF($S401 &lt;&gt; "", $I401/$S401, ""), ""), "")</f>
        <v/>
      </c>
      <c r="AP401" s="10" t="str">
        <f ca="1">IFERROR(IF(AND(NOW()&lt;= EOMONTH(DATE(YEAR($P401),10, 1), 0), Overall!$A403&lt;&gt;"", MONTH($O401) &lt;= 10, MONTH($P401) &gt;= 10), IF($S401 &lt;&gt; "", $I401/$S401, ""), ""), "")</f>
        <v/>
      </c>
      <c r="AQ401" s="10" t="str">
        <f ca="1">IFERROR(IF(AND(NOW()&lt;= EOMONTH(DATE(YEAR($P401),11, 1), 0), Overall!$A403&lt;&gt;"", MONTH($O401) &lt;=11, MONTH($P401) &gt;= 11), IF($S401 &lt;&gt; "", $I401/$S401, ""), ""), "")</f>
        <v/>
      </c>
      <c r="AR401" s="10" t="str">
        <f ca="1">IFERROR(IF(AND(NOW()&lt;= EOMONTH(DATE(YEAR($P401),12, 1), 0), Overall!$A403&lt;&gt;"", MONTH($O401) &lt;= 12, MONTH($P401) &gt;= 12), IF($S401 &lt;&gt; "", $I401/$S401, ""), ""), "")</f>
        <v/>
      </c>
      <c r="AS401" s="16">
        <f t="shared" ca="1" si="13"/>
        <v>0</v>
      </c>
    </row>
    <row r="402" spans="1:45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5" t="str">
        <f>IF(Overall!P404&lt;&gt;"",_xlfn.VALUETOTEXT(Overall!P404),"")</f>
        <v>Options</v>
      </c>
      <c r="I402" s="6">
        <f>IF(Overall!F404&lt;&gt;"",VALUE(Overall!F404),"")</f>
        <v>750000</v>
      </c>
      <c r="J402" s="6">
        <f>IF(Overall!G404&lt;&gt;"",VALUE(Overall!G404),"")</f>
        <v>78</v>
      </c>
      <c r="K402" s="6">
        <f>IF(Overall!H404&lt;&gt;"",VALUE(Overall!H404),"")</f>
        <v>64</v>
      </c>
      <c r="L402" s="6">
        <f>IF(Overall!I404&lt;&gt;"",VALUE(Overall!I404),"")</f>
        <v>5.9</v>
      </c>
      <c r="M402" s="6">
        <f>IF(Overall!J404&lt;&gt;"",VALUE(Overall!J404),"")</f>
        <v>2</v>
      </c>
      <c r="N402" s="6">
        <f>IF(Overall!K404&lt;&gt;"",VALUE(Overall!K404),"")</f>
        <v>3.9</v>
      </c>
      <c r="O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P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Q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R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S402" s="5">
        <f t="shared" si="12"/>
        <v>1</v>
      </c>
      <c r="T402" s="10" t="str">
        <f>IF(Overall!$A404&lt;&gt;"",IF(AND(MONTH($O402) &lt;= 1, MONTH($P402) &gt;= 1), IF($S402 &lt;&gt; "", $I402/$S402, ""), ""),"")</f>
        <v/>
      </c>
      <c r="U402" s="10">
        <f>IF(Overall!$A404&lt;&gt;"",IF(AND(MONTH($O402) &lt;= 2, MONTH($P402) &gt;= 2), IF($S402 &lt;&gt; "", $I402/$S402, ""), ""),"")</f>
        <v>750000</v>
      </c>
      <c r="V402" s="10" t="str">
        <f>IF(Overall!$A404&lt;&gt;"",IF(AND(MONTH($O402) &lt;= 3, MONTH($P402) &gt;= 3), IF($S402 &lt;&gt; "", $I402/$S402, ""), ""),"")</f>
        <v/>
      </c>
      <c r="W402" s="10" t="str">
        <f>IF(Overall!$A404&lt;&gt;"",IF(AND(MONTH($O402) &lt;= 4, MONTH($P402) &gt;= 4), IF($S402 &lt;&gt; "", $I402/$S402, ""), ""),"")</f>
        <v/>
      </c>
      <c r="X402" s="10" t="str">
        <f>IF(Overall!$A404&lt;&gt;"",IF(AND(MONTH($O402) &lt;= 5, MONTH($P402) &gt;= 5), IF($S402 &lt;&gt; "", $I402/$S402, ""), ""),"")</f>
        <v/>
      </c>
      <c r="Y402" s="10" t="str">
        <f>IF(Overall!$A404&lt;&gt;"",IF(AND(MONTH($O402) &lt;= 6, MONTH($P402) &gt;= 6), IF($S402 &lt;&gt; "", $I402/$S402, ""), ""),"")</f>
        <v/>
      </c>
      <c r="Z402" s="10" t="str">
        <f>IF(Overall!$A404&lt;&gt;"",IF(AND(MONTH($O402) &lt;= 7, MONTH($P402) &gt;= 7 ), IF($S402 &lt;&gt; "", $I402/$S402, ""), ""),"")</f>
        <v/>
      </c>
      <c r="AA402" s="10" t="str">
        <f>IF(Overall!$A404&lt;&gt;"",IF(AND(MONTH($O402) &lt;= 8, MONTH($P402) &gt;= 8), IF($S402 &lt;&gt; "", $I402/$S402, ""), ""),"")</f>
        <v/>
      </c>
      <c r="AB402" s="10" t="str">
        <f>IF(Overall!$A404&lt;&gt;"",IF(AND(MONTH($O402) &lt;= 9, MONTH($P402) &gt;= 9), IF($S402 &lt;&gt; "", $I402/$S402, ""), ""),"")</f>
        <v/>
      </c>
      <c r="AC402" s="10" t="str">
        <f>IF(Overall!$A404&lt;&gt;"",IF(AND(MONTH($O402) &lt;= 10, MONTH($P402) &gt;= 10), IF($S402 &lt;&gt; "", $I402/$S402, ""), ""),"")</f>
        <v/>
      </c>
      <c r="AD402" s="10" t="str">
        <f>IF(Overall!$A404&lt;&gt;"",IF(AND(MONTH($O402) &lt;= 11, MONTH($P402) &gt;= 11), IF($S402 &lt;&gt; "", $I402/$S402, ""), ""),"")</f>
        <v/>
      </c>
      <c r="AE402" s="10" t="str">
        <f>IF(Overall!$A404&lt;&gt;"",IF(AND(MONTH($O402) &lt;= 12, MONTH($P402) &gt;= 12), IF($S402 &lt;&gt; "", $I402/$S402, ""), ""),"")</f>
        <v/>
      </c>
      <c r="AG402" s="10" t="str">
        <f ca="1">IFERROR(IF(AND(NOW()&lt;= EOMONTH(DATE(YEAR($P402),1, 1), 0), Overall!$A404&lt;&gt;"", MONTH($O402) &lt;= 1, MONTH($P402) &gt;= 1), IF($S402 &lt;&gt; "", $I402/$S402, ""), ""), "")</f>
        <v/>
      </c>
      <c r="AH402" s="10" t="str">
        <f ca="1">IFERROR(IF(AND(NOW()&lt;= EOMONTH(DATE(YEAR($P402),2, 1), 0), Overall!$A404&lt;&gt;"", MONTH($O402) &lt;= 2, MONTH($P402) &gt;= 2), IF($S402 &lt;&gt; "", $I402/$S402, ""), ""), "")</f>
        <v/>
      </c>
      <c r="AI402" s="10" t="str">
        <f ca="1">IFERROR(IF(AND(NOW()&lt;= EOMONTH(DATE(YEAR($P402),3, 1), 0), Overall!$A404&lt;&gt;"", MONTH($O402) &lt;= 3, MONTH($P402) &gt;= 3), IF($S402 &lt;&gt; "", $I402/$S402, ""), ""), "")</f>
        <v/>
      </c>
      <c r="AJ402" s="10" t="str">
        <f ca="1">IFERROR(IF(AND(NOW()&lt;= EOMONTH(DATE(YEAR($P402),4, 1), 0), Overall!$A404&lt;&gt;"", MONTH($O402) &lt;= 4, MONTH($P402) &gt;= 4), IF($S402 &lt;&gt; "", $I402/$S402, ""), ""), "")</f>
        <v/>
      </c>
      <c r="AK402" s="10" t="str">
        <f ca="1">IFERROR(IF(AND(NOW()&lt;= EOMONTH(DATE(YEAR($P402),5, 1), 0), Overall!$A404&lt;&gt;"", MONTH($O402) &lt;= 5, MONTH($P402) &gt;= 5), IF($S402 &lt;&gt; "", $I402/$S402, ""), ""), "")</f>
        <v/>
      </c>
      <c r="AL402" s="10" t="str">
        <f ca="1">IFERROR(IF(AND(NOW()&lt;= EOMONTH(DATE(YEAR($P402),6, 1), 0), Overall!$A404&lt;&gt;"", MONTH($O402) &lt;= 6, MONTH($P402) &gt;= 6), IF($S402 &lt;&gt; "", $I402/$S402, ""), ""), "")</f>
        <v/>
      </c>
      <c r="AM402" s="10" t="str">
        <f ca="1">IFERROR(IF(AND(NOW()&lt;= EOMONTH(DATE(YEAR($P402),7, 1), 0), Overall!$A404&lt;&gt;"", MONTH($O402) &lt;= 7, MONTH($P402) &gt;= 7), IF($S402 &lt;&gt; "", $I402/$S402, ""), ""), "")</f>
        <v/>
      </c>
      <c r="AN402" s="10" t="str">
        <f ca="1">IFERROR(IF(AND(NOW()&lt;= EOMONTH(DATE(YEAR($P402),8, 1), 0), Overall!$A404&lt;&gt;"", MONTH($O402) &lt;= 8, MONTH($P402) &gt;= 8), IF($S402 &lt;&gt; "", $I402/$S402, ""), ""), "")</f>
        <v/>
      </c>
      <c r="AO402" s="10" t="str">
        <f ca="1">IFERROR(IF(AND(NOW()&lt;= EOMONTH(DATE(YEAR($P402),9, 1), 0), Overall!$A404&lt;&gt;"", MONTH($O402) &lt;= 9, MONTH($P402) &gt;= 9), IF($S402 &lt;&gt; "", $I402/$S402, ""), ""), "")</f>
        <v/>
      </c>
      <c r="AP402" s="10" t="str">
        <f ca="1">IFERROR(IF(AND(NOW()&lt;= EOMONTH(DATE(YEAR($P402),10, 1), 0), Overall!$A404&lt;&gt;"", MONTH($O402) &lt;= 10, MONTH($P402) &gt;= 10), IF($S402 &lt;&gt; "", $I402/$S402, ""), ""), "")</f>
        <v/>
      </c>
      <c r="AQ402" s="10" t="str">
        <f ca="1">IFERROR(IF(AND(NOW()&lt;= EOMONTH(DATE(YEAR($P402),11, 1), 0), Overall!$A404&lt;&gt;"", MONTH($O402) &lt;=11, MONTH($P402) &gt;= 11), IF($S402 &lt;&gt; "", $I402/$S402, ""), ""), "")</f>
        <v/>
      </c>
      <c r="AR402" s="10" t="str">
        <f ca="1">IFERROR(IF(AND(NOW()&lt;= EOMONTH(DATE(YEAR($P402),12, 1), 0), Overall!$A404&lt;&gt;"", MONTH($O402) &lt;= 12, MONTH($P402) &gt;= 12), IF($S402 &lt;&gt; "", $I402/$S402, ""), ""), "")</f>
        <v/>
      </c>
      <c r="AS402" s="16">
        <f t="shared" ca="1" si="13"/>
        <v>0</v>
      </c>
    </row>
    <row r="403" spans="1:45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5" t="str">
        <f>IF(Overall!P405&lt;&gt;"",_xlfn.VALUETOTEXT(Overall!P405),"")</f>
        <v>Options</v>
      </c>
      <c r="I403" s="6">
        <f>IF(Overall!F405&lt;&gt;"",VALUE(Overall!F405),"")</f>
        <v>750000</v>
      </c>
      <c r="J403" s="6">
        <f>IF(Overall!G405&lt;&gt;"",VALUE(Overall!G405),"")</f>
        <v>77</v>
      </c>
      <c r="K403" s="6">
        <f>IF(Overall!H405&lt;&gt;"",VALUE(Overall!H405),"")</f>
        <v>63</v>
      </c>
      <c r="L403" s="6">
        <f>IF(Overall!I405&lt;&gt;"",VALUE(Overall!I405),"")</f>
        <v>6.9</v>
      </c>
      <c r="M403" s="6">
        <f>IF(Overall!J405&lt;&gt;"",VALUE(Overall!J405),"")</f>
        <v>2.65</v>
      </c>
      <c r="N403" s="6">
        <f>IF(Overall!K405&lt;&gt;"",VALUE(Overall!K405),"")</f>
        <v>4.25</v>
      </c>
      <c r="O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P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Q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R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S403" s="5">
        <f t="shared" si="12"/>
        <v>1</v>
      </c>
      <c r="T403" s="10" t="str">
        <f>IF(Overall!$A405&lt;&gt;"",IF(AND(MONTH($O403) &lt;= 1, MONTH($P403) &gt;= 1), IF($S403 &lt;&gt; "", $I403/$S403, ""), ""),"")</f>
        <v/>
      </c>
      <c r="U403" s="10" t="str">
        <f>IF(Overall!$A405&lt;&gt;"",IF(AND(MONTH($O403) &lt;= 2, MONTH($P403) &gt;= 2), IF($S403 &lt;&gt; "", $I403/$S403, ""), ""),"")</f>
        <v/>
      </c>
      <c r="V403" s="10">
        <f>IF(Overall!$A405&lt;&gt;"",IF(AND(MONTH($O403) &lt;= 3, MONTH($P403) &gt;= 3), IF($S403 &lt;&gt; "", $I403/$S403, ""), ""),"")</f>
        <v>750000</v>
      </c>
      <c r="W403" s="10" t="str">
        <f>IF(Overall!$A405&lt;&gt;"",IF(AND(MONTH($O403) &lt;= 4, MONTH($P403) &gt;= 4), IF($S403 &lt;&gt; "", $I403/$S403, ""), ""),"")</f>
        <v/>
      </c>
      <c r="X403" s="10" t="str">
        <f>IF(Overall!$A405&lt;&gt;"",IF(AND(MONTH($O403) &lt;= 5, MONTH($P403) &gt;= 5), IF($S403 &lt;&gt; "", $I403/$S403, ""), ""),"")</f>
        <v/>
      </c>
      <c r="Y403" s="10" t="str">
        <f>IF(Overall!$A405&lt;&gt;"",IF(AND(MONTH($O403) &lt;= 6, MONTH($P403) &gt;= 6), IF($S403 &lt;&gt; "", $I403/$S403, ""), ""),"")</f>
        <v/>
      </c>
      <c r="Z403" s="10" t="str">
        <f>IF(Overall!$A405&lt;&gt;"",IF(AND(MONTH($O403) &lt;= 7, MONTH($P403) &gt;= 7 ), IF($S403 &lt;&gt; "", $I403/$S403, ""), ""),"")</f>
        <v/>
      </c>
      <c r="AA403" s="10" t="str">
        <f>IF(Overall!$A405&lt;&gt;"",IF(AND(MONTH($O403) &lt;= 8, MONTH($P403) &gt;= 8), IF($S403 &lt;&gt; "", $I403/$S403, ""), ""),"")</f>
        <v/>
      </c>
      <c r="AB403" s="10" t="str">
        <f>IF(Overall!$A405&lt;&gt;"",IF(AND(MONTH($O403) &lt;= 9, MONTH($P403) &gt;= 9), IF($S403 &lt;&gt; "", $I403/$S403, ""), ""),"")</f>
        <v/>
      </c>
      <c r="AC403" s="10" t="str">
        <f>IF(Overall!$A405&lt;&gt;"",IF(AND(MONTH($O403) &lt;= 10, MONTH($P403) &gt;= 10), IF($S403 &lt;&gt; "", $I403/$S403, ""), ""),"")</f>
        <v/>
      </c>
      <c r="AD403" s="10" t="str">
        <f>IF(Overall!$A405&lt;&gt;"",IF(AND(MONTH($O403) &lt;= 11, MONTH($P403) &gt;= 11), IF($S403 &lt;&gt; "", $I403/$S403, ""), ""),"")</f>
        <v/>
      </c>
      <c r="AE403" s="10" t="str">
        <f>IF(Overall!$A405&lt;&gt;"",IF(AND(MONTH($O403) &lt;= 12, MONTH($P403) &gt;= 12), IF($S403 &lt;&gt; "", $I403/$S403, ""), ""),"")</f>
        <v/>
      </c>
      <c r="AG403" s="10" t="str">
        <f ca="1">IFERROR(IF(AND(NOW()&lt;= EOMONTH(DATE(YEAR($P403),1, 1), 0), Overall!$A405&lt;&gt;"", MONTH($O403) &lt;= 1, MONTH($P403) &gt;= 1), IF($S403 &lt;&gt; "", $I403/$S403, ""), ""), "")</f>
        <v/>
      </c>
      <c r="AH403" s="10" t="str">
        <f ca="1">IFERROR(IF(AND(NOW()&lt;= EOMONTH(DATE(YEAR($P403),2, 1), 0), Overall!$A405&lt;&gt;"", MONTH($O403) &lt;= 2, MONTH($P403) &gt;= 2), IF($S403 &lt;&gt; "", $I403/$S403, ""), ""), "")</f>
        <v/>
      </c>
      <c r="AI403" s="10" t="str">
        <f ca="1">IFERROR(IF(AND(NOW()&lt;= EOMONTH(DATE(YEAR($P403),3, 1), 0), Overall!$A405&lt;&gt;"", MONTH($O403) &lt;= 3, MONTH($P403) &gt;= 3), IF($S403 &lt;&gt; "", $I403/$S403, ""), ""), "")</f>
        <v/>
      </c>
      <c r="AJ403" s="10" t="str">
        <f ca="1">IFERROR(IF(AND(NOW()&lt;= EOMONTH(DATE(YEAR($P403),4, 1), 0), Overall!$A405&lt;&gt;"", MONTH($O403) &lt;= 4, MONTH($P403) &gt;= 4), IF($S403 &lt;&gt; "", $I403/$S403, ""), ""), "")</f>
        <v/>
      </c>
      <c r="AK403" s="10" t="str">
        <f ca="1">IFERROR(IF(AND(NOW()&lt;= EOMONTH(DATE(YEAR($P403),5, 1), 0), Overall!$A405&lt;&gt;"", MONTH($O403) &lt;= 5, MONTH($P403) &gt;= 5), IF($S403 &lt;&gt; "", $I403/$S403, ""), ""), "")</f>
        <v/>
      </c>
      <c r="AL403" s="10" t="str">
        <f ca="1">IFERROR(IF(AND(NOW()&lt;= EOMONTH(DATE(YEAR($P403),6, 1), 0), Overall!$A405&lt;&gt;"", MONTH($O403) &lt;= 6, MONTH($P403) &gt;= 6), IF($S403 &lt;&gt; "", $I403/$S403, ""), ""), "")</f>
        <v/>
      </c>
      <c r="AM403" s="10" t="str">
        <f ca="1">IFERROR(IF(AND(NOW()&lt;= EOMONTH(DATE(YEAR($P403),7, 1), 0), Overall!$A405&lt;&gt;"", MONTH($O403) &lt;= 7, MONTH($P403) &gt;= 7), IF($S403 &lt;&gt; "", $I403/$S403, ""), ""), "")</f>
        <v/>
      </c>
      <c r="AN403" s="10" t="str">
        <f ca="1">IFERROR(IF(AND(NOW()&lt;= EOMONTH(DATE(YEAR($P403),8, 1), 0), Overall!$A405&lt;&gt;"", MONTH($O403) &lt;= 8, MONTH($P403) &gt;= 8), IF($S403 &lt;&gt; "", $I403/$S403, ""), ""), "")</f>
        <v/>
      </c>
      <c r="AO403" s="10" t="str">
        <f ca="1">IFERROR(IF(AND(NOW()&lt;= EOMONTH(DATE(YEAR($P403),9, 1), 0), Overall!$A405&lt;&gt;"", MONTH($O403) &lt;= 9, MONTH($P403) &gt;= 9), IF($S403 &lt;&gt; "", $I403/$S403, ""), ""), "")</f>
        <v/>
      </c>
      <c r="AP403" s="10" t="str">
        <f ca="1">IFERROR(IF(AND(NOW()&lt;= EOMONTH(DATE(YEAR($P403),10, 1), 0), Overall!$A405&lt;&gt;"", MONTH($O403) &lt;= 10, MONTH($P403) &gt;= 10), IF($S403 &lt;&gt; "", $I403/$S403, ""), ""), "")</f>
        <v/>
      </c>
      <c r="AQ403" s="10" t="str">
        <f ca="1">IFERROR(IF(AND(NOW()&lt;= EOMONTH(DATE(YEAR($P403),11, 1), 0), Overall!$A405&lt;&gt;"", MONTH($O403) &lt;=11, MONTH($P403) &gt;= 11), IF($S403 &lt;&gt; "", $I403/$S403, ""), ""), "")</f>
        <v/>
      </c>
      <c r="AR403" s="10" t="str">
        <f ca="1">IFERROR(IF(AND(NOW()&lt;= EOMONTH(DATE(YEAR($P403),12, 1), 0), Overall!$A405&lt;&gt;"", MONTH($O403) &lt;= 12, MONTH($P403) &gt;= 12), IF($S403 &lt;&gt; "", $I403/$S403, ""), ""), "")</f>
        <v/>
      </c>
      <c r="AS403" s="16">
        <f t="shared" ca="1" si="13"/>
        <v>0</v>
      </c>
    </row>
    <row r="404" spans="1:45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5" t="str">
        <f>IF(Overall!P406&lt;&gt;"",_xlfn.VALUETOTEXT(Overall!P406),"")</f>
        <v>Options</v>
      </c>
      <c r="I404" s="6">
        <f>IF(Overall!F406&lt;&gt;"",VALUE(Overall!F406),"")</f>
        <v>750000</v>
      </c>
      <c r="J404" s="6">
        <f>IF(Overall!G406&lt;&gt;"",VALUE(Overall!G406),"")</f>
        <v>77</v>
      </c>
      <c r="K404" s="6">
        <f>IF(Overall!H406&lt;&gt;"",VALUE(Overall!H406),"")</f>
        <v>63</v>
      </c>
      <c r="L404" s="6">
        <f>IF(Overall!I406&lt;&gt;"",VALUE(Overall!I406),"")</f>
        <v>5.6</v>
      </c>
      <c r="M404" s="6">
        <f>IF(Overall!J406&lt;&gt;"",VALUE(Overall!J406),"")</f>
        <v>1.84</v>
      </c>
      <c r="N404" s="6">
        <f>IF(Overall!K406&lt;&gt;"",VALUE(Overall!K406),"")</f>
        <v>3.76</v>
      </c>
      <c r="O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P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Q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R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S404" s="5">
        <f t="shared" si="12"/>
        <v>1</v>
      </c>
      <c r="T404" s="10" t="str">
        <f>IF(Overall!$A406&lt;&gt;"",IF(AND(MONTH($O404) &lt;= 1, MONTH($P404) &gt;= 1), IF($S404 &lt;&gt; "", $I404/$S404, ""), ""),"")</f>
        <v/>
      </c>
      <c r="U404" s="10">
        <f>IF(Overall!$A406&lt;&gt;"",IF(AND(MONTH($O404) &lt;= 2, MONTH($P404) &gt;= 2), IF($S404 &lt;&gt; "", $I404/$S404, ""), ""),"")</f>
        <v>750000</v>
      </c>
      <c r="V404" s="10" t="str">
        <f>IF(Overall!$A406&lt;&gt;"",IF(AND(MONTH($O404) &lt;= 3, MONTH($P404) &gt;= 3), IF($S404 &lt;&gt; "", $I404/$S404, ""), ""),"")</f>
        <v/>
      </c>
      <c r="W404" s="10" t="str">
        <f>IF(Overall!$A406&lt;&gt;"",IF(AND(MONTH($O404) &lt;= 4, MONTH($P404) &gt;= 4), IF($S404 &lt;&gt; "", $I404/$S404, ""), ""),"")</f>
        <v/>
      </c>
      <c r="X404" s="10" t="str">
        <f>IF(Overall!$A406&lt;&gt;"",IF(AND(MONTH($O404) &lt;= 5, MONTH($P404) &gt;= 5), IF($S404 &lt;&gt; "", $I404/$S404, ""), ""),"")</f>
        <v/>
      </c>
      <c r="Y404" s="10" t="str">
        <f>IF(Overall!$A406&lt;&gt;"",IF(AND(MONTH($O404) &lt;= 6, MONTH($P404) &gt;= 6), IF($S404 &lt;&gt; "", $I404/$S404, ""), ""),"")</f>
        <v/>
      </c>
      <c r="Z404" s="10" t="str">
        <f>IF(Overall!$A406&lt;&gt;"",IF(AND(MONTH($O404) &lt;= 7, MONTH($P404) &gt;= 7 ), IF($S404 &lt;&gt; "", $I404/$S404, ""), ""),"")</f>
        <v/>
      </c>
      <c r="AA404" s="10" t="str">
        <f>IF(Overall!$A406&lt;&gt;"",IF(AND(MONTH($O404) &lt;= 8, MONTH($P404) &gt;= 8), IF($S404 &lt;&gt; "", $I404/$S404, ""), ""),"")</f>
        <v/>
      </c>
      <c r="AB404" s="10" t="str">
        <f>IF(Overall!$A406&lt;&gt;"",IF(AND(MONTH($O404) &lt;= 9, MONTH($P404) &gt;= 9), IF($S404 &lt;&gt; "", $I404/$S404, ""), ""),"")</f>
        <v/>
      </c>
      <c r="AC404" s="10" t="str">
        <f>IF(Overall!$A406&lt;&gt;"",IF(AND(MONTH($O404) &lt;= 10, MONTH($P404) &gt;= 10), IF($S404 &lt;&gt; "", $I404/$S404, ""), ""),"")</f>
        <v/>
      </c>
      <c r="AD404" s="10" t="str">
        <f>IF(Overall!$A406&lt;&gt;"",IF(AND(MONTH($O404) &lt;= 11, MONTH($P404) &gt;= 11), IF($S404 &lt;&gt; "", $I404/$S404, ""), ""),"")</f>
        <v/>
      </c>
      <c r="AE404" s="10" t="str">
        <f>IF(Overall!$A406&lt;&gt;"",IF(AND(MONTH($O404) &lt;= 12, MONTH($P404) &gt;= 12), IF($S404 &lt;&gt; "", $I404/$S404, ""), ""),"")</f>
        <v/>
      </c>
      <c r="AG404" s="10" t="str">
        <f ca="1">IFERROR(IF(AND(NOW()&lt;= EOMONTH(DATE(YEAR($P404),1, 1), 0), Overall!$A406&lt;&gt;"", MONTH($O404) &lt;= 1, MONTH($P404) &gt;= 1), IF($S404 &lt;&gt; "", $I404/$S404, ""), ""), "")</f>
        <v/>
      </c>
      <c r="AH404" s="10" t="str">
        <f ca="1">IFERROR(IF(AND(NOW()&lt;= EOMONTH(DATE(YEAR($P404),2, 1), 0), Overall!$A406&lt;&gt;"", MONTH($O404) &lt;= 2, MONTH($P404) &gt;= 2), IF($S404 &lt;&gt; "", $I404/$S404, ""), ""), "")</f>
        <v/>
      </c>
      <c r="AI404" s="10" t="str">
        <f ca="1">IFERROR(IF(AND(NOW()&lt;= EOMONTH(DATE(YEAR($P404),3, 1), 0), Overall!$A406&lt;&gt;"", MONTH($O404) &lt;= 3, MONTH($P404) &gt;= 3), IF($S404 &lt;&gt; "", $I404/$S404, ""), ""), "")</f>
        <v/>
      </c>
      <c r="AJ404" s="10" t="str">
        <f ca="1">IFERROR(IF(AND(NOW()&lt;= EOMONTH(DATE(YEAR($P404),4, 1), 0), Overall!$A406&lt;&gt;"", MONTH($O404) &lt;= 4, MONTH($P404) &gt;= 4), IF($S404 &lt;&gt; "", $I404/$S404, ""), ""), "")</f>
        <v/>
      </c>
      <c r="AK404" s="10" t="str">
        <f ca="1">IFERROR(IF(AND(NOW()&lt;= EOMONTH(DATE(YEAR($P404),5, 1), 0), Overall!$A406&lt;&gt;"", MONTH($O404) &lt;= 5, MONTH($P404) &gt;= 5), IF($S404 &lt;&gt; "", $I404/$S404, ""), ""), "")</f>
        <v/>
      </c>
      <c r="AL404" s="10" t="str">
        <f ca="1">IFERROR(IF(AND(NOW()&lt;= EOMONTH(DATE(YEAR($P404),6, 1), 0), Overall!$A406&lt;&gt;"", MONTH($O404) &lt;= 6, MONTH($P404) &gt;= 6), IF($S404 &lt;&gt; "", $I404/$S404, ""), ""), "")</f>
        <v/>
      </c>
      <c r="AM404" s="10" t="str">
        <f ca="1">IFERROR(IF(AND(NOW()&lt;= EOMONTH(DATE(YEAR($P404),7, 1), 0), Overall!$A406&lt;&gt;"", MONTH($O404) &lt;= 7, MONTH($P404) &gt;= 7), IF($S404 &lt;&gt; "", $I404/$S404, ""), ""), "")</f>
        <v/>
      </c>
      <c r="AN404" s="10" t="str">
        <f ca="1">IFERROR(IF(AND(NOW()&lt;= EOMONTH(DATE(YEAR($P404),8, 1), 0), Overall!$A406&lt;&gt;"", MONTH($O404) &lt;= 8, MONTH($P404) &gt;= 8), IF($S404 &lt;&gt; "", $I404/$S404, ""), ""), "")</f>
        <v/>
      </c>
      <c r="AO404" s="10" t="str">
        <f ca="1">IFERROR(IF(AND(NOW()&lt;= EOMONTH(DATE(YEAR($P404),9, 1), 0), Overall!$A406&lt;&gt;"", MONTH($O404) &lt;= 9, MONTH($P404) &gt;= 9), IF($S404 &lt;&gt; "", $I404/$S404, ""), ""), "")</f>
        <v/>
      </c>
      <c r="AP404" s="10" t="str">
        <f ca="1">IFERROR(IF(AND(NOW()&lt;= EOMONTH(DATE(YEAR($P404),10, 1), 0), Overall!$A406&lt;&gt;"", MONTH($O404) &lt;= 10, MONTH($P404) &gt;= 10), IF($S404 &lt;&gt; "", $I404/$S404, ""), ""), "")</f>
        <v/>
      </c>
      <c r="AQ404" s="10" t="str">
        <f ca="1">IFERROR(IF(AND(NOW()&lt;= EOMONTH(DATE(YEAR($P404),11, 1), 0), Overall!$A406&lt;&gt;"", MONTH($O404) &lt;=11, MONTH($P404) &gt;= 11), IF($S404 &lt;&gt; "", $I404/$S404, ""), ""), "")</f>
        <v/>
      </c>
      <c r="AR404" s="10" t="str">
        <f ca="1">IFERROR(IF(AND(NOW()&lt;= EOMONTH(DATE(YEAR($P404),12, 1), 0), Overall!$A406&lt;&gt;"", MONTH($O404) &lt;= 12, MONTH($P404) &gt;= 12), IF($S404 &lt;&gt; "", $I404/$S404, ""), ""), "")</f>
        <v/>
      </c>
      <c r="AS404" s="16">
        <f t="shared" ca="1" si="13"/>
        <v>0</v>
      </c>
    </row>
    <row r="405" spans="1:45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5" t="str">
        <f>IF(Overall!P407&lt;&gt;"",_xlfn.VALUETOTEXT(Overall!P407),"")</f>
        <v>Options</v>
      </c>
      <c r="I405" s="6">
        <f>IF(Overall!F407&lt;&gt;"",VALUE(Overall!F407),"")</f>
        <v>1500000</v>
      </c>
      <c r="J405" s="6">
        <f>IF(Overall!G407&lt;&gt;"",VALUE(Overall!G407),"")</f>
        <v>77</v>
      </c>
      <c r="K405" s="6">
        <f>IF(Overall!H407&lt;&gt;"",VALUE(Overall!H407),"")</f>
        <v>64</v>
      </c>
      <c r="L405" s="6">
        <f>IF(Overall!I407&lt;&gt;"",VALUE(Overall!I407),"")</f>
        <v>5.8</v>
      </c>
      <c r="M405" s="6">
        <f>IF(Overall!J407&lt;&gt;"",VALUE(Overall!J407),"")</f>
        <v>2.13</v>
      </c>
      <c r="N405" s="6">
        <f>IF(Overall!K407&lt;&gt;"",VALUE(Overall!K407),"")</f>
        <v>3.67</v>
      </c>
      <c r="O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P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Q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R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S405" s="5">
        <f t="shared" si="12"/>
        <v>3</v>
      </c>
      <c r="T405" s="10">
        <f>IF(Overall!$A407&lt;&gt;"",IF(AND(MONTH($O405) &lt;= 1, MONTH($P405) &gt;= 1), IF($S405 &lt;&gt; "", $I405/$S405, ""), ""),"")</f>
        <v>500000</v>
      </c>
      <c r="U405" s="10">
        <f>IF(Overall!$A407&lt;&gt;"",IF(AND(MONTH($O405) &lt;= 2, MONTH($P405) &gt;= 2), IF($S405 &lt;&gt; "", $I405/$S405, ""), ""),"")</f>
        <v>500000</v>
      </c>
      <c r="V405" s="10">
        <f>IF(Overall!$A407&lt;&gt;"",IF(AND(MONTH($O405) &lt;= 3, MONTH($P405) &gt;= 3), IF($S405 &lt;&gt; "", $I405/$S405, ""), ""),"")</f>
        <v>500000</v>
      </c>
      <c r="W405" s="10" t="str">
        <f>IF(Overall!$A407&lt;&gt;"",IF(AND(MONTH($O405) &lt;= 4, MONTH($P405) &gt;= 4), IF($S405 &lt;&gt; "", $I405/$S405, ""), ""),"")</f>
        <v/>
      </c>
      <c r="X405" s="10" t="str">
        <f>IF(Overall!$A407&lt;&gt;"",IF(AND(MONTH($O405) &lt;= 5, MONTH($P405) &gt;= 5), IF($S405 &lt;&gt; "", $I405/$S405, ""), ""),"")</f>
        <v/>
      </c>
      <c r="Y405" s="10" t="str">
        <f>IF(Overall!$A407&lt;&gt;"",IF(AND(MONTH($O405) &lt;= 6, MONTH($P405) &gt;= 6), IF($S405 &lt;&gt; "", $I405/$S405, ""), ""),"")</f>
        <v/>
      </c>
      <c r="Z405" s="10" t="str">
        <f>IF(Overall!$A407&lt;&gt;"",IF(AND(MONTH($O405) &lt;= 7, MONTH($P405) &gt;= 7 ), IF($S405 &lt;&gt; "", $I405/$S405, ""), ""),"")</f>
        <v/>
      </c>
      <c r="AA405" s="10" t="str">
        <f>IF(Overall!$A407&lt;&gt;"",IF(AND(MONTH($O405) &lt;= 8, MONTH($P405) &gt;= 8), IF($S405 &lt;&gt; "", $I405/$S405, ""), ""),"")</f>
        <v/>
      </c>
      <c r="AB405" s="10" t="str">
        <f>IF(Overall!$A407&lt;&gt;"",IF(AND(MONTH($O405) &lt;= 9, MONTH($P405) &gt;= 9), IF($S405 &lt;&gt; "", $I405/$S405, ""), ""),"")</f>
        <v/>
      </c>
      <c r="AC405" s="10" t="str">
        <f>IF(Overall!$A407&lt;&gt;"",IF(AND(MONTH($O405) &lt;= 10, MONTH($P405) &gt;= 10), IF($S405 &lt;&gt; "", $I405/$S405, ""), ""),"")</f>
        <v/>
      </c>
      <c r="AD405" s="10" t="str">
        <f>IF(Overall!$A407&lt;&gt;"",IF(AND(MONTH($O405) &lt;= 11, MONTH($P405) &gt;= 11), IF($S405 &lt;&gt; "", $I405/$S405, ""), ""),"")</f>
        <v/>
      </c>
      <c r="AE405" s="10" t="str">
        <f>IF(Overall!$A407&lt;&gt;"",IF(AND(MONTH($O405) &lt;= 12, MONTH($P405) &gt;= 12), IF($S405 &lt;&gt; "", $I405/$S405, ""), ""),"")</f>
        <v/>
      </c>
      <c r="AG405" s="10" t="str">
        <f ca="1">IFERROR(IF(AND(NOW()&lt;= EOMONTH(DATE(YEAR($P405),1, 1), 0), Overall!$A407&lt;&gt;"", MONTH($O405) &lt;= 1, MONTH($P405) &gt;= 1), IF($S405 &lt;&gt; "", $I405/$S405, ""), ""), "")</f>
        <v/>
      </c>
      <c r="AH405" s="10" t="str">
        <f ca="1">IFERROR(IF(AND(NOW()&lt;= EOMONTH(DATE(YEAR($P405),2, 1), 0), Overall!$A407&lt;&gt;"", MONTH($O405) &lt;= 2, MONTH($P405) &gt;= 2), IF($S405 &lt;&gt; "", $I405/$S405, ""), ""), "")</f>
        <v/>
      </c>
      <c r="AI405" s="10" t="str">
        <f ca="1">IFERROR(IF(AND(NOW()&lt;= EOMONTH(DATE(YEAR($P405),3, 1), 0), Overall!$A407&lt;&gt;"", MONTH($O405) &lt;= 3, MONTH($P405) &gt;= 3), IF($S405 &lt;&gt; "", $I405/$S405, ""), ""), "")</f>
        <v/>
      </c>
      <c r="AJ405" s="10" t="str">
        <f ca="1">IFERROR(IF(AND(NOW()&lt;= EOMONTH(DATE(YEAR($P405),4, 1), 0), Overall!$A407&lt;&gt;"", MONTH($O405) &lt;= 4, MONTH($P405) &gt;= 4), IF($S405 &lt;&gt; "", $I405/$S405, ""), ""), "")</f>
        <v/>
      </c>
      <c r="AK405" s="10" t="str">
        <f ca="1">IFERROR(IF(AND(NOW()&lt;= EOMONTH(DATE(YEAR($P405),5, 1), 0), Overall!$A407&lt;&gt;"", MONTH($O405) &lt;= 5, MONTH($P405) &gt;= 5), IF($S405 &lt;&gt; "", $I405/$S405, ""), ""), "")</f>
        <v/>
      </c>
      <c r="AL405" s="10" t="str">
        <f ca="1">IFERROR(IF(AND(NOW()&lt;= EOMONTH(DATE(YEAR($P405),6, 1), 0), Overall!$A407&lt;&gt;"", MONTH($O405) &lt;= 6, MONTH($P405) &gt;= 6), IF($S405 &lt;&gt; "", $I405/$S405, ""), ""), "")</f>
        <v/>
      </c>
      <c r="AM405" s="10" t="str">
        <f ca="1">IFERROR(IF(AND(NOW()&lt;= EOMONTH(DATE(YEAR($P405),7, 1), 0), Overall!$A407&lt;&gt;"", MONTH($O405) &lt;= 7, MONTH($P405) &gt;= 7), IF($S405 &lt;&gt; "", $I405/$S405, ""), ""), "")</f>
        <v/>
      </c>
      <c r="AN405" s="10" t="str">
        <f ca="1">IFERROR(IF(AND(NOW()&lt;= EOMONTH(DATE(YEAR($P405),8, 1), 0), Overall!$A407&lt;&gt;"", MONTH($O405) &lt;= 8, MONTH($P405) &gt;= 8), IF($S405 &lt;&gt; "", $I405/$S405, ""), ""), "")</f>
        <v/>
      </c>
      <c r="AO405" s="10" t="str">
        <f ca="1">IFERROR(IF(AND(NOW()&lt;= EOMONTH(DATE(YEAR($P405),9, 1), 0), Overall!$A407&lt;&gt;"", MONTH($O405) &lt;= 9, MONTH($P405) &gt;= 9), IF($S405 &lt;&gt; "", $I405/$S405, ""), ""), "")</f>
        <v/>
      </c>
      <c r="AP405" s="10" t="str">
        <f ca="1">IFERROR(IF(AND(NOW()&lt;= EOMONTH(DATE(YEAR($P405),10, 1), 0), Overall!$A407&lt;&gt;"", MONTH($O405) &lt;= 10, MONTH($P405) &gt;= 10), IF($S405 &lt;&gt; "", $I405/$S405, ""), ""), "")</f>
        <v/>
      </c>
      <c r="AQ405" s="10" t="str">
        <f ca="1">IFERROR(IF(AND(NOW()&lt;= EOMONTH(DATE(YEAR($P405),11, 1), 0), Overall!$A407&lt;&gt;"", MONTH($O405) &lt;=11, MONTH($P405) &gt;= 11), IF($S405 &lt;&gt; "", $I405/$S405, ""), ""), "")</f>
        <v/>
      </c>
      <c r="AR405" s="10" t="str">
        <f ca="1">IFERROR(IF(AND(NOW()&lt;= EOMONTH(DATE(YEAR($P405),12, 1), 0), Overall!$A407&lt;&gt;"", MONTH($O405) &lt;= 12, MONTH($P405) &gt;= 12), IF($S405 &lt;&gt; "", $I405/$S405, ""), ""), "")</f>
        <v/>
      </c>
      <c r="AS405" s="16">
        <f t="shared" ca="1" si="13"/>
        <v>0</v>
      </c>
    </row>
    <row r="406" spans="1:45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5" t="str">
        <f>IF(Overall!P408&lt;&gt;"",_xlfn.VALUETOTEXT(Overall!P408),"")</f>
        <v>Options</v>
      </c>
      <c r="I406" s="6">
        <f>IF(Overall!F408&lt;&gt;"",VALUE(Overall!F408),"")</f>
        <v>1500000</v>
      </c>
      <c r="J406" s="6">
        <f>IF(Overall!G408&lt;&gt;"",VALUE(Overall!G408),"")</f>
        <v>77</v>
      </c>
      <c r="K406" s="6">
        <f>IF(Overall!H408&lt;&gt;"",VALUE(Overall!H408),"")</f>
        <v>64</v>
      </c>
      <c r="L406" s="6">
        <f>IF(Overall!I408&lt;&gt;"",VALUE(Overall!I408),"")</f>
        <v>5.85</v>
      </c>
      <c r="M406" s="6">
        <f>IF(Overall!J408&lt;&gt;"",VALUE(Overall!J408),"")</f>
        <v>2.08</v>
      </c>
      <c r="N406" s="6">
        <f>IF(Overall!K408&lt;&gt;"",VALUE(Overall!K408),"")</f>
        <v>3.77</v>
      </c>
      <c r="O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P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Q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R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S406" s="5">
        <f t="shared" si="12"/>
        <v>3</v>
      </c>
      <c r="T406" s="10">
        <f>IF(Overall!$A408&lt;&gt;"",IF(AND(MONTH($O406) &lt;= 1, MONTH($P406) &gt;= 1), IF($S406 &lt;&gt; "", $I406/$S406, ""), ""),"")</f>
        <v>500000</v>
      </c>
      <c r="U406" s="10">
        <f>IF(Overall!$A408&lt;&gt;"",IF(AND(MONTH($O406) &lt;= 2, MONTH($P406) &gt;= 2), IF($S406 &lt;&gt; "", $I406/$S406, ""), ""),"")</f>
        <v>500000</v>
      </c>
      <c r="V406" s="10">
        <f>IF(Overall!$A408&lt;&gt;"",IF(AND(MONTH($O406) &lt;= 3, MONTH($P406) &gt;= 3), IF($S406 &lt;&gt; "", $I406/$S406, ""), ""),"")</f>
        <v>500000</v>
      </c>
      <c r="W406" s="10" t="str">
        <f>IF(Overall!$A408&lt;&gt;"",IF(AND(MONTH($O406) &lt;= 4, MONTH($P406) &gt;= 4), IF($S406 &lt;&gt; "", $I406/$S406, ""), ""),"")</f>
        <v/>
      </c>
      <c r="X406" s="10" t="str">
        <f>IF(Overall!$A408&lt;&gt;"",IF(AND(MONTH($O406) &lt;= 5, MONTH($P406) &gt;= 5), IF($S406 &lt;&gt; "", $I406/$S406, ""), ""),"")</f>
        <v/>
      </c>
      <c r="Y406" s="10" t="str">
        <f>IF(Overall!$A408&lt;&gt;"",IF(AND(MONTH($O406) &lt;= 6, MONTH($P406) &gt;= 6), IF($S406 &lt;&gt; "", $I406/$S406, ""), ""),"")</f>
        <v/>
      </c>
      <c r="Z406" s="10" t="str">
        <f>IF(Overall!$A408&lt;&gt;"",IF(AND(MONTH($O406) &lt;= 7, MONTH($P406) &gt;= 7 ), IF($S406 &lt;&gt; "", $I406/$S406, ""), ""),"")</f>
        <v/>
      </c>
      <c r="AA406" s="10" t="str">
        <f>IF(Overall!$A408&lt;&gt;"",IF(AND(MONTH($O406) &lt;= 8, MONTH($P406) &gt;= 8), IF($S406 &lt;&gt; "", $I406/$S406, ""), ""),"")</f>
        <v/>
      </c>
      <c r="AB406" s="10" t="str">
        <f>IF(Overall!$A408&lt;&gt;"",IF(AND(MONTH($O406) &lt;= 9, MONTH($P406) &gt;= 9), IF($S406 &lt;&gt; "", $I406/$S406, ""), ""),"")</f>
        <v/>
      </c>
      <c r="AC406" s="10" t="str">
        <f>IF(Overall!$A408&lt;&gt;"",IF(AND(MONTH($O406) &lt;= 10, MONTH($P406) &gt;= 10), IF($S406 &lt;&gt; "", $I406/$S406, ""), ""),"")</f>
        <v/>
      </c>
      <c r="AD406" s="10" t="str">
        <f>IF(Overall!$A408&lt;&gt;"",IF(AND(MONTH($O406) &lt;= 11, MONTH($P406) &gt;= 11), IF($S406 &lt;&gt; "", $I406/$S406, ""), ""),"")</f>
        <v/>
      </c>
      <c r="AE406" s="10" t="str">
        <f>IF(Overall!$A408&lt;&gt;"",IF(AND(MONTH($O406) &lt;= 12, MONTH($P406) &gt;= 12), IF($S406 &lt;&gt; "", $I406/$S406, ""), ""),"")</f>
        <v/>
      </c>
      <c r="AG406" s="10" t="str">
        <f ca="1">IFERROR(IF(AND(NOW()&lt;= EOMONTH(DATE(YEAR($P406),1, 1), 0), Overall!$A408&lt;&gt;"", MONTH($O406) &lt;= 1, MONTH($P406) &gt;= 1), IF($S406 &lt;&gt; "", $I406/$S406, ""), ""), "")</f>
        <v/>
      </c>
      <c r="AH406" s="10" t="str">
        <f ca="1">IFERROR(IF(AND(NOW()&lt;= EOMONTH(DATE(YEAR($P406),2, 1), 0), Overall!$A408&lt;&gt;"", MONTH($O406) &lt;= 2, MONTH($P406) &gt;= 2), IF($S406 &lt;&gt; "", $I406/$S406, ""), ""), "")</f>
        <v/>
      </c>
      <c r="AI406" s="10" t="str">
        <f ca="1">IFERROR(IF(AND(NOW()&lt;= EOMONTH(DATE(YEAR($P406),3, 1), 0), Overall!$A408&lt;&gt;"", MONTH($O406) &lt;= 3, MONTH($P406) &gt;= 3), IF($S406 &lt;&gt; "", $I406/$S406, ""), ""), "")</f>
        <v/>
      </c>
      <c r="AJ406" s="10" t="str">
        <f ca="1">IFERROR(IF(AND(NOW()&lt;= EOMONTH(DATE(YEAR($P406),4, 1), 0), Overall!$A408&lt;&gt;"", MONTH($O406) &lt;= 4, MONTH($P406) &gt;= 4), IF($S406 &lt;&gt; "", $I406/$S406, ""), ""), "")</f>
        <v/>
      </c>
      <c r="AK406" s="10" t="str">
        <f ca="1">IFERROR(IF(AND(NOW()&lt;= EOMONTH(DATE(YEAR($P406),5, 1), 0), Overall!$A408&lt;&gt;"", MONTH($O406) &lt;= 5, MONTH($P406) &gt;= 5), IF($S406 &lt;&gt; "", $I406/$S406, ""), ""), "")</f>
        <v/>
      </c>
      <c r="AL406" s="10" t="str">
        <f ca="1">IFERROR(IF(AND(NOW()&lt;= EOMONTH(DATE(YEAR($P406),6, 1), 0), Overall!$A408&lt;&gt;"", MONTH($O406) &lt;= 6, MONTH($P406) &gt;= 6), IF($S406 &lt;&gt; "", $I406/$S406, ""), ""), "")</f>
        <v/>
      </c>
      <c r="AM406" s="10" t="str">
        <f ca="1">IFERROR(IF(AND(NOW()&lt;= EOMONTH(DATE(YEAR($P406),7, 1), 0), Overall!$A408&lt;&gt;"", MONTH($O406) &lt;= 7, MONTH($P406) &gt;= 7), IF($S406 &lt;&gt; "", $I406/$S406, ""), ""), "")</f>
        <v/>
      </c>
      <c r="AN406" s="10" t="str">
        <f ca="1">IFERROR(IF(AND(NOW()&lt;= EOMONTH(DATE(YEAR($P406),8, 1), 0), Overall!$A408&lt;&gt;"", MONTH($O406) &lt;= 8, MONTH($P406) &gt;= 8), IF($S406 &lt;&gt; "", $I406/$S406, ""), ""), "")</f>
        <v/>
      </c>
      <c r="AO406" s="10" t="str">
        <f ca="1">IFERROR(IF(AND(NOW()&lt;= EOMONTH(DATE(YEAR($P406),9, 1), 0), Overall!$A408&lt;&gt;"", MONTH($O406) &lt;= 9, MONTH($P406) &gt;= 9), IF($S406 &lt;&gt; "", $I406/$S406, ""), ""), "")</f>
        <v/>
      </c>
      <c r="AP406" s="10" t="str">
        <f ca="1">IFERROR(IF(AND(NOW()&lt;= EOMONTH(DATE(YEAR($P406),10, 1), 0), Overall!$A408&lt;&gt;"", MONTH($O406) &lt;= 10, MONTH($P406) &gt;= 10), IF($S406 &lt;&gt; "", $I406/$S406, ""), ""), "")</f>
        <v/>
      </c>
      <c r="AQ406" s="10" t="str">
        <f ca="1">IFERROR(IF(AND(NOW()&lt;= EOMONTH(DATE(YEAR($P406),11, 1), 0), Overall!$A408&lt;&gt;"", MONTH($O406) &lt;=11, MONTH($P406) &gt;= 11), IF($S406 &lt;&gt; "", $I406/$S406, ""), ""), "")</f>
        <v/>
      </c>
      <c r="AR406" s="10" t="str">
        <f ca="1">IFERROR(IF(AND(NOW()&lt;= EOMONTH(DATE(YEAR($P406),12, 1), 0), Overall!$A408&lt;&gt;"", MONTH($O406) &lt;= 12, MONTH($P406) &gt;= 12), IF($S406 &lt;&gt; "", $I406/$S406, ""), ""), "")</f>
        <v/>
      </c>
      <c r="AS406" s="16">
        <f t="shared" ca="1" si="13"/>
        <v>0</v>
      </c>
    </row>
    <row r="407" spans="1:45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5" t="str">
        <f>IF(Overall!P409&lt;&gt;"",_xlfn.VALUETOTEXT(Overall!P409),"")</f>
        <v>Options</v>
      </c>
      <c r="I407" s="6">
        <f>IF(Overall!F409&lt;&gt;"",VALUE(Overall!F409),"")</f>
        <v>1000000</v>
      </c>
      <c r="J407" s="6">
        <f>IF(Overall!G409&lt;&gt;"",VALUE(Overall!G409),"")</f>
        <v>77</v>
      </c>
      <c r="K407" s="6">
        <f>IF(Overall!H409&lt;&gt;"",VALUE(Overall!H409),"")</f>
        <v>64</v>
      </c>
      <c r="L407" s="6">
        <f>IF(Overall!I409&lt;&gt;"",VALUE(Overall!I409),"")</f>
        <v>4.4000000000000004</v>
      </c>
      <c r="M407" s="6">
        <f>IF(Overall!J409&lt;&gt;"",VALUE(Overall!J409),"")</f>
        <v>1.21</v>
      </c>
      <c r="N407" s="6">
        <f>IF(Overall!K409&lt;&gt;"",VALUE(Overall!K409),"")</f>
        <v>3.19</v>
      </c>
      <c r="O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P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Q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R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S407" s="5">
        <f t="shared" si="12"/>
        <v>1</v>
      </c>
      <c r="T407" s="10">
        <f>IF(Overall!$A409&lt;&gt;"",IF(AND(MONTH($O407) &lt;= 1, MONTH($P407) &gt;= 1), IF($S407 &lt;&gt; "", $I407/$S407, ""), ""),"")</f>
        <v>1000000</v>
      </c>
      <c r="U407" s="10" t="str">
        <f>IF(Overall!$A409&lt;&gt;"",IF(AND(MONTH($O407) &lt;= 2, MONTH($P407) &gt;= 2), IF($S407 &lt;&gt; "", $I407/$S407, ""), ""),"")</f>
        <v/>
      </c>
      <c r="V407" s="10" t="str">
        <f>IF(Overall!$A409&lt;&gt;"",IF(AND(MONTH($O407) &lt;= 3, MONTH($P407) &gt;= 3), IF($S407 &lt;&gt; "", $I407/$S407, ""), ""),"")</f>
        <v/>
      </c>
      <c r="W407" s="10" t="str">
        <f>IF(Overall!$A409&lt;&gt;"",IF(AND(MONTH($O407) &lt;= 4, MONTH($P407) &gt;= 4), IF($S407 &lt;&gt; "", $I407/$S407, ""), ""),"")</f>
        <v/>
      </c>
      <c r="X407" s="10" t="str">
        <f>IF(Overall!$A409&lt;&gt;"",IF(AND(MONTH($O407) &lt;= 5, MONTH($P407) &gt;= 5), IF($S407 &lt;&gt; "", $I407/$S407, ""), ""),"")</f>
        <v/>
      </c>
      <c r="Y407" s="10" t="str">
        <f>IF(Overall!$A409&lt;&gt;"",IF(AND(MONTH($O407) &lt;= 6, MONTH($P407) &gt;= 6), IF($S407 &lt;&gt; "", $I407/$S407, ""), ""),"")</f>
        <v/>
      </c>
      <c r="Z407" s="10" t="str">
        <f>IF(Overall!$A409&lt;&gt;"",IF(AND(MONTH($O407) &lt;= 7, MONTH($P407) &gt;= 7 ), IF($S407 &lt;&gt; "", $I407/$S407, ""), ""),"")</f>
        <v/>
      </c>
      <c r="AA407" s="10" t="str">
        <f>IF(Overall!$A409&lt;&gt;"",IF(AND(MONTH($O407) &lt;= 8, MONTH($P407) &gt;= 8), IF($S407 &lt;&gt; "", $I407/$S407, ""), ""),"")</f>
        <v/>
      </c>
      <c r="AB407" s="10" t="str">
        <f>IF(Overall!$A409&lt;&gt;"",IF(AND(MONTH($O407) &lt;= 9, MONTH($P407) &gt;= 9), IF($S407 &lt;&gt; "", $I407/$S407, ""), ""),"")</f>
        <v/>
      </c>
      <c r="AC407" s="10" t="str">
        <f>IF(Overall!$A409&lt;&gt;"",IF(AND(MONTH($O407) &lt;= 10, MONTH($P407) &gt;= 10), IF($S407 &lt;&gt; "", $I407/$S407, ""), ""),"")</f>
        <v/>
      </c>
      <c r="AD407" s="10" t="str">
        <f>IF(Overall!$A409&lt;&gt;"",IF(AND(MONTH($O407) &lt;= 11, MONTH($P407) &gt;= 11), IF($S407 &lt;&gt; "", $I407/$S407, ""), ""),"")</f>
        <v/>
      </c>
      <c r="AE407" s="10" t="str">
        <f>IF(Overall!$A409&lt;&gt;"",IF(AND(MONTH($O407) &lt;= 12, MONTH($P407) &gt;= 12), IF($S407 &lt;&gt; "", $I407/$S407, ""), ""),"")</f>
        <v/>
      </c>
      <c r="AG407" s="10" t="str">
        <f ca="1">IFERROR(IF(AND(NOW()&lt;= EOMONTH(DATE(YEAR($P407),1, 1), 0), Overall!$A409&lt;&gt;"", MONTH($O407) &lt;= 1, MONTH($P407) &gt;= 1), IF($S407 &lt;&gt; "", $I407/$S407, ""), ""), "")</f>
        <v/>
      </c>
      <c r="AH407" s="10" t="str">
        <f ca="1">IFERROR(IF(AND(NOW()&lt;= EOMONTH(DATE(YEAR($P407),2, 1), 0), Overall!$A409&lt;&gt;"", MONTH($O407) &lt;= 2, MONTH($P407) &gt;= 2), IF($S407 &lt;&gt; "", $I407/$S407, ""), ""), "")</f>
        <v/>
      </c>
      <c r="AI407" s="10" t="str">
        <f ca="1">IFERROR(IF(AND(NOW()&lt;= EOMONTH(DATE(YEAR($P407),3, 1), 0), Overall!$A409&lt;&gt;"", MONTH($O407) &lt;= 3, MONTH($P407) &gt;= 3), IF($S407 &lt;&gt; "", $I407/$S407, ""), ""), "")</f>
        <v/>
      </c>
      <c r="AJ407" s="10" t="str">
        <f ca="1">IFERROR(IF(AND(NOW()&lt;= EOMONTH(DATE(YEAR($P407),4, 1), 0), Overall!$A409&lt;&gt;"", MONTH($O407) &lt;= 4, MONTH($P407) &gt;= 4), IF($S407 &lt;&gt; "", $I407/$S407, ""), ""), "")</f>
        <v/>
      </c>
      <c r="AK407" s="10" t="str">
        <f ca="1">IFERROR(IF(AND(NOW()&lt;= EOMONTH(DATE(YEAR($P407),5, 1), 0), Overall!$A409&lt;&gt;"", MONTH($O407) &lt;= 5, MONTH($P407) &gt;= 5), IF($S407 &lt;&gt; "", $I407/$S407, ""), ""), "")</f>
        <v/>
      </c>
      <c r="AL407" s="10" t="str">
        <f ca="1">IFERROR(IF(AND(NOW()&lt;= EOMONTH(DATE(YEAR($P407),6, 1), 0), Overall!$A409&lt;&gt;"", MONTH($O407) &lt;= 6, MONTH($P407) &gt;= 6), IF($S407 &lt;&gt; "", $I407/$S407, ""), ""), "")</f>
        <v/>
      </c>
      <c r="AM407" s="10" t="str">
        <f ca="1">IFERROR(IF(AND(NOW()&lt;= EOMONTH(DATE(YEAR($P407),7, 1), 0), Overall!$A409&lt;&gt;"", MONTH($O407) &lt;= 7, MONTH($P407) &gt;= 7), IF($S407 &lt;&gt; "", $I407/$S407, ""), ""), "")</f>
        <v/>
      </c>
      <c r="AN407" s="10" t="str">
        <f ca="1">IFERROR(IF(AND(NOW()&lt;= EOMONTH(DATE(YEAR($P407),8, 1), 0), Overall!$A409&lt;&gt;"", MONTH($O407) &lt;= 8, MONTH($P407) &gt;= 8), IF($S407 &lt;&gt; "", $I407/$S407, ""), ""), "")</f>
        <v/>
      </c>
      <c r="AO407" s="10" t="str">
        <f ca="1">IFERROR(IF(AND(NOW()&lt;= EOMONTH(DATE(YEAR($P407),9, 1), 0), Overall!$A409&lt;&gt;"", MONTH($O407) &lt;= 9, MONTH($P407) &gt;= 9), IF($S407 &lt;&gt; "", $I407/$S407, ""), ""), "")</f>
        <v/>
      </c>
      <c r="AP407" s="10" t="str">
        <f ca="1">IFERROR(IF(AND(NOW()&lt;= EOMONTH(DATE(YEAR($P407),10, 1), 0), Overall!$A409&lt;&gt;"", MONTH($O407) &lt;= 10, MONTH($P407) &gt;= 10), IF($S407 &lt;&gt; "", $I407/$S407, ""), ""), "")</f>
        <v/>
      </c>
      <c r="AQ407" s="10" t="str">
        <f ca="1">IFERROR(IF(AND(NOW()&lt;= EOMONTH(DATE(YEAR($P407),11, 1), 0), Overall!$A409&lt;&gt;"", MONTH($O407) &lt;=11, MONTH($P407) &gt;= 11), IF($S407 &lt;&gt; "", $I407/$S407, ""), ""), "")</f>
        <v/>
      </c>
      <c r="AR407" s="10" t="str">
        <f ca="1">IFERROR(IF(AND(NOW()&lt;= EOMONTH(DATE(YEAR($P407),12, 1), 0), Overall!$A409&lt;&gt;"", MONTH($O407) &lt;= 12, MONTH($P407) &gt;= 12), IF($S407 &lt;&gt; "", $I407/$S407, ""), ""), "")</f>
        <v/>
      </c>
      <c r="AS407" s="16">
        <f t="shared" ca="1" si="13"/>
        <v>0</v>
      </c>
    </row>
    <row r="408" spans="1:45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5" t="str">
        <f>IF(Overall!P410&lt;&gt;"",_xlfn.VALUETOTEXT(Overall!P410),"")</f>
        <v>Options</v>
      </c>
      <c r="I408" s="6">
        <f>IF(Overall!F410&lt;&gt;"",VALUE(Overall!F410),"")</f>
        <v>1000000</v>
      </c>
      <c r="J408" s="6">
        <f>IF(Overall!G410&lt;&gt;"",VALUE(Overall!G410),"")</f>
        <v>77</v>
      </c>
      <c r="K408" s="6">
        <f>IF(Overall!H410&lt;&gt;"",VALUE(Overall!H410),"")</f>
        <v>64</v>
      </c>
      <c r="L408" s="6">
        <f>IF(Overall!I410&lt;&gt;"",VALUE(Overall!I410),"")</f>
        <v>4.3499999999999996</v>
      </c>
      <c r="M408" s="6">
        <f>IF(Overall!J410&lt;&gt;"",VALUE(Overall!J410),"")</f>
        <v>1.23</v>
      </c>
      <c r="N408" s="6">
        <f>IF(Overall!K410&lt;&gt;"",VALUE(Overall!K410),"")</f>
        <v>3.12</v>
      </c>
      <c r="O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P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Q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R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S408" s="5">
        <f t="shared" si="12"/>
        <v>1</v>
      </c>
      <c r="T408" s="10">
        <f>IF(Overall!$A410&lt;&gt;"",IF(AND(MONTH($O408) &lt;= 1, MONTH($P408) &gt;= 1), IF($S408 &lt;&gt; "", $I408/$S408, ""), ""),"")</f>
        <v>1000000</v>
      </c>
      <c r="U408" s="10" t="str">
        <f>IF(Overall!$A410&lt;&gt;"",IF(AND(MONTH($O408) &lt;= 2, MONTH($P408) &gt;= 2), IF($S408 &lt;&gt; "", $I408/$S408, ""), ""),"")</f>
        <v/>
      </c>
      <c r="V408" s="10" t="str">
        <f>IF(Overall!$A410&lt;&gt;"",IF(AND(MONTH($O408) &lt;= 3, MONTH($P408) &gt;= 3), IF($S408 &lt;&gt; "", $I408/$S408, ""), ""),"")</f>
        <v/>
      </c>
      <c r="W408" s="10" t="str">
        <f>IF(Overall!$A410&lt;&gt;"",IF(AND(MONTH($O408) &lt;= 4, MONTH($P408) &gt;= 4), IF($S408 &lt;&gt; "", $I408/$S408, ""), ""),"")</f>
        <v/>
      </c>
      <c r="X408" s="10" t="str">
        <f>IF(Overall!$A410&lt;&gt;"",IF(AND(MONTH($O408) &lt;= 5, MONTH($P408) &gt;= 5), IF($S408 &lt;&gt; "", $I408/$S408, ""), ""),"")</f>
        <v/>
      </c>
      <c r="Y408" s="10" t="str">
        <f>IF(Overall!$A410&lt;&gt;"",IF(AND(MONTH($O408) &lt;= 6, MONTH($P408) &gt;= 6), IF($S408 &lt;&gt; "", $I408/$S408, ""), ""),"")</f>
        <v/>
      </c>
      <c r="Z408" s="10" t="str">
        <f>IF(Overall!$A410&lt;&gt;"",IF(AND(MONTH($O408) &lt;= 7, MONTH($P408) &gt;= 7 ), IF($S408 &lt;&gt; "", $I408/$S408, ""), ""),"")</f>
        <v/>
      </c>
      <c r="AA408" s="10" t="str">
        <f>IF(Overall!$A410&lt;&gt;"",IF(AND(MONTH($O408) &lt;= 8, MONTH($P408) &gt;= 8), IF($S408 &lt;&gt; "", $I408/$S408, ""), ""),"")</f>
        <v/>
      </c>
      <c r="AB408" s="10" t="str">
        <f>IF(Overall!$A410&lt;&gt;"",IF(AND(MONTH($O408) &lt;= 9, MONTH($P408) &gt;= 9), IF($S408 &lt;&gt; "", $I408/$S408, ""), ""),"")</f>
        <v/>
      </c>
      <c r="AC408" s="10" t="str">
        <f>IF(Overall!$A410&lt;&gt;"",IF(AND(MONTH($O408) &lt;= 10, MONTH($P408) &gt;= 10), IF($S408 &lt;&gt; "", $I408/$S408, ""), ""),"")</f>
        <v/>
      </c>
      <c r="AD408" s="10" t="str">
        <f>IF(Overall!$A410&lt;&gt;"",IF(AND(MONTH($O408) &lt;= 11, MONTH($P408) &gt;= 11), IF($S408 &lt;&gt; "", $I408/$S408, ""), ""),"")</f>
        <v/>
      </c>
      <c r="AE408" s="10" t="str">
        <f>IF(Overall!$A410&lt;&gt;"",IF(AND(MONTH($O408) &lt;= 12, MONTH($P408) &gt;= 12), IF($S408 &lt;&gt; "", $I408/$S408, ""), ""),"")</f>
        <v/>
      </c>
      <c r="AG408" s="10" t="str">
        <f ca="1">IFERROR(IF(AND(NOW()&lt;= EOMONTH(DATE(YEAR($P408),1, 1), 0), Overall!$A410&lt;&gt;"", MONTH($O408) &lt;= 1, MONTH($P408) &gt;= 1), IF($S408 &lt;&gt; "", $I408/$S408, ""), ""), "")</f>
        <v/>
      </c>
      <c r="AH408" s="10" t="str">
        <f ca="1">IFERROR(IF(AND(NOW()&lt;= EOMONTH(DATE(YEAR($P408),2, 1), 0), Overall!$A410&lt;&gt;"", MONTH($O408) &lt;= 2, MONTH($P408) &gt;= 2), IF($S408 &lt;&gt; "", $I408/$S408, ""), ""), "")</f>
        <v/>
      </c>
      <c r="AI408" s="10" t="str">
        <f ca="1">IFERROR(IF(AND(NOW()&lt;= EOMONTH(DATE(YEAR($P408),3, 1), 0), Overall!$A410&lt;&gt;"", MONTH($O408) &lt;= 3, MONTH($P408) &gt;= 3), IF($S408 &lt;&gt; "", $I408/$S408, ""), ""), "")</f>
        <v/>
      </c>
      <c r="AJ408" s="10" t="str">
        <f ca="1">IFERROR(IF(AND(NOW()&lt;= EOMONTH(DATE(YEAR($P408),4, 1), 0), Overall!$A410&lt;&gt;"", MONTH($O408) &lt;= 4, MONTH($P408) &gt;= 4), IF($S408 &lt;&gt; "", $I408/$S408, ""), ""), "")</f>
        <v/>
      </c>
      <c r="AK408" s="10" t="str">
        <f ca="1">IFERROR(IF(AND(NOW()&lt;= EOMONTH(DATE(YEAR($P408),5, 1), 0), Overall!$A410&lt;&gt;"", MONTH($O408) &lt;= 5, MONTH($P408) &gt;= 5), IF($S408 &lt;&gt; "", $I408/$S408, ""), ""), "")</f>
        <v/>
      </c>
      <c r="AL408" s="10" t="str">
        <f ca="1">IFERROR(IF(AND(NOW()&lt;= EOMONTH(DATE(YEAR($P408),6, 1), 0), Overall!$A410&lt;&gt;"", MONTH($O408) &lt;= 6, MONTH($P408) &gt;= 6), IF($S408 &lt;&gt; "", $I408/$S408, ""), ""), "")</f>
        <v/>
      </c>
      <c r="AM408" s="10" t="str">
        <f ca="1">IFERROR(IF(AND(NOW()&lt;= EOMONTH(DATE(YEAR($P408),7, 1), 0), Overall!$A410&lt;&gt;"", MONTH($O408) &lt;= 7, MONTH($P408) &gt;= 7), IF($S408 &lt;&gt; "", $I408/$S408, ""), ""), "")</f>
        <v/>
      </c>
      <c r="AN408" s="10" t="str">
        <f ca="1">IFERROR(IF(AND(NOW()&lt;= EOMONTH(DATE(YEAR($P408),8, 1), 0), Overall!$A410&lt;&gt;"", MONTH($O408) &lt;= 8, MONTH($P408) &gt;= 8), IF($S408 &lt;&gt; "", $I408/$S408, ""), ""), "")</f>
        <v/>
      </c>
      <c r="AO408" s="10" t="str">
        <f ca="1">IFERROR(IF(AND(NOW()&lt;= EOMONTH(DATE(YEAR($P408),9, 1), 0), Overall!$A410&lt;&gt;"", MONTH($O408) &lt;= 9, MONTH($P408) &gt;= 9), IF($S408 &lt;&gt; "", $I408/$S408, ""), ""), "")</f>
        <v/>
      </c>
      <c r="AP408" s="10" t="str">
        <f ca="1">IFERROR(IF(AND(NOW()&lt;= EOMONTH(DATE(YEAR($P408),10, 1), 0), Overall!$A410&lt;&gt;"", MONTH($O408) &lt;= 10, MONTH($P408) &gt;= 10), IF($S408 &lt;&gt; "", $I408/$S408, ""), ""), "")</f>
        <v/>
      </c>
      <c r="AQ408" s="10" t="str">
        <f ca="1">IFERROR(IF(AND(NOW()&lt;= EOMONTH(DATE(YEAR($P408),11, 1), 0), Overall!$A410&lt;&gt;"", MONTH($O408) &lt;=11, MONTH($P408) &gt;= 11), IF($S408 &lt;&gt; "", $I408/$S408, ""), ""), "")</f>
        <v/>
      </c>
      <c r="AR408" s="10" t="str">
        <f ca="1">IFERROR(IF(AND(NOW()&lt;= EOMONTH(DATE(YEAR($P408),12, 1), 0), Overall!$A410&lt;&gt;"", MONTH($O408) &lt;= 12, MONTH($P408) &gt;= 12), IF($S408 &lt;&gt; "", $I408/$S408, ""), ""), "")</f>
        <v/>
      </c>
      <c r="AS408" s="16">
        <f t="shared" ca="1" si="13"/>
        <v>0</v>
      </c>
    </row>
    <row r="409" spans="1:45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5" t="str">
        <f>IF(Overall!P411&lt;&gt;"",_xlfn.VALUETOTEXT(Overall!P411),"")</f>
        <v>Options</v>
      </c>
      <c r="I409" s="6">
        <f>IF(Overall!F411&lt;&gt;"",VALUE(Overall!F411),"")</f>
        <v>1500000</v>
      </c>
      <c r="J409" s="6">
        <f>IF(Overall!G411&lt;&gt;"",VALUE(Overall!G411),"")</f>
        <v>77</v>
      </c>
      <c r="K409" s="6">
        <f>IF(Overall!H411&lt;&gt;"",VALUE(Overall!H411),"")</f>
        <v>64</v>
      </c>
      <c r="L409" s="6">
        <f>IF(Overall!I411&lt;&gt;"",VALUE(Overall!I411),"")</f>
        <v>5.72</v>
      </c>
      <c r="M409" s="6">
        <f>IF(Overall!J411&lt;&gt;"",VALUE(Overall!J411),"")</f>
        <v>2</v>
      </c>
      <c r="N409" s="6">
        <f>IF(Overall!K411&lt;&gt;"",VALUE(Overall!K411),"")</f>
        <v>3.72</v>
      </c>
      <c r="O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P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Q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R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S409" s="5">
        <f t="shared" si="12"/>
        <v>3</v>
      </c>
      <c r="T409" s="10">
        <f>IF(Overall!$A411&lt;&gt;"",IF(AND(MONTH($O409) &lt;= 1, MONTH($P409) &gt;= 1), IF($S409 &lt;&gt; "", $I409/$S409, ""), ""),"")</f>
        <v>500000</v>
      </c>
      <c r="U409" s="10">
        <f>IF(Overall!$A411&lt;&gt;"",IF(AND(MONTH($O409) &lt;= 2, MONTH($P409) &gt;= 2), IF($S409 &lt;&gt; "", $I409/$S409, ""), ""),"")</f>
        <v>500000</v>
      </c>
      <c r="V409" s="10">
        <f>IF(Overall!$A411&lt;&gt;"",IF(AND(MONTH($O409) &lt;= 3, MONTH($P409) &gt;= 3), IF($S409 &lt;&gt; "", $I409/$S409, ""), ""),"")</f>
        <v>500000</v>
      </c>
      <c r="W409" s="10" t="str">
        <f>IF(Overall!$A411&lt;&gt;"",IF(AND(MONTH($O409) &lt;= 4, MONTH($P409) &gt;= 4), IF($S409 &lt;&gt; "", $I409/$S409, ""), ""),"")</f>
        <v/>
      </c>
      <c r="X409" s="10" t="str">
        <f>IF(Overall!$A411&lt;&gt;"",IF(AND(MONTH($O409) &lt;= 5, MONTH($P409) &gt;= 5), IF($S409 &lt;&gt; "", $I409/$S409, ""), ""),"")</f>
        <v/>
      </c>
      <c r="Y409" s="10" t="str">
        <f>IF(Overall!$A411&lt;&gt;"",IF(AND(MONTH($O409) &lt;= 6, MONTH($P409) &gt;= 6), IF($S409 &lt;&gt; "", $I409/$S409, ""), ""),"")</f>
        <v/>
      </c>
      <c r="Z409" s="10" t="str">
        <f>IF(Overall!$A411&lt;&gt;"",IF(AND(MONTH($O409) &lt;= 7, MONTH($P409) &gt;= 7 ), IF($S409 &lt;&gt; "", $I409/$S409, ""), ""),"")</f>
        <v/>
      </c>
      <c r="AA409" s="10" t="str">
        <f>IF(Overall!$A411&lt;&gt;"",IF(AND(MONTH($O409) &lt;= 8, MONTH($P409) &gt;= 8), IF($S409 &lt;&gt; "", $I409/$S409, ""), ""),"")</f>
        <v/>
      </c>
      <c r="AB409" s="10" t="str">
        <f>IF(Overall!$A411&lt;&gt;"",IF(AND(MONTH($O409) &lt;= 9, MONTH($P409) &gt;= 9), IF($S409 &lt;&gt; "", $I409/$S409, ""), ""),"")</f>
        <v/>
      </c>
      <c r="AC409" s="10" t="str">
        <f>IF(Overall!$A411&lt;&gt;"",IF(AND(MONTH($O409) &lt;= 10, MONTH($P409) &gt;= 10), IF($S409 &lt;&gt; "", $I409/$S409, ""), ""),"")</f>
        <v/>
      </c>
      <c r="AD409" s="10" t="str">
        <f>IF(Overall!$A411&lt;&gt;"",IF(AND(MONTH($O409) &lt;= 11, MONTH($P409) &gt;= 11), IF($S409 &lt;&gt; "", $I409/$S409, ""), ""),"")</f>
        <v/>
      </c>
      <c r="AE409" s="10" t="str">
        <f>IF(Overall!$A411&lt;&gt;"",IF(AND(MONTH($O409) &lt;= 12, MONTH($P409) &gt;= 12), IF($S409 &lt;&gt; "", $I409/$S409, ""), ""),"")</f>
        <v/>
      </c>
      <c r="AG409" s="10" t="str">
        <f ca="1">IFERROR(IF(AND(NOW()&lt;= EOMONTH(DATE(YEAR($P409),1, 1), 0), Overall!$A411&lt;&gt;"", MONTH($O409) &lt;= 1, MONTH($P409) &gt;= 1), IF($S409 &lt;&gt; "", $I409/$S409, ""), ""), "")</f>
        <v/>
      </c>
      <c r="AH409" s="10" t="str">
        <f ca="1">IFERROR(IF(AND(NOW()&lt;= EOMONTH(DATE(YEAR($P409),2, 1), 0), Overall!$A411&lt;&gt;"", MONTH($O409) &lt;= 2, MONTH($P409) &gt;= 2), IF($S409 &lt;&gt; "", $I409/$S409, ""), ""), "")</f>
        <v/>
      </c>
      <c r="AI409" s="10" t="str">
        <f ca="1">IFERROR(IF(AND(NOW()&lt;= EOMONTH(DATE(YEAR($P409),3, 1), 0), Overall!$A411&lt;&gt;"", MONTH($O409) &lt;= 3, MONTH($P409) &gt;= 3), IF($S409 &lt;&gt; "", $I409/$S409, ""), ""), "")</f>
        <v/>
      </c>
      <c r="AJ409" s="10" t="str">
        <f ca="1">IFERROR(IF(AND(NOW()&lt;= EOMONTH(DATE(YEAR($P409),4, 1), 0), Overall!$A411&lt;&gt;"", MONTH($O409) &lt;= 4, MONTH($P409) &gt;= 4), IF($S409 &lt;&gt; "", $I409/$S409, ""), ""), "")</f>
        <v/>
      </c>
      <c r="AK409" s="10" t="str">
        <f ca="1">IFERROR(IF(AND(NOW()&lt;= EOMONTH(DATE(YEAR($P409),5, 1), 0), Overall!$A411&lt;&gt;"", MONTH($O409) &lt;= 5, MONTH($P409) &gt;= 5), IF($S409 &lt;&gt; "", $I409/$S409, ""), ""), "")</f>
        <v/>
      </c>
      <c r="AL409" s="10" t="str">
        <f ca="1">IFERROR(IF(AND(NOW()&lt;= EOMONTH(DATE(YEAR($P409),6, 1), 0), Overall!$A411&lt;&gt;"", MONTH($O409) &lt;= 6, MONTH($P409) &gt;= 6), IF($S409 &lt;&gt; "", $I409/$S409, ""), ""), "")</f>
        <v/>
      </c>
      <c r="AM409" s="10" t="str">
        <f ca="1">IFERROR(IF(AND(NOW()&lt;= EOMONTH(DATE(YEAR($P409),7, 1), 0), Overall!$A411&lt;&gt;"", MONTH($O409) &lt;= 7, MONTH($P409) &gt;= 7), IF($S409 &lt;&gt; "", $I409/$S409, ""), ""), "")</f>
        <v/>
      </c>
      <c r="AN409" s="10" t="str">
        <f ca="1">IFERROR(IF(AND(NOW()&lt;= EOMONTH(DATE(YEAR($P409),8, 1), 0), Overall!$A411&lt;&gt;"", MONTH($O409) &lt;= 8, MONTH($P409) &gt;= 8), IF($S409 &lt;&gt; "", $I409/$S409, ""), ""), "")</f>
        <v/>
      </c>
      <c r="AO409" s="10" t="str">
        <f ca="1">IFERROR(IF(AND(NOW()&lt;= EOMONTH(DATE(YEAR($P409),9, 1), 0), Overall!$A411&lt;&gt;"", MONTH($O409) &lt;= 9, MONTH($P409) &gt;= 9), IF($S409 &lt;&gt; "", $I409/$S409, ""), ""), "")</f>
        <v/>
      </c>
      <c r="AP409" s="10" t="str">
        <f ca="1">IFERROR(IF(AND(NOW()&lt;= EOMONTH(DATE(YEAR($P409),10, 1), 0), Overall!$A411&lt;&gt;"", MONTH($O409) &lt;= 10, MONTH($P409) &gt;= 10), IF($S409 &lt;&gt; "", $I409/$S409, ""), ""), "")</f>
        <v/>
      </c>
      <c r="AQ409" s="10" t="str">
        <f ca="1">IFERROR(IF(AND(NOW()&lt;= EOMONTH(DATE(YEAR($P409),11, 1), 0), Overall!$A411&lt;&gt;"", MONTH($O409) &lt;=11, MONTH($P409) &gt;= 11), IF($S409 &lt;&gt; "", $I409/$S409, ""), ""), "")</f>
        <v/>
      </c>
      <c r="AR409" s="10" t="str">
        <f ca="1">IFERROR(IF(AND(NOW()&lt;= EOMONTH(DATE(YEAR($P409),12, 1), 0), Overall!$A411&lt;&gt;"", MONTH($O409) &lt;= 12, MONTH($P409) &gt;= 12), IF($S409 &lt;&gt; "", $I409/$S409, ""), ""), "")</f>
        <v/>
      </c>
      <c r="AS409" s="16">
        <f t="shared" ca="1" si="13"/>
        <v>0</v>
      </c>
    </row>
    <row r="410" spans="1:45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5" t="str">
        <f>IF(Overall!P412&lt;&gt;"",_xlfn.VALUETOTEXT(Overall!P412),"")</f>
        <v>Options</v>
      </c>
      <c r="I410" s="6">
        <f>IF(Overall!F412&lt;&gt;"",VALUE(Overall!F412),"")</f>
        <v>500000</v>
      </c>
      <c r="J410" s="6">
        <f>IF(Overall!G412&lt;&gt;"",VALUE(Overall!G412),"")</f>
        <v>78</v>
      </c>
      <c r="K410" s="6">
        <f>IF(Overall!H412&lt;&gt;"",VALUE(Overall!H412),"")</f>
        <v>64</v>
      </c>
      <c r="L410" s="6">
        <f>IF(Overall!I412&lt;&gt;"",VALUE(Overall!I412),"")</f>
        <v>4.62</v>
      </c>
      <c r="M410" s="6">
        <f>IF(Overall!J412&lt;&gt;"",VALUE(Overall!J412),"")</f>
        <v>1.1499999999999999</v>
      </c>
      <c r="N410" s="6">
        <f>IF(Overall!K412&lt;&gt;"",VALUE(Overall!K412),"")</f>
        <v>3.47</v>
      </c>
      <c r="O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P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Q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R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S410" s="5">
        <f t="shared" si="12"/>
        <v>1</v>
      </c>
      <c r="T410" s="10">
        <f>IF(Overall!$A412&lt;&gt;"",IF(AND(MONTH($O410) &lt;= 1, MONTH($P410) &gt;= 1), IF($S410 &lt;&gt; "", $I410/$S410, ""), ""),"")</f>
        <v>500000</v>
      </c>
      <c r="U410" s="10" t="str">
        <f>IF(Overall!$A412&lt;&gt;"",IF(AND(MONTH($O410) &lt;= 2, MONTH($P410) &gt;= 2), IF($S410 &lt;&gt; "", $I410/$S410, ""), ""),"")</f>
        <v/>
      </c>
      <c r="V410" s="10" t="str">
        <f>IF(Overall!$A412&lt;&gt;"",IF(AND(MONTH($O410) &lt;= 3, MONTH($P410) &gt;= 3), IF($S410 &lt;&gt; "", $I410/$S410, ""), ""),"")</f>
        <v/>
      </c>
      <c r="W410" s="10" t="str">
        <f>IF(Overall!$A412&lt;&gt;"",IF(AND(MONTH($O410) &lt;= 4, MONTH($P410) &gt;= 4), IF($S410 &lt;&gt; "", $I410/$S410, ""), ""),"")</f>
        <v/>
      </c>
      <c r="X410" s="10" t="str">
        <f>IF(Overall!$A412&lt;&gt;"",IF(AND(MONTH($O410) &lt;= 5, MONTH($P410) &gt;= 5), IF($S410 &lt;&gt; "", $I410/$S410, ""), ""),"")</f>
        <v/>
      </c>
      <c r="Y410" s="10" t="str">
        <f>IF(Overall!$A412&lt;&gt;"",IF(AND(MONTH($O410) &lt;= 6, MONTH($P410) &gt;= 6), IF($S410 &lt;&gt; "", $I410/$S410, ""), ""),"")</f>
        <v/>
      </c>
      <c r="Z410" s="10" t="str">
        <f>IF(Overall!$A412&lt;&gt;"",IF(AND(MONTH($O410) &lt;= 7, MONTH($P410) &gt;= 7 ), IF($S410 &lt;&gt; "", $I410/$S410, ""), ""),"")</f>
        <v/>
      </c>
      <c r="AA410" s="10" t="str">
        <f>IF(Overall!$A412&lt;&gt;"",IF(AND(MONTH($O410) &lt;= 8, MONTH($P410) &gt;= 8), IF($S410 &lt;&gt; "", $I410/$S410, ""), ""),"")</f>
        <v/>
      </c>
      <c r="AB410" s="10" t="str">
        <f>IF(Overall!$A412&lt;&gt;"",IF(AND(MONTH($O410) &lt;= 9, MONTH($P410) &gt;= 9), IF($S410 &lt;&gt; "", $I410/$S410, ""), ""),"")</f>
        <v/>
      </c>
      <c r="AC410" s="10" t="str">
        <f>IF(Overall!$A412&lt;&gt;"",IF(AND(MONTH($O410) &lt;= 10, MONTH($P410) &gt;= 10), IF($S410 &lt;&gt; "", $I410/$S410, ""), ""),"")</f>
        <v/>
      </c>
      <c r="AD410" s="10" t="str">
        <f>IF(Overall!$A412&lt;&gt;"",IF(AND(MONTH($O410) &lt;= 11, MONTH($P410) &gt;= 11), IF($S410 &lt;&gt; "", $I410/$S410, ""), ""),"")</f>
        <v/>
      </c>
      <c r="AE410" s="10" t="str">
        <f>IF(Overall!$A412&lt;&gt;"",IF(AND(MONTH($O410) &lt;= 12, MONTH($P410) &gt;= 12), IF($S410 &lt;&gt; "", $I410/$S410, ""), ""),"")</f>
        <v/>
      </c>
      <c r="AG410" s="10" t="str">
        <f ca="1">IFERROR(IF(AND(NOW()&lt;= EOMONTH(DATE(YEAR($P410),1, 1), 0), Overall!$A412&lt;&gt;"", MONTH($O410) &lt;= 1, MONTH($P410) &gt;= 1), IF($S410 &lt;&gt; "", $I410/$S410, ""), ""), "")</f>
        <v/>
      </c>
      <c r="AH410" s="10" t="str">
        <f ca="1">IFERROR(IF(AND(NOW()&lt;= EOMONTH(DATE(YEAR($P410),2, 1), 0), Overall!$A412&lt;&gt;"", MONTH($O410) &lt;= 2, MONTH($P410) &gt;= 2), IF($S410 &lt;&gt; "", $I410/$S410, ""), ""), "")</f>
        <v/>
      </c>
      <c r="AI410" s="10" t="str">
        <f ca="1">IFERROR(IF(AND(NOW()&lt;= EOMONTH(DATE(YEAR($P410),3, 1), 0), Overall!$A412&lt;&gt;"", MONTH($O410) &lt;= 3, MONTH($P410) &gt;= 3), IF($S410 &lt;&gt; "", $I410/$S410, ""), ""), "")</f>
        <v/>
      </c>
      <c r="AJ410" s="10" t="str">
        <f ca="1">IFERROR(IF(AND(NOW()&lt;= EOMONTH(DATE(YEAR($P410),4, 1), 0), Overall!$A412&lt;&gt;"", MONTH($O410) &lt;= 4, MONTH($P410) &gt;= 4), IF($S410 &lt;&gt; "", $I410/$S410, ""), ""), "")</f>
        <v/>
      </c>
      <c r="AK410" s="10" t="str">
        <f ca="1">IFERROR(IF(AND(NOW()&lt;= EOMONTH(DATE(YEAR($P410),5, 1), 0), Overall!$A412&lt;&gt;"", MONTH($O410) &lt;= 5, MONTH($P410) &gt;= 5), IF($S410 &lt;&gt; "", $I410/$S410, ""), ""), "")</f>
        <v/>
      </c>
      <c r="AL410" s="10" t="str">
        <f ca="1">IFERROR(IF(AND(NOW()&lt;= EOMONTH(DATE(YEAR($P410),6, 1), 0), Overall!$A412&lt;&gt;"", MONTH($O410) &lt;= 6, MONTH($P410) &gt;= 6), IF($S410 &lt;&gt; "", $I410/$S410, ""), ""), "")</f>
        <v/>
      </c>
      <c r="AM410" s="10" t="str">
        <f ca="1">IFERROR(IF(AND(NOW()&lt;= EOMONTH(DATE(YEAR($P410),7, 1), 0), Overall!$A412&lt;&gt;"", MONTH($O410) &lt;= 7, MONTH($P410) &gt;= 7), IF($S410 &lt;&gt; "", $I410/$S410, ""), ""), "")</f>
        <v/>
      </c>
      <c r="AN410" s="10" t="str">
        <f ca="1">IFERROR(IF(AND(NOW()&lt;= EOMONTH(DATE(YEAR($P410),8, 1), 0), Overall!$A412&lt;&gt;"", MONTH($O410) &lt;= 8, MONTH($P410) &gt;= 8), IF($S410 &lt;&gt; "", $I410/$S410, ""), ""), "")</f>
        <v/>
      </c>
      <c r="AO410" s="10" t="str">
        <f ca="1">IFERROR(IF(AND(NOW()&lt;= EOMONTH(DATE(YEAR($P410),9, 1), 0), Overall!$A412&lt;&gt;"", MONTH($O410) &lt;= 9, MONTH($P410) &gt;= 9), IF($S410 &lt;&gt; "", $I410/$S410, ""), ""), "")</f>
        <v/>
      </c>
      <c r="AP410" s="10" t="str">
        <f ca="1">IFERROR(IF(AND(NOW()&lt;= EOMONTH(DATE(YEAR($P410),10, 1), 0), Overall!$A412&lt;&gt;"", MONTH($O410) &lt;= 10, MONTH($P410) &gt;= 10), IF($S410 &lt;&gt; "", $I410/$S410, ""), ""), "")</f>
        <v/>
      </c>
      <c r="AQ410" s="10" t="str">
        <f ca="1">IFERROR(IF(AND(NOW()&lt;= EOMONTH(DATE(YEAR($P410),11, 1), 0), Overall!$A412&lt;&gt;"", MONTH($O410) &lt;=11, MONTH($P410) &gt;= 11), IF($S410 &lt;&gt; "", $I410/$S410, ""), ""), "")</f>
        <v/>
      </c>
      <c r="AR410" s="10" t="str">
        <f ca="1">IFERROR(IF(AND(NOW()&lt;= EOMONTH(DATE(YEAR($P410),12, 1), 0), Overall!$A412&lt;&gt;"", MONTH($O410) &lt;= 12, MONTH($P410) &gt;= 12), IF($S410 &lt;&gt; "", $I410/$S410, ""), ""), "")</f>
        <v/>
      </c>
      <c r="AS410" s="16">
        <f t="shared" ca="1" si="13"/>
        <v>0</v>
      </c>
    </row>
    <row r="411" spans="1:45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5" t="str">
        <f>IF(Overall!P413&lt;&gt;"",_xlfn.VALUETOTEXT(Overall!P413),"")</f>
        <v>Options</v>
      </c>
      <c r="I411" s="6">
        <f>IF(Overall!F413&lt;&gt;"",VALUE(Overall!F413),"")</f>
        <v>500000</v>
      </c>
      <c r="J411" s="6">
        <f>IF(Overall!G413&lt;&gt;"",VALUE(Overall!G413),"")</f>
        <v>77</v>
      </c>
      <c r="K411" s="6">
        <f>IF(Overall!H413&lt;&gt;"",VALUE(Overall!H413),"")</f>
        <v>64</v>
      </c>
      <c r="L411" s="6">
        <f>IF(Overall!I413&lt;&gt;"",VALUE(Overall!I413),"")</f>
        <v>5.85</v>
      </c>
      <c r="M411" s="6">
        <f>IF(Overall!J413&lt;&gt;"",VALUE(Overall!J413),"")</f>
        <v>2</v>
      </c>
      <c r="N411" s="6">
        <f>IF(Overall!K413&lt;&gt;"",VALUE(Overall!K413),"")</f>
        <v>3.85</v>
      </c>
      <c r="O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P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Q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R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S411" s="5">
        <f t="shared" si="12"/>
        <v>1</v>
      </c>
      <c r="T411" s="10" t="str">
        <f>IF(Overall!$A413&lt;&gt;"",IF(AND(MONTH($O411) &lt;= 1, MONTH($P411) &gt;= 1), IF($S411 &lt;&gt; "", $I411/$S411, ""), ""),"")</f>
        <v/>
      </c>
      <c r="U411" s="10">
        <f>IF(Overall!$A413&lt;&gt;"",IF(AND(MONTH($O411) &lt;= 2, MONTH($P411) &gt;= 2), IF($S411 &lt;&gt; "", $I411/$S411, ""), ""),"")</f>
        <v>500000</v>
      </c>
      <c r="V411" s="10" t="str">
        <f>IF(Overall!$A413&lt;&gt;"",IF(AND(MONTH($O411) &lt;= 3, MONTH($P411) &gt;= 3), IF($S411 &lt;&gt; "", $I411/$S411, ""), ""),"")</f>
        <v/>
      </c>
      <c r="W411" s="10" t="str">
        <f>IF(Overall!$A413&lt;&gt;"",IF(AND(MONTH($O411) &lt;= 4, MONTH($P411) &gt;= 4), IF($S411 &lt;&gt; "", $I411/$S411, ""), ""),"")</f>
        <v/>
      </c>
      <c r="X411" s="10" t="str">
        <f>IF(Overall!$A413&lt;&gt;"",IF(AND(MONTH($O411) &lt;= 5, MONTH($P411) &gt;= 5), IF($S411 &lt;&gt; "", $I411/$S411, ""), ""),"")</f>
        <v/>
      </c>
      <c r="Y411" s="10" t="str">
        <f>IF(Overall!$A413&lt;&gt;"",IF(AND(MONTH($O411) &lt;= 6, MONTH($P411) &gt;= 6), IF($S411 &lt;&gt; "", $I411/$S411, ""), ""),"")</f>
        <v/>
      </c>
      <c r="Z411" s="10" t="str">
        <f>IF(Overall!$A413&lt;&gt;"",IF(AND(MONTH($O411) &lt;= 7, MONTH($P411) &gt;= 7 ), IF($S411 &lt;&gt; "", $I411/$S411, ""), ""),"")</f>
        <v/>
      </c>
      <c r="AA411" s="10" t="str">
        <f>IF(Overall!$A413&lt;&gt;"",IF(AND(MONTH($O411) &lt;= 8, MONTH($P411) &gt;= 8), IF($S411 &lt;&gt; "", $I411/$S411, ""), ""),"")</f>
        <v/>
      </c>
      <c r="AB411" s="10" t="str">
        <f>IF(Overall!$A413&lt;&gt;"",IF(AND(MONTH($O411) &lt;= 9, MONTH($P411) &gt;= 9), IF($S411 &lt;&gt; "", $I411/$S411, ""), ""),"")</f>
        <v/>
      </c>
      <c r="AC411" s="10" t="str">
        <f>IF(Overall!$A413&lt;&gt;"",IF(AND(MONTH($O411) &lt;= 10, MONTH($P411) &gt;= 10), IF($S411 &lt;&gt; "", $I411/$S411, ""), ""),"")</f>
        <v/>
      </c>
      <c r="AD411" s="10" t="str">
        <f>IF(Overall!$A413&lt;&gt;"",IF(AND(MONTH($O411) &lt;= 11, MONTH($P411) &gt;= 11), IF($S411 &lt;&gt; "", $I411/$S411, ""), ""),"")</f>
        <v/>
      </c>
      <c r="AE411" s="10" t="str">
        <f>IF(Overall!$A413&lt;&gt;"",IF(AND(MONTH($O411) &lt;= 12, MONTH($P411) &gt;= 12), IF($S411 &lt;&gt; "", $I411/$S411, ""), ""),"")</f>
        <v/>
      </c>
      <c r="AG411" s="10" t="str">
        <f ca="1">IFERROR(IF(AND(NOW()&lt;= EOMONTH(DATE(YEAR($P411),1, 1), 0), Overall!$A413&lt;&gt;"", MONTH($O411) &lt;= 1, MONTH($P411) &gt;= 1), IF($S411 &lt;&gt; "", $I411/$S411, ""), ""), "")</f>
        <v/>
      </c>
      <c r="AH411" s="10" t="str">
        <f ca="1">IFERROR(IF(AND(NOW()&lt;= EOMONTH(DATE(YEAR($P411),2, 1), 0), Overall!$A413&lt;&gt;"", MONTH($O411) &lt;= 2, MONTH($P411) &gt;= 2), IF($S411 &lt;&gt; "", $I411/$S411, ""), ""), "")</f>
        <v/>
      </c>
      <c r="AI411" s="10" t="str">
        <f ca="1">IFERROR(IF(AND(NOW()&lt;= EOMONTH(DATE(YEAR($P411),3, 1), 0), Overall!$A413&lt;&gt;"", MONTH($O411) &lt;= 3, MONTH($P411) &gt;= 3), IF($S411 &lt;&gt; "", $I411/$S411, ""), ""), "")</f>
        <v/>
      </c>
      <c r="AJ411" s="10" t="str">
        <f ca="1">IFERROR(IF(AND(NOW()&lt;= EOMONTH(DATE(YEAR($P411),4, 1), 0), Overall!$A413&lt;&gt;"", MONTH($O411) &lt;= 4, MONTH($P411) &gt;= 4), IF($S411 &lt;&gt; "", $I411/$S411, ""), ""), "")</f>
        <v/>
      </c>
      <c r="AK411" s="10" t="str">
        <f ca="1">IFERROR(IF(AND(NOW()&lt;= EOMONTH(DATE(YEAR($P411),5, 1), 0), Overall!$A413&lt;&gt;"", MONTH($O411) &lt;= 5, MONTH($P411) &gt;= 5), IF($S411 &lt;&gt; "", $I411/$S411, ""), ""), "")</f>
        <v/>
      </c>
      <c r="AL411" s="10" t="str">
        <f ca="1">IFERROR(IF(AND(NOW()&lt;= EOMONTH(DATE(YEAR($P411),6, 1), 0), Overall!$A413&lt;&gt;"", MONTH($O411) &lt;= 6, MONTH($P411) &gt;= 6), IF($S411 &lt;&gt; "", $I411/$S411, ""), ""), "")</f>
        <v/>
      </c>
      <c r="AM411" s="10" t="str">
        <f ca="1">IFERROR(IF(AND(NOW()&lt;= EOMONTH(DATE(YEAR($P411),7, 1), 0), Overall!$A413&lt;&gt;"", MONTH($O411) &lt;= 7, MONTH($P411) &gt;= 7), IF($S411 &lt;&gt; "", $I411/$S411, ""), ""), "")</f>
        <v/>
      </c>
      <c r="AN411" s="10" t="str">
        <f ca="1">IFERROR(IF(AND(NOW()&lt;= EOMONTH(DATE(YEAR($P411),8, 1), 0), Overall!$A413&lt;&gt;"", MONTH($O411) &lt;= 8, MONTH($P411) &gt;= 8), IF($S411 &lt;&gt; "", $I411/$S411, ""), ""), "")</f>
        <v/>
      </c>
      <c r="AO411" s="10" t="str">
        <f ca="1">IFERROR(IF(AND(NOW()&lt;= EOMONTH(DATE(YEAR($P411),9, 1), 0), Overall!$A413&lt;&gt;"", MONTH($O411) &lt;= 9, MONTH($P411) &gt;= 9), IF($S411 &lt;&gt; "", $I411/$S411, ""), ""), "")</f>
        <v/>
      </c>
      <c r="AP411" s="10" t="str">
        <f ca="1">IFERROR(IF(AND(NOW()&lt;= EOMONTH(DATE(YEAR($P411),10, 1), 0), Overall!$A413&lt;&gt;"", MONTH($O411) &lt;= 10, MONTH($P411) &gt;= 10), IF($S411 &lt;&gt; "", $I411/$S411, ""), ""), "")</f>
        <v/>
      </c>
      <c r="AQ411" s="10" t="str">
        <f ca="1">IFERROR(IF(AND(NOW()&lt;= EOMONTH(DATE(YEAR($P411),11, 1), 0), Overall!$A413&lt;&gt;"", MONTH($O411) &lt;=11, MONTH($P411) &gt;= 11), IF($S411 &lt;&gt; "", $I411/$S411, ""), ""), "")</f>
        <v/>
      </c>
      <c r="AR411" s="10" t="str">
        <f ca="1">IFERROR(IF(AND(NOW()&lt;= EOMONTH(DATE(YEAR($P411),12, 1), 0), Overall!$A413&lt;&gt;"", MONTH($O411) &lt;= 12, MONTH($P411) &gt;= 12), IF($S411 &lt;&gt; "", $I411/$S411, ""), ""), "")</f>
        <v/>
      </c>
      <c r="AS411" s="16">
        <f t="shared" ca="1" si="13"/>
        <v>0</v>
      </c>
    </row>
    <row r="412" spans="1:45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5" t="str">
        <f>IF(Overall!P414&lt;&gt;"",_xlfn.VALUETOTEXT(Overall!P414),"")</f>
        <v>Options</v>
      </c>
      <c r="I412" s="6">
        <f>IF(Overall!F414&lt;&gt;"",VALUE(Overall!F414),"")</f>
        <v>500000</v>
      </c>
      <c r="J412" s="6">
        <f>IF(Overall!G414&lt;&gt;"",VALUE(Overall!G414),"")</f>
        <v>78</v>
      </c>
      <c r="K412" s="6">
        <f>IF(Overall!H414&lt;&gt;"",VALUE(Overall!H414),"")</f>
        <v>64</v>
      </c>
      <c r="L412" s="6">
        <f>IF(Overall!I414&lt;&gt;"",VALUE(Overall!I414),"")</f>
        <v>5.48</v>
      </c>
      <c r="M412" s="6">
        <f>IF(Overall!J414&lt;&gt;"",VALUE(Overall!J414),"")</f>
        <v>2</v>
      </c>
      <c r="N412" s="6">
        <f>IF(Overall!K414&lt;&gt;"",VALUE(Overall!K414),"")</f>
        <v>3.48</v>
      </c>
      <c r="O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P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Q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R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S412" s="5">
        <f t="shared" si="12"/>
        <v>1</v>
      </c>
      <c r="T412" s="10">
        <f>IF(Overall!$A414&lt;&gt;"",IF(AND(MONTH($O412) &lt;= 1, MONTH($P412) &gt;= 1), IF($S412 &lt;&gt; "", $I412/$S412, ""), ""),"")</f>
        <v>500000</v>
      </c>
      <c r="U412" s="10" t="str">
        <f>IF(Overall!$A414&lt;&gt;"",IF(AND(MONTH($O412) &lt;= 2, MONTH($P412) &gt;= 2), IF($S412 &lt;&gt; "", $I412/$S412, ""), ""),"")</f>
        <v/>
      </c>
      <c r="V412" s="10" t="str">
        <f>IF(Overall!$A414&lt;&gt;"",IF(AND(MONTH($O412) &lt;= 3, MONTH($P412) &gt;= 3), IF($S412 &lt;&gt; "", $I412/$S412, ""), ""),"")</f>
        <v/>
      </c>
      <c r="W412" s="10" t="str">
        <f>IF(Overall!$A414&lt;&gt;"",IF(AND(MONTH($O412) &lt;= 4, MONTH($P412) &gt;= 4), IF($S412 &lt;&gt; "", $I412/$S412, ""), ""),"")</f>
        <v/>
      </c>
      <c r="X412" s="10" t="str">
        <f>IF(Overall!$A414&lt;&gt;"",IF(AND(MONTH($O412) &lt;= 5, MONTH($P412) &gt;= 5), IF($S412 &lt;&gt; "", $I412/$S412, ""), ""),"")</f>
        <v/>
      </c>
      <c r="Y412" s="10" t="str">
        <f>IF(Overall!$A414&lt;&gt;"",IF(AND(MONTH($O412) &lt;= 6, MONTH($P412) &gt;= 6), IF($S412 &lt;&gt; "", $I412/$S412, ""), ""),"")</f>
        <v/>
      </c>
      <c r="Z412" s="10" t="str">
        <f>IF(Overall!$A414&lt;&gt;"",IF(AND(MONTH($O412) &lt;= 7, MONTH($P412) &gt;= 7 ), IF($S412 &lt;&gt; "", $I412/$S412, ""), ""),"")</f>
        <v/>
      </c>
      <c r="AA412" s="10" t="str">
        <f>IF(Overall!$A414&lt;&gt;"",IF(AND(MONTH($O412) &lt;= 8, MONTH($P412) &gt;= 8), IF($S412 &lt;&gt; "", $I412/$S412, ""), ""),"")</f>
        <v/>
      </c>
      <c r="AB412" s="10" t="str">
        <f>IF(Overall!$A414&lt;&gt;"",IF(AND(MONTH($O412) &lt;= 9, MONTH($P412) &gt;= 9), IF($S412 &lt;&gt; "", $I412/$S412, ""), ""),"")</f>
        <v/>
      </c>
      <c r="AC412" s="10" t="str">
        <f>IF(Overall!$A414&lt;&gt;"",IF(AND(MONTH($O412) &lt;= 10, MONTH($P412) &gt;= 10), IF($S412 &lt;&gt; "", $I412/$S412, ""), ""),"")</f>
        <v/>
      </c>
      <c r="AD412" s="10" t="str">
        <f>IF(Overall!$A414&lt;&gt;"",IF(AND(MONTH($O412) &lt;= 11, MONTH($P412) &gt;= 11), IF($S412 &lt;&gt; "", $I412/$S412, ""), ""),"")</f>
        <v/>
      </c>
      <c r="AE412" s="10" t="str">
        <f>IF(Overall!$A414&lt;&gt;"",IF(AND(MONTH($O412) &lt;= 12, MONTH($P412) &gt;= 12), IF($S412 &lt;&gt; "", $I412/$S412, ""), ""),"")</f>
        <v/>
      </c>
      <c r="AG412" s="10" t="str">
        <f ca="1">IFERROR(IF(AND(NOW()&lt;= EOMONTH(DATE(YEAR($P412),1, 1), 0), Overall!$A414&lt;&gt;"", MONTH($O412) &lt;= 1, MONTH($P412) &gt;= 1), IF($S412 &lt;&gt; "", $I412/$S412, ""), ""), "")</f>
        <v/>
      </c>
      <c r="AH412" s="10" t="str">
        <f ca="1">IFERROR(IF(AND(NOW()&lt;= EOMONTH(DATE(YEAR($P412),2, 1), 0), Overall!$A414&lt;&gt;"", MONTH($O412) &lt;= 2, MONTH($P412) &gt;= 2), IF($S412 &lt;&gt; "", $I412/$S412, ""), ""), "")</f>
        <v/>
      </c>
      <c r="AI412" s="10" t="str">
        <f ca="1">IFERROR(IF(AND(NOW()&lt;= EOMONTH(DATE(YEAR($P412),3, 1), 0), Overall!$A414&lt;&gt;"", MONTH($O412) &lt;= 3, MONTH($P412) &gt;= 3), IF($S412 &lt;&gt; "", $I412/$S412, ""), ""), "")</f>
        <v/>
      </c>
      <c r="AJ412" s="10" t="str">
        <f ca="1">IFERROR(IF(AND(NOW()&lt;= EOMONTH(DATE(YEAR($P412),4, 1), 0), Overall!$A414&lt;&gt;"", MONTH($O412) &lt;= 4, MONTH($P412) &gt;= 4), IF($S412 &lt;&gt; "", $I412/$S412, ""), ""), "")</f>
        <v/>
      </c>
      <c r="AK412" s="10" t="str">
        <f ca="1">IFERROR(IF(AND(NOW()&lt;= EOMONTH(DATE(YEAR($P412),5, 1), 0), Overall!$A414&lt;&gt;"", MONTH($O412) &lt;= 5, MONTH($P412) &gt;= 5), IF($S412 &lt;&gt; "", $I412/$S412, ""), ""), "")</f>
        <v/>
      </c>
      <c r="AL412" s="10" t="str">
        <f ca="1">IFERROR(IF(AND(NOW()&lt;= EOMONTH(DATE(YEAR($P412),6, 1), 0), Overall!$A414&lt;&gt;"", MONTH($O412) &lt;= 6, MONTH($P412) &gt;= 6), IF($S412 &lt;&gt; "", $I412/$S412, ""), ""), "")</f>
        <v/>
      </c>
      <c r="AM412" s="10" t="str">
        <f ca="1">IFERROR(IF(AND(NOW()&lt;= EOMONTH(DATE(YEAR($P412),7, 1), 0), Overall!$A414&lt;&gt;"", MONTH($O412) &lt;= 7, MONTH($P412) &gt;= 7), IF($S412 &lt;&gt; "", $I412/$S412, ""), ""), "")</f>
        <v/>
      </c>
      <c r="AN412" s="10" t="str">
        <f ca="1">IFERROR(IF(AND(NOW()&lt;= EOMONTH(DATE(YEAR($P412),8, 1), 0), Overall!$A414&lt;&gt;"", MONTH($O412) &lt;= 8, MONTH($P412) &gt;= 8), IF($S412 &lt;&gt; "", $I412/$S412, ""), ""), "")</f>
        <v/>
      </c>
      <c r="AO412" s="10" t="str">
        <f ca="1">IFERROR(IF(AND(NOW()&lt;= EOMONTH(DATE(YEAR($P412),9, 1), 0), Overall!$A414&lt;&gt;"", MONTH($O412) &lt;= 9, MONTH($P412) &gt;= 9), IF($S412 &lt;&gt; "", $I412/$S412, ""), ""), "")</f>
        <v/>
      </c>
      <c r="AP412" s="10" t="str">
        <f ca="1">IFERROR(IF(AND(NOW()&lt;= EOMONTH(DATE(YEAR($P412),10, 1), 0), Overall!$A414&lt;&gt;"", MONTH($O412) &lt;= 10, MONTH($P412) &gt;= 10), IF($S412 &lt;&gt; "", $I412/$S412, ""), ""), "")</f>
        <v/>
      </c>
      <c r="AQ412" s="10" t="str">
        <f ca="1">IFERROR(IF(AND(NOW()&lt;= EOMONTH(DATE(YEAR($P412),11, 1), 0), Overall!$A414&lt;&gt;"", MONTH($O412) &lt;=11, MONTH($P412) &gt;= 11), IF($S412 &lt;&gt; "", $I412/$S412, ""), ""), "")</f>
        <v/>
      </c>
      <c r="AR412" s="10" t="str">
        <f ca="1">IFERROR(IF(AND(NOW()&lt;= EOMONTH(DATE(YEAR($P412),12, 1), 0), Overall!$A414&lt;&gt;"", MONTH($O412) &lt;= 12, MONTH($P412) &gt;= 12), IF($S412 &lt;&gt; "", $I412/$S412, ""), ""), "")</f>
        <v/>
      </c>
      <c r="AS412" s="16">
        <f t="shared" ca="1" si="13"/>
        <v>0</v>
      </c>
    </row>
    <row r="413" spans="1:45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5" t="str">
        <f>IF(Overall!P415&lt;&gt;"",_xlfn.VALUETOTEXT(Overall!P415),"")</f>
        <v>Options</v>
      </c>
      <c r="I413" s="6">
        <f>IF(Overall!F415&lt;&gt;"",VALUE(Overall!F415),"")</f>
        <v>500000</v>
      </c>
      <c r="J413" s="6">
        <f>IF(Overall!G415&lt;&gt;"",VALUE(Overall!G415),"")</f>
        <v>77</v>
      </c>
      <c r="K413" s="6">
        <f>IF(Overall!H415&lt;&gt;"",VALUE(Overall!H415),"")</f>
        <v>64</v>
      </c>
      <c r="L413" s="6">
        <f>IF(Overall!I415&lt;&gt;"",VALUE(Overall!I415),"")</f>
        <v>5.8</v>
      </c>
      <c r="M413" s="6">
        <f>IF(Overall!J415&lt;&gt;"",VALUE(Overall!J415),"")</f>
        <v>1.96</v>
      </c>
      <c r="N413" s="6">
        <f>IF(Overall!K415&lt;&gt;"",VALUE(Overall!K415),"")</f>
        <v>3.84</v>
      </c>
      <c r="O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P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Q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R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S413" s="5">
        <f t="shared" si="12"/>
        <v>1</v>
      </c>
      <c r="T413" s="10" t="str">
        <f>IF(Overall!$A415&lt;&gt;"",IF(AND(MONTH($O413) &lt;= 1, MONTH($P413) &gt;= 1), IF($S413 &lt;&gt; "", $I413/$S413, ""), ""),"")</f>
        <v/>
      </c>
      <c r="U413" s="10">
        <f>IF(Overall!$A415&lt;&gt;"",IF(AND(MONTH($O413) &lt;= 2, MONTH($P413) &gt;= 2), IF($S413 &lt;&gt; "", $I413/$S413, ""), ""),"")</f>
        <v>500000</v>
      </c>
      <c r="V413" s="10" t="str">
        <f>IF(Overall!$A415&lt;&gt;"",IF(AND(MONTH($O413) &lt;= 3, MONTH($P413) &gt;= 3), IF($S413 &lt;&gt; "", $I413/$S413, ""), ""),"")</f>
        <v/>
      </c>
      <c r="W413" s="10" t="str">
        <f>IF(Overall!$A415&lt;&gt;"",IF(AND(MONTH($O413) &lt;= 4, MONTH($P413) &gt;= 4), IF($S413 &lt;&gt; "", $I413/$S413, ""), ""),"")</f>
        <v/>
      </c>
      <c r="X413" s="10" t="str">
        <f>IF(Overall!$A415&lt;&gt;"",IF(AND(MONTH($O413) &lt;= 5, MONTH($P413) &gt;= 5), IF($S413 &lt;&gt; "", $I413/$S413, ""), ""),"")</f>
        <v/>
      </c>
      <c r="Y413" s="10" t="str">
        <f>IF(Overall!$A415&lt;&gt;"",IF(AND(MONTH($O413) &lt;= 6, MONTH($P413) &gt;= 6), IF($S413 &lt;&gt; "", $I413/$S413, ""), ""),"")</f>
        <v/>
      </c>
      <c r="Z413" s="10" t="str">
        <f>IF(Overall!$A415&lt;&gt;"",IF(AND(MONTH($O413) &lt;= 7, MONTH($P413) &gt;= 7 ), IF($S413 &lt;&gt; "", $I413/$S413, ""), ""),"")</f>
        <v/>
      </c>
      <c r="AA413" s="10" t="str">
        <f>IF(Overall!$A415&lt;&gt;"",IF(AND(MONTH($O413) &lt;= 8, MONTH($P413) &gt;= 8), IF($S413 &lt;&gt; "", $I413/$S413, ""), ""),"")</f>
        <v/>
      </c>
      <c r="AB413" s="10" t="str">
        <f>IF(Overall!$A415&lt;&gt;"",IF(AND(MONTH($O413) &lt;= 9, MONTH($P413) &gt;= 9), IF($S413 &lt;&gt; "", $I413/$S413, ""), ""),"")</f>
        <v/>
      </c>
      <c r="AC413" s="10" t="str">
        <f>IF(Overall!$A415&lt;&gt;"",IF(AND(MONTH($O413) &lt;= 10, MONTH($P413) &gt;= 10), IF($S413 &lt;&gt; "", $I413/$S413, ""), ""),"")</f>
        <v/>
      </c>
      <c r="AD413" s="10" t="str">
        <f>IF(Overall!$A415&lt;&gt;"",IF(AND(MONTH($O413) &lt;= 11, MONTH($P413) &gt;= 11), IF($S413 &lt;&gt; "", $I413/$S413, ""), ""),"")</f>
        <v/>
      </c>
      <c r="AE413" s="10" t="str">
        <f>IF(Overall!$A415&lt;&gt;"",IF(AND(MONTH($O413) &lt;= 12, MONTH($P413) &gt;= 12), IF($S413 &lt;&gt; "", $I413/$S413, ""), ""),"")</f>
        <v/>
      </c>
      <c r="AG413" s="10" t="str">
        <f ca="1">IFERROR(IF(AND(NOW()&lt;= EOMONTH(DATE(YEAR($P413),1, 1), 0), Overall!$A415&lt;&gt;"", MONTH($O413) &lt;= 1, MONTH($P413) &gt;= 1), IF($S413 &lt;&gt; "", $I413/$S413, ""), ""), "")</f>
        <v/>
      </c>
      <c r="AH413" s="10" t="str">
        <f ca="1">IFERROR(IF(AND(NOW()&lt;= EOMONTH(DATE(YEAR($P413),2, 1), 0), Overall!$A415&lt;&gt;"", MONTH($O413) &lt;= 2, MONTH($P413) &gt;= 2), IF($S413 &lt;&gt; "", $I413/$S413, ""), ""), "")</f>
        <v/>
      </c>
      <c r="AI413" s="10" t="str">
        <f ca="1">IFERROR(IF(AND(NOW()&lt;= EOMONTH(DATE(YEAR($P413),3, 1), 0), Overall!$A415&lt;&gt;"", MONTH($O413) &lt;= 3, MONTH($P413) &gt;= 3), IF($S413 &lt;&gt; "", $I413/$S413, ""), ""), "")</f>
        <v/>
      </c>
      <c r="AJ413" s="10" t="str">
        <f ca="1">IFERROR(IF(AND(NOW()&lt;= EOMONTH(DATE(YEAR($P413),4, 1), 0), Overall!$A415&lt;&gt;"", MONTH($O413) &lt;= 4, MONTH($P413) &gt;= 4), IF($S413 &lt;&gt; "", $I413/$S413, ""), ""), "")</f>
        <v/>
      </c>
      <c r="AK413" s="10" t="str">
        <f ca="1">IFERROR(IF(AND(NOW()&lt;= EOMONTH(DATE(YEAR($P413),5, 1), 0), Overall!$A415&lt;&gt;"", MONTH($O413) &lt;= 5, MONTH($P413) &gt;= 5), IF($S413 &lt;&gt; "", $I413/$S413, ""), ""), "")</f>
        <v/>
      </c>
      <c r="AL413" s="10" t="str">
        <f ca="1">IFERROR(IF(AND(NOW()&lt;= EOMONTH(DATE(YEAR($P413),6, 1), 0), Overall!$A415&lt;&gt;"", MONTH($O413) &lt;= 6, MONTH($P413) &gt;= 6), IF($S413 &lt;&gt; "", $I413/$S413, ""), ""), "")</f>
        <v/>
      </c>
      <c r="AM413" s="10" t="str">
        <f ca="1">IFERROR(IF(AND(NOW()&lt;= EOMONTH(DATE(YEAR($P413),7, 1), 0), Overall!$A415&lt;&gt;"", MONTH($O413) &lt;= 7, MONTH($P413) &gt;= 7), IF($S413 &lt;&gt; "", $I413/$S413, ""), ""), "")</f>
        <v/>
      </c>
      <c r="AN413" s="10" t="str">
        <f ca="1">IFERROR(IF(AND(NOW()&lt;= EOMONTH(DATE(YEAR($P413),8, 1), 0), Overall!$A415&lt;&gt;"", MONTH($O413) &lt;= 8, MONTH($P413) &gt;= 8), IF($S413 &lt;&gt; "", $I413/$S413, ""), ""), "")</f>
        <v/>
      </c>
      <c r="AO413" s="10" t="str">
        <f ca="1">IFERROR(IF(AND(NOW()&lt;= EOMONTH(DATE(YEAR($P413),9, 1), 0), Overall!$A415&lt;&gt;"", MONTH($O413) &lt;= 9, MONTH($P413) &gt;= 9), IF($S413 &lt;&gt; "", $I413/$S413, ""), ""), "")</f>
        <v/>
      </c>
      <c r="AP413" s="10" t="str">
        <f ca="1">IFERROR(IF(AND(NOW()&lt;= EOMONTH(DATE(YEAR($P413),10, 1), 0), Overall!$A415&lt;&gt;"", MONTH($O413) &lt;= 10, MONTH($P413) &gt;= 10), IF($S413 &lt;&gt; "", $I413/$S413, ""), ""), "")</f>
        <v/>
      </c>
      <c r="AQ413" s="10" t="str">
        <f ca="1">IFERROR(IF(AND(NOW()&lt;= EOMONTH(DATE(YEAR($P413),11, 1), 0), Overall!$A415&lt;&gt;"", MONTH($O413) &lt;=11, MONTH($P413) &gt;= 11), IF($S413 &lt;&gt; "", $I413/$S413, ""), ""), "")</f>
        <v/>
      </c>
      <c r="AR413" s="10" t="str">
        <f ca="1">IFERROR(IF(AND(NOW()&lt;= EOMONTH(DATE(YEAR($P413),12, 1), 0), Overall!$A415&lt;&gt;"", MONTH($O413) &lt;= 12, MONTH($P413) &gt;= 12), IF($S413 &lt;&gt; "", $I413/$S413, ""), ""), "")</f>
        <v/>
      </c>
      <c r="AS413" s="16">
        <f t="shared" ca="1" si="13"/>
        <v>0</v>
      </c>
    </row>
    <row r="414" spans="1:45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5" t="str">
        <f>IF(Overall!P416&lt;&gt;"",_xlfn.VALUETOTEXT(Overall!P416),"")</f>
        <v>Options</v>
      </c>
      <c r="I414" s="6">
        <f>IF(Overall!F416&lt;&gt;"",VALUE(Overall!F416),"")</f>
        <v>750000</v>
      </c>
      <c r="J414" s="6">
        <f>IF(Overall!G416&lt;&gt;"",VALUE(Overall!G416),"")</f>
        <v>77</v>
      </c>
      <c r="K414" s="6">
        <f>IF(Overall!H416&lt;&gt;"",VALUE(Overall!H416),"")</f>
        <v>64</v>
      </c>
      <c r="L414" s="6">
        <f>IF(Overall!I416&lt;&gt;"",VALUE(Overall!I416),"")</f>
        <v>5.7</v>
      </c>
      <c r="M414" s="6">
        <f>IF(Overall!J416&lt;&gt;"",VALUE(Overall!J416),"")</f>
        <v>2.1</v>
      </c>
      <c r="N414" s="6">
        <f>IF(Overall!K416&lt;&gt;"",VALUE(Overall!K416),"")</f>
        <v>3.6</v>
      </c>
      <c r="O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P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Q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R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S414" s="5">
        <f t="shared" si="12"/>
        <v>3</v>
      </c>
      <c r="T414" s="10">
        <f>IF(Overall!$A416&lt;&gt;"",IF(AND(MONTH($O414) &lt;= 1, MONTH($P414) &gt;= 1), IF($S414 &lt;&gt; "", $I414/$S414, ""), ""),"")</f>
        <v>250000</v>
      </c>
      <c r="U414" s="10">
        <f>IF(Overall!$A416&lt;&gt;"",IF(AND(MONTH($O414) &lt;= 2, MONTH($P414) &gt;= 2), IF($S414 &lt;&gt; "", $I414/$S414, ""), ""),"")</f>
        <v>250000</v>
      </c>
      <c r="V414" s="10">
        <f>IF(Overall!$A416&lt;&gt;"",IF(AND(MONTH($O414) &lt;= 3, MONTH($P414) &gt;= 3), IF($S414 &lt;&gt; "", $I414/$S414, ""), ""),"")</f>
        <v>250000</v>
      </c>
      <c r="W414" s="10" t="str">
        <f>IF(Overall!$A416&lt;&gt;"",IF(AND(MONTH($O414) &lt;= 4, MONTH($P414) &gt;= 4), IF($S414 &lt;&gt; "", $I414/$S414, ""), ""),"")</f>
        <v/>
      </c>
      <c r="X414" s="10" t="str">
        <f>IF(Overall!$A416&lt;&gt;"",IF(AND(MONTH($O414) &lt;= 5, MONTH($P414) &gt;= 5), IF($S414 &lt;&gt; "", $I414/$S414, ""), ""),"")</f>
        <v/>
      </c>
      <c r="Y414" s="10" t="str">
        <f>IF(Overall!$A416&lt;&gt;"",IF(AND(MONTH($O414) &lt;= 6, MONTH($P414) &gt;= 6), IF($S414 &lt;&gt; "", $I414/$S414, ""), ""),"")</f>
        <v/>
      </c>
      <c r="Z414" s="10" t="str">
        <f>IF(Overall!$A416&lt;&gt;"",IF(AND(MONTH($O414) &lt;= 7, MONTH($P414) &gt;= 7 ), IF($S414 &lt;&gt; "", $I414/$S414, ""), ""),"")</f>
        <v/>
      </c>
      <c r="AA414" s="10" t="str">
        <f>IF(Overall!$A416&lt;&gt;"",IF(AND(MONTH($O414) &lt;= 8, MONTH($P414) &gt;= 8), IF($S414 &lt;&gt; "", $I414/$S414, ""), ""),"")</f>
        <v/>
      </c>
      <c r="AB414" s="10" t="str">
        <f>IF(Overall!$A416&lt;&gt;"",IF(AND(MONTH($O414) &lt;= 9, MONTH($P414) &gt;= 9), IF($S414 &lt;&gt; "", $I414/$S414, ""), ""),"")</f>
        <v/>
      </c>
      <c r="AC414" s="10" t="str">
        <f>IF(Overall!$A416&lt;&gt;"",IF(AND(MONTH($O414) &lt;= 10, MONTH($P414) &gt;= 10), IF($S414 &lt;&gt; "", $I414/$S414, ""), ""),"")</f>
        <v/>
      </c>
      <c r="AD414" s="10" t="str">
        <f>IF(Overall!$A416&lt;&gt;"",IF(AND(MONTH($O414) &lt;= 11, MONTH($P414) &gt;= 11), IF($S414 &lt;&gt; "", $I414/$S414, ""), ""),"")</f>
        <v/>
      </c>
      <c r="AE414" s="10" t="str">
        <f>IF(Overall!$A416&lt;&gt;"",IF(AND(MONTH($O414) &lt;= 12, MONTH($P414) &gt;= 12), IF($S414 &lt;&gt; "", $I414/$S414, ""), ""),"")</f>
        <v/>
      </c>
      <c r="AG414" s="10" t="str">
        <f ca="1">IFERROR(IF(AND(NOW()&lt;= EOMONTH(DATE(YEAR($P414),1, 1), 0), Overall!$A416&lt;&gt;"", MONTH($O414) &lt;= 1, MONTH($P414) &gt;= 1), IF($S414 &lt;&gt; "", $I414/$S414, ""), ""), "")</f>
        <v/>
      </c>
      <c r="AH414" s="10" t="str">
        <f ca="1">IFERROR(IF(AND(NOW()&lt;= EOMONTH(DATE(YEAR($P414),2, 1), 0), Overall!$A416&lt;&gt;"", MONTH($O414) &lt;= 2, MONTH($P414) &gt;= 2), IF($S414 &lt;&gt; "", $I414/$S414, ""), ""), "")</f>
        <v/>
      </c>
      <c r="AI414" s="10" t="str">
        <f ca="1">IFERROR(IF(AND(NOW()&lt;= EOMONTH(DATE(YEAR($P414),3, 1), 0), Overall!$A416&lt;&gt;"", MONTH($O414) &lt;= 3, MONTH($P414) &gt;= 3), IF($S414 &lt;&gt; "", $I414/$S414, ""), ""), "")</f>
        <v/>
      </c>
      <c r="AJ414" s="10" t="str">
        <f ca="1">IFERROR(IF(AND(NOW()&lt;= EOMONTH(DATE(YEAR($P414),4, 1), 0), Overall!$A416&lt;&gt;"", MONTH($O414) &lt;= 4, MONTH($P414) &gt;= 4), IF($S414 &lt;&gt; "", $I414/$S414, ""), ""), "")</f>
        <v/>
      </c>
      <c r="AK414" s="10" t="str">
        <f ca="1">IFERROR(IF(AND(NOW()&lt;= EOMONTH(DATE(YEAR($P414),5, 1), 0), Overall!$A416&lt;&gt;"", MONTH($O414) &lt;= 5, MONTH($P414) &gt;= 5), IF($S414 &lt;&gt; "", $I414/$S414, ""), ""), "")</f>
        <v/>
      </c>
      <c r="AL414" s="10" t="str">
        <f ca="1">IFERROR(IF(AND(NOW()&lt;= EOMONTH(DATE(YEAR($P414),6, 1), 0), Overall!$A416&lt;&gt;"", MONTH($O414) &lt;= 6, MONTH($P414) &gt;= 6), IF($S414 &lt;&gt; "", $I414/$S414, ""), ""), "")</f>
        <v/>
      </c>
      <c r="AM414" s="10" t="str">
        <f ca="1">IFERROR(IF(AND(NOW()&lt;= EOMONTH(DATE(YEAR($P414),7, 1), 0), Overall!$A416&lt;&gt;"", MONTH($O414) &lt;= 7, MONTH($P414) &gt;= 7), IF($S414 &lt;&gt; "", $I414/$S414, ""), ""), "")</f>
        <v/>
      </c>
      <c r="AN414" s="10" t="str">
        <f ca="1">IFERROR(IF(AND(NOW()&lt;= EOMONTH(DATE(YEAR($P414),8, 1), 0), Overall!$A416&lt;&gt;"", MONTH($O414) &lt;= 8, MONTH($P414) &gt;= 8), IF($S414 &lt;&gt; "", $I414/$S414, ""), ""), "")</f>
        <v/>
      </c>
      <c r="AO414" s="10" t="str">
        <f ca="1">IFERROR(IF(AND(NOW()&lt;= EOMONTH(DATE(YEAR($P414),9, 1), 0), Overall!$A416&lt;&gt;"", MONTH($O414) &lt;= 9, MONTH($P414) &gt;= 9), IF($S414 &lt;&gt; "", $I414/$S414, ""), ""), "")</f>
        <v/>
      </c>
      <c r="AP414" s="10" t="str">
        <f ca="1">IFERROR(IF(AND(NOW()&lt;= EOMONTH(DATE(YEAR($P414),10, 1), 0), Overall!$A416&lt;&gt;"", MONTH($O414) &lt;= 10, MONTH($P414) &gt;= 10), IF($S414 &lt;&gt; "", $I414/$S414, ""), ""), "")</f>
        <v/>
      </c>
      <c r="AQ414" s="10" t="str">
        <f ca="1">IFERROR(IF(AND(NOW()&lt;= EOMONTH(DATE(YEAR($P414),11, 1), 0), Overall!$A416&lt;&gt;"", MONTH($O414) &lt;=11, MONTH($P414) &gt;= 11), IF($S414 &lt;&gt; "", $I414/$S414, ""), ""), "")</f>
        <v/>
      </c>
      <c r="AR414" s="10" t="str">
        <f ca="1">IFERROR(IF(AND(NOW()&lt;= EOMONTH(DATE(YEAR($P414),12, 1), 0), Overall!$A416&lt;&gt;"", MONTH($O414) &lt;= 12, MONTH($P414) &gt;= 12), IF($S414 &lt;&gt; "", $I414/$S414, ""), ""), "")</f>
        <v/>
      </c>
      <c r="AS414" s="16">
        <f t="shared" ca="1" si="13"/>
        <v>0</v>
      </c>
    </row>
    <row r="415" spans="1:45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5" t="str">
        <f>IF(Overall!P417&lt;&gt;"",_xlfn.VALUETOTEXT(Overall!P417),"")</f>
        <v>Options</v>
      </c>
      <c r="I415" s="6">
        <f>IF(Overall!F417&lt;&gt;"",VALUE(Overall!F417),"")</f>
        <v>750000</v>
      </c>
      <c r="J415" s="6">
        <f>IF(Overall!G417&lt;&gt;"",VALUE(Overall!G417),"")</f>
        <v>77</v>
      </c>
      <c r="K415" s="6">
        <f>IF(Overall!H417&lt;&gt;"",VALUE(Overall!H417),"")</f>
        <v>64</v>
      </c>
      <c r="L415" s="6">
        <f>IF(Overall!I417&lt;&gt;"",VALUE(Overall!I417),"")</f>
        <v>5.66</v>
      </c>
      <c r="M415" s="6">
        <f>IF(Overall!J417&lt;&gt;"",VALUE(Overall!J417),"")</f>
        <v>2.0699999999999998</v>
      </c>
      <c r="N415" s="6">
        <f>IF(Overall!K417&lt;&gt;"",VALUE(Overall!K417),"")</f>
        <v>3.59</v>
      </c>
      <c r="O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P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Q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R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S415" s="5">
        <f t="shared" si="12"/>
        <v>3</v>
      </c>
      <c r="T415" s="10">
        <f>IF(Overall!$A417&lt;&gt;"",IF(AND(MONTH($O415) &lt;= 1, MONTH($P415) &gt;= 1), IF($S415 &lt;&gt; "", $I415/$S415, ""), ""),"")</f>
        <v>250000</v>
      </c>
      <c r="U415" s="10">
        <f>IF(Overall!$A417&lt;&gt;"",IF(AND(MONTH($O415) &lt;= 2, MONTH($P415) &gt;= 2), IF($S415 &lt;&gt; "", $I415/$S415, ""), ""),"")</f>
        <v>250000</v>
      </c>
      <c r="V415" s="10">
        <f>IF(Overall!$A417&lt;&gt;"",IF(AND(MONTH($O415) &lt;= 3, MONTH($P415) &gt;= 3), IF($S415 &lt;&gt; "", $I415/$S415, ""), ""),"")</f>
        <v>250000</v>
      </c>
      <c r="W415" s="10" t="str">
        <f>IF(Overall!$A417&lt;&gt;"",IF(AND(MONTH($O415) &lt;= 4, MONTH($P415) &gt;= 4), IF($S415 &lt;&gt; "", $I415/$S415, ""), ""),"")</f>
        <v/>
      </c>
      <c r="X415" s="10" t="str">
        <f>IF(Overall!$A417&lt;&gt;"",IF(AND(MONTH($O415) &lt;= 5, MONTH($P415) &gt;= 5), IF($S415 &lt;&gt; "", $I415/$S415, ""), ""),"")</f>
        <v/>
      </c>
      <c r="Y415" s="10" t="str">
        <f>IF(Overall!$A417&lt;&gt;"",IF(AND(MONTH($O415) &lt;= 6, MONTH($P415) &gt;= 6), IF($S415 &lt;&gt; "", $I415/$S415, ""), ""),"")</f>
        <v/>
      </c>
      <c r="Z415" s="10" t="str">
        <f>IF(Overall!$A417&lt;&gt;"",IF(AND(MONTH($O415) &lt;= 7, MONTH($P415) &gt;= 7 ), IF($S415 &lt;&gt; "", $I415/$S415, ""), ""),"")</f>
        <v/>
      </c>
      <c r="AA415" s="10" t="str">
        <f>IF(Overall!$A417&lt;&gt;"",IF(AND(MONTH($O415) &lt;= 8, MONTH($P415) &gt;= 8), IF($S415 &lt;&gt; "", $I415/$S415, ""), ""),"")</f>
        <v/>
      </c>
      <c r="AB415" s="10" t="str">
        <f>IF(Overall!$A417&lt;&gt;"",IF(AND(MONTH($O415) &lt;= 9, MONTH($P415) &gt;= 9), IF($S415 &lt;&gt; "", $I415/$S415, ""), ""),"")</f>
        <v/>
      </c>
      <c r="AC415" s="10" t="str">
        <f>IF(Overall!$A417&lt;&gt;"",IF(AND(MONTH($O415) &lt;= 10, MONTH($P415) &gt;= 10), IF($S415 &lt;&gt; "", $I415/$S415, ""), ""),"")</f>
        <v/>
      </c>
      <c r="AD415" s="10" t="str">
        <f>IF(Overall!$A417&lt;&gt;"",IF(AND(MONTH($O415) &lt;= 11, MONTH($P415) &gt;= 11), IF($S415 &lt;&gt; "", $I415/$S415, ""), ""),"")</f>
        <v/>
      </c>
      <c r="AE415" s="10" t="str">
        <f>IF(Overall!$A417&lt;&gt;"",IF(AND(MONTH($O415) &lt;= 12, MONTH($P415) &gt;= 12), IF($S415 &lt;&gt; "", $I415/$S415, ""), ""),"")</f>
        <v/>
      </c>
      <c r="AG415" s="10" t="str">
        <f ca="1">IFERROR(IF(AND(NOW()&lt;= EOMONTH(DATE(YEAR($P415),1, 1), 0), Overall!$A417&lt;&gt;"", MONTH($O415) &lt;= 1, MONTH($P415) &gt;= 1), IF($S415 &lt;&gt; "", $I415/$S415, ""), ""), "")</f>
        <v/>
      </c>
      <c r="AH415" s="10" t="str">
        <f ca="1">IFERROR(IF(AND(NOW()&lt;= EOMONTH(DATE(YEAR($P415),2, 1), 0), Overall!$A417&lt;&gt;"", MONTH($O415) &lt;= 2, MONTH($P415) &gt;= 2), IF($S415 &lt;&gt; "", $I415/$S415, ""), ""), "")</f>
        <v/>
      </c>
      <c r="AI415" s="10" t="str">
        <f ca="1">IFERROR(IF(AND(NOW()&lt;= EOMONTH(DATE(YEAR($P415),3, 1), 0), Overall!$A417&lt;&gt;"", MONTH($O415) &lt;= 3, MONTH($P415) &gt;= 3), IF($S415 &lt;&gt; "", $I415/$S415, ""), ""), "")</f>
        <v/>
      </c>
      <c r="AJ415" s="10" t="str">
        <f ca="1">IFERROR(IF(AND(NOW()&lt;= EOMONTH(DATE(YEAR($P415),4, 1), 0), Overall!$A417&lt;&gt;"", MONTH($O415) &lt;= 4, MONTH($P415) &gt;= 4), IF($S415 &lt;&gt; "", $I415/$S415, ""), ""), "")</f>
        <v/>
      </c>
      <c r="AK415" s="10" t="str">
        <f ca="1">IFERROR(IF(AND(NOW()&lt;= EOMONTH(DATE(YEAR($P415),5, 1), 0), Overall!$A417&lt;&gt;"", MONTH($O415) &lt;= 5, MONTH($P415) &gt;= 5), IF($S415 &lt;&gt; "", $I415/$S415, ""), ""), "")</f>
        <v/>
      </c>
      <c r="AL415" s="10" t="str">
        <f ca="1">IFERROR(IF(AND(NOW()&lt;= EOMONTH(DATE(YEAR($P415),6, 1), 0), Overall!$A417&lt;&gt;"", MONTH($O415) &lt;= 6, MONTH($P415) &gt;= 6), IF($S415 &lt;&gt; "", $I415/$S415, ""), ""), "")</f>
        <v/>
      </c>
      <c r="AM415" s="10" t="str">
        <f ca="1">IFERROR(IF(AND(NOW()&lt;= EOMONTH(DATE(YEAR($P415),7, 1), 0), Overall!$A417&lt;&gt;"", MONTH($O415) &lt;= 7, MONTH($P415) &gt;= 7), IF($S415 &lt;&gt; "", $I415/$S415, ""), ""), "")</f>
        <v/>
      </c>
      <c r="AN415" s="10" t="str">
        <f ca="1">IFERROR(IF(AND(NOW()&lt;= EOMONTH(DATE(YEAR($P415),8, 1), 0), Overall!$A417&lt;&gt;"", MONTH($O415) &lt;= 8, MONTH($P415) &gt;= 8), IF($S415 &lt;&gt; "", $I415/$S415, ""), ""), "")</f>
        <v/>
      </c>
      <c r="AO415" s="10" t="str">
        <f ca="1">IFERROR(IF(AND(NOW()&lt;= EOMONTH(DATE(YEAR($P415),9, 1), 0), Overall!$A417&lt;&gt;"", MONTH($O415) &lt;= 9, MONTH($P415) &gt;= 9), IF($S415 &lt;&gt; "", $I415/$S415, ""), ""), "")</f>
        <v/>
      </c>
      <c r="AP415" s="10" t="str">
        <f ca="1">IFERROR(IF(AND(NOW()&lt;= EOMONTH(DATE(YEAR($P415),10, 1), 0), Overall!$A417&lt;&gt;"", MONTH($O415) &lt;= 10, MONTH($P415) &gt;= 10), IF($S415 &lt;&gt; "", $I415/$S415, ""), ""), "")</f>
        <v/>
      </c>
      <c r="AQ415" s="10" t="str">
        <f ca="1">IFERROR(IF(AND(NOW()&lt;= EOMONTH(DATE(YEAR($P415),11, 1), 0), Overall!$A417&lt;&gt;"", MONTH($O415) &lt;=11, MONTH($P415) &gt;= 11), IF($S415 &lt;&gt; "", $I415/$S415, ""), ""), "")</f>
        <v/>
      </c>
      <c r="AR415" s="10" t="str">
        <f ca="1">IFERROR(IF(AND(NOW()&lt;= EOMONTH(DATE(YEAR($P415),12, 1), 0), Overall!$A417&lt;&gt;"", MONTH($O415) &lt;= 12, MONTH($P415) &gt;= 12), IF($S415 &lt;&gt; "", $I415/$S415, ""), ""), "")</f>
        <v/>
      </c>
      <c r="AS415" s="16">
        <f t="shared" ca="1" si="13"/>
        <v>0</v>
      </c>
    </row>
    <row r="416" spans="1:45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5" t="str">
        <f>IF(Overall!P418&lt;&gt;"",_xlfn.VALUETOTEXT(Overall!P418),"")</f>
        <v>Options</v>
      </c>
      <c r="I416" s="6">
        <f>IF(Overall!F418&lt;&gt;"",VALUE(Overall!F418),"")</f>
        <v>750000</v>
      </c>
      <c r="J416" s="6">
        <f>IF(Overall!G418&lt;&gt;"",VALUE(Overall!G418),"")</f>
        <v>77</v>
      </c>
      <c r="K416" s="6">
        <f>IF(Overall!H418&lt;&gt;"",VALUE(Overall!H418),"")</f>
        <v>63</v>
      </c>
      <c r="L416" s="6">
        <f>IF(Overall!I418&lt;&gt;"",VALUE(Overall!I418),"")</f>
        <v>5.66</v>
      </c>
      <c r="M416" s="6">
        <f>IF(Overall!J418&lt;&gt;"",VALUE(Overall!J418),"")</f>
        <v>1.92</v>
      </c>
      <c r="N416" s="6">
        <f>IF(Overall!K418&lt;&gt;"",VALUE(Overall!K418),"")</f>
        <v>3.74</v>
      </c>
      <c r="O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P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Q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R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S416" s="5">
        <f t="shared" si="12"/>
        <v>3</v>
      </c>
      <c r="T416" s="10">
        <f>IF(Overall!$A418&lt;&gt;"",IF(AND(MONTH($O416) &lt;= 1, MONTH($P416) &gt;= 1), IF($S416 &lt;&gt; "", $I416/$S416, ""), ""),"")</f>
        <v>250000</v>
      </c>
      <c r="U416" s="10">
        <f>IF(Overall!$A418&lt;&gt;"",IF(AND(MONTH($O416) &lt;= 2, MONTH($P416) &gt;= 2), IF($S416 &lt;&gt; "", $I416/$S416, ""), ""),"")</f>
        <v>250000</v>
      </c>
      <c r="V416" s="10">
        <f>IF(Overall!$A418&lt;&gt;"",IF(AND(MONTH($O416) &lt;= 3, MONTH($P416) &gt;= 3), IF($S416 &lt;&gt; "", $I416/$S416, ""), ""),"")</f>
        <v>250000</v>
      </c>
      <c r="W416" s="10" t="str">
        <f>IF(Overall!$A418&lt;&gt;"",IF(AND(MONTH($O416) &lt;= 4, MONTH($P416) &gt;= 4), IF($S416 &lt;&gt; "", $I416/$S416, ""), ""),"")</f>
        <v/>
      </c>
      <c r="X416" s="10" t="str">
        <f>IF(Overall!$A418&lt;&gt;"",IF(AND(MONTH($O416) &lt;= 5, MONTH($P416) &gt;= 5), IF($S416 &lt;&gt; "", $I416/$S416, ""), ""),"")</f>
        <v/>
      </c>
      <c r="Y416" s="10" t="str">
        <f>IF(Overall!$A418&lt;&gt;"",IF(AND(MONTH($O416) &lt;= 6, MONTH($P416) &gt;= 6), IF($S416 &lt;&gt; "", $I416/$S416, ""), ""),"")</f>
        <v/>
      </c>
      <c r="Z416" s="10" t="str">
        <f>IF(Overall!$A418&lt;&gt;"",IF(AND(MONTH($O416) &lt;= 7, MONTH($P416) &gt;= 7 ), IF($S416 &lt;&gt; "", $I416/$S416, ""), ""),"")</f>
        <v/>
      </c>
      <c r="AA416" s="10" t="str">
        <f>IF(Overall!$A418&lt;&gt;"",IF(AND(MONTH($O416) &lt;= 8, MONTH($P416) &gt;= 8), IF($S416 &lt;&gt; "", $I416/$S416, ""), ""),"")</f>
        <v/>
      </c>
      <c r="AB416" s="10" t="str">
        <f>IF(Overall!$A418&lt;&gt;"",IF(AND(MONTH($O416) &lt;= 9, MONTH($P416) &gt;= 9), IF($S416 &lt;&gt; "", $I416/$S416, ""), ""),"")</f>
        <v/>
      </c>
      <c r="AC416" s="10" t="str">
        <f>IF(Overall!$A418&lt;&gt;"",IF(AND(MONTH($O416) &lt;= 10, MONTH($P416) &gt;= 10), IF($S416 &lt;&gt; "", $I416/$S416, ""), ""),"")</f>
        <v/>
      </c>
      <c r="AD416" s="10" t="str">
        <f>IF(Overall!$A418&lt;&gt;"",IF(AND(MONTH($O416) &lt;= 11, MONTH($P416) &gt;= 11), IF($S416 &lt;&gt; "", $I416/$S416, ""), ""),"")</f>
        <v/>
      </c>
      <c r="AE416" s="10" t="str">
        <f>IF(Overall!$A418&lt;&gt;"",IF(AND(MONTH($O416) &lt;= 12, MONTH($P416) &gt;= 12), IF($S416 &lt;&gt; "", $I416/$S416, ""), ""),"")</f>
        <v/>
      </c>
      <c r="AG416" s="10" t="str">
        <f ca="1">IFERROR(IF(AND(NOW()&lt;= EOMONTH(DATE(YEAR($P416),1, 1), 0), Overall!$A418&lt;&gt;"", MONTH($O416) &lt;= 1, MONTH($P416) &gt;= 1), IF($S416 &lt;&gt; "", $I416/$S416, ""), ""), "")</f>
        <v/>
      </c>
      <c r="AH416" s="10" t="str">
        <f ca="1">IFERROR(IF(AND(NOW()&lt;= EOMONTH(DATE(YEAR($P416),2, 1), 0), Overall!$A418&lt;&gt;"", MONTH($O416) &lt;= 2, MONTH($P416) &gt;= 2), IF($S416 &lt;&gt; "", $I416/$S416, ""), ""), "")</f>
        <v/>
      </c>
      <c r="AI416" s="10" t="str">
        <f ca="1">IFERROR(IF(AND(NOW()&lt;= EOMONTH(DATE(YEAR($P416),3, 1), 0), Overall!$A418&lt;&gt;"", MONTH($O416) &lt;= 3, MONTH($P416) &gt;= 3), IF($S416 &lt;&gt; "", $I416/$S416, ""), ""), "")</f>
        <v/>
      </c>
      <c r="AJ416" s="10" t="str">
        <f ca="1">IFERROR(IF(AND(NOW()&lt;= EOMONTH(DATE(YEAR($P416),4, 1), 0), Overall!$A418&lt;&gt;"", MONTH($O416) &lt;= 4, MONTH($P416) &gt;= 4), IF($S416 &lt;&gt; "", $I416/$S416, ""), ""), "")</f>
        <v/>
      </c>
      <c r="AK416" s="10" t="str">
        <f ca="1">IFERROR(IF(AND(NOW()&lt;= EOMONTH(DATE(YEAR($P416),5, 1), 0), Overall!$A418&lt;&gt;"", MONTH($O416) &lt;= 5, MONTH($P416) &gt;= 5), IF($S416 &lt;&gt; "", $I416/$S416, ""), ""), "")</f>
        <v/>
      </c>
      <c r="AL416" s="10" t="str">
        <f ca="1">IFERROR(IF(AND(NOW()&lt;= EOMONTH(DATE(YEAR($P416),6, 1), 0), Overall!$A418&lt;&gt;"", MONTH($O416) &lt;= 6, MONTH($P416) &gt;= 6), IF($S416 &lt;&gt; "", $I416/$S416, ""), ""), "")</f>
        <v/>
      </c>
      <c r="AM416" s="10" t="str">
        <f ca="1">IFERROR(IF(AND(NOW()&lt;= EOMONTH(DATE(YEAR($P416),7, 1), 0), Overall!$A418&lt;&gt;"", MONTH($O416) &lt;= 7, MONTH($P416) &gt;= 7), IF($S416 &lt;&gt; "", $I416/$S416, ""), ""), "")</f>
        <v/>
      </c>
      <c r="AN416" s="10" t="str">
        <f ca="1">IFERROR(IF(AND(NOW()&lt;= EOMONTH(DATE(YEAR($P416),8, 1), 0), Overall!$A418&lt;&gt;"", MONTH($O416) &lt;= 8, MONTH($P416) &gt;= 8), IF($S416 &lt;&gt; "", $I416/$S416, ""), ""), "")</f>
        <v/>
      </c>
      <c r="AO416" s="10" t="str">
        <f ca="1">IFERROR(IF(AND(NOW()&lt;= EOMONTH(DATE(YEAR($P416),9, 1), 0), Overall!$A418&lt;&gt;"", MONTH($O416) &lt;= 9, MONTH($P416) &gt;= 9), IF($S416 &lt;&gt; "", $I416/$S416, ""), ""), "")</f>
        <v/>
      </c>
      <c r="AP416" s="10" t="str">
        <f ca="1">IFERROR(IF(AND(NOW()&lt;= EOMONTH(DATE(YEAR($P416),10, 1), 0), Overall!$A418&lt;&gt;"", MONTH($O416) &lt;= 10, MONTH($P416) &gt;= 10), IF($S416 &lt;&gt; "", $I416/$S416, ""), ""), "")</f>
        <v/>
      </c>
      <c r="AQ416" s="10" t="str">
        <f ca="1">IFERROR(IF(AND(NOW()&lt;= EOMONTH(DATE(YEAR($P416),11, 1), 0), Overall!$A418&lt;&gt;"", MONTH($O416) &lt;=11, MONTH($P416) &gt;= 11), IF($S416 &lt;&gt; "", $I416/$S416, ""), ""), "")</f>
        <v/>
      </c>
      <c r="AR416" s="10" t="str">
        <f ca="1">IFERROR(IF(AND(NOW()&lt;= EOMONTH(DATE(YEAR($P416),12, 1), 0), Overall!$A418&lt;&gt;"", MONTH($O416) &lt;= 12, MONTH($P416) &gt;= 12), IF($S416 &lt;&gt; "", $I416/$S416, ""), ""), "")</f>
        <v/>
      </c>
      <c r="AS416" s="16">
        <f t="shared" ca="1" si="13"/>
        <v>0</v>
      </c>
    </row>
    <row r="417" spans="1:45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5" t="str">
        <f>IF(Overall!P419&lt;&gt;"",_xlfn.VALUETOTEXT(Overall!P419),"")</f>
        <v>Options</v>
      </c>
      <c r="I417" s="6">
        <f>IF(Overall!F419&lt;&gt;"",VALUE(Overall!F419),"")</f>
        <v>750000</v>
      </c>
      <c r="J417" s="6">
        <f>IF(Overall!G419&lt;&gt;"",VALUE(Overall!G419),"")</f>
        <v>77</v>
      </c>
      <c r="K417" s="6">
        <f>IF(Overall!H419&lt;&gt;"",VALUE(Overall!H419),"")</f>
        <v>63</v>
      </c>
      <c r="L417" s="6">
        <f>IF(Overall!I419&lt;&gt;"",VALUE(Overall!I419),"")</f>
        <v>5.7</v>
      </c>
      <c r="M417" s="6">
        <f>IF(Overall!J419&lt;&gt;"",VALUE(Overall!J419),"")</f>
        <v>1.94</v>
      </c>
      <c r="N417" s="6">
        <f>IF(Overall!K419&lt;&gt;"",VALUE(Overall!K419),"")</f>
        <v>3.76</v>
      </c>
      <c r="O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P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Q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R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S417" s="5">
        <f t="shared" si="12"/>
        <v>3</v>
      </c>
      <c r="T417" s="10">
        <f>IF(Overall!$A419&lt;&gt;"",IF(AND(MONTH($O417) &lt;= 1, MONTH($P417) &gt;= 1), IF($S417 &lt;&gt; "", $I417/$S417, ""), ""),"")</f>
        <v>250000</v>
      </c>
      <c r="U417" s="10">
        <f>IF(Overall!$A419&lt;&gt;"",IF(AND(MONTH($O417) &lt;= 2, MONTH($P417) &gt;= 2), IF($S417 &lt;&gt; "", $I417/$S417, ""), ""),"")</f>
        <v>250000</v>
      </c>
      <c r="V417" s="10">
        <f>IF(Overall!$A419&lt;&gt;"",IF(AND(MONTH($O417) &lt;= 3, MONTH($P417) &gt;= 3), IF($S417 &lt;&gt; "", $I417/$S417, ""), ""),"")</f>
        <v>250000</v>
      </c>
      <c r="W417" s="10" t="str">
        <f>IF(Overall!$A419&lt;&gt;"",IF(AND(MONTH($O417) &lt;= 4, MONTH($P417) &gt;= 4), IF($S417 &lt;&gt; "", $I417/$S417, ""), ""),"")</f>
        <v/>
      </c>
      <c r="X417" s="10" t="str">
        <f>IF(Overall!$A419&lt;&gt;"",IF(AND(MONTH($O417) &lt;= 5, MONTH($P417) &gt;= 5), IF($S417 &lt;&gt; "", $I417/$S417, ""), ""),"")</f>
        <v/>
      </c>
      <c r="Y417" s="10" t="str">
        <f>IF(Overall!$A419&lt;&gt;"",IF(AND(MONTH($O417) &lt;= 6, MONTH($P417) &gt;= 6), IF($S417 &lt;&gt; "", $I417/$S417, ""), ""),"")</f>
        <v/>
      </c>
      <c r="Z417" s="10" t="str">
        <f>IF(Overall!$A419&lt;&gt;"",IF(AND(MONTH($O417) &lt;= 7, MONTH($P417) &gt;= 7 ), IF($S417 &lt;&gt; "", $I417/$S417, ""), ""),"")</f>
        <v/>
      </c>
      <c r="AA417" s="10" t="str">
        <f>IF(Overall!$A419&lt;&gt;"",IF(AND(MONTH($O417) &lt;= 8, MONTH($P417) &gt;= 8), IF($S417 &lt;&gt; "", $I417/$S417, ""), ""),"")</f>
        <v/>
      </c>
      <c r="AB417" s="10" t="str">
        <f>IF(Overall!$A419&lt;&gt;"",IF(AND(MONTH($O417) &lt;= 9, MONTH($P417) &gt;= 9), IF($S417 &lt;&gt; "", $I417/$S417, ""), ""),"")</f>
        <v/>
      </c>
      <c r="AC417" s="10" t="str">
        <f>IF(Overall!$A419&lt;&gt;"",IF(AND(MONTH($O417) &lt;= 10, MONTH($P417) &gt;= 10), IF($S417 &lt;&gt; "", $I417/$S417, ""), ""),"")</f>
        <v/>
      </c>
      <c r="AD417" s="10" t="str">
        <f>IF(Overall!$A419&lt;&gt;"",IF(AND(MONTH($O417) &lt;= 11, MONTH($P417) &gt;= 11), IF($S417 &lt;&gt; "", $I417/$S417, ""), ""),"")</f>
        <v/>
      </c>
      <c r="AE417" s="10" t="str">
        <f>IF(Overall!$A419&lt;&gt;"",IF(AND(MONTH($O417) &lt;= 12, MONTH($P417) &gt;= 12), IF($S417 &lt;&gt; "", $I417/$S417, ""), ""),"")</f>
        <v/>
      </c>
      <c r="AG417" s="10" t="str">
        <f ca="1">IFERROR(IF(AND(NOW()&lt;= EOMONTH(DATE(YEAR($P417),1, 1), 0), Overall!$A419&lt;&gt;"", MONTH($O417) &lt;= 1, MONTH($P417) &gt;= 1), IF($S417 &lt;&gt; "", $I417/$S417, ""), ""), "")</f>
        <v/>
      </c>
      <c r="AH417" s="10" t="str">
        <f ca="1">IFERROR(IF(AND(NOW()&lt;= EOMONTH(DATE(YEAR($P417),2, 1), 0), Overall!$A419&lt;&gt;"", MONTH($O417) &lt;= 2, MONTH($P417) &gt;= 2), IF($S417 &lt;&gt; "", $I417/$S417, ""), ""), "")</f>
        <v/>
      </c>
      <c r="AI417" s="10" t="str">
        <f ca="1">IFERROR(IF(AND(NOW()&lt;= EOMONTH(DATE(YEAR($P417),3, 1), 0), Overall!$A419&lt;&gt;"", MONTH($O417) &lt;= 3, MONTH($P417) &gt;= 3), IF($S417 &lt;&gt; "", $I417/$S417, ""), ""), "")</f>
        <v/>
      </c>
      <c r="AJ417" s="10" t="str">
        <f ca="1">IFERROR(IF(AND(NOW()&lt;= EOMONTH(DATE(YEAR($P417),4, 1), 0), Overall!$A419&lt;&gt;"", MONTH($O417) &lt;= 4, MONTH($P417) &gt;= 4), IF($S417 &lt;&gt; "", $I417/$S417, ""), ""), "")</f>
        <v/>
      </c>
      <c r="AK417" s="10" t="str">
        <f ca="1">IFERROR(IF(AND(NOW()&lt;= EOMONTH(DATE(YEAR($P417),5, 1), 0), Overall!$A419&lt;&gt;"", MONTH($O417) &lt;= 5, MONTH($P417) &gt;= 5), IF($S417 &lt;&gt; "", $I417/$S417, ""), ""), "")</f>
        <v/>
      </c>
      <c r="AL417" s="10" t="str">
        <f ca="1">IFERROR(IF(AND(NOW()&lt;= EOMONTH(DATE(YEAR($P417),6, 1), 0), Overall!$A419&lt;&gt;"", MONTH($O417) &lt;= 6, MONTH($P417) &gt;= 6), IF($S417 &lt;&gt; "", $I417/$S417, ""), ""), "")</f>
        <v/>
      </c>
      <c r="AM417" s="10" t="str">
        <f ca="1">IFERROR(IF(AND(NOW()&lt;= EOMONTH(DATE(YEAR($P417),7, 1), 0), Overall!$A419&lt;&gt;"", MONTH($O417) &lt;= 7, MONTH($P417) &gt;= 7), IF($S417 &lt;&gt; "", $I417/$S417, ""), ""), "")</f>
        <v/>
      </c>
      <c r="AN417" s="10" t="str">
        <f ca="1">IFERROR(IF(AND(NOW()&lt;= EOMONTH(DATE(YEAR($P417),8, 1), 0), Overall!$A419&lt;&gt;"", MONTH($O417) &lt;= 8, MONTH($P417) &gt;= 8), IF($S417 &lt;&gt; "", $I417/$S417, ""), ""), "")</f>
        <v/>
      </c>
      <c r="AO417" s="10" t="str">
        <f ca="1">IFERROR(IF(AND(NOW()&lt;= EOMONTH(DATE(YEAR($P417),9, 1), 0), Overall!$A419&lt;&gt;"", MONTH($O417) &lt;= 9, MONTH($P417) &gt;= 9), IF($S417 &lt;&gt; "", $I417/$S417, ""), ""), "")</f>
        <v/>
      </c>
      <c r="AP417" s="10" t="str">
        <f ca="1">IFERROR(IF(AND(NOW()&lt;= EOMONTH(DATE(YEAR($P417),10, 1), 0), Overall!$A419&lt;&gt;"", MONTH($O417) &lt;= 10, MONTH($P417) &gt;= 10), IF($S417 &lt;&gt; "", $I417/$S417, ""), ""), "")</f>
        <v/>
      </c>
      <c r="AQ417" s="10" t="str">
        <f ca="1">IFERROR(IF(AND(NOW()&lt;= EOMONTH(DATE(YEAR($P417),11, 1), 0), Overall!$A419&lt;&gt;"", MONTH($O417) &lt;=11, MONTH($P417) &gt;= 11), IF($S417 &lt;&gt; "", $I417/$S417, ""), ""), "")</f>
        <v/>
      </c>
      <c r="AR417" s="10" t="str">
        <f ca="1">IFERROR(IF(AND(NOW()&lt;= EOMONTH(DATE(YEAR($P417),12, 1), 0), Overall!$A419&lt;&gt;"", MONTH($O417) &lt;= 12, MONTH($P417) &gt;= 12), IF($S417 &lt;&gt; "", $I417/$S417, ""), ""), "")</f>
        <v/>
      </c>
      <c r="AS417" s="16">
        <f t="shared" ca="1" si="13"/>
        <v>0</v>
      </c>
    </row>
    <row r="418" spans="1:45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5" t="str">
        <f>IF(Overall!P420&lt;&gt;"",_xlfn.VALUETOTEXT(Overall!P420),"")</f>
        <v>Options</v>
      </c>
      <c r="I418" s="6">
        <f>IF(Overall!F420&lt;&gt;"",VALUE(Overall!F420),"")</f>
        <v>1500000</v>
      </c>
      <c r="J418" s="6">
        <f>IF(Overall!G420&lt;&gt;"",VALUE(Overall!G420),"")</f>
        <v>77</v>
      </c>
      <c r="K418" s="6">
        <f>IF(Overall!H420&lt;&gt;"",VALUE(Overall!H420),"")</f>
        <v>64</v>
      </c>
      <c r="L418" s="6">
        <f>IF(Overall!I420&lt;&gt;"",VALUE(Overall!I420),"")</f>
        <v>5.51</v>
      </c>
      <c r="M418" s="6">
        <f>IF(Overall!J420&lt;&gt;"",VALUE(Overall!J420),"")</f>
        <v>1.87</v>
      </c>
      <c r="N418" s="6">
        <f>IF(Overall!K420&lt;&gt;"",VALUE(Overall!K420),"")</f>
        <v>3.64</v>
      </c>
      <c r="O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P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Q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R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S418" s="5">
        <f t="shared" si="12"/>
        <v>3</v>
      </c>
      <c r="T418" s="10">
        <f>IF(Overall!$A420&lt;&gt;"",IF(AND(MONTH($O418) &lt;= 1, MONTH($P418) &gt;= 1), IF($S418 &lt;&gt; "", $I418/$S418, ""), ""),"")</f>
        <v>500000</v>
      </c>
      <c r="U418" s="10">
        <f>IF(Overall!$A420&lt;&gt;"",IF(AND(MONTH($O418) &lt;= 2, MONTH($P418) &gt;= 2), IF($S418 &lt;&gt; "", $I418/$S418, ""), ""),"")</f>
        <v>500000</v>
      </c>
      <c r="V418" s="10">
        <f>IF(Overall!$A420&lt;&gt;"",IF(AND(MONTH($O418) &lt;= 3, MONTH($P418) &gt;= 3), IF($S418 &lt;&gt; "", $I418/$S418, ""), ""),"")</f>
        <v>500000</v>
      </c>
      <c r="W418" s="10" t="str">
        <f>IF(Overall!$A420&lt;&gt;"",IF(AND(MONTH($O418) &lt;= 4, MONTH($P418) &gt;= 4), IF($S418 &lt;&gt; "", $I418/$S418, ""), ""),"")</f>
        <v/>
      </c>
      <c r="X418" s="10" t="str">
        <f>IF(Overall!$A420&lt;&gt;"",IF(AND(MONTH($O418) &lt;= 5, MONTH($P418) &gt;= 5), IF($S418 &lt;&gt; "", $I418/$S418, ""), ""),"")</f>
        <v/>
      </c>
      <c r="Y418" s="10" t="str">
        <f>IF(Overall!$A420&lt;&gt;"",IF(AND(MONTH($O418) &lt;= 6, MONTH($P418) &gt;= 6), IF($S418 &lt;&gt; "", $I418/$S418, ""), ""),"")</f>
        <v/>
      </c>
      <c r="Z418" s="10" t="str">
        <f>IF(Overall!$A420&lt;&gt;"",IF(AND(MONTH($O418) &lt;= 7, MONTH($P418) &gt;= 7 ), IF($S418 &lt;&gt; "", $I418/$S418, ""), ""),"")</f>
        <v/>
      </c>
      <c r="AA418" s="10" t="str">
        <f>IF(Overall!$A420&lt;&gt;"",IF(AND(MONTH($O418) &lt;= 8, MONTH($P418) &gt;= 8), IF($S418 &lt;&gt; "", $I418/$S418, ""), ""),"")</f>
        <v/>
      </c>
      <c r="AB418" s="10" t="str">
        <f>IF(Overall!$A420&lt;&gt;"",IF(AND(MONTH($O418) &lt;= 9, MONTH($P418) &gt;= 9), IF($S418 &lt;&gt; "", $I418/$S418, ""), ""),"")</f>
        <v/>
      </c>
      <c r="AC418" s="10" t="str">
        <f>IF(Overall!$A420&lt;&gt;"",IF(AND(MONTH($O418) &lt;= 10, MONTH($P418) &gt;= 10), IF($S418 &lt;&gt; "", $I418/$S418, ""), ""),"")</f>
        <v/>
      </c>
      <c r="AD418" s="10" t="str">
        <f>IF(Overall!$A420&lt;&gt;"",IF(AND(MONTH($O418) &lt;= 11, MONTH($P418) &gt;= 11), IF($S418 &lt;&gt; "", $I418/$S418, ""), ""),"")</f>
        <v/>
      </c>
      <c r="AE418" s="10" t="str">
        <f>IF(Overall!$A420&lt;&gt;"",IF(AND(MONTH($O418) &lt;= 12, MONTH($P418) &gt;= 12), IF($S418 &lt;&gt; "", $I418/$S418, ""), ""),"")</f>
        <v/>
      </c>
      <c r="AG418" s="10" t="str">
        <f ca="1">IFERROR(IF(AND(NOW()&lt;= EOMONTH(DATE(YEAR($P418),1, 1), 0), Overall!$A420&lt;&gt;"", MONTH($O418) &lt;= 1, MONTH($P418) &gt;= 1), IF($S418 &lt;&gt; "", $I418/$S418, ""), ""), "")</f>
        <v/>
      </c>
      <c r="AH418" s="10" t="str">
        <f ca="1">IFERROR(IF(AND(NOW()&lt;= EOMONTH(DATE(YEAR($P418),2, 1), 0), Overall!$A420&lt;&gt;"", MONTH($O418) &lt;= 2, MONTH($P418) &gt;= 2), IF($S418 &lt;&gt; "", $I418/$S418, ""), ""), "")</f>
        <v/>
      </c>
      <c r="AI418" s="10" t="str">
        <f ca="1">IFERROR(IF(AND(NOW()&lt;= EOMONTH(DATE(YEAR($P418),3, 1), 0), Overall!$A420&lt;&gt;"", MONTH($O418) &lt;= 3, MONTH($P418) &gt;= 3), IF($S418 &lt;&gt; "", $I418/$S418, ""), ""), "")</f>
        <v/>
      </c>
      <c r="AJ418" s="10" t="str">
        <f ca="1">IFERROR(IF(AND(NOW()&lt;= EOMONTH(DATE(YEAR($P418),4, 1), 0), Overall!$A420&lt;&gt;"", MONTH($O418) &lt;= 4, MONTH($P418) &gt;= 4), IF($S418 &lt;&gt; "", $I418/$S418, ""), ""), "")</f>
        <v/>
      </c>
      <c r="AK418" s="10" t="str">
        <f ca="1">IFERROR(IF(AND(NOW()&lt;= EOMONTH(DATE(YEAR($P418),5, 1), 0), Overall!$A420&lt;&gt;"", MONTH($O418) &lt;= 5, MONTH($P418) &gt;= 5), IF($S418 &lt;&gt; "", $I418/$S418, ""), ""), "")</f>
        <v/>
      </c>
      <c r="AL418" s="10" t="str">
        <f ca="1">IFERROR(IF(AND(NOW()&lt;= EOMONTH(DATE(YEAR($P418),6, 1), 0), Overall!$A420&lt;&gt;"", MONTH($O418) &lt;= 6, MONTH($P418) &gt;= 6), IF($S418 &lt;&gt; "", $I418/$S418, ""), ""), "")</f>
        <v/>
      </c>
      <c r="AM418" s="10" t="str">
        <f ca="1">IFERROR(IF(AND(NOW()&lt;= EOMONTH(DATE(YEAR($P418),7, 1), 0), Overall!$A420&lt;&gt;"", MONTH($O418) &lt;= 7, MONTH($P418) &gt;= 7), IF($S418 &lt;&gt; "", $I418/$S418, ""), ""), "")</f>
        <v/>
      </c>
      <c r="AN418" s="10" t="str">
        <f ca="1">IFERROR(IF(AND(NOW()&lt;= EOMONTH(DATE(YEAR($P418),8, 1), 0), Overall!$A420&lt;&gt;"", MONTH($O418) &lt;= 8, MONTH($P418) &gt;= 8), IF($S418 &lt;&gt; "", $I418/$S418, ""), ""), "")</f>
        <v/>
      </c>
      <c r="AO418" s="10" t="str">
        <f ca="1">IFERROR(IF(AND(NOW()&lt;= EOMONTH(DATE(YEAR($P418),9, 1), 0), Overall!$A420&lt;&gt;"", MONTH($O418) &lt;= 9, MONTH($P418) &gt;= 9), IF($S418 &lt;&gt; "", $I418/$S418, ""), ""), "")</f>
        <v/>
      </c>
      <c r="AP418" s="10" t="str">
        <f ca="1">IFERROR(IF(AND(NOW()&lt;= EOMONTH(DATE(YEAR($P418),10, 1), 0), Overall!$A420&lt;&gt;"", MONTH($O418) &lt;= 10, MONTH($P418) &gt;= 10), IF($S418 &lt;&gt; "", $I418/$S418, ""), ""), "")</f>
        <v/>
      </c>
      <c r="AQ418" s="10" t="str">
        <f ca="1">IFERROR(IF(AND(NOW()&lt;= EOMONTH(DATE(YEAR($P418),11, 1), 0), Overall!$A420&lt;&gt;"", MONTH($O418) &lt;=11, MONTH($P418) &gt;= 11), IF($S418 &lt;&gt; "", $I418/$S418, ""), ""), "")</f>
        <v/>
      </c>
      <c r="AR418" s="10" t="str">
        <f ca="1">IFERROR(IF(AND(NOW()&lt;= EOMONTH(DATE(YEAR($P418),12, 1), 0), Overall!$A420&lt;&gt;"", MONTH($O418) &lt;= 12, MONTH($P418) &gt;= 12), IF($S418 &lt;&gt; "", $I418/$S418, ""), ""), "")</f>
        <v/>
      </c>
      <c r="AS418" s="16">
        <f t="shared" ca="1" si="13"/>
        <v>0</v>
      </c>
    </row>
    <row r="419" spans="1:45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5" t="str">
        <f>IF(Overall!P421&lt;&gt;"",_xlfn.VALUETOTEXT(Overall!P421),"")</f>
        <v>Options</v>
      </c>
      <c r="I419" s="6">
        <f>IF(Overall!F421&lt;&gt;"",VALUE(Overall!F421),"")</f>
        <v>750000</v>
      </c>
      <c r="J419" s="6">
        <f>IF(Overall!G421&lt;&gt;"",VALUE(Overall!G421),"")</f>
        <v>77</v>
      </c>
      <c r="K419" s="6">
        <f>IF(Overall!H421&lt;&gt;"",VALUE(Overall!H421),"")</f>
        <v>64</v>
      </c>
      <c r="L419" s="6">
        <f>IF(Overall!I421&lt;&gt;"",VALUE(Overall!I421),"")</f>
        <v>5.65</v>
      </c>
      <c r="M419" s="6">
        <f>IF(Overall!J421&lt;&gt;"",VALUE(Overall!J421),"")</f>
        <v>2</v>
      </c>
      <c r="N419" s="6">
        <f>IF(Overall!K421&lt;&gt;"",VALUE(Overall!K421),"")</f>
        <v>3.65</v>
      </c>
      <c r="O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P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Q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R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S419" s="5">
        <f t="shared" si="12"/>
        <v>3</v>
      </c>
      <c r="T419" s="10">
        <f>IF(Overall!$A421&lt;&gt;"",IF(AND(MONTH($O419) &lt;= 1, MONTH($P419) &gt;= 1), IF($S419 &lt;&gt; "", $I419/$S419, ""), ""),"")</f>
        <v>250000</v>
      </c>
      <c r="U419" s="10">
        <f>IF(Overall!$A421&lt;&gt;"",IF(AND(MONTH($O419) &lt;= 2, MONTH($P419) &gt;= 2), IF($S419 &lt;&gt; "", $I419/$S419, ""), ""),"")</f>
        <v>250000</v>
      </c>
      <c r="V419" s="10">
        <f>IF(Overall!$A421&lt;&gt;"",IF(AND(MONTH($O419) &lt;= 3, MONTH($P419) &gt;= 3), IF($S419 &lt;&gt; "", $I419/$S419, ""), ""),"")</f>
        <v>250000</v>
      </c>
      <c r="W419" s="10" t="str">
        <f>IF(Overall!$A421&lt;&gt;"",IF(AND(MONTH($O419) &lt;= 4, MONTH($P419) &gt;= 4), IF($S419 &lt;&gt; "", $I419/$S419, ""), ""),"")</f>
        <v/>
      </c>
      <c r="X419" s="10" t="str">
        <f>IF(Overall!$A421&lt;&gt;"",IF(AND(MONTH($O419) &lt;= 5, MONTH($P419) &gt;= 5), IF($S419 &lt;&gt; "", $I419/$S419, ""), ""),"")</f>
        <v/>
      </c>
      <c r="Y419" s="10" t="str">
        <f>IF(Overall!$A421&lt;&gt;"",IF(AND(MONTH($O419) &lt;= 6, MONTH($P419) &gt;= 6), IF($S419 &lt;&gt; "", $I419/$S419, ""), ""),"")</f>
        <v/>
      </c>
      <c r="Z419" s="10" t="str">
        <f>IF(Overall!$A421&lt;&gt;"",IF(AND(MONTH($O419) &lt;= 7, MONTH($P419) &gt;= 7 ), IF($S419 &lt;&gt; "", $I419/$S419, ""), ""),"")</f>
        <v/>
      </c>
      <c r="AA419" s="10" t="str">
        <f>IF(Overall!$A421&lt;&gt;"",IF(AND(MONTH($O419) &lt;= 8, MONTH($P419) &gt;= 8), IF($S419 &lt;&gt; "", $I419/$S419, ""), ""),"")</f>
        <v/>
      </c>
      <c r="AB419" s="10" t="str">
        <f>IF(Overall!$A421&lt;&gt;"",IF(AND(MONTH($O419) &lt;= 9, MONTH($P419) &gt;= 9), IF($S419 &lt;&gt; "", $I419/$S419, ""), ""),"")</f>
        <v/>
      </c>
      <c r="AC419" s="10" t="str">
        <f>IF(Overall!$A421&lt;&gt;"",IF(AND(MONTH($O419) &lt;= 10, MONTH($P419) &gt;= 10), IF($S419 &lt;&gt; "", $I419/$S419, ""), ""),"")</f>
        <v/>
      </c>
      <c r="AD419" s="10" t="str">
        <f>IF(Overall!$A421&lt;&gt;"",IF(AND(MONTH($O419) &lt;= 11, MONTH($P419) &gt;= 11), IF($S419 &lt;&gt; "", $I419/$S419, ""), ""),"")</f>
        <v/>
      </c>
      <c r="AE419" s="10" t="str">
        <f>IF(Overall!$A421&lt;&gt;"",IF(AND(MONTH($O419) &lt;= 12, MONTH($P419) &gt;= 12), IF($S419 &lt;&gt; "", $I419/$S419, ""), ""),"")</f>
        <v/>
      </c>
      <c r="AG419" s="10" t="str">
        <f ca="1">IFERROR(IF(AND(NOW()&lt;= EOMONTH(DATE(YEAR($P419),1, 1), 0), Overall!$A421&lt;&gt;"", MONTH($O419) &lt;= 1, MONTH($P419) &gt;= 1), IF($S419 &lt;&gt; "", $I419/$S419, ""), ""), "")</f>
        <v/>
      </c>
      <c r="AH419" s="10" t="str">
        <f ca="1">IFERROR(IF(AND(NOW()&lt;= EOMONTH(DATE(YEAR($P419),2, 1), 0), Overall!$A421&lt;&gt;"", MONTH($O419) &lt;= 2, MONTH($P419) &gt;= 2), IF($S419 &lt;&gt; "", $I419/$S419, ""), ""), "")</f>
        <v/>
      </c>
      <c r="AI419" s="10" t="str">
        <f ca="1">IFERROR(IF(AND(NOW()&lt;= EOMONTH(DATE(YEAR($P419),3, 1), 0), Overall!$A421&lt;&gt;"", MONTH($O419) &lt;= 3, MONTH($P419) &gt;= 3), IF($S419 &lt;&gt; "", $I419/$S419, ""), ""), "")</f>
        <v/>
      </c>
      <c r="AJ419" s="10" t="str">
        <f ca="1">IFERROR(IF(AND(NOW()&lt;= EOMONTH(DATE(YEAR($P419),4, 1), 0), Overall!$A421&lt;&gt;"", MONTH($O419) &lt;= 4, MONTH($P419) &gt;= 4), IF($S419 &lt;&gt; "", $I419/$S419, ""), ""), "")</f>
        <v/>
      </c>
      <c r="AK419" s="10" t="str">
        <f ca="1">IFERROR(IF(AND(NOW()&lt;= EOMONTH(DATE(YEAR($P419),5, 1), 0), Overall!$A421&lt;&gt;"", MONTH($O419) &lt;= 5, MONTH($P419) &gt;= 5), IF($S419 &lt;&gt; "", $I419/$S419, ""), ""), "")</f>
        <v/>
      </c>
      <c r="AL419" s="10" t="str">
        <f ca="1">IFERROR(IF(AND(NOW()&lt;= EOMONTH(DATE(YEAR($P419),6, 1), 0), Overall!$A421&lt;&gt;"", MONTH($O419) &lt;= 6, MONTH($P419) &gt;= 6), IF($S419 &lt;&gt; "", $I419/$S419, ""), ""), "")</f>
        <v/>
      </c>
      <c r="AM419" s="10" t="str">
        <f ca="1">IFERROR(IF(AND(NOW()&lt;= EOMONTH(DATE(YEAR($P419),7, 1), 0), Overall!$A421&lt;&gt;"", MONTH($O419) &lt;= 7, MONTH($P419) &gt;= 7), IF($S419 &lt;&gt; "", $I419/$S419, ""), ""), "")</f>
        <v/>
      </c>
      <c r="AN419" s="10" t="str">
        <f ca="1">IFERROR(IF(AND(NOW()&lt;= EOMONTH(DATE(YEAR($P419),8, 1), 0), Overall!$A421&lt;&gt;"", MONTH($O419) &lt;= 8, MONTH($P419) &gt;= 8), IF($S419 &lt;&gt; "", $I419/$S419, ""), ""), "")</f>
        <v/>
      </c>
      <c r="AO419" s="10" t="str">
        <f ca="1">IFERROR(IF(AND(NOW()&lt;= EOMONTH(DATE(YEAR($P419),9, 1), 0), Overall!$A421&lt;&gt;"", MONTH($O419) &lt;= 9, MONTH($P419) &gt;= 9), IF($S419 &lt;&gt; "", $I419/$S419, ""), ""), "")</f>
        <v/>
      </c>
      <c r="AP419" s="10" t="str">
        <f ca="1">IFERROR(IF(AND(NOW()&lt;= EOMONTH(DATE(YEAR($P419),10, 1), 0), Overall!$A421&lt;&gt;"", MONTH($O419) &lt;= 10, MONTH($P419) &gt;= 10), IF($S419 &lt;&gt; "", $I419/$S419, ""), ""), "")</f>
        <v/>
      </c>
      <c r="AQ419" s="10" t="str">
        <f ca="1">IFERROR(IF(AND(NOW()&lt;= EOMONTH(DATE(YEAR($P419),11, 1), 0), Overall!$A421&lt;&gt;"", MONTH($O419) &lt;=11, MONTH($P419) &gt;= 11), IF($S419 &lt;&gt; "", $I419/$S419, ""), ""), "")</f>
        <v/>
      </c>
      <c r="AR419" s="10" t="str">
        <f ca="1">IFERROR(IF(AND(NOW()&lt;= EOMONTH(DATE(YEAR($P419),12, 1), 0), Overall!$A421&lt;&gt;"", MONTH($O419) &lt;= 12, MONTH($P419) &gt;= 12), IF($S419 &lt;&gt; "", $I419/$S419, ""), ""), "")</f>
        <v/>
      </c>
      <c r="AS419" s="16">
        <f t="shared" ca="1" si="13"/>
        <v>0</v>
      </c>
    </row>
    <row r="420" spans="1:45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5" t="str">
        <f>IF(Overall!P422&lt;&gt;"",_xlfn.VALUETOTEXT(Overall!P422),"")</f>
        <v>Options</v>
      </c>
      <c r="I420" s="6">
        <f>IF(Overall!F422&lt;&gt;"",VALUE(Overall!F422),"")</f>
        <v>750000</v>
      </c>
      <c r="J420" s="6">
        <f>IF(Overall!G422&lt;&gt;"",VALUE(Overall!G422),"")</f>
        <v>77</v>
      </c>
      <c r="K420" s="6">
        <f>IF(Overall!H422&lt;&gt;"",VALUE(Overall!H422),"")</f>
        <v>63</v>
      </c>
      <c r="L420" s="6">
        <f>IF(Overall!I422&lt;&gt;"",VALUE(Overall!I422),"")</f>
        <v>5.2</v>
      </c>
      <c r="M420" s="6">
        <f>IF(Overall!J422&lt;&gt;"",VALUE(Overall!J422),"")</f>
        <v>1.5</v>
      </c>
      <c r="N420" s="6">
        <f>IF(Overall!K422&lt;&gt;"",VALUE(Overall!K422),"")</f>
        <v>3.7</v>
      </c>
      <c r="O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P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Q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R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S420" s="5">
        <f t="shared" si="12"/>
        <v>3</v>
      </c>
      <c r="T420" s="10">
        <f>IF(Overall!$A422&lt;&gt;"",IF(AND(MONTH($O420) &lt;= 1, MONTH($P420) &gt;= 1), IF($S420 &lt;&gt; "", $I420/$S420, ""), ""),"")</f>
        <v>250000</v>
      </c>
      <c r="U420" s="10">
        <f>IF(Overall!$A422&lt;&gt;"",IF(AND(MONTH($O420) &lt;= 2, MONTH($P420) &gt;= 2), IF($S420 &lt;&gt; "", $I420/$S420, ""), ""),"")</f>
        <v>250000</v>
      </c>
      <c r="V420" s="10">
        <f>IF(Overall!$A422&lt;&gt;"",IF(AND(MONTH($O420) &lt;= 3, MONTH($P420) &gt;= 3), IF($S420 &lt;&gt; "", $I420/$S420, ""), ""),"")</f>
        <v>250000</v>
      </c>
      <c r="W420" s="10" t="str">
        <f>IF(Overall!$A422&lt;&gt;"",IF(AND(MONTH($O420) &lt;= 4, MONTH($P420) &gt;= 4), IF($S420 &lt;&gt; "", $I420/$S420, ""), ""),"")</f>
        <v/>
      </c>
      <c r="X420" s="10" t="str">
        <f>IF(Overall!$A422&lt;&gt;"",IF(AND(MONTH($O420) &lt;= 5, MONTH($P420) &gt;= 5), IF($S420 &lt;&gt; "", $I420/$S420, ""), ""),"")</f>
        <v/>
      </c>
      <c r="Y420" s="10" t="str">
        <f>IF(Overall!$A422&lt;&gt;"",IF(AND(MONTH($O420) &lt;= 6, MONTH($P420) &gt;= 6), IF($S420 &lt;&gt; "", $I420/$S420, ""), ""),"")</f>
        <v/>
      </c>
      <c r="Z420" s="10" t="str">
        <f>IF(Overall!$A422&lt;&gt;"",IF(AND(MONTH($O420) &lt;= 7, MONTH($P420) &gt;= 7 ), IF($S420 &lt;&gt; "", $I420/$S420, ""), ""),"")</f>
        <v/>
      </c>
      <c r="AA420" s="10" t="str">
        <f>IF(Overall!$A422&lt;&gt;"",IF(AND(MONTH($O420) &lt;= 8, MONTH($P420) &gt;= 8), IF($S420 &lt;&gt; "", $I420/$S420, ""), ""),"")</f>
        <v/>
      </c>
      <c r="AB420" s="10" t="str">
        <f>IF(Overall!$A422&lt;&gt;"",IF(AND(MONTH($O420) &lt;= 9, MONTH($P420) &gt;= 9), IF($S420 &lt;&gt; "", $I420/$S420, ""), ""),"")</f>
        <v/>
      </c>
      <c r="AC420" s="10" t="str">
        <f>IF(Overall!$A422&lt;&gt;"",IF(AND(MONTH($O420) &lt;= 10, MONTH($P420) &gt;= 10), IF($S420 &lt;&gt; "", $I420/$S420, ""), ""),"")</f>
        <v/>
      </c>
      <c r="AD420" s="10" t="str">
        <f>IF(Overall!$A422&lt;&gt;"",IF(AND(MONTH($O420) &lt;= 11, MONTH($P420) &gt;= 11), IF($S420 &lt;&gt; "", $I420/$S420, ""), ""),"")</f>
        <v/>
      </c>
      <c r="AE420" s="10" t="str">
        <f>IF(Overall!$A422&lt;&gt;"",IF(AND(MONTH($O420) &lt;= 12, MONTH($P420) &gt;= 12), IF($S420 &lt;&gt; "", $I420/$S420, ""), ""),"")</f>
        <v/>
      </c>
      <c r="AG420" s="10" t="str">
        <f ca="1">IFERROR(IF(AND(NOW()&lt;= EOMONTH(DATE(YEAR($P420),1, 1), 0), Overall!$A422&lt;&gt;"", MONTH($O420) &lt;= 1, MONTH($P420) &gt;= 1), IF($S420 &lt;&gt; "", $I420/$S420, ""), ""), "")</f>
        <v/>
      </c>
      <c r="AH420" s="10" t="str">
        <f ca="1">IFERROR(IF(AND(NOW()&lt;= EOMONTH(DATE(YEAR($P420),2, 1), 0), Overall!$A422&lt;&gt;"", MONTH($O420) &lt;= 2, MONTH($P420) &gt;= 2), IF($S420 &lt;&gt; "", $I420/$S420, ""), ""), "")</f>
        <v/>
      </c>
      <c r="AI420" s="10" t="str">
        <f ca="1">IFERROR(IF(AND(NOW()&lt;= EOMONTH(DATE(YEAR($P420),3, 1), 0), Overall!$A422&lt;&gt;"", MONTH($O420) &lt;= 3, MONTH($P420) &gt;= 3), IF($S420 &lt;&gt; "", $I420/$S420, ""), ""), "")</f>
        <v/>
      </c>
      <c r="AJ420" s="10" t="str">
        <f ca="1">IFERROR(IF(AND(NOW()&lt;= EOMONTH(DATE(YEAR($P420),4, 1), 0), Overall!$A422&lt;&gt;"", MONTH($O420) &lt;= 4, MONTH($P420) &gt;= 4), IF($S420 &lt;&gt; "", $I420/$S420, ""), ""), "")</f>
        <v/>
      </c>
      <c r="AK420" s="10" t="str">
        <f ca="1">IFERROR(IF(AND(NOW()&lt;= EOMONTH(DATE(YEAR($P420),5, 1), 0), Overall!$A422&lt;&gt;"", MONTH($O420) &lt;= 5, MONTH($P420) &gt;= 5), IF($S420 &lt;&gt; "", $I420/$S420, ""), ""), "")</f>
        <v/>
      </c>
      <c r="AL420" s="10" t="str">
        <f ca="1">IFERROR(IF(AND(NOW()&lt;= EOMONTH(DATE(YEAR($P420),6, 1), 0), Overall!$A422&lt;&gt;"", MONTH($O420) &lt;= 6, MONTH($P420) &gt;= 6), IF($S420 &lt;&gt; "", $I420/$S420, ""), ""), "")</f>
        <v/>
      </c>
      <c r="AM420" s="10" t="str">
        <f ca="1">IFERROR(IF(AND(NOW()&lt;= EOMONTH(DATE(YEAR($P420),7, 1), 0), Overall!$A422&lt;&gt;"", MONTH($O420) &lt;= 7, MONTH($P420) &gt;= 7), IF($S420 &lt;&gt; "", $I420/$S420, ""), ""), "")</f>
        <v/>
      </c>
      <c r="AN420" s="10" t="str">
        <f ca="1">IFERROR(IF(AND(NOW()&lt;= EOMONTH(DATE(YEAR($P420),8, 1), 0), Overall!$A422&lt;&gt;"", MONTH($O420) &lt;= 8, MONTH($P420) &gt;= 8), IF($S420 &lt;&gt; "", $I420/$S420, ""), ""), "")</f>
        <v/>
      </c>
      <c r="AO420" s="10" t="str">
        <f ca="1">IFERROR(IF(AND(NOW()&lt;= EOMONTH(DATE(YEAR($P420),9, 1), 0), Overall!$A422&lt;&gt;"", MONTH($O420) &lt;= 9, MONTH($P420) &gt;= 9), IF($S420 &lt;&gt; "", $I420/$S420, ""), ""), "")</f>
        <v/>
      </c>
      <c r="AP420" s="10" t="str">
        <f ca="1">IFERROR(IF(AND(NOW()&lt;= EOMONTH(DATE(YEAR($P420),10, 1), 0), Overall!$A422&lt;&gt;"", MONTH($O420) &lt;= 10, MONTH($P420) &gt;= 10), IF($S420 &lt;&gt; "", $I420/$S420, ""), ""), "")</f>
        <v/>
      </c>
      <c r="AQ420" s="10" t="str">
        <f ca="1">IFERROR(IF(AND(NOW()&lt;= EOMONTH(DATE(YEAR($P420),11, 1), 0), Overall!$A422&lt;&gt;"", MONTH($O420) &lt;=11, MONTH($P420) &gt;= 11), IF($S420 &lt;&gt; "", $I420/$S420, ""), ""), "")</f>
        <v/>
      </c>
      <c r="AR420" s="10" t="str">
        <f ca="1">IFERROR(IF(AND(NOW()&lt;= EOMONTH(DATE(YEAR($P420),12, 1), 0), Overall!$A422&lt;&gt;"", MONTH($O420) &lt;= 12, MONTH($P420) &gt;= 12), IF($S420 &lt;&gt; "", $I420/$S420, ""), ""), "")</f>
        <v/>
      </c>
      <c r="AS420" s="16">
        <f t="shared" ca="1" si="13"/>
        <v>0</v>
      </c>
    </row>
    <row r="421" spans="1:45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5" t="str">
        <f>IF(Overall!P423&lt;&gt;"",_xlfn.VALUETOTEXT(Overall!P423),"")</f>
        <v>Options</v>
      </c>
      <c r="I421" s="6">
        <f>IF(Overall!F423&lt;&gt;"",VALUE(Overall!F423),"")</f>
        <v>500000</v>
      </c>
      <c r="J421" s="6">
        <f>IF(Overall!G423&lt;&gt;"",VALUE(Overall!G423),"")</f>
        <v>78</v>
      </c>
      <c r="K421" s="6">
        <f>IF(Overall!H423&lt;&gt;"",VALUE(Overall!H423),"")</f>
        <v>64</v>
      </c>
      <c r="L421" s="6">
        <f>IF(Overall!I423&lt;&gt;"",VALUE(Overall!I423),"")</f>
        <v>5.18</v>
      </c>
      <c r="M421" s="6">
        <f>IF(Overall!J423&lt;&gt;"",VALUE(Overall!J423),"")</f>
        <v>1.5</v>
      </c>
      <c r="N421" s="6">
        <f>IF(Overall!K423&lt;&gt;"",VALUE(Overall!K423),"")</f>
        <v>3.68</v>
      </c>
      <c r="O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P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Q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R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S421" s="5">
        <f t="shared" si="12"/>
        <v>1</v>
      </c>
      <c r="T421" s="10" t="str">
        <f>IF(Overall!$A423&lt;&gt;"",IF(AND(MONTH($O421) &lt;= 1, MONTH($P421) &gt;= 1), IF($S421 &lt;&gt; "", $I421/$S421, ""), ""),"")</f>
        <v/>
      </c>
      <c r="U421" s="10">
        <f>IF(Overall!$A423&lt;&gt;"",IF(AND(MONTH($O421) &lt;= 2, MONTH($P421) &gt;= 2), IF($S421 &lt;&gt; "", $I421/$S421, ""), ""),"")</f>
        <v>500000</v>
      </c>
      <c r="V421" s="10" t="str">
        <f>IF(Overall!$A423&lt;&gt;"",IF(AND(MONTH($O421) &lt;= 3, MONTH($P421) &gt;= 3), IF($S421 &lt;&gt; "", $I421/$S421, ""), ""),"")</f>
        <v/>
      </c>
      <c r="W421" s="10" t="str">
        <f>IF(Overall!$A423&lt;&gt;"",IF(AND(MONTH($O421) &lt;= 4, MONTH($P421) &gt;= 4), IF($S421 &lt;&gt; "", $I421/$S421, ""), ""),"")</f>
        <v/>
      </c>
      <c r="X421" s="10" t="str">
        <f>IF(Overall!$A423&lt;&gt;"",IF(AND(MONTH($O421) &lt;= 5, MONTH($P421) &gt;= 5), IF($S421 &lt;&gt; "", $I421/$S421, ""), ""),"")</f>
        <v/>
      </c>
      <c r="Y421" s="10" t="str">
        <f>IF(Overall!$A423&lt;&gt;"",IF(AND(MONTH($O421) &lt;= 6, MONTH($P421) &gt;= 6), IF($S421 &lt;&gt; "", $I421/$S421, ""), ""),"")</f>
        <v/>
      </c>
      <c r="Z421" s="10" t="str">
        <f>IF(Overall!$A423&lt;&gt;"",IF(AND(MONTH($O421) &lt;= 7, MONTH($P421) &gt;= 7 ), IF($S421 &lt;&gt; "", $I421/$S421, ""), ""),"")</f>
        <v/>
      </c>
      <c r="AA421" s="10" t="str">
        <f>IF(Overall!$A423&lt;&gt;"",IF(AND(MONTH($O421) &lt;= 8, MONTH($P421) &gt;= 8), IF($S421 &lt;&gt; "", $I421/$S421, ""), ""),"")</f>
        <v/>
      </c>
      <c r="AB421" s="10" t="str">
        <f>IF(Overall!$A423&lt;&gt;"",IF(AND(MONTH($O421) &lt;= 9, MONTH($P421) &gt;= 9), IF($S421 &lt;&gt; "", $I421/$S421, ""), ""),"")</f>
        <v/>
      </c>
      <c r="AC421" s="10" t="str">
        <f>IF(Overall!$A423&lt;&gt;"",IF(AND(MONTH($O421) &lt;= 10, MONTH($P421) &gt;= 10), IF($S421 &lt;&gt; "", $I421/$S421, ""), ""),"")</f>
        <v/>
      </c>
      <c r="AD421" s="10" t="str">
        <f>IF(Overall!$A423&lt;&gt;"",IF(AND(MONTH($O421) &lt;= 11, MONTH($P421) &gt;= 11), IF($S421 &lt;&gt; "", $I421/$S421, ""), ""),"")</f>
        <v/>
      </c>
      <c r="AE421" s="10" t="str">
        <f>IF(Overall!$A423&lt;&gt;"",IF(AND(MONTH($O421) &lt;= 12, MONTH($P421) &gt;= 12), IF($S421 &lt;&gt; "", $I421/$S421, ""), ""),"")</f>
        <v/>
      </c>
      <c r="AG421" s="10" t="str">
        <f ca="1">IFERROR(IF(AND(NOW()&lt;= EOMONTH(DATE(YEAR($P421),1, 1), 0), Overall!$A423&lt;&gt;"", MONTH($O421) &lt;= 1, MONTH($P421) &gt;= 1), IF($S421 &lt;&gt; "", $I421/$S421, ""), ""), "")</f>
        <v/>
      </c>
      <c r="AH421" s="10" t="str">
        <f ca="1">IFERROR(IF(AND(NOW()&lt;= EOMONTH(DATE(YEAR($P421),2, 1), 0), Overall!$A423&lt;&gt;"", MONTH($O421) &lt;= 2, MONTH($P421) &gt;= 2), IF($S421 &lt;&gt; "", $I421/$S421, ""), ""), "")</f>
        <v/>
      </c>
      <c r="AI421" s="10" t="str">
        <f ca="1">IFERROR(IF(AND(NOW()&lt;= EOMONTH(DATE(YEAR($P421),3, 1), 0), Overall!$A423&lt;&gt;"", MONTH($O421) &lt;= 3, MONTH($P421) &gt;= 3), IF($S421 &lt;&gt; "", $I421/$S421, ""), ""), "")</f>
        <v/>
      </c>
      <c r="AJ421" s="10" t="str">
        <f ca="1">IFERROR(IF(AND(NOW()&lt;= EOMONTH(DATE(YEAR($P421),4, 1), 0), Overall!$A423&lt;&gt;"", MONTH($O421) &lt;= 4, MONTH($P421) &gt;= 4), IF($S421 &lt;&gt; "", $I421/$S421, ""), ""), "")</f>
        <v/>
      </c>
      <c r="AK421" s="10" t="str">
        <f ca="1">IFERROR(IF(AND(NOW()&lt;= EOMONTH(DATE(YEAR($P421),5, 1), 0), Overall!$A423&lt;&gt;"", MONTH($O421) &lt;= 5, MONTH($P421) &gt;= 5), IF($S421 &lt;&gt; "", $I421/$S421, ""), ""), "")</f>
        <v/>
      </c>
      <c r="AL421" s="10" t="str">
        <f ca="1">IFERROR(IF(AND(NOW()&lt;= EOMONTH(DATE(YEAR($P421),6, 1), 0), Overall!$A423&lt;&gt;"", MONTH($O421) &lt;= 6, MONTH($P421) &gt;= 6), IF($S421 &lt;&gt; "", $I421/$S421, ""), ""), "")</f>
        <v/>
      </c>
      <c r="AM421" s="10" t="str">
        <f ca="1">IFERROR(IF(AND(NOW()&lt;= EOMONTH(DATE(YEAR($P421),7, 1), 0), Overall!$A423&lt;&gt;"", MONTH($O421) &lt;= 7, MONTH($P421) &gt;= 7), IF($S421 &lt;&gt; "", $I421/$S421, ""), ""), "")</f>
        <v/>
      </c>
      <c r="AN421" s="10" t="str">
        <f ca="1">IFERROR(IF(AND(NOW()&lt;= EOMONTH(DATE(YEAR($P421),8, 1), 0), Overall!$A423&lt;&gt;"", MONTH($O421) &lt;= 8, MONTH($P421) &gt;= 8), IF($S421 &lt;&gt; "", $I421/$S421, ""), ""), "")</f>
        <v/>
      </c>
      <c r="AO421" s="10" t="str">
        <f ca="1">IFERROR(IF(AND(NOW()&lt;= EOMONTH(DATE(YEAR($P421),9, 1), 0), Overall!$A423&lt;&gt;"", MONTH($O421) &lt;= 9, MONTH($P421) &gt;= 9), IF($S421 &lt;&gt; "", $I421/$S421, ""), ""), "")</f>
        <v/>
      </c>
      <c r="AP421" s="10" t="str">
        <f ca="1">IFERROR(IF(AND(NOW()&lt;= EOMONTH(DATE(YEAR($P421),10, 1), 0), Overall!$A423&lt;&gt;"", MONTH($O421) &lt;= 10, MONTH($P421) &gt;= 10), IF($S421 &lt;&gt; "", $I421/$S421, ""), ""), "")</f>
        <v/>
      </c>
      <c r="AQ421" s="10" t="str">
        <f ca="1">IFERROR(IF(AND(NOW()&lt;= EOMONTH(DATE(YEAR($P421),11, 1), 0), Overall!$A423&lt;&gt;"", MONTH($O421) &lt;=11, MONTH($P421) &gt;= 11), IF($S421 &lt;&gt; "", $I421/$S421, ""), ""), "")</f>
        <v/>
      </c>
      <c r="AR421" s="10" t="str">
        <f ca="1">IFERROR(IF(AND(NOW()&lt;= EOMONTH(DATE(YEAR($P421),12, 1), 0), Overall!$A423&lt;&gt;"", MONTH($O421) &lt;= 12, MONTH($P421) &gt;= 12), IF($S421 &lt;&gt; "", $I421/$S421, ""), ""), "")</f>
        <v/>
      </c>
      <c r="AS421" s="16">
        <f t="shared" ca="1" si="13"/>
        <v>0</v>
      </c>
    </row>
    <row r="422" spans="1:45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5" t="str">
        <f>IF(Overall!P424&lt;&gt;"",_xlfn.VALUETOTEXT(Overall!P424),"")</f>
        <v>Options</v>
      </c>
      <c r="I422" s="6">
        <f>IF(Overall!F424&lt;&gt;"",VALUE(Overall!F424),"")</f>
        <v>250000</v>
      </c>
      <c r="J422" s="6">
        <f>IF(Overall!G424&lt;&gt;"",VALUE(Overall!G424),"")</f>
        <v>78</v>
      </c>
      <c r="K422" s="6">
        <f>IF(Overall!H424&lt;&gt;"",VALUE(Overall!H424),"")</f>
        <v>60</v>
      </c>
      <c r="L422" s="6">
        <f>IF(Overall!I424&lt;&gt;"",VALUE(Overall!I424),"")</f>
        <v>8.5</v>
      </c>
      <c r="M422" s="6">
        <f>IF(Overall!J424&lt;&gt;"",VALUE(Overall!J424),"")</f>
        <v>2.73</v>
      </c>
      <c r="N422" s="6">
        <f>IF(Overall!K424&lt;&gt;"",VALUE(Overall!K424),"")</f>
        <v>5.77</v>
      </c>
      <c r="O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P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Q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R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S422" s="5">
        <f t="shared" si="12"/>
        <v>1</v>
      </c>
      <c r="T422" s="10" t="str">
        <f>IF(Overall!$A424&lt;&gt;"",IF(AND(MONTH($O422) &lt;= 1, MONTH($P422) &gt;= 1), IF($S422 &lt;&gt; "", $I422/$S422, ""), ""),"")</f>
        <v/>
      </c>
      <c r="U422" s="10" t="str">
        <f>IF(Overall!$A424&lt;&gt;"",IF(AND(MONTH($O422) &lt;= 2, MONTH($P422) &gt;= 2), IF($S422 &lt;&gt; "", $I422/$S422, ""), ""),"")</f>
        <v/>
      </c>
      <c r="V422" s="10" t="str">
        <f>IF(Overall!$A424&lt;&gt;"",IF(AND(MONTH($O422) &lt;= 3, MONTH($P422) &gt;= 3), IF($S422 &lt;&gt; "", $I422/$S422, ""), ""),"")</f>
        <v/>
      </c>
      <c r="W422" s="10" t="str">
        <f>IF(Overall!$A424&lt;&gt;"",IF(AND(MONTH($O422) &lt;= 4, MONTH($P422) &gt;= 4), IF($S422 &lt;&gt; "", $I422/$S422, ""), ""),"")</f>
        <v/>
      </c>
      <c r="X422" s="10">
        <f>IF(Overall!$A424&lt;&gt;"",IF(AND(MONTH($O422) &lt;= 5, MONTH($P422) &gt;= 5), IF($S422 &lt;&gt; "", $I422/$S422, ""), ""),"")</f>
        <v>250000</v>
      </c>
      <c r="Y422" s="10" t="str">
        <f>IF(Overall!$A424&lt;&gt;"",IF(AND(MONTH($O422) &lt;= 6, MONTH($P422) &gt;= 6), IF($S422 &lt;&gt; "", $I422/$S422, ""), ""),"")</f>
        <v/>
      </c>
      <c r="Z422" s="10" t="str">
        <f>IF(Overall!$A424&lt;&gt;"",IF(AND(MONTH($O422) &lt;= 7, MONTH($P422) &gt;= 7 ), IF($S422 &lt;&gt; "", $I422/$S422, ""), ""),"")</f>
        <v/>
      </c>
      <c r="AA422" s="10" t="str">
        <f>IF(Overall!$A424&lt;&gt;"",IF(AND(MONTH($O422) &lt;= 8, MONTH($P422) &gt;= 8), IF($S422 &lt;&gt; "", $I422/$S422, ""), ""),"")</f>
        <v/>
      </c>
      <c r="AB422" s="10" t="str">
        <f>IF(Overall!$A424&lt;&gt;"",IF(AND(MONTH($O422) &lt;= 9, MONTH($P422) &gt;= 9), IF($S422 &lt;&gt; "", $I422/$S422, ""), ""),"")</f>
        <v/>
      </c>
      <c r="AC422" s="10" t="str">
        <f>IF(Overall!$A424&lt;&gt;"",IF(AND(MONTH($O422) &lt;= 10, MONTH($P422) &gt;= 10), IF($S422 &lt;&gt; "", $I422/$S422, ""), ""),"")</f>
        <v/>
      </c>
      <c r="AD422" s="10" t="str">
        <f>IF(Overall!$A424&lt;&gt;"",IF(AND(MONTH($O422) &lt;= 11, MONTH($P422) &gt;= 11), IF($S422 &lt;&gt; "", $I422/$S422, ""), ""),"")</f>
        <v/>
      </c>
      <c r="AE422" s="10" t="str">
        <f>IF(Overall!$A424&lt;&gt;"",IF(AND(MONTH($O422) &lt;= 12, MONTH($P422) &gt;= 12), IF($S422 &lt;&gt; "", $I422/$S422, ""), ""),"")</f>
        <v/>
      </c>
      <c r="AG422" s="10" t="str">
        <f ca="1">IFERROR(IF(AND(NOW()&lt;= EOMONTH(DATE(YEAR($P422),1, 1), 0), Overall!$A424&lt;&gt;"", MONTH($O422) &lt;= 1, MONTH($P422) &gt;= 1), IF($S422 &lt;&gt; "", $I422/$S422, ""), ""), "")</f>
        <v/>
      </c>
      <c r="AH422" s="10" t="str">
        <f ca="1">IFERROR(IF(AND(NOW()&lt;= EOMONTH(DATE(YEAR($P422),2, 1), 0), Overall!$A424&lt;&gt;"", MONTH($O422) &lt;= 2, MONTH($P422) &gt;= 2), IF($S422 &lt;&gt; "", $I422/$S422, ""), ""), "")</f>
        <v/>
      </c>
      <c r="AI422" s="10" t="str">
        <f ca="1">IFERROR(IF(AND(NOW()&lt;= EOMONTH(DATE(YEAR($P422),3, 1), 0), Overall!$A424&lt;&gt;"", MONTH($O422) &lt;= 3, MONTH($P422) &gt;= 3), IF($S422 &lt;&gt; "", $I422/$S422, ""), ""), "")</f>
        <v/>
      </c>
      <c r="AJ422" s="10" t="str">
        <f ca="1">IFERROR(IF(AND(NOW()&lt;= EOMONTH(DATE(YEAR($P422),4, 1), 0), Overall!$A424&lt;&gt;"", MONTH($O422) &lt;= 4, MONTH($P422) &gt;= 4), IF($S422 &lt;&gt; "", $I422/$S422, ""), ""), "")</f>
        <v/>
      </c>
      <c r="AK422" s="10" t="str">
        <f ca="1">IFERROR(IF(AND(NOW()&lt;= EOMONTH(DATE(YEAR($P422),5, 1), 0), Overall!$A424&lt;&gt;"", MONTH($O422) &lt;= 5, MONTH($P422) &gt;= 5), IF($S422 &lt;&gt; "", $I422/$S422, ""), ""), "")</f>
        <v/>
      </c>
      <c r="AL422" s="10" t="str">
        <f ca="1">IFERROR(IF(AND(NOW()&lt;= EOMONTH(DATE(YEAR($P422),6, 1), 0), Overall!$A424&lt;&gt;"", MONTH($O422) &lt;= 6, MONTH($P422) &gt;= 6), IF($S422 &lt;&gt; "", $I422/$S422, ""), ""), "")</f>
        <v/>
      </c>
      <c r="AM422" s="10" t="str">
        <f ca="1">IFERROR(IF(AND(NOW()&lt;= EOMONTH(DATE(YEAR($P422),7, 1), 0), Overall!$A424&lt;&gt;"", MONTH($O422) &lt;= 7, MONTH($P422) &gt;= 7), IF($S422 &lt;&gt; "", $I422/$S422, ""), ""), "")</f>
        <v/>
      </c>
      <c r="AN422" s="10" t="str">
        <f ca="1">IFERROR(IF(AND(NOW()&lt;= EOMONTH(DATE(YEAR($P422),8, 1), 0), Overall!$A424&lt;&gt;"", MONTH($O422) &lt;= 8, MONTH($P422) &gt;= 8), IF($S422 &lt;&gt; "", $I422/$S422, ""), ""), "")</f>
        <v/>
      </c>
      <c r="AO422" s="10" t="str">
        <f ca="1">IFERROR(IF(AND(NOW()&lt;= EOMONTH(DATE(YEAR($P422),9, 1), 0), Overall!$A424&lt;&gt;"", MONTH($O422) &lt;= 9, MONTH($P422) &gt;= 9), IF($S422 &lt;&gt; "", $I422/$S422, ""), ""), "")</f>
        <v/>
      </c>
      <c r="AP422" s="10" t="str">
        <f ca="1">IFERROR(IF(AND(NOW()&lt;= EOMONTH(DATE(YEAR($P422),10, 1), 0), Overall!$A424&lt;&gt;"", MONTH($O422) &lt;= 10, MONTH($P422) &gt;= 10), IF($S422 &lt;&gt; "", $I422/$S422, ""), ""), "")</f>
        <v/>
      </c>
      <c r="AQ422" s="10" t="str">
        <f ca="1">IFERROR(IF(AND(NOW()&lt;= EOMONTH(DATE(YEAR($P422),11, 1), 0), Overall!$A424&lt;&gt;"", MONTH($O422) &lt;=11, MONTH($P422) &gt;= 11), IF($S422 &lt;&gt; "", $I422/$S422, ""), ""), "")</f>
        <v/>
      </c>
      <c r="AR422" s="10" t="str">
        <f ca="1">IFERROR(IF(AND(NOW()&lt;= EOMONTH(DATE(YEAR($P422),12, 1), 0), Overall!$A424&lt;&gt;"", MONTH($O422) &lt;= 12, MONTH($P422) &gt;= 12), IF($S422 &lt;&gt; "", $I422/$S422, ""), ""), "")</f>
        <v/>
      </c>
      <c r="AS422" s="16">
        <f t="shared" ca="1" si="13"/>
        <v>0</v>
      </c>
    </row>
    <row r="423" spans="1:45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5" t="str">
        <f>IF(Overall!P425&lt;&gt;"",_xlfn.VALUETOTEXT(Overall!P425),"")</f>
        <v>Options</v>
      </c>
      <c r="I423" s="6">
        <f>IF(Overall!F425&lt;&gt;"",VALUE(Overall!F425),"")</f>
        <v>500000</v>
      </c>
      <c r="J423" s="6">
        <f>IF(Overall!G425&lt;&gt;"",VALUE(Overall!G425),"")</f>
        <v>77</v>
      </c>
      <c r="K423" s="6">
        <f>IF(Overall!H425&lt;&gt;"",VALUE(Overall!H425),"")</f>
        <v>64</v>
      </c>
      <c r="L423" s="6">
        <f>IF(Overall!I425&lt;&gt;"",VALUE(Overall!I425),"")</f>
        <v>5.0999999999999996</v>
      </c>
      <c r="M423" s="6">
        <f>IF(Overall!J425&lt;&gt;"",VALUE(Overall!J425),"")</f>
        <v>1.68</v>
      </c>
      <c r="N423" s="6">
        <f>IF(Overall!K425&lt;&gt;"",VALUE(Overall!K425),"")</f>
        <v>3.42</v>
      </c>
      <c r="O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P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Q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R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S423" s="5">
        <f t="shared" si="12"/>
        <v>1</v>
      </c>
      <c r="T423" s="10" t="str">
        <f>IF(Overall!$A425&lt;&gt;"",IF(AND(MONTH($O423) &lt;= 1, MONTH($P423) &gt;= 1), IF($S423 &lt;&gt; "", $I423/$S423, ""), ""),"")</f>
        <v/>
      </c>
      <c r="U423" s="10">
        <f>IF(Overall!$A425&lt;&gt;"",IF(AND(MONTH($O423) &lt;= 2, MONTH($P423) &gt;= 2), IF($S423 &lt;&gt; "", $I423/$S423, ""), ""),"")</f>
        <v>500000</v>
      </c>
      <c r="V423" s="10" t="str">
        <f>IF(Overall!$A425&lt;&gt;"",IF(AND(MONTH($O423) &lt;= 3, MONTH($P423) &gt;= 3), IF($S423 &lt;&gt; "", $I423/$S423, ""), ""),"")</f>
        <v/>
      </c>
      <c r="W423" s="10" t="str">
        <f>IF(Overall!$A425&lt;&gt;"",IF(AND(MONTH($O423) &lt;= 4, MONTH($P423) &gt;= 4), IF($S423 &lt;&gt; "", $I423/$S423, ""), ""),"")</f>
        <v/>
      </c>
      <c r="X423" s="10" t="str">
        <f>IF(Overall!$A425&lt;&gt;"",IF(AND(MONTH($O423) &lt;= 5, MONTH($P423) &gt;= 5), IF($S423 &lt;&gt; "", $I423/$S423, ""), ""),"")</f>
        <v/>
      </c>
      <c r="Y423" s="10" t="str">
        <f>IF(Overall!$A425&lt;&gt;"",IF(AND(MONTH($O423) &lt;= 6, MONTH($P423) &gt;= 6), IF($S423 &lt;&gt; "", $I423/$S423, ""), ""),"")</f>
        <v/>
      </c>
      <c r="Z423" s="10" t="str">
        <f>IF(Overall!$A425&lt;&gt;"",IF(AND(MONTH($O423) &lt;= 7, MONTH($P423) &gt;= 7 ), IF($S423 &lt;&gt; "", $I423/$S423, ""), ""),"")</f>
        <v/>
      </c>
      <c r="AA423" s="10" t="str">
        <f>IF(Overall!$A425&lt;&gt;"",IF(AND(MONTH($O423) &lt;= 8, MONTH($P423) &gt;= 8), IF($S423 &lt;&gt; "", $I423/$S423, ""), ""),"")</f>
        <v/>
      </c>
      <c r="AB423" s="10" t="str">
        <f>IF(Overall!$A425&lt;&gt;"",IF(AND(MONTH($O423) &lt;= 9, MONTH($P423) &gt;= 9), IF($S423 &lt;&gt; "", $I423/$S423, ""), ""),"")</f>
        <v/>
      </c>
      <c r="AC423" s="10" t="str">
        <f>IF(Overall!$A425&lt;&gt;"",IF(AND(MONTH($O423) &lt;= 10, MONTH($P423) &gt;= 10), IF($S423 &lt;&gt; "", $I423/$S423, ""), ""),"")</f>
        <v/>
      </c>
      <c r="AD423" s="10" t="str">
        <f>IF(Overall!$A425&lt;&gt;"",IF(AND(MONTH($O423) &lt;= 11, MONTH($P423) &gt;= 11), IF($S423 &lt;&gt; "", $I423/$S423, ""), ""),"")</f>
        <v/>
      </c>
      <c r="AE423" s="10" t="str">
        <f>IF(Overall!$A425&lt;&gt;"",IF(AND(MONTH($O423) &lt;= 12, MONTH($P423) &gt;= 12), IF($S423 &lt;&gt; "", $I423/$S423, ""), ""),"")</f>
        <v/>
      </c>
      <c r="AG423" s="10" t="str">
        <f ca="1">IFERROR(IF(AND(NOW()&lt;= EOMONTH(DATE(YEAR($P423),1, 1), 0), Overall!$A425&lt;&gt;"", MONTH($O423) &lt;= 1, MONTH($P423) &gt;= 1), IF($S423 &lt;&gt; "", $I423/$S423, ""), ""), "")</f>
        <v/>
      </c>
      <c r="AH423" s="10" t="str">
        <f ca="1">IFERROR(IF(AND(NOW()&lt;= EOMONTH(DATE(YEAR($P423),2, 1), 0), Overall!$A425&lt;&gt;"", MONTH($O423) &lt;= 2, MONTH($P423) &gt;= 2), IF($S423 &lt;&gt; "", $I423/$S423, ""), ""), "")</f>
        <v/>
      </c>
      <c r="AI423" s="10" t="str">
        <f ca="1">IFERROR(IF(AND(NOW()&lt;= EOMONTH(DATE(YEAR($P423),3, 1), 0), Overall!$A425&lt;&gt;"", MONTH($O423) &lt;= 3, MONTH($P423) &gt;= 3), IF($S423 &lt;&gt; "", $I423/$S423, ""), ""), "")</f>
        <v/>
      </c>
      <c r="AJ423" s="10" t="str">
        <f ca="1">IFERROR(IF(AND(NOW()&lt;= EOMONTH(DATE(YEAR($P423),4, 1), 0), Overall!$A425&lt;&gt;"", MONTH($O423) &lt;= 4, MONTH($P423) &gt;= 4), IF($S423 &lt;&gt; "", $I423/$S423, ""), ""), "")</f>
        <v/>
      </c>
      <c r="AK423" s="10" t="str">
        <f ca="1">IFERROR(IF(AND(NOW()&lt;= EOMONTH(DATE(YEAR($P423),5, 1), 0), Overall!$A425&lt;&gt;"", MONTH($O423) &lt;= 5, MONTH($P423) &gt;= 5), IF($S423 &lt;&gt; "", $I423/$S423, ""), ""), "")</f>
        <v/>
      </c>
      <c r="AL423" s="10" t="str">
        <f ca="1">IFERROR(IF(AND(NOW()&lt;= EOMONTH(DATE(YEAR($P423),6, 1), 0), Overall!$A425&lt;&gt;"", MONTH($O423) &lt;= 6, MONTH($P423) &gt;= 6), IF($S423 &lt;&gt; "", $I423/$S423, ""), ""), "")</f>
        <v/>
      </c>
      <c r="AM423" s="10" t="str">
        <f ca="1">IFERROR(IF(AND(NOW()&lt;= EOMONTH(DATE(YEAR($P423),7, 1), 0), Overall!$A425&lt;&gt;"", MONTH($O423) &lt;= 7, MONTH($P423) &gt;= 7), IF($S423 &lt;&gt; "", $I423/$S423, ""), ""), "")</f>
        <v/>
      </c>
      <c r="AN423" s="10" t="str">
        <f ca="1">IFERROR(IF(AND(NOW()&lt;= EOMONTH(DATE(YEAR($P423),8, 1), 0), Overall!$A425&lt;&gt;"", MONTH($O423) &lt;= 8, MONTH($P423) &gt;= 8), IF($S423 &lt;&gt; "", $I423/$S423, ""), ""), "")</f>
        <v/>
      </c>
      <c r="AO423" s="10" t="str">
        <f ca="1">IFERROR(IF(AND(NOW()&lt;= EOMONTH(DATE(YEAR($P423),9, 1), 0), Overall!$A425&lt;&gt;"", MONTH($O423) &lt;= 9, MONTH($P423) &gt;= 9), IF($S423 &lt;&gt; "", $I423/$S423, ""), ""), "")</f>
        <v/>
      </c>
      <c r="AP423" s="10" t="str">
        <f ca="1">IFERROR(IF(AND(NOW()&lt;= EOMONTH(DATE(YEAR($P423),10, 1), 0), Overall!$A425&lt;&gt;"", MONTH($O423) &lt;= 10, MONTH($P423) &gt;= 10), IF($S423 &lt;&gt; "", $I423/$S423, ""), ""), "")</f>
        <v/>
      </c>
      <c r="AQ423" s="10" t="str">
        <f ca="1">IFERROR(IF(AND(NOW()&lt;= EOMONTH(DATE(YEAR($P423),11, 1), 0), Overall!$A425&lt;&gt;"", MONTH($O423) &lt;=11, MONTH($P423) &gt;= 11), IF($S423 &lt;&gt; "", $I423/$S423, ""), ""), "")</f>
        <v/>
      </c>
      <c r="AR423" s="10" t="str">
        <f ca="1">IFERROR(IF(AND(NOW()&lt;= EOMONTH(DATE(YEAR($P423),12, 1), 0), Overall!$A425&lt;&gt;"", MONTH($O423) &lt;= 12, MONTH($P423) &gt;= 12), IF($S423 &lt;&gt; "", $I423/$S423, ""), ""), "")</f>
        <v/>
      </c>
      <c r="AS423" s="16">
        <f t="shared" ca="1" si="13"/>
        <v>0</v>
      </c>
    </row>
    <row r="424" spans="1:45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5" t="str">
        <f>IF(Overall!P426&lt;&gt;"",_xlfn.VALUETOTEXT(Overall!P426),"")</f>
        <v>Options</v>
      </c>
      <c r="I424" s="6">
        <f>IF(Overall!F426&lt;&gt;"",VALUE(Overall!F426),"")</f>
        <v>500000</v>
      </c>
      <c r="J424" s="6">
        <f>IF(Overall!G426&lt;&gt;"",VALUE(Overall!G426),"")</f>
        <v>77</v>
      </c>
      <c r="K424" s="6">
        <f>IF(Overall!H426&lt;&gt;"",VALUE(Overall!H426),"")</f>
        <v>64</v>
      </c>
      <c r="L424" s="6">
        <f>IF(Overall!I426&lt;&gt;"",VALUE(Overall!I426),"")</f>
        <v>6.42</v>
      </c>
      <c r="M424" s="6">
        <f>IF(Overall!J426&lt;&gt;"",VALUE(Overall!J426),"")</f>
        <v>2.4</v>
      </c>
      <c r="N424" s="6">
        <f>IF(Overall!K426&lt;&gt;"",VALUE(Overall!K426),"")</f>
        <v>4.0199999999999996</v>
      </c>
      <c r="O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P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Q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R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S424" s="5">
        <f t="shared" si="12"/>
        <v>1</v>
      </c>
      <c r="T424" s="10" t="str">
        <f>IF(Overall!$A426&lt;&gt;"",IF(AND(MONTH($O424) &lt;= 1, MONTH($P424) &gt;= 1), IF($S424 &lt;&gt; "", $I424/$S424, ""), ""),"")</f>
        <v/>
      </c>
      <c r="U424" s="10" t="str">
        <f>IF(Overall!$A426&lt;&gt;"",IF(AND(MONTH($O424) &lt;= 2, MONTH($P424) &gt;= 2), IF($S424 &lt;&gt; "", $I424/$S424, ""), ""),"")</f>
        <v/>
      </c>
      <c r="V424" s="10">
        <f>IF(Overall!$A426&lt;&gt;"",IF(AND(MONTH($O424) &lt;= 3, MONTH($P424) &gt;= 3), IF($S424 &lt;&gt; "", $I424/$S424, ""), ""),"")</f>
        <v>500000</v>
      </c>
      <c r="W424" s="10" t="str">
        <f>IF(Overall!$A426&lt;&gt;"",IF(AND(MONTH($O424) &lt;= 4, MONTH($P424) &gt;= 4), IF($S424 &lt;&gt; "", $I424/$S424, ""), ""),"")</f>
        <v/>
      </c>
      <c r="X424" s="10" t="str">
        <f>IF(Overall!$A426&lt;&gt;"",IF(AND(MONTH($O424) &lt;= 5, MONTH($P424) &gt;= 5), IF($S424 &lt;&gt; "", $I424/$S424, ""), ""),"")</f>
        <v/>
      </c>
      <c r="Y424" s="10" t="str">
        <f>IF(Overall!$A426&lt;&gt;"",IF(AND(MONTH($O424) &lt;= 6, MONTH($P424) &gt;= 6), IF($S424 &lt;&gt; "", $I424/$S424, ""), ""),"")</f>
        <v/>
      </c>
      <c r="Z424" s="10" t="str">
        <f>IF(Overall!$A426&lt;&gt;"",IF(AND(MONTH($O424) &lt;= 7, MONTH($P424) &gt;= 7 ), IF($S424 &lt;&gt; "", $I424/$S424, ""), ""),"")</f>
        <v/>
      </c>
      <c r="AA424" s="10" t="str">
        <f>IF(Overall!$A426&lt;&gt;"",IF(AND(MONTH($O424) &lt;= 8, MONTH($P424) &gt;= 8), IF($S424 &lt;&gt; "", $I424/$S424, ""), ""),"")</f>
        <v/>
      </c>
      <c r="AB424" s="10" t="str">
        <f>IF(Overall!$A426&lt;&gt;"",IF(AND(MONTH($O424) &lt;= 9, MONTH($P424) &gt;= 9), IF($S424 &lt;&gt; "", $I424/$S424, ""), ""),"")</f>
        <v/>
      </c>
      <c r="AC424" s="10" t="str">
        <f>IF(Overall!$A426&lt;&gt;"",IF(AND(MONTH($O424) &lt;= 10, MONTH($P424) &gt;= 10), IF($S424 &lt;&gt; "", $I424/$S424, ""), ""),"")</f>
        <v/>
      </c>
      <c r="AD424" s="10" t="str">
        <f>IF(Overall!$A426&lt;&gt;"",IF(AND(MONTH($O424) &lt;= 11, MONTH($P424) &gt;= 11), IF($S424 &lt;&gt; "", $I424/$S424, ""), ""),"")</f>
        <v/>
      </c>
      <c r="AE424" s="10" t="str">
        <f>IF(Overall!$A426&lt;&gt;"",IF(AND(MONTH($O424) &lt;= 12, MONTH($P424) &gt;= 12), IF($S424 &lt;&gt; "", $I424/$S424, ""), ""),"")</f>
        <v/>
      </c>
      <c r="AG424" s="10" t="str">
        <f ca="1">IFERROR(IF(AND(NOW()&lt;= EOMONTH(DATE(YEAR($P424),1, 1), 0), Overall!$A426&lt;&gt;"", MONTH($O424) &lt;= 1, MONTH($P424) &gt;= 1), IF($S424 &lt;&gt; "", $I424/$S424, ""), ""), "")</f>
        <v/>
      </c>
      <c r="AH424" s="10" t="str">
        <f ca="1">IFERROR(IF(AND(NOW()&lt;= EOMONTH(DATE(YEAR($P424),2, 1), 0), Overall!$A426&lt;&gt;"", MONTH($O424) &lt;= 2, MONTH($P424) &gt;= 2), IF($S424 &lt;&gt; "", $I424/$S424, ""), ""), "")</f>
        <v/>
      </c>
      <c r="AI424" s="10" t="str">
        <f ca="1">IFERROR(IF(AND(NOW()&lt;= EOMONTH(DATE(YEAR($P424),3, 1), 0), Overall!$A426&lt;&gt;"", MONTH($O424) &lt;= 3, MONTH($P424) &gt;= 3), IF($S424 &lt;&gt; "", $I424/$S424, ""), ""), "")</f>
        <v/>
      </c>
      <c r="AJ424" s="10" t="str">
        <f ca="1">IFERROR(IF(AND(NOW()&lt;= EOMONTH(DATE(YEAR($P424),4, 1), 0), Overall!$A426&lt;&gt;"", MONTH($O424) &lt;= 4, MONTH($P424) &gt;= 4), IF($S424 &lt;&gt; "", $I424/$S424, ""), ""), "")</f>
        <v/>
      </c>
      <c r="AK424" s="10" t="str">
        <f ca="1">IFERROR(IF(AND(NOW()&lt;= EOMONTH(DATE(YEAR($P424),5, 1), 0), Overall!$A426&lt;&gt;"", MONTH($O424) &lt;= 5, MONTH($P424) &gt;= 5), IF($S424 &lt;&gt; "", $I424/$S424, ""), ""), "")</f>
        <v/>
      </c>
      <c r="AL424" s="10" t="str">
        <f ca="1">IFERROR(IF(AND(NOW()&lt;= EOMONTH(DATE(YEAR($P424),6, 1), 0), Overall!$A426&lt;&gt;"", MONTH($O424) &lt;= 6, MONTH($P424) &gt;= 6), IF($S424 &lt;&gt; "", $I424/$S424, ""), ""), "")</f>
        <v/>
      </c>
      <c r="AM424" s="10" t="str">
        <f ca="1">IFERROR(IF(AND(NOW()&lt;= EOMONTH(DATE(YEAR($P424),7, 1), 0), Overall!$A426&lt;&gt;"", MONTH($O424) &lt;= 7, MONTH($P424) &gt;= 7), IF($S424 &lt;&gt; "", $I424/$S424, ""), ""), "")</f>
        <v/>
      </c>
      <c r="AN424" s="10" t="str">
        <f ca="1">IFERROR(IF(AND(NOW()&lt;= EOMONTH(DATE(YEAR($P424),8, 1), 0), Overall!$A426&lt;&gt;"", MONTH($O424) &lt;= 8, MONTH($P424) &gt;= 8), IF($S424 &lt;&gt; "", $I424/$S424, ""), ""), "")</f>
        <v/>
      </c>
      <c r="AO424" s="10" t="str">
        <f ca="1">IFERROR(IF(AND(NOW()&lt;= EOMONTH(DATE(YEAR($P424),9, 1), 0), Overall!$A426&lt;&gt;"", MONTH($O424) &lt;= 9, MONTH($P424) &gt;= 9), IF($S424 &lt;&gt; "", $I424/$S424, ""), ""), "")</f>
        <v/>
      </c>
      <c r="AP424" s="10" t="str">
        <f ca="1">IFERROR(IF(AND(NOW()&lt;= EOMONTH(DATE(YEAR($P424),10, 1), 0), Overall!$A426&lt;&gt;"", MONTH($O424) &lt;= 10, MONTH($P424) &gt;= 10), IF($S424 &lt;&gt; "", $I424/$S424, ""), ""), "")</f>
        <v/>
      </c>
      <c r="AQ424" s="10" t="str">
        <f ca="1">IFERROR(IF(AND(NOW()&lt;= EOMONTH(DATE(YEAR($P424),11, 1), 0), Overall!$A426&lt;&gt;"", MONTH($O424) &lt;=11, MONTH($P424) &gt;= 11), IF($S424 &lt;&gt; "", $I424/$S424, ""), ""), "")</f>
        <v/>
      </c>
      <c r="AR424" s="10" t="str">
        <f ca="1">IFERROR(IF(AND(NOW()&lt;= EOMONTH(DATE(YEAR($P424),12, 1), 0), Overall!$A426&lt;&gt;"", MONTH($O424) &lt;= 12, MONTH($P424) &gt;= 12), IF($S424 &lt;&gt; "", $I424/$S424, ""), ""), "")</f>
        <v/>
      </c>
      <c r="AS424" s="16">
        <f t="shared" ca="1" si="13"/>
        <v>0</v>
      </c>
    </row>
    <row r="425" spans="1:45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5" t="str">
        <f>IF(Overall!P427&lt;&gt;"",_xlfn.VALUETOTEXT(Overall!P427),"")</f>
        <v>Options</v>
      </c>
      <c r="I425" s="6">
        <f>IF(Overall!F427&lt;&gt;"",VALUE(Overall!F427),"")</f>
        <v>500000</v>
      </c>
      <c r="J425" s="6">
        <f>IF(Overall!G427&lt;&gt;"",VALUE(Overall!G427),"")</f>
        <v>77</v>
      </c>
      <c r="K425" s="6">
        <f>IF(Overall!H427&lt;&gt;"",VALUE(Overall!H427),"")</f>
        <v>63</v>
      </c>
      <c r="L425" s="6">
        <f>IF(Overall!I427&lt;&gt;"",VALUE(Overall!I427),"")</f>
        <v>5.03</v>
      </c>
      <c r="M425" s="6">
        <f>IF(Overall!J427&lt;&gt;"",VALUE(Overall!J427),"")</f>
        <v>1.54</v>
      </c>
      <c r="N425" s="6">
        <f>IF(Overall!K427&lt;&gt;"",VALUE(Overall!K427),"")</f>
        <v>3.49</v>
      </c>
      <c r="O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P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Q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R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S425" s="5">
        <f t="shared" si="12"/>
        <v>1</v>
      </c>
      <c r="T425" s="10" t="str">
        <f>IF(Overall!$A427&lt;&gt;"",IF(AND(MONTH($O425) &lt;= 1, MONTH($P425) &gt;= 1), IF($S425 &lt;&gt; "", $I425/$S425, ""), ""),"")</f>
        <v/>
      </c>
      <c r="U425" s="10">
        <f>IF(Overall!$A427&lt;&gt;"",IF(AND(MONTH($O425) &lt;= 2, MONTH($P425) &gt;= 2), IF($S425 &lt;&gt; "", $I425/$S425, ""), ""),"")</f>
        <v>500000</v>
      </c>
      <c r="V425" s="10" t="str">
        <f>IF(Overall!$A427&lt;&gt;"",IF(AND(MONTH($O425) &lt;= 3, MONTH($P425) &gt;= 3), IF($S425 &lt;&gt; "", $I425/$S425, ""), ""),"")</f>
        <v/>
      </c>
      <c r="W425" s="10" t="str">
        <f>IF(Overall!$A427&lt;&gt;"",IF(AND(MONTH($O425) &lt;= 4, MONTH($P425) &gt;= 4), IF($S425 &lt;&gt; "", $I425/$S425, ""), ""),"")</f>
        <v/>
      </c>
      <c r="X425" s="10" t="str">
        <f>IF(Overall!$A427&lt;&gt;"",IF(AND(MONTH($O425) &lt;= 5, MONTH($P425) &gt;= 5), IF($S425 &lt;&gt; "", $I425/$S425, ""), ""),"")</f>
        <v/>
      </c>
      <c r="Y425" s="10" t="str">
        <f>IF(Overall!$A427&lt;&gt;"",IF(AND(MONTH($O425) &lt;= 6, MONTH($P425) &gt;= 6), IF($S425 &lt;&gt; "", $I425/$S425, ""), ""),"")</f>
        <v/>
      </c>
      <c r="Z425" s="10" t="str">
        <f>IF(Overall!$A427&lt;&gt;"",IF(AND(MONTH($O425) &lt;= 7, MONTH($P425) &gt;= 7 ), IF($S425 &lt;&gt; "", $I425/$S425, ""), ""),"")</f>
        <v/>
      </c>
      <c r="AA425" s="10" t="str">
        <f>IF(Overall!$A427&lt;&gt;"",IF(AND(MONTH($O425) &lt;= 8, MONTH($P425) &gt;= 8), IF($S425 &lt;&gt; "", $I425/$S425, ""), ""),"")</f>
        <v/>
      </c>
      <c r="AB425" s="10" t="str">
        <f>IF(Overall!$A427&lt;&gt;"",IF(AND(MONTH($O425) &lt;= 9, MONTH($P425) &gt;= 9), IF($S425 &lt;&gt; "", $I425/$S425, ""), ""),"")</f>
        <v/>
      </c>
      <c r="AC425" s="10" t="str">
        <f>IF(Overall!$A427&lt;&gt;"",IF(AND(MONTH($O425) &lt;= 10, MONTH($P425) &gt;= 10), IF($S425 &lt;&gt; "", $I425/$S425, ""), ""),"")</f>
        <v/>
      </c>
      <c r="AD425" s="10" t="str">
        <f>IF(Overall!$A427&lt;&gt;"",IF(AND(MONTH($O425) &lt;= 11, MONTH($P425) &gt;= 11), IF($S425 &lt;&gt; "", $I425/$S425, ""), ""),"")</f>
        <v/>
      </c>
      <c r="AE425" s="10" t="str">
        <f>IF(Overall!$A427&lt;&gt;"",IF(AND(MONTH($O425) &lt;= 12, MONTH($P425) &gt;= 12), IF($S425 &lt;&gt; "", $I425/$S425, ""), ""),"")</f>
        <v/>
      </c>
      <c r="AG425" s="10" t="str">
        <f ca="1">IFERROR(IF(AND(NOW()&lt;= EOMONTH(DATE(YEAR($P425),1, 1), 0), Overall!$A427&lt;&gt;"", MONTH($O425) &lt;= 1, MONTH($P425) &gt;= 1), IF($S425 &lt;&gt; "", $I425/$S425, ""), ""), "")</f>
        <v/>
      </c>
      <c r="AH425" s="10" t="str">
        <f ca="1">IFERROR(IF(AND(NOW()&lt;= EOMONTH(DATE(YEAR($P425),2, 1), 0), Overall!$A427&lt;&gt;"", MONTH($O425) &lt;= 2, MONTH($P425) &gt;= 2), IF($S425 &lt;&gt; "", $I425/$S425, ""), ""), "")</f>
        <v/>
      </c>
      <c r="AI425" s="10" t="str">
        <f ca="1">IFERROR(IF(AND(NOW()&lt;= EOMONTH(DATE(YEAR($P425),3, 1), 0), Overall!$A427&lt;&gt;"", MONTH($O425) &lt;= 3, MONTH($P425) &gt;= 3), IF($S425 &lt;&gt; "", $I425/$S425, ""), ""), "")</f>
        <v/>
      </c>
      <c r="AJ425" s="10" t="str">
        <f ca="1">IFERROR(IF(AND(NOW()&lt;= EOMONTH(DATE(YEAR($P425),4, 1), 0), Overall!$A427&lt;&gt;"", MONTH($O425) &lt;= 4, MONTH($P425) &gt;= 4), IF($S425 &lt;&gt; "", $I425/$S425, ""), ""), "")</f>
        <v/>
      </c>
      <c r="AK425" s="10" t="str">
        <f ca="1">IFERROR(IF(AND(NOW()&lt;= EOMONTH(DATE(YEAR($P425),5, 1), 0), Overall!$A427&lt;&gt;"", MONTH($O425) &lt;= 5, MONTH($P425) &gt;= 5), IF($S425 &lt;&gt; "", $I425/$S425, ""), ""), "")</f>
        <v/>
      </c>
      <c r="AL425" s="10" t="str">
        <f ca="1">IFERROR(IF(AND(NOW()&lt;= EOMONTH(DATE(YEAR($P425),6, 1), 0), Overall!$A427&lt;&gt;"", MONTH($O425) &lt;= 6, MONTH($P425) &gt;= 6), IF($S425 &lt;&gt; "", $I425/$S425, ""), ""), "")</f>
        <v/>
      </c>
      <c r="AM425" s="10" t="str">
        <f ca="1">IFERROR(IF(AND(NOW()&lt;= EOMONTH(DATE(YEAR($P425),7, 1), 0), Overall!$A427&lt;&gt;"", MONTH($O425) &lt;= 7, MONTH($P425) &gt;= 7), IF($S425 &lt;&gt; "", $I425/$S425, ""), ""), "")</f>
        <v/>
      </c>
      <c r="AN425" s="10" t="str">
        <f ca="1">IFERROR(IF(AND(NOW()&lt;= EOMONTH(DATE(YEAR($P425),8, 1), 0), Overall!$A427&lt;&gt;"", MONTH($O425) &lt;= 8, MONTH($P425) &gt;= 8), IF($S425 &lt;&gt; "", $I425/$S425, ""), ""), "")</f>
        <v/>
      </c>
      <c r="AO425" s="10" t="str">
        <f ca="1">IFERROR(IF(AND(NOW()&lt;= EOMONTH(DATE(YEAR($P425),9, 1), 0), Overall!$A427&lt;&gt;"", MONTH($O425) &lt;= 9, MONTH($P425) &gt;= 9), IF($S425 &lt;&gt; "", $I425/$S425, ""), ""), "")</f>
        <v/>
      </c>
      <c r="AP425" s="10" t="str">
        <f ca="1">IFERROR(IF(AND(NOW()&lt;= EOMONTH(DATE(YEAR($P425),10, 1), 0), Overall!$A427&lt;&gt;"", MONTH($O425) &lt;= 10, MONTH($P425) &gt;= 10), IF($S425 &lt;&gt; "", $I425/$S425, ""), ""), "")</f>
        <v/>
      </c>
      <c r="AQ425" s="10" t="str">
        <f ca="1">IFERROR(IF(AND(NOW()&lt;= EOMONTH(DATE(YEAR($P425),11, 1), 0), Overall!$A427&lt;&gt;"", MONTH($O425) &lt;=11, MONTH($P425) &gt;= 11), IF($S425 &lt;&gt; "", $I425/$S425, ""), ""), "")</f>
        <v/>
      </c>
      <c r="AR425" s="10" t="str">
        <f ca="1">IFERROR(IF(AND(NOW()&lt;= EOMONTH(DATE(YEAR($P425),12, 1), 0), Overall!$A427&lt;&gt;"", MONTH($O425) &lt;= 12, MONTH($P425) &gt;= 12), IF($S425 &lt;&gt; "", $I425/$S425, ""), ""), "")</f>
        <v/>
      </c>
      <c r="AS425" s="16">
        <f t="shared" ca="1" si="13"/>
        <v>0</v>
      </c>
    </row>
    <row r="426" spans="1:45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5" t="str">
        <f>IF(Overall!P428&lt;&gt;"",_xlfn.VALUETOTEXT(Overall!P428),"")</f>
        <v>Options</v>
      </c>
      <c r="I426" s="6">
        <f>IF(Overall!F428&lt;&gt;"",VALUE(Overall!F428),"")</f>
        <v>500000</v>
      </c>
      <c r="J426" s="6">
        <f>IF(Overall!G428&lt;&gt;"",VALUE(Overall!G428),"")</f>
        <v>77</v>
      </c>
      <c r="K426" s="6">
        <f>IF(Overall!H428&lt;&gt;"",VALUE(Overall!H428),"")</f>
        <v>63</v>
      </c>
      <c r="L426" s="6">
        <f>IF(Overall!I428&lt;&gt;"",VALUE(Overall!I428),"")</f>
        <v>6.18</v>
      </c>
      <c r="M426" s="6">
        <f>IF(Overall!J428&lt;&gt;"",VALUE(Overall!J428),"")</f>
        <v>2.13</v>
      </c>
      <c r="N426" s="6">
        <f>IF(Overall!K428&lt;&gt;"",VALUE(Overall!K428),"")</f>
        <v>4.05</v>
      </c>
      <c r="O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P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Q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R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S426" s="5">
        <f t="shared" si="12"/>
        <v>1</v>
      </c>
      <c r="T426" s="10" t="str">
        <f>IF(Overall!$A428&lt;&gt;"",IF(AND(MONTH($O426) &lt;= 1, MONTH($P426) &gt;= 1), IF($S426 &lt;&gt; "", $I426/$S426, ""), ""),"")</f>
        <v/>
      </c>
      <c r="U426" s="10" t="str">
        <f>IF(Overall!$A428&lt;&gt;"",IF(AND(MONTH($O426) &lt;= 2, MONTH($P426) &gt;= 2), IF($S426 &lt;&gt; "", $I426/$S426, ""), ""),"")</f>
        <v/>
      </c>
      <c r="V426" s="10">
        <f>IF(Overall!$A428&lt;&gt;"",IF(AND(MONTH($O426) &lt;= 3, MONTH($P426) &gt;= 3), IF($S426 &lt;&gt; "", $I426/$S426, ""), ""),"")</f>
        <v>500000</v>
      </c>
      <c r="W426" s="10" t="str">
        <f>IF(Overall!$A428&lt;&gt;"",IF(AND(MONTH($O426) &lt;= 4, MONTH($P426) &gt;= 4), IF($S426 &lt;&gt; "", $I426/$S426, ""), ""),"")</f>
        <v/>
      </c>
      <c r="X426" s="10" t="str">
        <f>IF(Overall!$A428&lt;&gt;"",IF(AND(MONTH($O426) &lt;= 5, MONTH($P426) &gt;= 5), IF($S426 &lt;&gt; "", $I426/$S426, ""), ""),"")</f>
        <v/>
      </c>
      <c r="Y426" s="10" t="str">
        <f>IF(Overall!$A428&lt;&gt;"",IF(AND(MONTH($O426) &lt;= 6, MONTH($P426) &gt;= 6), IF($S426 &lt;&gt; "", $I426/$S426, ""), ""),"")</f>
        <v/>
      </c>
      <c r="Z426" s="10" t="str">
        <f>IF(Overall!$A428&lt;&gt;"",IF(AND(MONTH($O426) &lt;= 7, MONTH($P426) &gt;= 7 ), IF($S426 &lt;&gt; "", $I426/$S426, ""), ""),"")</f>
        <v/>
      </c>
      <c r="AA426" s="10" t="str">
        <f>IF(Overall!$A428&lt;&gt;"",IF(AND(MONTH($O426) &lt;= 8, MONTH($P426) &gt;= 8), IF($S426 &lt;&gt; "", $I426/$S426, ""), ""),"")</f>
        <v/>
      </c>
      <c r="AB426" s="10" t="str">
        <f>IF(Overall!$A428&lt;&gt;"",IF(AND(MONTH($O426) &lt;= 9, MONTH($P426) &gt;= 9), IF($S426 &lt;&gt; "", $I426/$S426, ""), ""),"")</f>
        <v/>
      </c>
      <c r="AC426" s="10" t="str">
        <f>IF(Overall!$A428&lt;&gt;"",IF(AND(MONTH($O426) &lt;= 10, MONTH($P426) &gt;= 10), IF($S426 &lt;&gt; "", $I426/$S426, ""), ""),"")</f>
        <v/>
      </c>
      <c r="AD426" s="10" t="str">
        <f>IF(Overall!$A428&lt;&gt;"",IF(AND(MONTH($O426) &lt;= 11, MONTH($P426) &gt;= 11), IF($S426 &lt;&gt; "", $I426/$S426, ""), ""),"")</f>
        <v/>
      </c>
      <c r="AE426" s="10" t="str">
        <f>IF(Overall!$A428&lt;&gt;"",IF(AND(MONTH($O426) &lt;= 12, MONTH($P426) &gt;= 12), IF($S426 &lt;&gt; "", $I426/$S426, ""), ""),"")</f>
        <v/>
      </c>
      <c r="AG426" s="10" t="str">
        <f ca="1">IFERROR(IF(AND(NOW()&lt;= EOMONTH(DATE(YEAR($P426),1, 1), 0), Overall!$A428&lt;&gt;"", MONTH($O426) &lt;= 1, MONTH($P426) &gt;= 1), IF($S426 &lt;&gt; "", $I426/$S426, ""), ""), "")</f>
        <v/>
      </c>
      <c r="AH426" s="10" t="str">
        <f ca="1">IFERROR(IF(AND(NOW()&lt;= EOMONTH(DATE(YEAR($P426),2, 1), 0), Overall!$A428&lt;&gt;"", MONTH($O426) &lt;= 2, MONTH($P426) &gt;= 2), IF($S426 &lt;&gt; "", $I426/$S426, ""), ""), "")</f>
        <v/>
      </c>
      <c r="AI426" s="10" t="str">
        <f ca="1">IFERROR(IF(AND(NOW()&lt;= EOMONTH(DATE(YEAR($P426),3, 1), 0), Overall!$A428&lt;&gt;"", MONTH($O426) &lt;= 3, MONTH($P426) &gt;= 3), IF($S426 &lt;&gt; "", $I426/$S426, ""), ""), "")</f>
        <v/>
      </c>
      <c r="AJ426" s="10" t="str">
        <f ca="1">IFERROR(IF(AND(NOW()&lt;= EOMONTH(DATE(YEAR($P426),4, 1), 0), Overall!$A428&lt;&gt;"", MONTH($O426) &lt;= 4, MONTH($P426) &gt;= 4), IF($S426 &lt;&gt; "", $I426/$S426, ""), ""), "")</f>
        <v/>
      </c>
      <c r="AK426" s="10" t="str">
        <f ca="1">IFERROR(IF(AND(NOW()&lt;= EOMONTH(DATE(YEAR($P426),5, 1), 0), Overall!$A428&lt;&gt;"", MONTH($O426) &lt;= 5, MONTH($P426) &gt;= 5), IF($S426 &lt;&gt; "", $I426/$S426, ""), ""), "")</f>
        <v/>
      </c>
      <c r="AL426" s="10" t="str">
        <f ca="1">IFERROR(IF(AND(NOW()&lt;= EOMONTH(DATE(YEAR($P426),6, 1), 0), Overall!$A428&lt;&gt;"", MONTH($O426) &lt;= 6, MONTH($P426) &gt;= 6), IF($S426 &lt;&gt; "", $I426/$S426, ""), ""), "")</f>
        <v/>
      </c>
      <c r="AM426" s="10" t="str">
        <f ca="1">IFERROR(IF(AND(NOW()&lt;= EOMONTH(DATE(YEAR($P426),7, 1), 0), Overall!$A428&lt;&gt;"", MONTH($O426) &lt;= 7, MONTH($P426) &gt;= 7), IF($S426 &lt;&gt; "", $I426/$S426, ""), ""), "")</f>
        <v/>
      </c>
      <c r="AN426" s="10" t="str">
        <f ca="1">IFERROR(IF(AND(NOW()&lt;= EOMONTH(DATE(YEAR($P426),8, 1), 0), Overall!$A428&lt;&gt;"", MONTH($O426) &lt;= 8, MONTH($P426) &gt;= 8), IF($S426 &lt;&gt; "", $I426/$S426, ""), ""), "")</f>
        <v/>
      </c>
      <c r="AO426" s="10" t="str">
        <f ca="1">IFERROR(IF(AND(NOW()&lt;= EOMONTH(DATE(YEAR($P426),9, 1), 0), Overall!$A428&lt;&gt;"", MONTH($O426) &lt;= 9, MONTH($P426) &gt;= 9), IF($S426 &lt;&gt; "", $I426/$S426, ""), ""), "")</f>
        <v/>
      </c>
      <c r="AP426" s="10" t="str">
        <f ca="1">IFERROR(IF(AND(NOW()&lt;= EOMONTH(DATE(YEAR($P426),10, 1), 0), Overall!$A428&lt;&gt;"", MONTH($O426) &lt;= 10, MONTH($P426) &gt;= 10), IF($S426 &lt;&gt; "", $I426/$S426, ""), ""), "")</f>
        <v/>
      </c>
      <c r="AQ426" s="10" t="str">
        <f ca="1">IFERROR(IF(AND(NOW()&lt;= EOMONTH(DATE(YEAR($P426),11, 1), 0), Overall!$A428&lt;&gt;"", MONTH($O426) &lt;=11, MONTH($P426) &gt;= 11), IF($S426 &lt;&gt; "", $I426/$S426, ""), ""), "")</f>
        <v/>
      </c>
      <c r="AR426" s="10" t="str">
        <f ca="1">IFERROR(IF(AND(NOW()&lt;= EOMONTH(DATE(YEAR($P426),12, 1), 0), Overall!$A428&lt;&gt;"", MONTH($O426) &lt;= 12, MONTH($P426) &gt;= 12), IF($S426 &lt;&gt; "", $I426/$S426, ""), ""), "")</f>
        <v/>
      </c>
      <c r="AS426" s="16">
        <f t="shared" ca="1" si="13"/>
        <v>0</v>
      </c>
    </row>
    <row r="427" spans="1:45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5" t="str">
        <f>IF(Overall!P429&lt;&gt;"",_xlfn.VALUETOTEXT(Overall!P429),"")</f>
        <v>Options</v>
      </c>
      <c r="I427" s="6">
        <f>IF(Overall!F429&lt;&gt;"",VALUE(Overall!F429),"")</f>
        <v>500000</v>
      </c>
      <c r="J427" s="6">
        <f>IF(Overall!G429&lt;&gt;"",VALUE(Overall!G429),"")</f>
        <v>78</v>
      </c>
      <c r="K427" s="6">
        <f>IF(Overall!H429&lt;&gt;"",VALUE(Overall!H429),"")</f>
        <v>64</v>
      </c>
      <c r="L427" s="6">
        <f>IF(Overall!I429&lt;&gt;"",VALUE(Overall!I429),"")</f>
        <v>5.17</v>
      </c>
      <c r="M427" s="6">
        <f>IF(Overall!J429&lt;&gt;"",VALUE(Overall!J429),"")</f>
        <v>1.57</v>
      </c>
      <c r="N427" s="6">
        <f>IF(Overall!K429&lt;&gt;"",VALUE(Overall!K429),"")</f>
        <v>3.6</v>
      </c>
      <c r="O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P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Q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R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S427" s="5">
        <f t="shared" si="12"/>
        <v>1</v>
      </c>
      <c r="T427" s="10" t="str">
        <f>IF(Overall!$A429&lt;&gt;"",IF(AND(MONTH($O427) &lt;= 1, MONTH($P427) &gt;= 1), IF($S427 &lt;&gt; "", $I427/$S427, ""), ""),"")</f>
        <v/>
      </c>
      <c r="U427" s="10">
        <f>IF(Overall!$A429&lt;&gt;"",IF(AND(MONTH($O427) &lt;= 2, MONTH($P427) &gt;= 2), IF($S427 &lt;&gt; "", $I427/$S427, ""), ""),"")</f>
        <v>500000</v>
      </c>
      <c r="V427" s="10" t="str">
        <f>IF(Overall!$A429&lt;&gt;"",IF(AND(MONTH($O427) &lt;= 3, MONTH($P427) &gt;= 3), IF($S427 &lt;&gt; "", $I427/$S427, ""), ""),"")</f>
        <v/>
      </c>
      <c r="W427" s="10" t="str">
        <f>IF(Overall!$A429&lt;&gt;"",IF(AND(MONTH($O427) &lt;= 4, MONTH($P427) &gt;= 4), IF($S427 &lt;&gt; "", $I427/$S427, ""), ""),"")</f>
        <v/>
      </c>
      <c r="X427" s="10" t="str">
        <f>IF(Overall!$A429&lt;&gt;"",IF(AND(MONTH($O427) &lt;= 5, MONTH($P427) &gt;= 5), IF($S427 &lt;&gt; "", $I427/$S427, ""), ""),"")</f>
        <v/>
      </c>
      <c r="Y427" s="10" t="str">
        <f>IF(Overall!$A429&lt;&gt;"",IF(AND(MONTH($O427) &lt;= 6, MONTH($P427) &gt;= 6), IF($S427 &lt;&gt; "", $I427/$S427, ""), ""),"")</f>
        <v/>
      </c>
      <c r="Z427" s="10" t="str">
        <f>IF(Overall!$A429&lt;&gt;"",IF(AND(MONTH($O427) &lt;= 7, MONTH($P427) &gt;= 7 ), IF($S427 &lt;&gt; "", $I427/$S427, ""), ""),"")</f>
        <v/>
      </c>
      <c r="AA427" s="10" t="str">
        <f>IF(Overall!$A429&lt;&gt;"",IF(AND(MONTH($O427) &lt;= 8, MONTH($P427) &gt;= 8), IF($S427 &lt;&gt; "", $I427/$S427, ""), ""),"")</f>
        <v/>
      </c>
      <c r="AB427" s="10" t="str">
        <f>IF(Overall!$A429&lt;&gt;"",IF(AND(MONTH($O427) &lt;= 9, MONTH($P427) &gt;= 9), IF($S427 &lt;&gt; "", $I427/$S427, ""), ""),"")</f>
        <v/>
      </c>
      <c r="AC427" s="10" t="str">
        <f>IF(Overall!$A429&lt;&gt;"",IF(AND(MONTH($O427) &lt;= 10, MONTH($P427) &gt;= 10), IF($S427 &lt;&gt; "", $I427/$S427, ""), ""),"")</f>
        <v/>
      </c>
      <c r="AD427" s="10" t="str">
        <f>IF(Overall!$A429&lt;&gt;"",IF(AND(MONTH($O427) &lt;= 11, MONTH($P427) &gt;= 11), IF($S427 &lt;&gt; "", $I427/$S427, ""), ""),"")</f>
        <v/>
      </c>
      <c r="AE427" s="10" t="str">
        <f>IF(Overall!$A429&lt;&gt;"",IF(AND(MONTH($O427) &lt;= 12, MONTH($P427) &gt;= 12), IF($S427 &lt;&gt; "", $I427/$S427, ""), ""),"")</f>
        <v/>
      </c>
      <c r="AG427" s="10" t="str">
        <f ca="1">IFERROR(IF(AND(NOW()&lt;= EOMONTH(DATE(YEAR($P427),1, 1), 0), Overall!$A429&lt;&gt;"", MONTH($O427) &lt;= 1, MONTH($P427) &gt;= 1), IF($S427 &lt;&gt; "", $I427/$S427, ""), ""), "")</f>
        <v/>
      </c>
      <c r="AH427" s="10" t="str">
        <f ca="1">IFERROR(IF(AND(NOW()&lt;= EOMONTH(DATE(YEAR($P427),2, 1), 0), Overall!$A429&lt;&gt;"", MONTH($O427) &lt;= 2, MONTH($P427) &gt;= 2), IF($S427 &lt;&gt; "", $I427/$S427, ""), ""), "")</f>
        <v/>
      </c>
      <c r="AI427" s="10" t="str">
        <f ca="1">IFERROR(IF(AND(NOW()&lt;= EOMONTH(DATE(YEAR($P427),3, 1), 0), Overall!$A429&lt;&gt;"", MONTH($O427) &lt;= 3, MONTH($P427) &gt;= 3), IF($S427 &lt;&gt; "", $I427/$S427, ""), ""), "")</f>
        <v/>
      </c>
      <c r="AJ427" s="10" t="str">
        <f ca="1">IFERROR(IF(AND(NOW()&lt;= EOMONTH(DATE(YEAR($P427),4, 1), 0), Overall!$A429&lt;&gt;"", MONTH($O427) &lt;= 4, MONTH($P427) &gt;= 4), IF($S427 &lt;&gt; "", $I427/$S427, ""), ""), "")</f>
        <v/>
      </c>
      <c r="AK427" s="10" t="str">
        <f ca="1">IFERROR(IF(AND(NOW()&lt;= EOMONTH(DATE(YEAR($P427),5, 1), 0), Overall!$A429&lt;&gt;"", MONTH($O427) &lt;= 5, MONTH($P427) &gt;= 5), IF($S427 &lt;&gt; "", $I427/$S427, ""), ""), "")</f>
        <v/>
      </c>
      <c r="AL427" s="10" t="str">
        <f ca="1">IFERROR(IF(AND(NOW()&lt;= EOMONTH(DATE(YEAR($P427),6, 1), 0), Overall!$A429&lt;&gt;"", MONTH($O427) &lt;= 6, MONTH($P427) &gt;= 6), IF($S427 &lt;&gt; "", $I427/$S427, ""), ""), "")</f>
        <v/>
      </c>
      <c r="AM427" s="10" t="str">
        <f ca="1">IFERROR(IF(AND(NOW()&lt;= EOMONTH(DATE(YEAR($P427),7, 1), 0), Overall!$A429&lt;&gt;"", MONTH($O427) &lt;= 7, MONTH($P427) &gt;= 7), IF($S427 &lt;&gt; "", $I427/$S427, ""), ""), "")</f>
        <v/>
      </c>
      <c r="AN427" s="10" t="str">
        <f ca="1">IFERROR(IF(AND(NOW()&lt;= EOMONTH(DATE(YEAR($P427),8, 1), 0), Overall!$A429&lt;&gt;"", MONTH($O427) &lt;= 8, MONTH($P427) &gt;= 8), IF($S427 &lt;&gt; "", $I427/$S427, ""), ""), "")</f>
        <v/>
      </c>
      <c r="AO427" s="10" t="str">
        <f ca="1">IFERROR(IF(AND(NOW()&lt;= EOMONTH(DATE(YEAR($P427),9, 1), 0), Overall!$A429&lt;&gt;"", MONTH($O427) &lt;= 9, MONTH($P427) &gt;= 9), IF($S427 &lt;&gt; "", $I427/$S427, ""), ""), "")</f>
        <v/>
      </c>
      <c r="AP427" s="10" t="str">
        <f ca="1">IFERROR(IF(AND(NOW()&lt;= EOMONTH(DATE(YEAR($P427),10, 1), 0), Overall!$A429&lt;&gt;"", MONTH($O427) &lt;= 10, MONTH($P427) &gt;= 10), IF($S427 &lt;&gt; "", $I427/$S427, ""), ""), "")</f>
        <v/>
      </c>
      <c r="AQ427" s="10" t="str">
        <f ca="1">IFERROR(IF(AND(NOW()&lt;= EOMONTH(DATE(YEAR($P427),11, 1), 0), Overall!$A429&lt;&gt;"", MONTH($O427) &lt;=11, MONTH($P427) &gt;= 11), IF($S427 &lt;&gt; "", $I427/$S427, ""), ""), "")</f>
        <v/>
      </c>
      <c r="AR427" s="10" t="str">
        <f ca="1">IFERROR(IF(AND(NOW()&lt;= EOMONTH(DATE(YEAR($P427),12, 1), 0), Overall!$A429&lt;&gt;"", MONTH($O427) &lt;= 12, MONTH($P427) &gt;= 12), IF($S427 &lt;&gt; "", $I427/$S427, ""), ""), "")</f>
        <v/>
      </c>
      <c r="AS427" s="16">
        <f t="shared" ca="1" si="13"/>
        <v>0</v>
      </c>
    </row>
    <row r="428" spans="1:45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5" t="str">
        <f>IF(Overall!P430&lt;&gt;"",_xlfn.VALUETOTEXT(Overall!P430),"")</f>
        <v>Options</v>
      </c>
      <c r="I428" s="6">
        <f>IF(Overall!F430&lt;&gt;"",VALUE(Overall!F430),"")</f>
        <v>1000000</v>
      </c>
      <c r="J428" s="6">
        <f>IF(Overall!G430&lt;&gt;"",VALUE(Overall!G430),"")</f>
        <v>78</v>
      </c>
      <c r="K428" s="6">
        <f>IF(Overall!H430&lt;&gt;"",VALUE(Overall!H430),"")</f>
        <v>63</v>
      </c>
      <c r="L428" s="6">
        <f>IF(Overall!I430&lt;&gt;"",VALUE(Overall!I430),"")</f>
        <v>6.56</v>
      </c>
      <c r="M428" s="6">
        <f>IF(Overall!J430&lt;&gt;"",VALUE(Overall!J430),"")</f>
        <v>2.2000000000000002</v>
      </c>
      <c r="N428" s="6">
        <f>IF(Overall!K430&lt;&gt;"",VALUE(Overall!K430),"")</f>
        <v>4.3600000000000003</v>
      </c>
      <c r="O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P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Q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R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S428" s="5">
        <f t="shared" si="12"/>
        <v>1</v>
      </c>
      <c r="T428" s="10" t="str">
        <f>IF(Overall!$A430&lt;&gt;"",IF(AND(MONTH($O428) &lt;= 1, MONTH($P428) &gt;= 1), IF($S428 &lt;&gt; "", $I428/$S428, ""), ""),"")</f>
        <v/>
      </c>
      <c r="U428" s="10" t="str">
        <f>IF(Overall!$A430&lt;&gt;"",IF(AND(MONTH($O428) &lt;= 2, MONTH($P428) &gt;= 2), IF($S428 &lt;&gt; "", $I428/$S428, ""), ""),"")</f>
        <v/>
      </c>
      <c r="V428" s="10">
        <f>IF(Overall!$A430&lt;&gt;"",IF(AND(MONTH($O428) &lt;= 3, MONTH($P428) &gt;= 3), IF($S428 &lt;&gt; "", $I428/$S428, ""), ""),"")</f>
        <v>1000000</v>
      </c>
      <c r="W428" s="10" t="str">
        <f>IF(Overall!$A430&lt;&gt;"",IF(AND(MONTH($O428) &lt;= 4, MONTH($P428) &gt;= 4), IF($S428 &lt;&gt; "", $I428/$S428, ""), ""),"")</f>
        <v/>
      </c>
      <c r="X428" s="10" t="str">
        <f>IF(Overall!$A430&lt;&gt;"",IF(AND(MONTH($O428) &lt;= 5, MONTH($P428) &gt;= 5), IF($S428 &lt;&gt; "", $I428/$S428, ""), ""),"")</f>
        <v/>
      </c>
      <c r="Y428" s="10" t="str">
        <f>IF(Overall!$A430&lt;&gt;"",IF(AND(MONTH($O428) &lt;= 6, MONTH($P428) &gt;= 6), IF($S428 &lt;&gt; "", $I428/$S428, ""), ""),"")</f>
        <v/>
      </c>
      <c r="Z428" s="10" t="str">
        <f>IF(Overall!$A430&lt;&gt;"",IF(AND(MONTH($O428) &lt;= 7, MONTH($P428) &gt;= 7 ), IF($S428 &lt;&gt; "", $I428/$S428, ""), ""),"")</f>
        <v/>
      </c>
      <c r="AA428" s="10" t="str">
        <f>IF(Overall!$A430&lt;&gt;"",IF(AND(MONTH($O428) &lt;= 8, MONTH($P428) &gt;= 8), IF($S428 &lt;&gt; "", $I428/$S428, ""), ""),"")</f>
        <v/>
      </c>
      <c r="AB428" s="10" t="str">
        <f>IF(Overall!$A430&lt;&gt;"",IF(AND(MONTH($O428) &lt;= 9, MONTH($P428) &gt;= 9), IF($S428 &lt;&gt; "", $I428/$S428, ""), ""),"")</f>
        <v/>
      </c>
      <c r="AC428" s="10" t="str">
        <f>IF(Overall!$A430&lt;&gt;"",IF(AND(MONTH($O428) &lt;= 10, MONTH($P428) &gt;= 10), IF($S428 &lt;&gt; "", $I428/$S428, ""), ""),"")</f>
        <v/>
      </c>
      <c r="AD428" s="10" t="str">
        <f>IF(Overall!$A430&lt;&gt;"",IF(AND(MONTH($O428) &lt;= 11, MONTH($P428) &gt;= 11), IF($S428 &lt;&gt; "", $I428/$S428, ""), ""),"")</f>
        <v/>
      </c>
      <c r="AE428" s="10" t="str">
        <f>IF(Overall!$A430&lt;&gt;"",IF(AND(MONTH($O428) &lt;= 12, MONTH($P428) &gt;= 12), IF($S428 &lt;&gt; "", $I428/$S428, ""), ""),"")</f>
        <v/>
      </c>
      <c r="AG428" s="10" t="str">
        <f ca="1">IFERROR(IF(AND(NOW()&lt;= EOMONTH(DATE(YEAR($P428),1, 1), 0), Overall!$A430&lt;&gt;"", MONTH($O428) &lt;= 1, MONTH($P428) &gt;= 1), IF($S428 &lt;&gt; "", $I428/$S428, ""), ""), "")</f>
        <v/>
      </c>
      <c r="AH428" s="10" t="str">
        <f ca="1">IFERROR(IF(AND(NOW()&lt;= EOMONTH(DATE(YEAR($P428),2, 1), 0), Overall!$A430&lt;&gt;"", MONTH($O428) &lt;= 2, MONTH($P428) &gt;= 2), IF($S428 &lt;&gt; "", $I428/$S428, ""), ""), "")</f>
        <v/>
      </c>
      <c r="AI428" s="10" t="str">
        <f ca="1">IFERROR(IF(AND(NOW()&lt;= EOMONTH(DATE(YEAR($P428),3, 1), 0), Overall!$A430&lt;&gt;"", MONTH($O428) &lt;= 3, MONTH($P428) &gt;= 3), IF($S428 &lt;&gt; "", $I428/$S428, ""), ""), "")</f>
        <v/>
      </c>
      <c r="AJ428" s="10" t="str">
        <f ca="1">IFERROR(IF(AND(NOW()&lt;= EOMONTH(DATE(YEAR($P428),4, 1), 0), Overall!$A430&lt;&gt;"", MONTH($O428) &lt;= 4, MONTH($P428) &gt;= 4), IF($S428 &lt;&gt; "", $I428/$S428, ""), ""), "")</f>
        <v/>
      </c>
      <c r="AK428" s="10" t="str">
        <f ca="1">IFERROR(IF(AND(NOW()&lt;= EOMONTH(DATE(YEAR($P428),5, 1), 0), Overall!$A430&lt;&gt;"", MONTH($O428) &lt;= 5, MONTH($P428) &gt;= 5), IF($S428 &lt;&gt; "", $I428/$S428, ""), ""), "")</f>
        <v/>
      </c>
      <c r="AL428" s="10" t="str">
        <f ca="1">IFERROR(IF(AND(NOW()&lt;= EOMONTH(DATE(YEAR($P428),6, 1), 0), Overall!$A430&lt;&gt;"", MONTH($O428) &lt;= 6, MONTH($P428) &gt;= 6), IF($S428 &lt;&gt; "", $I428/$S428, ""), ""), "")</f>
        <v/>
      </c>
      <c r="AM428" s="10" t="str">
        <f ca="1">IFERROR(IF(AND(NOW()&lt;= EOMONTH(DATE(YEAR($P428),7, 1), 0), Overall!$A430&lt;&gt;"", MONTH($O428) &lt;= 7, MONTH($P428) &gt;= 7), IF($S428 &lt;&gt; "", $I428/$S428, ""), ""), "")</f>
        <v/>
      </c>
      <c r="AN428" s="10" t="str">
        <f ca="1">IFERROR(IF(AND(NOW()&lt;= EOMONTH(DATE(YEAR($P428),8, 1), 0), Overall!$A430&lt;&gt;"", MONTH($O428) &lt;= 8, MONTH($P428) &gt;= 8), IF($S428 &lt;&gt; "", $I428/$S428, ""), ""), "")</f>
        <v/>
      </c>
      <c r="AO428" s="10" t="str">
        <f ca="1">IFERROR(IF(AND(NOW()&lt;= EOMONTH(DATE(YEAR($P428),9, 1), 0), Overall!$A430&lt;&gt;"", MONTH($O428) &lt;= 9, MONTH($P428) &gt;= 9), IF($S428 &lt;&gt; "", $I428/$S428, ""), ""), "")</f>
        <v/>
      </c>
      <c r="AP428" s="10" t="str">
        <f ca="1">IFERROR(IF(AND(NOW()&lt;= EOMONTH(DATE(YEAR($P428),10, 1), 0), Overall!$A430&lt;&gt;"", MONTH($O428) &lt;= 10, MONTH($P428) &gt;= 10), IF($S428 &lt;&gt; "", $I428/$S428, ""), ""), "")</f>
        <v/>
      </c>
      <c r="AQ428" s="10" t="str">
        <f ca="1">IFERROR(IF(AND(NOW()&lt;= EOMONTH(DATE(YEAR($P428),11, 1), 0), Overall!$A430&lt;&gt;"", MONTH($O428) &lt;=11, MONTH($P428) &gt;= 11), IF($S428 &lt;&gt; "", $I428/$S428, ""), ""), "")</f>
        <v/>
      </c>
      <c r="AR428" s="10" t="str">
        <f ca="1">IFERROR(IF(AND(NOW()&lt;= EOMONTH(DATE(YEAR($P428),12, 1), 0), Overall!$A430&lt;&gt;"", MONTH($O428) &lt;= 12, MONTH($P428) &gt;= 12), IF($S428 &lt;&gt; "", $I428/$S428, ""), ""), "")</f>
        <v/>
      </c>
      <c r="AS428" s="16">
        <f t="shared" ca="1" si="13"/>
        <v>0</v>
      </c>
    </row>
    <row r="429" spans="1:45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5" t="str">
        <f>IF(Overall!P431&lt;&gt;"",_xlfn.VALUETOTEXT(Overall!P431),"")</f>
        <v>Options</v>
      </c>
      <c r="I429" s="6">
        <f>IF(Overall!F431&lt;&gt;"",VALUE(Overall!F431),"")</f>
        <v>1000000</v>
      </c>
      <c r="J429" s="6">
        <f>IF(Overall!G431&lt;&gt;"",VALUE(Overall!G431),"")</f>
        <v>78</v>
      </c>
      <c r="K429" s="6">
        <f>IF(Overall!H431&lt;&gt;"",VALUE(Overall!H431),"")</f>
        <v>63</v>
      </c>
      <c r="L429" s="6">
        <f>IF(Overall!I431&lt;&gt;"",VALUE(Overall!I431),"")</f>
        <v>6.5</v>
      </c>
      <c r="M429" s="6">
        <f>IF(Overall!J431&lt;&gt;"",VALUE(Overall!J431),"")</f>
        <v>2.14</v>
      </c>
      <c r="N429" s="6">
        <f>IF(Overall!K431&lt;&gt;"",VALUE(Overall!K431),"")</f>
        <v>4.3600000000000003</v>
      </c>
      <c r="O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P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Q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R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S429" s="5">
        <f t="shared" si="12"/>
        <v>1</v>
      </c>
      <c r="T429" s="10" t="str">
        <f>IF(Overall!$A431&lt;&gt;"",IF(AND(MONTH($O429) &lt;= 1, MONTH($P429) &gt;= 1), IF($S429 &lt;&gt; "", $I429/$S429, ""), ""),"")</f>
        <v/>
      </c>
      <c r="U429" s="10" t="str">
        <f>IF(Overall!$A431&lt;&gt;"",IF(AND(MONTH($O429) &lt;= 2, MONTH($P429) &gt;= 2), IF($S429 &lt;&gt; "", $I429/$S429, ""), ""),"")</f>
        <v/>
      </c>
      <c r="V429" s="10">
        <f>IF(Overall!$A431&lt;&gt;"",IF(AND(MONTH($O429) &lt;= 3, MONTH($P429) &gt;= 3), IF($S429 &lt;&gt; "", $I429/$S429, ""), ""),"")</f>
        <v>1000000</v>
      </c>
      <c r="W429" s="10" t="str">
        <f>IF(Overall!$A431&lt;&gt;"",IF(AND(MONTH($O429) &lt;= 4, MONTH($P429) &gt;= 4), IF($S429 &lt;&gt; "", $I429/$S429, ""), ""),"")</f>
        <v/>
      </c>
      <c r="X429" s="10" t="str">
        <f>IF(Overall!$A431&lt;&gt;"",IF(AND(MONTH($O429) &lt;= 5, MONTH($P429) &gt;= 5), IF($S429 &lt;&gt; "", $I429/$S429, ""), ""),"")</f>
        <v/>
      </c>
      <c r="Y429" s="10" t="str">
        <f>IF(Overall!$A431&lt;&gt;"",IF(AND(MONTH($O429) &lt;= 6, MONTH($P429) &gt;= 6), IF($S429 &lt;&gt; "", $I429/$S429, ""), ""),"")</f>
        <v/>
      </c>
      <c r="Z429" s="10" t="str">
        <f>IF(Overall!$A431&lt;&gt;"",IF(AND(MONTH($O429) &lt;= 7, MONTH($P429) &gt;= 7 ), IF($S429 &lt;&gt; "", $I429/$S429, ""), ""),"")</f>
        <v/>
      </c>
      <c r="AA429" s="10" t="str">
        <f>IF(Overall!$A431&lt;&gt;"",IF(AND(MONTH($O429) &lt;= 8, MONTH($P429) &gt;= 8), IF($S429 &lt;&gt; "", $I429/$S429, ""), ""),"")</f>
        <v/>
      </c>
      <c r="AB429" s="10" t="str">
        <f>IF(Overall!$A431&lt;&gt;"",IF(AND(MONTH($O429) &lt;= 9, MONTH($P429) &gt;= 9), IF($S429 &lt;&gt; "", $I429/$S429, ""), ""),"")</f>
        <v/>
      </c>
      <c r="AC429" s="10" t="str">
        <f>IF(Overall!$A431&lt;&gt;"",IF(AND(MONTH($O429) &lt;= 10, MONTH($P429) &gt;= 10), IF($S429 &lt;&gt; "", $I429/$S429, ""), ""),"")</f>
        <v/>
      </c>
      <c r="AD429" s="10" t="str">
        <f>IF(Overall!$A431&lt;&gt;"",IF(AND(MONTH($O429) &lt;= 11, MONTH($P429) &gt;= 11), IF($S429 &lt;&gt; "", $I429/$S429, ""), ""),"")</f>
        <v/>
      </c>
      <c r="AE429" s="10" t="str">
        <f>IF(Overall!$A431&lt;&gt;"",IF(AND(MONTH($O429) &lt;= 12, MONTH($P429) &gt;= 12), IF($S429 &lt;&gt; "", $I429/$S429, ""), ""),"")</f>
        <v/>
      </c>
      <c r="AG429" s="10" t="str">
        <f ca="1">IFERROR(IF(AND(NOW()&lt;= EOMONTH(DATE(YEAR($P429),1, 1), 0), Overall!$A431&lt;&gt;"", MONTH($O429) &lt;= 1, MONTH($P429) &gt;= 1), IF($S429 &lt;&gt; "", $I429/$S429, ""), ""), "")</f>
        <v/>
      </c>
      <c r="AH429" s="10" t="str">
        <f ca="1">IFERROR(IF(AND(NOW()&lt;= EOMONTH(DATE(YEAR($P429),2, 1), 0), Overall!$A431&lt;&gt;"", MONTH($O429) &lt;= 2, MONTH($P429) &gt;= 2), IF($S429 &lt;&gt; "", $I429/$S429, ""), ""), "")</f>
        <v/>
      </c>
      <c r="AI429" s="10" t="str">
        <f ca="1">IFERROR(IF(AND(NOW()&lt;= EOMONTH(DATE(YEAR($P429),3, 1), 0), Overall!$A431&lt;&gt;"", MONTH($O429) &lt;= 3, MONTH($P429) &gt;= 3), IF($S429 &lt;&gt; "", $I429/$S429, ""), ""), "")</f>
        <v/>
      </c>
      <c r="AJ429" s="10" t="str">
        <f ca="1">IFERROR(IF(AND(NOW()&lt;= EOMONTH(DATE(YEAR($P429),4, 1), 0), Overall!$A431&lt;&gt;"", MONTH($O429) &lt;= 4, MONTH($P429) &gt;= 4), IF($S429 &lt;&gt; "", $I429/$S429, ""), ""), "")</f>
        <v/>
      </c>
      <c r="AK429" s="10" t="str">
        <f ca="1">IFERROR(IF(AND(NOW()&lt;= EOMONTH(DATE(YEAR($P429),5, 1), 0), Overall!$A431&lt;&gt;"", MONTH($O429) &lt;= 5, MONTH($P429) &gt;= 5), IF($S429 &lt;&gt; "", $I429/$S429, ""), ""), "")</f>
        <v/>
      </c>
      <c r="AL429" s="10" t="str">
        <f ca="1">IFERROR(IF(AND(NOW()&lt;= EOMONTH(DATE(YEAR($P429),6, 1), 0), Overall!$A431&lt;&gt;"", MONTH($O429) &lt;= 6, MONTH($P429) &gt;= 6), IF($S429 &lt;&gt; "", $I429/$S429, ""), ""), "")</f>
        <v/>
      </c>
      <c r="AM429" s="10" t="str">
        <f ca="1">IFERROR(IF(AND(NOW()&lt;= EOMONTH(DATE(YEAR($P429),7, 1), 0), Overall!$A431&lt;&gt;"", MONTH($O429) &lt;= 7, MONTH($P429) &gt;= 7), IF($S429 &lt;&gt; "", $I429/$S429, ""), ""), "")</f>
        <v/>
      </c>
      <c r="AN429" s="10" t="str">
        <f ca="1">IFERROR(IF(AND(NOW()&lt;= EOMONTH(DATE(YEAR($P429),8, 1), 0), Overall!$A431&lt;&gt;"", MONTH($O429) &lt;= 8, MONTH($P429) &gt;= 8), IF($S429 &lt;&gt; "", $I429/$S429, ""), ""), "")</f>
        <v/>
      </c>
      <c r="AO429" s="10" t="str">
        <f ca="1">IFERROR(IF(AND(NOW()&lt;= EOMONTH(DATE(YEAR($P429),9, 1), 0), Overall!$A431&lt;&gt;"", MONTH($O429) &lt;= 9, MONTH($P429) &gt;= 9), IF($S429 &lt;&gt; "", $I429/$S429, ""), ""), "")</f>
        <v/>
      </c>
      <c r="AP429" s="10" t="str">
        <f ca="1">IFERROR(IF(AND(NOW()&lt;= EOMONTH(DATE(YEAR($P429),10, 1), 0), Overall!$A431&lt;&gt;"", MONTH($O429) &lt;= 10, MONTH($P429) &gt;= 10), IF($S429 &lt;&gt; "", $I429/$S429, ""), ""), "")</f>
        <v/>
      </c>
      <c r="AQ429" s="10" t="str">
        <f ca="1">IFERROR(IF(AND(NOW()&lt;= EOMONTH(DATE(YEAR($P429),11, 1), 0), Overall!$A431&lt;&gt;"", MONTH($O429) &lt;=11, MONTH($P429) &gt;= 11), IF($S429 &lt;&gt; "", $I429/$S429, ""), ""), "")</f>
        <v/>
      </c>
      <c r="AR429" s="10" t="str">
        <f ca="1">IFERROR(IF(AND(NOW()&lt;= EOMONTH(DATE(YEAR($P429),12, 1), 0), Overall!$A431&lt;&gt;"", MONTH($O429) &lt;= 12, MONTH($P429) &gt;= 12), IF($S429 &lt;&gt; "", $I429/$S429, ""), ""), "")</f>
        <v/>
      </c>
      <c r="AS429" s="16">
        <f t="shared" ca="1" si="13"/>
        <v>0</v>
      </c>
    </row>
    <row r="430" spans="1:45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5" t="str">
        <f>IF(Overall!P432&lt;&gt;"",_xlfn.VALUETOTEXT(Overall!P432),"")</f>
        <v>Options</v>
      </c>
      <c r="I430" s="6">
        <f>IF(Overall!F432&lt;&gt;"",VALUE(Overall!F432),"")</f>
        <v>1000000</v>
      </c>
      <c r="J430" s="6">
        <f>IF(Overall!G432&lt;&gt;"",VALUE(Overall!G432),"")</f>
        <v>78</v>
      </c>
      <c r="K430" s="6">
        <f>IF(Overall!H432&lt;&gt;"",VALUE(Overall!H432),"")</f>
        <v>64</v>
      </c>
      <c r="L430" s="6">
        <f>IF(Overall!I432&lt;&gt;"",VALUE(Overall!I432),"")</f>
        <v>3.6</v>
      </c>
      <c r="M430" s="6">
        <f>IF(Overall!J432&lt;&gt;"",VALUE(Overall!J432),"")</f>
        <v>0.82</v>
      </c>
      <c r="N430" s="6">
        <f>IF(Overall!K432&lt;&gt;"",VALUE(Overall!K432),"")</f>
        <v>2.78</v>
      </c>
      <c r="O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P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Q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R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S430" s="5">
        <f t="shared" si="12"/>
        <v>1</v>
      </c>
      <c r="T430" s="10">
        <f>IF(Overall!$A432&lt;&gt;"",IF(AND(MONTH($O430) &lt;= 1, MONTH($P430) &gt;= 1), IF($S430 &lt;&gt; "", $I430/$S430, ""), ""),"")</f>
        <v>1000000</v>
      </c>
      <c r="U430" s="10" t="str">
        <f>IF(Overall!$A432&lt;&gt;"",IF(AND(MONTH($O430) &lt;= 2, MONTH($P430) &gt;= 2), IF($S430 &lt;&gt; "", $I430/$S430, ""), ""),"")</f>
        <v/>
      </c>
      <c r="V430" s="10" t="str">
        <f>IF(Overall!$A432&lt;&gt;"",IF(AND(MONTH($O430) &lt;= 3, MONTH($P430) &gt;= 3), IF($S430 &lt;&gt; "", $I430/$S430, ""), ""),"")</f>
        <v/>
      </c>
      <c r="W430" s="10" t="str">
        <f>IF(Overall!$A432&lt;&gt;"",IF(AND(MONTH($O430) &lt;= 4, MONTH($P430) &gt;= 4), IF($S430 &lt;&gt; "", $I430/$S430, ""), ""),"")</f>
        <v/>
      </c>
      <c r="X430" s="10" t="str">
        <f>IF(Overall!$A432&lt;&gt;"",IF(AND(MONTH($O430) &lt;= 5, MONTH($P430) &gt;= 5), IF($S430 &lt;&gt; "", $I430/$S430, ""), ""),"")</f>
        <v/>
      </c>
      <c r="Y430" s="10" t="str">
        <f>IF(Overall!$A432&lt;&gt;"",IF(AND(MONTH($O430) &lt;= 6, MONTH($P430) &gt;= 6), IF($S430 &lt;&gt; "", $I430/$S430, ""), ""),"")</f>
        <v/>
      </c>
      <c r="Z430" s="10" t="str">
        <f>IF(Overall!$A432&lt;&gt;"",IF(AND(MONTH($O430) &lt;= 7, MONTH($P430) &gt;= 7 ), IF($S430 &lt;&gt; "", $I430/$S430, ""), ""),"")</f>
        <v/>
      </c>
      <c r="AA430" s="10" t="str">
        <f>IF(Overall!$A432&lt;&gt;"",IF(AND(MONTH($O430) &lt;= 8, MONTH($P430) &gt;= 8), IF($S430 &lt;&gt; "", $I430/$S430, ""), ""),"")</f>
        <v/>
      </c>
      <c r="AB430" s="10" t="str">
        <f>IF(Overall!$A432&lt;&gt;"",IF(AND(MONTH($O430) &lt;= 9, MONTH($P430) &gt;= 9), IF($S430 &lt;&gt; "", $I430/$S430, ""), ""),"")</f>
        <v/>
      </c>
      <c r="AC430" s="10" t="str">
        <f>IF(Overall!$A432&lt;&gt;"",IF(AND(MONTH($O430) &lt;= 10, MONTH($P430) &gt;= 10), IF($S430 &lt;&gt; "", $I430/$S430, ""), ""),"")</f>
        <v/>
      </c>
      <c r="AD430" s="10" t="str">
        <f>IF(Overall!$A432&lt;&gt;"",IF(AND(MONTH($O430) &lt;= 11, MONTH($P430) &gt;= 11), IF($S430 &lt;&gt; "", $I430/$S430, ""), ""),"")</f>
        <v/>
      </c>
      <c r="AE430" s="10" t="str">
        <f>IF(Overall!$A432&lt;&gt;"",IF(AND(MONTH($O430) &lt;= 12, MONTH($P430) &gt;= 12), IF($S430 &lt;&gt; "", $I430/$S430, ""), ""),"")</f>
        <v/>
      </c>
      <c r="AG430" s="10" t="str">
        <f ca="1">IFERROR(IF(AND(NOW()&lt;= EOMONTH(DATE(YEAR($P430),1, 1), 0), Overall!$A432&lt;&gt;"", MONTH($O430) &lt;= 1, MONTH($P430) &gt;= 1), IF($S430 &lt;&gt; "", $I430/$S430, ""), ""), "")</f>
        <v/>
      </c>
      <c r="AH430" s="10" t="str">
        <f ca="1">IFERROR(IF(AND(NOW()&lt;= EOMONTH(DATE(YEAR($P430),2, 1), 0), Overall!$A432&lt;&gt;"", MONTH($O430) &lt;= 2, MONTH($P430) &gt;= 2), IF($S430 &lt;&gt; "", $I430/$S430, ""), ""), "")</f>
        <v/>
      </c>
      <c r="AI430" s="10" t="str">
        <f ca="1">IFERROR(IF(AND(NOW()&lt;= EOMONTH(DATE(YEAR($P430),3, 1), 0), Overall!$A432&lt;&gt;"", MONTH($O430) &lt;= 3, MONTH($P430) &gt;= 3), IF($S430 &lt;&gt; "", $I430/$S430, ""), ""), "")</f>
        <v/>
      </c>
      <c r="AJ430" s="10" t="str">
        <f ca="1">IFERROR(IF(AND(NOW()&lt;= EOMONTH(DATE(YEAR($P430),4, 1), 0), Overall!$A432&lt;&gt;"", MONTH($O430) &lt;= 4, MONTH($P430) &gt;= 4), IF($S430 &lt;&gt; "", $I430/$S430, ""), ""), "")</f>
        <v/>
      </c>
      <c r="AK430" s="10" t="str">
        <f ca="1">IFERROR(IF(AND(NOW()&lt;= EOMONTH(DATE(YEAR($P430),5, 1), 0), Overall!$A432&lt;&gt;"", MONTH($O430) &lt;= 5, MONTH($P430) &gt;= 5), IF($S430 &lt;&gt; "", $I430/$S430, ""), ""), "")</f>
        <v/>
      </c>
      <c r="AL430" s="10" t="str">
        <f ca="1">IFERROR(IF(AND(NOW()&lt;= EOMONTH(DATE(YEAR($P430),6, 1), 0), Overall!$A432&lt;&gt;"", MONTH($O430) &lt;= 6, MONTH($P430) &gt;= 6), IF($S430 &lt;&gt; "", $I430/$S430, ""), ""), "")</f>
        <v/>
      </c>
      <c r="AM430" s="10" t="str">
        <f ca="1">IFERROR(IF(AND(NOW()&lt;= EOMONTH(DATE(YEAR($P430),7, 1), 0), Overall!$A432&lt;&gt;"", MONTH($O430) &lt;= 7, MONTH($P430) &gt;= 7), IF($S430 &lt;&gt; "", $I430/$S430, ""), ""), "")</f>
        <v/>
      </c>
      <c r="AN430" s="10" t="str">
        <f ca="1">IFERROR(IF(AND(NOW()&lt;= EOMONTH(DATE(YEAR($P430),8, 1), 0), Overall!$A432&lt;&gt;"", MONTH($O430) &lt;= 8, MONTH($P430) &gt;= 8), IF($S430 &lt;&gt; "", $I430/$S430, ""), ""), "")</f>
        <v/>
      </c>
      <c r="AO430" s="10" t="str">
        <f ca="1">IFERROR(IF(AND(NOW()&lt;= EOMONTH(DATE(YEAR($P430),9, 1), 0), Overall!$A432&lt;&gt;"", MONTH($O430) &lt;= 9, MONTH($P430) &gt;= 9), IF($S430 &lt;&gt; "", $I430/$S430, ""), ""), "")</f>
        <v/>
      </c>
      <c r="AP430" s="10" t="str">
        <f ca="1">IFERROR(IF(AND(NOW()&lt;= EOMONTH(DATE(YEAR($P430),10, 1), 0), Overall!$A432&lt;&gt;"", MONTH($O430) &lt;= 10, MONTH($P430) &gt;= 10), IF($S430 &lt;&gt; "", $I430/$S430, ""), ""), "")</f>
        <v/>
      </c>
      <c r="AQ430" s="10" t="str">
        <f ca="1">IFERROR(IF(AND(NOW()&lt;= EOMONTH(DATE(YEAR($P430),11, 1), 0), Overall!$A432&lt;&gt;"", MONTH($O430) &lt;=11, MONTH($P430) &gt;= 11), IF($S430 &lt;&gt; "", $I430/$S430, ""), ""), "")</f>
        <v/>
      </c>
      <c r="AR430" s="10" t="str">
        <f ca="1">IFERROR(IF(AND(NOW()&lt;= EOMONTH(DATE(YEAR($P430),12, 1), 0), Overall!$A432&lt;&gt;"", MONTH($O430) &lt;= 12, MONTH($P430) &gt;= 12), IF($S430 &lt;&gt; "", $I430/$S430, ""), ""), "")</f>
        <v/>
      </c>
      <c r="AS430" s="16">
        <f t="shared" ca="1" si="13"/>
        <v>0</v>
      </c>
    </row>
    <row r="431" spans="1:45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5" t="str">
        <f>IF(Overall!P433&lt;&gt;"",_xlfn.VALUETOTEXT(Overall!P433),"")</f>
        <v>Options</v>
      </c>
      <c r="I431" s="6">
        <f>IF(Overall!F433&lt;&gt;"",VALUE(Overall!F433),"")</f>
        <v>1000000</v>
      </c>
      <c r="J431" s="6">
        <f>IF(Overall!G433&lt;&gt;"",VALUE(Overall!G433),"")</f>
        <v>77</v>
      </c>
      <c r="K431" s="6">
        <f>IF(Overall!H433&lt;&gt;"",VALUE(Overall!H433),"")</f>
        <v>64</v>
      </c>
      <c r="L431" s="6">
        <f>IF(Overall!I433&lt;&gt;"",VALUE(Overall!I433),"")</f>
        <v>7.1</v>
      </c>
      <c r="M431" s="6">
        <f>IF(Overall!J433&lt;&gt;"",VALUE(Overall!J433),"")</f>
        <v>2.86</v>
      </c>
      <c r="N431" s="6">
        <f>IF(Overall!K433&lt;&gt;"",VALUE(Overall!K433),"")</f>
        <v>4.24</v>
      </c>
      <c r="O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P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Q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R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S431" s="5">
        <f t="shared" si="12"/>
        <v>1</v>
      </c>
      <c r="T431" s="10" t="str">
        <f>IF(Overall!$A433&lt;&gt;"",IF(AND(MONTH($O431) &lt;= 1, MONTH($P431) &gt;= 1), IF($S431 &lt;&gt; "", $I431/$S431, ""), ""),"")</f>
        <v/>
      </c>
      <c r="U431" s="10" t="str">
        <f>IF(Overall!$A433&lt;&gt;"",IF(AND(MONTH($O431) &lt;= 2, MONTH($P431) &gt;= 2), IF($S431 &lt;&gt; "", $I431/$S431, ""), ""),"")</f>
        <v/>
      </c>
      <c r="V431" s="10" t="str">
        <f>IF(Overall!$A433&lt;&gt;"",IF(AND(MONTH($O431) &lt;= 3, MONTH($P431) &gt;= 3), IF($S431 &lt;&gt; "", $I431/$S431, ""), ""),"")</f>
        <v/>
      </c>
      <c r="W431" s="10">
        <f>IF(Overall!$A433&lt;&gt;"",IF(AND(MONTH($O431) &lt;= 4, MONTH($P431) &gt;= 4), IF($S431 &lt;&gt; "", $I431/$S431, ""), ""),"")</f>
        <v>1000000</v>
      </c>
      <c r="X431" s="10" t="str">
        <f>IF(Overall!$A433&lt;&gt;"",IF(AND(MONTH($O431) &lt;= 5, MONTH($P431) &gt;= 5), IF($S431 &lt;&gt; "", $I431/$S431, ""), ""),"")</f>
        <v/>
      </c>
      <c r="Y431" s="10" t="str">
        <f>IF(Overall!$A433&lt;&gt;"",IF(AND(MONTH($O431) &lt;= 6, MONTH($P431) &gt;= 6), IF($S431 &lt;&gt; "", $I431/$S431, ""), ""),"")</f>
        <v/>
      </c>
      <c r="Z431" s="10" t="str">
        <f>IF(Overall!$A433&lt;&gt;"",IF(AND(MONTH($O431) &lt;= 7, MONTH($P431) &gt;= 7 ), IF($S431 &lt;&gt; "", $I431/$S431, ""), ""),"")</f>
        <v/>
      </c>
      <c r="AA431" s="10" t="str">
        <f>IF(Overall!$A433&lt;&gt;"",IF(AND(MONTH($O431) &lt;= 8, MONTH($P431) &gt;= 8), IF($S431 &lt;&gt; "", $I431/$S431, ""), ""),"")</f>
        <v/>
      </c>
      <c r="AB431" s="10" t="str">
        <f>IF(Overall!$A433&lt;&gt;"",IF(AND(MONTH($O431) &lt;= 9, MONTH($P431) &gt;= 9), IF($S431 &lt;&gt; "", $I431/$S431, ""), ""),"")</f>
        <v/>
      </c>
      <c r="AC431" s="10" t="str">
        <f>IF(Overall!$A433&lt;&gt;"",IF(AND(MONTH($O431) &lt;= 10, MONTH($P431) &gt;= 10), IF($S431 &lt;&gt; "", $I431/$S431, ""), ""),"")</f>
        <v/>
      </c>
      <c r="AD431" s="10" t="str">
        <f>IF(Overall!$A433&lt;&gt;"",IF(AND(MONTH($O431) &lt;= 11, MONTH($P431) &gt;= 11), IF($S431 &lt;&gt; "", $I431/$S431, ""), ""),"")</f>
        <v/>
      </c>
      <c r="AE431" s="10" t="str">
        <f>IF(Overall!$A433&lt;&gt;"",IF(AND(MONTH($O431) &lt;= 12, MONTH($P431) &gt;= 12), IF($S431 &lt;&gt; "", $I431/$S431, ""), ""),"")</f>
        <v/>
      </c>
      <c r="AG431" s="10" t="str">
        <f ca="1">IFERROR(IF(AND(NOW()&lt;= EOMONTH(DATE(YEAR($P431),1, 1), 0), Overall!$A433&lt;&gt;"", MONTH($O431) &lt;= 1, MONTH($P431) &gt;= 1), IF($S431 &lt;&gt; "", $I431/$S431, ""), ""), "")</f>
        <v/>
      </c>
      <c r="AH431" s="10" t="str">
        <f ca="1">IFERROR(IF(AND(NOW()&lt;= EOMONTH(DATE(YEAR($P431),2, 1), 0), Overall!$A433&lt;&gt;"", MONTH($O431) &lt;= 2, MONTH($P431) &gt;= 2), IF($S431 &lt;&gt; "", $I431/$S431, ""), ""), "")</f>
        <v/>
      </c>
      <c r="AI431" s="10" t="str">
        <f ca="1">IFERROR(IF(AND(NOW()&lt;= EOMONTH(DATE(YEAR($P431),3, 1), 0), Overall!$A433&lt;&gt;"", MONTH($O431) &lt;= 3, MONTH($P431) &gt;= 3), IF($S431 &lt;&gt; "", $I431/$S431, ""), ""), "")</f>
        <v/>
      </c>
      <c r="AJ431" s="10" t="str">
        <f ca="1">IFERROR(IF(AND(NOW()&lt;= EOMONTH(DATE(YEAR($P431),4, 1), 0), Overall!$A433&lt;&gt;"", MONTH($O431) &lt;= 4, MONTH($P431) &gt;= 4), IF($S431 &lt;&gt; "", $I431/$S431, ""), ""), "")</f>
        <v/>
      </c>
      <c r="AK431" s="10" t="str">
        <f ca="1">IFERROR(IF(AND(NOW()&lt;= EOMONTH(DATE(YEAR($P431),5, 1), 0), Overall!$A433&lt;&gt;"", MONTH($O431) &lt;= 5, MONTH($P431) &gt;= 5), IF($S431 &lt;&gt; "", $I431/$S431, ""), ""), "")</f>
        <v/>
      </c>
      <c r="AL431" s="10" t="str">
        <f ca="1">IFERROR(IF(AND(NOW()&lt;= EOMONTH(DATE(YEAR($P431),6, 1), 0), Overall!$A433&lt;&gt;"", MONTH($O431) &lt;= 6, MONTH($P431) &gt;= 6), IF($S431 &lt;&gt; "", $I431/$S431, ""), ""), "")</f>
        <v/>
      </c>
      <c r="AM431" s="10" t="str">
        <f ca="1">IFERROR(IF(AND(NOW()&lt;= EOMONTH(DATE(YEAR($P431),7, 1), 0), Overall!$A433&lt;&gt;"", MONTH($O431) &lt;= 7, MONTH($P431) &gt;= 7), IF($S431 &lt;&gt; "", $I431/$S431, ""), ""), "")</f>
        <v/>
      </c>
      <c r="AN431" s="10" t="str">
        <f ca="1">IFERROR(IF(AND(NOW()&lt;= EOMONTH(DATE(YEAR($P431),8, 1), 0), Overall!$A433&lt;&gt;"", MONTH($O431) &lt;= 8, MONTH($P431) &gt;= 8), IF($S431 &lt;&gt; "", $I431/$S431, ""), ""), "")</f>
        <v/>
      </c>
      <c r="AO431" s="10" t="str">
        <f ca="1">IFERROR(IF(AND(NOW()&lt;= EOMONTH(DATE(YEAR($P431),9, 1), 0), Overall!$A433&lt;&gt;"", MONTH($O431) &lt;= 9, MONTH($P431) &gt;= 9), IF($S431 &lt;&gt; "", $I431/$S431, ""), ""), "")</f>
        <v/>
      </c>
      <c r="AP431" s="10" t="str">
        <f ca="1">IFERROR(IF(AND(NOW()&lt;= EOMONTH(DATE(YEAR($P431),10, 1), 0), Overall!$A433&lt;&gt;"", MONTH($O431) &lt;= 10, MONTH($P431) &gt;= 10), IF($S431 &lt;&gt; "", $I431/$S431, ""), ""), "")</f>
        <v/>
      </c>
      <c r="AQ431" s="10" t="str">
        <f ca="1">IFERROR(IF(AND(NOW()&lt;= EOMONTH(DATE(YEAR($P431),11, 1), 0), Overall!$A433&lt;&gt;"", MONTH($O431) &lt;=11, MONTH($P431) &gt;= 11), IF($S431 &lt;&gt; "", $I431/$S431, ""), ""), "")</f>
        <v/>
      </c>
      <c r="AR431" s="10" t="str">
        <f ca="1">IFERROR(IF(AND(NOW()&lt;= EOMONTH(DATE(YEAR($P431),12, 1), 0), Overall!$A433&lt;&gt;"", MONTH($O431) &lt;= 12, MONTH($P431) &gt;= 12), IF($S431 &lt;&gt; "", $I431/$S431, ""), ""), "")</f>
        <v/>
      </c>
      <c r="AS431" s="16">
        <f t="shared" ca="1" si="13"/>
        <v>0</v>
      </c>
    </row>
    <row r="432" spans="1:45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5" t="str">
        <f>IF(Overall!P434&lt;&gt;"",_xlfn.VALUETOTEXT(Overall!P434),"")</f>
        <v>Options</v>
      </c>
      <c r="I432" s="6">
        <f>IF(Overall!F434&lt;&gt;"",VALUE(Overall!F434),"")</f>
        <v>1000000</v>
      </c>
      <c r="J432" s="6">
        <f>IF(Overall!G434&lt;&gt;"",VALUE(Overall!G434),"")</f>
        <v>77</v>
      </c>
      <c r="K432" s="6">
        <f>IF(Overall!H434&lt;&gt;"",VALUE(Overall!H434),"")</f>
        <v>64</v>
      </c>
      <c r="L432" s="6">
        <f>IF(Overall!I434&lt;&gt;"",VALUE(Overall!I434),"")</f>
        <v>7.1</v>
      </c>
      <c r="M432" s="6">
        <f>IF(Overall!J434&lt;&gt;"",VALUE(Overall!J434),"")</f>
        <v>3.1</v>
      </c>
      <c r="N432" s="6">
        <f>IF(Overall!K434&lt;&gt;"",VALUE(Overall!K434),"")</f>
        <v>4</v>
      </c>
      <c r="O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P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Q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R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S432" s="5">
        <f t="shared" si="12"/>
        <v>1</v>
      </c>
      <c r="T432" s="10" t="str">
        <f>IF(Overall!$A434&lt;&gt;"",IF(AND(MONTH($O432) &lt;= 1, MONTH($P432) &gt;= 1), IF($S432 &lt;&gt; "", $I432/$S432, ""), ""),"")</f>
        <v/>
      </c>
      <c r="U432" s="10" t="str">
        <f>IF(Overall!$A434&lt;&gt;"",IF(AND(MONTH($O432) &lt;= 2, MONTH($P432) &gt;= 2), IF($S432 &lt;&gt; "", $I432/$S432, ""), ""),"")</f>
        <v/>
      </c>
      <c r="V432" s="10" t="str">
        <f>IF(Overall!$A434&lt;&gt;"",IF(AND(MONTH($O432) &lt;= 3, MONTH($P432) &gt;= 3), IF($S432 &lt;&gt; "", $I432/$S432, ""), ""),"")</f>
        <v/>
      </c>
      <c r="W432" s="10">
        <f>IF(Overall!$A434&lt;&gt;"",IF(AND(MONTH($O432) &lt;= 4, MONTH($P432) &gt;= 4), IF($S432 &lt;&gt; "", $I432/$S432, ""), ""),"")</f>
        <v>1000000</v>
      </c>
      <c r="X432" s="10" t="str">
        <f>IF(Overall!$A434&lt;&gt;"",IF(AND(MONTH($O432) &lt;= 5, MONTH($P432) &gt;= 5), IF($S432 &lt;&gt; "", $I432/$S432, ""), ""),"")</f>
        <v/>
      </c>
      <c r="Y432" s="10" t="str">
        <f>IF(Overall!$A434&lt;&gt;"",IF(AND(MONTH($O432) &lt;= 6, MONTH($P432) &gt;= 6), IF($S432 &lt;&gt; "", $I432/$S432, ""), ""),"")</f>
        <v/>
      </c>
      <c r="Z432" s="10" t="str">
        <f>IF(Overall!$A434&lt;&gt;"",IF(AND(MONTH($O432) &lt;= 7, MONTH($P432) &gt;= 7 ), IF($S432 &lt;&gt; "", $I432/$S432, ""), ""),"")</f>
        <v/>
      </c>
      <c r="AA432" s="10" t="str">
        <f>IF(Overall!$A434&lt;&gt;"",IF(AND(MONTH($O432) &lt;= 8, MONTH($P432) &gt;= 8), IF($S432 &lt;&gt; "", $I432/$S432, ""), ""),"")</f>
        <v/>
      </c>
      <c r="AB432" s="10" t="str">
        <f>IF(Overall!$A434&lt;&gt;"",IF(AND(MONTH($O432) &lt;= 9, MONTH($P432) &gt;= 9), IF($S432 &lt;&gt; "", $I432/$S432, ""), ""),"")</f>
        <v/>
      </c>
      <c r="AC432" s="10" t="str">
        <f>IF(Overall!$A434&lt;&gt;"",IF(AND(MONTH($O432) &lt;= 10, MONTH($P432) &gt;= 10), IF($S432 &lt;&gt; "", $I432/$S432, ""), ""),"")</f>
        <v/>
      </c>
      <c r="AD432" s="10" t="str">
        <f>IF(Overall!$A434&lt;&gt;"",IF(AND(MONTH($O432) &lt;= 11, MONTH($P432) &gt;= 11), IF($S432 &lt;&gt; "", $I432/$S432, ""), ""),"")</f>
        <v/>
      </c>
      <c r="AE432" s="10" t="str">
        <f>IF(Overall!$A434&lt;&gt;"",IF(AND(MONTH($O432) &lt;= 12, MONTH($P432) &gt;= 12), IF($S432 &lt;&gt; "", $I432/$S432, ""), ""),"")</f>
        <v/>
      </c>
      <c r="AG432" s="10" t="str">
        <f ca="1">IFERROR(IF(AND(NOW()&lt;= EOMONTH(DATE(YEAR($P432),1, 1), 0), Overall!$A434&lt;&gt;"", MONTH($O432) &lt;= 1, MONTH($P432) &gt;= 1), IF($S432 &lt;&gt; "", $I432/$S432, ""), ""), "")</f>
        <v/>
      </c>
      <c r="AH432" s="10" t="str">
        <f ca="1">IFERROR(IF(AND(NOW()&lt;= EOMONTH(DATE(YEAR($P432),2, 1), 0), Overall!$A434&lt;&gt;"", MONTH($O432) &lt;= 2, MONTH($P432) &gt;= 2), IF($S432 &lt;&gt; "", $I432/$S432, ""), ""), "")</f>
        <v/>
      </c>
      <c r="AI432" s="10" t="str">
        <f ca="1">IFERROR(IF(AND(NOW()&lt;= EOMONTH(DATE(YEAR($P432),3, 1), 0), Overall!$A434&lt;&gt;"", MONTH($O432) &lt;= 3, MONTH($P432) &gt;= 3), IF($S432 &lt;&gt; "", $I432/$S432, ""), ""), "")</f>
        <v/>
      </c>
      <c r="AJ432" s="10" t="str">
        <f ca="1">IFERROR(IF(AND(NOW()&lt;= EOMONTH(DATE(YEAR($P432),4, 1), 0), Overall!$A434&lt;&gt;"", MONTH($O432) &lt;= 4, MONTH($P432) &gt;= 4), IF($S432 &lt;&gt; "", $I432/$S432, ""), ""), "")</f>
        <v/>
      </c>
      <c r="AK432" s="10" t="str">
        <f ca="1">IFERROR(IF(AND(NOW()&lt;= EOMONTH(DATE(YEAR($P432),5, 1), 0), Overall!$A434&lt;&gt;"", MONTH($O432) &lt;= 5, MONTH($P432) &gt;= 5), IF($S432 &lt;&gt; "", $I432/$S432, ""), ""), "")</f>
        <v/>
      </c>
      <c r="AL432" s="10" t="str">
        <f ca="1">IFERROR(IF(AND(NOW()&lt;= EOMONTH(DATE(YEAR($P432),6, 1), 0), Overall!$A434&lt;&gt;"", MONTH($O432) &lt;= 6, MONTH($P432) &gt;= 6), IF($S432 &lt;&gt; "", $I432/$S432, ""), ""), "")</f>
        <v/>
      </c>
      <c r="AM432" s="10" t="str">
        <f ca="1">IFERROR(IF(AND(NOW()&lt;= EOMONTH(DATE(YEAR($P432),7, 1), 0), Overall!$A434&lt;&gt;"", MONTH($O432) &lt;= 7, MONTH($P432) &gt;= 7), IF($S432 &lt;&gt; "", $I432/$S432, ""), ""), "")</f>
        <v/>
      </c>
      <c r="AN432" s="10" t="str">
        <f ca="1">IFERROR(IF(AND(NOW()&lt;= EOMONTH(DATE(YEAR($P432),8, 1), 0), Overall!$A434&lt;&gt;"", MONTH($O432) &lt;= 8, MONTH($P432) &gt;= 8), IF($S432 &lt;&gt; "", $I432/$S432, ""), ""), "")</f>
        <v/>
      </c>
      <c r="AO432" s="10" t="str">
        <f ca="1">IFERROR(IF(AND(NOW()&lt;= EOMONTH(DATE(YEAR($P432),9, 1), 0), Overall!$A434&lt;&gt;"", MONTH($O432) &lt;= 9, MONTH($P432) &gt;= 9), IF($S432 &lt;&gt; "", $I432/$S432, ""), ""), "")</f>
        <v/>
      </c>
      <c r="AP432" s="10" t="str">
        <f ca="1">IFERROR(IF(AND(NOW()&lt;= EOMONTH(DATE(YEAR($P432),10, 1), 0), Overall!$A434&lt;&gt;"", MONTH($O432) &lt;= 10, MONTH($P432) &gt;= 10), IF($S432 &lt;&gt; "", $I432/$S432, ""), ""), "")</f>
        <v/>
      </c>
      <c r="AQ432" s="10" t="str">
        <f ca="1">IFERROR(IF(AND(NOW()&lt;= EOMONTH(DATE(YEAR($P432),11, 1), 0), Overall!$A434&lt;&gt;"", MONTH($O432) &lt;=11, MONTH($P432) &gt;= 11), IF($S432 &lt;&gt; "", $I432/$S432, ""), ""), "")</f>
        <v/>
      </c>
      <c r="AR432" s="10" t="str">
        <f ca="1">IFERROR(IF(AND(NOW()&lt;= EOMONTH(DATE(YEAR($P432),12, 1), 0), Overall!$A434&lt;&gt;"", MONTH($O432) &lt;= 12, MONTH($P432) &gt;= 12), IF($S432 &lt;&gt; "", $I432/$S432, ""), ""), "")</f>
        <v/>
      </c>
      <c r="AS432" s="16">
        <f t="shared" ca="1" si="13"/>
        <v>0</v>
      </c>
    </row>
    <row r="433" spans="1:45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5" t="str">
        <f>IF(Overall!P435&lt;&gt;"",_xlfn.VALUETOTEXT(Overall!P435),"")</f>
        <v>Options</v>
      </c>
      <c r="I433" s="6">
        <f>IF(Overall!F435&lt;&gt;"",VALUE(Overall!F435),"")</f>
        <v>1000000</v>
      </c>
      <c r="J433" s="6">
        <f>IF(Overall!G435&lt;&gt;"",VALUE(Overall!G435),"")</f>
        <v>77</v>
      </c>
      <c r="K433" s="6">
        <f>IF(Overall!H435&lt;&gt;"",VALUE(Overall!H435),"")</f>
        <v>63</v>
      </c>
      <c r="L433" s="6">
        <f>IF(Overall!I435&lt;&gt;"",VALUE(Overall!I435),"")</f>
        <v>4.5</v>
      </c>
      <c r="M433" s="6">
        <f>IF(Overall!J435&lt;&gt;"",VALUE(Overall!J435),"")</f>
        <v>1.25</v>
      </c>
      <c r="N433" s="6">
        <f>IF(Overall!K435&lt;&gt;"",VALUE(Overall!K435),"")</f>
        <v>3.25</v>
      </c>
      <c r="O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P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Q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R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S433" s="5">
        <f t="shared" si="12"/>
        <v>1</v>
      </c>
      <c r="T433" s="10" t="str">
        <f>IF(Overall!$A435&lt;&gt;"",IF(AND(MONTH($O433) &lt;= 1, MONTH($P433) &gt;= 1), IF($S433 &lt;&gt; "", $I433/$S433, ""), ""),"")</f>
        <v/>
      </c>
      <c r="U433" s="10">
        <f>IF(Overall!$A435&lt;&gt;"",IF(AND(MONTH($O433) &lt;= 2, MONTH($P433) &gt;= 2), IF($S433 &lt;&gt; "", $I433/$S433, ""), ""),"")</f>
        <v>1000000</v>
      </c>
      <c r="V433" s="10" t="str">
        <f>IF(Overall!$A435&lt;&gt;"",IF(AND(MONTH($O433) &lt;= 3, MONTH($P433) &gt;= 3), IF($S433 &lt;&gt; "", $I433/$S433, ""), ""),"")</f>
        <v/>
      </c>
      <c r="W433" s="10" t="str">
        <f>IF(Overall!$A435&lt;&gt;"",IF(AND(MONTH($O433) &lt;= 4, MONTH($P433) &gt;= 4), IF($S433 &lt;&gt; "", $I433/$S433, ""), ""),"")</f>
        <v/>
      </c>
      <c r="X433" s="10" t="str">
        <f>IF(Overall!$A435&lt;&gt;"",IF(AND(MONTH($O433) &lt;= 5, MONTH($P433) &gt;= 5), IF($S433 &lt;&gt; "", $I433/$S433, ""), ""),"")</f>
        <v/>
      </c>
      <c r="Y433" s="10" t="str">
        <f>IF(Overall!$A435&lt;&gt;"",IF(AND(MONTH($O433) &lt;= 6, MONTH($P433) &gt;= 6), IF($S433 &lt;&gt; "", $I433/$S433, ""), ""),"")</f>
        <v/>
      </c>
      <c r="Z433" s="10" t="str">
        <f>IF(Overall!$A435&lt;&gt;"",IF(AND(MONTH($O433) &lt;= 7, MONTH($P433) &gt;= 7 ), IF($S433 &lt;&gt; "", $I433/$S433, ""), ""),"")</f>
        <v/>
      </c>
      <c r="AA433" s="10" t="str">
        <f>IF(Overall!$A435&lt;&gt;"",IF(AND(MONTH($O433) &lt;= 8, MONTH($P433) &gt;= 8), IF($S433 &lt;&gt; "", $I433/$S433, ""), ""),"")</f>
        <v/>
      </c>
      <c r="AB433" s="10" t="str">
        <f>IF(Overall!$A435&lt;&gt;"",IF(AND(MONTH($O433) &lt;= 9, MONTH($P433) &gt;= 9), IF($S433 &lt;&gt; "", $I433/$S433, ""), ""),"")</f>
        <v/>
      </c>
      <c r="AC433" s="10" t="str">
        <f>IF(Overall!$A435&lt;&gt;"",IF(AND(MONTH($O433) &lt;= 10, MONTH($P433) &gt;= 10), IF($S433 &lt;&gt; "", $I433/$S433, ""), ""),"")</f>
        <v/>
      </c>
      <c r="AD433" s="10" t="str">
        <f>IF(Overall!$A435&lt;&gt;"",IF(AND(MONTH($O433) &lt;= 11, MONTH($P433) &gt;= 11), IF($S433 &lt;&gt; "", $I433/$S433, ""), ""),"")</f>
        <v/>
      </c>
      <c r="AE433" s="10" t="str">
        <f>IF(Overall!$A435&lt;&gt;"",IF(AND(MONTH($O433) &lt;= 12, MONTH($P433) &gt;= 12), IF($S433 &lt;&gt; "", $I433/$S433, ""), ""),"")</f>
        <v/>
      </c>
      <c r="AG433" s="10" t="str">
        <f ca="1">IFERROR(IF(AND(NOW()&lt;= EOMONTH(DATE(YEAR($P433),1, 1), 0), Overall!$A435&lt;&gt;"", MONTH($O433) &lt;= 1, MONTH($P433) &gt;= 1), IF($S433 &lt;&gt; "", $I433/$S433, ""), ""), "")</f>
        <v/>
      </c>
      <c r="AH433" s="10" t="str">
        <f ca="1">IFERROR(IF(AND(NOW()&lt;= EOMONTH(DATE(YEAR($P433),2, 1), 0), Overall!$A435&lt;&gt;"", MONTH($O433) &lt;= 2, MONTH($P433) &gt;= 2), IF($S433 &lt;&gt; "", $I433/$S433, ""), ""), "")</f>
        <v/>
      </c>
      <c r="AI433" s="10" t="str">
        <f ca="1">IFERROR(IF(AND(NOW()&lt;= EOMONTH(DATE(YEAR($P433),3, 1), 0), Overall!$A435&lt;&gt;"", MONTH($O433) &lt;= 3, MONTH($P433) &gt;= 3), IF($S433 &lt;&gt; "", $I433/$S433, ""), ""), "")</f>
        <v/>
      </c>
      <c r="AJ433" s="10" t="str">
        <f ca="1">IFERROR(IF(AND(NOW()&lt;= EOMONTH(DATE(YEAR($P433),4, 1), 0), Overall!$A435&lt;&gt;"", MONTH($O433) &lt;= 4, MONTH($P433) &gt;= 4), IF($S433 &lt;&gt; "", $I433/$S433, ""), ""), "")</f>
        <v/>
      </c>
      <c r="AK433" s="10" t="str">
        <f ca="1">IFERROR(IF(AND(NOW()&lt;= EOMONTH(DATE(YEAR($P433),5, 1), 0), Overall!$A435&lt;&gt;"", MONTH($O433) &lt;= 5, MONTH($P433) &gt;= 5), IF($S433 &lt;&gt; "", $I433/$S433, ""), ""), "")</f>
        <v/>
      </c>
      <c r="AL433" s="10" t="str">
        <f ca="1">IFERROR(IF(AND(NOW()&lt;= EOMONTH(DATE(YEAR($P433),6, 1), 0), Overall!$A435&lt;&gt;"", MONTH($O433) &lt;= 6, MONTH($P433) &gt;= 6), IF($S433 &lt;&gt; "", $I433/$S433, ""), ""), "")</f>
        <v/>
      </c>
      <c r="AM433" s="10" t="str">
        <f ca="1">IFERROR(IF(AND(NOW()&lt;= EOMONTH(DATE(YEAR($P433),7, 1), 0), Overall!$A435&lt;&gt;"", MONTH($O433) &lt;= 7, MONTH($P433) &gt;= 7), IF($S433 &lt;&gt; "", $I433/$S433, ""), ""), "")</f>
        <v/>
      </c>
      <c r="AN433" s="10" t="str">
        <f ca="1">IFERROR(IF(AND(NOW()&lt;= EOMONTH(DATE(YEAR($P433),8, 1), 0), Overall!$A435&lt;&gt;"", MONTH($O433) &lt;= 8, MONTH($P433) &gt;= 8), IF($S433 &lt;&gt; "", $I433/$S433, ""), ""), "")</f>
        <v/>
      </c>
      <c r="AO433" s="10" t="str">
        <f ca="1">IFERROR(IF(AND(NOW()&lt;= EOMONTH(DATE(YEAR($P433),9, 1), 0), Overall!$A435&lt;&gt;"", MONTH($O433) &lt;= 9, MONTH($P433) &gt;= 9), IF($S433 &lt;&gt; "", $I433/$S433, ""), ""), "")</f>
        <v/>
      </c>
      <c r="AP433" s="10" t="str">
        <f ca="1">IFERROR(IF(AND(NOW()&lt;= EOMONTH(DATE(YEAR($P433),10, 1), 0), Overall!$A435&lt;&gt;"", MONTH($O433) &lt;= 10, MONTH($P433) &gt;= 10), IF($S433 &lt;&gt; "", $I433/$S433, ""), ""), "")</f>
        <v/>
      </c>
      <c r="AQ433" s="10" t="str">
        <f ca="1">IFERROR(IF(AND(NOW()&lt;= EOMONTH(DATE(YEAR($P433),11, 1), 0), Overall!$A435&lt;&gt;"", MONTH($O433) &lt;=11, MONTH($P433) &gt;= 11), IF($S433 &lt;&gt; "", $I433/$S433, ""), ""), "")</f>
        <v/>
      </c>
      <c r="AR433" s="10" t="str">
        <f ca="1">IFERROR(IF(AND(NOW()&lt;= EOMONTH(DATE(YEAR($P433),12, 1), 0), Overall!$A435&lt;&gt;"", MONTH($O433) &lt;= 12, MONTH($P433) &gt;= 12), IF($S433 &lt;&gt; "", $I433/$S433, ""), ""), "")</f>
        <v/>
      </c>
      <c r="AS433" s="16">
        <f t="shared" ca="1" si="13"/>
        <v>0</v>
      </c>
    </row>
    <row r="434" spans="1:45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5" t="str">
        <f>IF(Overall!P436&lt;&gt;"",_xlfn.VALUETOTEXT(Overall!P436),"")</f>
        <v>Options</v>
      </c>
      <c r="I434" s="6">
        <f>IF(Overall!F436&lt;&gt;"",VALUE(Overall!F436),"")</f>
        <v>1000000</v>
      </c>
      <c r="J434" s="6">
        <f>IF(Overall!G436&lt;&gt;"",VALUE(Overall!G436),"")</f>
        <v>77</v>
      </c>
      <c r="K434" s="6">
        <f>IF(Overall!H436&lt;&gt;"",VALUE(Overall!H436),"")</f>
        <v>64</v>
      </c>
      <c r="L434" s="6">
        <f>IF(Overall!I436&lt;&gt;"",VALUE(Overall!I436),"")</f>
        <v>6.66</v>
      </c>
      <c r="M434" s="6">
        <f>IF(Overall!J436&lt;&gt;"",VALUE(Overall!J436),"")</f>
        <v>2.74</v>
      </c>
      <c r="N434" s="6">
        <f>IF(Overall!K436&lt;&gt;"",VALUE(Overall!K436),"")</f>
        <v>3.92</v>
      </c>
      <c r="O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P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Q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R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S434" s="5">
        <f t="shared" si="12"/>
        <v>1</v>
      </c>
      <c r="T434" s="10" t="str">
        <f>IF(Overall!$A436&lt;&gt;"",IF(AND(MONTH($O434) &lt;= 1, MONTH($P434) &gt;= 1), IF($S434 &lt;&gt; "", $I434/$S434, ""), ""),"")</f>
        <v/>
      </c>
      <c r="U434" s="10" t="str">
        <f>IF(Overall!$A436&lt;&gt;"",IF(AND(MONTH($O434) &lt;= 2, MONTH($P434) &gt;= 2), IF($S434 &lt;&gt; "", $I434/$S434, ""), ""),"")</f>
        <v/>
      </c>
      <c r="V434" s="10" t="str">
        <f>IF(Overall!$A436&lt;&gt;"",IF(AND(MONTH($O434) &lt;= 3, MONTH($P434) &gt;= 3), IF($S434 &lt;&gt; "", $I434/$S434, ""), ""),"")</f>
        <v/>
      </c>
      <c r="W434" s="10">
        <f>IF(Overall!$A436&lt;&gt;"",IF(AND(MONTH($O434) &lt;= 4, MONTH($P434) &gt;= 4), IF($S434 &lt;&gt; "", $I434/$S434, ""), ""),"")</f>
        <v>1000000</v>
      </c>
      <c r="X434" s="10" t="str">
        <f>IF(Overall!$A436&lt;&gt;"",IF(AND(MONTH($O434) &lt;= 5, MONTH($P434) &gt;= 5), IF($S434 &lt;&gt; "", $I434/$S434, ""), ""),"")</f>
        <v/>
      </c>
      <c r="Y434" s="10" t="str">
        <f>IF(Overall!$A436&lt;&gt;"",IF(AND(MONTH($O434) &lt;= 6, MONTH($P434) &gt;= 6), IF($S434 &lt;&gt; "", $I434/$S434, ""), ""),"")</f>
        <v/>
      </c>
      <c r="Z434" s="10" t="str">
        <f>IF(Overall!$A436&lt;&gt;"",IF(AND(MONTH($O434) &lt;= 7, MONTH($P434) &gt;= 7 ), IF($S434 &lt;&gt; "", $I434/$S434, ""), ""),"")</f>
        <v/>
      </c>
      <c r="AA434" s="10" t="str">
        <f>IF(Overall!$A436&lt;&gt;"",IF(AND(MONTH($O434) &lt;= 8, MONTH($P434) &gt;= 8), IF($S434 &lt;&gt; "", $I434/$S434, ""), ""),"")</f>
        <v/>
      </c>
      <c r="AB434" s="10" t="str">
        <f>IF(Overall!$A436&lt;&gt;"",IF(AND(MONTH($O434) &lt;= 9, MONTH($P434) &gt;= 9), IF($S434 &lt;&gt; "", $I434/$S434, ""), ""),"")</f>
        <v/>
      </c>
      <c r="AC434" s="10" t="str">
        <f>IF(Overall!$A436&lt;&gt;"",IF(AND(MONTH($O434) &lt;= 10, MONTH($P434) &gt;= 10), IF($S434 &lt;&gt; "", $I434/$S434, ""), ""),"")</f>
        <v/>
      </c>
      <c r="AD434" s="10" t="str">
        <f>IF(Overall!$A436&lt;&gt;"",IF(AND(MONTH($O434) &lt;= 11, MONTH($P434) &gt;= 11), IF($S434 &lt;&gt; "", $I434/$S434, ""), ""),"")</f>
        <v/>
      </c>
      <c r="AE434" s="10" t="str">
        <f>IF(Overall!$A436&lt;&gt;"",IF(AND(MONTH($O434) &lt;= 12, MONTH($P434) &gt;= 12), IF($S434 &lt;&gt; "", $I434/$S434, ""), ""),"")</f>
        <v/>
      </c>
      <c r="AG434" s="10" t="str">
        <f ca="1">IFERROR(IF(AND(NOW()&lt;= EOMONTH(DATE(YEAR($P434),1, 1), 0), Overall!$A436&lt;&gt;"", MONTH($O434) &lt;= 1, MONTH($P434) &gt;= 1), IF($S434 &lt;&gt; "", $I434/$S434, ""), ""), "")</f>
        <v/>
      </c>
      <c r="AH434" s="10" t="str">
        <f ca="1">IFERROR(IF(AND(NOW()&lt;= EOMONTH(DATE(YEAR($P434),2, 1), 0), Overall!$A436&lt;&gt;"", MONTH($O434) &lt;= 2, MONTH($P434) &gt;= 2), IF($S434 &lt;&gt; "", $I434/$S434, ""), ""), "")</f>
        <v/>
      </c>
      <c r="AI434" s="10" t="str">
        <f ca="1">IFERROR(IF(AND(NOW()&lt;= EOMONTH(DATE(YEAR($P434),3, 1), 0), Overall!$A436&lt;&gt;"", MONTH($O434) &lt;= 3, MONTH($P434) &gt;= 3), IF($S434 &lt;&gt; "", $I434/$S434, ""), ""), "")</f>
        <v/>
      </c>
      <c r="AJ434" s="10" t="str">
        <f ca="1">IFERROR(IF(AND(NOW()&lt;= EOMONTH(DATE(YEAR($P434),4, 1), 0), Overall!$A436&lt;&gt;"", MONTH($O434) &lt;= 4, MONTH($P434) &gt;= 4), IF($S434 &lt;&gt; "", $I434/$S434, ""), ""), "")</f>
        <v/>
      </c>
      <c r="AK434" s="10" t="str">
        <f ca="1">IFERROR(IF(AND(NOW()&lt;= EOMONTH(DATE(YEAR($P434),5, 1), 0), Overall!$A436&lt;&gt;"", MONTH($O434) &lt;= 5, MONTH($P434) &gt;= 5), IF($S434 &lt;&gt; "", $I434/$S434, ""), ""), "")</f>
        <v/>
      </c>
      <c r="AL434" s="10" t="str">
        <f ca="1">IFERROR(IF(AND(NOW()&lt;= EOMONTH(DATE(YEAR($P434),6, 1), 0), Overall!$A436&lt;&gt;"", MONTH($O434) &lt;= 6, MONTH($P434) &gt;= 6), IF($S434 &lt;&gt; "", $I434/$S434, ""), ""), "")</f>
        <v/>
      </c>
      <c r="AM434" s="10" t="str">
        <f ca="1">IFERROR(IF(AND(NOW()&lt;= EOMONTH(DATE(YEAR($P434),7, 1), 0), Overall!$A436&lt;&gt;"", MONTH($O434) &lt;= 7, MONTH($P434) &gt;= 7), IF($S434 &lt;&gt; "", $I434/$S434, ""), ""), "")</f>
        <v/>
      </c>
      <c r="AN434" s="10" t="str">
        <f ca="1">IFERROR(IF(AND(NOW()&lt;= EOMONTH(DATE(YEAR($P434),8, 1), 0), Overall!$A436&lt;&gt;"", MONTH($O434) &lt;= 8, MONTH($P434) &gt;= 8), IF($S434 &lt;&gt; "", $I434/$S434, ""), ""), "")</f>
        <v/>
      </c>
      <c r="AO434" s="10" t="str">
        <f ca="1">IFERROR(IF(AND(NOW()&lt;= EOMONTH(DATE(YEAR($P434),9, 1), 0), Overall!$A436&lt;&gt;"", MONTH($O434) &lt;= 9, MONTH($P434) &gt;= 9), IF($S434 &lt;&gt; "", $I434/$S434, ""), ""), "")</f>
        <v/>
      </c>
      <c r="AP434" s="10" t="str">
        <f ca="1">IFERROR(IF(AND(NOW()&lt;= EOMONTH(DATE(YEAR($P434),10, 1), 0), Overall!$A436&lt;&gt;"", MONTH($O434) &lt;= 10, MONTH($P434) &gt;= 10), IF($S434 &lt;&gt; "", $I434/$S434, ""), ""), "")</f>
        <v/>
      </c>
      <c r="AQ434" s="10" t="str">
        <f ca="1">IFERROR(IF(AND(NOW()&lt;= EOMONTH(DATE(YEAR($P434),11, 1), 0), Overall!$A436&lt;&gt;"", MONTH($O434) &lt;=11, MONTH($P434) &gt;= 11), IF($S434 &lt;&gt; "", $I434/$S434, ""), ""), "")</f>
        <v/>
      </c>
      <c r="AR434" s="10" t="str">
        <f ca="1">IFERROR(IF(AND(NOW()&lt;= EOMONTH(DATE(YEAR($P434),12, 1), 0), Overall!$A436&lt;&gt;"", MONTH($O434) &lt;= 12, MONTH($P434) &gt;= 12), IF($S434 &lt;&gt; "", $I434/$S434, ""), ""), "")</f>
        <v/>
      </c>
      <c r="AS434" s="16">
        <f t="shared" ca="1" si="13"/>
        <v>0</v>
      </c>
    </row>
    <row r="435" spans="1:45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5" t="str">
        <f>IF(Overall!P437&lt;&gt;"",_xlfn.VALUETOTEXT(Overall!P437),"")</f>
        <v>Options</v>
      </c>
      <c r="I435" s="6">
        <f>IF(Overall!F437&lt;&gt;"",VALUE(Overall!F437),"")</f>
        <v>1000000</v>
      </c>
      <c r="J435" s="6">
        <f>IF(Overall!G437&lt;&gt;"",VALUE(Overall!G437),"")</f>
        <v>78</v>
      </c>
      <c r="K435" s="6">
        <f>IF(Overall!H437&lt;&gt;"",VALUE(Overall!H437),"")</f>
        <v>63</v>
      </c>
      <c r="L435" s="6">
        <f>IF(Overall!I437&lt;&gt;"",VALUE(Overall!I437),"")</f>
        <v>3.19</v>
      </c>
      <c r="M435" s="6">
        <f>IF(Overall!J437&lt;&gt;"",VALUE(Overall!J437),"")</f>
        <v>0.57999999999999996</v>
      </c>
      <c r="N435" s="6">
        <f>IF(Overall!K437&lt;&gt;"",VALUE(Overall!K437),"")</f>
        <v>2.61</v>
      </c>
      <c r="O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P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Q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R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S435" s="5">
        <f t="shared" si="12"/>
        <v>1</v>
      </c>
      <c r="T435" s="10">
        <f>IF(Overall!$A437&lt;&gt;"",IF(AND(MONTH($O435) &lt;= 1, MONTH($P435) &gt;= 1), IF($S435 &lt;&gt; "", $I435/$S435, ""), ""),"")</f>
        <v>1000000</v>
      </c>
      <c r="U435" s="10" t="str">
        <f>IF(Overall!$A437&lt;&gt;"",IF(AND(MONTH($O435) &lt;= 2, MONTH($P435) &gt;= 2), IF($S435 &lt;&gt; "", $I435/$S435, ""), ""),"")</f>
        <v/>
      </c>
      <c r="V435" s="10" t="str">
        <f>IF(Overall!$A437&lt;&gt;"",IF(AND(MONTH($O435) &lt;= 3, MONTH($P435) &gt;= 3), IF($S435 &lt;&gt; "", $I435/$S435, ""), ""),"")</f>
        <v/>
      </c>
      <c r="W435" s="10" t="str">
        <f>IF(Overall!$A437&lt;&gt;"",IF(AND(MONTH($O435) &lt;= 4, MONTH($P435) &gt;= 4), IF($S435 &lt;&gt; "", $I435/$S435, ""), ""),"")</f>
        <v/>
      </c>
      <c r="X435" s="10" t="str">
        <f>IF(Overall!$A437&lt;&gt;"",IF(AND(MONTH($O435) &lt;= 5, MONTH($P435) &gt;= 5), IF($S435 &lt;&gt; "", $I435/$S435, ""), ""),"")</f>
        <v/>
      </c>
      <c r="Y435" s="10" t="str">
        <f>IF(Overall!$A437&lt;&gt;"",IF(AND(MONTH($O435) &lt;= 6, MONTH($P435) &gt;= 6), IF($S435 &lt;&gt; "", $I435/$S435, ""), ""),"")</f>
        <v/>
      </c>
      <c r="Z435" s="10" t="str">
        <f>IF(Overall!$A437&lt;&gt;"",IF(AND(MONTH($O435) &lt;= 7, MONTH($P435) &gt;= 7 ), IF($S435 &lt;&gt; "", $I435/$S435, ""), ""),"")</f>
        <v/>
      </c>
      <c r="AA435" s="10" t="str">
        <f>IF(Overall!$A437&lt;&gt;"",IF(AND(MONTH($O435) &lt;= 8, MONTH($P435) &gt;= 8), IF($S435 &lt;&gt; "", $I435/$S435, ""), ""),"")</f>
        <v/>
      </c>
      <c r="AB435" s="10" t="str">
        <f>IF(Overall!$A437&lt;&gt;"",IF(AND(MONTH($O435) &lt;= 9, MONTH($P435) &gt;= 9), IF($S435 &lt;&gt; "", $I435/$S435, ""), ""),"")</f>
        <v/>
      </c>
      <c r="AC435" s="10" t="str">
        <f>IF(Overall!$A437&lt;&gt;"",IF(AND(MONTH($O435) &lt;= 10, MONTH($P435) &gt;= 10), IF($S435 &lt;&gt; "", $I435/$S435, ""), ""),"")</f>
        <v/>
      </c>
      <c r="AD435" s="10" t="str">
        <f>IF(Overall!$A437&lt;&gt;"",IF(AND(MONTH($O435) &lt;= 11, MONTH($P435) &gt;= 11), IF($S435 &lt;&gt; "", $I435/$S435, ""), ""),"")</f>
        <v/>
      </c>
      <c r="AE435" s="10" t="str">
        <f>IF(Overall!$A437&lt;&gt;"",IF(AND(MONTH($O435) &lt;= 12, MONTH($P435) &gt;= 12), IF($S435 &lt;&gt; "", $I435/$S435, ""), ""),"")</f>
        <v/>
      </c>
      <c r="AG435" s="10" t="str">
        <f ca="1">IFERROR(IF(AND(NOW()&lt;= EOMONTH(DATE(YEAR($P435),1, 1), 0), Overall!$A437&lt;&gt;"", MONTH($O435) &lt;= 1, MONTH($P435) &gt;= 1), IF($S435 &lt;&gt; "", $I435/$S435, ""), ""), "")</f>
        <v/>
      </c>
      <c r="AH435" s="10" t="str">
        <f ca="1">IFERROR(IF(AND(NOW()&lt;= EOMONTH(DATE(YEAR($P435),2, 1), 0), Overall!$A437&lt;&gt;"", MONTH($O435) &lt;= 2, MONTH($P435) &gt;= 2), IF($S435 &lt;&gt; "", $I435/$S435, ""), ""), "")</f>
        <v/>
      </c>
      <c r="AI435" s="10" t="str">
        <f ca="1">IFERROR(IF(AND(NOW()&lt;= EOMONTH(DATE(YEAR($P435),3, 1), 0), Overall!$A437&lt;&gt;"", MONTH($O435) &lt;= 3, MONTH($P435) &gt;= 3), IF($S435 &lt;&gt; "", $I435/$S435, ""), ""), "")</f>
        <v/>
      </c>
      <c r="AJ435" s="10" t="str">
        <f ca="1">IFERROR(IF(AND(NOW()&lt;= EOMONTH(DATE(YEAR($P435),4, 1), 0), Overall!$A437&lt;&gt;"", MONTH($O435) &lt;= 4, MONTH($P435) &gt;= 4), IF($S435 &lt;&gt; "", $I435/$S435, ""), ""), "")</f>
        <v/>
      </c>
      <c r="AK435" s="10" t="str">
        <f ca="1">IFERROR(IF(AND(NOW()&lt;= EOMONTH(DATE(YEAR($P435),5, 1), 0), Overall!$A437&lt;&gt;"", MONTH($O435) &lt;= 5, MONTH($P435) &gt;= 5), IF($S435 &lt;&gt; "", $I435/$S435, ""), ""), "")</f>
        <v/>
      </c>
      <c r="AL435" s="10" t="str">
        <f ca="1">IFERROR(IF(AND(NOW()&lt;= EOMONTH(DATE(YEAR($P435),6, 1), 0), Overall!$A437&lt;&gt;"", MONTH($O435) &lt;= 6, MONTH($P435) &gt;= 6), IF($S435 &lt;&gt; "", $I435/$S435, ""), ""), "")</f>
        <v/>
      </c>
      <c r="AM435" s="10" t="str">
        <f ca="1">IFERROR(IF(AND(NOW()&lt;= EOMONTH(DATE(YEAR($P435),7, 1), 0), Overall!$A437&lt;&gt;"", MONTH($O435) &lt;= 7, MONTH($P435) &gt;= 7), IF($S435 &lt;&gt; "", $I435/$S435, ""), ""), "")</f>
        <v/>
      </c>
      <c r="AN435" s="10" t="str">
        <f ca="1">IFERROR(IF(AND(NOW()&lt;= EOMONTH(DATE(YEAR($P435),8, 1), 0), Overall!$A437&lt;&gt;"", MONTH($O435) &lt;= 8, MONTH($P435) &gt;= 8), IF($S435 &lt;&gt; "", $I435/$S435, ""), ""), "")</f>
        <v/>
      </c>
      <c r="AO435" s="10" t="str">
        <f ca="1">IFERROR(IF(AND(NOW()&lt;= EOMONTH(DATE(YEAR($P435),9, 1), 0), Overall!$A437&lt;&gt;"", MONTH($O435) &lt;= 9, MONTH($P435) &gt;= 9), IF($S435 &lt;&gt; "", $I435/$S435, ""), ""), "")</f>
        <v/>
      </c>
      <c r="AP435" s="10" t="str">
        <f ca="1">IFERROR(IF(AND(NOW()&lt;= EOMONTH(DATE(YEAR($P435),10, 1), 0), Overall!$A437&lt;&gt;"", MONTH($O435) &lt;= 10, MONTH($P435) &gt;= 10), IF($S435 &lt;&gt; "", $I435/$S435, ""), ""), "")</f>
        <v/>
      </c>
      <c r="AQ435" s="10" t="str">
        <f ca="1">IFERROR(IF(AND(NOW()&lt;= EOMONTH(DATE(YEAR($P435),11, 1), 0), Overall!$A437&lt;&gt;"", MONTH($O435) &lt;=11, MONTH($P435) &gt;= 11), IF($S435 &lt;&gt; "", $I435/$S435, ""), ""), "")</f>
        <v/>
      </c>
      <c r="AR435" s="10" t="str">
        <f ca="1">IFERROR(IF(AND(NOW()&lt;= EOMONTH(DATE(YEAR($P435),12, 1), 0), Overall!$A437&lt;&gt;"", MONTH($O435) &lt;= 12, MONTH($P435) &gt;= 12), IF($S435 &lt;&gt; "", $I435/$S435, ""), ""), "")</f>
        <v/>
      </c>
      <c r="AS435" s="16">
        <f t="shared" ca="1" si="13"/>
        <v>0</v>
      </c>
    </row>
    <row r="436" spans="1:45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5" t="str">
        <f>IF(Overall!P438&lt;&gt;"",_xlfn.VALUETOTEXT(Overall!P438),"")</f>
        <v>Options</v>
      </c>
      <c r="I436" s="6">
        <f>IF(Overall!F438&lt;&gt;"",VALUE(Overall!F438),"")</f>
        <v>1000000</v>
      </c>
      <c r="J436" s="6">
        <f>IF(Overall!G438&lt;&gt;"",VALUE(Overall!G438),"")</f>
        <v>77</v>
      </c>
      <c r="K436" s="6">
        <f>IF(Overall!H438&lt;&gt;"",VALUE(Overall!H438),"")</f>
        <v>63</v>
      </c>
      <c r="L436" s="6">
        <f>IF(Overall!I438&lt;&gt;"",VALUE(Overall!I438),"")</f>
        <v>5.56</v>
      </c>
      <c r="M436" s="6">
        <f>IF(Overall!J438&lt;&gt;"",VALUE(Overall!J438),"")</f>
        <v>1.78</v>
      </c>
      <c r="N436" s="6">
        <f>IF(Overall!K438&lt;&gt;"",VALUE(Overall!K438),"")</f>
        <v>3.78</v>
      </c>
      <c r="O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P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Q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R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S436" s="5">
        <f t="shared" si="12"/>
        <v>1</v>
      </c>
      <c r="T436" s="10" t="str">
        <f>IF(Overall!$A438&lt;&gt;"",IF(AND(MONTH($O436) &lt;= 1, MONTH($P436) &gt;= 1), IF($S436 &lt;&gt; "", $I436/$S436, ""), ""),"")</f>
        <v/>
      </c>
      <c r="U436" s="10" t="str">
        <f>IF(Overall!$A438&lt;&gt;"",IF(AND(MONTH($O436) &lt;= 2, MONTH($P436) &gt;= 2), IF($S436 &lt;&gt; "", $I436/$S436, ""), ""),"")</f>
        <v/>
      </c>
      <c r="V436" s="10">
        <f>IF(Overall!$A438&lt;&gt;"",IF(AND(MONTH($O436) &lt;= 3, MONTH($P436) &gt;= 3), IF($S436 &lt;&gt; "", $I436/$S436, ""), ""),"")</f>
        <v>1000000</v>
      </c>
      <c r="W436" s="10" t="str">
        <f>IF(Overall!$A438&lt;&gt;"",IF(AND(MONTH($O436) &lt;= 4, MONTH($P436) &gt;= 4), IF($S436 &lt;&gt; "", $I436/$S436, ""), ""),"")</f>
        <v/>
      </c>
      <c r="X436" s="10" t="str">
        <f>IF(Overall!$A438&lt;&gt;"",IF(AND(MONTH($O436) &lt;= 5, MONTH($P436) &gt;= 5), IF($S436 &lt;&gt; "", $I436/$S436, ""), ""),"")</f>
        <v/>
      </c>
      <c r="Y436" s="10" t="str">
        <f>IF(Overall!$A438&lt;&gt;"",IF(AND(MONTH($O436) &lt;= 6, MONTH($P436) &gt;= 6), IF($S436 &lt;&gt; "", $I436/$S436, ""), ""),"")</f>
        <v/>
      </c>
      <c r="Z436" s="10" t="str">
        <f>IF(Overall!$A438&lt;&gt;"",IF(AND(MONTH($O436) &lt;= 7, MONTH($P436) &gt;= 7 ), IF($S436 &lt;&gt; "", $I436/$S436, ""), ""),"")</f>
        <v/>
      </c>
      <c r="AA436" s="10" t="str">
        <f>IF(Overall!$A438&lt;&gt;"",IF(AND(MONTH($O436) &lt;= 8, MONTH($P436) &gt;= 8), IF($S436 &lt;&gt; "", $I436/$S436, ""), ""),"")</f>
        <v/>
      </c>
      <c r="AB436" s="10" t="str">
        <f>IF(Overall!$A438&lt;&gt;"",IF(AND(MONTH($O436) &lt;= 9, MONTH($P436) &gt;= 9), IF($S436 &lt;&gt; "", $I436/$S436, ""), ""),"")</f>
        <v/>
      </c>
      <c r="AC436" s="10" t="str">
        <f>IF(Overall!$A438&lt;&gt;"",IF(AND(MONTH($O436) &lt;= 10, MONTH($P436) &gt;= 10), IF($S436 &lt;&gt; "", $I436/$S436, ""), ""),"")</f>
        <v/>
      </c>
      <c r="AD436" s="10" t="str">
        <f>IF(Overall!$A438&lt;&gt;"",IF(AND(MONTH($O436) &lt;= 11, MONTH($P436) &gt;= 11), IF($S436 &lt;&gt; "", $I436/$S436, ""), ""),"")</f>
        <v/>
      </c>
      <c r="AE436" s="10" t="str">
        <f>IF(Overall!$A438&lt;&gt;"",IF(AND(MONTH($O436) &lt;= 12, MONTH($P436) &gt;= 12), IF($S436 &lt;&gt; "", $I436/$S436, ""), ""),"")</f>
        <v/>
      </c>
      <c r="AG436" s="10" t="str">
        <f ca="1">IFERROR(IF(AND(NOW()&lt;= EOMONTH(DATE(YEAR($P436),1, 1), 0), Overall!$A438&lt;&gt;"", MONTH($O436) &lt;= 1, MONTH($P436) &gt;= 1), IF($S436 &lt;&gt; "", $I436/$S436, ""), ""), "")</f>
        <v/>
      </c>
      <c r="AH436" s="10" t="str">
        <f ca="1">IFERROR(IF(AND(NOW()&lt;= EOMONTH(DATE(YEAR($P436),2, 1), 0), Overall!$A438&lt;&gt;"", MONTH($O436) &lt;= 2, MONTH($P436) &gt;= 2), IF($S436 &lt;&gt; "", $I436/$S436, ""), ""), "")</f>
        <v/>
      </c>
      <c r="AI436" s="10" t="str">
        <f ca="1">IFERROR(IF(AND(NOW()&lt;= EOMONTH(DATE(YEAR($P436),3, 1), 0), Overall!$A438&lt;&gt;"", MONTH($O436) &lt;= 3, MONTH($P436) &gt;= 3), IF($S436 &lt;&gt; "", $I436/$S436, ""), ""), "")</f>
        <v/>
      </c>
      <c r="AJ436" s="10" t="str">
        <f ca="1">IFERROR(IF(AND(NOW()&lt;= EOMONTH(DATE(YEAR($P436),4, 1), 0), Overall!$A438&lt;&gt;"", MONTH($O436) &lt;= 4, MONTH($P436) &gt;= 4), IF($S436 &lt;&gt; "", $I436/$S436, ""), ""), "")</f>
        <v/>
      </c>
      <c r="AK436" s="10" t="str">
        <f ca="1">IFERROR(IF(AND(NOW()&lt;= EOMONTH(DATE(YEAR($P436),5, 1), 0), Overall!$A438&lt;&gt;"", MONTH($O436) &lt;= 5, MONTH($P436) &gt;= 5), IF($S436 &lt;&gt; "", $I436/$S436, ""), ""), "")</f>
        <v/>
      </c>
      <c r="AL436" s="10" t="str">
        <f ca="1">IFERROR(IF(AND(NOW()&lt;= EOMONTH(DATE(YEAR($P436),6, 1), 0), Overall!$A438&lt;&gt;"", MONTH($O436) &lt;= 6, MONTH($P436) &gt;= 6), IF($S436 &lt;&gt; "", $I436/$S436, ""), ""), "")</f>
        <v/>
      </c>
      <c r="AM436" s="10" t="str">
        <f ca="1">IFERROR(IF(AND(NOW()&lt;= EOMONTH(DATE(YEAR($P436),7, 1), 0), Overall!$A438&lt;&gt;"", MONTH($O436) &lt;= 7, MONTH($P436) &gt;= 7), IF($S436 &lt;&gt; "", $I436/$S436, ""), ""), "")</f>
        <v/>
      </c>
      <c r="AN436" s="10" t="str">
        <f ca="1">IFERROR(IF(AND(NOW()&lt;= EOMONTH(DATE(YEAR($P436),8, 1), 0), Overall!$A438&lt;&gt;"", MONTH($O436) &lt;= 8, MONTH($P436) &gt;= 8), IF($S436 &lt;&gt; "", $I436/$S436, ""), ""), "")</f>
        <v/>
      </c>
      <c r="AO436" s="10" t="str">
        <f ca="1">IFERROR(IF(AND(NOW()&lt;= EOMONTH(DATE(YEAR($P436),9, 1), 0), Overall!$A438&lt;&gt;"", MONTH($O436) &lt;= 9, MONTH($P436) &gt;= 9), IF($S436 &lt;&gt; "", $I436/$S436, ""), ""), "")</f>
        <v/>
      </c>
      <c r="AP436" s="10" t="str">
        <f ca="1">IFERROR(IF(AND(NOW()&lt;= EOMONTH(DATE(YEAR($P436),10, 1), 0), Overall!$A438&lt;&gt;"", MONTH($O436) &lt;= 10, MONTH($P436) &gt;= 10), IF($S436 &lt;&gt; "", $I436/$S436, ""), ""), "")</f>
        <v/>
      </c>
      <c r="AQ436" s="10" t="str">
        <f ca="1">IFERROR(IF(AND(NOW()&lt;= EOMONTH(DATE(YEAR($P436),11, 1), 0), Overall!$A438&lt;&gt;"", MONTH($O436) &lt;=11, MONTH($P436) &gt;= 11), IF($S436 &lt;&gt; "", $I436/$S436, ""), ""), "")</f>
        <v/>
      </c>
      <c r="AR436" s="10" t="str">
        <f ca="1">IFERROR(IF(AND(NOW()&lt;= EOMONTH(DATE(YEAR($P436),12, 1), 0), Overall!$A438&lt;&gt;"", MONTH($O436) &lt;= 12, MONTH($P436) &gt;= 12), IF($S436 &lt;&gt; "", $I436/$S436, ""), ""), "")</f>
        <v/>
      </c>
      <c r="AS436" s="16">
        <f t="shared" ca="1" si="13"/>
        <v>0</v>
      </c>
    </row>
    <row r="437" spans="1:45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5" t="str">
        <f>IF(Overall!P439&lt;&gt;"",_xlfn.VALUETOTEXT(Overall!P439),"")</f>
        <v>Options</v>
      </c>
      <c r="I437" s="6">
        <f>IF(Overall!F439&lt;&gt;"",VALUE(Overall!F439),"")</f>
        <v>1000000</v>
      </c>
      <c r="J437" s="6">
        <f>IF(Overall!G439&lt;&gt;"",VALUE(Overall!G439),"")</f>
        <v>77</v>
      </c>
      <c r="K437" s="6">
        <f>IF(Overall!H439&lt;&gt;"",VALUE(Overall!H439),"")</f>
        <v>64</v>
      </c>
      <c r="L437" s="6">
        <f>IF(Overall!I439&lt;&gt;"",VALUE(Overall!I439),"")</f>
        <v>6.68</v>
      </c>
      <c r="M437" s="6">
        <f>IF(Overall!J439&lt;&gt;"",VALUE(Overall!J439),"")</f>
        <v>2.75</v>
      </c>
      <c r="N437" s="6">
        <f>IF(Overall!K439&lt;&gt;"",VALUE(Overall!K439),"")</f>
        <v>3.93</v>
      </c>
      <c r="O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P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Q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R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S437" s="5">
        <f t="shared" si="12"/>
        <v>1</v>
      </c>
      <c r="T437" s="10" t="str">
        <f>IF(Overall!$A439&lt;&gt;"",IF(AND(MONTH($O437) &lt;= 1, MONTH($P437) &gt;= 1), IF($S437 &lt;&gt; "", $I437/$S437, ""), ""),"")</f>
        <v/>
      </c>
      <c r="U437" s="10" t="str">
        <f>IF(Overall!$A439&lt;&gt;"",IF(AND(MONTH($O437) &lt;= 2, MONTH($P437) &gt;= 2), IF($S437 &lt;&gt; "", $I437/$S437, ""), ""),"")</f>
        <v/>
      </c>
      <c r="V437" s="10" t="str">
        <f>IF(Overall!$A439&lt;&gt;"",IF(AND(MONTH($O437) &lt;= 3, MONTH($P437) &gt;= 3), IF($S437 &lt;&gt; "", $I437/$S437, ""), ""),"")</f>
        <v/>
      </c>
      <c r="W437" s="10">
        <f>IF(Overall!$A439&lt;&gt;"",IF(AND(MONTH($O437) &lt;= 4, MONTH($P437) &gt;= 4), IF($S437 &lt;&gt; "", $I437/$S437, ""), ""),"")</f>
        <v>1000000</v>
      </c>
      <c r="X437" s="10" t="str">
        <f>IF(Overall!$A439&lt;&gt;"",IF(AND(MONTH($O437) &lt;= 5, MONTH($P437) &gt;= 5), IF($S437 &lt;&gt; "", $I437/$S437, ""), ""),"")</f>
        <v/>
      </c>
      <c r="Y437" s="10" t="str">
        <f>IF(Overall!$A439&lt;&gt;"",IF(AND(MONTH($O437) &lt;= 6, MONTH($P437) &gt;= 6), IF($S437 &lt;&gt; "", $I437/$S437, ""), ""),"")</f>
        <v/>
      </c>
      <c r="Z437" s="10" t="str">
        <f>IF(Overall!$A439&lt;&gt;"",IF(AND(MONTH($O437) &lt;= 7, MONTH($P437) &gt;= 7 ), IF($S437 &lt;&gt; "", $I437/$S437, ""), ""),"")</f>
        <v/>
      </c>
      <c r="AA437" s="10" t="str">
        <f>IF(Overall!$A439&lt;&gt;"",IF(AND(MONTH($O437) &lt;= 8, MONTH($P437) &gt;= 8), IF($S437 &lt;&gt; "", $I437/$S437, ""), ""),"")</f>
        <v/>
      </c>
      <c r="AB437" s="10" t="str">
        <f>IF(Overall!$A439&lt;&gt;"",IF(AND(MONTH($O437) &lt;= 9, MONTH($P437) &gt;= 9), IF($S437 &lt;&gt; "", $I437/$S437, ""), ""),"")</f>
        <v/>
      </c>
      <c r="AC437" s="10" t="str">
        <f>IF(Overall!$A439&lt;&gt;"",IF(AND(MONTH($O437) &lt;= 10, MONTH($P437) &gt;= 10), IF($S437 &lt;&gt; "", $I437/$S437, ""), ""),"")</f>
        <v/>
      </c>
      <c r="AD437" s="10" t="str">
        <f>IF(Overall!$A439&lt;&gt;"",IF(AND(MONTH($O437) &lt;= 11, MONTH($P437) &gt;= 11), IF($S437 &lt;&gt; "", $I437/$S437, ""), ""),"")</f>
        <v/>
      </c>
      <c r="AE437" s="10" t="str">
        <f>IF(Overall!$A439&lt;&gt;"",IF(AND(MONTH($O437) &lt;= 12, MONTH($P437) &gt;= 12), IF($S437 &lt;&gt; "", $I437/$S437, ""), ""),"")</f>
        <v/>
      </c>
      <c r="AG437" s="10" t="str">
        <f ca="1">IFERROR(IF(AND(NOW()&lt;= EOMONTH(DATE(YEAR($P437),1, 1), 0), Overall!$A439&lt;&gt;"", MONTH($O437) &lt;= 1, MONTH($P437) &gt;= 1), IF($S437 &lt;&gt; "", $I437/$S437, ""), ""), "")</f>
        <v/>
      </c>
      <c r="AH437" s="10" t="str">
        <f ca="1">IFERROR(IF(AND(NOW()&lt;= EOMONTH(DATE(YEAR($P437),2, 1), 0), Overall!$A439&lt;&gt;"", MONTH($O437) &lt;= 2, MONTH($P437) &gt;= 2), IF($S437 &lt;&gt; "", $I437/$S437, ""), ""), "")</f>
        <v/>
      </c>
      <c r="AI437" s="10" t="str">
        <f ca="1">IFERROR(IF(AND(NOW()&lt;= EOMONTH(DATE(YEAR($P437),3, 1), 0), Overall!$A439&lt;&gt;"", MONTH($O437) &lt;= 3, MONTH($P437) &gt;= 3), IF($S437 &lt;&gt; "", $I437/$S437, ""), ""), "")</f>
        <v/>
      </c>
      <c r="AJ437" s="10" t="str">
        <f ca="1">IFERROR(IF(AND(NOW()&lt;= EOMONTH(DATE(YEAR($P437),4, 1), 0), Overall!$A439&lt;&gt;"", MONTH($O437) &lt;= 4, MONTH($P437) &gt;= 4), IF($S437 &lt;&gt; "", $I437/$S437, ""), ""), "")</f>
        <v/>
      </c>
      <c r="AK437" s="10" t="str">
        <f ca="1">IFERROR(IF(AND(NOW()&lt;= EOMONTH(DATE(YEAR($P437),5, 1), 0), Overall!$A439&lt;&gt;"", MONTH($O437) &lt;= 5, MONTH($P437) &gt;= 5), IF($S437 &lt;&gt; "", $I437/$S437, ""), ""), "")</f>
        <v/>
      </c>
      <c r="AL437" s="10" t="str">
        <f ca="1">IFERROR(IF(AND(NOW()&lt;= EOMONTH(DATE(YEAR($P437),6, 1), 0), Overall!$A439&lt;&gt;"", MONTH($O437) &lt;= 6, MONTH($P437) &gt;= 6), IF($S437 &lt;&gt; "", $I437/$S437, ""), ""), "")</f>
        <v/>
      </c>
      <c r="AM437" s="10" t="str">
        <f ca="1">IFERROR(IF(AND(NOW()&lt;= EOMONTH(DATE(YEAR($P437),7, 1), 0), Overall!$A439&lt;&gt;"", MONTH($O437) &lt;= 7, MONTH($P437) &gt;= 7), IF($S437 &lt;&gt; "", $I437/$S437, ""), ""), "")</f>
        <v/>
      </c>
      <c r="AN437" s="10" t="str">
        <f ca="1">IFERROR(IF(AND(NOW()&lt;= EOMONTH(DATE(YEAR($P437),8, 1), 0), Overall!$A439&lt;&gt;"", MONTH($O437) &lt;= 8, MONTH($P437) &gt;= 8), IF($S437 &lt;&gt; "", $I437/$S437, ""), ""), "")</f>
        <v/>
      </c>
      <c r="AO437" s="10" t="str">
        <f ca="1">IFERROR(IF(AND(NOW()&lt;= EOMONTH(DATE(YEAR($P437),9, 1), 0), Overall!$A439&lt;&gt;"", MONTH($O437) &lt;= 9, MONTH($P437) &gt;= 9), IF($S437 &lt;&gt; "", $I437/$S437, ""), ""), "")</f>
        <v/>
      </c>
      <c r="AP437" s="10" t="str">
        <f ca="1">IFERROR(IF(AND(NOW()&lt;= EOMONTH(DATE(YEAR($P437),10, 1), 0), Overall!$A439&lt;&gt;"", MONTH($O437) &lt;= 10, MONTH($P437) &gt;= 10), IF($S437 &lt;&gt; "", $I437/$S437, ""), ""), "")</f>
        <v/>
      </c>
      <c r="AQ437" s="10" t="str">
        <f ca="1">IFERROR(IF(AND(NOW()&lt;= EOMONTH(DATE(YEAR($P437),11, 1), 0), Overall!$A439&lt;&gt;"", MONTH($O437) &lt;=11, MONTH($P437) &gt;= 11), IF($S437 &lt;&gt; "", $I437/$S437, ""), ""), "")</f>
        <v/>
      </c>
      <c r="AR437" s="10" t="str">
        <f ca="1">IFERROR(IF(AND(NOW()&lt;= EOMONTH(DATE(YEAR($P437),12, 1), 0), Overall!$A439&lt;&gt;"", MONTH($O437) &lt;= 12, MONTH($P437) &gt;= 12), IF($S437 &lt;&gt; "", $I437/$S437, ""), ""), "")</f>
        <v/>
      </c>
      <c r="AS437" s="16">
        <f t="shared" ca="1" si="13"/>
        <v>0</v>
      </c>
    </row>
    <row r="438" spans="1:45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5" t="str">
        <f>IF(Overall!P440&lt;&gt;"",_xlfn.VALUETOTEXT(Overall!P440),"")</f>
        <v>Options</v>
      </c>
      <c r="I438" s="6">
        <f>IF(Overall!F440&lt;&gt;"",VALUE(Overall!F440),"")</f>
        <v>500000</v>
      </c>
      <c r="J438" s="6">
        <f>IF(Overall!G440&lt;&gt;"",VALUE(Overall!G440),"")</f>
        <v>77</v>
      </c>
      <c r="K438" s="6">
        <f>IF(Overall!H440&lt;&gt;"",VALUE(Overall!H440),"")</f>
        <v>63</v>
      </c>
      <c r="L438" s="6">
        <f>IF(Overall!I440&lt;&gt;"",VALUE(Overall!I440),"")</f>
        <v>5.3</v>
      </c>
      <c r="M438" s="6">
        <f>IF(Overall!J440&lt;&gt;"",VALUE(Overall!J440),"")</f>
        <v>1.75</v>
      </c>
      <c r="N438" s="6">
        <f>IF(Overall!K440&lt;&gt;"",VALUE(Overall!K440),"")</f>
        <v>3.55</v>
      </c>
      <c r="O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P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Q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R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S438" s="5">
        <f t="shared" si="12"/>
        <v>1</v>
      </c>
      <c r="T438" s="10" t="str">
        <f>IF(Overall!$A440&lt;&gt;"",IF(AND(MONTH($O438) &lt;= 1, MONTH($P438) &gt;= 1), IF($S438 &lt;&gt; "", $I438/$S438, ""), ""),"")</f>
        <v/>
      </c>
      <c r="U438" s="10" t="str">
        <f>IF(Overall!$A440&lt;&gt;"",IF(AND(MONTH($O438) &lt;= 2, MONTH($P438) &gt;= 2), IF($S438 &lt;&gt; "", $I438/$S438, ""), ""),"")</f>
        <v/>
      </c>
      <c r="V438" s="10">
        <f>IF(Overall!$A440&lt;&gt;"",IF(AND(MONTH($O438) &lt;= 3, MONTH($P438) &gt;= 3), IF($S438 &lt;&gt; "", $I438/$S438, ""), ""),"")</f>
        <v>500000</v>
      </c>
      <c r="W438" s="10" t="str">
        <f>IF(Overall!$A440&lt;&gt;"",IF(AND(MONTH($O438) &lt;= 4, MONTH($P438) &gt;= 4), IF($S438 &lt;&gt; "", $I438/$S438, ""), ""),"")</f>
        <v/>
      </c>
      <c r="X438" s="10" t="str">
        <f>IF(Overall!$A440&lt;&gt;"",IF(AND(MONTH($O438) &lt;= 5, MONTH($P438) &gt;= 5), IF($S438 &lt;&gt; "", $I438/$S438, ""), ""),"")</f>
        <v/>
      </c>
      <c r="Y438" s="10" t="str">
        <f>IF(Overall!$A440&lt;&gt;"",IF(AND(MONTH($O438) &lt;= 6, MONTH($P438) &gt;= 6), IF($S438 &lt;&gt; "", $I438/$S438, ""), ""),"")</f>
        <v/>
      </c>
      <c r="Z438" s="10" t="str">
        <f>IF(Overall!$A440&lt;&gt;"",IF(AND(MONTH($O438) &lt;= 7, MONTH($P438) &gt;= 7 ), IF($S438 &lt;&gt; "", $I438/$S438, ""), ""),"")</f>
        <v/>
      </c>
      <c r="AA438" s="10" t="str">
        <f>IF(Overall!$A440&lt;&gt;"",IF(AND(MONTH($O438) &lt;= 8, MONTH($P438) &gt;= 8), IF($S438 &lt;&gt; "", $I438/$S438, ""), ""),"")</f>
        <v/>
      </c>
      <c r="AB438" s="10" t="str">
        <f>IF(Overall!$A440&lt;&gt;"",IF(AND(MONTH($O438) &lt;= 9, MONTH($P438) &gt;= 9), IF($S438 &lt;&gt; "", $I438/$S438, ""), ""),"")</f>
        <v/>
      </c>
      <c r="AC438" s="10" t="str">
        <f>IF(Overall!$A440&lt;&gt;"",IF(AND(MONTH($O438) &lt;= 10, MONTH($P438) &gt;= 10), IF($S438 &lt;&gt; "", $I438/$S438, ""), ""),"")</f>
        <v/>
      </c>
      <c r="AD438" s="10" t="str">
        <f>IF(Overall!$A440&lt;&gt;"",IF(AND(MONTH($O438) &lt;= 11, MONTH($P438) &gt;= 11), IF($S438 &lt;&gt; "", $I438/$S438, ""), ""),"")</f>
        <v/>
      </c>
      <c r="AE438" s="10" t="str">
        <f>IF(Overall!$A440&lt;&gt;"",IF(AND(MONTH($O438) &lt;= 12, MONTH($P438) &gt;= 12), IF($S438 &lt;&gt; "", $I438/$S438, ""), ""),"")</f>
        <v/>
      </c>
      <c r="AG438" s="10" t="str">
        <f ca="1">IFERROR(IF(AND(NOW()&lt;= EOMONTH(DATE(YEAR($P438),1, 1), 0), Overall!$A440&lt;&gt;"", MONTH($O438) &lt;= 1, MONTH($P438) &gt;= 1), IF($S438 &lt;&gt; "", $I438/$S438, ""), ""), "")</f>
        <v/>
      </c>
      <c r="AH438" s="10" t="str">
        <f ca="1">IFERROR(IF(AND(NOW()&lt;= EOMONTH(DATE(YEAR($P438),2, 1), 0), Overall!$A440&lt;&gt;"", MONTH($O438) &lt;= 2, MONTH($P438) &gt;= 2), IF($S438 &lt;&gt; "", $I438/$S438, ""), ""), "")</f>
        <v/>
      </c>
      <c r="AI438" s="10" t="str">
        <f ca="1">IFERROR(IF(AND(NOW()&lt;= EOMONTH(DATE(YEAR($P438),3, 1), 0), Overall!$A440&lt;&gt;"", MONTH($O438) &lt;= 3, MONTH($P438) &gt;= 3), IF($S438 &lt;&gt; "", $I438/$S438, ""), ""), "")</f>
        <v/>
      </c>
      <c r="AJ438" s="10" t="str">
        <f ca="1">IFERROR(IF(AND(NOW()&lt;= EOMONTH(DATE(YEAR($P438),4, 1), 0), Overall!$A440&lt;&gt;"", MONTH($O438) &lt;= 4, MONTH($P438) &gt;= 4), IF($S438 &lt;&gt; "", $I438/$S438, ""), ""), "")</f>
        <v/>
      </c>
      <c r="AK438" s="10" t="str">
        <f ca="1">IFERROR(IF(AND(NOW()&lt;= EOMONTH(DATE(YEAR($P438),5, 1), 0), Overall!$A440&lt;&gt;"", MONTH($O438) &lt;= 5, MONTH($P438) &gt;= 5), IF($S438 &lt;&gt; "", $I438/$S438, ""), ""), "")</f>
        <v/>
      </c>
      <c r="AL438" s="10" t="str">
        <f ca="1">IFERROR(IF(AND(NOW()&lt;= EOMONTH(DATE(YEAR($P438),6, 1), 0), Overall!$A440&lt;&gt;"", MONTH($O438) &lt;= 6, MONTH($P438) &gt;= 6), IF($S438 &lt;&gt; "", $I438/$S438, ""), ""), "")</f>
        <v/>
      </c>
      <c r="AM438" s="10" t="str">
        <f ca="1">IFERROR(IF(AND(NOW()&lt;= EOMONTH(DATE(YEAR($P438),7, 1), 0), Overall!$A440&lt;&gt;"", MONTH($O438) &lt;= 7, MONTH($P438) &gt;= 7), IF($S438 &lt;&gt; "", $I438/$S438, ""), ""), "")</f>
        <v/>
      </c>
      <c r="AN438" s="10" t="str">
        <f ca="1">IFERROR(IF(AND(NOW()&lt;= EOMONTH(DATE(YEAR($P438),8, 1), 0), Overall!$A440&lt;&gt;"", MONTH($O438) &lt;= 8, MONTH($P438) &gt;= 8), IF($S438 &lt;&gt; "", $I438/$S438, ""), ""), "")</f>
        <v/>
      </c>
      <c r="AO438" s="10" t="str">
        <f ca="1">IFERROR(IF(AND(NOW()&lt;= EOMONTH(DATE(YEAR($P438),9, 1), 0), Overall!$A440&lt;&gt;"", MONTH($O438) &lt;= 9, MONTH($P438) &gt;= 9), IF($S438 &lt;&gt; "", $I438/$S438, ""), ""), "")</f>
        <v/>
      </c>
      <c r="AP438" s="10" t="str">
        <f ca="1">IFERROR(IF(AND(NOW()&lt;= EOMONTH(DATE(YEAR($P438),10, 1), 0), Overall!$A440&lt;&gt;"", MONTH($O438) &lt;= 10, MONTH($P438) &gt;= 10), IF($S438 &lt;&gt; "", $I438/$S438, ""), ""), "")</f>
        <v/>
      </c>
      <c r="AQ438" s="10" t="str">
        <f ca="1">IFERROR(IF(AND(NOW()&lt;= EOMONTH(DATE(YEAR($P438),11, 1), 0), Overall!$A440&lt;&gt;"", MONTH($O438) &lt;=11, MONTH($P438) &gt;= 11), IF($S438 &lt;&gt; "", $I438/$S438, ""), ""), "")</f>
        <v/>
      </c>
      <c r="AR438" s="10" t="str">
        <f ca="1">IFERROR(IF(AND(NOW()&lt;= EOMONTH(DATE(YEAR($P438),12, 1), 0), Overall!$A440&lt;&gt;"", MONTH($O438) &lt;= 12, MONTH($P438) &gt;= 12), IF($S438 &lt;&gt; "", $I438/$S438, ""), ""), "")</f>
        <v/>
      </c>
      <c r="AS438" s="16">
        <f t="shared" ca="1" si="13"/>
        <v>0</v>
      </c>
    </row>
    <row r="439" spans="1:45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5" t="str">
        <f>IF(Overall!P441&lt;&gt;"",_xlfn.VALUETOTEXT(Overall!P441),"")</f>
        <v>Options</v>
      </c>
      <c r="I439" s="6">
        <f>IF(Overall!F441&lt;&gt;"",VALUE(Overall!F441),"")</f>
        <v>500000</v>
      </c>
      <c r="J439" s="6">
        <f>IF(Overall!G441&lt;&gt;"",VALUE(Overall!G441),"")</f>
        <v>77</v>
      </c>
      <c r="K439" s="6">
        <f>IF(Overall!H441&lt;&gt;"",VALUE(Overall!H441),"")</f>
        <v>64</v>
      </c>
      <c r="L439" s="6">
        <f>IF(Overall!I441&lt;&gt;"",VALUE(Overall!I441),"")</f>
        <v>4.0999999999999996</v>
      </c>
      <c r="M439" s="6">
        <f>IF(Overall!J441&lt;&gt;"",VALUE(Overall!J441),"")</f>
        <v>1.2</v>
      </c>
      <c r="N439" s="6">
        <f>IF(Overall!K441&lt;&gt;"",VALUE(Overall!K441),"")</f>
        <v>2.9</v>
      </c>
      <c r="O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P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Q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R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S439" s="5">
        <f t="shared" si="12"/>
        <v>1</v>
      </c>
      <c r="T439" s="10" t="str">
        <f>IF(Overall!$A441&lt;&gt;"",IF(AND(MONTH($O439) &lt;= 1, MONTH($P439) &gt;= 1), IF($S439 &lt;&gt; "", $I439/$S439, ""), ""),"")</f>
        <v/>
      </c>
      <c r="U439" s="10">
        <f>IF(Overall!$A441&lt;&gt;"",IF(AND(MONTH($O439) &lt;= 2, MONTH($P439) &gt;= 2), IF($S439 &lt;&gt; "", $I439/$S439, ""), ""),"")</f>
        <v>500000</v>
      </c>
      <c r="V439" s="10" t="str">
        <f>IF(Overall!$A441&lt;&gt;"",IF(AND(MONTH($O439) &lt;= 3, MONTH($P439) &gt;= 3), IF($S439 &lt;&gt; "", $I439/$S439, ""), ""),"")</f>
        <v/>
      </c>
      <c r="W439" s="10" t="str">
        <f>IF(Overall!$A441&lt;&gt;"",IF(AND(MONTH($O439) &lt;= 4, MONTH($P439) &gt;= 4), IF($S439 &lt;&gt; "", $I439/$S439, ""), ""),"")</f>
        <v/>
      </c>
      <c r="X439" s="10" t="str">
        <f>IF(Overall!$A441&lt;&gt;"",IF(AND(MONTH($O439) &lt;= 5, MONTH($P439) &gt;= 5), IF($S439 &lt;&gt; "", $I439/$S439, ""), ""),"")</f>
        <v/>
      </c>
      <c r="Y439" s="10" t="str">
        <f>IF(Overall!$A441&lt;&gt;"",IF(AND(MONTH($O439) &lt;= 6, MONTH($P439) &gt;= 6), IF($S439 &lt;&gt; "", $I439/$S439, ""), ""),"")</f>
        <v/>
      </c>
      <c r="Z439" s="10" t="str">
        <f>IF(Overall!$A441&lt;&gt;"",IF(AND(MONTH($O439) &lt;= 7, MONTH($P439) &gt;= 7 ), IF($S439 &lt;&gt; "", $I439/$S439, ""), ""),"")</f>
        <v/>
      </c>
      <c r="AA439" s="10" t="str">
        <f>IF(Overall!$A441&lt;&gt;"",IF(AND(MONTH($O439) &lt;= 8, MONTH($P439) &gt;= 8), IF($S439 &lt;&gt; "", $I439/$S439, ""), ""),"")</f>
        <v/>
      </c>
      <c r="AB439" s="10" t="str">
        <f>IF(Overall!$A441&lt;&gt;"",IF(AND(MONTH($O439) &lt;= 9, MONTH($P439) &gt;= 9), IF($S439 &lt;&gt; "", $I439/$S439, ""), ""),"")</f>
        <v/>
      </c>
      <c r="AC439" s="10" t="str">
        <f>IF(Overall!$A441&lt;&gt;"",IF(AND(MONTH($O439) &lt;= 10, MONTH($P439) &gt;= 10), IF($S439 &lt;&gt; "", $I439/$S439, ""), ""),"")</f>
        <v/>
      </c>
      <c r="AD439" s="10" t="str">
        <f>IF(Overall!$A441&lt;&gt;"",IF(AND(MONTH($O439) &lt;= 11, MONTH($P439) &gt;= 11), IF($S439 &lt;&gt; "", $I439/$S439, ""), ""),"")</f>
        <v/>
      </c>
      <c r="AE439" s="10" t="str">
        <f>IF(Overall!$A441&lt;&gt;"",IF(AND(MONTH($O439) &lt;= 12, MONTH($P439) &gt;= 12), IF($S439 &lt;&gt; "", $I439/$S439, ""), ""),"")</f>
        <v/>
      </c>
      <c r="AG439" s="10" t="str">
        <f ca="1">IFERROR(IF(AND(NOW()&lt;= EOMONTH(DATE(YEAR($P439),1, 1), 0), Overall!$A441&lt;&gt;"", MONTH($O439) &lt;= 1, MONTH($P439) &gt;= 1), IF($S439 &lt;&gt; "", $I439/$S439, ""), ""), "")</f>
        <v/>
      </c>
      <c r="AH439" s="10" t="str">
        <f ca="1">IFERROR(IF(AND(NOW()&lt;= EOMONTH(DATE(YEAR($P439),2, 1), 0), Overall!$A441&lt;&gt;"", MONTH($O439) &lt;= 2, MONTH($P439) &gt;= 2), IF($S439 &lt;&gt; "", $I439/$S439, ""), ""), "")</f>
        <v/>
      </c>
      <c r="AI439" s="10" t="str">
        <f ca="1">IFERROR(IF(AND(NOW()&lt;= EOMONTH(DATE(YEAR($P439),3, 1), 0), Overall!$A441&lt;&gt;"", MONTH($O439) &lt;= 3, MONTH($P439) &gt;= 3), IF($S439 &lt;&gt; "", $I439/$S439, ""), ""), "")</f>
        <v/>
      </c>
      <c r="AJ439" s="10" t="str">
        <f ca="1">IFERROR(IF(AND(NOW()&lt;= EOMONTH(DATE(YEAR($P439),4, 1), 0), Overall!$A441&lt;&gt;"", MONTH($O439) &lt;= 4, MONTH($P439) &gt;= 4), IF($S439 &lt;&gt; "", $I439/$S439, ""), ""), "")</f>
        <v/>
      </c>
      <c r="AK439" s="10" t="str">
        <f ca="1">IFERROR(IF(AND(NOW()&lt;= EOMONTH(DATE(YEAR($P439),5, 1), 0), Overall!$A441&lt;&gt;"", MONTH($O439) &lt;= 5, MONTH($P439) &gt;= 5), IF($S439 &lt;&gt; "", $I439/$S439, ""), ""), "")</f>
        <v/>
      </c>
      <c r="AL439" s="10" t="str">
        <f ca="1">IFERROR(IF(AND(NOW()&lt;= EOMONTH(DATE(YEAR($P439),6, 1), 0), Overall!$A441&lt;&gt;"", MONTH($O439) &lt;= 6, MONTH($P439) &gt;= 6), IF($S439 &lt;&gt; "", $I439/$S439, ""), ""), "")</f>
        <v/>
      </c>
      <c r="AM439" s="10" t="str">
        <f ca="1">IFERROR(IF(AND(NOW()&lt;= EOMONTH(DATE(YEAR($P439),7, 1), 0), Overall!$A441&lt;&gt;"", MONTH($O439) &lt;= 7, MONTH($P439) &gt;= 7), IF($S439 &lt;&gt; "", $I439/$S439, ""), ""), "")</f>
        <v/>
      </c>
      <c r="AN439" s="10" t="str">
        <f ca="1">IFERROR(IF(AND(NOW()&lt;= EOMONTH(DATE(YEAR($P439),8, 1), 0), Overall!$A441&lt;&gt;"", MONTH($O439) &lt;= 8, MONTH($P439) &gt;= 8), IF($S439 &lt;&gt; "", $I439/$S439, ""), ""), "")</f>
        <v/>
      </c>
      <c r="AO439" s="10" t="str">
        <f ca="1">IFERROR(IF(AND(NOW()&lt;= EOMONTH(DATE(YEAR($P439),9, 1), 0), Overall!$A441&lt;&gt;"", MONTH($O439) &lt;= 9, MONTH($P439) &gt;= 9), IF($S439 &lt;&gt; "", $I439/$S439, ""), ""), "")</f>
        <v/>
      </c>
      <c r="AP439" s="10" t="str">
        <f ca="1">IFERROR(IF(AND(NOW()&lt;= EOMONTH(DATE(YEAR($P439),10, 1), 0), Overall!$A441&lt;&gt;"", MONTH($O439) &lt;= 10, MONTH($P439) &gt;= 10), IF($S439 &lt;&gt; "", $I439/$S439, ""), ""), "")</f>
        <v/>
      </c>
      <c r="AQ439" s="10" t="str">
        <f ca="1">IFERROR(IF(AND(NOW()&lt;= EOMONTH(DATE(YEAR($P439),11, 1), 0), Overall!$A441&lt;&gt;"", MONTH($O439) &lt;=11, MONTH($P439) &gt;= 11), IF($S439 &lt;&gt; "", $I439/$S439, ""), ""), "")</f>
        <v/>
      </c>
      <c r="AR439" s="10" t="str">
        <f ca="1">IFERROR(IF(AND(NOW()&lt;= EOMONTH(DATE(YEAR($P439),12, 1), 0), Overall!$A441&lt;&gt;"", MONTH($O439) &lt;= 12, MONTH($P439) &gt;= 12), IF($S439 &lt;&gt; "", $I439/$S439, ""), ""), "")</f>
        <v/>
      </c>
      <c r="AS439" s="16">
        <f t="shared" ca="1" si="13"/>
        <v>0</v>
      </c>
    </row>
    <row r="440" spans="1:45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5" t="str">
        <f>IF(Overall!P442&lt;&gt;"",_xlfn.VALUETOTEXT(Overall!P442),"")</f>
        <v>Options</v>
      </c>
      <c r="I440" s="6">
        <f>IF(Overall!F442&lt;&gt;"",VALUE(Overall!F442),"")</f>
        <v>500000</v>
      </c>
      <c r="J440" s="6">
        <f>IF(Overall!G442&lt;&gt;"",VALUE(Overall!G442),"")</f>
        <v>77</v>
      </c>
      <c r="K440" s="6">
        <f>IF(Overall!H442&lt;&gt;"",VALUE(Overall!H442),"")</f>
        <v>63</v>
      </c>
      <c r="L440" s="6">
        <f>IF(Overall!I442&lt;&gt;"",VALUE(Overall!I442),"")</f>
        <v>6.6</v>
      </c>
      <c r="M440" s="6">
        <f>IF(Overall!J442&lt;&gt;"",VALUE(Overall!J442),"")</f>
        <v>2.57</v>
      </c>
      <c r="N440" s="6">
        <f>IF(Overall!K442&lt;&gt;"",VALUE(Overall!K442),"")</f>
        <v>4.03</v>
      </c>
      <c r="O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P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Q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R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S440" s="5">
        <f t="shared" si="12"/>
        <v>1</v>
      </c>
      <c r="T440" s="10" t="str">
        <f>IF(Overall!$A442&lt;&gt;"",IF(AND(MONTH($O440) &lt;= 1, MONTH($P440) &gt;= 1), IF($S440 &lt;&gt; "", $I440/$S440, ""), ""),"")</f>
        <v/>
      </c>
      <c r="U440" s="10" t="str">
        <f>IF(Overall!$A442&lt;&gt;"",IF(AND(MONTH($O440) &lt;= 2, MONTH($P440) &gt;= 2), IF($S440 &lt;&gt; "", $I440/$S440, ""), ""),"")</f>
        <v/>
      </c>
      <c r="V440" s="10" t="str">
        <f>IF(Overall!$A442&lt;&gt;"",IF(AND(MONTH($O440) &lt;= 3, MONTH($P440) &gt;= 3), IF($S440 &lt;&gt; "", $I440/$S440, ""), ""),"")</f>
        <v/>
      </c>
      <c r="W440" s="10">
        <f>IF(Overall!$A442&lt;&gt;"",IF(AND(MONTH($O440) &lt;= 4, MONTH($P440) &gt;= 4), IF($S440 &lt;&gt; "", $I440/$S440, ""), ""),"")</f>
        <v>500000</v>
      </c>
      <c r="X440" s="10" t="str">
        <f>IF(Overall!$A442&lt;&gt;"",IF(AND(MONTH($O440) &lt;= 5, MONTH($P440) &gt;= 5), IF($S440 &lt;&gt; "", $I440/$S440, ""), ""),"")</f>
        <v/>
      </c>
      <c r="Y440" s="10" t="str">
        <f>IF(Overall!$A442&lt;&gt;"",IF(AND(MONTH($O440) &lt;= 6, MONTH($P440) &gt;= 6), IF($S440 &lt;&gt; "", $I440/$S440, ""), ""),"")</f>
        <v/>
      </c>
      <c r="Z440" s="10" t="str">
        <f>IF(Overall!$A442&lt;&gt;"",IF(AND(MONTH($O440) &lt;= 7, MONTH($P440) &gt;= 7 ), IF($S440 &lt;&gt; "", $I440/$S440, ""), ""),"")</f>
        <v/>
      </c>
      <c r="AA440" s="10" t="str">
        <f>IF(Overall!$A442&lt;&gt;"",IF(AND(MONTH($O440) &lt;= 8, MONTH($P440) &gt;= 8), IF($S440 &lt;&gt; "", $I440/$S440, ""), ""),"")</f>
        <v/>
      </c>
      <c r="AB440" s="10" t="str">
        <f>IF(Overall!$A442&lt;&gt;"",IF(AND(MONTH($O440) &lt;= 9, MONTH($P440) &gt;= 9), IF($S440 &lt;&gt; "", $I440/$S440, ""), ""),"")</f>
        <v/>
      </c>
      <c r="AC440" s="10" t="str">
        <f>IF(Overall!$A442&lt;&gt;"",IF(AND(MONTH($O440) &lt;= 10, MONTH($P440) &gt;= 10), IF($S440 &lt;&gt; "", $I440/$S440, ""), ""),"")</f>
        <v/>
      </c>
      <c r="AD440" s="10" t="str">
        <f>IF(Overall!$A442&lt;&gt;"",IF(AND(MONTH($O440) &lt;= 11, MONTH($P440) &gt;= 11), IF($S440 &lt;&gt; "", $I440/$S440, ""), ""),"")</f>
        <v/>
      </c>
      <c r="AE440" s="10" t="str">
        <f>IF(Overall!$A442&lt;&gt;"",IF(AND(MONTH($O440) &lt;= 12, MONTH($P440) &gt;= 12), IF($S440 &lt;&gt; "", $I440/$S440, ""), ""),"")</f>
        <v/>
      </c>
      <c r="AG440" s="10" t="str">
        <f ca="1">IFERROR(IF(AND(NOW()&lt;= EOMONTH(DATE(YEAR($P440),1, 1), 0), Overall!$A442&lt;&gt;"", MONTH($O440) &lt;= 1, MONTH($P440) &gt;= 1), IF($S440 &lt;&gt; "", $I440/$S440, ""), ""), "")</f>
        <v/>
      </c>
      <c r="AH440" s="10" t="str">
        <f ca="1">IFERROR(IF(AND(NOW()&lt;= EOMONTH(DATE(YEAR($P440),2, 1), 0), Overall!$A442&lt;&gt;"", MONTH($O440) &lt;= 2, MONTH($P440) &gt;= 2), IF($S440 &lt;&gt; "", $I440/$S440, ""), ""), "")</f>
        <v/>
      </c>
      <c r="AI440" s="10" t="str">
        <f ca="1">IFERROR(IF(AND(NOW()&lt;= EOMONTH(DATE(YEAR($P440),3, 1), 0), Overall!$A442&lt;&gt;"", MONTH($O440) &lt;= 3, MONTH($P440) &gt;= 3), IF($S440 &lt;&gt; "", $I440/$S440, ""), ""), "")</f>
        <v/>
      </c>
      <c r="AJ440" s="10" t="str">
        <f ca="1">IFERROR(IF(AND(NOW()&lt;= EOMONTH(DATE(YEAR($P440),4, 1), 0), Overall!$A442&lt;&gt;"", MONTH($O440) &lt;= 4, MONTH($P440) &gt;= 4), IF($S440 &lt;&gt; "", $I440/$S440, ""), ""), "")</f>
        <v/>
      </c>
      <c r="AK440" s="10" t="str">
        <f ca="1">IFERROR(IF(AND(NOW()&lt;= EOMONTH(DATE(YEAR($P440),5, 1), 0), Overall!$A442&lt;&gt;"", MONTH($O440) &lt;= 5, MONTH($P440) &gt;= 5), IF($S440 &lt;&gt; "", $I440/$S440, ""), ""), "")</f>
        <v/>
      </c>
      <c r="AL440" s="10" t="str">
        <f ca="1">IFERROR(IF(AND(NOW()&lt;= EOMONTH(DATE(YEAR($P440),6, 1), 0), Overall!$A442&lt;&gt;"", MONTH($O440) &lt;= 6, MONTH($P440) &gt;= 6), IF($S440 &lt;&gt; "", $I440/$S440, ""), ""), "")</f>
        <v/>
      </c>
      <c r="AM440" s="10" t="str">
        <f ca="1">IFERROR(IF(AND(NOW()&lt;= EOMONTH(DATE(YEAR($P440),7, 1), 0), Overall!$A442&lt;&gt;"", MONTH($O440) &lt;= 7, MONTH($P440) &gt;= 7), IF($S440 &lt;&gt; "", $I440/$S440, ""), ""), "")</f>
        <v/>
      </c>
      <c r="AN440" s="10" t="str">
        <f ca="1">IFERROR(IF(AND(NOW()&lt;= EOMONTH(DATE(YEAR($P440),8, 1), 0), Overall!$A442&lt;&gt;"", MONTH($O440) &lt;= 8, MONTH($P440) &gt;= 8), IF($S440 &lt;&gt; "", $I440/$S440, ""), ""), "")</f>
        <v/>
      </c>
      <c r="AO440" s="10" t="str">
        <f ca="1">IFERROR(IF(AND(NOW()&lt;= EOMONTH(DATE(YEAR($P440),9, 1), 0), Overall!$A442&lt;&gt;"", MONTH($O440) &lt;= 9, MONTH($P440) &gt;= 9), IF($S440 &lt;&gt; "", $I440/$S440, ""), ""), "")</f>
        <v/>
      </c>
      <c r="AP440" s="10" t="str">
        <f ca="1">IFERROR(IF(AND(NOW()&lt;= EOMONTH(DATE(YEAR($P440),10, 1), 0), Overall!$A442&lt;&gt;"", MONTH($O440) &lt;= 10, MONTH($P440) &gt;= 10), IF($S440 &lt;&gt; "", $I440/$S440, ""), ""), "")</f>
        <v/>
      </c>
      <c r="AQ440" s="10" t="str">
        <f ca="1">IFERROR(IF(AND(NOW()&lt;= EOMONTH(DATE(YEAR($P440),11, 1), 0), Overall!$A442&lt;&gt;"", MONTH($O440) &lt;=11, MONTH($P440) &gt;= 11), IF($S440 &lt;&gt; "", $I440/$S440, ""), ""), "")</f>
        <v/>
      </c>
      <c r="AR440" s="10" t="str">
        <f ca="1">IFERROR(IF(AND(NOW()&lt;= EOMONTH(DATE(YEAR($P440),12, 1), 0), Overall!$A442&lt;&gt;"", MONTH($O440) &lt;= 12, MONTH($P440) &gt;= 12), IF($S440 &lt;&gt; "", $I440/$S440, ""), ""), "")</f>
        <v/>
      </c>
      <c r="AS440" s="16">
        <f t="shared" ca="1" si="13"/>
        <v>0</v>
      </c>
    </row>
    <row r="441" spans="1:45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5" t="str">
        <f>IF(Overall!P443&lt;&gt;"",_xlfn.VALUETOTEXT(Overall!P443),"")</f>
        <v>Options</v>
      </c>
      <c r="I441" s="6">
        <f>IF(Overall!F443&lt;&gt;"",VALUE(Overall!F443),"")</f>
        <v>500000</v>
      </c>
      <c r="J441" s="6">
        <f>IF(Overall!G443&lt;&gt;"",VALUE(Overall!G443),"")</f>
        <v>77</v>
      </c>
      <c r="K441" s="6">
        <f>IF(Overall!H443&lt;&gt;"",VALUE(Overall!H443),"")</f>
        <v>64</v>
      </c>
      <c r="L441" s="6">
        <f>IF(Overall!I443&lt;&gt;"",VALUE(Overall!I443),"")</f>
        <v>7.6</v>
      </c>
      <c r="M441" s="6">
        <f>IF(Overall!J443&lt;&gt;"",VALUE(Overall!J443),"")</f>
        <v>3.5</v>
      </c>
      <c r="N441" s="6">
        <f>IF(Overall!K443&lt;&gt;"",VALUE(Overall!K443),"")</f>
        <v>4.0999999999999996</v>
      </c>
      <c r="O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P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Q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R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S441" s="5">
        <f t="shared" si="12"/>
        <v>1</v>
      </c>
      <c r="T441" s="10" t="str">
        <f>IF(Overall!$A443&lt;&gt;"",IF(AND(MONTH($O441) &lt;= 1, MONTH($P441) &gt;= 1), IF($S441 &lt;&gt; "", $I441/$S441, ""), ""),"")</f>
        <v/>
      </c>
      <c r="U441" s="10" t="str">
        <f>IF(Overall!$A443&lt;&gt;"",IF(AND(MONTH($O441) &lt;= 2, MONTH($P441) &gt;= 2), IF($S441 &lt;&gt; "", $I441/$S441, ""), ""),"")</f>
        <v/>
      </c>
      <c r="V441" s="10" t="str">
        <f>IF(Overall!$A443&lt;&gt;"",IF(AND(MONTH($O441) &lt;= 3, MONTH($P441) &gt;= 3), IF($S441 &lt;&gt; "", $I441/$S441, ""), ""),"")</f>
        <v/>
      </c>
      <c r="W441" s="10" t="str">
        <f>IF(Overall!$A443&lt;&gt;"",IF(AND(MONTH($O441) &lt;= 4, MONTH($P441) &gt;= 4), IF($S441 &lt;&gt; "", $I441/$S441, ""), ""),"")</f>
        <v/>
      </c>
      <c r="X441" s="10">
        <f>IF(Overall!$A443&lt;&gt;"",IF(AND(MONTH($O441) &lt;= 5, MONTH($P441) &gt;= 5), IF($S441 &lt;&gt; "", $I441/$S441, ""), ""),"")</f>
        <v>500000</v>
      </c>
      <c r="Y441" s="10" t="str">
        <f>IF(Overall!$A443&lt;&gt;"",IF(AND(MONTH($O441) &lt;= 6, MONTH($P441) &gt;= 6), IF($S441 &lt;&gt; "", $I441/$S441, ""), ""),"")</f>
        <v/>
      </c>
      <c r="Z441" s="10" t="str">
        <f>IF(Overall!$A443&lt;&gt;"",IF(AND(MONTH($O441) &lt;= 7, MONTH($P441) &gt;= 7 ), IF($S441 &lt;&gt; "", $I441/$S441, ""), ""),"")</f>
        <v/>
      </c>
      <c r="AA441" s="10" t="str">
        <f>IF(Overall!$A443&lt;&gt;"",IF(AND(MONTH($O441) &lt;= 8, MONTH($P441) &gt;= 8), IF($S441 &lt;&gt; "", $I441/$S441, ""), ""),"")</f>
        <v/>
      </c>
      <c r="AB441" s="10" t="str">
        <f>IF(Overall!$A443&lt;&gt;"",IF(AND(MONTH($O441) &lt;= 9, MONTH($P441) &gt;= 9), IF($S441 &lt;&gt; "", $I441/$S441, ""), ""),"")</f>
        <v/>
      </c>
      <c r="AC441" s="10" t="str">
        <f>IF(Overall!$A443&lt;&gt;"",IF(AND(MONTH($O441) &lt;= 10, MONTH($P441) &gt;= 10), IF($S441 &lt;&gt; "", $I441/$S441, ""), ""),"")</f>
        <v/>
      </c>
      <c r="AD441" s="10" t="str">
        <f>IF(Overall!$A443&lt;&gt;"",IF(AND(MONTH($O441) &lt;= 11, MONTH($P441) &gt;= 11), IF($S441 &lt;&gt; "", $I441/$S441, ""), ""),"")</f>
        <v/>
      </c>
      <c r="AE441" s="10" t="str">
        <f>IF(Overall!$A443&lt;&gt;"",IF(AND(MONTH($O441) &lt;= 12, MONTH($P441) &gt;= 12), IF($S441 &lt;&gt; "", $I441/$S441, ""), ""),"")</f>
        <v/>
      </c>
      <c r="AG441" s="10" t="str">
        <f ca="1">IFERROR(IF(AND(NOW()&lt;= EOMONTH(DATE(YEAR($P441),1, 1), 0), Overall!$A443&lt;&gt;"", MONTH($O441) &lt;= 1, MONTH($P441) &gt;= 1), IF($S441 &lt;&gt; "", $I441/$S441, ""), ""), "")</f>
        <v/>
      </c>
      <c r="AH441" s="10" t="str">
        <f ca="1">IFERROR(IF(AND(NOW()&lt;= EOMONTH(DATE(YEAR($P441),2, 1), 0), Overall!$A443&lt;&gt;"", MONTH($O441) &lt;= 2, MONTH($P441) &gt;= 2), IF($S441 &lt;&gt; "", $I441/$S441, ""), ""), "")</f>
        <v/>
      </c>
      <c r="AI441" s="10" t="str">
        <f ca="1">IFERROR(IF(AND(NOW()&lt;= EOMONTH(DATE(YEAR($P441),3, 1), 0), Overall!$A443&lt;&gt;"", MONTH($O441) &lt;= 3, MONTH($P441) &gt;= 3), IF($S441 &lt;&gt; "", $I441/$S441, ""), ""), "")</f>
        <v/>
      </c>
      <c r="AJ441" s="10" t="str">
        <f ca="1">IFERROR(IF(AND(NOW()&lt;= EOMONTH(DATE(YEAR($P441),4, 1), 0), Overall!$A443&lt;&gt;"", MONTH($O441) &lt;= 4, MONTH($P441) &gt;= 4), IF($S441 &lt;&gt; "", $I441/$S441, ""), ""), "")</f>
        <v/>
      </c>
      <c r="AK441" s="10" t="str">
        <f ca="1">IFERROR(IF(AND(NOW()&lt;= EOMONTH(DATE(YEAR($P441),5, 1), 0), Overall!$A443&lt;&gt;"", MONTH($O441) &lt;= 5, MONTH($P441) &gt;= 5), IF($S441 &lt;&gt; "", $I441/$S441, ""), ""), "")</f>
        <v/>
      </c>
      <c r="AL441" s="10" t="str">
        <f ca="1">IFERROR(IF(AND(NOW()&lt;= EOMONTH(DATE(YEAR($P441),6, 1), 0), Overall!$A443&lt;&gt;"", MONTH($O441) &lt;= 6, MONTH($P441) &gt;= 6), IF($S441 &lt;&gt; "", $I441/$S441, ""), ""), "")</f>
        <v/>
      </c>
      <c r="AM441" s="10" t="str">
        <f ca="1">IFERROR(IF(AND(NOW()&lt;= EOMONTH(DATE(YEAR($P441),7, 1), 0), Overall!$A443&lt;&gt;"", MONTH($O441) &lt;= 7, MONTH($P441) &gt;= 7), IF($S441 &lt;&gt; "", $I441/$S441, ""), ""), "")</f>
        <v/>
      </c>
      <c r="AN441" s="10" t="str">
        <f ca="1">IFERROR(IF(AND(NOW()&lt;= EOMONTH(DATE(YEAR($P441),8, 1), 0), Overall!$A443&lt;&gt;"", MONTH($O441) &lt;= 8, MONTH($P441) &gt;= 8), IF($S441 &lt;&gt; "", $I441/$S441, ""), ""), "")</f>
        <v/>
      </c>
      <c r="AO441" s="10" t="str">
        <f ca="1">IFERROR(IF(AND(NOW()&lt;= EOMONTH(DATE(YEAR($P441),9, 1), 0), Overall!$A443&lt;&gt;"", MONTH($O441) &lt;= 9, MONTH($P441) &gt;= 9), IF($S441 &lt;&gt; "", $I441/$S441, ""), ""), "")</f>
        <v/>
      </c>
      <c r="AP441" s="10" t="str">
        <f ca="1">IFERROR(IF(AND(NOW()&lt;= EOMONTH(DATE(YEAR($P441),10, 1), 0), Overall!$A443&lt;&gt;"", MONTH($O441) &lt;= 10, MONTH($P441) &gt;= 10), IF($S441 &lt;&gt; "", $I441/$S441, ""), ""), "")</f>
        <v/>
      </c>
      <c r="AQ441" s="10" t="str">
        <f ca="1">IFERROR(IF(AND(NOW()&lt;= EOMONTH(DATE(YEAR($P441),11, 1), 0), Overall!$A443&lt;&gt;"", MONTH($O441) &lt;=11, MONTH($P441) &gt;= 11), IF($S441 &lt;&gt; "", $I441/$S441, ""), ""), "")</f>
        <v/>
      </c>
      <c r="AR441" s="10" t="str">
        <f ca="1">IFERROR(IF(AND(NOW()&lt;= EOMONTH(DATE(YEAR($P441),12, 1), 0), Overall!$A443&lt;&gt;"", MONTH($O441) &lt;= 12, MONTH($P441) &gt;= 12), IF($S441 &lt;&gt; "", $I441/$S441, ""), ""), "")</f>
        <v/>
      </c>
      <c r="AS441" s="16">
        <f t="shared" ca="1" si="13"/>
        <v>0</v>
      </c>
    </row>
    <row r="442" spans="1:45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5" t="str">
        <f>IF(Overall!P444&lt;&gt;"",_xlfn.VALUETOTEXT(Overall!P444),"")</f>
        <v>Options</v>
      </c>
      <c r="I442" s="6">
        <f>IF(Overall!F444&lt;&gt;"",VALUE(Overall!F444),"")</f>
        <v>500000</v>
      </c>
      <c r="J442" s="6">
        <f>IF(Overall!G444&lt;&gt;"",VALUE(Overall!G444),"")</f>
        <v>78</v>
      </c>
      <c r="K442" s="6">
        <f>IF(Overall!H444&lt;&gt;"",VALUE(Overall!H444),"")</f>
        <v>64</v>
      </c>
      <c r="L442" s="6">
        <f>IF(Overall!I444&lt;&gt;"",VALUE(Overall!I444),"")</f>
        <v>4.3499999999999996</v>
      </c>
      <c r="M442" s="6">
        <f>IF(Overall!J444&lt;&gt;"",VALUE(Overall!J444),"")</f>
        <v>1.18</v>
      </c>
      <c r="N442" s="6">
        <f>IF(Overall!K444&lt;&gt;"",VALUE(Overall!K444),"")</f>
        <v>3.17</v>
      </c>
      <c r="O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P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Q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R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S442" s="5">
        <f t="shared" si="12"/>
        <v>1</v>
      </c>
      <c r="T442" s="10" t="str">
        <f>IF(Overall!$A444&lt;&gt;"",IF(AND(MONTH($O442) &lt;= 1, MONTH($P442) &gt;= 1), IF($S442 &lt;&gt; "", $I442/$S442, ""), ""),"")</f>
        <v/>
      </c>
      <c r="U442" s="10">
        <f>IF(Overall!$A444&lt;&gt;"",IF(AND(MONTH($O442) &lt;= 2, MONTH($P442) &gt;= 2), IF($S442 &lt;&gt; "", $I442/$S442, ""), ""),"")</f>
        <v>500000</v>
      </c>
      <c r="V442" s="10" t="str">
        <f>IF(Overall!$A444&lt;&gt;"",IF(AND(MONTH($O442) &lt;= 3, MONTH($P442) &gt;= 3), IF($S442 &lt;&gt; "", $I442/$S442, ""), ""),"")</f>
        <v/>
      </c>
      <c r="W442" s="10" t="str">
        <f>IF(Overall!$A444&lt;&gt;"",IF(AND(MONTH($O442) &lt;= 4, MONTH($P442) &gt;= 4), IF($S442 &lt;&gt; "", $I442/$S442, ""), ""),"")</f>
        <v/>
      </c>
      <c r="X442" s="10" t="str">
        <f>IF(Overall!$A444&lt;&gt;"",IF(AND(MONTH($O442) &lt;= 5, MONTH($P442) &gt;= 5), IF($S442 &lt;&gt; "", $I442/$S442, ""), ""),"")</f>
        <v/>
      </c>
      <c r="Y442" s="10" t="str">
        <f>IF(Overall!$A444&lt;&gt;"",IF(AND(MONTH($O442) &lt;= 6, MONTH($P442) &gt;= 6), IF($S442 &lt;&gt; "", $I442/$S442, ""), ""),"")</f>
        <v/>
      </c>
      <c r="Z442" s="10" t="str">
        <f>IF(Overall!$A444&lt;&gt;"",IF(AND(MONTH($O442) &lt;= 7, MONTH($P442) &gt;= 7 ), IF($S442 &lt;&gt; "", $I442/$S442, ""), ""),"")</f>
        <v/>
      </c>
      <c r="AA442" s="10" t="str">
        <f>IF(Overall!$A444&lt;&gt;"",IF(AND(MONTH($O442) &lt;= 8, MONTH($P442) &gt;= 8), IF($S442 &lt;&gt; "", $I442/$S442, ""), ""),"")</f>
        <v/>
      </c>
      <c r="AB442" s="10" t="str">
        <f>IF(Overall!$A444&lt;&gt;"",IF(AND(MONTH($O442) &lt;= 9, MONTH($P442) &gt;= 9), IF($S442 &lt;&gt; "", $I442/$S442, ""), ""),"")</f>
        <v/>
      </c>
      <c r="AC442" s="10" t="str">
        <f>IF(Overall!$A444&lt;&gt;"",IF(AND(MONTH($O442) &lt;= 10, MONTH($P442) &gt;= 10), IF($S442 &lt;&gt; "", $I442/$S442, ""), ""),"")</f>
        <v/>
      </c>
      <c r="AD442" s="10" t="str">
        <f>IF(Overall!$A444&lt;&gt;"",IF(AND(MONTH($O442) &lt;= 11, MONTH($P442) &gt;= 11), IF($S442 &lt;&gt; "", $I442/$S442, ""), ""),"")</f>
        <v/>
      </c>
      <c r="AE442" s="10" t="str">
        <f>IF(Overall!$A444&lt;&gt;"",IF(AND(MONTH($O442) &lt;= 12, MONTH($P442) &gt;= 12), IF($S442 &lt;&gt; "", $I442/$S442, ""), ""),"")</f>
        <v/>
      </c>
      <c r="AG442" s="10" t="str">
        <f ca="1">IFERROR(IF(AND(NOW()&lt;= EOMONTH(DATE(YEAR($P442),1, 1), 0), Overall!$A444&lt;&gt;"", MONTH($O442) &lt;= 1, MONTH($P442) &gt;= 1), IF($S442 &lt;&gt; "", $I442/$S442, ""), ""), "")</f>
        <v/>
      </c>
      <c r="AH442" s="10" t="str">
        <f ca="1">IFERROR(IF(AND(NOW()&lt;= EOMONTH(DATE(YEAR($P442),2, 1), 0), Overall!$A444&lt;&gt;"", MONTH($O442) &lt;= 2, MONTH($P442) &gt;= 2), IF($S442 &lt;&gt; "", $I442/$S442, ""), ""), "")</f>
        <v/>
      </c>
      <c r="AI442" s="10" t="str">
        <f ca="1">IFERROR(IF(AND(NOW()&lt;= EOMONTH(DATE(YEAR($P442),3, 1), 0), Overall!$A444&lt;&gt;"", MONTH($O442) &lt;= 3, MONTH($P442) &gt;= 3), IF($S442 &lt;&gt; "", $I442/$S442, ""), ""), "")</f>
        <v/>
      </c>
      <c r="AJ442" s="10" t="str">
        <f ca="1">IFERROR(IF(AND(NOW()&lt;= EOMONTH(DATE(YEAR($P442),4, 1), 0), Overall!$A444&lt;&gt;"", MONTH($O442) &lt;= 4, MONTH($P442) &gt;= 4), IF($S442 &lt;&gt; "", $I442/$S442, ""), ""), "")</f>
        <v/>
      </c>
      <c r="AK442" s="10" t="str">
        <f ca="1">IFERROR(IF(AND(NOW()&lt;= EOMONTH(DATE(YEAR($P442),5, 1), 0), Overall!$A444&lt;&gt;"", MONTH($O442) &lt;= 5, MONTH($P442) &gt;= 5), IF($S442 &lt;&gt; "", $I442/$S442, ""), ""), "")</f>
        <v/>
      </c>
      <c r="AL442" s="10" t="str">
        <f ca="1">IFERROR(IF(AND(NOW()&lt;= EOMONTH(DATE(YEAR($P442),6, 1), 0), Overall!$A444&lt;&gt;"", MONTH($O442) &lt;= 6, MONTH($P442) &gt;= 6), IF($S442 &lt;&gt; "", $I442/$S442, ""), ""), "")</f>
        <v/>
      </c>
      <c r="AM442" s="10" t="str">
        <f ca="1">IFERROR(IF(AND(NOW()&lt;= EOMONTH(DATE(YEAR($P442),7, 1), 0), Overall!$A444&lt;&gt;"", MONTH($O442) &lt;= 7, MONTH($P442) &gt;= 7), IF($S442 &lt;&gt; "", $I442/$S442, ""), ""), "")</f>
        <v/>
      </c>
      <c r="AN442" s="10" t="str">
        <f ca="1">IFERROR(IF(AND(NOW()&lt;= EOMONTH(DATE(YEAR($P442),8, 1), 0), Overall!$A444&lt;&gt;"", MONTH($O442) &lt;= 8, MONTH($P442) &gt;= 8), IF($S442 &lt;&gt; "", $I442/$S442, ""), ""), "")</f>
        <v/>
      </c>
      <c r="AO442" s="10" t="str">
        <f ca="1">IFERROR(IF(AND(NOW()&lt;= EOMONTH(DATE(YEAR($P442),9, 1), 0), Overall!$A444&lt;&gt;"", MONTH($O442) &lt;= 9, MONTH($P442) &gt;= 9), IF($S442 &lt;&gt; "", $I442/$S442, ""), ""), "")</f>
        <v/>
      </c>
      <c r="AP442" s="10" t="str">
        <f ca="1">IFERROR(IF(AND(NOW()&lt;= EOMONTH(DATE(YEAR($P442),10, 1), 0), Overall!$A444&lt;&gt;"", MONTH($O442) &lt;= 10, MONTH($P442) &gt;= 10), IF($S442 &lt;&gt; "", $I442/$S442, ""), ""), "")</f>
        <v/>
      </c>
      <c r="AQ442" s="10" t="str">
        <f ca="1">IFERROR(IF(AND(NOW()&lt;= EOMONTH(DATE(YEAR($P442),11, 1), 0), Overall!$A444&lt;&gt;"", MONTH($O442) &lt;=11, MONTH($P442) &gt;= 11), IF($S442 &lt;&gt; "", $I442/$S442, ""), ""), "")</f>
        <v/>
      </c>
      <c r="AR442" s="10" t="str">
        <f ca="1">IFERROR(IF(AND(NOW()&lt;= EOMONTH(DATE(YEAR($P442),12, 1), 0), Overall!$A444&lt;&gt;"", MONTH($O442) &lt;= 12, MONTH($P442) &gt;= 12), IF($S442 &lt;&gt; "", $I442/$S442, ""), ""), "")</f>
        <v/>
      </c>
      <c r="AS442" s="16">
        <f t="shared" ca="1" si="13"/>
        <v>0</v>
      </c>
    </row>
    <row r="443" spans="1:45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5" t="str">
        <f>IF(Overall!P445&lt;&gt;"",_xlfn.VALUETOTEXT(Overall!P445),"")</f>
        <v>Options</v>
      </c>
      <c r="I443" s="6">
        <f>IF(Overall!F445&lt;&gt;"",VALUE(Overall!F445),"")</f>
        <v>500000</v>
      </c>
      <c r="J443" s="6">
        <f>IF(Overall!G445&lt;&gt;"",VALUE(Overall!G445),"")</f>
        <v>77</v>
      </c>
      <c r="K443" s="6">
        <f>IF(Overall!H445&lt;&gt;"",VALUE(Overall!H445),"")</f>
        <v>64</v>
      </c>
      <c r="L443" s="6">
        <f>IF(Overall!I445&lt;&gt;"",VALUE(Overall!I445),"")</f>
        <v>6.4</v>
      </c>
      <c r="M443" s="6">
        <f>IF(Overall!J445&lt;&gt;"",VALUE(Overall!J445),"")</f>
        <v>2.5499999999999998</v>
      </c>
      <c r="N443" s="6">
        <f>IF(Overall!K445&lt;&gt;"",VALUE(Overall!K445),"")</f>
        <v>3.85</v>
      </c>
      <c r="O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P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Q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R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S443" s="5">
        <f t="shared" si="12"/>
        <v>1</v>
      </c>
      <c r="T443" s="10" t="str">
        <f>IF(Overall!$A445&lt;&gt;"",IF(AND(MONTH($O443) &lt;= 1, MONTH($P443) &gt;= 1), IF($S443 &lt;&gt; "", $I443/$S443, ""), ""),"")</f>
        <v/>
      </c>
      <c r="U443" s="10" t="str">
        <f>IF(Overall!$A445&lt;&gt;"",IF(AND(MONTH($O443) &lt;= 2, MONTH($P443) &gt;= 2), IF($S443 &lt;&gt; "", $I443/$S443, ""), ""),"")</f>
        <v/>
      </c>
      <c r="V443" s="10" t="str">
        <f>IF(Overall!$A445&lt;&gt;"",IF(AND(MONTH($O443) &lt;= 3, MONTH($P443) &gt;= 3), IF($S443 &lt;&gt; "", $I443/$S443, ""), ""),"")</f>
        <v/>
      </c>
      <c r="W443" s="10">
        <f>IF(Overall!$A445&lt;&gt;"",IF(AND(MONTH($O443) &lt;= 4, MONTH($P443) &gt;= 4), IF($S443 &lt;&gt; "", $I443/$S443, ""), ""),"")</f>
        <v>500000</v>
      </c>
      <c r="X443" s="10" t="str">
        <f>IF(Overall!$A445&lt;&gt;"",IF(AND(MONTH($O443) &lt;= 5, MONTH($P443) &gt;= 5), IF($S443 &lt;&gt; "", $I443/$S443, ""), ""),"")</f>
        <v/>
      </c>
      <c r="Y443" s="10" t="str">
        <f>IF(Overall!$A445&lt;&gt;"",IF(AND(MONTH($O443) &lt;= 6, MONTH($P443) &gt;= 6), IF($S443 &lt;&gt; "", $I443/$S443, ""), ""),"")</f>
        <v/>
      </c>
      <c r="Z443" s="10" t="str">
        <f>IF(Overall!$A445&lt;&gt;"",IF(AND(MONTH($O443) &lt;= 7, MONTH($P443) &gt;= 7 ), IF($S443 &lt;&gt; "", $I443/$S443, ""), ""),"")</f>
        <v/>
      </c>
      <c r="AA443" s="10" t="str">
        <f>IF(Overall!$A445&lt;&gt;"",IF(AND(MONTH($O443) &lt;= 8, MONTH($P443) &gt;= 8), IF($S443 &lt;&gt; "", $I443/$S443, ""), ""),"")</f>
        <v/>
      </c>
      <c r="AB443" s="10" t="str">
        <f>IF(Overall!$A445&lt;&gt;"",IF(AND(MONTH($O443) &lt;= 9, MONTH($P443) &gt;= 9), IF($S443 &lt;&gt; "", $I443/$S443, ""), ""),"")</f>
        <v/>
      </c>
      <c r="AC443" s="10" t="str">
        <f>IF(Overall!$A445&lt;&gt;"",IF(AND(MONTH($O443) &lt;= 10, MONTH($P443) &gt;= 10), IF($S443 &lt;&gt; "", $I443/$S443, ""), ""),"")</f>
        <v/>
      </c>
      <c r="AD443" s="10" t="str">
        <f>IF(Overall!$A445&lt;&gt;"",IF(AND(MONTH($O443) &lt;= 11, MONTH($P443) &gt;= 11), IF($S443 &lt;&gt; "", $I443/$S443, ""), ""),"")</f>
        <v/>
      </c>
      <c r="AE443" s="10" t="str">
        <f>IF(Overall!$A445&lt;&gt;"",IF(AND(MONTH($O443) &lt;= 12, MONTH($P443) &gt;= 12), IF($S443 &lt;&gt; "", $I443/$S443, ""), ""),"")</f>
        <v/>
      </c>
      <c r="AG443" s="10" t="str">
        <f ca="1">IFERROR(IF(AND(NOW()&lt;= EOMONTH(DATE(YEAR($P443),1, 1), 0), Overall!$A445&lt;&gt;"", MONTH($O443) &lt;= 1, MONTH($P443) &gt;= 1), IF($S443 &lt;&gt; "", $I443/$S443, ""), ""), "")</f>
        <v/>
      </c>
      <c r="AH443" s="10" t="str">
        <f ca="1">IFERROR(IF(AND(NOW()&lt;= EOMONTH(DATE(YEAR($P443),2, 1), 0), Overall!$A445&lt;&gt;"", MONTH($O443) &lt;= 2, MONTH($P443) &gt;= 2), IF($S443 &lt;&gt; "", $I443/$S443, ""), ""), "")</f>
        <v/>
      </c>
      <c r="AI443" s="10" t="str">
        <f ca="1">IFERROR(IF(AND(NOW()&lt;= EOMONTH(DATE(YEAR($P443),3, 1), 0), Overall!$A445&lt;&gt;"", MONTH($O443) &lt;= 3, MONTH($P443) &gt;= 3), IF($S443 &lt;&gt; "", $I443/$S443, ""), ""), "")</f>
        <v/>
      </c>
      <c r="AJ443" s="10" t="str">
        <f ca="1">IFERROR(IF(AND(NOW()&lt;= EOMONTH(DATE(YEAR($P443),4, 1), 0), Overall!$A445&lt;&gt;"", MONTH($O443) &lt;= 4, MONTH($P443) &gt;= 4), IF($S443 &lt;&gt; "", $I443/$S443, ""), ""), "")</f>
        <v/>
      </c>
      <c r="AK443" s="10" t="str">
        <f ca="1">IFERROR(IF(AND(NOW()&lt;= EOMONTH(DATE(YEAR($P443),5, 1), 0), Overall!$A445&lt;&gt;"", MONTH($O443) &lt;= 5, MONTH($P443) &gt;= 5), IF($S443 &lt;&gt; "", $I443/$S443, ""), ""), "")</f>
        <v/>
      </c>
      <c r="AL443" s="10" t="str">
        <f ca="1">IFERROR(IF(AND(NOW()&lt;= EOMONTH(DATE(YEAR($P443),6, 1), 0), Overall!$A445&lt;&gt;"", MONTH($O443) &lt;= 6, MONTH($P443) &gt;= 6), IF($S443 &lt;&gt; "", $I443/$S443, ""), ""), "")</f>
        <v/>
      </c>
      <c r="AM443" s="10" t="str">
        <f ca="1">IFERROR(IF(AND(NOW()&lt;= EOMONTH(DATE(YEAR($P443),7, 1), 0), Overall!$A445&lt;&gt;"", MONTH($O443) &lt;= 7, MONTH($P443) &gt;= 7), IF($S443 &lt;&gt; "", $I443/$S443, ""), ""), "")</f>
        <v/>
      </c>
      <c r="AN443" s="10" t="str">
        <f ca="1">IFERROR(IF(AND(NOW()&lt;= EOMONTH(DATE(YEAR($P443),8, 1), 0), Overall!$A445&lt;&gt;"", MONTH($O443) &lt;= 8, MONTH($P443) &gt;= 8), IF($S443 &lt;&gt; "", $I443/$S443, ""), ""), "")</f>
        <v/>
      </c>
      <c r="AO443" s="10" t="str">
        <f ca="1">IFERROR(IF(AND(NOW()&lt;= EOMONTH(DATE(YEAR($P443),9, 1), 0), Overall!$A445&lt;&gt;"", MONTH($O443) &lt;= 9, MONTH($P443) &gt;= 9), IF($S443 &lt;&gt; "", $I443/$S443, ""), ""), "")</f>
        <v/>
      </c>
      <c r="AP443" s="10" t="str">
        <f ca="1">IFERROR(IF(AND(NOW()&lt;= EOMONTH(DATE(YEAR($P443),10, 1), 0), Overall!$A445&lt;&gt;"", MONTH($O443) &lt;= 10, MONTH($P443) &gt;= 10), IF($S443 &lt;&gt; "", $I443/$S443, ""), ""), "")</f>
        <v/>
      </c>
      <c r="AQ443" s="10" t="str">
        <f ca="1">IFERROR(IF(AND(NOW()&lt;= EOMONTH(DATE(YEAR($P443),11, 1), 0), Overall!$A445&lt;&gt;"", MONTH($O443) &lt;=11, MONTH($P443) &gt;= 11), IF($S443 &lt;&gt; "", $I443/$S443, ""), ""), "")</f>
        <v/>
      </c>
      <c r="AR443" s="10" t="str">
        <f ca="1">IFERROR(IF(AND(NOW()&lt;= EOMONTH(DATE(YEAR($P443),12, 1), 0), Overall!$A445&lt;&gt;"", MONTH($O443) &lt;= 12, MONTH($P443) &gt;= 12), IF($S443 &lt;&gt; "", $I443/$S443, ""), ""), "")</f>
        <v/>
      </c>
      <c r="AS443" s="16">
        <f t="shared" ca="1" si="13"/>
        <v>0</v>
      </c>
    </row>
    <row r="444" spans="1:45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5" t="str">
        <f>IF(Overall!P446&lt;&gt;"",_xlfn.VALUETOTEXT(Overall!P446),"")</f>
        <v>Options</v>
      </c>
      <c r="I444" s="6">
        <f>IF(Overall!F446&lt;&gt;"",VALUE(Overall!F446),"")</f>
        <v>500000</v>
      </c>
      <c r="J444" s="6">
        <f>IF(Overall!G446&lt;&gt;"",VALUE(Overall!G446),"")</f>
        <v>77</v>
      </c>
      <c r="K444" s="6">
        <f>IF(Overall!H446&lt;&gt;"",VALUE(Overall!H446),"")</f>
        <v>64</v>
      </c>
      <c r="L444" s="6">
        <f>IF(Overall!I446&lt;&gt;"",VALUE(Overall!I446),"")</f>
        <v>7.3</v>
      </c>
      <c r="M444" s="6">
        <f>IF(Overall!J446&lt;&gt;"",VALUE(Overall!J446),"")</f>
        <v>3.2</v>
      </c>
      <c r="N444" s="6">
        <f>IF(Overall!K446&lt;&gt;"",VALUE(Overall!K446),"")</f>
        <v>4.0999999999999996</v>
      </c>
      <c r="O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P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Q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R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S444" s="5">
        <f t="shared" si="12"/>
        <v>1</v>
      </c>
      <c r="T444" s="10" t="str">
        <f>IF(Overall!$A446&lt;&gt;"",IF(AND(MONTH($O444) &lt;= 1, MONTH($P444) &gt;= 1), IF($S444 &lt;&gt; "", $I444/$S444, ""), ""),"")</f>
        <v/>
      </c>
      <c r="U444" s="10" t="str">
        <f>IF(Overall!$A446&lt;&gt;"",IF(AND(MONTH($O444) &lt;= 2, MONTH($P444) &gt;= 2), IF($S444 &lt;&gt; "", $I444/$S444, ""), ""),"")</f>
        <v/>
      </c>
      <c r="V444" s="10" t="str">
        <f>IF(Overall!$A446&lt;&gt;"",IF(AND(MONTH($O444) &lt;= 3, MONTH($P444) &gt;= 3), IF($S444 &lt;&gt; "", $I444/$S444, ""), ""),"")</f>
        <v/>
      </c>
      <c r="W444" s="10" t="str">
        <f>IF(Overall!$A446&lt;&gt;"",IF(AND(MONTH($O444) &lt;= 4, MONTH($P444) &gt;= 4), IF($S444 &lt;&gt; "", $I444/$S444, ""), ""),"")</f>
        <v/>
      </c>
      <c r="X444" s="10">
        <f>IF(Overall!$A446&lt;&gt;"",IF(AND(MONTH($O444) &lt;= 5, MONTH($P444) &gt;= 5), IF($S444 &lt;&gt; "", $I444/$S444, ""), ""),"")</f>
        <v>500000</v>
      </c>
      <c r="Y444" s="10" t="str">
        <f>IF(Overall!$A446&lt;&gt;"",IF(AND(MONTH($O444) &lt;= 6, MONTH($P444) &gt;= 6), IF($S444 &lt;&gt; "", $I444/$S444, ""), ""),"")</f>
        <v/>
      </c>
      <c r="Z444" s="10" t="str">
        <f>IF(Overall!$A446&lt;&gt;"",IF(AND(MONTH($O444) &lt;= 7, MONTH($P444) &gt;= 7 ), IF($S444 &lt;&gt; "", $I444/$S444, ""), ""),"")</f>
        <v/>
      </c>
      <c r="AA444" s="10" t="str">
        <f>IF(Overall!$A446&lt;&gt;"",IF(AND(MONTH($O444) &lt;= 8, MONTH($P444) &gt;= 8), IF($S444 &lt;&gt; "", $I444/$S444, ""), ""),"")</f>
        <v/>
      </c>
      <c r="AB444" s="10" t="str">
        <f>IF(Overall!$A446&lt;&gt;"",IF(AND(MONTH($O444) &lt;= 9, MONTH($P444) &gt;= 9), IF($S444 &lt;&gt; "", $I444/$S444, ""), ""),"")</f>
        <v/>
      </c>
      <c r="AC444" s="10" t="str">
        <f>IF(Overall!$A446&lt;&gt;"",IF(AND(MONTH($O444) &lt;= 10, MONTH($P444) &gt;= 10), IF($S444 &lt;&gt; "", $I444/$S444, ""), ""),"")</f>
        <v/>
      </c>
      <c r="AD444" s="10" t="str">
        <f>IF(Overall!$A446&lt;&gt;"",IF(AND(MONTH($O444) &lt;= 11, MONTH($P444) &gt;= 11), IF($S444 &lt;&gt; "", $I444/$S444, ""), ""),"")</f>
        <v/>
      </c>
      <c r="AE444" s="10" t="str">
        <f>IF(Overall!$A446&lt;&gt;"",IF(AND(MONTH($O444) &lt;= 12, MONTH($P444) &gt;= 12), IF($S444 &lt;&gt; "", $I444/$S444, ""), ""),"")</f>
        <v/>
      </c>
      <c r="AG444" s="10" t="str">
        <f ca="1">IFERROR(IF(AND(NOW()&lt;= EOMONTH(DATE(YEAR($P444),1, 1), 0), Overall!$A446&lt;&gt;"", MONTH($O444) &lt;= 1, MONTH($P444) &gt;= 1), IF($S444 &lt;&gt; "", $I444/$S444, ""), ""), "")</f>
        <v/>
      </c>
      <c r="AH444" s="10" t="str">
        <f ca="1">IFERROR(IF(AND(NOW()&lt;= EOMONTH(DATE(YEAR($P444),2, 1), 0), Overall!$A446&lt;&gt;"", MONTH($O444) &lt;= 2, MONTH($P444) &gt;= 2), IF($S444 &lt;&gt; "", $I444/$S444, ""), ""), "")</f>
        <v/>
      </c>
      <c r="AI444" s="10" t="str">
        <f ca="1">IFERROR(IF(AND(NOW()&lt;= EOMONTH(DATE(YEAR($P444),3, 1), 0), Overall!$A446&lt;&gt;"", MONTH($O444) &lt;= 3, MONTH($P444) &gt;= 3), IF($S444 &lt;&gt; "", $I444/$S444, ""), ""), "")</f>
        <v/>
      </c>
      <c r="AJ444" s="10" t="str">
        <f ca="1">IFERROR(IF(AND(NOW()&lt;= EOMONTH(DATE(YEAR($P444),4, 1), 0), Overall!$A446&lt;&gt;"", MONTH($O444) &lt;= 4, MONTH($P444) &gt;= 4), IF($S444 &lt;&gt; "", $I444/$S444, ""), ""), "")</f>
        <v/>
      </c>
      <c r="AK444" s="10" t="str">
        <f ca="1">IFERROR(IF(AND(NOW()&lt;= EOMONTH(DATE(YEAR($P444),5, 1), 0), Overall!$A446&lt;&gt;"", MONTH($O444) &lt;= 5, MONTH($P444) &gt;= 5), IF($S444 &lt;&gt; "", $I444/$S444, ""), ""), "")</f>
        <v/>
      </c>
      <c r="AL444" s="10" t="str">
        <f ca="1">IFERROR(IF(AND(NOW()&lt;= EOMONTH(DATE(YEAR($P444),6, 1), 0), Overall!$A446&lt;&gt;"", MONTH($O444) &lt;= 6, MONTH($P444) &gt;= 6), IF($S444 &lt;&gt; "", $I444/$S444, ""), ""), "")</f>
        <v/>
      </c>
      <c r="AM444" s="10" t="str">
        <f ca="1">IFERROR(IF(AND(NOW()&lt;= EOMONTH(DATE(YEAR($P444),7, 1), 0), Overall!$A446&lt;&gt;"", MONTH($O444) &lt;= 7, MONTH($P444) &gt;= 7), IF($S444 &lt;&gt; "", $I444/$S444, ""), ""), "")</f>
        <v/>
      </c>
      <c r="AN444" s="10" t="str">
        <f ca="1">IFERROR(IF(AND(NOW()&lt;= EOMONTH(DATE(YEAR($P444),8, 1), 0), Overall!$A446&lt;&gt;"", MONTH($O444) &lt;= 8, MONTH($P444) &gt;= 8), IF($S444 &lt;&gt; "", $I444/$S444, ""), ""), "")</f>
        <v/>
      </c>
      <c r="AO444" s="10" t="str">
        <f ca="1">IFERROR(IF(AND(NOW()&lt;= EOMONTH(DATE(YEAR($P444),9, 1), 0), Overall!$A446&lt;&gt;"", MONTH($O444) &lt;= 9, MONTH($P444) &gt;= 9), IF($S444 &lt;&gt; "", $I444/$S444, ""), ""), "")</f>
        <v/>
      </c>
      <c r="AP444" s="10" t="str">
        <f ca="1">IFERROR(IF(AND(NOW()&lt;= EOMONTH(DATE(YEAR($P444),10, 1), 0), Overall!$A446&lt;&gt;"", MONTH($O444) &lt;= 10, MONTH($P444) &gt;= 10), IF($S444 &lt;&gt; "", $I444/$S444, ""), ""), "")</f>
        <v/>
      </c>
      <c r="AQ444" s="10" t="str">
        <f ca="1">IFERROR(IF(AND(NOW()&lt;= EOMONTH(DATE(YEAR($P444),11, 1), 0), Overall!$A446&lt;&gt;"", MONTH($O444) &lt;=11, MONTH($P444) &gt;= 11), IF($S444 &lt;&gt; "", $I444/$S444, ""), ""), "")</f>
        <v/>
      </c>
      <c r="AR444" s="10" t="str">
        <f ca="1">IFERROR(IF(AND(NOW()&lt;= EOMONTH(DATE(YEAR($P444),12, 1), 0), Overall!$A446&lt;&gt;"", MONTH($O444) &lt;= 12, MONTH($P444) &gt;= 12), IF($S444 &lt;&gt; "", $I444/$S444, ""), ""), "")</f>
        <v/>
      </c>
      <c r="AS444" s="16">
        <f t="shared" ca="1" si="13"/>
        <v>0</v>
      </c>
    </row>
    <row r="445" spans="1:45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5" t="str">
        <f>IF(Overall!P447&lt;&gt;"",_xlfn.VALUETOTEXT(Overall!P447),"")</f>
        <v>Options</v>
      </c>
      <c r="I445" s="6">
        <f>IF(Overall!F447&lt;&gt;"",VALUE(Overall!F447),"")</f>
        <v>500000</v>
      </c>
      <c r="J445" s="6">
        <f>IF(Overall!G447&lt;&gt;"",VALUE(Overall!G447),"")</f>
        <v>77</v>
      </c>
      <c r="K445" s="6">
        <f>IF(Overall!H447&lt;&gt;"",VALUE(Overall!H447),"")</f>
        <v>63</v>
      </c>
      <c r="L445" s="6">
        <f>IF(Overall!I447&lt;&gt;"",VALUE(Overall!I447),"")</f>
        <v>5.0999999999999996</v>
      </c>
      <c r="M445" s="6">
        <f>IF(Overall!J447&lt;&gt;"",VALUE(Overall!J447),"")</f>
        <v>1.53</v>
      </c>
      <c r="N445" s="6">
        <f>IF(Overall!K447&lt;&gt;"",VALUE(Overall!K447),"")</f>
        <v>3.57</v>
      </c>
      <c r="O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P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Q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R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S445" s="5">
        <f t="shared" si="12"/>
        <v>1</v>
      </c>
      <c r="T445" s="10" t="str">
        <f>IF(Overall!$A447&lt;&gt;"",IF(AND(MONTH($O445) &lt;= 1, MONTH($P445) &gt;= 1), IF($S445 &lt;&gt; "", $I445/$S445, ""), ""),"")</f>
        <v/>
      </c>
      <c r="U445" s="10" t="str">
        <f>IF(Overall!$A447&lt;&gt;"",IF(AND(MONTH($O445) &lt;= 2, MONTH($P445) &gt;= 2), IF($S445 &lt;&gt; "", $I445/$S445, ""), ""),"")</f>
        <v/>
      </c>
      <c r="V445" s="10">
        <f>IF(Overall!$A447&lt;&gt;"",IF(AND(MONTH($O445) &lt;= 3, MONTH($P445) &gt;= 3), IF($S445 &lt;&gt; "", $I445/$S445, ""), ""),"")</f>
        <v>500000</v>
      </c>
      <c r="W445" s="10" t="str">
        <f>IF(Overall!$A447&lt;&gt;"",IF(AND(MONTH($O445) &lt;= 4, MONTH($P445) &gt;= 4), IF($S445 &lt;&gt; "", $I445/$S445, ""), ""),"")</f>
        <v/>
      </c>
      <c r="X445" s="10" t="str">
        <f>IF(Overall!$A447&lt;&gt;"",IF(AND(MONTH($O445) &lt;= 5, MONTH($P445) &gt;= 5), IF($S445 &lt;&gt; "", $I445/$S445, ""), ""),"")</f>
        <v/>
      </c>
      <c r="Y445" s="10" t="str">
        <f>IF(Overall!$A447&lt;&gt;"",IF(AND(MONTH($O445) &lt;= 6, MONTH($P445) &gt;= 6), IF($S445 &lt;&gt; "", $I445/$S445, ""), ""),"")</f>
        <v/>
      </c>
      <c r="Z445" s="10" t="str">
        <f>IF(Overall!$A447&lt;&gt;"",IF(AND(MONTH($O445) &lt;= 7, MONTH($P445) &gt;= 7 ), IF($S445 &lt;&gt; "", $I445/$S445, ""), ""),"")</f>
        <v/>
      </c>
      <c r="AA445" s="10" t="str">
        <f>IF(Overall!$A447&lt;&gt;"",IF(AND(MONTH($O445) &lt;= 8, MONTH($P445) &gt;= 8), IF($S445 &lt;&gt; "", $I445/$S445, ""), ""),"")</f>
        <v/>
      </c>
      <c r="AB445" s="10" t="str">
        <f>IF(Overall!$A447&lt;&gt;"",IF(AND(MONTH($O445) &lt;= 9, MONTH($P445) &gt;= 9), IF($S445 &lt;&gt; "", $I445/$S445, ""), ""),"")</f>
        <v/>
      </c>
      <c r="AC445" s="10" t="str">
        <f>IF(Overall!$A447&lt;&gt;"",IF(AND(MONTH($O445) &lt;= 10, MONTH($P445) &gt;= 10), IF($S445 &lt;&gt; "", $I445/$S445, ""), ""),"")</f>
        <v/>
      </c>
      <c r="AD445" s="10" t="str">
        <f>IF(Overall!$A447&lt;&gt;"",IF(AND(MONTH($O445) &lt;= 11, MONTH($P445) &gt;= 11), IF($S445 &lt;&gt; "", $I445/$S445, ""), ""),"")</f>
        <v/>
      </c>
      <c r="AE445" s="10" t="str">
        <f>IF(Overall!$A447&lt;&gt;"",IF(AND(MONTH($O445) &lt;= 12, MONTH($P445) &gt;= 12), IF($S445 &lt;&gt; "", $I445/$S445, ""), ""),"")</f>
        <v/>
      </c>
      <c r="AG445" s="10" t="str">
        <f ca="1">IFERROR(IF(AND(NOW()&lt;= EOMONTH(DATE(YEAR($P445),1, 1), 0), Overall!$A447&lt;&gt;"", MONTH($O445) &lt;= 1, MONTH($P445) &gt;= 1), IF($S445 &lt;&gt; "", $I445/$S445, ""), ""), "")</f>
        <v/>
      </c>
      <c r="AH445" s="10" t="str">
        <f ca="1">IFERROR(IF(AND(NOW()&lt;= EOMONTH(DATE(YEAR($P445),2, 1), 0), Overall!$A447&lt;&gt;"", MONTH($O445) &lt;= 2, MONTH($P445) &gt;= 2), IF($S445 &lt;&gt; "", $I445/$S445, ""), ""), "")</f>
        <v/>
      </c>
      <c r="AI445" s="10" t="str">
        <f ca="1">IFERROR(IF(AND(NOW()&lt;= EOMONTH(DATE(YEAR($P445),3, 1), 0), Overall!$A447&lt;&gt;"", MONTH($O445) &lt;= 3, MONTH($P445) &gt;= 3), IF($S445 &lt;&gt; "", $I445/$S445, ""), ""), "")</f>
        <v/>
      </c>
      <c r="AJ445" s="10" t="str">
        <f ca="1">IFERROR(IF(AND(NOW()&lt;= EOMONTH(DATE(YEAR($P445),4, 1), 0), Overall!$A447&lt;&gt;"", MONTH($O445) &lt;= 4, MONTH($P445) &gt;= 4), IF($S445 &lt;&gt; "", $I445/$S445, ""), ""), "")</f>
        <v/>
      </c>
      <c r="AK445" s="10" t="str">
        <f ca="1">IFERROR(IF(AND(NOW()&lt;= EOMONTH(DATE(YEAR($P445),5, 1), 0), Overall!$A447&lt;&gt;"", MONTH($O445) &lt;= 5, MONTH($P445) &gt;= 5), IF($S445 &lt;&gt; "", $I445/$S445, ""), ""), "")</f>
        <v/>
      </c>
      <c r="AL445" s="10" t="str">
        <f ca="1">IFERROR(IF(AND(NOW()&lt;= EOMONTH(DATE(YEAR($P445),6, 1), 0), Overall!$A447&lt;&gt;"", MONTH($O445) &lt;= 6, MONTH($P445) &gt;= 6), IF($S445 &lt;&gt; "", $I445/$S445, ""), ""), "")</f>
        <v/>
      </c>
      <c r="AM445" s="10" t="str">
        <f ca="1">IFERROR(IF(AND(NOW()&lt;= EOMONTH(DATE(YEAR($P445),7, 1), 0), Overall!$A447&lt;&gt;"", MONTH($O445) &lt;= 7, MONTH($P445) &gt;= 7), IF($S445 &lt;&gt; "", $I445/$S445, ""), ""), "")</f>
        <v/>
      </c>
      <c r="AN445" s="10" t="str">
        <f ca="1">IFERROR(IF(AND(NOW()&lt;= EOMONTH(DATE(YEAR($P445),8, 1), 0), Overall!$A447&lt;&gt;"", MONTH($O445) &lt;= 8, MONTH($P445) &gt;= 8), IF($S445 &lt;&gt; "", $I445/$S445, ""), ""), "")</f>
        <v/>
      </c>
      <c r="AO445" s="10" t="str">
        <f ca="1">IFERROR(IF(AND(NOW()&lt;= EOMONTH(DATE(YEAR($P445),9, 1), 0), Overall!$A447&lt;&gt;"", MONTH($O445) &lt;= 9, MONTH($P445) &gt;= 9), IF($S445 &lt;&gt; "", $I445/$S445, ""), ""), "")</f>
        <v/>
      </c>
      <c r="AP445" s="10" t="str">
        <f ca="1">IFERROR(IF(AND(NOW()&lt;= EOMONTH(DATE(YEAR($P445),10, 1), 0), Overall!$A447&lt;&gt;"", MONTH($O445) &lt;= 10, MONTH($P445) &gt;= 10), IF($S445 &lt;&gt; "", $I445/$S445, ""), ""), "")</f>
        <v/>
      </c>
      <c r="AQ445" s="10" t="str">
        <f ca="1">IFERROR(IF(AND(NOW()&lt;= EOMONTH(DATE(YEAR($P445),11, 1), 0), Overall!$A447&lt;&gt;"", MONTH($O445) &lt;=11, MONTH($P445) &gt;= 11), IF($S445 &lt;&gt; "", $I445/$S445, ""), ""), "")</f>
        <v/>
      </c>
      <c r="AR445" s="10" t="str">
        <f ca="1">IFERROR(IF(AND(NOW()&lt;= EOMONTH(DATE(YEAR($P445),12, 1), 0), Overall!$A447&lt;&gt;"", MONTH($O445) &lt;= 12, MONTH($P445) &gt;= 12), IF($S445 &lt;&gt; "", $I445/$S445, ""), ""), "")</f>
        <v/>
      </c>
      <c r="AS445" s="16">
        <f t="shared" ca="1" si="13"/>
        <v>0</v>
      </c>
    </row>
    <row r="446" spans="1:45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5" t="str">
        <f>IF(Overall!P448&lt;&gt;"",_xlfn.VALUETOTEXT(Overall!P448),"")</f>
        <v>Options</v>
      </c>
      <c r="I446" s="6">
        <f>IF(Overall!F448&lt;&gt;"",VALUE(Overall!F448),"")</f>
        <v>500000</v>
      </c>
      <c r="J446" s="6">
        <f>IF(Overall!G448&lt;&gt;"",VALUE(Overall!G448),"")</f>
        <v>77</v>
      </c>
      <c r="K446" s="6">
        <f>IF(Overall!H448&lt;&gt;"",VALUE(Overall!H448),"")</f>
        <v>64</v>
      </c>
      <c r="L446" s="6">
        <f>IF(Overall!I448&lt;&gt;"",VALUE(Overall!I448),"")</f>
        <v>6.3</v>
      </c>
      <c r="M446" s="6">
        <f>IF(Overall!J448&lt;&gt;"",VALUE(Overall!J448),"")</f>
        <v>2.54</v>
      </c>
      <c r="N446" s="6">
        <f>IF(Overall!K448&lt;&gt;"",VALUE(Overall!K448),"")</f>
        <v>3.76</v>
      </c>
      <c r="O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P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Q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R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S446" s="5">
        <f t="shared" si="12"/>
        <v>1</v>
      </c>
      <c r="T446" s="10" t="str">
        <f>IF(Overall!$A448&lt;&gt;"",IF(AND(MONTH($O446) &lt;= 1, MONTH($P446) &gt;= 1), IF($S446 &lt;&gt; "", $I446/$S446, ""), ""),"")</f>
        <v/>
      </c>
      <c r="U446" s="10" t="str">
        <f>IF(Overall!$A448&lt;&gt;"",IF(AND(MONTH($O446) &lt;= 2, MONTH($P446) &gt;= 2), IF($S446 &lt;&gt; "", $I446/$S446, ""), ""),"")</f>
        <v/>
      </c>
      <c r="V446" s="10" t="str">
        <f>IF(Overall!$A448&lt;&gt;"",IF(AND(MONTH($O446) &lt;= 3, MONTH($P446) &gt;= 3), IF($S446 &lt;&gt; "", $I446/$S446, ""), ""),"")</f>
        <v/>
      </c>
      <c r="W446" s="10">
        <f>IF(Overall!$A448&lt;&gt;"",IF(AND(MONTH($O446) &lt;= 4, MONTH($P446) &gt;= 4), IF($S446 &lt;&gt; "", $I446/$S446, ""), ""),"")</f>
        <v>500000</v>
      </c>
      <c r="X446" s="10" t="str">
        <f>IF(Overall!$A448&lt;&gt;"",IF(AND(MONTH($O446) &lt;= 5, MONTH($P446) &gt;= 5), IF($S446 &lt;&gt; "", $I446/$S446, ""), ""),"")</f>
        <v/>
      </c>
      <c r="Y446" s="10" t="str">
        <f>IF(Overall!$A448&lt;&gt;"",IF(AND(MONTH($O446) &lt;= 6, MONTH($P446) &gt;= 6), IF($S446 &lt;&gt; "", $I446/$S446, ""), ""),"")</f>
        <v/>
      </c>
      <c r="Z446" s="10" t="str">
        <f>IF(Overall!$A448&lt;&gt;"",IF(AND(MONTH($O446) &lt;= 7, MONTH($P446) &gt;= 7 ), IF($S446 &lt;&gt; "", $I446/$S446, ""), ""),"")</f>
        <v/>
      </c>
      <c r="AA446" s="10" t="str">
        <f>IF(Overall!$A448&lt;&gt;"",IF(AND(MONTH($O446) &lt;= 8, MONTH($P446) &gt;= 8), IF($S446 &lt;&gt; "", $I446/$S446, ""), ""),"")</f>
        <v/>
      </c>
      <c r="AB446" s="10" t="str">
        <f>IF(Overall!$A448&lt;&gt;"",IF(AND(MONTH($O446) &lt;= 9, MONTH($P446) &gt;= 9), IF($S446 &lt;&gt; "", $I446/$S446, ""), ""),"")</f>
        <v/>
      </c>
      <c r="AC446" s="10" t="str">
        <f>IF(Overall!$A448&lt;&gt;"",IF(AND(MONTH($O446) &lt;= 10, MONTH($P446) &gt;= 10), IF($S446 &lt;&gt; "", $I446/$S446, ""), ""),"")</f>
        <v/>
      </c>
      <c r="AD446" s="10" t="str">
        <f>IF(Overall!$A448&lt;&gt;"",IF(AND(MONTH($O446) &lt;= 11, MONTH($P446) &gt;= 11), IF($S446 &lt;&gt; "", $I446/$S446, ""), ""),"")</f>
        <v/>
      </c>
      <c r="AE446" s="10" t="str">
        <f>IF(Overall!$A448&lt;&gt;"",IF(AND(MONTH($O446) &lt;= 12, MONTH($P446) &gt;= 12), IF($S446 &lt;&gt; "", $I446/$S446, ""), ""),"")</f>
        <v/>
      </c>
      <c r="AG446" s="10" t="str">
        <f ca="1">IFERROR(IF(AND(NOW()&lt;= EOMONTH(DATE(YEAR($P446),1, 1), 0), Overall!$A448&lt;&gt;"", MONTH($O446) &lt;= 1, MONTH($P446) &gt;= 1), IF($S446 &lt;&gt; "", $I446/$S446, ""), ""), "")</f>
        <v/>
      </c>
      <c r="AH446" s="10" t="str">
        <f ca="1">IFERROR(IF(AND(NOW()&lt;= EOMONTH(DATE(YEAR($P446),2, 1), 0), Overall!$A448&lt;&gt;"", MONTH($O446) &lt;= 2, MONTH($P446) &gt;= 2), IF($S446 &lt;&gt; "", $I446/$S446, ""), ""), "")</f>
        <v/>
      </c>
      <c r="AI446" s="10" t="str">
        <f ca="1">IFERROR(IF(AND(NOW()&lt;= EOMONTH(DATE(YEAR($P446),3, 1), 0), Overall!$A448&lt;&gt;"", MONTH($O446) &lt;= 3, MONTH($P446) &gt;= 3), IF($S446 &lt;&gt; "", $I446/$S446, ""), ""), "")</f>
        <v/>
      </c>
      <c r="AJ446" s="10" t="str">
        <f ca="1">IFERROR(IF(AND(NOW()&lt;= EOMONTH(DATE(YEAR($P446),4, 1), 0), Overall!$A448&lt;&gt;"", MONTH($O446) &lt;= 4, MONTH($P446) &gt;= 4), IF($S446 &lt;&gt; "", $I446/$S446, ""), ""), "")</f>
        <v/>
      </c>
      <c r="AK446" s="10" t="str">
        <f ca="1">IFERROR(IF(AND(NOW()&lt;= EOMONTH(DATE(YEAR($P446),5, 1), 0), Overall!$A448&lt;&gt;"", MONTH($O446) &lt;= 5, MONTH($P446) &gt;= 5), IF($S446 &lt;&gt; "", $I446/$S446, ""), ""), "")</f>
        <v/>
      </c>
      <c r="AL446" s="10" t="str">
        <f ca="1">IFERROR(IF(AND(NOW()&lt;= EOMONTH(DATE(YEAR($P446),6, 1), 0), Overall!$A448&lt;&gt;"", MONTH($O446) &lt;= 6, MONTH($P446) &gt;= 6), IF($S446 &lt;&gt; "", $I446/$S446, ""), ""), "")</f>
        <v/>
      </c>
      <c r="AM446" s="10" t="str">
        <f ca="1">IFERROR(IF(AND(NOW()&lt;= EOMONTH(DATE(YEAR($P446),7, 1), 0), Overall!$A448&lt;&gt;"", MONTH($O446) &lt;= 7, MONTH($P446) &gt;= 7), IF($S446 &lt;&gt; "", $I446/$S446, ""), ""), "")</f>
        <v/>
      </c>
      <c r="AN446" s="10" t="str">
        <f ca="1">IFERROR(IF(AND(NOW()&lt;= EOMONTH(DATE(YEAR($P446),8, 1), 0), Overall!$A448&lt;&gt;"", MONTH($O446) &lt;= 8, MONTH($P446) &gt;= 8), IF($S446 &lt;&gt; "", $I446/$S446, ""), ""), "")</f>
        <v/>
      </c>
      <c r="AO446" s="10" t="str">
        <f ca="1">IFERROR(IF(AND(NOW()&lt;= EOMONTH(DATE(YEAR($P446),9, 1), 0), Overall!$A448&lt;&gt;"", MONTH($O446) &lt;= 9, MONTH($P446) &gt;= 9), IF($S446 &lt;&gt; "", $I446/$S446, ""), ""), "")</f>
        <v/>
      </c>
      <c r="AP446" s="10" t="str">
        <f ca="1">IFERROR(IF(AND(NOW()&lt;= EOMONTH(DATE(YEAR($P446),10, 1), 0), Overall!$A448&lt;&gt;"", MONTH($O446) &lt;= 10, MONTH($P446) &gt;= 10), IF($S446 &lt;&gt; "", $I446/$S446, ""), ""), "")</f>
        <v/>
      </c>
      <c r="AQ446" s="10" t="str">
        <f ca="1">IFERROR(IF(AND(NOW()&lt;= EOMONTH(DATE(YEAR($P446),11, 1), 0), Overall!$A448&lt;&gt;"", MONTH($O446) &lt;=11, MONTH($P446) &gt;= 11), IF($S446 &lt;&gt; "", $I446/$S446, ""), ""), "")</f>
        <v/>
      </c>
      <c r="AR446" s="10" t="str">
        <f ca="1">IFERROR(IF(AND(NOW()&lt;= EOMONTH(DATE(YEAR($P446),12, 1), 0), Overall!$A448&lt;&gt;"", MONTH($O446) &lt;= 12, MONTH($P446) &gt;= 12), IF($S446 &lt;&gt; "", $I446/$S446, ""), ""), "")</f>
        <v/>
      </c>
      <c r="AS446" s="16">
        <f t="shared" ca="1" si="13"/>
        <v>0</v>
      </c>
    </row>
    <row r="447" spans="1:45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5" t="str">
        <f>IF(Overall!P449&lt;&gt;"",_xlfn.VALUETOTEXT(Overall!P449),"")</f>
        <v>Options</v>
      </c>
      <c r="I447" s="6">
        <f>IF(Overall!F449&lt;&gt;"",VALUE(Overall!F449),"")</f>
        <v>500000</v>
      </c>
      <c r="J447" s="6">
        <f>IF(Overall!G449&lt;&gt;"",VALUE(Overall!G449),"")</f>
        <v>77</v>
      </c>
      <c r="K447" s="6">
        <f>IF(Overall!H449&lt;&gt;"",VALUE(Overall!H449),"")</f>
        <v>64</v>
      </c>
      <c r="L447" s="6">
        <f>IF(Overall!I449&lt;&gt;"",VALUE(Overall!I449),"")</f>
        <v>7.3</v>
      </c>
      <c r="M447" s="6">
        <f>IF(Overall!J449&lt;&gt;"",VALUE(Overall!J449),"")</f>
        <v>3.25</v>
      </c>
      <c r="N447" s="6">
        <f>IF(Overall!K449&lt;&gt;"",VALUE(Overall!K449),"")</f>
        <v>4.05</v>
      </c>
      <c r="O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P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Q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R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S447" s="5">
        <f t="shared" si="12"/>
        <v>1</v>
      </c>
      <c r="T447" s="10" t="str">
        <f>IF(Overall!$A449&lt;&gt;"",IF(AND(MONTH($O447) &lt;= 1, MONTH($P447) &gt;= 1), IF($S447 &lt;&gt; "", $I447/$S447, ""), ""),"")</f>
        <v/>
      </c>
      <c r="U447" s="10" t="str">
        <f>IF(Overall!$A449&lt;&gt;"",IF(AND(MONTH($O447) &lt;= 2, MONTH($P447) &gt;= 2), IF($S447 &lt;&gt; "", $I447/$S447, ""), ""),"")</f>
        <v/>
      </c>
      <c r="V447" s="10" t="str">
        <f>IF(Overall!$A449&lt;&gt;"",IF(AND(MONTH($O447) &lt;= 3, MONTH($P447) &gt;= 3), IF($S447 &lt;&gt; "", $I447/$S447, ""), ""),"")</f>
        <v/>
      </c>
      <c r="W447" s="10" t="str">
        <f>IF(Overall!$A449&lt;&gt;"",IF(AND(MONTH($O447) &lt;= 4, MONTH($P447) &gt;= 4), IF($S447 &lt;&gt; "", $I447/$S447, ""), ""),"")</f>
        <v/>
      </c>
      <c r="X447" s="10">
        <f>IF(Overall!$A449&lt;&gt;"",IF(AND(MONTH($O447) &lt;= 5, MONTH($P447) &gt;= 5), IF($S447 &lt;&gt; "", $I447/$S447, ""), ""),"")</f>
        <v>500000</v>
      </c>
      <c r="Y447" s="10" t="str">
        <f>IF(Overall!$A449&lt;&gt;"",IF(AND(MONTH($O447) &lt;= 6, MONTH($P447) &gt;= 6), IF($S447 &lt;&gt; "", $I447/$S447, ""), ""),"")</f>
        <v/>
      </c>
      <c r="Z447" s="10" t="str">
        <f>IF(Overall!$A449&lt;&gt;"",IF(AND(MONTH($O447) &lt;= 7, MONTH($P447) &gt;= 7 ), IF($S447 &lt;&gt; "", $I447/$S447, ""), ""),"")</f>
        <v/>
      </c>
      <c r="AA447" s="10" t="str">
        <f>IF(Overall!$A449&lt;&gt;"",IF(AND(MONTH($O447) &lt;= 8, MONTH($P447) &gt;= 8), IF($S447 &lt;&gt; "", $I447/$S447, ""), ""),"")</f>
        <v/>
      </c>
      <c r="AB447" s="10" t="str">
        <f>IF(Overall!$A449&lt;&gt;"",IF(AND(MONTH($O447) &lt;= 9, MONTH($P447) &gt;= 9), IF($S447 &lt;&gt; "", $I447/$S447, ""), ""),"")</f>
        <v/>
      </c>
      <c r="AC447" s="10" t="str">
        <f>IF(Overall!$A449&lt;&gt;"",IF(AND(MONTH($O447) &lt;= 10, MONTH($P447) &gt;= 10), IF($S447 &lt;&gt; "", $I447/$S447, ""), ""),"")</f>
        <v/>
      </c>
      <c r="AD447" s="10" t="str">
        <f>IF(Overall!$A449&lt;&gt;"",IF(AND(MONTH($O447) &lt;= 11, MONTH($P447) &gt;= 11), IF($S447 &lt;&gt; "", $I447/$S447, ""), ""),"")</f>
        <v/>
      </c>
      <c r="AE447" s="10" t="str">
        <f>IF(Overall!$A449&lt;&gt;"",IF(AND(MONTH($O447) &lt;= 12, MONTH($P447) &gt;= 12), IF($S447 &lt;&gt; "", $I447/$S447, ""), ""),"")</f>
        <v/>
      </c>
      <c r="AG447" s="10" t="str">
        <f ca="1">IFERROR(IF(AND(NOW()&lt;= EOMONTH(DATE(YEAR($P447),1, 1), 0), Overall!$A449&lt;&gt;"", MONTH($O447) &lt;= 1, MONTH($P447) &gt;= 1), IF($S447 &lt;&gt; "", $I447/$S447, ""), ""), "")</f>
        <v/>
      </c>
      <c r="AH447" s="10" t="str">
        <f ca="1">IFERROR(IF(AND(NOW()&lt;= EOMONTH(DATE(YEAR($P447),2, 1), 0), Overall!$A449&lt;&gt;"", MONTH($O447) &lt;= 2, MONTH($P447) &gt;= 2), IF($S447 &lt;&gt; "", $I447/$S447, ""), ""), "")</f>
        <v/>
      </c>
      <c r="AI447" s="10" t="str">
        <f ca="1">IFERROR(IF(AND(NOW()&lt;= EOMONTH(DATE(YEAR($P447),3, 1), 0), Overall!$A449&lt;&gt;"", MONTH($O447) &lt;= 3, MONTH($P447) &gt;= 3), IF($S447 &lt;&gt; "", $I447/$S447, ""), ""), "")</f>
        <v/>
      </c>
      <c r="AJ447" s="10" t="str">
        <f ca="1">IFERROR(IF(AND(NOW()&lt;= EOMONTH(DATE(YEAR($P447),4, 1), 0), Overall!$A449&lt;&gt;"", MONTH($O447) &lt;= 4, MONTH($P447) &gt;= 4), IF($S447 &lt;&gt; "", $I447/$S447, ""), ""), "")</f>
        <v/>
      </c>
      <c r="AK447" s="10" t="str">
        <f ca="1">IFERROR(IF(AND(NOW()&lt;= EOMONTH(DATE(YEAR($P447),5, 1), 0), Overall!$A449&lt;&gt;"", MONTH($O447) &lt;= 5, MONTH($P447) &gt;= 5), IF($S447 &lt;&gt; "", $I447/$S447, ""), ""), "")</f>
        <v/>
      </c>
      <c r="AL447" s="10" t="str">
        <f ca="1">IFERROR(IF(AND(NOW()&lt;= EOMONTH(DATE(YEAR($P447),6, 1), 0), Overall!$A449&lt;&gt;"", MONTH($O447) &lt;= 6, MONTH($P447) &gt;= 6), IF($S447 &lt;&gt; "", $I447/$S447, ""), ""), "")</f>
        <v/>
      </c>
      <c r="AM447" s="10" t="str">
        <f ca="1">IFERROR(IF(AND(NOW()&lt;= EOMONTH(DATE(YEAR($P447),7, 1), 0), Overall!$A449&lt;&gt;"", MONTH($O447) &lt;= 7, MONTH($P447) &gt;= 7), IF($S447 &lt;&gt; "", $I447/$S447, ""), ""), "")</f>
        <v/>
      </c>
      <c r="AN447" s="10" t="str">
        <f ca="1">IFERROR(IF(AND(NOW()&lt;= EOMONTH(DATE(YEAR($P447),8, 1), 0), Overall!$A449&lt;&gt;"", MONTH($O447) &lt;= 8, MONTH($P447) &gt;= 8), IF($S447 &lt;&gt; "", $I447/$S447, ""), ""), "")</f>
        <v/>
      </c>
      <c r="AO447" s="10" t="str">
        <f ca="1">IFERROR(IF(AND(NOW()&lt;= EOMONTH(DATE(YEAR($P447),9, 1), 0), Overall!$A449&lt;&gt;"", MONTH($O447) &lt;= 9, MONTH($P447) &gt;= 9), IF($S447 &lt;&gt; "", $I447/$S447, ""), ""), "")</f>
        <v/>
      </c>
      <c r="AP447" s="10" t="str">
        <f ca="1">IFERROR(IF(AND(NOW()&lt;= EOMONTH(DATE(YEAR($P447),10, 1), 0), Overall!$A449&lt;&gt;"", MONTH($O447) &lt;= 10, MONTH($P447) &gt;= 10), IF($S447 &lt;&gt; "", $I447/$S447, ""), ""), "")</f>
        <v/>
      </c>
      <c r="AQ447" s="10" t="str">
        <f ca="1">IFERROR(IF(AND(NOW()&lt;= EOMONTH(DATE(YEAR($P447),11, 1), 0), Overall!$A449&lt;&gt;"", MONTH($O447) &lt;=11, MONTH($P447) &gt;= 11), IF($S447 &lt;&gt; "", $I447/$S447, ""), ""), "")</f>
        <v/>
      </c>
      <c r="AR447" s="10" t="str">
        <f ca="1">IFERROR(IF(AND(NOW()&lt;= EOMONTH(DATE(YEAR($P447),12, 1), 0), Overall!$A449&lt;&gt;"", MONTH($O447) &lt;= 12, MONTH($P447) &gt;= 12), IF($S447 &lt;&gt; "", $I447/$S447, ""), ""), "")</f>
        <v/>
      </c>
      <c r="AS447" s="16">
        <f t="shared" ca="1" si="13"/>
        <v>0</v>
      </c>
    </row>
    <row r="448" spans="1:45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5" t="str">
        <f>IF(Overall!P450&lt;&gt;"",_xlfn.VALUETOTEXT(Overall!P450),"")</f>
        <v>Options</v>
      </c>
      <c r="I448" s="6">
        <f>IF(Overall!F450&lt;&gt;"",VALUE(Overall!F450),"")</f>
        <v>1500000</v>
      </c>
      <c r="J448" s="6">
        <f>IF(Overall!G450&lt;&gt;"",VALUE(Overall!G450),"")</f>
        <v>78</v>
      </c>
      <c r="K448" s="6">
        <f>IF(Overall!H450&lt;&gt;"",VALUE(Overall!H450),"")</f>
        <v>63</v>
      </c>
      <c r="L448" s="6">
        <f>IF(Overall!I450&lt;&gt;"",VALUE(Overall!I450),"")</f>
        <v>6.58</v>
      </c>
      <c r="M448" s="6">
        <f>IF(Overall!J450&lt;&gt;"",VALUE(Overall!J450),"")</f>
        <v>2.5</v>
      </c>
      <c r="N448" s="6">
        <f>IF(Overall!K450&lt;&gt;"",VALUE(Overall!K450),"")</f>
        <v>4.08</v>
      </c>
      <c r="O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P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Q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R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S448" s="5">
        <f t="shared" si="12"/>
        <v>3</v>
      </c>
      <c r="T448" s="10" t="str">
        <f>IF(Overall!$A450&lt;&gt;"",IF(AND(MONTH($O448) &lt;= 1, MONTH($P448) &gt;= 1), IF($S448 &lt;&gt; "", $I448/$S448, ""), ""),"")</f>
        <v/>
      </c>
      <c r="U448" s="10" t="str">
        <f>IF(Overall!$A450&lt;&gt;"",IF(AND(MONTH($O448) &lt;= 2, MONTH($P448) &gt;= 2), IF($S448 &lt;&gt; "", $I448/$S448, ""), ""),"")</f>
        <v/>
      </c>
      <c r="V448" s="10" t="str">
        <f>IF(Overall!$A450&lt;&gt;"",IF(AND(MONTH($O448) &lt;= 3, MONTH($P448) &gt;= 3), IF($S448 &lt;&gt; "", $I448/$S448, ""), ""),"")</f>
        <v/>
      </c>
      <c r="W448" s="10">
        <f>IF(Overall!$A450&lt;&gt;"",IF(AND(MONTH($O448) &lt;= 4, MONTH($P448) &gt;= 4), IF($S448 &lt;&gt; "", $I448/$S448, ""), ""),"")</f>
        <v>500000</v>
      </c>
      <c r="X448" s="10">
        <f>IF(Overall!$A450&lt;&gt;"",IF(AND(MONTH($O448) &lt;= 5, MONTH($P448) &gt;= 5), IF($S448 &lt;&gt; "", $I448/$S448, ""), ""),"")</f>
        <v>500000</v>
      </c>
      <c r="Y448" s="10">
        <f>IF(Overall!$A450&lt;&gt;"",IF(AND(MONTH($O448) &lt;= 6, MONTH($P448) &gt;= 6), IF($S448 &lt;&gt; "", $I448/$S448, ""), ""),"")</f>
        <v>500000</v>
      </c>
      <c r="Z448" s="10" t="str">
        <f>IF(Overall!$A450&lt;&gt;"",IF(AND(MONTH($O448) &lt;= 7, MONTH($P448) &gt;= 7 ), IF($S448 &lt;&gt; "", $I448/$S448, ""), ""),"")</f>
        <v/>
      </c>
      <c r="AA448" s="10" t="str">
        <f>IF(Overall!$A450&lt;&gt;"",IF(AND(MONTH($O448) &lt;= 8, MONTH($P448) &gt;= 8), IF($S448 &lt;&gt; "", $I448/$S448, ""), ""),"")</f>
        <v/>
      </c>
      <c r="AB448" s="10" t="str">
        <f>IF(Overall!$A450&lt;&gt;"",IF(AND(MONTH($O448) &lt;= 9, MONTH($P448) &gt;= 9), IF($S448 &lt;&gt; "", $I448/$S448, ""), ""),"")</f>
        <v/>
      </c>
      <c r="AC448" s="10" t="str">
        <f>IF(Overall!$A450&lt;&gt;"",IF(AND(MONTH($O448) &lt;= 10, MONTH($P448) &gt;= 10), IF($S448 &lt;&gt; "", $I448/$S448, ""), ""),"")</f>
        <v/>
      </c>
      <c r="AD448" s="10" t="str">
        <f>IF(Overall!$A450&lt;&gt;"",IF(AND(MONTH($O448) &lt;= 11, MONTH($P448) &gt;= 11), IF($S448 &lt;&gt; "", $I448/$S448, ""), ""),"")</f>
        <v/>
      </c>
      <c r="AE448" s="10" t="str">
        <f>IF(Overall!$A450&lt;&gt;"",IF(AND(MONTH($O448) &lt;= 12, MONTH($P448) &gt;= 12), IF($S448 &lt;&gt; "", $I448/$S448, ""), ""),"")</f>
        <v/>
      </c>
      <c r="AG448" s="10" t="str">
        <f ca="1">IFERROR(IF(AND(NOW()&lt;= EOMONTH(DATE(YEAR($P448),1, 1), 0), Overall!$A450&lt;&gt;"", MONTH($O448) &lt;= 1, MONTH($P448) &gt;= 1), IF($S448 &lt;&gt; "", $I448/$S448, ""), ""), "")</f>
        <v/>
      </c>
      <c r="AH448" s="10" t="str">
        <f ca="1">IFERROR(IF(AND(NOW()&lt;= EOMONTH(DATE(YEAR($P448),2, 1), 0), Overall!$A450&lt;&gt;"", MONTH($O448) &lt;= 2, MONTH($P448) &gt;= 2), IF($S448 &lt;&gt; "", $I448/$S448, ""), ""), "")</f>
        <v/>
      </c>
      <c r="AI448" s="10" t="str">
        <f ca="1">IFERROR(IF(AND(NOW()&lt;= EOMONTH(DATE(YEAR($P448),3, 1), 0), Overall!$A450&lt;&gt;"", MONTH($O448) &lt;= 3, MONTH($P448) &gt;= 3), IF($S448 &lt;&gt; "", $I448/$S448, ""), ""), "")</f>
        <v/>
      </c>
      <c r="AJ448" s="10" t="str">
        <f ca="1">IFERROR(IF(AND(NOW()&lt;= EOMONTH(DATE(YEAR($P448),4, 1), 0), Overall!$A450&lt;&gt;"", MONTH($O448) &lt;= 4, MONTH($P448) &gt;= 4), IF($S448 &lt;&gt; "", $I448/$S448, ""), ""), "")</f>
        <v/>
      </c>
      <c r="AK448" s="10" t="str">
        <f ca="1">IFERROR(IF(AND(NOW()&lt;= EOMONTH(DATE(YEAR($P448),5, 1), 0), Overall!$A450&lt;&gt;"", MONTH($O448) &lt;= 5, MONTH($P448) &gt;= 5), IF($S448 &lt;&gt; "", $I448/$S448, ""), ""), "")</f>
        <v/>
      </c>
      <c r="AL448" s="10" t="str">
        <f ca="1">IFERROR(IF(AND(NOW()&lt;= EOMONTH(DATE(YEAR($P448),6, 1), 0), Overall!$A450&lt;&gt;"", MONTH($O448) &lt;= 6, MONTH($P448) &gt;= 6), IF($S448 &lt;&gt; "", $I448/$S448, ""), ""), "")</f>
        <v/>
      </c>
      <c r="AM448" s="10" t="str">
        <f ca="1">IFERROR(IF(AND(NOW()&lt;= EOMONTH(DATE(YEAR($P448),7, 1), 0), Overall!$A450&lt;&gt;"", MONTH($O448) &lt;= 7, MONTH($P448) &gt;= 7), IF($S448 &lt;&gt; "", $I448/$S448, ""), ""), "")</f>
        <v/>
      </c>
      <c r="AN448" s="10" t="str">
        <f ca="1">IFERROR(IF(AND(NOW()&lt;= EOMONTH(DATE(YEAR($P448),8, 1), 0), Overall!$A450&lt;&gt;"", MONTH($O448) &lt;= 8, MONTH($P448) &gt;= 8), IF($S448 &lt;&gt; "", $I448/$S448, ""), ""), "")</f>
        <v/>
      </c>
      <c r="AO448" s="10" t="str">
        <f ca="1">IFERROR(IF(AND(NOW()&lt;= EOMONTH(DATE(YEAR($P448),9, 1), 0), Overall!$A450&lt;&gt;"", MONTH($O448) &lt;= 9, MONTH($P448) &gt;= 9), IF($S448 &lt;&gt; "", $I448/$S448, ""), ""), "")</f>
        <v/>
      </c>
      <c r="AP448" s="10" t="str">
        <f ca="1">IFERROR(IF(AND(NOW()&lt;= EOMONTH(DATE(YEAR($P448),10, 1), 0), Overall!$A450&lt;&gt;"", MONTH($O448) &lt;= 10, MONTH($P448) &gt;= 10), IF($S448 &lt;&gt; "", $I448/$S448, ""), ""), "")</f>
        <v/>
      </c>
      <c r="AQ448" s="10" t="str">
        <f ca="1">IFERROR(IF(AND(NOW()&lt;= EOMONTH(DATE(YEAR($P448),11, 1), 0), Overall!$A450&lt;&gt;"", MONTH($O448) &lt;=11, MONTH($P448) &gt;= 11), IF($S448 &lt;&gt; "", $I448/$S448, ""), ""), "")</f>
        <v/>
      </c>
      <c r="AR448" s="10" t="str">
        <f ca="1">IFERROR(IF(AND(NOW()&lt;= EOMONTH(DATE(YEAR($P448),12, 1), 0), Overall!$A450&lt;&gt;"", MONTH($O448) &lt;= 12, MONTH($P448) &gt;= 12), IF($S448 &lt;&gt; "", $I448/$S448, ""), ""), "")</f>
        <v/>
      </c>
      <c r="AS448" s="16">
        <f t="shared" ca="1" si="13"/>
        <v>0</v>
      </c>
    </row>
    <row r="449" spans="1:45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5" t="str">
        <f>IF(Overall!P451&lt;&gt;"",_xlfn.VALUETOTEXT(Overall!P451),"")</f>
        <v>Options</v>
      </c>
      <c r="I449" s="6">
        <f>IF(Overall!F451&lt;&gt;"",VALUE(Overall!F451),"")</f>
        <v>1500000</v>
      </c>
      <c r="J449" s="6">
        <f>IF(Overall!G451&lt;&gt;"",VALUE(Overall!G451),"")</f>
        <v>78</v>
      </c>
      <c r="K449" s="6">
        <f>IF(Overall!H451&lt;&gt;"",VALUE(Overall!H451),"")</f>
        <v>63</v>
      </c>
      <c r="L449" s="6">
        <f>IF(Overall!I451&lt;&gt;"",VALUE(Overall!I451),"")</f>
        <v>6.35</v>
      </c>
      <c r="M449" s="6">
        <f>IF(Overall!J451&lt;&gt;"",VALUE(Overall!J451),"")</f>
        <v>2.48</v>
      </c>
      <c r="N449" s="6">
        <f>IF(Overall!K451&lt;&gt;"",VALUE(Overall!K451),"")</f>
        <v>3.87</v>
      </c>
      <c r="O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P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Q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R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S449" s="5">
        <f t="shared" si="12"/>
        <v>3</v>
      </c>
      <c r="T449" s="10" t="str">
        <f>IF(Overall!$A451&lt;&gt;"",IF(AND(MONTH($O449) &lt;= 1, MONTH($P449) &gt;= 1), IF($S449 &lt;&gt; "", $I449/$S449, ""), ""),"")</f>
        <v/>
      </c>
      <c r="U449" s="10" t="str">
        <f>IF(Overall!$A451&lt;&gt;"",IF(AND(MONTH($O449) &lt;= 2, MONTH($P449) &gt;= 2), IF($S449 &lt;&gt; "", $I449/$S449, ""), ""),"")</f>
        <v/>
      </c>
      <c r="V449" s="10" t="str">
        <f>IF(Overall!$A451&lt;&gt;"",IF(AND(MONTH($O449) &lt;= 3, MONTH($P449) &gt;= 3), IF($S449 &lt;&gt; "", $I449/$S449, ""), ""),"")</f>
        <v/>
      </c>
      <c r="W449" s="10">
        <f>IF(Overall!$A451&lt;&gt;"",IF(AND(MONTH($O449) &lt;= 4, MONTH($P449) &gt;= 4), IF($S449 &lt;&gt; "", $I449/$S449, ""), ""),"")</f>
        <v>500000</v>
      </c>
      <c r="X449" s="10">
        <f>IF(Overall!$A451&lt;&gt;"",IF(AND(MONTH($O449) &lt;= 5, MONTH($P449) &gt;= 5), IF($S449 &lt;&gt; "", $I449/$S449, ""), ""),"")</f>
        <v>500000</v>
      </c>
      <c r="Y449" s="10">
        <f>IF(Overall!$A451&lt;&gt;"",IF(AND(MONTH($O449) &lt;= 6, MONTH($P449) &gt;= 6), IF($S449 &lt;&gt; "", $I449/$S449, ""), ""),"")</f>
        <v>500000</v>
      </c>
      <c r="Z449" s="10" t="str">
        <f>IF(Overall!$A451&lt;&gt;"",IF(AND(MONTH($O449) &lt;= 7, MONTH($P449) &gt;= 7 ), IF($S449 &lt;&gt; "", $I449/$S449, ""), ""),"")</f>
        <v/>
      </c>
      <c r="AA449" s="10" t="str">
        <f>IF(Overall!$A451&lt;&gt;"",IF(AND(MONTH($O449) &lt;= 8, MONTH($P449) &gt;= 8), IF($S449 &lt;&gt; "", $I449/$S449, ""), ""),"")</f>
        <v/>
      </c>
      <c r="AB449" s="10" t="str">
        <f>IF(Overall!$A451&lt;&gt;"",IF(AND(MONTH($O449) &lt;= 9, MONTH($P449) &gt;= 9), IF($S449 &lt;&gt; "", $I449/$S449, ""), ""),"")</f>
        <v/>
      </c>
      <c r="AC449" s="10" t="str">
        <f>IF(Overall!$A451&lt;&gt;"",IF(AND(MONTH($O449) &lt;= 10, MONTH($P449) &gt;= 10), IF($S449 &lt;&gt; "", $I449/$S449, ""), ""),"")</f>
        <v/>
      </c>
      <c r="AD449" s="10" t="str">
        <f>IF(Overall!$A451&lt;&gt;"",IF(AND(MONTH($O449) &lt;= 11, MONTH($P449) &gt;= 11), IF($S449 &lt;&gt; "", $I449/$S449, ""), ""),"")</f>
        <v/>
      </c>
      <c r="AE449" s="10" t="str">
        <f>IF(Overall!$A451&lt;&gt;"",IF(AND(MONTH($O449) &lt;= 12, MONTH($P449) &gt;= 12), IF($S449 &lt;&gt; "", $I449/$S449, ""), ""),"")</f>
        <v/>
      </c>
      <c r="AG449" s="10" t="str">
        <f ca="1">IFERROR(IF(AND(NOW()&lt;= EOMONTH(DATE(YEAR($P449),1, 1), 0), Overall!$A451&lt;&gt;"", MONTH($O449) &lt;= 1, MONTH($P449) &gt;= 1), IF($S449 &lt;&gt; "", $I449/$S449, ""), ""), "")</f>
        <v/>
      </c>
      <c r="AH449" s="10" t="str">
        <f ca="1">IFERROR(IF(AND(NOW()&lt;= EOMONTH(DATE(YEAR($P449),2, 1), 0), Overall!$A451&lt;&gt;"", MONTH($O449) &lt;= 2, MONTH($P449) &gt;= 2), IF($S449 &lt;&gt; "", $I449/$S449, ""), ""), "")</f>
        <v/>
      </c>
      <c r="AI449" s="10" t="str">
        <f ca="1">IFERROR(IF(AND(NOW()&lt;= EOMONTH(DATE(YEAR($P449),3, 1), 0), Overall!$A451&lt;&gt;"", MONTH($O449) &lt;= 3, MONTH($P449) &gt;= 3), IF($S449 &lt;&gt; "", $I449/$S449, ""), ""), "")</f>
        <v/>
      </c>
      <c r="AJ449" s="10" t="str">
        <f ca="1">IFERROR(IF(AND(NOW()&lt;= EOMONTH(DATE(YEAR($P449),4, 1), 0), Overall!$A451&lt;&gt;"", MONTH($O449) &lt;= 4, MONTH($P449) &gt;= 4), IF($S449 &lt;&gt; "", $I449/$S449, ""), ""), "")</f>
        <v/>
      </c>
      <c r="AK449" s="10" t="str">
        <f ca="1">IFERROR(IF(AND(NOW()&lt;= EOMONTH(DATE(YEAR($P449),5, 1), 0), Overall!$A451&lt;&gt;"", MONTH($O449) &lt;= 5, MONTH($P449) &gt;= 5), IF($S449 &lt;&gt; "", $I449/$S449, ""), ""), "")</f>
        <v/>
      </c>
      <c r="AL449" s="10" t="str">
        <f ca="1">IFERROR(IF(AND(NOW()&lt;= EOMONTH(DATE(YEAR($P449),6, 1), 0), Overall!$A451&lt;&gt;"", MONTH($O449) &lt;= 6, MONTH($P449) &gt;= 6), IF($S449 &lt;&gt; "", $I449/$S449, ""), ""), "")</f>
        <v/>
      </c>
      <c r="AM449" s="10" t="str">
        <f ca="1">IFERROR(IF(AND(NOW()&lt;= EOMONTH(DATE(YEAR($P449),7, 1), 0), Overall!$A451&lt;&gt;"", MONTH($O449) &lt;= 7, MONTH($P449) &gt;= 7), IF($S449 &lt;&gt; "", $I449/$S449, ""), ""), "")</f>
        <v/>
      </c>
      <c r="AN449" s="10" t="str">
        <f ca="1">IFERROR(IF(AND(NOW()&lt;= EOMONTH(DATE(YEAR($P449),8, 1), 0), Overall!$A451&lt;&gt;"", MONTH($O449) &lt;= 8, MONTH($P449) &gt;= 8), IF($S449 &lt;&gt; "", $I449/$S449, ""), ""), "")</f>
        <v/>
      </c>
      <c r="AO449" s="10" t="str">
        <f ca="1">IFERROR(IF(AND(NOW()&lt;= EOMONTH(DATE(YEAR($P449),9, 1), 0), Overall!$A451&lt;&gt;"", MONTH($O449) &lt;= 9, MONTH($P449) &gt;= 9), IF($S449 &lt;&gt; "", $I449/$S449, ""), ""), "")</f>
        <v/>
      </c>
      <c r="AP449" s="10" t="str">
        <f ca="1">IFERROR(IF(AND(NOW()&lt;= EOMONTH(DATE(YEAR($P449),10, 1), 0), Overall!$A451&lt;&gt;"", MONTH($O449) &lt;= 10, MONTH($P449) &gt;= 10), IF($S449 &lt;&gt; "", $I449/$S449, ""), ""), "")</f>
        <v/>
      </c>
      <c r="AQ449" s="10" t="str">
        <f ca="1">IFERROR(IF(AND(NOW()&lt;= EOMONTH(DATE(YEAR($P449),11, 1), 0), Overall!$A451&lt;&gt;"", MONTH($O449) &lt;=11, MONTH($P449) &gt;= 11), IF($S449 &lt;&gt; "", $I449/$S449, ""), ""), "")</f>
        <v/>
      </c>
      <c r="AR449" s="10" t="str">
        <f ca="1">IFERROR(IF(AND(NOW()&lt;= EOMONTH(DATE(YEAR($P449),12, 1), 0), Overall!$A451&lt;&gt;"", MONTH($O449) &lt;= 12, MONTH($P449) &gt;= 12), IF($S449 &lt;&gt; "", $I449/$S449, ""), ""), "")</f>
        <v/>
      </c>
      <c r="AS449" s="16">
        <f t="shared" ca="1" si="13"/>
        <v>0</v>
      </c>
    </row>
    <row r="450" spans="1:45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5" t="str">
        <f>IF(Overall!P452&lt;&gt;"",_xlfn.VALUETOTEXT(Overall!P452),"")</f>
        <v>Options</v>
      </c>
      <c r="I450" s="6">
        <f>IF(Overall!F452&lt;&gt;"",VALUE(Overall!F452),"")</f>
        <v>1500000</v>
      </c>
      <c r="J450" s="6">
        <f>IF(Overall!G452&lt;&gt;"",VALUE(Overall!G452),"")</f>
        <v>78</v>
      </c>
      <c r="K450" s="6">
        <f>IF(Overall!H452&lt;&gt;"",VALUE(Overall!H452),"")</f>
        <v>63</v>
      </c>
      <c r="L450" s="6">
        <f>IF(Overall!I452&lt;&gt;"",VALUE(Overall!I452),"")</f>
        <v>6.4</v>
      </c>
      <c r="M450" s="6">
        <f>IF(Overall!J452&lt;&gt;"",VALUE(Overall!J452),"")</f>
        <v>2.4900000000000002</v>
      </c>
      <c r="N450" s="6">
        <f>IF(Overall!K452&lt;&gt;"",VALUE(Overall!K452),"")</f>
        <v>3.91</v>
      </c>
      <c r="O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P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Q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R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S450" s="5">
        <f t="shared" si="12"/>
        <v>3</v>
      </c>
      <c r="T450" s="10" t="str">
        <f>IF(Overall!$A452&lt;&gt;"",IF(AND(MONTH($O450) &lt;= 1, MONTH($P450) &gt;= 1), IF($S450 &lt;&gt; "", $I450/$S450, ""), ""),"")</f>
        <v/>
      </c>
      <c r="U450" s="10" t="str">
        <f>IF(Overall!$A452&lt;&gt;"",IF(AND(MONTH($O450) &lt;= 2, MONTH($P450) &gt;= 2), IF($S450 &lt;&gt; "", $I450/$S450, ""), ""),"")</f>
        <v/>
      </c>
      <c r="V450" s="10" t="str">
        <f>IF(Overall!$A452&lt;&gt;"",IF(AND(MONTH($O450) &lt;= 3, MONTH($P450) &gt;= 3), IF($S450 &lt;&gt; "", $I450/$S450, ""), ""),"")</f>
        <v/>
      </c>
      <c r="W450" s="10">
        <f>IF(Overall!$A452&lt;&gt;"",IF(AND(MONTH($O450) &lt;= 4, MONTH($P450) &gt;= 4), IF($S450 &lt;&gt; "", $I450/$S450, ""), ""),"")</f>
        <v>500000</v>
      </c>
      <c r="X450" s="10">
        <f>IF(Overall!$A452&lt;&gt;"",IF(AND(MONTH($O450) &lt;= 5, MONTH($P450) &gt;= 5), IF($S450 &lt;&gt; "", $I450/$S450, ""), ""),"")</f>
        <v>500000</v>
      </c>
      <c r="Y450" s="10">
        <f>IF(Overall!$A452&lt;&gt;"",IF(AND(MONTH($O450) &lt;= 6, MONTH($P450) &gt;= 6), IF($S450 &lt;&gt; "", $I450/$S450, ""), ""),"")</f>
        <v>500000</v>
      </c>
      <c r="Z450" s="10" t="str">
        <f>IF(Overall!$A452&lt;&gt;"",IF(AND(MONTH($O450) &lt;= 7, MONTH($P450) &gt;= 7 ), IF($S450 &lt;&gt; "", $I450/$S450, ""), ""),"")</f>
        <v/>
      </c>
      <c r="AA450" s="10" t="str">
        <f>IF(Overall!$A452&lt;&gt;"",IF(AND(MONTH($O450) &lt;= 8, MONTH($P450) &gt;= 8), IF($S450 &lt;&gt; "", $I450/$S450, ""), ""),"")</f>
        <v/>
      </c>
      <c r="AB450" s="10" t="str">
        <f>IF(Overall!$A452&lt;&gt;"",IF(AND(MONTH($O450) &lt;= 9, MONTH($P450) &gt;= 9), IF($S450 &lt;&gt; "", $I450/$S450, ""), ""),"")</f>
        <v/>
      </c>
      <c r="AC450" s="10" t="str">
        <f>IF(Overall!$A452&lt;&gt;"",IF(AND(MONTH($O450) &lt;= 10, MONTH($P450) &gt;= 10), IF($S450 &lt;&gt; "", $I450/$S450, ""), ""),"")</f>
        <v/>
      </c>
      <c r="AD450" s="10" t="str">
        <f>IF(Overall!$A452&lt;&gt;"",IF(AND(MONTH($O450) &lt;= 11, MONTH($P450) &gt;= 11), IF($S450 &lt;&gt; "", $I450/$S450, ""), ""),"")</f>
        <v/>
      </c>
      <c r="AE450" s="10" t="str">
        <f>IF(Overall!$A452&lt;&gt;"",IF(AND(MONTH($O450) &lt;= 12, MONTH($P450) &gt;= 12), IF($S450 &lt;&gt; "", $I450/$S450, ""), ""),"")</f>
        <v/>
      </c>
      <c r="AG450" s="10" t="str">
        <f ca="1">IFERROR(IF(AND(NOW()&lt;= EOMONTH(DATE(YEAR($P450),1, 1), 0), Overall!$A452&lt;&gt;"", MONTH($O450) &lt;= 1, MONTH($P450) &gt;= 1), IF($S450 &lt;&gt; "", $I450/$S450, ""), ""), "")</f>
        <v/>
      </c>
      <c r="AH450" s="10" t="str">
        <f ca="1">IFERROR(IF(AND(NOW()&lt;= EOMONTH(DATE(YEAR($P450),2, 1), 0), Overall!$A452&lt;&gt;"", MONTH($O450) &lt;= 2, MONTH($P450) &gt;= 2), IF($S450 &lt;&gt; "", $I450/$S450, ""), ""), "")</f>
        <v/>
      </c>
      <c r="AI450" s="10" t="str">
        <f ca="1">IFERROR(IF(AND(NOW()&lt;= EOMONTH(DATE(YEAR($P450),3, 1), 0), Overall!$A452&lt;&gt;"", MONTH($O450) &lt;= 3, MONTH($P450) &gt;= 3), IF($S450 &lt;&gt; "", $I450/$S450, ""), ""), "")</f>
        <v/>
      </c>
      <c r="AJ450" s="10" t="str">
        <f ca="1">IFERROR(IF(AND(NOW()&lt;= EOMONTH(DATE(YEAR($P450),4, 1), 0), Overall!$A452&lt;&gt;"", MONTH($O450) &lt;= 4, MONTH($P450) &gt;= 4), IF($S450 &lt;&gt; "", $I450/$S450, ""), ""), "")</f>
        <v/>
      </c>
      <c r="AK450" s="10" t="str">
        <f ca="1">IFERROR(IF(AND(NOW()&lt;= EOMONTH(DATE(YEAR($P450),5, 1), 0), Overall!$A452&lt;&gt;"", MONTH($O450) &lt;= 5, MONTH($P450) &gt;= 5), IF($S450 &lt;&gt; "", $I450/$S450, ""), ""), "")</f>
        <v/>
      </c>
      <c r="AL450" s="10" t="str">
        <f ca="1">IFERROR(IF(AND(NOW()&lt;= EOMONTH(DATE(YEAR($P450),6, 1), 0), Overall!$A452&lt;&gt;"", MONTH($O450) &lt;= 6, MONTH($P450) &gt;= 6), IF($S450 &lt;&gt; "", $I450/$S450, ""), ""), "")</f>
        <v/>
      </c>
      <c r="AM450" s="10" t="str">
        <f ca="1">IFERROR(IF(AND(NOW()&lt;= EOMONTH(DATE(YEAR($P450),7, 1), 0), Overall!$A452&lt;&gt;"", MONTH($O450) &lt;= 7, MONTH($P450) &gt;= 7), IF($S450 &lt;&gt; "", $I450/$S450, ""), ""), "")</f>
        <v/>
      </c>
      <c r="AN450" s="10" t="str">
        <f ca="1">IFERROR(IF(AND(NOW()&lt;= EOMONTH(DATE(YEAR($P450),8, 1), 0), Overall!$A452&lt;&gt;"", MONTH($O450) &lt;= 8, MONTH($P450) &gt;= 8), IF($S450 &lt;&gt; "", $I450/$S450, ""), ""), "")</f>
        <v/>
      </c>
      <c r="AO450" s="10" t="str">
        <f ca="1">IFERROR(IF(AND(NOW()&lt;= EOMONTH(DATE(YEAR($P450),9, 1), 0), Overall!$A452&lt;&gt;"", MONTH($O450) &lt;= 9, MONTH($P450) &gt;= 9), IF($S450 &lt;&gt; "", $I450/$S450, ""), ""), "")</f>
        <v/>
      </c>
      <c r="AP450" s="10" t="str">
        <f ca="1">IFERROR(IF(AND(NOW()&lt;= EOMONTH(DATE(YEAR($P450),10, 1), 0), Overall!$A452&lt;&gt;"", MONTH($O450) &lt;= 10, MONTH($P450) &gt;= 10), IF($S450 &lt;&gt; "", $I450/$S450, ""), ""), "")</f>
        <v/>
      </c>
      <c r="AQ450" s="10" t="str">
        <f ca="1">IFERROR(IF(AND(NOW()&lt;= EOMONTH(DATE(YEAR($P450),11, 1), 0), Overall!$A452&lt;&gt;"", MONTH($O450) &lt;=11, MONTH($P450) &gt;= 11), IF($S450 &lt;&gt; "", $I450/$S450, ""), ""), "")</f>
        <v/>
      </c>
      <c r="AR450" s="10" t="str">
        <f ca="1">IFERROR(IF(AND(NOW()&lt;= EOMONTH(DATE(YEAR($P450),12, 1), 0), Overall!$A452&lt;&gt;"", MONTH($O450) &lt;= 12, MONTH($P450) &gt;= 12), IF($S450 &lt;&gt; "", $I450/$S450, ""), ""), "")</f>
        <v/>
      </c>
      <c r="AS450" s="16">
        <f t="shared" ca="1" si="13"/>
        <v>0</v>
      </c>
    </row>
    <row r="451" spans="1:45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5" t="str">
        <f>IF(Overall!P453&lt;&gt;"",_xlfn.VALUETOTEXT(Overall!P453),"")</f>
        <v>Options</v>
      </c>
      <c r="I451" s="6">
        <f>IF(Overall!F453&lt;&gt;"",VALUE(Overall!F453),"")</f>
        <v>1500000</v>
      </c>
      <c r="J451" s="6">
        <f>IF(Overall!G453&lt;&gt;"",VALUE(Overall!G453),"")</f>
        <v>80</v>
      </c>
      <c r="K451" s="6">
        <f>IF(Overall!H453&lt;&gt;"",VALUE(Overall!H453),"")</f>
        <v>64</v>
      </c>
      <c r="L451" s="6">
        <f>IF(Overall!I453&lt;&gt;"",VALUE(Overall!I453),"")</f>
        <v>3.58</v>
      </c>
      <c r="M451" s="6">
        <f>IF(Overall!J453&lt;&gt;"",VALUE(Overall!J453),"")</f>
        <v>0.85</v>
      </c>
      <c r="N451" s="6">
        <f>IF(Overall!K453&lt;&gt;"",VALUE(Overall!K453),"")</f>
        <v>2.73</v>
      </c>
      <c r="O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P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Q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R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S451" s="5">
        <f t="shared" ref="S451:S514" si="14">IF(AND(O451&lt;&gt;"", P451&lt;&gt;""), DATEDIF(O451, P451, "M") + 1, "")</f>
        <v>3</v>
      </c>
      <c r="T451" s="10">
        <f>IF(Overall!$A453&lt;&gt;"",IF(AND(MONTH($O451) &lt;= 1, MONTH($P451) &gt;= 1), IF($S451 &lt;&gt; "", $I451/$S451, ""), ""),"")</f>
        <v>500000</v>
      </c>
      <c r="U451" s="10">
        <f>IF(Overall!$A453&lt;&gt;"",IF(AND(MONTH($O451) &lt;= 2, MONTH($P451) &gt;= 2), IF($S451 &lt;&gt; "", $I451/$S451, ""), ""),"")</f>
        <v>500000</v>
      </c>
      <c r="V451" s="10">
        <f>IF(Overall!$A453&lt;&gt;"",IF(AND(MONTH($O451) &lt;= 3, MONTH($P451) &gt;= 3), IF($S451 &lt;&gt; "", $I451/$S451, ""), ""),"")</f>
        <v>500000</v>
      </c>
      <c r="W451" s="10" t="str">
        <f>IF(Overall!$A453&lt;&gt;"",IF(AND(MONTH($O451) &lt;= 4, MONTH($P451) &gt;= 4), IF($S451 &lt;&gt; "", $I451/$S451, ""), ""),"")</f>
        <v/>
      </c>
      <c r="X451" s="10" t="str">
        <f>IF(Overall!$A453&lt;&gt;"",IF(AND(MONTH($O451) &lt;= 5, MONTH($P451) &gt;= 5), IF($S451 &lt;&gt; "", $I451/$S451, ""), ""),"")</f>
        <v/>
      </c>
      <c r="Y451" s="10" t="str">
        <f>IF(Overall!$A453&lt;&gt;"",IF(AND(MONTH($O451) &lt;= 6, MONTH($P451) &gt;= 6), IF($S451 &lt;&gt; "", $I451/$S451, ""), ""),"")</f>
        <v/>
      </c>
      <c r="Z451" s="10" t="str">
        <f>IF(Overall!$A453&lt;&gt;"",IF(AND(MONTH($O451) &lt;= 7, MONTH($P451) &gt;= 7 ), IF($S451 &lt;&gt; "", $I451/$S451, ""), ""),"")</f>
        <v/>
      </c>
      <c r="AA451" s="10" t="str">
        <f>IF(Overall!$A453&lt;&gt;"",IF(AND(MONTH($O451) &lt;= 8, MONTH($P451) &gt;= 8), IF($S451 &lt;&gt; "", $I451/$S451, ""), ""),"")</f>
        <v/>
      </c>
      <c r="AB451" s="10" t="str">
        <f>IF(Overall!$A453&lt;&gt;"",IF(AND(MONTH($O451) &lt;= 9, MONTH($P451) &gt;= 9), IF($S451 &lt;&gt; "", $I451/$S451, ""), ""),"")</f>
        <v/>
      </c>
      <c r="AC451" s="10" t="str">
        <f>IF(Overall!$A453&lt;&gt;"",IF(AND(MONTH($O451) &lt;= 10, MONTH($P451) &gt;= 10), IF($S451 &lt;&gt; "", $I451/$S451, ""), ""),"")</f>
        <v/>
      </c>
      <c r="AD451" s="10" t="str">
        <f>IF(Overall!$A453&lt;&gt;"",IF(AND(MONTH($O451) &lt;= 11, MONTH($P451) &gt;= 11), IF($S451 &lt;&gt; "", $I451/$S451, ""), ""),"")</f>
        <v/>
      </c>
      <c r="AE451" s="10" t="str">
        <f>IF(Overall!$A453&lt;&gt;"",IF(AND(MONTH($O451) &lt;= 12, MONTH($P451) &gt;= 12), IF($S451 &lt;&gt; "", $I451/$S451, ""), ""),"")</f>
        <v/>
      </c>
      <c r="AG451" s="10" t="str">
        <f ca="1">IFERROR(IF(AND(NOW()&lt;= EOMONTH(DATE(YEAR($P451),1, 1), 0), Overall!$A453&lt;&gt;"", MONTH($O451) &lt;= 1, MONTH($P451) &gt;= 1), IF($S451 &lt;&gt; "", $I451/$S451, ""), ""), "")</f>
        <v/>
      </c>
      <c r="AH451" s="10" t="str">
        <f ca="1">IFERROR(IF(AND(NOW()&lt;= EOMONTH(DATE(YEAR($P451),2, 1), 0), Overall!$A453&lt;&gt;"", MONTH($O451) &lt;= 2, MONTH($P451) &gt;= 2), IF($S451 &lt;&gt; "", $I451/$S451, ""), ""), "")</f>
        <v/>
      </c>
      <c r="AI451" s="10" t="str">
        <f ca="1">IFERROR(IF(AND(NOW()&lt;= EOMONTH(DATE(YEAR($P451),3, 1), 0), Overall!$A453&lt;&gt;"", MONTH($O451) &lt;= 3, MONTH($P451) &gt;= 3), IF($S451 &lt;&gt; "", $I451/$S451, ""), ""), "")</f>
        <v/>
      </c>
      <c r="AJ451" s="10" t="str">
        <f ca="1">IFERROR(IF(AND(NOW()&lt;= EOMONTH(DATE(YEAR($P451),4, 1), 0), Overall!$A453&lt;&gt;"", MONTH($O451) &lt;= 4, MONTH($P451) &gt;= 4), IF($S451 &lt;&gt; "", $I451/$S451, ""), ""), "")</f>
        <v/>
      </c>
      <c r="AK451" s="10" t="str">
        <f ca="1">IFERROR(IF(AND(NOW()&lt;= EOMONTH(DATE(YEAR($P451),5, 1), 0), Overall!$A453&lt;&gt;"", MONTH($O451) &lt;= 5, MONTH($P451) &gt;= 5), IF($S451 &lt;&gt; "", $I451/$S451, ""), ""), "")</f>
        <v/>
      </c>
      <c r="AL451" s="10" t="str">
        <f ca="1">IFERROR(IF(AND(NOW()&lt;= EOMONTH(DATE(YEAR($P451),6, 1), 0), Overall!$A453&lt;&gt;"", MONTH($O451) &lt;= 6, MONTH($P451) &gt;= 6), IF($S451 &lt;&gt; "", $I451/$S451, ""), ""), "")</f>
        <v/>
      </c>
      <c r="AM451" s="10" t="str">
        <f ca="1">IFERROR(IF(AND(NOW()&lt;= EOMONTH(DATE(YEAR($P451),7, 1), 0), Overall!$A453&lt;&gt;"", MONTH($O451) &lt;= 7, MONTH($P451) &gt;= 7), IF($S451 &lt;&gt; "", $I451/$S451, ""), ""), "")</f>
        <v/>
      </c>
      <c r="AN451" s="10" t="str">
        <f ca="1">IFERROR(IF(AND(NOW()&lt;= EOMONTH(DATE(YEAR($P451),8, 1), 0), Overall!$A453&lt;&gt;"", MONTH($O451) &lt;= 8, MONTH($P451) &gt;= 8), IF($S451 &lt;&gt; "", $I451/$S451, ""), ""), "")</f>
        <v/>
      </c>
      <c r="AO451" s="10" t="str">
        <f ca="1">IFERROR(IF(AND(NOW()&lt;= EOMONTH(DATE(YEAR($P451),9, 1), 0), Overall!$A453&lt;&gt;"", MONTH($O451) &lt;= 9, MONTH($P451) &gt;= 9), IF($S451 &lt;&gt; "", $I451/$S451, ""), ""), "")</f>
        <v/>
      </c>
      <c r="AP451" s="10" t="str">
        <f ca="1">IFERROR(IF(AND(NOW()&lt;= EOMONTH(DATE(YEAR($P451),10, 1), 0), Overall!$A453&lt;&gt;"", MONTH($O451) &lt;= 10, MONTH($P451) &gt;= 10), IF($S451 &lt;&gt; "", $I451/$S451, ""), ""), "")</f>
        <v/>
      </c>
      <c r="AQ451" s="10" t="str">
        <f ca="1">IFERROR(IF(AND(NOW()&lt;= EOMONTH(DATE(YEAR($P451),11, 1), 0), Overall!$A453&lt;&gt;"", MONTH($O451) &lt;=11, MONTH($P451) &gt;= 11), IF($S451 &lt;&gt; "", $I451/$S451, ""), ""), "")</f>
        <v/>
      </c>
      <c r="AR451" s="10" t="str">
        <f ca="1">IFERROR(IF(AND(NOW()&lt;= EOMONTH(DATE(YEAR($P451),12, 1), 0), Overall!$A453&lt;&gt;"", MONTH($O451) &lt;= 12, MONTH($P451) &gt;= 12), IF($S451 &lt;&gt; "", $I451/$S451, ""), ""), "")</f>
        <v/>
      </c>
      <c r="AS451" s="16">
        <f t="shared" ref="AS451:AS514" ca="1" si="15">SUM(AG451:AR451)</f>
        <v>0</v>
      </c>
    </row>
    <row r="452" spans="1:45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5" t="str">
        <f>IF(Overall!P454&lt;&gt;"",_xlfn.VALUETOTEXT(Overall!P454),"")</f>
        <v>Options</v>
      </c>
      <c r="I452" s="6">
        <f>IF(Overall!F454&lt;&gt;"",VALUE(Overall!F454),"")</f>
        <v>1500000</v>
      </c>
      <c r="J452" s="6">
        <f>IF(Overall!G454&lt;&gt;"",VALUE(Overall!G454),"")</f>
        <v>80</v>
      </c>
      <c r="K452" s="6">
        <f>IF(Overall!H454&lt;&gt;"",VALUE(Overall!H454),"")</f>
        <v>64</v>
      </c>
      <c r="L452" s="6">
        <f>IF(Overall!I454&lt;&gt;"",VALUE(Overall!I454),"")</f>
        <v>3.63</v>
      </c>
      <c r="M452" s="6">
        <f>IF(Overall!J454&lt;&gt;"",VALUE(Overall!J454),"")</f>
        <v>0.9</v>
      </c>
      <c r="N452" s="6">
        <f>IF(Overall!K454&lt;&gt;"",VALUE(Overall!K454),"")</f>
        <v>2.73</v>
      </c>
      <c r="O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P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Q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R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S452" s="5">
        <f t="shared" si="14"/>
        <v>3</v>
      </c>
      <c r="T452" s="10">
        <f>IF(Overall!$A454&lt;&gt;"",IF(AND(MONTH($O452) &lt;= 1, MONTH($P452) &gt;= 1), IF($S452 &lt;&gt; "", $I452/$S452, ""), ""),"")</f>
        <v>500000</v>
      </c>
      <c r="U452" s="10">
        <f>IF(Overall!$A454&lt;&gt;"",IF(AND(MONTH($O452) &lt;= 2, MONTH($P452) &gt;= 2), IF($S452 &lt;&gt; "", $I452/$S452, ""), ""),"")</f>
        <v>500000</v>
      </c>
      <c r="V452" s="10">
        <f>IF(Overall!$A454&lt;&gt;"",IF(AND(MONTH($O452) &lt;= 3, MONTH($P452) &gt;= 3), IF($S452 &lt;&gt; "", $I452/$S452, ""), ""),"")</f>
        <v>500000</v>
      </c>
      <c r="W452" s="10" t="str">
        <f>IF(Overall!$A454&lt;&gt;"",IF(AND(MONTH($O452) &lt;= 4, MONTH($P452) &gt;= 4), IF($S452 &lt;&gt; "", $I452/$S452, ""), ""),"")</f>
        <v/>
      </c>
      <c r="X452" s="10" t="str">
        <f>IF(Overall!$A454&lt;&gt;"",IF(AND(MONTH($O452) &lt;= 5, MONTH($P452) &gt;= 5), IF($S452 &lt;&gt; "", $I452/$S452, ""), ""),"")</f>
        <v/>
      </c>
      <c r="Y452" s="10" t="str">
        <f>IF(Overall!$A454&lt;&gt;"",IF(AND(MONTH($O452) &lt;= 6, MONTH($P452) &gt;= 6), IF($S452 &lt;&gt; "", $I452/$S452, ""), ""),"")</f>
        <v/>
      </c>
      <c r="Z452" s="10" t="str">
        <f>IF(Overall!$A454&lt;&gt;"",IF(AND(MONTH($O452) &lt;= 7, MONTH($P452) &gt;= 7 ), IF($S452 &lt;&gt; "", $I452/$S452, ""), ""),"")</f>
        <v/>
      </c>
      <c r="AA452" s="10" t="str">
        <f>IF(Overall!$A454&lt;&gt;"",IF(AND(MONTH($O452) &lt;= 8, MONTH($P452) &gt;= 8), IF($S452 &lt;&gt; "", $I452/$S452, ""), ""),"")</f>
        <v/>
      </c>
      <c r="AB452" s="10" t="str">
        <f>IF(Overall!$A454&lt;&gt;"",IF(AND(MONTH($O452) &lt;= 9, MONTH($P452) &gt;= 9), IF($S452 &lt;&gt; "", $I452/$S452, ""), ""),"")</f>
        <v/>
      </c>
      <c r="AC452" s="10" t="str">
        <f>IF(Overall!$A454&lt;&gt;"",IF(AND(MONTH($O452) &lt;= 10, MONTH($P452) &gt;= 10), IF($S452 &lt;&gt; "", $I452/$S452, ""), ""),"")</f>
        <v/>
      </c>
      <c r="AD452" s="10" t="str">
        <f>IF(Overall!$A454&lt;&gt;"",IF(AND(MONTH($O452) &lt;= 11, MONTH($P452) &gt;= 11), IF($S452 &lt;&gt; "", $I452/$S452, ""), ""),"")</f>
        <v/>
      </c>
      <c r="AE452" s="10" t="str">
        <f>IF(Overall!$A454&lt;&gt;"",IF(AND(MONTH($O452) &lt;= 12, MONTH($P452) &gt;= 12), IF($S452 &lt;&gt; "", $I452/$S452, ""), ""),"")</f>
        <v/>
      </c>
      <c r="AG452" s="10" t="str">
        <f ca="1">IFERROR(IF(AND(NOW()&lt;= EOMONTH(DATE(YEAR($P452),1, 1), 0), Overall!$A454&lt;&gt;"", MONTH($O452) &lt;= 1, MONTH($P452) &gt;= 1), IF($S452 &lt;&gt; "", $I452/$S452, ""), ""), "")</f>
        <v/>
      </c>
      <c r="AH452" s="10" t="str">
        <f ca="1">IFERROR(IF(AND(NOW()&lt;= EOMONTH(DATE(YEAR($P452),2, 1), 0), Overall!$A454&lt;&gt;"", MONTH($O452) &lt;= 2, MONTH($P452) &gt;= 2), IF($S452 &lt;&gt; "", $I452/$S452, ""), ""), "")</f>
        <v/>
      </c>
      <c r="AI452" s="10" t="str">
        <f ca="1">IFERROR(IF(AND(NOW()&lt;= EOMONTH(DATE(YEAR($P452),3, 1), 0), Overall!$A454&lt;&gt;"", MONTH($O452) &lt;= 3, MONTH($P452) &gt;= 3), IF($S452 &lt;&gt; "", $I452/$S452, ""), ""), "")</f>
        <v/>
      </c>
      <c r="AJ452" s="10" t="str">
        <f ca="1">IFERROR(IF(AND(NOW()&lt;= EOMONTH(DATE(YEAR($P452),4, 1), 0), Overall!$A454&lt;&gt;"", MONTH($O452) &lt;= 4, MONTH($P452) &gt;= 4), IF($S452 &lt;&gt; "", $I452/$S452, ""), ""), "")</f>
        <v/>
      </c>
      <c r="AK452" s="10" t="str">
        <f ca="1">IFERROR(IF(AND(NOW()&lt;= EOMONTH(DATE(YEAR($P452),5, 1), 0), Overall!$A454&lt;&gt;"", MONTH($O452) &lt;= 5, MONTH($P452) &gt;= 5), IF($S452 &lt;&gt; "", $I452/$S452, ""), ""), "")</f>
        <v/>
      </c>
      <c r="AL452" s="10" t="str">
        <f ca="1">IFERROR(IF(AND(NOW()&lt;= EOMONTH(DATE(YEAR($P452),6, 1), 0), Overall!$A454&lt;&gt;"", MONTH($O452) &lt;= 6, MONTH($P452) &gt;= 6), IF($S452 &lt;&gt; "", $I452/$S452, ""), ""), "")</f>
        <v/>
      </c>
      <c r="AM452" s="10" t="str">
        <f ca="1">IFERROR(IF(AND(NOW()&lt;= EOMONTH(DATE(YEAR($P452),7, 1), 0), Overall!$A454&lt;&gt;"", MONTH($O452) &lt;= 7, MONTH($P452) &gt;= 7), IF($S452 &lt;&gt; "", $I452/$S452, ""), ""), "")</f>
        <v/>
      </c>
      <c r="AN452" s="10" t="str">
        <f ca="1">IFERROR(IF(AND(NOW()&lt;= EOMONTH(DATE(YEAR($P452),8, 1), 0), Overall!$A454&lt;&gt;"", MONTH($O452) &lt;= 8, MONTH($P452) &gt;= 8), IF($S452 &lt;&gt; "", $I452/$S452, ""), ""), "")</f>
        <v/>
      </c>
      <c r="AO452" s="10" t="str">
        <f ca="1">IFERROR(IF(AND(NOW()&lt;= EOMONTH(DATE(YEAR($P452),9, 1), 0), Overall!$A454&lt;&gt;"", MONTH($O452) &lt;= 9, MONTH($P452) &gt;= 9), IF($S452 &lt;&gt; "", $I452/$S452, ""), ""), "")</f>
        <v/>
      </c>
      <c r="AP452" s="10" t="str">
        <f ca="1">IFERROR(IF(AND(NOW()&lt;= EOMONTH(DATE(YEAR($P452),10, 1), 0), Overall!$A454&lt;&gt;"", MONTH($O452) &lt;= 10, MONTH($P452) &gt;= 10), IF($S452 &lt;&gt; "", $I452/$S452, ""), ""), "")</f>
        <v/>
      </c>
      <c r="AQ452" s="10" t="str">
        <f ca="1">IFERROR(IF(AND(NOW()&lt;= EOMONTH(DATE(YEAR($P452),11, 1), 0), Overall!$A454&lt;&gt;"", MONTH($O452) &lt;=11, MONTH($P452) &gt;= 11), IF($S452 &lt;&gt; "", $I452/$S452, ""), ""), "")</f>
        <v/>
      </c>
      <c r="AR452" s="10" t="str">
        <f ca="1">IFERROR(IF(AND(NOW()&lt;= EOMONTH(DATE(YEAR($P452),12, 1), 0), Overall!$A454&lt;&gt;"", MONTH($O452) &lt;= 12, MONTH($P452) &gt;= 12), IF($S452 &lt;&gt; "", $I452/$S452, ""), ""), "")</f>
        <v/>
      </c>
      <c r="AS452" s="16">
        <f t="shared" ca="1" si="15"/>
        <v>0</v>
      </c>
    </row>
    <row r="453" spans="1:45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5" t="str">
        <f>IF(Overall!P455&lt;&gt;"",_xlfn.VALUETOTEXT(Overall!P455),"")</f>
        <v>Options</v>
      </c>
      <c r="I453" s="6">
        <f>IF(Overall!F455&lt;&gt;"",VALUE(Overall!F455),"")</f>
        <v>750000</v>
      </c>
      <c r="J453" s="6">
        <f>IF(Overall!G455&lt;&gt;"",VALUE(Overall!G455),"")</f>
        <v>78</v>
      </c>
      <c r="K453" s="6">
        <f>IF(Overall!H455&lt;&gt;"",VALUE(Overall!H455),"")</f>
        <v>63</v>
      </c>
      <c r="L453" s="6">
        <f>IF(Overall!I455&lt;&gt;"",VALUE(Overall!I455),"")</f>
        <v>7.35</v>
      </c>
      <c r="M453" s="6">
        <f>IF(Overall!J455&lt;&gt;"",VALUE(Overall!J455),"")</f>
        <v>3.14</v>
      </c>
      <c r="N453" s="6">
        <f>IF(Overall!K455&lt;&gt;"",VALUE(Overall!K455),"")</f>
        <v>4.21</v>
      </c>
      <c r="O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P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Q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R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S453" s="5">
        <f t="shared" si="14"/>
        <v>1</v>
      </c>
      <c r="T453" s="10" t="str">
        <f>IF(Overall!$A455&lt;&gt;"",IF(AND(MONTH($O453) &lt;= 1, MONTH($P453) &gt;= 1), IF($S453 &lt;&gt; "", $I453/$S453, ""), ""),"")</f>
        <v/>
      </c>
      <c r="U453" s="10" t="str">
        <f>IF(Overall!$A455&lt;&gt;"",IF(AND(MONTH($O453) &lt;= 2, MONTH($P453) &gt;= 2), IF($S453 &lt;&gt; "", $I453/$S453, ""), ""),"")</f>
        <v/>
      </c>
      <c r="V453" s="10" t="str">
        <f>IF(Overall!$A455&lt;&gt;"",IF(AND(MONTH($O453) &lt;= 3, MONTH($P453) &gt;= 3), IF($S453 &lt;&gt; "", $I453/$S453, ""), ""),"")</f>
        <v/>
      </c>
      <c r="W453" s="10" t="str">
        <f>IF(Overall!$A455&lt;&gt;"",IF(AND(MONTH($O453) &lt;= 4, MONTH($P453) &gt;= 4), IF($S453 &lt;&gt; "", $I453/$S453, ""), ""),"")</f>
        <v/>
      </c>
      <c r="X453" s="10" t="str">
        <f>IF(Overall!$A455&lt;&gt;"",IF(AND(MONTH($O453) &lt;= 5, MONTH($P453) &gt;= 5), IF($S453 &lt;&gt; "", $I453/$S453, ""), ""),"")</f>
        <v/>
      </c>
      <c r="Y453" s="10">
        <f>IF(Overall!$A455&lt;&gt;"",IF(AND(MONTH($O453) &lt;= 6, MONTH($P453) &gt;= 6), IF($S453 &lt;&gt; "", $I453/$S453, ""), ""),"")</f>
        <v>750000</v>
      </c>
      <c r="Z453" s="10" t="str">
        <f>IF(Overall!$A455&lt;&gt;"",IF(AND(MONTH($O453) &lt;= 7, MONTH($P453) &gt;= 7 ), IF($S453 &lt;&gt; "", $I453/$S453, ""), ""),"")</f>
        <v/>
      </c>
      <c r="AA453" s="10" t="str">
        <f>IF(Overall!$A455&lt;&gt;"",IF(AND(MONTH($O453) &lt;= 8, MONTH($P453) &gt;= 8), IF($S453 &lt;&gt; "", $I453/$S453, ""), ""),"")</f>
        <v/>
      </c>
      <c r="AB453" s="10" t="str">
        <f>IF(Overall!$A455&lt;&gt;"",IF(AND(MONTH($O453) &lt;= 9, MONTH($P453) &gt;= 9), IF($S453 &lt;&gt; "", $I453/$S453, ""), ""),"")</f>
        <v/>
      </c>
      <c r="AC453" s="10" t="str">
        <f>IF(Overall!$A455&lt;&gt;"",IF(AND(MONTH($O453) &lt;= 10, MONTH($P453) &gt;= 10), IF($S453 &lt;&gt; "", $I453/$S453, ""), ""),"")</f>
        <v/>
      </c>
      <c r="AD453" s="10" t="str">
        <f>IF(Overall!$A455&lt;&gt;"",IF(AND(MONTH($O453) &lt;= 11, MONTH($P453) &gt;= 11), IF($S453 &lt;&gt; "", $I453/$S453, ""), ""),"")</f>
        <v/>
      </c>
      <c r="AE453" s="10" t="str">
        <f>IF(Overall!$A455&lt;&gt;"",IF(AND(MONTH($O453) &lt;= 12, MONTH($P453) &gt;= 12), IF($S453 &lt;&gt; "", $I453/$S453, ""), ""),"")</f>
        <v/>
      </c>
      <c r="AG453" s="10" t="str">
        <f ca="1">IFERROR(IF(AND(NOW()&lt;= EOMONTH(DATE(YEAR($P453),1, 1), 0), Overall!$A455&lt;&gt;"", MONTH($O453) &lt;= 1, MONTH($P453) &gt;= 1), IF($S453 &lt;&gt; "", $I453/$S453, ""), ""), "")</f>
        <v/>
      </c>
      <c r="AH453" s="10" t="str">
        <f ca="1">IFERROR(IF(AND(NOW()&lt;= EOMONTH(DATE(YEAR($P453),2, 1), 0), Overall!$A455&lt;&gt;"", MONTH($O453) &lt;= 2, MONTH($P453) &gt;= 2), IF($S453 &lt;&gt; "", $I453/$S453, ""), ""), "")</f>
        <v/>
      </c>
      <c r="AI453" s="10" t="str">
        <f ca="1">IFERROR(IF(AND(NOW()&lt;= EOMONTH(DATE(YEAR($P453),3, 1), 0), Overall!$A455&lt;&gt;"", MONTH($O453) &lt;= 3, MONTH($P453) &gt;= 3), IF($S453 &lt;&gt; "", $I453/$S453, ""), ""), "")</f>
        <v/>
      </c>
      <c r="AJ453" s="10" t="str">
        <f ca="1">IFERROR(IF(AND(NOW()&lt;= EOMONTH(DATE(YEAR($P453),4, 1), 0), Overall!$A455&lt;&gt;"", MONTH($O453) &lt;= 4, MONTH($P453) &gt;= 4), IF($S453 &lt;&gt; "", $I453/$S453, ""), ""), "")</f>
        <v/>
      </c>
      <c r="AK453" s="10" t="str">
        <f ca="1">IFERROR(IF(AND(NOW()&lt;= EOMONTH(DATE(YEAR($P453),5, 1), 0), Overall!$A455&lt;&gt;"", MONTH($O453) &lt;= 5, MONTH($P453) &gt;= 5), IF($S453 &lt;&gt; "", $I453/$S453, ""), ""), "")</f>
        <v/>
      </c>
      <c r="AL453" s="10" t="str">
        <f ca="1">IFERROR(IF(AND(NOW()&lt;= EOMONTH(DATE(YEAR($P453),6, 1), 0), Overall!$A455&lt;&gt;"", MONTH($O453) &lt;= 6, MONTH($P453) &gt;= 6), IF($S453 &lt;&gt; "", $I453/$S453, ""), ""), "")</f>
        <v/>
      </c>
      <c r="AM453" s="10" t="str">
        <f ca="1">IFERROR(IF(AND(NOW()&lt;= EOMONTH(DATE(YEAR($P453),7, 1), 0), Overall!$A455&lt;&gt;"", MONTH($O453) &lt;= 7, MONTH($P453) &gt;= 7), IF($S453 &lt;&gt; "", $I453/$S453, ""), ""), "")</f>
        <v/>
      </c>
      <c r="AN453" s="10" t="str">
        <f ca="1">IFERROR(IF(AND(NOW()&lt;= EOMONTH(DATE(YEAR($P453),8, 1), 0), Overall!$A455&lt;&gt;"", MONTH($O453) &lt;= 8, MONTH($P453) &gt;= 8), IF($S453 &lt;&gt; "", $I453/$S453, ""), ""), "")</f>
        <v/>
      </c>
      <c r="AO453" s="10" t="str">
        <f ca="1">IFERROR(IF(AND(NOW()&lt;= EOMONTH(DATE(YEAR($P453),9, 1), 0), Overall!$A455&lt;&gt;"", MONTH($O453) &lt;= 9, MONTH($P453) &gt;= 9), IF($S453 &lt;&gt; "", $I453/$S453, ""), ""), "")</f>
        <v/>
      </c>
      <c r="AP453" s="10" t="str">
        <f ca="1">IFERROR(IF(AND(NOW()&lt;= EOMONTH(DATE(YEAR($P453),10, 1), 0), Overall!$A455&lt;&gt;"", MONTH($O453) &lt;= 10, MONTH($P453) &gt;= 10), IF($S453 &lt;&gt; "", $I453/$S453, ""), ""), "")</f>
        <v/>
      </c>
      <c r="AQ453" s="10" t="str">
        <f ca="1">IFERROR(IF(AND(NOW()&lt;= EOMONTH(DATE(YEAR($P453),11, 1), 0), Overall!$A455&lt;&gt;"", MONTH($O453) &lt;=11, MONTH($P453) &gt;= 11), IF($S453 &lt;&gt; "", $I453/$S453, ""), ""), "")</f>
        <v/>
      </c>
      <c r="AR453" s="10" t="str">
        <f ca="1">IFERROR(IF(AND(NOW()&lt;= EOMONTH(DATE(YEAR($P453),12, 1), 0), Overall!$A455&lt;&gt;"", MONTH($O453) &lt;= 12, MONTH($P453) &gt;= 12), IF($S453 &lt;&gt; "", $I453/$S453, ""), ""), "")</f>
        <v/>
      </c>
      <c r="AS453" s="16">
        <f t="shared" ca="1" si="15"/>
        <v>0</v>
      </c>
    </row>
    <row r="454" spans="1:45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5" t="str">
        <f>IF(Overall!P456&lt;&gt;"",_xlfn.VALUETOTEXT(Overall!P456),"")</f>
        <v>Options</v>
      </c>
      <c r="I454" s="6">
        <f>IF(Overall!F456&lt;&gt;"",VALUE(Overall!F456),"")</f>
        <v>1000000</v>
      </c>
      <c r="J454" s="6">
        <f>IF(Overall!G456&lt;&gt;"",VALUE(Overall!G456),"")</f>
        <v>78</v>
      </c>
      <c r="K454" s="6">
        <f>IF(Overall!H456&lt;&gt;"",VALUE(Overall!H456),"")</f>
        <v>63</v>
      </c>
      <c r="L454" s="6">
        <f>IF(Overall!I456&lt;&gt;"",VALUE(Overall!I456),"")</f>
        <v>7.25</v>
      </c>
      <c r="M454" s="6">
        <f>IF(Overall!J456&lt;&gt;"",VALUE(Overall!J456),"")</f>
        <v>3.05</v>
      </c>
      <c r="N454" s="6">
        <f>IF(Overall!K456&lt;&gt;"",VALUE(Overall!K456),"")</f>
        <v>4.2</v>
      </c>
      <c r="O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P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Q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R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S454" s="5">
        <f t="shared" si="14"/>
        <v>1</v>
      </c>
      <c r="T454" s="10" t="str">
        <f>IF(Overall!$A456&lt;&gt;"",IF(AND(MONTH($O454) &lt;= 1, MONTH($P454) &gt;= 1), IF($S454 &lt;&gt; "", $I454/$S454, ""), ""),"")</f>
        <v/>
      </c>
      <c r="U454" s="10" t="str">
        <f>IF(Overall!$A456&lt;&gt;"",IF(AND(MONTH($O454) &lt;= 2, MONTH($P454) &gt;= 2), IF($S454 &lt;&gt; "", $I454/$S454, ""), ""),"")</f>
        <v/>
      </c>
      <c r="V454" s="10" t="str">
        <f>IF(Overall!$A456&lt;&gt;"",IF(AND(MONTH($O454) &lt;= 3, MONTH($P454) &gt;= 3), IF($S454 &lt;&gt; "", $I454/$S454, ""), ""),"")</f>
        <v/>
      </c>
      <c r="W454" s="10" t="str">
        <f>IF(Overall!$A456&lt;&gt;"",IF(AND(MONTH($O454) &lt;= 4, MONTH($P454) &gt;= 4), IF($S454 &lt;&gt; "", $I454/$S454, ""), ""),"")</f>
        <v/>
      </c>
      <c r="X454" s="10" t="str">
        <f>IF(Overall!$A456&lt;&gt;"",IF(AND(MONTH($O454) &lt;= 5, MONTH($P454) &gt;= 5), IF($S454 &lt;&gt; "", $I454/$S454, ""), ""),"")</f>
        <v/>
      </c>
      <c r="Y454" s="10">
        <f>IF(Overall!$A456&lt;&gt;"",IF(AND(MONTH($O454) &lt;= 6, MONTH($P454) &gt;= 6), IF($S454 &lt;&gt; "", $I454/$S454, ""), ""),"")</f>
        <v>1000000</v>
      </c>
      <c r="Z454" s="10" t="str">
        <f>IF(Overall!$A456&lt;&gt;"",IF(AND(MONTH($O454) &lt;= 7, MONTH($P454) &gt;= 7 ), IF($S454 &lt;&gt; "", $I454/$S454, ""), ""),"")</f>
        <v/>
      </c>
      <c r="AA454" s="10" t="str">
        <f>IF(Overall!$A456&lt;&gt;"",IF(AND(MONTH($O454) &lt;= 8, MONTH($P454) &gt;= 8), IF($S454 &lt;&gt; "", $I454/$S454, ""), ""),"")</f>
        <v/>
      </c>
      <c r="AB454" s="10" t="str">
        <f>IF(Overall!$A456&lt;&gt;"",IF(AND(MONTH($O454) &lt;= 9, MONTH($P454) &gt;= 9), IF($S454 &lt;&gt; "", $I454/$S454, ""), ""),"")</f>
        <v/>
      </c>
      <c r="AC454" s="10" t="str">
        <f>IF(Overall!$A456&lt;&gt;"",IF(AND(MONTH($O454) &lt;= 10, MONTH($P454) &gt;= 10), IF($S454 &lt;&gt; "", $I454/$S454, ""), ""),"")</f>
        <v/>
      </c>
      <c r="AD454" s="10" t="str">
        <f>IF(Overall!$A456&lt;&gt;"",IF(AND(MONTH($O454) &lt;= 11, MONTH($P454) &gt;= 11), IF($S454 &lt;&gt; "", $I454/$S454, ""), ""),"")</f>
        <v/>
      </c>
      <c r="AE454" s="10" t="str">
        <f>IF(Overall!$A456&lt;&gt;"",IF(AND(MONTH($O454) &lt;= 12, MONTH($P454) &gt;= 12), IF($S454 &lt;&gt; "", $I454/$S454, ""), ""),"")</f>
        <v/>
      </c>
      <c r="AG454" s="10" t="str">
        <f ca="1">IFERROR(IF(AND(NOW()&lt;= EOMONTH(DATE(YEAR($P454),1, 1), 0), Overall!$A456&lt;&gt;"", MONTH($O454) &lt;= 1, MONTH($P454) &gt;= 1), IF($S454 &lt;&gt; "", $I454/$S454, ""), ""), "")</f>
        <v/>
      </c>
      <c r="AH454" s="10" t="str">
        <f ca="1">IFERROR(IF(AND(NOW()&lt;= EOMONTH(DATE(YEAR($P454),2, 1), 0), Overall!$A456&lt;&gt;"", MONTH($O454) &lt;= 2, MONTH($P454) &gt;= 2), IF($S454 &lt;&gt; "", $I454/$S454, ""), ""), "")</f>
        <v/>
      </c>
      <c r="AI454" s="10" t="str">
        <f ca="1">IFERROR(IF(AND(NOW()&lt;= EOMONTH(DATE(YEAR($P454),3, 1), 0), Overall!$A456&lt;&gt;"", MONTH($O454) &lt;= 3, MONTH($P454) &gt;= 3), IF($S454 &lt;&gt; "", $I454/$S454, ""), ""), "")</f>
        <v/>
      </c>
      <c r="AJ454" s="10" t="str">
        <f ca="1">IFERROR(IF(AND(NOW()&lt;= EOMONTH(DATE(YEAR($P454),4, 1), 0), Overall!$A456&lt;&gt;"", MONTH($O454) &lt;= 4, MONTH($P454) &gt;= 4), IF($S454 &lt;&gt; "", $I454/$S454, ""), ""), "")</f>
        <v/>
      </c>
      <c r="AK454" s="10" t="str">
        <f ca="1">IFERROR(IF(AND(NOW()&lt;= EOMONTH(DATE(YEAR($P454),5, 1), 0), Overall!$A456&lt;&gt;"", MONTH($O454) &lt;= 5, MONTH($P454) &gt;= 5), IF($S454 &lt;&gt; "", $I454/$S454, ""), ""), "")</f>
        <v/>
      </c>
      <c r="AL454" s="10" t="str">
        <f ca="1">IFERROR(IF(AND(NOW()&lt;= EOMONTH(DATE(YEAR($P454),6, 1), 0), Overall!$A456&lt;&gt;"", MONTH($O454) &lt;= 6, MONTH($P454) &gt;= 6), IF($S454 &lt;&gt; "", $I454/$S454, ""), ""), "")</f>
        <v/>
      </c>
      <c r="AM454" s="10" t="str">
        <f ca="1">IFERROR(IF(AND(NOW()&lt;= EOMONTH(DATE(YEAR($P454),7, 1), 0), Overall!$A456&lt;&gt;"", MONTH($O454) &lt;= 7, MONTH($P454) &gt;= 7), IF($S454 &lt;&gt; "", $I454/$S454, ""), ""), "")</f>
        <v/>
      </c>
      <c r="AN454" s="10" t="str">
        <f ca="1">IFERROR(IF(AND(NOW()&lt;= EOMONTH(DATE(YEAR($P454),8, 1), 0), Overall!$A456&lt;&gt;"", MONTH($O454) &lt;= 8, MONTH($P454) &gt;= 8), IF($S454 &lt;&gt; "", $I454/$S454, ""), ""), "")</f>
        <v/>
      </c>
      <c r="AO454" s="10" t="str">
        <f ca="1">IFERROR(IF(AND(NOW()&lt;= EOMONTH(DATE(YEAR($P454),9, 1), 0), Overall!$A456&lt;&gt;"", MONTH($O454) &lt;= 9, MONTH($P454) &gt;= 9), IF($S454 &lt;&gt; "", $I454/$S454, ""), ""), "")</f>
        <v/>
      </c>
      <c r="AP454" s="10" t="str">
        <f ca="1">IFERROR(IF(AND(NOW()&lt;= EOMONTH(DATE(YEAR($P454),10, 1), 0), Overall!$A456&lt;&gt;"", MONTH($O454) &lt;= 10, MONTH($P454) &gt;= 10), IF($S454 &lt;&gt; "", $I454/$S454, ""), ""), "")</f>
        <v/>
      </c>
      <c r="AQ454" s="10" t="str">
        <f ca="1">IFERROR(IF(AND(NOW()&lt;= EOMONTH(DATE(YEAR($P454),11, 1), 0), Overall!$A456&lt;&gt;"", MONTH($O454) &lt;=11, MONTH($P454) &gt;= 11), IF($S454 &lt;&gt; "", $I454/$S454, ""), ""), "")</f>
        <v/>
      </c>
      <c r="AR454" s="10" t="str">
        <f ca="1">IFERROR(IF(AND(NOW()&lt;= EOMONTH(DATE(YEAR($P454),12, 1), 0), Overall!$A456&lt;&gt;"", MONTH($O454) &lt;= 12, MONTH($P454) &gt;= 12), IF($S454 &lt;&gt; "", $I454/$S454, ""), ""), "")</f>
        <v/>
      </c>
      <c r="AS454" s="16">
        <f t="shared" ca="1" si="15"/>
        <v>0</v>
      </c>
    </row>
    <row r="455" spans="1:45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5" t="str">
        <f>IF(Overall!P457&lt;&gt;"",_xlfn.VALUETOTEXT(Overall!P457),"")</f>
        <v>Options</v>
      </c>
      <c r="I455" s="6">
        <f>IF(Overall!F457&lt;&gt;"",VALUE(Overall!F457),"")</f>
        <v>1000000</v>
      </c>
      <c r="J455" s="6">
        <f>IF(Overall!G457&lt;&gt;"",VALUE(Overall!G457),"")</f>
        <v>77</v>
      </c>
      <c r="K455" s="6">
        <f>IF(Overall!H457&lt;&gt;"",VALUE(Overall!H457),"")</f>
        <v>64</v>
      </c>
      <c r="L455" s="6">
        <f>IF(Overall!I457&lt;&gt;"",VALUE(Overall!I457),"")</f>
        <v>8.15</v>
      </c>
      <c r="M455" s="6">
        <f>IF(Overall!J457&lt;&gt;"",VALUE(Overall!J457),"")</f>
        <v>3.98</v>
      </c>
      <c r="N455" s="6">
        <f>IF(Overall!K457&lt;&gt;"",VALUE(Overall!K457),"")</f>
        <v>4.17</v>
      </c>
      <c r="O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P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Q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R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S455" s="5">
        <f t="shared" si="14"/>
        <v>1</v>
      </c>
      <c r="T455" s="10" t="str">
        <f>IF(Overall!$A457&lt;&gt;"",IF(AND(MONTH($O455) &lt;= 1, MONTH($P455) &gt;= 1), IF($S455 &lt;&gt; "", $I455/$S455, ""), ""),"")</f>
        <v/>
      </c>
      <c r="U455" s="10" t="str">
        <f>IF(Overall!$A457&lt;&gt;"",IF(AND(MONTH($O455) &lt;= 2, MONTH($P455) &gt;= 2), IF($S455 &lt;&gt; "", $I455/$S455, ""), ""),"")</f>
        <v/>
      </c>
      <c r="V455" s="10" t="str">
        <f>IF(Overall!$A457&lt;&gt;"",IF(AND(MONTH($O455) &lt;= 3, MONTH($P455) &gt;= 3), IF($S455 &lt;&gt; "", $I455/$S455, ""), ""),"")</f>
        <v/>
      </c>
      <c r="W455" s="10" t="str">
        <f>IF(Overall!$A457&lt;&gt;"",IF(AND(MONTH($O455) &lt;= 4, MONTH($P455) &gt;= 4), IF($S455 &lt;&gt; "", $I455/$S455, ""), ""),"")</f>
        <v/>
      </c>
      <c r="X455" s="10" t="str">
        <f>IF(Overall!$A457&lt;&gt;"",IF(AND(MONTH($O455) &lt;= 5, MONTH($P455) &gt;= 5), IF($S455 &lt;&gt; "", $I455/$S455, ""), ""),"")</f>
        <v/>
      </c>
      <c r="Y455" s="10">
        <f>IF(Overall!$A457&lt;&gt;"",IF(AND(MONTH($O455) &lt;= 6, MONTH($P455) &gt;= 6), IF($S455 &lt;&gt; "", $I455/$S455, ""), ""),"")</f>
        <v>1000000</v>
      </c>
      <c r="Z455" s="10" t="str">
        <f>IF(Overall!$A457&lt;&gt;"",IF(AND(MONTH($O455) &lt;= 7, MONTH($P455) &gt;= 7 ), IF($S455 &lt;&gt; "", $I455/$S455, ""), ""),"")</f>
        <v/>
      </c>
      <c r="AA455" s="10" t="str">
        <f>IF(Overall!$A457&lt;&gt;"",IF(AND(MONTH($O455) &lt;= 8, MONTH($P455) &gt;= 8), IF($S455 &lt;&gt; "", $I455/$S455, ""), ""),"")</f>
        <v/>
      </c>
      <c r="AB455" s="10" t="str">
        <f>IF(Overall!$A457&lt;&gt;"",IF(AND(MONTH($O455) &lt;= 9, MONTH($P455) &gt;= 9), IF($S455 &lt;&gt; "", $I455/$S455, ""), ""),"")</f>
        <v/>
      </c>
      <c r="AC455" s="10" t="str">
        <f>IF(Overall!$A457&lt;&gt;"",IF(AND(MONTH($O455) &lt;= 10, MONTH($P455) &gt;= 10), IF($S455 &lt;&gt; "", $I455/$S455, ""), ""),"")</f>
        <v/>
      </c>
      <c r="AD455" s="10" t="str">
        <f>IF(Overall!$A457&lt;&gt;"",IF(AND(MONTH($O455) &lt;= 11, MONTH($P455) &gt;= 11), IF($S455 &lt;&gt; "", $I455/$S455, ""), ""),"")</f>
        <v/>
      </c>
      <c r="AE455" s="10" t="str">
        <f>IF(Overall!$A457&lt;&gt;"",IF(AND(MONTH($O455) &lt;= 12, MONTH($P455) &gt;= 12), IF($S455 &lt;&gt; "", $I455/$S455, ""), ""),"")</f>
        <v/>
      </c>
      <c r="AG455" s="10" t="str">
        <f ca="1">IFERROR(IF(AND(NOW()&lt;= EOMONTH(DATE(YEAR($P455),1, 1), 0), Overall!$A457&lt;&gt;"", MONTH($O455) &lt;= 1, MONTH($P455) &gt;= 1), IF($S455 &lt;&gt; "", $I455/$S455, ""), ""), "")</f>
        <v/>
      </c>
      <c r="AH455" s="10" t="str">
        <f ca="1">IFERROR(IF(AND(NOW()&lt;= EOMONTH(DATE(YEAR($P455),2, 1), 0), Overall!$A457&lt;&gt;"", MONTH($O455) &lt;= 2, MONTH($P455) &gt;= 2), IF($S455 &lt;&gt; "", $I455/$S455, ""), ""), "")</f>
        <v/>
      </c>
      <c r="AI455" s="10" t="str">
        <f ca="1">IFERROR(IF(AND(NOW()&lt;= EOMONTH(DATE(YEAR($P455),3, 1), 0), Overall!$A457&lt;&gt;"", MONTH($O455) &lt;= 3, MONTH($P455) &gt;= 3), IF($S455 &lt;&gt; "", $I455/$S455, ""), ""), "")</f>
        <v/>
      </c>
      <c r="AJ455" s="10" t="str">
        <f ca="1">IFERROR(IF(AND(NOW()&lt;= EOMONTH(DATE(YEAR($P455),4, 1), 0), Overall!$A457&lt;&gt;"", MONTH($O455) &lt;= 4, MONTH($P455) &gt;= 4), IF($S455 &lt;&gt; "", $I455/$S455, ""), ""), "")</f>
        <v/>
      </c>
      <c r="AK455" s="10" t="str">
        <f ca="1">IFERROR(IF(AND(NOW()&lt;= EOMONTH(DATE(YEAR($P455),5, 1), 0), Overall!$A457&lt;&gt;"", MONTH($O455) &lt;= 5, MONTH($P455) &gt;= 5), IF($S455 &lt;&gt; "", $I455/$S455, ""), ""), "")</f>
        <v/>
      </c>
      <c r="AL455" s="10" t="str">
        <f ca="1">IFERROR(IF(AND(NOW()&lt;= EOMONTH(DATE(YEAR($P455),6, 1), 0), Overall!$A457&lt;&gt;"", MONTH($O455) &lt;= 6, MONTH($P455) &gt;= 6), IF($S455 &lt;&gt; "", $I455/$S455, ""), ""), "")</f>
        <v/>
      </c>
      <c r="AM455" s="10" t="str">
        <f ca="1">IFERROR(IF(AND(NOW()&lt;= EOMONTH(DATE(YEAR($P455),7, 1), 0), Overall!$A457&lt;&gt;"", MONTH($O455) &lt;= 7, MONTH($P455) &gt;= 7), IF($S455 &lt;&gt; "", $I455/$S455, ""), ""), "")</f>
        <v/>
      </c>
      <c r="AN455" s="10" t="str">
        <f ca="1">IFERROR(IF(AND(NOW()&lt;= EOMONTH(DATE(YEAR($P455),8, 1), 0), Overall!$A457&lt;&gt;"", MONTH($O455) &lt;= 8, MONTH($P455) &gt;= 8), IF($S455 &lt;&gt; "", $I455/$S455, ""), ""), "")</f>
        <v/>
      </c>
      <c r="AO455" s="10" t="str">
        <f ca="1">IFERROR(IF(AND(NOW()&lt;= EOMONTH(DATE(YEAR($P455),9, 1), 0), Overall!$A457&lt;&gt;"", MONTH($O455) &lt;= 9, MONTH($P455) &gt;= 9), IF($S455 &lt;&gt; "", $I455/$S455, ""), ""), "")</f>
        <v/>
      </c>
      <c r="AP455" s="10" t="str">
        <f ca="1">IFERROR(IF(AND(NOW()&lt;= EOMONTH(DATE(YEAR($P455),10, 1), 0), Overall!$A457&lt;&gt;"", MONTH($O455) &lt;= 10, MONTH($P455) &gt;= 10), IF($S455 &lt;&gt; "", $I455/$S455, ""), ""), "")</f>
        <v/>
      </c>
      <c r="AQ455" s="10" t="str">
        <f ca="1">IFERROR(IF(AND(NOW()&lt;= EOMONTH(DATE(YEAR($P455),11, 1), 0), Overall!$A457&lt;&gt;"", MONTH($O455) &lt;=11, MONTH($P455) &gt;= 11), IF($S455 &lt;&gt; "", $I455/$S455, ""), ""), "")</f>
        <v/>
      </c>
      <c r="AR455" s="10" t="str">
        <f ca="1">IFERROR(IF(AND(NOW()&lt;= EOMONTH(DATE(YEAR($P455),12, 1), 0), Overall!$A457&lt;&gt;"", MONTH($O455) &lt;= 12, MONTH($P455) &gt;= 12), IF($S455 &lt;&gt; "", $I455/$S455, ""), ""), "")</f>
        <v/>
      </c>
      <c r="AS455" s="16">
        <f t="shared" ca="1" si="15"/>
        <v>0</v>
      </c>
    </row>
    <row r="456" spans="1:45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5" t="str">
        <f>IF(Overall!P458&lt;&gt;"",_xlfn.VALUETOTEXT(Overall!P458),"")</f>
        <v>Options</v>
      </c>
      <c r="I456" s="6">
        <f>IF(Overall!F458&lt;&gt;"",VALUE(Overall!F458),"")</f>
        <v>750000</v>
      </c>
      <c r="J456" s="6">
        <f>IF(Overall!G458&lt;&gt;"",VALUE(Overall!G458),"")</f>
        <v>78</v>
      </c>
      <c r="K456" s="6">
        <f>IF(Overall!H458&lt;&gt;"",VALUE(Overall!H458),"")</f>
        <v>63</v>
      </c>
      <c r="L456" s="6">
        <f>IF(Overall!I458&lt;&gt;"",VALUE(Overall!I458),"")</f>
        <v>6.83</v>
      </c>
      <c r="M456" s="6">
        <f>IF(Overall!J458&lt;&gt;"",VALUE(Overall!J458),"")</f>
        <v>2.6</v>
      </c>
      <c r="N456" s="6">
        <f>IF(Overall!K458&lt;&gt;"",VALUE(Overall!K458),"")</f>
        <v>4.2300000000000004</v>
      </c>
      <c r="O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P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Q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R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S456" s="5">
        <f t="shared" si="14"/>
        <v>1</v>
      </c>
      <c r="T456" s="10" t="str">
        <f>IF(Overall!$A458&lt;&gt;"",IF(AND(MONTH($O456) &lt;= 1, MONTH($P456) &gt;= 1), IF($S456 &lt;&gt; "", $I456/$S456, ""), ""),"")</f>
        <v/>
      </c>
      <c r="U456" s="10" t="str">
        <f>IF(Overall!$A458&lt;&gt;"",IF(AND(MONTH($O456) &lt;= 2, MONTH($P456) &gt;= 2), IF($S456 &lt;&gt; "", $I456/$S456, ""), ""),"")</f>
        <v/>
      </c>
      <c r="V456" s="10" t="str">
        <f>IF(Overall!$A458&lt;&gt;"",IF(AND(MONTH($O456) &lt;= 3, MONTH($P456) &gt;= 3), IF($S456 &lt;&gt; "", $I456/$S456, ""), ""),"")</f>
        <v/>
      </c>
      <c r="W456" s="10" t="str">
        <f>IF(Overall!$A458&lt;&gt;"",IF(AND(MONTH($O456) &lt;= 4, MONTH($P456) &gt;= 4), IF($S456 &lt;&gt; "", $I456/$S456, ""), ""),"")</f>
        <v/>
      </c>
      <c r="X456" s="10">
        <f>IF(Overall!$A458&lt;&gt;"",IF(AND(MONTH($O456) &lt;= 5, MONTH($P456) &gt;= 5), IF($S456 &lt;&gt; "", $I456/$S456, ""), ""),"")</f>
        <v>750000</v>
      </c>
      <c r="Y456" s="10" t="str">
        <f>IF(Overall!$A458&lt;&gt;"",IF(AND(MONTH($O456) &lt;= 6, MONTH($P456) &gt;= 6), IF($S456 &lt;&gt; "", $I456/$S456, ""), ""),"")</f>
        <v/>
      </c>
      <c r="Z456" s="10" t="str">
        <f>IF(Overall!$A458&lt;&gt;"",IF(AND(MONTH($O456) &lt;= 7, MONTH($P456) &gt;= 7 ), IF($S456 &lt;&gt; "", $I456/$S456, ""), ""),"")</f>
        <v/>
      </c>
      <c r="AA456" s="10" t="str">
        <f>IF(Overall!$A458&lt;&gt;"",IF(AND(MONTH($O456) &lt;= 8, MONTH($P456) &gt;= 8), IF($S456 &lt;&gt; "", $I456/$S456, ""), ""),"")</f>
        <v/>
      </c>
      <c r="AB456" s="10" t="str">
        <f>IF(Overall!$A458&lt;&gt;"",IF(AND(MONTH($O456) &lt;= 9, MONTH($P456) &gt;= 9), IF($S456 &lt;&gt; "", $I456/$S456, ""), ""),"")</f>
        <v/>
      </c>
      <c r="AC456" s="10" t="str">
        <f>IF(Overall!$A458&lt;&gt;"",IF(AND(MONTH($O456) &lt;= 10, MONTH($P456) &gt;= 10), IF($S456 &lt;&gt; "", $I456/$S456, ""), ""),"")</f>
        <v/>
      </c>
      <c r="AD456" s="10" t="str">
        <f>IF(Overall!$A458&lt;&gt;"",IF(AND(MONTH($O456) &lt;= 11, MONTH($P456) &gt;= 11), IF($S456 &lt;&gt; "", $I456/$S456, ""), ""),"")</f>
        <v/>
      </c>
      <c r="AE456" s="10" t="str">
        <f>IF(Overall!$A458&lt;&gt;"",IF(AND(MONTH($O456) &lt;= 12, MONTH($P456) &gt;= 12), IF($S456 &lt;&gt; "", $I456/$S456, ""), ""),"")</f>
        <v/>
      </c>
      <c r="AG456" s="10" t="str">
        <f ca="1">IFERROR(IF(AND(NOW()&lt;= EOMONTH(DATE(YEAR($P456),1, 1), 0), Overall!$A458&lt;&gt;"", MONTH($O456) &lt;= 1, MONTH($P456) &gt;= 1), IF($S456 &lt;&gt; "", $I456/$S456, ""), ""), "")</f>
        <v/>
      </c>
      <c r="AH456" s="10" t="str">
        <f ca="1">IFERROR(IF(AND(NOW()&lt;= EOMONTH(DATE(YEAR($P456),2, 1), 0), Overall!$A458&lt;&gt;"", MONTH($O456) &lt;= 2, MONTH($P456) &gt;= 2), IF($S456 &lt;&gt; "", $I456/$S456, ""), ""), "")</f>
        <v/>
      </c>
      <c r="AI456" s="10" t="str">
        <f ca="1">IFERROR(IF(AND(NOW()&lt;= EOMONTH(DATE(YEAR($P456),3, 1), 0), Overall!$A458&lt;&gt;"", MONTH($O456) &lt;= 3, MONTH($P456) &gt;= 3), IF($S456 &lt;&gt; "", $I456/$S456, ""), ""), "")</f>
        <v/>
      </c>
      <c r="AJ456" s="10" t="str">
        <f ca="1">IFERROR(IF(AND(NOW()&lt;= EOMONTH(DATE(YEAR($P456),4, 1), 0), Overall!$A458&lt;&gt;"", MONTH($O456) &lt;= 4, MONTH($P456) &gt;= 4), IF($S456 &lt;&gt; "", $I456/$S456, ""), ""), "")</f>
        <v/>
      </c>
      <c r="AK456" s="10" t="str">
        <f ca="1">IFERROR(IF(AND(NOW()&lt;= EOMONTH(DATE(YEAR($P456),5, 1), 0), Overall!$A458&lt;&gt;"", MONTH($O456) &lt;= 5, MONTH($P456) &gt;= 5), IF($S456 &lt;&gt; "", $I456/$S456, ""), ""), "")</f>
        <v/>
      </c>
      <c r="AL456" s="10" t="str">
        <f ca="1">IFERROR(IF(AND(NOW()&lt;= EOMONTH(DATE(YEAR($P456),6, 1), 0), Overall!$A458&lt;&gt;"", MONTH($O456) &lt;= 6, MONTH($P456) &gt;= 6), IF($S456 &lt;&gt; "", $I456/$S456, ""), ""), "")</f>
        <v/>
      </c>
      <c r="AM456" s="10" t="str">
        <f ca="1">IFERROR(IF(AND(NOW()&lt;= EOMONTH(DATE(YEAR($P456),7, 1), 0), Overall!$A458&lt;&gt;"", MONTH($O456) &lt;= 7, MONTH($P456) &gt;= 7), IF($S456 &lt;&gt; "", $I456/$S456, ""), ""), "")</f>
        <v/>
      </c>
      <c r="AN456" s="10" t="str">
        <f ca="1">IFERROR(IF(AND(NOW()&lt;= EOMONTH(DATE(YEAR($P456),8, 1), 0), Overall!$A458&lt;&gt;"", MONTH($O456) &lt;= 8, MONTH($P456) &gt;= 8), IF($S456 &lt;&gt; "", $I456/$S456, ""), ""), "")</f>
        <v/>
      </c>
      <c r="AO456" s="10" t="str">
        <f ca="1">IFERROR(IF(AND(NOW()&lt;= EOMONTH(DATE(YEAR($P456),9, 1), 0), Overall!$A458&lt;&gt;"", MONTH($O456) &lt;= 9, MONTH($P456) &gt;= 9), IF($S456 &lt;&gt; "", $I456/$S456, ""), ""), "")</f>
        <v/>
      </c>
      <c r="AP456" s="10" t="str">
        <f ca="1">IFERROR(IF(AND(NOW()&lt;= EOMONTH(DATE(YEAR($P456),10, 1), 0), Overall!$A458&lt;&gt;"", MONTH($O456) &lt;= 10, MONTH($P456) &gt;= 10), IF($S456 &lt;&gt; "", $I456/$S456, ""), ""), "")</f>
        <v/>
      </c>
      <c r="AQ456" s="10" t="str">
        <f ca="1">IFERROR(IF(AND(NOW()&lt;= EOMONTH(DATE(YEAR($P456),11, 1), 0), Overall!$A458&lt;&gt;"", MONTH($O456) &lt;=11, MONTH($P456) &gt;= 11), IF($S456 &lt;&gt; "", $I456/$S456, ""), ""), "")</f>
        <v/>
      </c>
      <c r="AR456" s="10" t="str">
        <f ca="1">IFERROR(IF(AND(NOW()&lt;= EOMONTH(DATE(YEAR($P456),12, 1), 0), Overall!$A458&lt;&gt;"", MONTH($O456) &lt;= 12, MONTH($P456) &gt;= 12), IF($S456 &lt;&gt; "", $I456/$S456, ""), ""), "")</f>
        <v/>
      </c>
      <c r="AS456" s="16">
        <f t="shared" ca="1" si="15"/>
        <v>0</v>
      </c>
    </row>
    <row r="457" spans="1:45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5" t="str">
        <f>IF(Overall!P459&lt;&gt;"",_xlfn.VALUETOTEXT(Overall!P459),"")</f>
        <v>Options</v>
      </c>
      <c r="I457" s="6">
        <f>IF(Overall!F459&lt;&gt;"",VALUE(Overall!F459),"")</f>
        <v>750000</v>
      </c>
      <c r="J457" s="6">
        <f>IF(Overall!G459&lt;&gt;"",VALUE(Overall!G459),"")</f>
        <v>78</v>
      </c>
      <c r="K457" s="6">
        <f>IF(Overall!H459&lt;&gt;"",VALUE(Overall!H459),"")</f>
        <v>63</v>
      </c>
      <c r="L457" s="6">
        <f>IF(Overall!I459&lt;&gt;"",VALUE(Overall!I459),"")</f>
        <v>7.82</v>
      </c>
      <c r="M457" s="6">
        <f>IF(Overall!J459&lt;&gt;"",VALUE(Overall!J459),"")</f>
        <v>3.25</v>
      </c>
      <c r="N457" s="6">
        <f>IF(Overall!K459&lt;&gt;"",VALUE(Overall!K459),"")</f>
        <v>4.57</v>
      </c>
      <c r="O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P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Q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R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S457" s="5">
        <f t="shared" si="14"/>
        <v>1</v>
      </c>
      <c r="T457" s="10" t="str">
        <f>IF(Overall!$A459&lt;&gt;"",IF(AND(MONTH($O457) &lt;= 1, MONTH($P457) &gt;= 1), IF($S457 &lt;&gt; "", $I457/$S457, ""), ""),"")</f>
        <v/>
      </c>
      <c r="U457" s="10" t="str">
        <f>IF(Overall!$A459&lt;&gt;"",IF(AND(MONTH($O457) &lt;= 2, MONTH($P457) &gt;= 2), IF($S457 &lt;&gt; "", $I457/$S457, ""), ""),"")</f>
        <v/>
      </c>
      <c r="V457" s="10" t="str">
        <f>IF(Overall!$A459&lt;&gt;"",IF(AND(MONTH($O457) &lt;= 3, MONTH($P457) &gt;= 3), IF($S457 &lt;&gt; "", $I457/$S457, ""), ""),"")</f>
        <v/>
      </c>
      <c r="W457" s="10" t="str">
        <f>IF(Overall!$A459&lt;&gt;"",IF(AND(MONTH($O457) &lt;= 4, MONTH($P457) &gt;= 4), IF($S457 &lt;&gt; "", $I457/$S457, ""), ""),"")</f>
        <v/>
      </c>
      <c r="X457" s="10" t="str">
        <f>IF(Overall!$A459&lt;&gt;"",IF(AND(MONTH($O457) &lt;= 5, MONTH($P457) &gt;= 5), IF($S457 &lt;&gt; "", $I457/$S457, ""), ""),"")</f>
        <v/>
      </c>
      <c r="Y457" s="10">
        <f>IF(Overall!$A459&lt;&gt;"",IF(AND(MONTH($O457) &lt;= 6, MONTH($P457) &gt;= 6), IF($S457 &lt;&gt; "", $I457/$S457, ""), ""),"")</f>
        <v>750000</v>
      </c>
      <c r="Z457" s="10" t="str">
        <f>IF(Overall!$A459&lt;&gt;"",IF(AND(MONTH($O457) &lt;= 7, MONTH($P457) &gt;= 7 ), IF($S457 &lt;&gt; "", $I457/$S457, ""), ""),"")</f>
        <v/>
      </c>
      <c r="AA457" s="10" t="str">
        <f>IF(Overall!$A459&lt;&gt;"",IF(AND(MONTH($O457) &lt;= 8, MONTH($P457) &gt;= 8), IF($S457 &lt;&gt; "", $I457/$S457, ""), ""),"")</f>
        <v/>
      </c>
      <c r="AB457" s="10" t="str">
        <f>IF(Overall!$A459&lt;&gt;"",IF(AND(MONTH($O457) &lt;= 9, MONTH($P457) &gt;= 9), IF($S457 &lt;&gt; "", $I457/$S457, ""), ""),"")</f>
        <v/>
      </c>
      <c r="AC457" s="10" t="str">
        <f>IF(Overall!$A459&lt;&gt;"",IF(AND(MONTH($O457) &lt;= 10, MONTH($P457) &gt;= 10), IF($S457 &lt;&gt; "", $I457/$S457, ""), ""),"")</f>
        <v/>
      </c>
      <c r="AD457" s="10" t="str">
        <f>IF(Overall!$A459&lt;&gt;"",IF(AND(MONTH($O457) &lt;= 11, MONTH($P457) &gt;= 11), IF($S457 &lt;&gt; "", $I457/$S457, ""), ""),"")</f>
        <v/>
      </c>
      <c r="AE457" s="10" t="str">
        <f>IF(Overall!$A459&lt;&gt;"",IF(AND(MONTH($O457) &lt;= 12, MONTH($P457) &gt;= 12), IF($S457 &lt;&gt; "", $I457/$S457, ""), ""),"")</f>
        <v/>
      </c>
      <c r="AG457" s="10" t="str">
        <f ca="1">IFERROR(IF(AND(NOW()&lt;= EOMONTH(DATE(YEAR($P457),1, 1), 0), Overall!$A459&lt;&gt;"", MONTH($O457) &lt;= 1, MONTH($P457) &gt;= 1), IF($S457 &lt;&gt; "", $I457/$S457, ""), ""), "")</f>
        <v/>
      </c>
      <c r="AH457" s="10" t="str">
        <f ca="1">IFERROR(IF(AND(NOW()&lt;= EOMONTH(DATE(YEAR($P457),2, 1), 0), Overall!$A459&lt;&gt;"", MONTH($O457) &lt;= 2, MONTH($P457) &gt;= 2), IF($S457 &lt;&gt; "", $I457/$S457, ""), ""), "")</f>
        <v/>
      </c>
      <c r="AI457" s="10" t="str">
        <f ca="1">IFERROR(IF(AND(NOW()&lt;= EOMONTH(DATE(YEAR($P457),3, 1), 0), Overall!$A459&lt;&gt;"", MONTH($O457) &lt;= 3, MONTH($P457) &gt;= 3), IF($S457 &lt;&gt; "", $I457/$S457, ""), ""), "")</f>
        <v/>
      </c>
      <c r="AJ457" s="10" t="str">
        <f ca="1">IFERROR(IF(AND(NOW()&lt;= EOMONTH(DATE(YEAR($P457),4, 1), 0), Overall!$A459&lt;&gt;"", MONTH($O457) &lt;= 4, MONTH($P457) &gt;= 4), IF($S457 &lt;&gt; "", $I457/$S457, ""), ""), "")</f>
        <v/>
      </c>
      <c r="AK457" s="10" t="str">
        <f ca="1">IFERROR(IF(AND(NOW()&lt;= EOMONTH(DATE(YEAR($P457),5, 1), 0), Overall!$A459&lt;&gt;"", MONTH($O457) &lt;= 5, MONTH($P457) &gt;= 5), IF($S457 &lt;&gt; "", $I457/$S457, ""), ""), "")</f>
        <v/>
      </c>
      <c r="AL457" s="10" t="str">
        <f ca="1">IFERROR(IF(AND(NOW()&lt;= EOMONTH(DATE(YEAR($P457),6, 1), 0), Overall!$A459&lt;&gt;"", MONTH($O457) &lt;= 6, MONTH($P457) &gt;= 6), IF($S457 &lt;&gt; "", $I457/$S457, ""), ""), "")</f>
        <v/>
      </c>
      <c r="AM457" s="10" t="str">
        <f ca="1">IFERROR(IF(AND(NOW()&lt;= EOMONTH(DATE(YEAR($P457),7, 1), 0), Overall!$A459&lt;&gt;"", MONTH($O457) &lt;= 7, MONTH($P457) &gt;= 7), IF($S457 &lt;&gt; "", $I457/$S457, ""), ""), "")</f>
        <v/>
      </c>
      <c r="AN457" s="10" t="str">
        <f ca="1">IFERROR(IF(AND(NOW()&lt;= EOMONTH(DATE(YEAR($P457),8, 1), 0), Overall!$A459&lt;&gt;"", MONTH($O457) &lt;= 8, MONTH($P457) &gt;= 8), IF($S457 &lt;&gt; "", $I457/$S457, ""), ""), "")</f>
        <v/>
      </c>
      <c r="AO457" s="10" t="str">
        <f ca="1">IFERROR(IF(AND(NOW()&lt;= EOMONTH(DATE(YEAR($P457),9, 1), 0), Overall!$A459&lt;&gt;"", MONTH($O457) &lt;= 9, MONTH($P457) &gt;= 9), IF($S457 &lt;&gt; "", $I457/$S457, ""), ""), "")</f>
        <v/>
      </c>
      <c r="AP457" s="10" t="str">
        <f ca="1">IFERROR(IF(AND(NOW()&lt;= EOMONTH(DATE(YEAR($P457),10, 1), 0), Overall!$A459&lt;&gt;"", MONTH($O457) &lt;= 10, MONTH($P457) &gt;= 10), IF($S457 &lt;&gt; "", $I457/$S457, ""), ""), "")</f>
        <v/>
      </c>
      <c r="AQ457" s="10" t="str">
        <f ca="1">IFERROR(IF(AND(NOW()&lt;= EOMONTH(DATE(YEAR($P457),11, 1), 0), Overall!$A459&lt;&gt;"", MONTH($O457) &lt;=11, MONTH($P457) &gt;= 11), IF($S457 &lt;&gt; "", $I457/$S457, ""), ""), "")</f>
        <v/>
      </c>
      <c r="AR457" s="10" t="str">
        <f ca="1">IFERROR(IF(AND(NOW()&lt;= EOMONTH(DATE(YEAR($P457),12, 1), 0), Overall!$A459&lt;&gt;"", MONTH($O457) &lt;= 12, MONTH($P457) &gt;= 12), IF($S457 &lt;&gt; "", $I457/$S457, ""), ""), "")</f>
        <v/>
      </c>
      <c r="AS457" s="16">
        <f t="shared" ca="1" si="15"/>
        <v>0</v>
      </c>
    </row>
    <row r="458" spans="1:45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5" t="str">
        <f>IF(Overall!P460&lt;&gt;"",_xlfn.VALUETOTEXT(Overall!P460),"")</f>
        <v>Options</v>
      </c>
      <c r="I458" s="6">
        <f>IF(Overall!F460&lt;&gt;"",VALUE(Overall!F460),"")</f>
        <v>500000</v>
      </c>
      <c r="J458" s="6">
        <f>IF(Overall!G460&lt;&gt;"",VALUE(Overall!G460),"")</f>
        <v>80</v>
      </c>
      <c r="K458" s="6">
        <f>IF(Overall!H460&lt;&gt;"",VALUE(Overall!H460),"")</f>
        <v>60</v>
      </c>
      <c r="L458" s="6">
        <f>IF(Overall!I460&lt;&gt;"",VALUE(Overall!I460),"")</f>
        <v>8.6</v>
      </c>
      <c r="M458" s="6">
        <f>IF(Overall!J460&lt;&gt;"",VALUE(Overall!J460),"")</f>
        <v>2.78</v>
      </c>
      <c r="N458" s="6">
        <f>IF(Overall!K460&lt;&gt;"",VALUE(Overall!K460),"")</f>
        <v>5.82</v>
      </c>
      <c r="O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P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Q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R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S458" s="5">
        <f t="shared" si="14"/>
        <v>1</v>
      </c>
      <c r="T458" s="10" t="str">
        <f>IF(Overall!$A460&lt;&gt;"",IF(AND(MONTH($O458) &lt;= 1, MONTH($P458) &gt;= 1), IF($S458 &lt;&gt; "", $I458/$S458, ""), ""),"")</f>
        <v/>
      </c>
      <c r="U458" s="10" t="str">
        <f>IF(Overall!$A460&lt;&gt;"",IF(AND(MONTH($O458) &lt;= 2, MONTH($P458) &gt;= 2), IF($S458 &lt;&gt; "", $I458/$S458, ""), ""),"")</f>
        <v/>
      </c>
      <c r="V458" s="10" t="str">
        <f>IF(Overall!$A460&lt;&gt;"",IF(AND(MONTH($O458) &lt;= 3, MONTH($P458) &gt;= 3), IF($S458 &lt;&gt; "", $I458/$S458, ""), ""),"")</f>
        <v/>
      </c>
      <c r="W458" s="10" t="str">
        <f>IF(Overall!$A460&lt;&gt;"",IF(AND(MONTH($O458) &lt;= 4, MONTH($P458) &gt;= 4), IF($S458 &lt;&gt; "", $I458/$S458, ""), ""),"")</f>
        <v/>
      </c>
      <c r="X458" s="10" t="str">
        <f>IF(Overall!$A460&lt;&gt;"",IF(AND(MONTH($O458) &lt;= 5, MONTH($P458) &gt;= 5), IF($S458 &lt;&gt; "", $I458/$S458, ""), ""),"")</f>
        <v/>
      </c>
      <c r="Y458" s="10">
        <f>IF(Overall!$A460&lt;&gt;"",IF(AND(MONTH($O458) &lt;= 6, MONTH($P458) &gt;= 6), IF($S458 &lt;&gt; "", $I458/$S458, ""), ""),"")</f>
        <v>500000</v>
      </c>
      <c r="Z458" s="10" t="str">
        <f>IF(Overall!$A460&lt;&gt;"",IF(AND(MONTH($O458) &lt;= 7, MONTH($P458) &gt;= 7 ), IF($S458 &lt;&gt; "", $I458/$S458, ""), ""),"")</f>
        <v/>
      </c>
      <c r="AA458" s="10" t="str">
        <f>IF(Overall!$A460&lt;&gt;"",IF(AND(MONTH($O458) &lt;= 8, MONTH($P458) &gt;= 8), IF($S458 &lt;&gt; "", $I458/$S458, ""), ""),"")</f>
        <v/>
      </c>
      <c r="AB458" s="10" t="str">
        <f>IF(Overall!$A460&lt;&gt;"",IF(AND(MONTH($O458) &lt;= 9, MONTH($P458) &gt;= 9), IF($S458 &lt;&gt; "", $I458/$S458, ""), ""),"")</f>
        <v/>
      </c>
      <c r="AC458" s="10" t="str">
        <f>IF(Overall!$A460&lt;&gt;"",IF(AND(MONTH($O458) &lt;= 10, MONTH($P458) &gt;= 10), IF($S458 &lt;&gt; "", $I458/$S458, ""), ""),"")</f>
        <v/>
      </c>
      <c r="AD458" s="10" t="str">
        <f>IF(Overall!$A460&lt;&gt;"",IF(AND(MONTH($O458) &lt;= 11, MONTH($P458) &gt;= 11), IF($S458 &lt;&gt; "", $I458/$S458, ""), ""),"")</f>
        <v/>
      </c>
      <c r="AE458" s="10" t="str">
        <f>IF(Overall!$A460&lt;&gt;"",IF(AND(MONTH($O458) &lt;= 12, MONTH($P458) &gt;= 12), IF($S458 &lt;&gt; "", $I458/$S458, ""), ""),"")</f>
        <v/>
      </c>
      <c r="AG458" s="10" t="str">
        <f ca="1">IFERROR(IF(AND(NOW()&lt;= EOMONTH(DATE(YEAR($P458),1, 1), 0), Overall!$A460&lt;&gt;"", MONTH($O458) &lt;= 1, MONTH($P458) &gt;= 1), IF($S458 &lt;&gt; "", $I458/$S458, ""), ""), "")</f>
        <v/>
      </c>
      <c r="AH458" s="10" t="str">
        <f ca="1">IFERROR(IF(AND(NOW()&lt;= EOMONTH(DATE(YEAR($P458),2, 1), 0), Overall!$A460&lt;&gt;"", MONTH($O458) &lt;= 2, MONTH($P458) &gt;= 2), IF($S458 &lt;&gt; "", $I458/$S458, ""), ""), "")</f>
        <v/>
      </c>
      <c r="AI458" s="10" t="str">
        <f ca="1">IFERROR(IF(AND(NOW()&lt;= EOMONTH(DATE(YEAR($P458),3, 1), 0), Overall!$A460&lt;&gt;"", MONTH($O458) &lt;= 3, MONTH($P458) &gt;= 3), IF($S458 &lt;&gt; "", $I458/$S458, ""), ""), "")</f>
        <v/>
      </c>
      <c r="AJ458" s="10" t="str">
        <f ca="1">IFERROR(IF(AND(NOW()&lt;= EOMONTH(DATE(YEAR($P458),4, 1), 0), Overall!$A460&lt;&gt;"", MONTH($O458) &lt;= 4, MONTH($P458) &gt;= 4), IF($S458 &lt;&gt; "", $I458/$S458, ""), ""), "")</f>
        <v/>
      </c>
      <c r="AK458" s="10" t="str">
        <f ca="1">IFERROR(IF(AND(NOW()&lt;= EOMONTH(DATE(YEAR($P458),5, 1), 0), Overall!$A460&lt;&gt;"", MONTH($O458) &lt;= 5, MONTH($P458) &gt;= 5), IF($S458 &lt;&gt; "", $I458/$S458, ""), ""), "")</f>
        <v/>
      </c>
      <c r="AL458" s="10" t="str">
        <f ca="1">IFERROR(IF(AND(NOW()&lt;= EOMONTH(DATE(YEAR($P458),6, 1), 0), Overall!$A460&lt;&gt;"", MONTH($O458) &lt;= 6, MONTH($P458) &gt;= 6), IF($S458 &lt;&gt; "", $I458/$S458, ""), ""), "")</f>
        <v/>
      </c>
      <c r="AM458" s="10" t="str">
        <f ca="1">IFERROR(IF(AND(NOW()&lt;= EOMONTH(DATE(YEAR($P458),7, 1), 0), Overall!$A460&lt;&gt;"", MONTH($O458) &lt;= 7, MONTH($P458) &gt;= 7), IF($S458 &lt;&gt; "", $I458/$S458, ""), ""), "")</f>
        <v/>
      </c>
      <c r="AN458" s="10" t="str">
        <f ca="1">IFERROR(IF(AND(NOW()&lt;= EOMONTH(DATE(YEAR($P458),8, 1), 0), Overall!$A460&lt;&gt;"", MONTH($O458) &lt;= 8, MONTH($P458) &gt;= 8), IF($S458 &lt;&gt; "", $I458/$S458, ""), ""), "")</f>
        <v/>
      </c>
      <c r="AO458" s="10" t="str">
        <f ca="1">IFERROR(IF(AND(NOW()&lt;= EOMONTH(DATE(YEAR($P458),9, 1), 0), Overall!$A460&lt;&gt;"", MONTH($O458) &lt;= 9, MONTH($P458) &gt;= 9), IF($S458 &lt;&gt; "", $I458/$S458, ""), ""), "")</f>
        <v/>
      </c>
      <c r="AP458" s="10" t="str">
        <f ca="1">IFERROR(IF(AND(NOW()&lt;= EOMONTH(DATE(YEAR($P458),10, 1), 0), Overall!$A460&lt;&gt;"", MONTH($O458) &lt;= 10, MONTH($P458) &gt;= 10), IF($S458 &lt;&gt; "", $I458/$S458, ""), ""), "")</f>
        <v/>
      </c>
      <c r="AQ458" s="10" t="str">
        <f ca="1">IFERROR(IF(AND(NOW()&lt;= EOMONTH(DATE(YEAR($P458),11, 1), 0), Overall!$A460&lt;&gt;"", MONTH($O458) &lt;=11, MONTH($P458) &gt;= 11), IF($S458 &lt;&gt; "", $I458/$S458, ""), ""), "")</f>
        <v/>
      </c>
      <c r="AR458" s="10" t="str">
        <f ca="1">IFERROR(IF(AND(NOW()&lt;= EOMONTH(DATE(YEAR($P458),12, 1), 0), Overall!$A460&lt;&gt;"", MONTH($O458) &lt;= 12, MONTH($P458) &gt;= 12), IF($S458 &lt;&gt; "", $I458/$S458, ""), ""), "")</f>
        <v/>
      </c>
      <c r="AS458" s="16">
        <f t="shared" ca="1" si="15"/>
        <v>0</v>
      </c>
    </row>
    <row r="459" spans="1:45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5" t="str">
        <f>IF(Overall!P461&lt;&gt;"",_xlfn.VALUETOTEXT(Overall!P461),"")</f>
        <v>Options</v>
      </c>
      <c r="I459" s="6">
        <f>IF(Overall!F461&lt;&gt;"",VALUE(Overall!F461),"")</f>
        <v>500000</v>
      </c>
      <c r="J459" s="6">
        <f>IF(Overall!G461&lt;&gt;"",VALUE(Overall!G461),"")</f>
        <v>80</v>
      </c>
      <c r="K459" s="6">
        <f>IF(Overall!H461&lt;&gt;"",VALUE(Overall!H461),"")</f>
        <v>60</v>
      </c>
      <c r="L459" s="6">
        <f>IF(Overall!I461&lt;&gt;"",VALUE(Overall!I461),"")</f>
        <v>7.45</v>
      </c>
      <c r="M459" s="6">
        <f>IF(Overall!J461&lt;&gt;"",VALUE(Overall!J461),"")</f>
        <v>2.06</v>
      </c>
      <c r="N459" s="6">
        <f>IF(Overall!K461&lt;&gt;"",VALUE(Overall!K461),"")</f>
        <v>5.39</v>
      </c>
      <c r="O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P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Q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R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S459" s="5">
        <f t="shared" si="14"/>
        <v>1</v>
      </c>
      <c r="T459" s="10" t="str">
        <f>IF(Overall!$A461&lt;&gt;"",IF(AND(MONTH($O459) &lt;= 1, MONTH($P459) &gt;= 1), IF($S459 &lt;&gt; "", $I459/$S459, ""), ""),"")</f>
        <v/>
      </c>
      <c r="U459" s="10" t="str">
        <f>IF(Overall!$A461&lt;&gt;"",IF(AND(MONTH($O459) &lt;= 2, MONTH($P459) &gt;= 2), IF($S459 &lt;&gt; "", $I459/$S459, ""), ""),"")</f>
        <v/>
      </c>
      <c r="V459" s="10" t="str">
        <f>IF(Overall!$A461&lt;&gt;"",IF(AND(MONTH($O459) &lt;= 3, MONTH($P459) &gt;= 3), IF($S459 &lt;&gt; "", $I459/$S459, ""), ""),"")</f>
        <v/>
      </c>
      <c r="W459" s="10" t="str">
        <f>IF(Overall!$A461&lt;&gt;"",IF(AND(MONTH($O459) &lt;= 4, MONTH($P459) &gt;= 4), IF($S459 &lt;&gt; "", $I459/$S459, ""), ""),"")</f>
        <v/>
      </c>
      <c r="X459" s="10">
        <f>IF(Overall!$A461&lt;&gt;"",IF(AND(MONTH($O459) &lt;= 5, MONTH($P459) &gt;= 5), IF($S459 &lt;&gt; "", $I459/$S459, ""), ""),"")</f>
        <v>500000</v>
      </c>
      <c r="Y459" s="10" t="str">
        <f>IF(Overall!$A461&lt;&gt;"",IF(AND(MONTH($O459) &lt;= 6, MONTH($P459) &gt;= 6), IF($S459 &lt;&gt; "", $I459/$S459, ""), ""),"")</f>
        <v/>
      </c>
      <c r="Z459" s="10" t="str">
        <f>IF(Overall!$A461&lt;&gt;"",IF(AND(MONTH($O459) &lt;= 7, MONTH($P459) &gt;= 7 ), IF($S459 &lt;&gt; "", $I459/$S459, ""), ""),"")</f>
        <v/>
      </c>
      <c r="AA459" s="10" t="str">
        <f>IF(Overall!$A461&lt;&gt;"",IF(AND(MONTH($O459) &lt;= 8, MONTH($P459) &gt;= 8), IF($S459 &lt;&gt; "", $I459/$S459, ""), ""),"")</f>
        <v/>
      </c>
      <c r="AB459" s="10" t="str">
        <f>IF(Overall!$A461&lt;&gt;"",IF(AND(MONTH($O459) &lt;= 9, MONTH($P459) &gt;= 9), IF($S459 &lt;&gt; "", $I459/$S459, ""), ""),"")</f>
        <v/>
      </c>
      <c r="AC459" s="10" t="str">
        <f>IF(Overall!$A461&lt;&gt;"",IF(AND(MONTH($O459) &lt;= 10, MONTH($P459) &gt;= 10), IF($S459 &lt;&gt; "", $I459/$S459, ""), ""),"")</f>
        <v/>
      </c>
      <c r="AD459" s="10" t="str">
        <f>IF(Overall!$A461&lt;&gt;"",IF(AND(MONTH($O459) &lt;= 11, MONTH($P459) &gt;= 11), IF($S459 &lt;&gt; "", $I459/$S459, ""), ""),"")</f>
        <v/>
      </c>
      <c r="AE459" s="10" t="str">
        <f>IF(Overall!$A461&lt;&gt;"",IF(AND(MONTH($O459) &lt;= 12, MONTH($P459) &gt;= 12), IF($S459 &lt;&gt; "", $I459/$S459, ""), ""),"")</f>
        <v/>
      </c>
      <c r="AG459" s="10" t="str">
        <f ca="1">IFERROR(IF(AND(NOW()&lt;= EOMONTH(DATE(YEAR($P459),1, 1), 0), Overall!$A461&lt;&gt;"", MONTH($O459) &lt;= 1, MONTH($P459) &gt;= 1), IF($S459 &lt;&gt; "", $I459/$S459, ""), ""), "")</f>
        <v/>
      </c>
      <c r="AH459" s="10" t="str">
        <f ca="1">IFERROR(IF(AND(NOW()&lt;= EOMONTH(DATE(YEAR($P459),2, 1), 0), Overall!$A461&lt;&gt;"", MONTH($O459) &lt;= 2, MONTH($P459) &gt;= 2), IF($S459 &lt;&gt; "", $I459/$S459, ""), ""), "")</f>
        <v/>
      </c>
      <c r="AI459" s="10" t="str">
        <f ca="1">IFERROR(IF(AND(NOW()&lt;= EOMONTH(DATE(YEAR($P459),3, 1), 0), Overall!$A461&lt;&gt;"", MONTH($O459) &lt;= 3, MONTH($P459) &gt;= 3), IF($S459 &lt;&gt; "", $I459/$S459, ""), ""), "")</f>
        <v/>
      </c>
      <c r="AJ459" s="10" t="str">
        <f ca="1">IFERROR(IF(AND(NOW()&lt;= EOMONTH(DATE(YEAR($P459),4, 1), 0), Overall!$A461&lt;&gt;"", MONTH($O459) &lt;= 4, MONTH($P459) &gt;= 4), IF($S459 &lt;&gt; "", $I459/$S459, ""), ""), "")</f>
        <v/>
      </c>
      <c r="AK459" s="10" t="str">
        <f ca="1">IFERROR(IF(AND(NOW()&lt;= EOMONTH(DATE(YEAR($P459),5, 1), 0), Overall!$A461&lt;&gt;"", MONTH($O459) &lt;= 5, MONTH($P459) &gt;= 5), IF($S459 &lt;&gt; "", $I459/$S459, ""), ""), "")</f>
        <v/>
      </c>
      <c r="AL459" s="10" t="str">
        <f ca="1">IFERROR(IF(AND(NOW()&lt;= EOMONTH(DATE(YEAR($P459),6, 1), 0), Overall!$A461&lt;&gt;"", MONTH($O459) &lt;= 6, MONTH($P459) &gt;= 6), IF($S459 &lt;&gt; "", $I459/$S459, ""), ""), "")</f>
        <v/>
      </c>
      <c r="AM459" s="10" t="str">
        <f ca="1">IFERROR(IF(AND(NOW()&lt;= EOMONTH(DATE(YEAR($P459),7, 1), 0), Overall!$A461&lt;&gt;"", MONTH($O459) &lt;= 7, MONTH($P459) &gt;= 7), IF($S459 &lt;&gt; "", $I459/$S459, ""), ""), "")</f>
        <v/>
      </c>
      <c r="AN459" s="10" t="str">
        <f ca="1">IFERROR(IF(AND(NOW()&lt;= EOMONTH(DATE(YEAR($P459),8, 1), 0), Overall!$A461&lt;&gt;"", MONTH($O459) &lt;= 8, MONTH($P459) &gt;= 8), IF($S459 &lt;&gt; "", $I459/$S459, ""), ""), "")</f>
        <v/>
      </c>
      <c r="AO459" s="10" t="str">
        <f ca="1">IFERROR(IF(AND(NOW()&lt;= EOMONTH(DATE(YEAR($P459),9, 1), 0), Overall!$A461&lt;&gt;"", MONTH($O459) &lt;= 9, MONTH($P459) &gt;= 9), IF($S459 &lt;&gt; "", $I459/$S459, ""), ""), "")</f>
        <v/>
      </c>
      <c r="AP459" s="10" t="str">
        <f ca="1">IFERROR(IF(AND(NOW()&lt;= EOMONTH(DATE(YEAR($P459),10, 1), 0), Overall!$A461&lt;&gt;"", MONTH($O459) &lt;= 10, MONTH($P459) &gt;= 10), IF($S459 &lt;&gt; "", $I459/$S459, ""), ""), "")</f>
        <v/>
      </c>
      <c r="AQ459" s="10" t="str">
        <f ca="1">IFERROR(IF(AND(NOW()&lt;= EOMONTH(DATE(YEAR($P459),11, 1), 0), Overall!$A461&lt;&gt;"", MONTH($O459) &lt;=11, MONTH($P459) &gt;= 11), IF($S459 &lt;&gt; "", $I459/$S459, ""), ""), "")</f>
        <v/>
      </c>
      <c r="AR459" s="10" t="str">
        <f ca="1">IFERROR(IF(AND(NOW()&lt;= EOMONTH(DATE(YEAR($P459),12, 1), 0), Overall!$A461&lt;&gt;"", MONTH($O459) &lt;= 12, MONTH($P459) &gt;= 12), IF($S459 &lt;&gt; "", $I459/$S459, ""), ""), "")</f>
        <v/>
      </c>
      <c r="AS459" s="16">
        <f t="shared" ca="1" si="15"/>
        <v>0</v>
      </c>
    </row>
    <row r="460" spans="1:45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5" t="str">
        <f>IF(Overall!P462&lt;&gt;"",_xlfn.VALUETOTEXT(Overall!P462),"")</f>
        <v>Options</v>
      </c>
      <c r="I460" s="6">
        <f>IF(Overall!F462&lt;&gt;"",VALUE(Overall!F462),"")</f>
        <v>250000</v>
      </c>
      <c r="J460" s="6">
        <f>IF(Overall!G462&lt;&gt;"",VALUE(Overall!G462),"")</f>
        <v>77</v>
      </c>
      <c r="K460" s="6">
        <f>IF(Overall!H462&lt;&gt;"",VALUE(Overall!H462),"")</f>
        <v>64</v>
      </c>
      <c r="L460" s="6">
        <f>IF(Overall!I462&lt;&gt;"",VALUE(Overall!I462),"")</f>
        <v>1.94</v>
      </c>
      <c r="M460" s="6">
        <f>IF(Overall!J462&lt;&gt;"",VALUE(Overall!J462),"")</f>
        <v>0.3</v>
      </c>
      <c r="N460" s="6">
        <f>IF(Overall!K462&lt;&gt;"",VALUE(Overall!K462),"")</f>
        <v>1.64</v>
      </c>
      <c r="O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P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Q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R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S460" s="5">
        <f t="shared" si="14"/>
        <v>1</v>
      </c>
      <c r="T460" s="10">
        <f>IF(Overall!$A462&lt;&gt;"",IF(AND(MONTH($O460) &lt;= 1, MONTH($P460) &gt;= 1), IF($S460 &lt;&gt; "", $I460/$S460, ""), ""),"")</f>
        <v>250000</v>
      </c>
      <c r="U460" s="10" t="str">
        <f>IF(Overall!$A462&lt;&gt;"",IF(AND(MONTH($O460) &lt;= 2, MONTH($P460) &gt;= 2), IF($S460 &lt;&gt; "", $I460/$S460, ""), ""),"")</f>
        <v/>
      </c>
      <c r="V460" s="10" t="str">
        <f>IF(Overall!$A462&lt;&gt;"",IF(AND(MONTH($O460) &lt;= 3, MONTH($P460) &gt;= 3), IF($S460 &lt;&gt; "", $I460/$S460, ""), ""),"")</f>
        <v/>
      </c>
      <c r="W460" s="10" t="str">
        <f>IF(Overall!$A462&lt;&gt;"",IF(AND(MONTH($O460) &lt;= 4, MONTH($P460) &gt;= 4), IF($S460 &lt;&gt; "", $I460/$S460, ""), ""),"")</f>
        <v/>
      </c>
      <c r="X460" s="10" t="str">
        <f>IF(Overall!$A462&lt;&gt;"",IF(AND(MONTH($O460) &lt;= 5, MONTH($P460) &gt;= 5), IF($S460 &lt;&gt; "", $I460/$S460, ""), ""),"")</f>
        <v/>
      </c>
      <c r="Y460" s="10" t="str">
        <f>IF(Overall!$A462&lt;&gt;"",IF(AND(MONTH($O460) &lt;= 6, MONTH($P460) &gt;= 6), IF($S460 &lt;&gt; "", $I460/$S460, ""), ""),"")</f>
        <v/>
      </c>
      <c r="Z460" s="10" t="str">
        <f>IF(Overall!$A462&lt;&gt;"",IF(AND(MONTH($O460) &lt;= 7, MONTH($P460) &gt;= 7 ), IF($S460 &lt;&gt; "", $I460/$S460, ""), ""),"")</f>
        <v/>
      </c>
      <c r="AA460" s="10" t="str">
        <f>IF(Overall!$A462&lt;&gt;"",IF(AND(MONTH($O460) &lt;= 8, MONTH($P460) &gt;= 8), IF($S460 &lt;&gt; "", $I460/$S460, ""), ""),"")</f>
        <v/>
      </c>
      <c r="AB460" s="10" t="str">
        <f>IF(Overall!$A462&lt;&gt;"",IF(AND(MONTH($O460) &lt;= 9, MONTH($P460) &gt;= 9), IF($S460 &lt;&gt; "", $I460/$S460, ""), ""),"")</f>
        <v/>
      </c>
      <c r="AC460" s="10" t="str">
        <f>IF(Overall!$A462&lt;&gt;"",IF(AND(MONTH($O460) &lt;= 10, MONTH($P460) &gt;= 10), IF($S460 &lt;&gt; "", $I460/$S460, ""), ""),"")</f>
        <v/>
      </c>
      <c r="AD460" s="10" t="str">
        <f>IF(Overall!$A462&lt;&gt;"",IF(AND(MONTH($O460) &lt;= 11, MONTH($P460) &gt;= 11), IF($S460 &lt;&gt; "", $I460/$S460, ""), ""),"")</f>
        <v/>
      </c>
      <c r="AE460" s="10" t="str">
        <f>IF(Overall!$A462&lt;&gt;"",IF(AND(MONTH($O460) &lt;= 12, MONTH($P460) &gt;= 12), IF($S460 &lt;&gt; "", $I460/$S460, ""), ""),"")</f>
        <v/>
      </c>
      <c r="AG460" s="10" t="str">
        <f ca="1">IFERROR(IF(AND(NOW()&lt;= EOMONTH(DATE(YEAR($P460),1, 1), 0), Overall!$A462&lt;&gt;"", MONTH($O460) &lt;= 1, MONTH($P460) &gt;= 1), IF($S460 &lt;&gt; "", $I460/$S460, ""), ""), "")</f>
        <v/>
      </c>
      <c r="AH460" s="10" t="str">
        <f ca="1">IFERROR(IF(AND(NOW()&lt;= EOMONTH(DATE(YEAR($P460),2, 1), 0), Overall!$A462&lt;&gt;"", MONTH($O460) &lt;= 2, MONTH($P460) &gt;= 2), IF($S460 &lt;&gt; "", $I460/$S460, ""), ""), "")</f>
        <v/>
      </c>
      <c r="AI460" s="10" t="str">
        <f ca="1">IFERROR(IF(AND(NOW()&lt;= EOMONTH(DATE(YEAR($P460),3, 1), 0), Overall!$A462&lt;&gt;"", MONTH($O460) &lt;= 3, MONTH($P460) &gt;= 3), IF($S460 &lt;&gt; "", $I460/$S460, ""), ""), "")</f>
        <v/>
      </c>
      <c r="AJ460" s="10" t="str">
        <f ca="1">IFERROR(IF(AND(NOW()&lt;= EOMONTH(DATE(YEAR($P460),4, 1), 0), Overall!$A462&lt;&gt;"", MONTH($O460) &lt;= 4, MONTH($P460) &gt;= 4), IF($S460 &lt;&gt; "", $I460/$S460, ""), ""), "")</f>
        <v/>
      </c>
      <c r="AK460" s="10" t="str">
        <f ca="1">IFERROR(IF(AND(NOW()&lt;= EOMONTH(DATE(YEAR($P460),5, 1), 0), Overall!$A462&lt;&gt;"", MONTH($O460) &lt;= 5, MONTH($P460) &gt;= 5), IF($S460 &lt;&gt; "", $I460/$S460, ""), ""), "")</f>
        <v/>
      </c>
      <c r="AL460" s="10" t="str">
        <f ca="1">IFERROR(IF(AND(NOW()&lt;= EOMONTH(DATE(YEAR($P460),6, 1), 0), Overall!$A462&lt;&gt;"", MONTH($O460) &lt;= 6, MONTH($P460) &gt;= 6), IF($S460 &lt;&gt; "", $I460/$S460, ""), ""), "")</f>
        <v/>
      </c>
      <c r="AM460" s="10" t="str">
        <f ca="1">IFERROR(IF(AND(NOW()&lt;= EOMONTH(DATE(YEAR($P460),7, 1), 0), Overall!$A462&lt;&gt;"", MONTH($O460) &lt;= 7, MONTH($P460) &gt;= 7), IF($S460 &lt;&gt; "", $I460/$S460, ""), ""), "")</f>
        <v/>
      </c>
      <c r="AN460" s="10" t="str">
        <f ca="1">IFERROR(IF(AND(NOW()&lt;= EOMONTH(DATE(YEAR($P460),8, 1), 0), Overall!$A462&lt;&gt;"", MONTH($O460) &lt;= 8, MONTH($P460) &gt;= 8), IF($S460 &lt;&gt; "", $I460/$S460, ""), ""), "")</f>
        <v/>
      </c>
      <c r="AO460" s="10" t="str">
        <f ca="1">IFERROR(IF(AND(NOW()&lt;= EOMONTH(DATE(YEAR($P460),9, 1), 0), Overall!$A462&lt;&gt;"", MONTH($O460) &lt;= 9, MONTH($P460) &gt;= 9), IF($S460 &lt;&gt; "", $I460/$S460, ""), ""), "")</f>
        <v/>
      </c>
      <c r="AP460" s="10" t="str">
        <f ca="1">IFERROR(IF(AND(NOW()&lt;= EOMONTH(DATE(YEAR($P460),10, 1), 0), Overall!$A462&lt;&gt;"", MONTH($O460) &lt;= 10, MONTH($P460) &gt;= 10), IF($S460 &lt;&gt; "", $I460/$S460, ""), ""), "")</f>
        <v/>
      </c>
      <c r="AQ460" s="10" t="str">
        <f ca="1">IFERROR(IF(AND(NOW()&lt;= EOMONTH(DATE(YEAR($P460),11, 1), 0), Overall!$A462&lt;&gt;"", MONTH($O460) &lt;=11, MONTH($P460) &gt;= 11), IF($S460 &lt;&gt; "", $I460/$S460, ""), ""), "")</f>
        <v/>
      </c>
      <c r="AR460" s="10" t="str">
        <f ca="1">IFERROR(IF(AND(NOW()&lt;= EOMONTH(DATE(YEAR($P460),12, 1), 0), Overall!$A462&lt;&gt;"", MONTH($O460) &lt;= 12, MONTH($P460) &gt;= 12), IF($S460 &lt;&gt; "", $I460/$S460, ""), ""), "")</f>
        <v/>
      </c>
      <c r="AS460" s="16">
        <f t="shared" ca="1" si="15"/>
        <v>0</v>
      </c>
    </row>
    <row r="461" spans="1:45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5" t="str">
        <f>IF(Overall!P463&lt;&gt;"",_xlfn.VALUETOTEXT(Overall!P463),"")</f>
        <v>Options</v>
      </c>
      <c r="I461" s="6">
        <f>IF(Overall!F463&lt;&gt;"",VALUE(Overall!F463),"")</f>
        <v>250000</v>
      </c>
      <c r="J461" s="6">
        <f>IF(Overall!G463&lt;&gt;"",VALUE(Overall!G463),"")</f>
        <v>77</v>
      </c>
      <c r="K461" s="6">
        <f>IF(Overall!H463&lt;&gt;"",VALUE(Overall!H463),"")</f>
        <v>64</v>
      </c>
      <c r="L461" s="6">
        <f>IF(Overall!I463&lt;&gt;"",VALUE(Overall!I463),"")</f>
        <v>1.91</v>
      </c>
      <c r="M461" s="6">
        <f>IF(Overall!J463&lt;&gt;"",VALUE(Overall!J463),"")</f>
        <v>0.3</v>
      </c>
      <c r="N461" s="6">
        <f>IF(Overall!K463&lt;&gt;"",VALUE(Overall!K463),"")</f>
        <v>1.61</v>
      </c>
      <c r="O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P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Q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R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S461" s="5">
        <f t="shared" si="14"/>
        <v>1</v>
      </c>
      <c r="T461" s="10">
        <f>IF(Overall!$A463&lt;&gt;"",IF(AND(MONTH($O461) &lt;= 1, MONTH($P461) &gt;= 1), IF($S461 &lt;&gt; "", $I461/$S461, ""), ""),"")</f>
        <v>250000</v>
      </c>
      <c r="U461" s="10" t="str">
        <f>IF(Overall!$A463&lt;&gt;"",IF(AND(MONTH($O461) &lt;= 2, MONTH($P461) &gt;= 2), IF($S461 &lt;&gt; "", $I461/$S461, ""), ""),"")</f>
        <v/>
      </c>
      <c r="V461" s="10" t="str">
        <f>IF(Overall!$A463&lt;&gt;"",IF(AND(MONTH($O461) &lt;= 3, MONTH($P461) &gt;= 3), IF($S461 &lt;&gt; "", $I461/$S461, ""), ""),"")</f>
        <v/>
      </c>
      <c r="W461" s="10" t="str">
        <f>IF(Overall!$A463&lt;&gt;"",IF(AND(MONTH($O461) &lt;= 4, MONTH($P461) &gt;= 4), IF($S461 &lt;&gt; "", $I461/$S461, ""), ""),"")</f>
        <v/>
      </c>
      <c r="X461" s="10" t="str">
        <f>IF(Overall!$A463&lt;&gt;"",IF(AND(MONTH($O461) &lt;= 5, MONTH($P461) &gt;= 5), IF($S461 &lt;&gt; "", $I461/$S461, ""), ""),"")</f>
        <v/>
      </c>
      <c r="Y461" s="10" t="str">
        <f>IF(Overall!$A463&lt;&gt;"",IF(AND(MONTH($O461) &lt;= 6, MONTH($P461) &gt;= 6), IF($S461 &lt;&gt; "", $I461/$S461, ""), ""),"")</f>
        <v/>
      </c>
      <c r="Z461" s="10" t="str">
        <f>IF(Overall!$A463&lt;&gt;"",IF(AND(MONTH($O461) &lt;= 7, MONTH($P461) &gt;= 7 ), IF($S461 &lt;&gt; "", $I461/$S461, ""), ""),"")</f>
        <v/>
      </c>
      <c r="AA461" s="10" t="str">
        <f>IF(Overall!$A463&lt;&gt;"",IF(AND(MONTH($O461) &lt;= 8, MONTH($P461) &gt;= 8), IF($S461 &lt;&gt; "", $I461/$S461, ""), ""),"")</f>
        <v/>
      </c>
      <c r="AB461" s="10" t="str">
        <f>IF(Overall!$A463&lt;&gt;"",IF(AND(MONTH($O461) &lt;= 9, MONTH($P461) &gt;= 9), IF($S461 &lt;&gt; "", $I461/$S461, ""), ""),"")</f>
        <v/>
      </c>
      <c r="AC461" s="10" t="str">
        <f>IF(Overall!$A463&lt;&gt;"",IF(AND(MONTH($O461) &lt;= 10, MONTH($P461) &gt;= 10), IF($S461 &lt;&gt; "", $I461/$S461, ""), ""),"")</f>
        <v/>
      </c>
      <c r="AD461" s="10" t="str">
        <f>IF(Overall!$A463&lt;&gt;"",IF(AND(MONTH($O461) &lt;= 11, MONTH($P461) &gt;= 11), IF($S461 &lt;&gt; "", $I461/$S461, ""), ""),"")</f>
        <v/>
      </c>
      <c r="AE461" s="10" t="str">
        <f>IF(Overall!$A463&lt;&gt;"",IF(AND(MONTH($O461) &lt;= 12, MONTH($P461) &gt;= 12), IF($S461 &lt;&gt; "", $I461/$S461, ""), ""),"")</f>
        <v/>
      </c>
      <c r="AG461" s="10" t="str">
        <f ca="1">IFERROR(IF(AND(NOW()&lt;= EOMONTH(DATE(YEAR($P461),1, 1), 0), Overall!$A463&lt;&gt;"", MONTH($O461) &lt;= 1, MONTH($P461) &gt;= 1), IF($S461 &lt;&gt; "", $I461/$S461, ""), ""), "")</f>
        <v/>
      </c>
      <c r="AH461" s="10" t="str">
        <f ca="1">IFERROR(IF(AND(NOW()&lt;= EOMONTH(DATE(YEAR($P461),2, 1), 0), Overall!$A463&lt;&gt;"", MONTH($O461) &lt;= 2, MONTH($P461) &gt;= 2), IF($S461 &lt;&gt; "", $I461/$S461, ""), ""), "")</f>
        <v/>
      </c>
      <c r="AI461" s="10" t="str">
        <f ca="1">IFERROR(IF(AND(NOW()&lt;= EOMONTH(DATE(YEAR($P461),3, 1), 0), Overall!$A463&lt;&gt;"", MONTH($O461) &lt;= 3, MONTH($P461) &gt;= 3), IF($S461 &lt;&gt; "", $I461/$S461, ""), ""), "")</f>
        <v/>
      </c>
      <c r="AJ461" s="10" t="str">
        <f ca="1">IFERROR(IF(AND(NOW()&lt;= EOMONTH(DATE(YEAR($P461),4, 1), 0), Overall!$A463&lt;&gt;"", MONTH($O461) &lt;= 4, MONTH($P461) &gt;= 4), IF($S461 &lt;&gt; "", $I461/$S461, ""), ""), "")</f>
        <v/>
      </c>
      <c r="AK461" s="10" t="str">
        <f ca="1">IFERROR(IF(AND(NOW()&lt;= EOMONTH(DATE(YEAR($P461),5, 1), 0), Overall!$A463&lt;&gt;"", MONTH($O461) &lt;= 5, MONTH($P461) &gt;= 5), IF($S461 &lt;&gt; "", $I461/$S461, ""), ""), "")</f>
        <v/>
      </c>
      <c r="AL461" s="10" t="str">
        <f ca="1">IFERROR(IF(AND(NOW()&lt;= EOMONTH(DATE(YEAR($P461),6, 1), 0), Overall!$A463&lt;&gt;"", MONTH($O461) &lt;= 6, MONTH($P461) &gt;= 6), IF($S461 &lt;&gt; "", $I461/$S461, ""), ""), "")</f>
        <v/>
      </c>
      <c r="AM461" s="10" t="str">
        <f ca="1">IFERROR(IF(AND(NOW()&lt;= EOMONTH(DATE(YEAR($P461),7, 1), 0), Overall!$A463&lt;&gt;"", MONTH($O461) &lt;= 7, MONTH($P461) &gt;= 7), IF($S461 &lt;&gt; "", $I461/$S461, ""), ""), "")</f>
        <v/>
      </c>
      <c r="AN461" s="10" t="str">
        <f ca="1">IFERROR(IF(AND(NOW()&lt;= EOMONTH(DATE(YEAR($P461),8, 1), 0), Overall!$A463&lt;&gt;"", MONTH($O461) &lt;= 8, MONTH($P461) &gt;= 8), IF($S461 &lt;&gt; "", $I461/$S461, ""), ""), "")</f>
        <v/>
      </c>
      <c r="AO461" s="10" t="str">
        <f ca="1">IFERROR(IF(AND(NOW()&lt;= EOMONTH(DATE(YEAR($P461),9, 1), 0), Overall!$A463&lt;&gt;"", MONTH($O461) &lt;= 9, MONTH($P461) &gt;= 9), IF($S461 &lt;&gt; "", $I461/$S461, ""), ""), "")</f>
        <v/>
      </c>
      <c r="AP461" s="10" t="str">
        <f ca="1">IFERROR(IF(AND(NOW()&lt;= EOMONTH(DATE(YEAR($P461),10, 1), 0), Overall!$A463&lt;&gt;"", MONTH($O461) &lt;= 10, MONTH($P461) &gt;= 10), IF($S461 &lt;&gt; "", $I461/$S461, ""), ""), "")</f>
        <v/>
      </c>
      <c r="AQ461" s="10" t="str">
        <f ca="1">IFERROR(IF(AND(NOW()&lt;= EOMONTH(DATE(YEAR($P461),11, 1), 0), Overall!$A463&lt;&gt;"", MONTH($O461) &lt;=11, MONTH($P461) &gt;= 11), IF($S461 &lt;&gt; "", $I461/$S461, ""), ""), "")</f>
        <v/>
      </c>
      <c r="AR461" s="10" t="str">
        <f ca="1">IFERROR(IF(AND(NOW()&lt;= EOMONTH(DATE(YEAR($P461),12, 1), 0), Overall!$A463&lt;&gt;"", MONTH($O461) &lt;= 12, MONTH($P461) &gt;= 12), IF($S461 &lt;&gt; "", $I461/$S461, ""), ""), "")</f>
        <v/>
      </c>
      <c r="AS461" s="16">
        <f t="shared" ca="1" si="15"/>
        <v>0</v>
      </c>
    </row>
    <row r="462" spans="1:45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5" t="str">
        <f>IF(Overall!P464&lt;&gt;"",_xlfn.VALUETOTEXT(Overall!P464),"")</f>
        <v>Options</v>
      </c>
      <c r="I462" s="6">
        <f>IF(Overall!F464&lt;&gt;"",VALUE(Overall!F464),"")</f>
        <v>500000</v>
      </c>
      <c r="J462" s="6">
        <f>IF(Overall!G464&lt;&gt;"",VALUE(Overall!G464),"")</f>
        <v>79</v>
      </c>
      <c r="K462" s="6">
        <f>IF(Overall!H464&lt;&gt;"",VALUE(Overall!H464),"")</f>
        <v>64</v>
      </c>
      <c r="L462" s="6">
        <f>IF(Overall!I464&lt;&gt;"",VALUE(Overall!I464),"")</f>
        <v>2</v>
      </c>
      <c r="M462" s="6">
        <f>IF(Overall!J464&lt;&gt;"",VALUE(Overall!J464),"")</f>
        <v>0.16</v>
      </c>
      <c r="N462" s="6">
        <f>IF(Overall!K464&lt;&gt;"",VALUE(Overall!K464),"")</f>
        <v>1.84</v>
      </c>
      <c r="O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P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Q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R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S462" s="5">
        <f t="shared" si="14"/>
        <v>1</v>
      </c>
      <c r="T462" s="10">
        <f>IF(Overall!$A464&lt;&gt;"",IF(AND(MONTH($O462) &lt;= 1, MONTH($P462) &gt;= 1), IF($S462 &lt;&gt; "", $I462/$S462, ""), ""),"")</f>
        <v>500000</v>
      </c>
      <c r="U462" s="10" t="str">
        <f>IF(Overall!$A464&lt;&gt;"",IF(AND(MONTH($O462) &lt;= 2, MONTH($P462) &gt;= 2), IF($S462 &lt;&gt; "", $I462/$S462, ""), ""),"")</f>
        <v/>
      </c>
      <c r="V462" s="10" t="str">
        <f>IF(Overall!$A464&lt;&gt;"",IF(AND(MONTH($O462) &lt;= 3, MONTH($P462) &gt;= 3), IF($S462 &lt;&gt; "", $I462/$S462, ""), ""),"")</f>
        <v/>
      </c>
      <c r="W462" s="10" t="str">
        <f>IF(Overall!$A464&lt;&gt;"",IF(AND(MONTH($O462) &lt;= 4, MONTH($P462) &gt;= 4), IF($S462 &lt;&gt; "", $I462/$S462, ""), ""),"")</f>
        <v/>
      </c>
      <c r="X462" s="10" t="str">
        <f>IF(Overall!$A464&lt;&gt;"",IF(AND(MONTH($O462) &lt;= 5, MONTH($P462) &gt;= 5), IF($S462 &lt;&gt; "", $I462/$S462, ""), ""),"")</f>
        <v/>
      </c>
      <c r="Y462" s="10" t="str">
        <f>IF(Overall!$A464&lt;&gt;"",IF(AND(MONTH($O462) &lt;= 6, MONTH($P462) &gt;= 6), IF($S462 &lt;&gt; "", $I462/$S462, ""), ""),"")</f>
        <v/>
      </c>
      <c r="Z462" s="10" t="str">
        <f>IF(Overall!$A464&lt;&gt;"",IF(AND(MONTH($O462) &lt;= 7, MONTH($P462) &gt;= 7 ), IF($S462 &lt;&gt; "", $I462/$S462, ""), ""),"")</f>
        <v/>
      </c>
      <c r="AA462" s="10" t="str">
        <f>IF(Overall!$A464&lt;&gt;"",IF(AND(MONTH($O462) &lt;= 8, MONTH($P462) &gt;= 8), IF($S462 &lt;&gt; "", $I462/$S462, ""), ""),"")</f>
        <v/>
      </c>
      <c r="AB462" s="10" t="str">
        <f>IF(Overall!$A464&lt;&gt;"",IF(AND(MONTH($O462) &lt;= 9, MONTH($P462) &gt;= 9), IF($S462 &lt;&gt; "", $I462/$S462, ""), ""),"")</f>
        <v/>
      </c>
      <c r="AC462" s="10" t="str">
        <f>IF(Overall!$A464&lt;&gt;"",IF(AND(MONTH($O462) &lt;= 10, MONTH($P462) &gt;= 10), IF($S462 &lt;&gt; "", $I462/$S462, ""), ""),"")</f>
        <v/>
      </c>
      <c r="AD462" s="10" t="str">
        <f>IF(Overall!$A464&lt;&gt;"",IF(AND(MONTH($O462) &lt;= 11, MONTH($P462) &gt;= 11), IF($S462 &lt;&gt; "", $I462/$S462, ""), ""),"")</f>
        <v/>
      </c>
      <c r="AE462" s="10" t="str">
        <f>IF(Overall!$A464&lt;&gt;"",IF(AND(MONTH($O462) &lt;= 12, MONTH($P462) &gt;= 12), IF($S462 &lt;&gt; "", $I462/$S462, ""), ""),"")</f>
        <v/>
      </c>
      <c r="AG462" s="10" t="str">
        <f ca="1">IFERROR(IF(AND(NOW()&lt;= EOMONTH(DATE(YEAR($P462),1, 1), 0), Overall!$A464&lt;&gt;"", MONTH($O462) &lt;= 1, MONTH($P462) &gt;= 1), IF($S462 &lt;&gt; "", $I462/$S462, ""), ""), "")</f>
        <v/>
      </c>
      <c r="AH462" s="10" t="str">
        <f ca="1">IFERROR(IF(AND(NOW()&lt;= EOMONTH(DATE(YEAR($P462),2, 1), 0), Overall!$A464&lt;&gt;"", MONTH($O462) &lt;= 2, MONTH($P462) &gt;= 2), IF($S462 &lt;&gt; "", $I462/$S462, ""), ""), "")</f>
        <v/>
      </c>
      <c r="AI462" s="10" t="str">
        <f ca="1">IFERROR(IF(AND(NOW()&lt;= EOMONTH(DATE(YEAR($P462),3, 1), 0), Overall!$A464&lt;&gt;"", MONTH($O462) &lt;= 3, MONTH($P462) &gt;= 3), IF($S462 &lt;&gt; "", $I462/$S462, ""), ""), "")</f>
        <v/>
      </c>
      <c r="AJ462" s="10" t="str">
        <f ca="1">IFERROR(IF(AND(NOW()&lt;= EOMONTH(DATE(YEAR($P462),4, 1), 0), Overall!$A464&lt;&gt;"", MONTH($O462) &lt;= 4, MONTH($P462) &gt;= 4), IF($S462 &lt;&gt; "", $I462/$S462, ""), ""), "")</f>
        <v/>
      </c>
      <c r="AK462" s="10" t="str">
        <f ca="1">IFERROR(IF(AND(NOW()&lt;= EOMONTH(DATE(YEAR($P462),5, 1), 0), Overall!$A464&lt;&gt;"", MONTH($O462) &lt;= 5, MONTH($P462) &gt;= 5), IF($S462 &lt;&gt; "", $I462/$S462, ""), ""), "")</f>
        <v/>
      </c>
      <c r="AL462" s="10" t="str">
        <f ca="1">IFERROR(IF(AND(NOW()&lt;= EOMONTH(DATE(YEAR($P462),6, 1), 0), Overall!$A464&lt;&gt;"", MONTH($O462) &lt;= 6, MONTH($P462) &gt;= 6), IF($S462 &lt;&gt; "", $I462/$S462, ""), ""), "")</f>
        <v/>
      </c>
      <c r="AM462" s="10" t="str">
        <f ca="1">IFERROR(IF(AND(NOW()&lt;= EOMONTH(DATE(YEAR($P462),7, 1), 0), Overall!$A464&lt;&gt;"", MONTH($O462) &lt;= 7, MONTH($P462) &gt;= 7), IF($S462 &lt;&gt; "", $I462/$S462, ""), ""), "")</f>
        <v/>
      </c>
      <c r="AN462" s="10" t="str">
        <f ca="1">IFERROR(IF(AND(NOW()&lt;= EOMONTH(DATE(YEAR($P462),8, 1), 0), Overall!$A464&lt;&gt;"", MONTH($O462) &lt;= 8, MONTH($P462) &gt;= 8), IF($S462 &lt;&gt; "", $I462/$S462, ""), ""), "")</f>
        <v/>
      </c>
      <c r="AO462" s="10" t="str">
        <f ca="1">IFERROR(IF(AND(NOW()&lt;= EOMONTH(DATE(YEAR($P462),9, 1), 0), Overall!$A464&lt;&gt;"", MONTH($O462) &lt;= 9, MONTH($P462) &gt;= 9), IF($S462 &lt;&gt; "", $I462/$S462, ""), ""), "")</f>
        <v/>
      </c>
      <c r="AP462" s="10" t="str">
        <f ca="1">IFERROR(IF(AND(NOW()&lt;= EOMONTH(DATE(YEAR($P462),10, 1), 0), Overall!$A464&lt;&gt;"", MONTH($O462) &lt;= 10, MONTH($P462) &gt;= 10), IF($S462 &lt;&gt; "", $I462/$S462, ""), ""), "")</f>
        <v/>
      </c>
      <c r="AQ462" s="10" t="str">
        <f ca="1">IFERROR(IF(AND(NOW()&lt;= EOMONTH(DATE(YEAR($P462),11, 1), 0), Overall!$A464&lt;&gt;"", MONTH($O462) &lt;=11, MONTH($P462) &gt;= 11), IF($S462 &lt;&gt; "", $I462/$S462, ""), ""), "")</f>
        <v/>
      </c>
      <c r="AR462" s="10" t="str">
        <f ca="1">IFERROR(IF(AND(NOW()&lt;= EOMONTH(DATE(YEAR($P462),12, 1), 0), Overall!$A464&lt;&gt;"", MONTH($O462) &lt;= 12, MONTH($P462) &gt;= 12), IF($S462 &lt;&gt; "", $I462/$S462, ""), ""), "")</f>
        <v/>
      </c>
      <c r="AS462" s="16">
        <f t="shared" ca="1" si="15"/>
        <v>0</v>
      </c>
    </row>
    <row r="463" spans="1:45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5" t="str">
        <f>IF(Overall!P465&lt;&gt;"",_xlfn.VALUETOTEXT(Overall!P465),"")</f>
        <v>Options</v>
      </c>
      <c r="I463" s="6">
        <f>IF(Overall!F465&lt;&gt;"",VALUE(Overall!F465),"")</f>
        <v>500000</v>
      </c>
      <c r="J463" s="6">
        <f>IF(Overall!G465&lt;&gt;"",VALUE(Overall!G465),"")</f>
        <v>79</v>
      </c>
      <c r="K463" s="6">
        <f>IF(Overall!H465&lt;&gt;"",VALUE(Overall!H465),"")</f>
        <v>64</v>
      </c>
      <c r="L463" s="6">
        <f>IF(Overall!I465&lt;&gt;"",VALUE(Overall!I465),"")</f>
        <v>2</v>
      </c>
      <c r="M463" s="6">
        <f>IF(Overall!J465&lt;&gt;"",VALUE(Overall!J465),"")</f>
        <v>0.16</v>
      </c>
      <c r="N463" s="6">
        <f>IF(Overall!K465&lt;&gt;"",VALUE(Overall!K465),"")</f>
        <v>1.84</v>
      </c>
      <c r="O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P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Q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R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S463" s="5">
        <f t="shared" si="14"/>
        <v>1</v>
      </c>
      <c r="T463" s="10">
        <f>IF(Overall!$A465&lt;&gt;"",IF(AND(MONTH($O463) &lt;= 1, MONTH($P463) &gt;= 1), IF($S463 &lt;&gt; "", $I463/$S463, ""), ""),"")</f>
        <v>500000</v>
      </c>
      <c r="U463" s="10" t="str">
        <f>IF(Overall!$A465&lt;&gt;"",IF(AND(MONTH($O463) &lt;= 2, MONTH($P463) &gt;= 2), IF($S463 &lt;&gt; "", $I463/$S463, ""), ""),"")</f>
        <v/>
      </c>
      <c r="V463" s="10" t="str">
        <f>IF(Overall!$A465&lt;&gt;"",IF(AND(MONTH($O463) &lt;= 3, MONTH($P463) &gt;= 3), IF($S463 &lt;&gt; "", $I463/$S463, ""), ""),"")</f>
        <v/>
      </c>
      <c r="W463" s="10" t="str">
        <f>IF(Overall!$A465&lt;&gt;"",IF(AND(MONTH($O463) &lt;= 4, MONTH($P463) &gt;= 4), IF($S463 &lt;&gt; "", $I463/$S463, ""), ""),"")</f>
        <v/>
      </c>
      <c r="X463" s="10" t="str">
        <f>IF(Overall!$A465&lt;&gt;"",IF(AND(MONTH($O463) &lt;= 5, MONTH($P463) &gt;= 5), IF($S463 &lt;&gt; "", $I463/$S463, ""), ""),"")</f>
        <v/>
      </c>
      <c r="Y463" s="10" t="str">
        <f>IF(Overall!$A465&lt;&gt;"",IF(AND(MONTH($O463) &lt;= 6, MONTH($P463) &gt;= 6), IF($S463 &lt;&gt; "", $I463/$S463, ""), ""),"")</f>
        <v/>
      </c>
      <c r="Z463" s="10" t="str">
        <f>IF(Overall!$A465&lt;&gt;"",IF(AND(MONTH($O463) &lt;= 7, MONTH($P463) &gt;= 7 ), IF($S463 &lt;&gt; "", $I463/$S463, ""), ""),"")</f>
        <v/>
      </c>
      <c r="AA463" s="10" t="str">
        <f>IF(Overall!$A465&lt;&gt;"",IF(AND(MONTH($O463) &lt;= 8, MONTH($P463) &gt;= 8), IF($S463 &lt;&gt; "", $I463/$S463, ""), ""),"")</f>
        <v/>
      </c>
      <c r="AB463" s="10" t="str">
        <f>IF(Overall!$A465&lt;&gt;"",IF(AND(MONTH($O463) &lt;= 9, MONTH($P463) &gt;= 9), IF($S463 &lt;&gt; "", $I463/$S463, ""), ""),"")</f>
        <v/>
      </c>
      <c r="AC463" s="10" t="str">
        <f>IF(Overall!$A465&lt;&gt;"",IF(AND(MONTH($O463) &lt;= 10, MONTH($P463) &gt;= 10), IF($S463 &lt;&gt; "", $I463/$S463, ""), ""),"")</f>
        <v/>
      </c>
      <c r="AD463" s="10" t="str">
        <f>IF(Overall!$A465&lt;&gt;"",IF(AND(MONTH($O463) &lt;= 11, MONTH($P463) &gt;= 11), IF($S463 &lt;&gt; "", $I463/$S463, ""), ""),"")</f>
        <v/>
      </c>
      <c r="AE463" s="10" t="str">
        <f>IF(Overall!$A465&lt;&gt;"",IF(AND(MONTH($O463) &lt;= 12, MONTH($P463) &gt;= 12), IF($S463 &lt;&gt; "", $I463/$S463, ""), ""),"")</f>
        <v/>
      </c>
      <c r="AG463" s="10" t="str">
        <f ca="1">IFERROR(IF(AND(NOW()&lt;= EOMONTH(DATE(YEAR($P463),1, 1), 0), Overall!$A465&lt;&gt;"", MONTH($O463) &lt;= 1, MONTH($P463) &gt;= 1), IF($S463 &lt;&gt; "", $I463/$S463, ""), ""), "")</f>
        <v/>
      </c>
      <c r="AH463" s="10" t="str">
        <f ca="1">IFERROR(IF(AND(NOW()&lt;= EOMONTH(DATE(YEAR($P463),2, 1), 0), Overall!$A465&lt;&gt;"", MONTH($O463) &lt;= 2, MONTH($P463) &gt;= 2), IF($S463 &lt;&gt; "", $I463/$S463, ""), ""), "")</f>
        <v/>
      </c>
      <c r="AI463" s="10" t="str">
        <f ca="1">IFERROR(IF(AND(NOW()&lt;= EOMONTH(DATE(YEAR($P463),3, 1), 0), Overall!$A465&lt;&gt;"", MONTH($O463) &lt;= 3, MONTH($P463) &gt;= 3), IF($S463 &lt;&gt; "", $I463/$S463, ""), ""), "")</f>
        <v/>
      </c>
      <c r="AJ463" s="10" t="str">
        <f ca="1">IFERROR(IF(AND(NOW()&lt;= EOMONTH(DATE(YEAR($P463),4, 1), 0), Overall!$A465&lt;&gt;"", MONTH($O463) &lt;= 4, MONTH($P463) &gt;= 4), IF($S463 &lt;&gt; "", $I463/$S463, ""), ""), "")</f>
        <v/>
      </c>
      <c r="AK463" s="10" t="str">
        <f ca="1">IFERROR(IF(AND(NOW()&lt;= EOMONTH(DATE(YEAR($P463),5, 1), 0), Overall!$A465&lt;&gt;"", MONTH($O463) &lt;= 5, MONTH($P463) &gt;= 5), IF($S463 &lt;&gt; "", $I463/$S463, ""), ""), "")</f>
        <v/>
      </c>
      <c r="AL463" s="10" t="str">
        <f ca="1">IFERROR(IF(AND(NOW()&lt;= EOMONTH(DATE(YEAR($P463),6, 1), 0), Overall!$A465&lt;&gt;"", MONTH($O463) &lt;= 6, MONTH($P463) &gt;= 6), IF($S463 &lt;&gt; "", $I463/$S463, ""), ""), "")</f>
        <v/>
      </c>
      <c r="AM463" s="10" t="str">
        <f ca="1">IFERROR(IF(AND(NOW()&lt;= EOMONTH(DATE(YEAR($P463),7, 1), 0), Overall!$A465&lt;&gt;"", MONTH($O463) &lt;= 7, MONTH($P463) &gt;= 7), IF($S463 &lt;&gt; "", $I463/$S463, ""), ""), "")</f>
        <v/>
      </c>
      <c r="AN463" s="10" t="str">
        <f ca="1">IFERROR(IF(AND(NOW()&lt;= EOMONTH(DATE(YEAR($P463),8, 1), 0), Overall!$A465&lt;&gt;"", MONTH($O463) &lt;= 8, MONTH($P463) &gt;= 8), IF($S463 &lt;&gt; "", $I463/$S463, ""), ""), "")</f>
        <v/>
      </c>
      <c r="AO463" s="10" t="str">
        <f ca="1">IFERROR(IF(AND(NOW()&lt;= EOMONTH(DATE(YEAR($P463),9, 1), 0), Overall!$A465&lt;&gt;"", MONTH($O463) &lt;= 9, MONTH($P463) &gt;= 9), IF($S463 &lt;&gt; "", $I463/$S463, ""), ""), "")</f>
        <v/>
      </c>
      <c r="AP463" s="10" t="str">
        <f ca="1">IFERROR(IF(AND(NOW()&lt;= EOMONTH(DATE(YEAR($P463),10, 1), 0), Overall!$A465&lt;&gt;"", MONTH($O463) &lt;= 10, MONTH($P463) &gt;= 10), IF($S463 &lt;&gt; "", $I463/$S463, ""), ""), "")</f>
        <v/>
      </c>
      <c r="AQ463" s="10" t="str">
        <f ca="1">IFERROR(IF(AND(NOW()&lt;= EOMONTH(DATE(YEAR($P463),11, 1), 0), Overall!$A465&lt;&gt;"", MONTH($O463) &lt;=11, MONTH($P463) &gt;= 11), IF($S463 &lt;&gt; "", $I463/$S463, ""), ""), "")</f>
        <v/>
      </c>
      <c r="AR463" s="10" t="str">
        <f ca="1">IFERROR(IF(AND(NOW()&lt;= EOMONTH(DATE(YEAR($P463),12, 1), 0), Overall!$A465&lt;&gt;"", MONTH($O463) &lt;= 12, MONTH($P463) &gt;= 12), IF($S463 &lt;&gt; "", $I463/$S463, ""), ""), "")</f>
        <v/>
      </c>
      <c r="AS463" s="16">
        <f t="shared" ca="1" si="15"/>
        <v>0</v>
      </c>
    </row>
    <row r="464" spans="1:45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5" t="str">
        <f>IF(Overall!P466&lt;&gt;"",_xlfn.VALUETOTEXT(Overall!P466),"")</f>
        <v>Options</v>
      </c>
      <c r="I464" s="6">
        <f>IF(Overall!F466&lt;&gt;"",VALUE(Overall!F466),"")</f>
        <v>500000</v>
      </c>
      <c r="J464" s="6">
        <f>IF(Overall!G466&lt;&gt;"",VALUE(Overall!G466),"")</f>
        <v>79</v>
      </c>
      <c r="K464" s="6">
        <f>IF(Overall!H466&lt;&gt;"",VALUE(Overall!H466),"")</f>
        <v>64</v>
      </c>
      <c r="L464" s="6">
        <f>IF(Overall!I466&lt;&gt;"",VALUE(Overall!I466),"")</f>
        <v>2.02</v>
      </c>
      <c r="M464" s="6">
        <f>IF(Overall!J466&lt;&gt;"",VALUE(Overall!J466),"")</f>
        <v>0.2</v>
      </c>
      <c r="N464" s="6">
        <f>IF(Overall!K466&lt;&gt;"",VALUE(Overall!K466),"")</f>
        <v>1.82</v>
      </c>
      <c r="O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P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Q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R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S464" s="5">
        <f t="shared" si="14"/>
        <v>1</v>
      </c>
      <c r="T464" s="10">
        <f>IF(Overall!$A466&lt;&gt;"",IF(AND(MONTH($O464) &lt;= 1, MONTH($P464) &gt;= 1), IF($S464 &lt;&gt; "", $I464/$S464, ""), ""),"")</f>
        <v>500000</v>
      </c>
      <c r="U464" s="10" t="str">
        <f>IF(Overall!$A466&lt;&gt;"",IF(AND(MONTH($O464) &lt;= 2, MONTH($P464) &gt;= 2), IF($S464 &lt;&gt; "", $I464/$S464, ""), ""),"")</f>
        <v/>
      </c>
      <c r="V464" s="10" t="str">
        <f>IF(Overall!$A466&lt;&gt;"",IF(AND(MONTH($O464) &lt;= 3, MONTH($P464) &gt;= 3), IF($S464 &lt;&gt; "", $I464/$S464, ""), ""),"")</f>
        <v/>
      </c>
      <c r="W464" s="10" t="str">
        <f>IF(Overall!$A466&lt;&gt;"",IF(AND(MONTH($O464) &lt;= 4, MONTH($P464) &gt;= 4), IF($S464 &lt;&gt; "", $I464/$S464, ""), ""),"")</f>
        <v/>
      </c>
      <c r="X464" s="10" t="str">
        <f>IF(Overall!$A466&lt;&gt;"",IF(AND(MONTH($O464) &lt;= 5, MONTH($P464) &gt;= 5), IF($S464 &lt;&gt; "", $I464/$S464, ""), ""),"")</f>
        <v/>
      </c>
      <c r="Y464" s="10" t="str">
        <f>IF(Overall!$A466&lt;&gt;"",IF(AND(MONTH($O464) &lt;= 6, MONTH($P464) &gt;= 6), IF($S464 &lt;&gt; "", $I464/$S464, ""), ""),"")</f>
        <v/>
      </c>
      <c r="Z464" s="10" t="str">
        <f>IF(Overall!$A466&lt;&gt;"",IF(AND(MONTH($O464) &lt;= 7, MONTH($P464) &gt;= 7 ), IF($S464 &lt;&gt; "", $I464/$S464, ""), ""),"")</f>
        <v/>
      </c>
      <c r="AA464" s="10" t="str">
        <f>IF(Overall!$A466&lt;&gt;"",IF(AND(MONTH($O464) &lt;= 8, MONTH($P464) &gt;= 8), IF($S464 &lt;&gt; "", $I464/$S464, ""), ""),"")</f>
        <v/>
      </c>
      <c r="AB464" s="10" t="str">
        <f>IF(Overall!$A466&lt;&gt;"",IF(AND(MONTH($O464) &lt;= 9, MONTH($P464) &gt;= 9), IF($S464 &lt;&gt; "", $I464/$S464, ""), ""),"")</f>
        <v/>
      </c>
      <c r="AC464" s="10" t="str">
        <f>IF(Overall!$A466&lt;&gt;"",IF(AND(MONTH($O464) &lt;= 10, MONTH($P464) &gt;= 10), IF($S464 &lt;&gt; "", $I464/$S464, ""), ""),"")</f>
        <v/>
      </c>
      <c r="AD464" s="10" t="str">
        <f>IF(Overall!$A466&lt;&gt;"",IF(AND(MONTH($O464) &lt;= 11, MONTH($P464) &gt;= 11), IF($S464 &lt;&gt; "", $I464/$S464, ""), ""),"")</f>
        <v/>
      </c>
      <c r="AE464" s="10" t="str">
        <f>IF(Overall!$A466&lt;&gt;"",IF(AND(MONTH($O464) &lt;= 12, MONTH($P464) &gt;= 12), IF($S464 &lt;&gt; "", $I464/$S464, ""), ""),"")</f>
        <v/>
      </c>
      <c r="AG464" s="10" t="str">
        <f ca="1">IFERROR(IF(AND(NOW()&lt;= EOMONTH(DATE(YEAR($P464),1, 1), 0), Overall!$A466&lt;&gt;"", MONTH($O464) &lt;= 1, MONTH($P464) &gt;= 1), IF($S464 &lt;&gt; "", $I464/$S464, ""), ""), "")</f>
        <v/>
      </c>
      <c r="AH464" s="10" t="str">
        <f ca="1">IFERROR(IF(AND(NOW()&lt;= EOMONTH(DATE(YEAR($P464),2, 1), 0), Overall!$A466&lt;&gt;"", MONTH($O464) &lt;= 2, MONTH($P464) &gt;= 2), IF($S464 &lt;&gt; "", $I464/$S464, ""), ""), "")</f>
        <v/>
      </c>
      <c r="AI464" s="10" t="str">
        <f ca="1">IFERROR(IF(AND(NOW()&lt;= EOMONTH(DATE(YEAR($P464),3, 1), 0), Overall!$A466&lt;&gt;"", MONTH($O464) &lt;= 3, MONTH($P464) &gt;= 3), IF($S464 &lt;&gt; "", $I464/$S464, ""), ""), "")</f>
        <v/>
      </c>
      <c r="AJ464" s="10" t="str">
        <f ca="1">IFERROR(IF(AND(NOW()&lt;= EOMONTH(DATE(YEAR($P464),4, 1), 0), Overall!$A466&lt;&gt;"", MONTH($O464) &lt;= 4, MONTH($P464) &gt;= 4), IF($S464 &lt;&gt; "", $I464/$S464, ""), ""), "")</f>
        <v/>
      </c>
      <c r="AK464" s="10" t="str">
        <f ca="1">IFERROR(IF(AND(NOW()&lt;= EOMONTH(DATE(YEAR($P464),5, 1), 0), Overall!$A466&lt;&gt;"", MONTH($O464) &lt;= 5, MONTH($P464) &gt;= 5), IF($S464 &lt;&gt; "", $I464/$S464, ""), ""), "")</f>
        <v/>
      </c>
      <c r="AL464" s="10" t="str">
        <f ca="1">IFERROR(IF(AND(NOW()&lt;= EOMONTH(DATE(YEAR($P464),6, 1), 0), Overall!$A466&lt;&gt;"", MONTH($O464) &lt;= 6, MONTH($P464) &gt;= 6), IF($S464 &lt;&gt; "", $I464/$S464, ""), ""), "")</f>
        <v/>
      </c>
      <c r="AM464" s="10" t="str">
        <f ca="1">IFERROR(IF(AND(NOW()&lt;= EOMONTH(DATE(YEAR($P464),7, 1), 0), Overall!$A466&lt;&gt;"", MONTH($O464) &lt;= 7, MONTH($P464) &gt;= 7), IF($S464 &lt;&gt; "", $I464/$S464, ""), ""), "")</f>
        <v/>
      </c>
      <c r="AN464" s="10" t="str">
        <f ca="1">IFERROR(IF(AND(NOW()&lt;= EOMONTH(DATE(YEAR($P464),8, 1), 0), Overall!$A466&lt;&gt;"", MONTH($O464) &lt;= 8, MONTH($P464) &gt;= 8), IF($S464 &lt;&gt; "", $I464/$S464, ""), ""), "")</f>
        <v/>
      </c>
      <c r="AO464" s="10" t="str">
        <f ca="1">IFERROR(IF(AND(NOW()&lt;= EOMONTH(DATE(YEAR($P464),9, 1), 0), Overall!$A466&lt;&gt;"", MONTH($O464) &lt;= 9, MONTH($P464) &gt;= 9), IF($S464 &lt;&gt; "", $I464/$S464, ""), ""), "")</f>
        <v/>
      </c>
      <c r="AP464" s="10" t="str">
        <f ca="1">IFERROR(IF(AND(NOW()&lt;= EOMONTH(DATE(YEAR($P464),10, 1), 0), Overall!$A466&lt;&gt;"", MONTH($O464) &lt;= 10, MONTH($P464) &gt;= 10), IF($S464 &lt;&gt; "", $I464/$S464, ""), ""), "")</f>
        <v/>
      </c>
      <c r="AQ464" s="10" t="str">
        <f ca="1">IFERROR(IF(AND(NOW()&lt;= EOMONTH(DATE(YEAR($P464),11, 1), 0), Overall!$A466&lt;&gt;"", MONTH($O464) &lt;=11, MONTH($P464) &gt;= 11), IF($S464 &lt;&gt; "", $I464/$S464, ""), ""), "")</f>
        <v/>
      </c>
      <c r="AR464" s="10" t="str">
        <f ca="1">IFERROR(IF(AND(NOW()&lt;= EOMONTH(DATE(YEAR($P464),12, 1), 0), Overall!$A466&lt;&gt;"", MONTH($O464) &lt;= 12, MONTH($P464) &gt;= 12), IF($S464 &lt;&gt; "", $I464/$S464, ""), ""), "")</f>
        <v/>
      </c>
      <c r="AS464" s="16">
        <f t="shared" ca="1" si="15"/>
        <v>0</v>
      </c>
    </row>
    <row r="465" spans="1:45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5" t="str">
        <f>IF(Overall!P467&lt;&gt;"",_xlfn.VALUETOTEXT(Overall!P467),"")</f>
        <v>Options</v>
      </c>
      <c r="I465" s="6">
        <f>IF(Overall!F467&lt;&gt;"",VALUE(Overall!F467),"")</f>
        <v>500000</v>
      </c>
      <c r="J465" s="6">
        <f>IF(Overall!G467&lt;&gt;"",VALUE(Overall!G467),"")</f>
        <v>77</v>
      </c>
      <c r="K465" s="6">
        <f>IF(Overall!H467&lt;&gt;"",VALUE(Overall!H467),"")</f>
        <v>64</v>
      </c>
      <c r="L465" s="6">
        <f>IF(Overall!I467&lt;&gt;"",VALUE(Overall!I467),"")</f>
        <v>4.8</v>
      </c>
      <c r="M465" s="6">
        <f>IF(Overall!J467&lt;&gt;"",VALUE(Overall!J467),"")</f>
        <v>1.06</v>
      </c>
      <c r="N465" s="6">
        <f>IF(Overall!K467&lt;&gt;"",VALUE(Overall!K467),"")</f>
        <v>3.74</v>
      </c>
      <c r="O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P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Q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R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S465" s="5">
        <f t="shared" si="14"/>
        <v>1</v>
      </c>
      <c r="T465" s="10" t="str">
        <f>IF(Overall!$A467&lt;&gt;"",IF(AND(MONTH($O465) &lt;= 1, MONTH($P465) &gt;= 1), IF($S465 &lt;&gt; "", $I465/$S465, ""), ""),"")</f>
        <v/>
      </c>
      <c r="U465" s="10">
        <f>IF(Overall!$A467&lt;&gt;"",IF(AND(MONTH($O465) &lt;= 2, MONTH($P465) &gt;= 2), IF($S465 &lt;&gt; "", $I465/$S465, ""), ""),"")</f>
        <v>500000</v>
      </c>
      <c r="V465" s="10" t="str">
        <f>IF(Overall!$A467&lt;&gt;"",IF(AND(MONTH($O465) &lt;= 3, MONTH($P465) &gt;= 3), IF($S465 &lt;&gt; "", $I465/$S465, ""), ""),"")</f>
        <v/>
      </c>
      <c r="W465" s="10" t="str">
        <f>IF(Overall!$A467&lt;&gt;"",IF(AND(MONTH($O465) &lt;= 4, MONTH($P465) &gt;= 4), IF($S465 &lt;&gt; "", $I465/$S465, ""), ""),"")</f>
        <v/>
      </c>
      <c r="X465" s="10" t="str">
        <f>IF(Overall!$A467&lt;&gt;"",IF(AND(MONTH($O465) &lt;= 5, MONTH($P465) &gt;= 5), IF($S465 &lt;&gt; "", $I465/$S465, ""), ""),"")</f>
        <v/>
      </c>
      <c r="Y465" s="10" t="str">
        <f>IF(Overall!$A467&lt;&gt;"",IF(AND(MONTH($O465) &lt;= 6, MONTH($P465) &gt;= 6), IF($S465 &lt;&gt; "", $I465/$S465, ""), ""),"")</f>
        <v/>
      </c>
      <c r="Z465" s="10" t="str">
        <f>IF(Overall!$A467&lt;&gt;"",IF(AND(MONTH($O465) &lt;= 7, MONTH($P465) &gt;= 7 ), IF($S465 &lt;&gt; "", $I465/$S465, ""), ""),"")</f>
        <v/>
      </c>
      <c r="AA465" s="10" t="str">
        <f>IF(Overall!$A467&lt;&gt;"",IF(AND(MONTH($O465) &lt;= 8, MONTH($P465) &gt;= 8), IF($S465 &lt;&gt; "", $I465/$S465, ""), ""),"")</f>
        <v/>
      </c>
      <c r="AB465" s="10" t="str">
        <f>IF(Overall!$A467&lt;&gt;"",IF(AND(MONTH($O465) &lt;= 9, MONTH($P465) &gt;= 9), IF($S465 &lt;&gt; "", $I465/$S465, ""), ""),"")</f>
        <v/>
      </c>
      <c r="AC465" s="10" t="str">
        <f>IF(Overall!$A467&lt;&gt;"",IF(AND(MONTH($O465) &lt;= 10, MONTH($P465) &gt;= 10), IF($S465 &lt;&gt; "", $I465/$S465, ""), ""),"")</f>
        <v/>
      </c>
      <c r="AD465" s="10" t="str">
        <f>IF(Overall!$A467&lt;&gt;"",IF(AND(MONTH($O465) &lt;= 11, MONTH($P465) &gt;= 11), IF($S465 &lt;&gt; "", $I465/$S465, ""), ""),"")</f>
        <v/>
      </c>
      <c r="AE465" s="10" t="str">
        <f>IF(Overall!$A467&lt;&gt;"",IF(AND(MONTH($O465) &lt;= 12, MONTH($P465) &gt;= 12), IF($S465 &lt;&gt; "", $I465/$S465, ""), ""),"")</f>
        <v/>
      </c>
      <c r="AG465" s="10" t="str">
        <f ca="1">IFERROR(IF(AND(NOW()&lt;= EOMONTH(DATE(YEAR($P465),1, 1), 0), Overall!$A467&lt;&gt;"", MONTH($O465) &lt;= 1, MONTH($P465) &gt;= 1), IF($S465 &lt;&gt; "", $I465/$S465, ""), ""), "")</f>
        <v/>
      </c>
      <c r="AH465" s="10" t="str">
        <f ca="1">IFERROR(IF(AND(NOW()&lt;= EOMONTH(DATE(YEAR($P465),2, 1), 0), Overall!$A467&lt;&gt;"", MONTH($O465) &lt;= 2, MONTH($P465) &gt;= 2), IF($S465 &lt;&gt; "", $I465/$S465, ""), ""), "")</f>
        <v/>
      </c>
      <c r="AI465" s="10" t="str">
        <f ca="1">IFERROR(IF(AND(NOW()&lt;= EOMONTH(DATE(YEAR($P465),3, 1), 0), Overall!$A467&lt;&gt;"", MONTH($O465) &lt;= 3, MONTH($P465) &gt;= 3), IF($S465 &lt;&gt; "", $I465/$S465, ""), ""), "")</f>
        <v/>
      </c>
      <c r="AJ465" s="10" t="str">
        <f ca="1">IFERROR(IF(AND(NOW()&lt;= EOMONTH(DATE(YEAR($P465),4, 1), 0), Overall!$A467&lt;&gt;"", MONTH($O465) &lt;= 4, MONTH($P465) &gt;= 4), IF($S465 &lt;&gt; "", $I465/$S465, ""), ""), "")</f>
        <v/>
      </c>
      <c r="AK465" s="10" t="str">
        <f ca="1">IFERROR(IF(AND(NOW()&lt;= EOMONTH(DATE(YEAR($P465),5, 1), 0), Overall!$A467&lt;&gt;"", MONTH($O465) &lt;= 5, MONTH($P465) &gt;= 5), IF($S465 &lt;&gt; "", $I465/$S465, ""), ""), "")</f>
        <v/>
      </c>
      <c r="AL465" s="10" t="str">
        <f ca="1">IFERROR(IF(AND(NOW()&lt;= EOMONTH(DATE(YEAR($P465),6, 1), 0), Overall!$A467&lt;&gt;"", MONTH($O465) &lt;= 6, MONTH($P465) &gt;= 6), IF($S465 &lt;&gt; "", $I465/$S465, ""), ""), "")</f>
        <v/>
      </c>
      <c r="AM465" s="10" t="str">
        <f ca="1">IFERROR(IF(AND(NOW()&lt;= EOMONTH(DATE(YEAR($P465),7, 1), 0), Overall!$A467&lt;&gt;"", MONTH($O465) &lt;= 7, MONTH($P465) &gt;= 7), IF($S465 &lt;&gt; "", $I465/$S465, ""), ""), "")</f>
        <v/>
      </c>
      <c r="AN465" s="10" t="str">
        <f ca="1">IFERROR(IF(AND(NOW()&lt;= EOMONTH(DATE(YEAR($P465),8, 1), 0), Overall!$A467&lt;&gt;"", MONTH($O465) &lt;= 8, MONTH($P465) &gt;= 8), IF($S465 &lt;&gt; "", $I465/$S465, ""), ""), "")</f>
        <v/>
      </c>
      <c r="AO465" s="10" t="str">
        <f ca="1">IFERROR(IF(AND(NOW()&lt;= EOMONTH(DATE(YEAR($P465),9, 1), 0), Overall!$A467&lt;&gt;"", MONTH($O465) &lt;= 9, MONTH($P465) &gt;= 9), IF($S465 &lt;&gt; "", $I465/$S465, ""), ""), "")</f>
        <v/>
      </c>
      <c r="AP465" s="10" t="str">
        <f ca="1">IFERROR(IF(AND(NOW()&lt;= EOMONTH(DATE(YEAR($P465),10, 1), 0), Overall!$A467&lt;&gt;"", MONTH($O465) &lt;= 10, MONTH($P465) &gt;= 10), IF($S465 &lt;&gt; "", $I465/$S465, ""), ""), "")</f>
        <v/>
      </c>
      <c r="AQ465" s="10" t="str">
        <f ca="1">IFERROR(IF(AND(NOW()&lt;= EOMONTH(DATE(YEAR($P465),11, 1), 0), Overall!$A467&lt;&gt;"", MONTH($O465) &lt;=11, MONTH($P465) &gt;= 11), IF($S465 &lt;&gt; "", $I465/$S465, ""), ""), "")</f>
        <v/>
      </c>
      <c r="AR465" s="10" t="str">
        <f ca="1">IFERROR(IF(AND(NOW()&lt;= EOMONTH(DATE(YEAR($P465),12, 1), 0), Overall!$A467&lt;&gt;"", MONTH($O465) &lt;= 12, MONTH($P465) &gt;= 12), IF($S465 &lt;&gt; "", $I465/$S465, ""), ""), "")</f>
        <v/>
      </c>
      <c r="AS465" s="16">
        <f t="shared" ca="1" si="15"/>
        <v>0</v>
      </c>
    </row>
    <row r="466" spans="1:45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5" t="str">
        <f>IF(Overall!P468&lt;&gt;"",_xlfn.VALUETOTEXT(Overall!P468),"")</f>
        <v>Options</v>
      </c>
      <c r="I466" s="6">
        <f>IF(Overall!F468&lt;&gt;"",VALUE(Overall!F468),"")</f>
        <v>500000</v>
      </c>
      <c r="J466" s="6">
        <f>IF(Overall!G468&lt;&gt;"",VALUE(Overall!G468),"")</f>
        <v>77</v>
      </c>
      <c r="K466" s="6">
        <f>IF(Overall!H468&lt;&gt;"",VALUE(Overall!H468),"")</f>
        <v>64</v>
      </c>
      <c r="L466" s="6">
        <f>IF(Overall!I468&lt;&gt;"",VALUE(Overall!I468),"")</f>
        <v>4.8</v>
      </c>
      <c r="M466" s="6">
        <f>IF(Overall!J468&lt;&gt;"",VALUE(Overall!J468),"")</f>
        <v>1</v>
      </c>
      <c r="N466" s="6">
        <f>IF(Overall!K468&lt;&gt;"",VALUE(Overall!K468),"")</f>
        <v>3.8</v>
      </c>
      <c r="O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P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Q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R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S466" s="5">
        <f t="shared" si="14"/>
        <v>1</v>
      </c>
      <c r="T466" s="10" t="str">
        <f>IF(Overall!$A468&lt;&gt;"",IF(AND(MONTH($O466) &lt;= 1, MONTH($P466) &gt;= 1), IF($S466 &lt;&gt; "", $I466/$S466, ""), ""),"")</f>
        <v/>
      </c>
      <c r="U466" s="10">
        <f>IF(Overall!$A468&lt;&gt;"",IF(AND(MONTH($O466) &lt;= 2, MONTH($P466) &gt;= 2), IF($S466 &lt;&gt; "", $I466/$S466, ""), ""),"")</f>
        <v>500000</v>
      </c>
      <c r="V466" s="10" t="str">
        <f>IF(Overall!$A468&lt;&gt;"",IF(AND(MONTH($O466) &lt;= 3, MONTH($P466) &gt;= 3), IF($S466 &lt;&gt; "", $I466/$S466, ""), ""),"")</f>
        <v/>
      </c>
      <c r="W466" s="10" t="str">
        <f>IF(Overall!$A468&lt;&gt;"",IF(AND(MONTH($O466) &lt;= 4, MONTH($P466) &gt;= 4), IF($S466 &lt;&gt; "", $I466/$S466, ""), ""),"")</f>
        <v/>
      </c>
      <c r="X466" s="10" t="str">
        <f>IF(Overall!$A468&lt;&gt;"",IF(AND(MONTH($O466) &lt;= 5, MONTH($P466) &gt;= 5), IF($S466 &lt;&gt; "", $I466/$S466, ""), ""),"")</f>
        <v/>
      </c>
      <c r="Y466" s="10" t="str">
        <f>IF(Overall!$A468&lt;&gt;"",IF(AND(MONTH($O466) &lt;= 6, MONTH($P466) &gt;= 6), IF($S466 &lt;&gt; "", $I466/$S466, ""), ""),"")</f>
        <v/>
      </c>
      <c r="Z466" s="10" t="str">
        <f>IF(Overall!$A468&lt;&gt;"",IF(AND(MONTH($O466) &lt;= 7, MONTH($P466) &gt;= 7 ), IF($S466 &lt;&gt; "", $I466/$S466, ""), ""),"")</f>
        <v/>
      </c>
      <c r="AA466" s="10" t="str">
        <f>IF(Overall!$A468&lt;&gt;"",IF(AND(MONTH($O466) &lt;= 8, MONTH($P466) &gt;= 8), IF($S466 &lt;&gt; "", $I466/$S466, ""), ""),"")</f>
        <v/>
      </c>
      <c r="AB466" s="10" t="str">
        <f>IF(Overall!$A468&lt;&gt;"",IF(AND(MONTH($O466) &lt;= 9, MONTH($P466) &gt;= 9), IF($S466 &lt;&gt; "", $I466/$S466, ""), ""),"")</f>
        <v/>
      </c>
      <c r="AC466" s="10" t="str">
        <f>IF(Overall!$A468&lt;&gt;"",IF(AND(MONTH($O466) &lt;= 10, MONTH($P466) &gt;= 10), IF($S466 &lt;&gt; "", $I466/$S466, ""), ""),"")</f>
        <v/>
      </c>
      <c r="AD466" s="10" t="str">
        <f>IF(Overall!$A468&lt;&gt;"",IF(AND(MONTH($O466) &lt;= 11, MONTH($P466) &gt;= 11), IF($S466 &lt;&gt; "", $I466/$S466, ""), ""),"")</f>
        <v/>
      </c>
      <c r="AE466" s="10" t="str">
        <f>IF(Overall!$A468&lt;&gt;"",IF(AND(MONTH($O466) &lt;= 12, MONTH($P466) &gt;= 12), IF($S466 &lt;&gt; "", $I466/$S466, ""), ""),"")</f>
        <v/>
      </c>
      <c r="AG466" s="10" t="str">
        <f ca="1">IFERROR(IF(AND(NOW()&lt;= EOMONTH(DATE(YEAR($P466),1, 1), 0), Overall!$A468&lt;&gt;"", MONTH($O466) &lt;= 1, MONTH($P466) &gt;= 1), IF($S466 &lt;&gt; "", $I466/$S466, ""), ""), "")</f>
        <v/>
      </c>
      <c r="AH466" s="10" t="str">
        <f ca="1">IFERROR(IF(AND(NOW()&lt;= EOMONTH(DATE(YEAR($P466),2, 1), 0), Overall!$A468&lt;&gt;"", MONTH($O466) &lt;= 2, MONTH($P466) &gt;= 2), IF($S466 &lt;&gt; "", $I466/$S466, ""), ""), "")</f>
        <v/>
      </c>
      <c r="AI466" s="10" t="str">
        <f ca="1">IFERROR(IF(AND(NOW()&lt;= EOMONTH(DATE(YEAR($P466),3, 1), 0), Overall!$A468&lt;&gt;"", MONTH($O466) &lt;= 3, MONTH($P466) &gt;= 3), IF($S466 &lt;&gt; "", $I466/$S466, ""), ""), "")</f>
        <v/>
      </c>
      <c r="AJ466" s="10" t="str">
        <f ca="1">IFERROR(IF(AND(NOW()&lt;= EOMONTH(DATE(YEAR($P466),4, 1), 0), Overall!$A468&lt;&gt;"", MONTH($O466) &lt;= 4, MONTH($P466) &gt;= 4), IF($S466 &lt;&gt; "", $I466/$S466, ""), ""), "")</f>
        <v/>
      </c>
      <c r="AK466" s="10" t="str">
        <f ca="1">IFERROR(IF(AND(NOW()&lt;= EOMONTH(DATE(YEAR($P466),5, 1), 0), Overall!$A468&lt;&gt;"", MONTH($O466) &lt;= 5, MONTH($P466) &gt;= 5), IF($S466 &lt;&gt; "", $I466/$S466, ""), ""), "")</f>
        <v/>
      </c>
      <c r="AL466" s="10" t="str">
        <f ca="1">IFERROR(IF(AND(NOW()&lt;= EOMONTH(DATE(YEAR($P466),6, 1), 0), Overall!$A468&lt;&gt;"", MONTH($O466) &lt;= 6, MONTH($P466) &gt;= 6), IF($S466 &lt;&gt; "", $I466/$S466, ""), ""), "")</f>
        <v/>
      </c>
      <c r="AM466" s="10" t="str">
        <f ca="1">IFERROR(IF(AND(NOW()&lt;= EOMONTH(DATE(YEAR($P466),7, 1), 0), Overall!$A468&lt;&gt;"", MONTH($O466) &lt;= 7, MONTH($P466) &gt;= 7), IF($S466 &lt;&gt; "", $I466/$S466, ""), ""), "")</f>
        <v/>
      </c>
      <c r="AN466" s="10" t="str">
        <f ca="1">IFERROR(IF(AND(NOW()&lt;= EOMONTH(DATE(YEAR($P466),8, 1), 0), Overall!$A468&lt;&gt;"", MONTH($O466) &lt;= 8, MONTH($P466) &gt;= 8), IF($S466 &lt;&gt; "", $I466/$S466, ""), ""), "")</f>
        <v/>
      </c>
      <c r="AO466" s="10" t="str">
        <f ca="1">IFERROR(IF(AND(NOW()&lt;= EOMONTH(DATE(YEAR($P466),9, 1), 0), Overall!$A468&lt;&gt;"", MONTH($O466) &lt;= 9, MONTH($P466) &gt;= 9), IF($S466 &lt;&gt; "", $I466/$S466, ""), ""), "")</f>
        <v/>
      </c>
      <c r="AP466" s="10" t="str">
        <f ca="1">IFERROR(IF(AND(NOW()&lt;= EOMONTH(DATE(YEAR($P466),10, 1), 0), Overall!$A468&lt;&gt;"", MONTH($O466) &lt;= 10, MONTH($P466) &gt;= 10), IF($S466 &lt;&gt; "", $I466/$S466, ""), ""), "")</f>
        <v/>
      </c>
      <c r="AQ466" s="10" t="str">
        <f ca="1">IFERROR(IF(AND(NOW()&lt;= EOMONTH(DATE(YEAR($P466),11, 1), 0), Overall!$A468&lt;&gt;"", MONTH($O466) &lt;=11, MONTH($P466) &gt;= 11), IF($S466 &lt;&gt; "", $I466/$S466, ""), ""), "")</f>
        <v/>
      </c>
      <c r="AR466" s="10" t="str">
        <f ca="1">IFERROR(IF(AND(NOW()&lt;= EOMONTH(DATE(YEAR($P466),12, 1), 0), Overall!$A468&lt;&gt;"", MONTH($O466) &lt;= 12, MONTH($P466) &gt;= 12), IF($S466 &lt;&gt; "", $I466/$S466, ""), ""), "")</f>
        <v/>
      </c>
      <c r="AS466" s="16">
        <f t="shared" ca="1" si="15"/>
        <v>0</v>
      </c>
    </row>
    <row r="467" spans="1:45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5" t="str">
        <f>IF(Overall!P469&lt;&gt;"",_xlfn.VALUETOTEXT(Overall!P469),"")</f>
        <v>Options</v>
      </c>
      <c r="I467" s="6">
        <f>IF(Overall!F469&lt;&gt;"",VALUE(Overall!F469),"")</f>
        <v>500000</v>
      </c>
      <c r="J467" s="6">
        <f>IF(Overall!G469&lt;&gt;"",VALUE(Overall!G469),"")</f>
        <v>77</v>
      </c>
      <c r="K467" s="6">
        <f>IF(Overall!H469&lt;&gt;"",VALUE(Overall!H469),"")</f>
        <v>64</v>
      </c>
      <c r="L467" s="6">
        <f>IF(Overall!I469&lt;&gt;"",VALUE(Overall!I469),"")</f>
        <v>4.7</v>
      </c>
      <c r="M467" s="6">
        <f>IF(Overall!J469&lt;&gt;"",VALUE(Overall!J469),"")</f>
        <v>1.1000000000000001</v>
      </c>
      <c r="N467" s="6">
        <f>IF(Overall!K469&lt;&gt;"",VALUE(Overall!K469),"")</f>
        <v>3.6</v>
      </c>
      <c r="O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P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Q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R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S467" s="5">
        <f t="shared" si="14"/>
        <v>1</v>
      </c>
      <c r="T467" s="10" t="str">
        <f>IF(Overall!$A469&lt;&gt;"",IF(AND(MONTH($O467) &lt;= 1, MONTH($P467) &gt;= 1), IF($S467 &lt;&gt; "", $I467/$S467, ""), ""),"")</f>
        <v/>
      </c>
      <c r="U467" s="10">
        <f>IF(Overall!$A469&lt;&gt;"",IF(AND(MONTH($O467) &lt;= 2, MONTH($P467) &gt;= 2), IF($S467 &lt;&gt; "", $I467/$S467, ""), ""),"")</f>
        <v>500000</v>
      </c>
      <c r="V467" s="10" t="str">
        <f>IF(Overall!$A469&lt;&gt;"",IF(AND(MONTH($O467) &lt;= 3, MONTH($P467) &gt;= 3), IF($S467 &lt;&gt; "", $I467/$S467, ""), ""),"")</f>
        <v/>
      </c>
      <c r="W467" s="10" t="str">
        <f>IF(Overall!$A469&lt;&gt;"",IF(AND(MONTH($O467) &lt;= 4, MONTH($P467) &gt;= 4), IF($S467 &lt;&gt; "", $I467/$S467, ""), ""),"")</f>
        <v/>
      </c>
      <c r="X467" s="10" t="str">
        <f>IF(Overall!$A469&lt;&gt;"",IF(AND(MONTH($O467) &lt;= 5, MONTH($P467) &gt;= 5), IF($S467 &lt;&gt; "", $I467/$S467, ""), ""),"")</f>
        <v/>
      </c>
      <c r="Y467" s="10" t="str">
        <f>IF(Overall!$A469&lt;&gt;"",IF(AND(MONTH($O467) &lt;= 6, MONTH($P467) &gt;= 6), IF($S467 &lt;&gt; "", $I467/$S467, ""), ""),"")</f>
        <v/>
      </c>
      <c r="Z467" s="10" t="str">
        <f>IF(Overall!$A469&lt;&gt;"",IF(AND(MONTH($O467) &lt;= 7, MONTH($P467) &gt;= 7 ), IF($S467 &lt;&gt; "", $I467/$S467, ""), ""),"")</f>
        <v/>
      </c>
      <c r="AA467" s="10" t="str">
        <f>IF(Overall!$A469&lt;&gt;"",IF(AND(MONTH($O467) &lt;= 8, MONTH($P467) &gt;= 8), IF($S467 &lt;&gt; "", $I467/$S467, ""), ""),"")</f>
        <v/>
      </c>
      <c r="AB467" s="10" t="str">
        <f>IF(Overall!$A469&lt;&gt;"",IF(AND(MONTH($O467) &lt;= 9, MONTH($P467) &gt;= 9), IF($S467 &lt;&gt; "", $I467/$S467, ""), ""),"")</f>
        <v/>
      </c>
      <c r="AC467" s="10" t="str">
        <f>IF(Overall!$A469&lt;&gt;"",IF(AND(MONTH($O467) &lt;= 10, MONTH($P467) &gt;= 10), IF($S467 &lt;&gt; "", $I467/$S467, ""), ""),"")</f>
        <v/>
      </c>
      <c r="AD467" s="10" t="str">
        <f>IF(Overall!$A469&lt;&gt;"",IF(AND(MONTH($O467) &lt;= 11, MONTH($P467) &gt;= 11), IF($S467 &lt;&gt; "", $I467/$S467, ""), ""),"")</f>
        <v/>
      </c>
      <c r="AE467" s="10" t="str">
        <f>IF(Overall!$A469&lt;&gt;"",IF(AND(MONTH($O467) &lt;= 12, MONTH($P467) &gt;= 12), IF($S467 &lt;&gt; "", $I467/$S467, ""), ""),"")</f>
        <v/>
      </c>
      <c r="AG467" s="10" t="str">
        <f ca="1">IFERROR(IF(AND(NOW()&lt;= EOMONTH(DATE(YEAR($P467),1, 1), 0), Overall!$A469&lt;&gt;"", MONTH($O467) &lt;= 1, MONTH($P467) &gt;= 1), IF($S467 &lt;&gt; "", $I467/$S467, ""), ""), "")</f>
        <v/>
      </c>
      <c r="AH467" s="10" t="str">
        <f ca="1">IFERROR(IF(AND(NOW()&lt;= EOMONTH(DATE(YEAR($P467),2, 1), 0), Overall!$A469&lt;&gt;"", MONTH($O467) &lt;= 2, MONTH($P467) &gt;= 2), IF($S467 &lt;&gt; "", $I467/$S467, ""), ""), "")</f>
        <v/>
      </c>
      <c r="AI467" s="10" t="str">
        <f ca="1">IFERROR(IF(AND(NOW()&lt;= EOMONTH(DATE(YEAR($P467),3, 1), 0), Overall!$A469&lt;&gt;"", MONTH($O467) &lt;= 3, MONTH($P467) &gt;= 3), IF($S467 &lt;&gt; "", $I467/$S467, ""), ""), "")</f>
        <v/>
      </c>
      <c r="AJ467" s="10" t="str">
        <f ca="1">IFERROR(IF(AND(NOW()&lt;= EOMONTH(DATE(YEAR($P467),4, 1), 0), Overall!$A469&lt;&gt;"", MONTH($O467) &lt;= 4, MONTH($P467) &gt;= 4), IF($S467 &lt;&gt; "", $I467/$S467, ""), ""), "")</f>
        <v/>
      </c>
      <c r="AK467" s="10" t="str">
        <f ca="1">IFERROR(IF(AND(NOW()&lt;= EOMONTH(DATE(YEAR($P467),5, 1), 0), Overall!$A469&lt;&gt;"", MONTH($O467) &lt;= 5, MONTH($P467) &gt;= 5), IF($S467 &lt;&gt; "", $I467/$S467, ""), ""), "")</f>
        <v/>
      </c>
      <c r="AL467" s="10" t="str">
        <f ca="1">IFERROR(IF(AND(NOW()&lt;= EOMONTH(DATE(YEAR($P467),6, 1), 0), Overall!$A469&lt;&gt;"", MONTH($O467) &lt;= 6, MONTH($P467) &gt;= 6), IF($S467 &lt;&gt; "", $I467/$S467, ""), ""), "")</f>
        <v/>
      </c>
      <c r="AM467" s="10" t="str">
        <f ca="1">IFERROR(IF(AND(NOW()&lt;= EOMONTH(DATE(YEAR($P467),7, 1), 0), Overall!$A469&lt;&gt;"", MONTH($O467) &lt;= 7, MONTH($P467) &gt;= 7), IF($S467 &lt;&gt; "", $I467/$S467, ""), ""), "")</f>
        <v/>
      </c>
      <c r="AN467" s="10" t="str">
        <f ca="1">IFERROR(IF(AND(NOW()&lt;= EOMONTH(DATE(YEAR($P467),8, 1), 0), Overall!$A469&lt;&gt;"", MONTH($O467) &lt;= 8, MONTH($P467) &gt;= 8), IF($S467 &lt;&gt; "", $I467/$S467, ""), ""), "")</f>
        <v/>
      </c>
      <c r="AO467" s="10" t="str">
        <f ca="1">IFERROR(IF(AND(NOW()&lt;= EOMONTH(DATE(YEAR($P467),9, 1), 0), Overall!$A469&lt;&gt;"", MONTH($O467) &lt;= 9, MONTH($P467) &gt;= 9), IF($S467 &lt;&gt; "", $I467/$S467, ""), ""), "")</f>
        <v/>
      </c>
      <c r="AP467" s="10" t="str">
        <f ca="1">IFERROR(IF(AND(NOW()&lt;= EOMONTH(DATE(YEAR($P467),10, 1), 0), Overall!$A469&lt;&gt;"", MONTH($O467) &lt;= 10, MONTH($P467) &gt;= 10), IF($S467 &lt;&gt; "", $I467/$S467, ""), ""), "")</f>
        <v/>
      </c>
      <c r="AQ467" s="10" t="str">
        <f ca="1">IFERROR(IF(AND(NOW()&lt;= EOMONTH(DATE(YEAR($P467),11, 1), 0), Overall!$A469&lt;&gt;"", MONTH($O467) &lt;=11, MONTH($P467) &gt;= 11), IF($S467 &lt;&gt; "", $I467/$S467, ""), ""), "")</f>
        <v/>
      </c>
      <c r="AR467" s="10" t="str">
        <f ca="1">IFERROR(IF(AND(NOW()&lt;= EOMONTH(DATE(YEAR($P467),12, 1), 0), Overall!$A469&lt;&gt;"", MONTH($O467) &lt;= 12, MONTH($P467) &gt;= 12), IF($S467 &lt;&gt; "", $I467/$S467, ""), ""), "")</f>
        <v/>
      </c>
      <c r="AS467" s="16">
        <f t="shared" ca="1" si="15"/>
        <v>0</v>
      </c>
    </row>
    <row r="468" spans="1:45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5" t="str">
        <f>IF(Overall!P470&lt;&gt;"",_xlfn.VALUETOTEXT(Overall!P470),"")</f>
        <v>Options</v>
      </c>
      <c r="I468" s="6">
        <f>IF(Overall!F470&lt;&gt;"",VALUE(Overall!F470),"")</f>
        <v>500000</v>
      </c>
      <c r="J468" s="6">
        <f>IF(Overall!G470&lt;&gt;"",VALUE(Overall!G470),"")</f>
        <v>77</v>
      </c>
      <c r="K468" s="6">
        <f>IF(Overall!H470&lt;&gt;"",VALUE(Overall!H470),"")</f>
        <v>64</v>
      </c>
      <c r="L468" s="6">
        <f>IF(Overall!I470&lt;&gt;"",VALUE(Overall!I470),"")</f>
        <v>5</v>
      </c>
      <c r="M468" s="6">
        <f>IF(Overall!J470&lt;&gt;"",VALUE(Overall!J470),"")</f>
        <v>1.08</v>
      </c>
      <c r="N468" s="6">
        <f>IF(Overall!K470&lt;&gt;"",VALUE(Overall!K470),"")</f>
        <v>3.92</v>
      </c>
      <c r="O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P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Q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R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S468" s="5">
        <f t="shared" si="14"/>
        <v>1</v>
      </c>
      <c r="T468" s="10" t="str">
        <f>IF(Overall!$A470&lt;&gt;"",IF(AND(MONTH($O468) &lt;= 1, MONTH($P468) &gt;= 1), IF($S468 &lt;&gt; "", $I468/$S468, ""), ""),"")</f>
        <v/>
      </c>
      <c r="U468" s="10">
        <f>IF(Overall!$A470&lt;&gt;"",IF(AND(MONTH($O468) &lt;= 2, MONTH($P468) &gt;= 2), IF($S468 &lt;&gt; "", $I468/$S468, ""), ""),"")</f>
        <v>500000</v>
      </c>
      <c r="V468" s="10" t="str">
        <f>IF(Overall!$A470&lt;&gt;"",IF(AND(MONTH($O468) &lt;= 3, MONTH($P468) &gt;= 3), IF($S468 &lt;&gt; "", $I468/$S468, ""), ""),"")</f>
        <v/>
      </c>
      <c r="W468" s="10" t="str">
        <f>IF(Overall!$A470&lt;&gt;"",IF(AND(MONTH($O468) &lt;= 4, MONTH($P468) &gt;= 4), IF($S468 &lt;&gt; "", $I468/$S468, ""), ""),"")</f>
        <v/>
      </c>
      <c r="X468" s="10" t="str">
        <f>IF(Overall!$A470&lt;&gt;"",IF(AND(MONTH($O468) &lt;= 5, MONTH($P468) &gt;= 5), IF($S468 &lt;&gt; "", $I468/$S468, ""), ""),"")</f>
        <v/>
      </c>
      <c r="Y468" s="10" t="str">
        <f>IF(Overall!$A470&lt;&gt;"",IF(AND(MONTH($O468) &lt;= 6, MONTH($P468) &gt;= 6), IF($S468 &lt;&gt; "", $I468/$S468, ""), ""),"")</f>
        <v/>
      </c>
      <c r="Z468" s="10" t="str">
        <f>IF(Overall!$A470&lt;&gt;"",IF(AND(MONTH($O468) &lt;= 7, MONTH($P468) &gt;= 7 ), IF($S468 &lt;&gt; "", $I468/$S468, ""), ""),"")</f>
        <v/>
      </c>
      <c r="AA468" s="10" t="str">
        <f>IF(Overall!$A470&lt;&gt;"",IF(AND(MONTH($O468) &lt;= 8, MONTH($P468) &gt;= 8), IF($S468 &lt;&gt; "", $I468/$S468, ""), ""),"")</f>
        <v/>
      </c>
      <c r="AB468" s="10" t="str">
        <f>IF(Overall!$A470&lt;&gt;"",IF(AND(MONTH($O468) &lt;= 9, MONTH($P468) &gt;= 9), IF($S468 &lt;&gt; "", $I468/$S468, ""), ""),"")</f>
        <v/>
      </c>
      <c r="AC468" s="10" t="str">
        <f>IF(Overall!$A470&lt;&gt;"",IF(AND(MONTH($O468) &lt;= 10, MONTH($P468) &gt;= 10), IF($S468 &lt;&gt; "", $I468/$S468, ""), ""),"")</f>
        <v/>
      </c>
      <c r="AD468" s="10" t="str">
        <f>IF(Overall!$A470&lt;&gt;"",IF(AND(MONTH($O468) &lt;= 11, MONTH($P468) &gt;= 11), IF($S468 &lt;&gt; "", $I468/$S468, ""), ""),"")</f>
        <v/>
      </c>
      <c r="AE468" s="10" t="str">
        <f>IF(Overall!$A470&lt;&gt;"",IF(AND(MONTH($O468) &lt;= 12, MONTH($P468) &gt;= 12), IF($S468 &lt;&gt; "", $I468/$S468, ""), ""),"")</f>
        <v/>
      </c>
      <c r="AG468" s="10" t="str">
        <f ca="1">IFERROR(IF(AND(NOW()&lt;= EOMONTH(DATE(YEAR($P468),1, 1), 0), Overall!$A470&lt;&gt;"", MONTH($O468) &lt;= 1, MONTH($P468) &gt;= 1), IF($S468 &lt;&gt; "", $I468/$S468, ""), ""), "")</f>
        <v/>
      </c>
      <c r="AH468" s="10" t="str">
        <f ca="1">IFERROR(IF(AND(NOW()&lt;= EOMONTH(DATE(YEAR($P468),2, 1), 0), Overall!$A470&lt;&gt;"", MONTH($O468) &lt;= 2, MONTH($P468) &gt;= 2), IF($S468 &lt;&gt; "", $I468/$S468, ""), ""), "")</f>
        <v/>
      </c>
      <c r="AI468" s="10" t="str">
        <f ca="1">IFERROR(IF(AND(NOW()&lt;= EOMONTH(DATE(YEAR($P468),3, 1), 0), Overall!$A470&lt;&gt;"", MONTH($O468) &lt;= 3, MONTH($P468) &gt;= 3), IF($S468 &lt;&gt; "", $I468/$S468, ""), ""), "")</f>
        <v/>
      </c>
      <c r="AJ468" s="10" t="str">
        <f ca="1">IFERROR(IF(AND(NOW()&lt;= EOMONTH(DATE(YEAR($P468),4, 1), 0), Overall!$A470&lt;&gt;"", MONTH($O468) &lt;= 4, MONTH($P468) &gt;= 4), IF($S468 &lt;&gt; "", $I468/$S468, ""), ""), "")</f>
        <v/>
      </c>
      <c r="AK468" s="10" t="str">
        <f ca="1">IFERROR(IF(AND(NOW()&lt;= EOMONTH(DATE(YEAR($P468),5, 1), 0), Overall!$A470&lt;&gt;"", MONTH($O468) &lt;= 5, MONTH($P468) &gt;= 5), IF($S468 &lt;&gt; "", $I468/$S468, ""), ""), "")</f>
        <v/>
      </c>
      <c r="AL468" s="10" t="str">
        <f ca="1">IFERROR(IF(AND(NOW()&lt;= EOMONTH(DATE(YEAR($P468),6, 1), 0), Overall!$A470&lt;&gt;"", MONTH($O468) &lt;= 6, MONTH($P468) &gt;= 6), IF($S468 &lt;&gt; "", $I468/$S468, ""), ""), "")</f>
        <v/>
      </c>
      <c r="AM468" s="10" t="str">
        <f ca="1">IFERROR(IF(AND(NOW()&lt;= EOMONTH(DATE(YEAR($P468),7, 1), 0), Overall!$A470&lt;&gt;"", MONTH($O468) &lt;= 7, MONTH($P468) &gt;= 7), IF($S468 &lt;&gt; "", $I468/$S468, ""), ""), "")</f>
        <v/>
      </c>
      <c r="AN468" s="10" t="str">
        <f ca="1">IFERROR(IF(AND(NOW()&lt;= EOMONTH(DATE(YEAR($P468),8, 1), 0), Overall!$A470&lt;&gt;"", MONTH($O468) &lt;= 8, MONTH($P468) &gt;= 8), IF($S468 &lt;&gt; "", $I468/$S468, ""), ""), "")</f>
        <v/>
      </c>
      <c r="AO468" s="10" t="str">
        <f ca="1">IFERROR(IF(AND(NOW()&lt;= EOMONTH(DATE(YEAR($P468),9, 1), 0), Overall!$A470&lt;&gt;"", MONTH($O468) &lt;= 9, MONTH($P468) &gt;= 9), IF($S468 &lt;&gt; "", $I468/$S468, ""), ""), "")</f>
        <v/>
      </c>
      <c r="AP468" s="10" t="str">
        <f ca="1">IFERROR(IF(AND(NOW()&lt;= EOMONTH(DATE(YEAR($P468),10, 1), 0), Overall!$A470&lt;&gt;"", MONTH($O468) &lt;= 10, MONTH($P468) &gt;= 10), IF($S468 &lt;&gt; "", $I468/$S468, ""), ""), "")</f>
        <v/>
      </c>
      <c r="AQ468" s="10" t="str">
        <f ca="1">IFERROR(IF(AND(NOW()&lt;= EOMONTH(DATE(YEAR($P468),11, 1), 0), Overall!$A470&lt;&gt;"", MONTH($O468) &lt;=11, MONTH($P468) &gt;= 11), IF($S468 &lt;&gt; "", $I468/$S468, ""), ""), "")</f>
        <v/>
      </c>
      <c r="AR468" s="10" t="str">
        <f ca="1">IFERROR(IF(AND(NOW()&lt;= EOMONTH(DATE(YEAR($P468),12, 1), 0), Overall!$A470&lt;&gt;"", MONTH($O468) &lt;= 12, MONTH($P468) &gt;= 12), IF($S468 &lt;&gt; "", $I468/$S468, ""), ""), "")</f>
        <v/>
      </c>
      <c r="AS468" s="16">
        <f t="shared" ca="1" si="15"/>
        <v>0</v>
      </c>
    </row>
    <row r="469" spans="1:45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5" t="str">
        <f>IF(Overall!P471&lt;&gt;"",_xlfn.VALUETOTEXT(Overall!P471),"")</f>
        <v>Options</v>
      </c>
      <c r="I469" s="6">
        <f>IF(Overall!F471&lt;&gt;"",VALUE(Overall!F471),"")</f>
        <v>1000000</v>
      </c>
      <c r="J469" s="6">
        <f>IF(Overall!G471&lt;&gt;"",VALUE(Overall!G471),"")</f>
        <v>77</v>
      </c>
      <c r="K469" s="6">
        <f>IF(Overall!H471&lt;&gt;"",VALUE(Overall!H471),"")</f>
        <v>64</v>
      </c>
      <c r="L469" s="6">
        <f>IF(Overall!I471&lt;&gt;"",VALUE(Overall!I471),"")</f>
        <v>7.1</v>
      </c>
      <c r="M469" s="6">
        <f>IF(Overall!J471&lt;&gt;"",VALUE(Overall!J471),"")</f>
        <v>2.2200000000000002</v>
      </c>
      <c r="N469" s="6">
        <f>IF(Overall!K471&lt;&gt;"",VALUE(Overall!K471),"")</f>
        <v>4.88</v>
      </c>
      <c r="O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P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Q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R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S469" s="5">
        <f t="shared" si="14"/>
        <v>1</v>
      </c>
      <c r="T469" s="10" t="str">
        <f>IF(Overall!$A471&lt;&gt;"",IF(AND(MONTH($O469) &lt;= 1, MONTH($P469) &gt;= 1), IF($S469 &lt;&gt; "", $I469/$S469, ""), ""),"")</f>
        <v/>
      </c>
      <c r="U469" s="10" t="str">
        <f>IF(Overall!$A471&lt;&gt;"",IF(AND(MONTH($O469) &lt;= 2, MONTH($P469) &gt;= 2), IF($S469 &lt;&gt; "", $I469/$S469, ""), ""),"")</f>
        <v/>
      </c>
      <c r="V469" s="10">
        <f>IF(Overall!$A471&lt;&gt;"",IF(AND(MONTH($O469) &lt;= 3, MONTH($P469) &gt;= 3), IF($S469 &lt;&gt; "", $I469/$S469, ""), ""),"")</f>
        <v>1000000</v>
      </c>
      <c r="W469" s="10" t="str">
        <f>IF(Overall!$A471&lt;&gt;"",IF(AND(MONTH($O469) &lt;= 4, MONTH($P469) &gt;= 4), IF($S469 &lt;&gt; "", $I469/$S469, ""), ""),"")</f>
        <v/>
      </c>
      <c r="X469" s="10" t="str">
        <f>IF(Overall!$A471&lt;&gt;"",IF(AND(MONTH($O469) &lt;= 5, MONTH($P469) &gt;= 5), IF($S469 &lt;&gt; "", $I469/$S469, ""), ""),"")</f>
        <v/>
      </c>
      <c r="Y469" s="10" t="str">
        <f>IF(Overall!$A471&lt;&gt;"",IF(AND(MONTH($O469) &lt;= 6, MONTH($P469) &gt;= 6), IF($S469 &lt;&gt; "", $I469/$S469, ""), ""),"")</f>
        <v/>
      </c>
      <c r="Z469" s="10" t="str">
        <f>IF(Overall!$A471&lt;&gt;"",IF(AND(MONTH($O469) &lt;= 7, MONTH($P469) &gt;= 7 ), IF($S469 &lt;&gt; "", $I469/$S469, ""), ""),"")</f>
        <v/>
      </c>
      <c r="AA469" s="10" t="str">
        <f>IF(Overall!$A471&lt;&gt;"",IF(AND(MONTH($O469) &lt;= 8, MONTH($P469) &gt;= 8), IF($S469 &lt;&gt; "", $I469/$S469, ""), ""),"")</f>
        <v/>
      </c>
      <c r="AB469" s="10" t="str">
        <f>IF(Overall!$A471&lt;&gt;"",IF(AND(MONTH($O469) &lt;= 9, MONTH($P469) &gt;= 9), IF($S469 &lt;&gt; "", $I469/$S469, ""), ""),"")</f>
        <v/>
      </c>
      <c r="AC469" s="10" t="str">
        <f>IF(Overall!$A471&lt;&gt;"",IF(AND(MONTH($O469) &lt;= 10, MONTH($P469) &gt;= 10), IF($S469 &lt;&gt; "", $I469/$S469, ""), ""),"")</f>
        <v/>
      </c>
      <c r="AD469" s="10" t="str">
        <f>IF(Overall!$A471&lt;&gt;"",IF(AND(MONTH($O469) &lt;= 11, MONTH($P469) &gt;= 11), IF($S469 &lt;&gt; "", $I469/$S469, ""), ""),"")</f>
        <v/>
      </c>
      <c r="AE469" s="10" t="str">
        <f>IF(Overall!$A471&lt;&gt;"",IF(AND(MONTH($O469) &lt;= 12, MONTH($P469) &gt;= 12), IF($S469 &lt;&gt; "", $I469/$S469, ""), ""),"")</f>
        <v/>
      </c>
      <c r="AG469" s="10" t="str">
        <f ca="1">IFERROR(IF(AND(NOW()&lt;= EOMONTH(DATE(YEAR($P469),1, 1), 0), Overall!$A471&lt;&gt;"", MONTH($O469) &lt;= 1, MONTH($P469) &gt;= 1), IF($S469 &lt;&gt; "", $I469/$S469, ""), ""), "")</f>
        <v/>
      </c>
      <c r="AH469" s="10" t="str">
        <f ca="1">IFERROR(IF(AND(NOW()&lt;= EOMONTH(DATE(YEAR($P469),2, 1), 0), Overall!$A471&lt;&gt;"", MONTH($O469) &lt;= 2, MONTH($P469) &gt;= 2), IF($S469 &lt;&gt; "", $I469/$S469, ""), ""), "")</f>
        <v/>
      </c>
      <c r="AI469" s="10" t="str">
        <f ca="1">IFERROR(IF(AND(NOW()&lt;= EOMONTH(DATE(YEAR($P469),3, 1), 0), Overall!$A471&lt;&gt;"", MONTH($O469) &lt;= 3, MONTH($P469) &gt;= 3), IF($S469 &lt;&gt; "", $I469/$S469, ""), ""), "")</f>
        <v/>
      </c>
      <c r="AJ469" s="10" t="str">
        <f ca="1">IFERROR(IF(AND(NOW()&lt;= EOMONTH(DATE(YEAR($P469),4, 1), 0), Overall!$A471&lt;&gt;"", MONTH($O469) &lt;= 4, MONTH($P469) &gt;= 4), IF($S469 &lt;&gt; "", $I469/$S469, ""), ""), "")</f>
        <v/>
      </c>
      <c r="AK469" s="10" t="str">
        <f ca="1">IFERROR(IF(AND(NOW()&lt;= EOMONTH(DATE(YEAR($P469),5, 1), 0), Overall!$A471&lt;&gt;"", MONTH($O469) &lt;= 5, MONTH($P469) &gt;= 5), IF($S469 &lt;&gt; "", $I469/$S469, ""), ""), "")</f>
        <v/>
      </c>
      <c r="AL469" s="10" t="str">
        <f ca="1">IFERROR(IF(AND(NOW()&lt;= EOMONTH(DATE(YEAR($P469),6, 1), 0), Overall!$A471&lt;&gt;"", MONTH($O469) &lt;= 6, MONTH($P469) &gt;= 6), IF($S469 &lt;&gt; "", $I469/$S469, ""), ""), "")</f>
        <v/>
      </c>
      <c r="AM469" s="10" t="str">
        <f ca="1">IFERROR(IF(AND(NOW()&lt;= EOMONTH(DATE(YEAR($P469),7, 1), 0), Overall!$A471&lt;&gt;"", MONTH($O469) &lt;= 7, MONTH($P469) &gt;= 7), IF($S469 &lt;&gt; "", $I469/$S469, ""), ""), "")</f>
        <v/>
      </c>
      <c r="AN469" s="10" t="str">
        <f ca="1">IFERROR(IF(AND(NOW()&lt;= EOMONTH(DATE(YEAR($P469),8, 1), 0), Overall!$A471&lt;&gt;"", MONTH($O469) &lt;= 8, MONTH($P469) &gt;= 8), IF($S469 &lt;&gt; "", $I469/$S469, ""), ""), "")</f>
        <v/>
      </c>
      <c r="AO469" s="10" t="str">
        <f ca="1">IFERROR(IF(AND(NOW()&lt;= EOMONTH(DATE(YEAR($P469),9, 1), 0), Overall!$A471&lt;&gt;"", MONTH($O469) &lt;= 9, MONTH($P469) &gt;= 9), IF($S469 &lt;&gt; "", $I469/$S469, ""), ""), "")</f>
        <v/>
      </c>
      <c r="AP469" s="10" t="str">
        <f ca="1">IFERROR(IF(AND(NOW()&lt;= EOMONTH(DATE(YEAR($P469),10, 1), 0), Overall!$A471&lt;&gt;"", MONTH($O469) &lt;= 10, MONTH($P469) &gt;= 10), IF($S469 &lt;&gt; "", $I469/$S469, ""), ""), "")</f>
        <v/>
      </c>
      <c r="AQ469" s="10" t="str">
        <f ca="1">IFERROR(IF(AND(NOW()&lt;= EOMONTH(DATE(YEAR($P469),11, 1), 0), Overall!$A471&lt;&gt;"", MONTH($O469) &lt;=11, MONTH($P469) &gt;= 11), IF($S469 &lt;&gt; "", $I469/$S469, ""), ""), "")</f>
        <v/>
      </c>
      <c r="AR469" s="10" t="str">
        <f ca="1">IFERROR(IF(AND(NOW()&lt;= EOMONTH(DATE(YEAR($P469),12, 1), 0), Overall!$A471&lt;&gt;"", MONTH($O469) &lt;= 12, MONTH($P469) &gt;= 12), IF($S469 &lt;&gt; "", $I469/$S469, ""), ""), "")</f>
        <v/>
      </c>
      <c r="AS469" s="16">
        <f t="shared" ca="1" si="15"/>
        <v>0</v>
      </c>
    </row>
    <row r="470" spans="1:45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5" t="str">
        <f>IF(Overall!P472&lt;&gt;"",_xlfn.VALUETOTEXT(Overall!P472),"")</f>
        <v>Options</v>
      </c>
      <c r="I470" s="6">
        <f>IF(Overall!F472&lt;&gt;"",VALUE(Overall!F472),"")</f>
        <v>1000000</v>
      </c>
      <c r="J470" s="6">
        <f>IF(Overall!G472&lt;&gt;"",VALUE(Overall!G472),"")</f>
        <v>77</v>
      </c>
      <c r="K470" s="6">
        <f>IF(Overall!H472&lt;&gt;"",VALUE(Overall!H472),"")</f>
        <v>64</v>
      </c>
      <c r="L470" s="6">
        <f>IF(Overall!I472&lt;&gt;"",VALUE(Overall!I472),"")</f>
        <v>6.95</v>
      </c>
      <c r="M470" s="6">
        <f>IF(Overall!J472&lt;&gt;"",VALUE(Overall!J472),"")</f>
        <v>2.1</v>
      </c>
      <c r="N470" s="6">
        <f>IF(Overall!K472&lt;&gt;"",VALUE(Overall!K472),"")</f>
        <v>4.8499999999999996</v>
      </c>
      <c r="O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P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Q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R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S470" s="5">
        <f t="shared" si="14"/>
        <v>1</v>
      </c>
      <c r="T470" s="10" t="str">
        <f>IF(Overall!$A472&lt;&gt;"",IF(AND(MONTH($O470) &lt;= 1, MONTH($P470) &gt;= 1), IF($S470 &lt;&gt; "", $I470/$S470, ""), ""),"")</f>
        <v/>
      </c>
      <c r="U470" s="10" t="str">
        <f>IF(Overall!$A472&lt;&gt;"",IF(AND(MONTH($O470) &lt;= 2, MONTH($P470) &gt;= 2), IF($S470 &lt;&gt; "", $I470/$S470, ""), ""),"")</f>
        <v/>
      </c>
      <c r="V470" s="10">
        <f>IF(Overall!$A472&lt;&gt;"",IF(AND(MONTH($O470) &lt;= 3, MONTH($P470) &gt;= 3), IF($S470 &lt;&gt; "", $I470/$S470, ""), ""),"")</f>
        <v>1000000</v>
      </c>
      <c r="W470" s="10" t="str">
        <f>IF(Overall!$A472&lt;&gt;"",IF(AND(MONTH($O470) &lt;= 4, MONTH($P470) &gt;= 4), IF($S470 &lt;&gt; "", $I470/$S470, ""), ""),"")</f>
        <v/>
      </c>
      <c r="X470" s="10" t="str">
        <f>IF(Overall!$A472&lt;&gt;"",IF(AND(MONTH($O470) &lt;= 5, MONTH($P470) &gt;= 5), IF($S470 &lt;&gt; "", $I470/$S470, ""), ""),"")</f>
        <v/>
      </c>
      <c r="Y470" s="10" t="str">
        <f>IF(Overall!$A472&lt;&gt;"",IF(AND(MONTH($O470) &lt;= 6, MONTH($P470) &gt;= 6), IF($S470 &lt;&gt; "", $I470/$S470, ""), ""),"")</f>
        <v/>
      </c>
      <c r="Z470" s="10" t="str">
        <f>IF(Overall!$A472&lt;&gt;"",IF(AND(MONTH($O470) &lt;= 7, MONTH($P470) &gt;= 7 ), IF($S470 &lt;&gt; "", $I470/$S470, ""), ""),"")</f>
        <v/>
      </c>
      <c r="AA470" s="10" t="str">
        <f>IF(Overall!$A472&lt;&gt;"",IF(AND(MONTH($O470) &lt;= 8, MONTH($P470) &gt;= 8), IF($S470 &lt;&gt; "", $I470/$S470, ""), ""),"")</f>
        <v/>
      </c>
      <c r="AB470" s="10" t="str">
        <f>IF(Overall!$A472&lt;&gt;"",IF(AND(MONTH($O470) &lt;= 9, MONTH($P470) &gt;= 9), IF($S470 &lt;&gt; "", $I470/$S470, ""), ""),"")</f>
        <v/>
      </c>
      <c r="AC470" s="10" t="str">
        <f>IF(Overall!$A472&lt;&gt;"",IF(AND(MONTH($O470) &lt;= 10, MONTH($P470) &gt;= 10), IF($S470 &lt;&gt; "", $I470/$S470, ""), ""),"")</f>
        <v/>
      </c>
      <c r="AD470" s="10" t="str">
        <f>IF(Overall!$A472&lt;&gt;"",IF(AND(MONTH($O470) &lt;= 11, MONTH($P470) &gt;= 11), IF($S470 &lt;&gt; "", $I470/$S470, ""), ""),"")</f>
        <v/>
      </c>
      <c r="AE470" s="10" t="str">
        <f>IF(Overall!$A472&lt;&gt;"",IF(AND(MONTH($O470) &lt;= 12, MONTH($P470) &gt;= 12), IF($S470 &lt;&gt; "", $I470/$S470, ""), ""),"")</f>
        <v/>
      </c>
      <c r="AG470" s="10" t="str">
        <f ca="1">IFERROR(IF(AND(NOW()&lt;= EOMONTH(DATE(YEAR($P470),1, 1), 0), Overall!$A472&lt;&gt;"", MONTH($O470) &lt;= 1, MONTH($P470) &gt;= 1), IF($S470 &lt;&gt; "", $I470/$S470, ""), ""), "")</f>
        <v/>
      </c>
      <c r="AH470" s="10" t="str">
        <f ca="1">IFERROR(IF(AND(NOW()&lt;= EOMONTH(DATE(YEAR($P470),2, 1), 0), Overall!$A472&lt;&gt;"", MONTH($O470) &lt;= 2, MONTH($P470) &gt;= 2), IF($S470 &lt;&gt; "", $I470/$S470, ""), ""), "")</f>
        <v/>
      </c>
      <c r="AI470" s="10" t="str">
        <f ca="1">IFERROR(IF(AND(NOW()&lt;= EOMONTH(DATE(YEAR($P470),3, 1), 0), Overall!$A472&lt;&gt;"", MONTH($O470) &lt;= 3, MONTH($P470) &gt;= 3), IF($S470 &lt;&gt; "", $I470/$S470, ""), ""), "")</f>
        <v/>
      </c>
      <c r="AJ470" s="10" t="str">
        <f ca="1">IFERROR(IF(AND(NOW()&lt;= EOMONTH(DATE(YEAR($P470),4, 1), 0), Overall!$A472&lt;&gt;"", MONTH($O470) &lt;= 4, MONTH($P470) &gt;= 4), IF($S470 &lt;&gt; "", $I470/$S470, ""), ""), "")</f>
        <v/>
      </c>
      <c r="AK470" s="10" t="str">
        <f ca="1">IFERROR(IF(AND(NOW()&lt;= EOMONTH(DATE(YEAR($P470),5, 1), 0), Overall!$A472&lt;&gt;"", MONTH($O470) &lt;= 5, MONTH($P470) &gt;= 5), IF($S470 &lt;&gt; "", $I470/$S470, ""), ""), "")</f>
        <v/>
      </c>
      <c r="AL470" s="10" t="str">
        <f ca="1">IFERROR(IF(AND(NOW()&lt;= EOMONTH(DATE(YEAR($P470),6, 1), 0), Overall!$A472&lt;&gt;"", MONTH($O470) &lt;= 6, MONTH($P470) &gt;= 6), IF($S470 &lt;&gt; "", $I470/$S470, ""), ""), "")</f>
        <v/>
      </c>
      <c r="AM470" s="10" t="str">
        <f ca="1">IFERROR(IF(AND(NOW()&lt;= EOMONTH(DATE(YEAR($P470),7, 1), 0), Overall!$A472&lt;&gt;"", MONTH($O470) &lt;= 7, MONTH($P470) &gt;= 7), IF($S470 &lt;&gt; "", $I470/$S470, ""), ""), "")</f>
        <v/>
      </c>
      <c r="AN470" s="10" t="str">
        <f ca="1">IFERROR(IF(AND(NOW()&lt;= EOMONTH(DATE(YEAR($P470),8, 1), 0), Overall!$A472&lt;&gt;"", MONTH($O470) &lt;= 8, MONTH($P470) &gt;= 8), IF($S470 &lt;&gt; "", $I470/$S470, ""), ""), "")</f>
        <v/>
      </c>
      <c r="AO470" s="10" t="str">
        <f ca="1">IFERROR(IF(AND(NOW()&lt;= EOMONTH(DATE(YEAR($P470),9, 1), 0), Overall!$A472&lt;&gt;"", MONTH($O470) &lt;= 9, MONTH($P470) &gt;= 9), IF($S470 &lt;&gt; "", $I470/$S470, ""), ""), "")</f>
        <v/>
      </c>
      <c r="AP470" s="10" t="str">
        <f ca="1">IFERROR(IF(AND(NOW()&lt;= EOMONTH(DATE(YEAR($P470),10, 1), 0), Overall!$A472&lt;&gt;"", MONTH($O470) &lt;= 10, MONTH($P470) &gt;= 10), IF($S470 &lt;&gt; "", $I470/$S470, ""), ""), "")</f>
        <v/>
      </c>
      <c r="AQ470" s="10" t="str">
        <f ca="1">IFERROR(IF(AND(NOW()&lt;= EOMONTH(DATE(YEAR($P470),11, 1), 0), Overall!$A472&lt;&gt;"", MONTH($O470) &lt;=11, MONTH($P470) &gt;= 11), IF($S470 &lt;&gt; "", $I470/$S470, ""), ""), "")</f>
        <v/>
      </c>
      <c r="AR470" s="10" t="str">
        <f ca="1">IFERROR(IF(AND(NOW()&lt;= EOMONTH(DATE(YEAR($P470),12, 1), 0), Overall!$A472&lt;&gt;"", MONTH($O470) &lt;= 12, MONTH($P470) &gt;= 12), IF($S470 &lt;&gt; "", $I470/$S470, ""), ""), "")</f>
        <v/>
      </c>
      <c r="AS470" s="16">
        <f t="shared" ca="1" si="15"/>
        <v>0</v>
      </c>
    </row>
    <row r="471" spans="1:45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5" t="str">
        <f>IF(Overall!P473&lt;&gt;"",_xlfn.VALUETOTEXT(Overall!P473),"")</f>
        <v>Options</v>
      </c>
      <c r="I471" s="6">
        <f>IF(Overall!F473&lt;&gt;"",VALUE(Overall!F473),"")</f>
        <v>500000</v>
      </c>
      <c r="J471" s="6">
        <f>IF(Overall!G473&lt;&gt;"",VALUE(Overall!G473),"")</f>
        <v>77</v>
      </c>
      <c r="K471" s="6">
        <f>IF(Overall!H473&lt;&gt;"",VALUE(Overall!H473),"")</f>
        <v>64</v>
      </c>
      <c r="L471" s="6">
        <f>IF(Overall!I473&lt;&gt;"",VALUE(Overall!I473),"")</f>
        <v>5.4</v>
      </c>
      <c r="M471" s="6">
        <f>IF(Overall!J473&lt;&gt;"",VALUE(Overall!J473),"")</f>
        <v>1.53</v>
      </c>
      <c r="N471" s="6">
        <f>IF(Overall!K473&lt;&gt;"",VALUE(Overall!K473),"")</f>
        <v>3.87</v>
      </c>
      <c r="O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P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Q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R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S471" s="5">
        <f t="shared" si="14"/>
        <v>1</v>
      </c>
      <c r="T471" s="10" t="str">
        <f>IF(Overall!$A473&lt;&gt;"",IF(AND(MONTH($O471) &lt;= 1, MONTH($P471) &gt;= 1), IF($S471 &lt;&gt; "", $I471/$S471, ""), ""),"")</f>
        <v/>
      </c>
      <c r="U471" s="10" t="str">
        <f>IF(Overall!$A473&lt;&gt;"",IF(AND(MONTH($O471) &lt;= 2, MONTH($P471) &gt;= 2), IF($S471 &lt;&gt; "", $I471/$S471, ""), ""),"")</f>
        <v/>
      </c>
      <c r="V471" s="10" t="str">
        <f>IF(Overall!$A473&lt;&gt;"",IF(AND(MONTH($O471) &lt;= 3, MONTH($P471) &gt;= 3), IF($S471 &lt;&gt; "", $I471/$S471, ""), ""),"")</f>
        <v/>
      </c>
      <c r="W471" s="10">
        <f>IF(Overall!$A473&lt;&gt;"",IF(AND(MONTH($O471) &lt;= 4, MONTH($P471) &gt;= 4), IF($S471 &lt;&gt; "", $I471/$S471, ""), ""),"")</f>
        <v>500000</v>
      </c>
      <c r="X471" s="10" t="str">
        <f>IF(Overall!$A473&lt;&gt;"",IF(AND(MONTH($O471) &lt;= 5, MONTH($P471) &gt;= 5), IF($S471 &lt;&gt; "", $I471/$S471, ""), ""),"")</f>
        <v/>
      </c>
      <c r="Y471" s="10" t="str">
        <f>IF(Overall!$A473&lt;&gt;"",IF(AND(MONTH($O471) &lt;= 6, MONTH($P471) &gt;= 6), IF($S471 &lt;&gt; "", $I471/$S471, ""), ""),"")</f>
        <v/>
      </c>
      <c r="Z471" s="10" t="str">
        <f>IF(Overall!$A473&lt;&gt;"",IF(AND(MONTH($O471) &lt;= 7, MONTH($P471) &gt;= 7 ), IF($S471 &lt;&gt; "", $I471/$S471, ""), ""),"")</f>
        <v/>
      </c>
      <c r="AA471" s="10" t="str">
        <f>IF(Overall!$A473&lt;&gt;"",IF(AND(MONTH($O471) &lt;= 8, MONTH($P471) &gt;= 8), IF($S471 &lt;&gt; "", $I471/$S471, ""), ""),"")</f>
        <v/>
      </c>
      <c r="AB471" s="10" t="str">
        <f>IF(Overall!$A473&lt;&gt;"",IF(AND(MONTH($O471) &lt;= 9, MONTH($P471) &gt;= 9), IF($S471 &lt;&gt; "", $I471/$S471, ""), ""),"")</f>
        <v/>
      </c>
      <c r="AC471" s="10" t="str">
        <f>IF(Overall!$A473&lt;&gt;"",IF(AND(MONTH($O471) &lt;= 10, MONTH($P471) &gt;= 10), IF($S471 &lt;&gt; "", $I471/$S471, ""), ""),"")</f>
        <v/>
      </c>
      <c r="AD471" s="10" t="str">
        <f>IF(Overall!$A473&lt;&gt;"",IF(AND(MONTH($O471) &lt;= 11, MONTH($P471) &gt;= 11), IF($S471 &lt;&gt; "", $I471/$S471, ""), ""),"")</f>
        <v/>
      </c>
      <c r="AE471" s="10" t="str">
        <f>IF(Overall!$A473&lt;&gt;"",IF(AND(MONTH($O471) &lt;= 12, MONTH($P471) &gt;= 12), IF($S471 &lt;&gt; "", $I471/$S471, ""), ""),"")</f>
        <v/>
      </c>
      <c r="AG471" s="10" t="str">
        <f ca="1">IFERROR(IF(AND(NOW()&lt;= EOMONTH(DATE(YEAR($P471),1, 1), 0), Overall!$A473&lt;&gt;"", MONTH($O471) &lt;= 1, MONTH($P471) &gt;= 1), IF($S471 &lt;&gt; "", $I471/$S471, ""), ""), "")</f>
        <v/>
      </c>
      <c r="AH471" s="10" t="str">
        <f ca="1">IFERROR(IF(AND(NOW()&lt;= EOMONTH(DATE(YEAR($P471),2, 1), 0), Overall!$A473&lt;&gt;"", MONTH($O471) &lt;= 2, MONTH($P471) &gt;= 2), IF($S471 &lt;&gt; "", $I471/$S471, ""), ""), "")</f>
        <v/>
      </c>
      <c r="AI471" s="10" t="str">
        <f ca="1">IFERROR(IF(AND(NOW()&lt;= EOMONTH(DATE(YEAR($P471),3, 1), 0), Overall!$A473&lt;&gt;"", MONTH($O471) &lt;= 3, MONTH($P471) &gt;= 3), IF($S471 &lt;&gt; "", $I471/$S471, ""), ""), "")</f>
        <v/>
      </c>
      <c r="AJ471" s="10" t="str">
        <f ca="1">IFERROR(IF(AND(NOW()&lt;= EOMONTH(DATE(YEAR($P471),4, 1), 0), Overall!$A473&lt;&gt;"", MONTH($O471) &lt;= 4, MONTH($P471) &gt;= 4), IF($S471 &lt;&gt; "", $I471/$S471, ""), ""), "")</f>
        <v/>
      </c>
      <c r="AK471" s="10" t="str">
        <f ca="1">IFERROR(IF(AND(NOW()&lt;= EOMONTH(DATE(YEAR($P471),5, 1), 0), Overall!$A473&lt;&gt;"", MONTH($O471) &lt;= 5, MONTH($P471) &gt;= 5), IF($S471 &lt;&gt; "", $I471/$S471, ""), ""), "")</f>
        <v/>
      </c>
      <c r="AL471" s="10" t="str">
        <f ca="1">IFERROR(IF(AND(NOW()&lt;= EOMONTH(DATE(YEAR($P471),6, 1), 0), Overall!$A473&lt;&gt;"", MONTH($O471) &lt;= 6, MONTH($P471) &gt;= 6), IF($S471 &lt;&gt; "", $I471/$S471, ""), ""), "")</f>
        <v/>
      </c>
      <c r="AM471" s="10" t="str">
        <f ca="1">IFERROR(IF(AND(NOW()&lt;= EOMONTH(DATE(YEAR($P471),7, 1), 0), Overall!$A473&lt;&gt;"", MONTH($O471) &lt;= 7, MONTH($P471) &gt;= 7), IF($S471 &lt;&gt; "", $I471/$S471, ""), ""), "")</f>
        <v/>
      </c>
      <c r="AN471" s="10" t="str">
        <f ca="1">IFERROR(IF(AND(NOW()&lt;= EOMONTH(DATE(YEAR($P471),8, 1), 0), Overall!$A473&lt;&gt;"", MONTH($O471) &lt;= 8, MONTH($P471) &gt;= 8), IF($S471 &lt;&gt; "", $I471/$S471, ""), ""), "")</f>
        <v/>
      </c>
      <c r="AO471" s="10" t="str">
        <f ca="1">IFERROR(IF(AND(NOW()&lt;= EOMONTH(DATE(YEAR($P471),9, 1), 0), Overall!$A473&lt;&gt;"", MONTH($O471) &lt;= 9, MONTH($P471) &gt;= 9), IF($S471 &lt;&gt; "", $I471/$S471, ""), ""), "")</f>
        <v/>
      </c>
      <c r="AP471" s="10" t="str">
        <f ca="1">IFERROR(IF(AND(NOW()&lt;= EOMONTH(DATE(YEAR($P471),10, 1), 0), Overall!$A473&lt;&gt;"", MONTH($O471) &lt;= 10, MONTH($P471) &gt;= 10), IF($S471 &lt;&gt; "", $I471/$S471, ""), ""), "")</f>
        <v/>
      </c>
      <c r="AQ471" s="10" t="str">
        <f ca="1">IFERROR(IF(AND(NOW()&lt;= EOMONTH(DATE(YEAR($P471),11, 1), 0), Overall!$A473&lt;&gt;"", MONTH($O471) &lt;=11, MONTH($P471) &gt;= 11), IF($S471 &lt;&gt; "", $I471/$S471, ""), ""), "")</f>
        <v/>
      </c>
      <c r="AR471" s="10" t="str">
        <f ca="1">IFERROR(IF(AND(NOW()&lt;= EOMONTH(DATE(YEAR($P471),12, 1), 0), Overall!$A473&lt;&gt;"", MONTH($O471) &lt;= 12, MONTH($P471) &gt;= 12), IF($S471 &lt;&gt; "", $I471/$S471, ""), ""), "")</f>
        <v/>
      </c>
      <c r="AS471" s="16">
        <f t="shared" ca="1" si="15"/>
        <v>0</v>
      </c>
    </row>
    <row r="472" spans="1:45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5" t="str">
        <f>IF(Overall!P474&lt;&gt;"",_xlfn.VALUETOTEXT(Overall!P474),"")</f>
        <v>Options</v>
      </c>
      <c r="I472" s="6">
        <f>IF(Overall!F474&lt;&gt;"",VALUE(Overall!F474),"")</f>
        <v>500000</v>
      </c>
      <c r="J472" s="6">
        <f>IF(Overall!G474&lt;&gt;"",VALUE(Overall!G474),"")</f>
        <v>77</v>
      </c>
      <c r="K472" s="6">
        <f>IF(Overall!H474&lt;&gt;"",VALUE(Overall!H474),"")</f>
        <v>64</v>
      </c>
      <c r="L472" s="6">
        <f>IF(Overall!I474&lt;&gt;"",VALUE(Overall!I474),"")</f>
        <v>5.39</v>
      </c>
      <c r="M472" s="6">
        <f>IF(Overall!J474&lt;&gt;"",VALUE(Overall!J474),"")</f>
        <v>1.51</v>
      </c>
      <c r="N472" s="6">
        <f>IF(Overall!K474&lt;&gt;"",VALUE(Overall!K474),"")</f>
        <v>3.88</v>
      </c>
      <c r="O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P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Q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R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S472" s="5">
        <f t="shared" si="14"/>
        <v>1</v>
      </c>
      <c r="T472" s="10" t="str">
        <f>IF(Overall!$A474&lt;&gt;"",IF(AND(MONTH($O472) &lt;= 1, MONTH($P472) &gt;= 1), IF($S472 &lt;&gt; "", $I472/$S472, ""), ""),"")</f>
        <v/>
      </c>
      <c r="U472" s="10" t="str">
        <f>IF(Overall!$A474&lt;&gt;"",IF(AND(MONTH($O472) &lt;= 2, MONTH($P472) &gt;= 2), IF($S472 &lt;&gt; "", $I472/$S472, ""), ""),"")</f>
        <v/>
      </c>
      <c r="V472" s="10" t="str">
        <f>IF(Overall!$A474&lt;&gt;"",IF(AND(MONTH($O472) &lt;= 3, MONTH($P472) &gt;= 3), IF($S472 &lt;&gt; "", $I472/$S472, ""), ""),"")</f>
        <v/>
      </c>
      <c r="W472" s="10">
        <f>IF(Overall!$A474&lt;&gt;"",IF(AND(MONTH($O472) &lt;= 4, MONTH($P472) &gt;= 4), IF($S472 &lt;&gt; "", $I472/$S472, ""), ""),"")</f>
        <v>500000</v>
      </c>
      <c r="X472" s="10" t="str">
        <f>IF(Overall!$A474&lt;&gt;"",IF(AND(MONTH($O472) &lt;= 5, MONTH($P472) &gt;= 5), IF($S472 &lt;&gt; "", $I472/$S472, ""), ""),"")</f>
        <v/>
      </c>
      <c r="Y472" s="10" t="str">
        <f>IF(Overall!$A474&lt;&gt;"",IF(AND(MONTH($O472) &lt;= 6, MONTH($P472) &gt;= 6), IF($S472 &lt;&gt; "", $I472/$S472, ""), ""),"")</f>
        <v/>
      </c>
      <c r="Z472" s="10" t="str">
        <f>IF(Overall!$A474&lt;&gt;"",IF(AND(MONTH($O472) &lt;= 7, MONTH($P472) &gt;= 7 ), IF($S472 &lt;&gt; "", $I472/$S472, ""), ""),"")</f>
        <v/>
      </c>
      <c r="AA472" s="10" t="str">
        <f>IF(Overall!$A474&lt;&gt;"",IF(AND(MONTH($O472) &lt;= 8, MONTH($P472) &gt;= 8), IF($S472 &lt;&gt; "", $I472/$S472, ""), ""),"")</f>
        <v/>
      </c>
      <c r="AB472" s="10" t="str">
        <f>IF(Overall!$A474&lt;&gt;"",IF(AND(MONTH($O472) &lt;= 9, MONTH($P472) &gt;= 9), IF($S472 &lt;&gt; "", $I472/$S472, ""), ""),"")</f>
        <v/>
      </c>
      <c r="AC472" s="10" t="str">
        <f>IF(Overall!$A474&lt;&gt;"",IF(AND(MONTH($O472) &lt;= 10, MONTH($P472) &gt;= 10), IF($S472 &lt;&gt; "", $I472/$S472, ""), ""),"")</f>
        <v/>
      </c>
      <c r="AD472" s="10" t="str">
        <f>IF(Overall!$A474&lt;&gt;"",IF(AND(MONTH($O472) &lt;= 11, MONTH($P472) &gt;= 11), IF($S472 &lt;&gt; "", $I472/$S472, ""), ""),"")</f>
        <v/>
      </c>
      <c r="AE472" s="10" t="str">
        <f>IF(Overall!$A474&lt;&gt;"",IF(AND(MONTH($O472) &lt;= 12, MONTH($P472) &gt;= 12), IF($S472 &lt;&gt; "", $I472/$S472, ""), ""),"")</f>
        <v/>
      </c>
      <c r="AG472" s="10" t="str">
        <f ca="1">IFERROR(IF(AND(NOW()&lt;= EOMONTH(DATE(YEAR($P472),1, 1), 0), Overall!$A474&lt;&gt;"", MONTH($O472) &lt;= 1, MONTH($P472) &gt;= 1), IF($S472 &lt;&gt; "", $I472/$S472, ""), ""), "")</f>
        <v/>
      </c>
      <c r="AH472" s="10" t="str">
        <f ca="1">IFERROR(IF(AND(NOW()&lt;= EOMONTH(DATE(YEAR($P472),2, 1), 0), Overall!$A474&lt;&gt;"", MONTH($O472) &lt;= 2, MONTH($P472) &gt;= 2), IF($S472 &lt;&gt; "", $I472/$S472, ""), ""), "")</f>
        <v/>
      </c>
      <c r="AI472" s="10" t="str">
        <f ca="1">IFERROR(IF(AND(NOW()&lt;= EOMONTH(DATE(YEAR($P472),3, 1), 0), Overall!$A474&lt;&gt;"", MONTH($O472) &lt;= 3, MONTH($P472) &gt;= 3), IF($S472 &lt;&gt; "", $I472/$S472, ""), ""), "")</f>
        <v/>
      </c>
      <c r="AJ472" s="10" t="str">
        <f ca="1">IFERROR(IF(AND(NOW()&lt;= EOMONTH(DATE(YEAR($P472),4, 1), 0), Overall!$A474&lt;&gt;"", MONTH($O472) &lt;= 4, MONTH($P472) &gt;= 4), IF($S472 &lt;&gt; "", $I472/$S472, ""), ""), "")</f>
        <v/>
      </c>
      <c r="AK472" s="10" t="str">
        <f ca="1">IFERROR(IF(AND(NOW()&lt;= EOMONTH(DATE(YEAR($P472),5, 1), 0), Overall!$A474&lt;&gt;"", MONTH($O472) &lt;= 5, MONTH($P472) &gt;= 5), IF($S472 &lt;&gt; "", $I472/$S472, ""), ""), "")</f>
        <v/>
      </c>
      <c r="AL472" s="10" t="str">
        <f ca="1">IFERROR(IF(AND(NOW()&lt;= EOMONTH(DATE(YEAR($P472),6, 1), 0), Overall!$A474&lt;&gt;"", MONTH($O472) &lt;= 6, MONTH($P472) &gt;= 6), IF($S472 &lt;&gt; "", $I472/$S472, ""), ""), "")</f>
        <v/>
      </c>
      <c r="AM472" s="10" t="str">
        <f ca="1">IFERROR(IF(AND(NOW()&lt;= EOMONTH(DATE(YEAR($P472),7, 1), 0), Overall!$A474&lt;&gt;"", MONTH($O472) &lt;= 7, MONTH($P472) &gt;= 7), IF($S472 &lt;&gt; "", $I472/$S472, ""), ""), "")</f>
        <v/>
      </c>
      <c r="AN472" s="10" t="str">
        <f ca="1">IFERROR(IF(AND(NOW()&lt;= EOMONTH(DATE(YEAR($P472),8, 1), 0), Overall!$A474&lt;&gt;"", MONTH($O472) &lt;= 8, MONTH($P472) &gt;= 8), IF($S472 &lt;&gt; "", $I472/$S472, ""), ""), "")</f>
        <v/>
      </c>
      <c r="AO472" s="10" t="str">
        <f ca="1">IFERROR(IF(AND(NOW()&lt;= EOMONTH(DATE(YEAR($P472),9, 1), 0), Overall!$A474&lt;&gt;"", MONTH($O472) &lt;= 9, MONTH($P472) &gt;= 9), IF($S472 &lt;&gt; "", $I472/$S472, ""), ""), "")</f>
        <v/>
      </c>
      <c r="AP472" s="10" t="str">
        <f ca="1">IFERROR(IF(AND(NOW()&lt;= EOMONTH(DATE(YEAR($P472),10, 1), 0), Overall!$A474&lt;&gt;"", MONTH($O472) &lt;= 10, MONTH($P472) &gt;= 10), IF($S472 &lt;&gt; "", $I472/$S472, ""), ""), "")</f>
        <v/>
      </c>
      <c r="AQ472" s="10" t="str">
        <f ca="1">IFERROR(IF(AND(NOW()&lt;= EOMONTH(DATE(YEAR($P472),11, 1), 0), Overall!$A474&lt;&gt;"", MONTH($O472) &lt;=11, MONTH($P472) &gt;= 11), IF($S472 &lt;&gt; "", $I472/$S472, ""), ""), "")</f>
        <v/>
      </c>
      <c r="AR472" s="10" t="str">
        <f ca="1">IFERROR(IF(AND(NOW()&lt;= EOMONTH(DATE(YEAR($P472),12, 1), 0), Overall!$A474&lt;&gt;"", MONTH($O472) &lt;= 12, MONTH($P472) &gt;= 12), IF($S472 &lt;&gt; "", $I472/$S472, ""), ""), "")</f>
        <v/>
      </c>
      <c r="AS472" s="16">
        <f t="shared" ca="1" si="15"/>
        <v>0</v>
      </c>
    </row>
    <row r="473" spans="1:45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5" t="str">
        <f>IF(Overall!P475&lt;&gt;"",_xlfn.VALUETOTEXT(Overall!P475),"")</f>
        <v>Options</v>
      </c>
      <c r="I473" s="6">
        <f>IF(Overall!F475&lt;&gt;"",VALUE(Overall!F475),"")</f>
        <v>500000</v>
      </c>
      <c r="J473" s="6">
        <f>IF(Overall!G475&lt;&gt;"",VALUE(Overall!G475),"")</f>
        <v>77</v>
      </c>
      <c r="K473" s="6">
        <f>IF(Overall!H475&lt;&gt;"",VALUE(Overall!H475),"")</f>
        <v>64</v>
      </c>
      <c r="L473" s="6">
        <f>IF(Overall!I475&lt;&gt;"",VALUE(Overall!I475),"")</f>
        <v>5.22</v>
      </c>
      <c r="M473" s="6">
        <f>IF(Overall!J475&lt;&gt;"",VALUE(Overall!J475),"")</f>
        <v>1.36</v>
      </c>
      <c r="N473" s="6">
        <f>IF(Overall!K475&lt;&gt;"",VALUE(Overall!K475),"")</f>
        <v>3.86</v>
      </c>
      <c r="O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P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Q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R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S473" s="5">
        <f t="shared" si="14"/>
        <v>1</v>
      </c>
      <c r="T473" s="10" t="str">
        <f>IF(Overall!$A475&lt;&gt;"",IF(AND(MONTH($O473) &lt;= 1, MONTH($P473) &gt;= 1), IF($S473 &lt;&gt; "", $I473/$S473, ""), ""),"")</f>
        <v/>
      </c>
      <c r="U473" s="10" t="str">
        <f>IF(Overall!$A475&lt;&gt;"",IF(AND(MONTH($O473) &lt;= 2, MONTH($P473) &gt;= 2), IF($S473 &lt;&gt; "", $I473/$S473, ""), ""),"")</f>
        <v/>
      </c>
      <c r="V473" s="10" t="str">
        <f>IF(Overall!$A475&lt;&gt;"",IF(AND(MONTH($O473) &lt;= 3, MONTH($P473) &gt;= 3), IF($S473 &lt;&gt; "", $I473/$S473, ""), ""),"")</f>
        <v/>
      </c>
      <c r="W473" s="10">
        <f>IF(Overall!$A475&lt;&gt;"",IF(AND(MONTH($O473) &lt;= 4, MONTH($P473) &gt;= 4), IF($S473 &lt;&gt; "", $I473/$S473, ""), ""),"")</f>
        <v>500000</v>
      </c>
      <c r="X473" s="10" t="str">
        <f>IF(Overall!$A475&lt;&gt;"",IF(AND(MONTH($O473) &lt;= 5, MONTH($P473) &gt;= 5), IF($S473 &lt;&gt; "", $I473/$S473, ""), ""),"")</f>
        <v/>
      </c>
      <c r="Y473" s="10" t="str">
        <f>IF(Overall!$A475&lt;&gt;"",IF(AND(MONTH($O473) &lt;= 6, MONTH($P473) &gt;= 6), IF($S473 &lt;&gt; "", $I473/$S473, ""), ""),"")</f>
        <v/>
      </c>
      <c r="Z473" s="10" t="str">
        <f>IF(Overall!$A475&lt;&gt;"",IF(AND(MONTH($O473) &lt;= 7, MONTH($P473) &gt;= 7 ), IF($S473 &lt;&gt; "", $I473/$S473, ""), ""),"")</f>
        <v/>
      </c>
      <c r="AA473" s="10" t="str">
        <f>IF(Overall!$A475&lt;&gt;"",IF(AND(MONTH($O473) &lt;= 8, MONTH($P473) &gt;= 8), IF($S473 &lt;&gt; "", $I473/$S473, ""), ""),"")</f>
        <v/>
      </c>
      <c r="AB473" s="10" t="str">
        <f>IF(Overall!$A475&lt;&gt;"",IF(AND(MONTH($O473) &lt;= 9, MONTH($P473) &gt;= 9), IF($S473 &lt;&gt; "", $I473/$S473, ""), ""),"")</f>
        <v/>
      </c>
      <c r="AC473" s="10" t="str">
        <f>IF(Overall!$A475&lt;&gt;"",IF(AND(MONTH($O473) &lt;= 10, MONTH($P473) &gt;= 10), IF($S473 &lt;&gt; "", $I473/$S473, ""), ""),"")</f>
        <v/>
      </c>
      <c r="AD473" s="10" t="str">
        <f>IF(Overall!$A475&lt;&gt;"",IF(AND(MONTH($O473) &lt;= 11, MONTH($P473) &gt;= 11), IF($S473 &lt;&gt; "", $I473/$S473, ""), ""),"")</f>
        <v/>
      </c>
      <c r="AE473" s="10" t="str">
        <f>IF(Overall!$A475&lt;&gt;"",IF(AND(MONTH($O473) &lt;= 12, MONTH($P473) &gt;= 12), IF($S473 &lt;&gt; "", $I473/$S473, ""), ""),"")</f>
        <v/>
      </c>
      <c r="AG473" s="10" t="str">
        <f ca="1">IFERROR(IF(AND(NOW()&lt;= EOMONTH(DATE(YEAR($P473),1, 1), 0), Overall!$A475&lt;&gt;"", MONTH($O473) &lt;= 1, MONTH($P473) &gt;= 1), IF($S473 &lt;&gt; "", $I473/$S473, ""), ""), "")</f>
        <v/>
      </c>
      <c r="AH473" s="10" t="str">
        <f ca="1">IFERROR(IF(AND(NOW()&lt;= EOMONTH(DATE(YEAR($P473),2, 1), 0), Overall!$A475&lt;&gt;"", MONTH($O473) &lt;= 2, MONTH($P473) &gt;= 2), IF($S473 &lt;&gt; "", $I473/$S473, ""), ""), "")</f>
        <v/>
      </c>
      <c r="AI473" s="10" t="str">
        <f ca="1">IFERROR(IF(AND(NOW()&lt;= EOMONTH(DATE(YEAR($P473),3, 1), 0), Overall!$A475&lt;&gt;"", MONTH($O473) &lt;= 3, MONTH($P473) &gt;= 3), IF($S473 &lt;&gt; "", $I473/$S473, ""), ""), "")</f>
        <v/>
      </c>
      <c r="AJ473" s="10" t="str">
        <f ca="1">IFERROR(IF(AND(NOW()&lt;= EOMONTH(DATE(YEAR($P473),4, 1), 0), Overall!$A475&lt;&gt;"", MONTH($O473) &lt;= 4, MONTH($P473) &gt;= 4), IF($S473 &lt;&gt; "", $I473/$S473, ""), ""), "")</f>
        <v/>
      </c>
      <c r="AK473" s="10" t="str">
        <f ca="1">IFERROR(IF(AND(NOW()&lt;= EOMONTH(DATE(YEAR($P473),5, 1), 0), Overall!$A475&lt;&gt;"", MONTH($O473) &lt;= 5, MONTH($P473) &gt;= 5), IF($S473 &lt;&gt; "", $I473/$S473, ""), ""), "")</f>
        <v/>
      </c>
      <c r="AL473" s="10" t="str">
        <f ca="1">IFERROR(IF(AND(NOW()&lt;= EOMONTH(DATE(YEAR($P473),6, 1), 0), Overall!$A475&lt;&gt;"", MONTH($O473) &lt;= 6, MONTH($P473) &gt;= 6), IF($S473 &lt;&gt; "", $I473/$S473, ""), ""), "")</f>
        <v/>
      </c>
      <c r="AM473" s="10" t="str">
        <f ca="1">IFERROR(IF(AND(NOW()&lt;= EOMONTH(DATE(YEAR($P473),7, 1), 0), Overall!$A475&lt;&gt;"", MONTH($O473) &lt;= 7, MONTH($P473) &gt;= 7), IF($S473 &lt;&gt; "", $I473/$S473, ""), ""), "")</f>
        <v/>
      </c>
      <c r="AN473" s="10" t="str">
        <f ca="1">IFERROR(IF(AND(NOW()&lt;= EOMONTH(DATE(YEAR($P473),8, 1), 0), Overall!$A475&lt;&gt;"", MONTH($O473) &lt;= 8, MONTH($P473) &gt;= 8), IF($S473 &lt;&gt; "", $I473/$S473, ""), ""), "")</f>
        <v/>
      </c>
      <c r="AO473" s="10" t="str">
        <f ca="1">IFERROR(IF(AND(NOW()&lt;= EOMONTH(DATE(YEAR($P473),9, 1), 0), Overall!$A475&lt;&gt;"", MONTH($O473) &lt;= 9, MONTH($P473) &gt;= 9), IF($S473 &lt;&gt; "", $I473/$S473, ""), ""), "")</f>
        <v/>
      </c>
      <c r="AP473" s="10" t="str">
        <f ca="1">IFERROR(IF(AND(NOW()&lt;= EOMONTH(DATE(YEAR($P473),10, 1), 0), Overall!$A475&lt;&gt;"", MONTH($O473) &lt;= 10, MONTH($P473) &gt;= 10), IF($S473 &lt;&gt; "", $I473/$S473, ""), ""), "")</f>
        <v/>
      </c>
      <c r="AQ473" s="10" t="str">
        <f ca="1">IFERROR(IF(AND(NOW()&lt;= EOMONTH(DATE(YEAR($P473),11, 1), 0), Overall!$A475&lt;&gt;"", MONTH($O473) &lt;=11, MONTH($P473) &gt;= 11), IF($S473 &lt;&gt; "", $I473/$S473, ""), ""), "")</f>
        <v/>
      </c>
      <c r="AR473" s="10" t="str">
        <f ca="1">IFERROR(IF(AND(NOW()&lt;= EOMONTH(DATE(YEAR($P473),12, 1), 0), Overall!$A475&lt;&gt;"", MONTH($O473) &lt;= 12, MONTH($P473) &gt;= 12), IF($S473 &lt;&gt; "", $I473/$S473, ""), ""), "")</f>
        <v/>
      </c>
      <c r="AS473" s="16">
        <f t="shared" ca="1" si="15"/>
        <v>0</v>
      </c>
    </row>
    <row r="474" spans="1:45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5" t="str">
        <f>IF(Overall!P476&lt;&gt;"",_xlfn.VALUETOTEXT(Overall!P476),"")</f>
        <v>Options</v>
      </c>
      <c r="I474" s="6">
        <f>IF(Overall!F476&lt;&gt;"",VALUE(Overall!F476),"")</f>
        <v>500000</v>
      </c>
      <c r="J474" s="6">
        <f>IF(Overall!G476&lt;&gt;"",VALUE(Overall!G476),"")</f>
        <v>77</v>
      </c>
      <c r="K474" s="6">
        <f>IF(Overall!H476&lt;&gt;"",VALUE(Overall!H476),"")</f>
        <v>64</v>
      </c>
      <c r="L474" s="6">
        <f>IF(Overall!I476&lt;&gt;"",VALUE(Overall!I476),"")</f>
        <v>5.2</v>
      </c>
      <c r="M474" s="6">
        <f>IF(Overall!J476&lt;&gt;"",VALUE(Overall!J476),"")</f>
        <v>1.37</v>
      </c>
      <c r="N474" s="6">
        <f>IF(Overall!K476&lt;&gt;"",VALUE(Overall!K476),"")</f>
        <v>3.83</v>
      </c>
      <c r="O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P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Q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R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S474" s="5">
        <f t="shared" si="14"/>
        <v>1</v>
      </c>
      <c r="T474" s="10" t="str">
        <f>IF(Overall!$A476&lt;&gt;"",IF(AND(MONTH($O474) &lt;= 1, MONTH($P474) &gt;= 1), IF($S474 &lt;&gt; "", $I474/$S474, ""), ""),"")</f>
        <v/>
      </c>
      <c r="U474" s="10" t="str">
        <f>IF(Overall!$A476&lt;&gt;"",IF(AND(MONTH($O474) &lt;= 2, MONTH($P474) &gt;= 2), IF($S474 &lt;&gt; "", $I474/$S474, ""), ""),"")</f>
        <v/>
      </c>
      <c r="V474" s="10" t="str">
        <f>IF(Overall!$A476&lt;&gt;"",IF(AND(MONTH($O474) &lt;= 3, MONTH($P474) &gt;= 3), IF($S474 &lt;&gt; "", $I474/$S474, ""), ""),"")</f>
        <v/>
      </c>
      <c r="W474" s="10">
        <f>IF(Overall!$A476&lt;&gt;"",IF(AND(MONTH($O474) &lt;= 4, MONTH($P474) &gt;= 4), IF($S474 &lt;&gt; "", $I474/$S474, ""), ""),"")</f>
        <v>500000</v>
      </c>
      <c r="X474" s="10" t="str">
        <f>IF(Overall!$A476&lt;&gt;"",IF(AND(MONTH($O474) &lt;= 5, MONTH($P474) &gt;= 5), IF($S474 &lt;&gt; "", $I474/$S474, ""), ""),"")</f>
        <v/>
      </c>
      <c r="Y474" s="10" t="str">
        <f>IF(Overall!$A476&lt;&gt;"",IF(AND(MONTH($O474) &lt;= 6, MONTH($P474) &gt;= 6), IF($S474 &lt;&gt; "", $I474/$S474, ""), ""),"")</f>
        <v/>
      </c>
      <c r="Z474" s="10" t="str">
        <f>IF(Overall!$A476&lt;&gt;"",IF(AND(MONTH($O474) &lt;= 7, MONTH($P474) &gt;= 7 ), IF($S474 &lt;&gt; "", $I474/$S474, ""), ""),"")</f>
        <v/>
      </c>
      <c r="AA474" s="10" t="str">
        <f>IF(Overall!$A476&lt;&gt;"",IF(AND(MONTH($O474) &lt;= 8, MONTH($P474) &gt;= 8), IF($S474 &lt;&gt; "", $I474/$S474, ""), ""),"")</f>
        <v/>
      </c>
      <c r="AB474" s="10" t="str">
        <f>IF(Overall!$A476&lt;&gt;"",IF(AND(MONTH($O474) &lt;= 9, MONTH($P474) &gt;= 9), IF($S474 &lt;&gt; "", $I474/$S474, ""), ""),"")</f>
        <v/>
      </c>
      <c r="AC474" s="10" t="str">
        <f>IF(Overall!$A476&lt;&gt;"",IF(AND(MONTH($O474) &lt;= 10, MONTH($P474) &gt;= 10), IF($S474 &lt;&gt; "", $I474/$S474, ""), ""),"")</f>
        <v/>
      </c>
      <c r="AD474" s="10" t="str">
        <f>IF(Overall!$A476&lt;&gt;"",IF(AND(MONTH($O474) &lt;= 11, MONTH($P474) &gt;= 11), IF($S474 &lt;&gt; "", $I474/$S474, ""), ""),"")</f>
        <v/>
      </c>
      <c r="AE474" s="10" t="str">
        <f>IF(Overall!$A476&lt;&gt;"",IF(AND(MONTH($O474) &lt;= 12, MONTH($P474) &gt;= 12), IF($S474 &lt;&gt; "", $I474/$S474, ""), ""),"")</f>
        <v/>
      </c>
      <c r="AG474" s="10" t="str">
        <f ca="1">IFERROR(IF(AND(NOW()&lt;= EOMONTH(DATE(YEAR($P474),1, 1), 0), Overall!$A476&lt;&gt;"", MONTH($O474) &lt;= 1, MONTH($P474) &gt;= 1), IF($S474 &lt;&gt; "", $I474/$S474, ""), ""), "")</f>
        <v/>
      </c>
      <c r="AH474" s="10" t="str">
        <f ca="1">IFERROR(IF(AND(NOW()&lt;= EOMONTH(DATE(YEAR($P474),2, 1), 0), Overall!$A476&lt;&gt;"", MONTH($O474) &lt;= 2, MONTH($P474) &gt;= 2), IF($S474 &lt;&gt; "", $I474/$S474, ""), ""), "")</f>
        <v/>
      </c>
      <c r="AI474" s="10" t="str">
        <f ca="1">IFERROR(IF(AND(NOW()&lt;= EOMONTH(DATE(YEAR($P474),3, 1), 0), Overall!$A476&lt;&gt;"", MONTH($O474) &lt;= 3, MONTH($P474) &gt;= 3), IF($S474 &lt;&gt; "", $I474/$S474, ""), ""), "")</f>
        <v/>
      </c>
      <c r="AJ474" s="10" t="str">
        <f ca="1">IFERROR(IF(AND(NOW()&lt;= EOMONTH(DATE(YEAR($P474),4, 1), 0), Overall!$A476&lt;&gt;"", MONTH($O474) &lt;= 4, MONTH($P474) &gt;= 4), IF($S474 &lt;&gt; "", $I474/$S474, ""), ""), "")</f>
        <v/>
      </c>
      <c r="AK474" s="10" t="str">
        <f ca="1">IFERROR(IF(AND(NOW()&lt;= EOMONTH(DATE(YEAR($P474),5, 1), 0), Overall!$A476&lt;&gt;"", MONTH($O474) &lt;= 5, MONTH($P474) &gt;= 5), IF($S474 &lt;&gt; "", $I474/$S474, ""), ""), "")</f>
        <v/>
      </c>
      <c r="AL474" s="10" t="str">
        <f ca="1">IFERROR(IF(AND(NOW()&lt;= EOMONTH(DATE(YEAR($P474),6, 1), 0), Overall!$A476&lt;&gt;"", MONTH($O474) &lt;= 6, MONTH($P474) &gt;= 6), IF($S474 &lt;&gt; "", $I474/$S474, ""), ""), "")</f>
        <v/>
      </c>
      <c r="AM474" s="10" t="str">
        <f ca="1">IFERROR(IF(AND(NOW()&lt;= EOMONTH(DATE(YEAR($P474),7, 1), 0), Overall!$A476&lt;&gt;"", MONTH($O474) &lt;= 7, MONTH($P474) &gt;= 7), IF($S474 &lt;&gt; "", $I474/$S474, ""), ""), "")</f>
        <v/>
      </c>
      <c r="AN474" s="10" t="str">
        <f ca="1">IFERROR(IF(AND(NOW()&lt;= EOMONTH(DATE(YEAR($P474),8, 1), 0), Overall!$A476&lt;&gt;"", MONTH($O474) &lt;= 8, MONTH($P474) &gt;= 8), IF($S474 &lt;&gt; "", $I474/$S474, ""), ""), "")</f>
        <v/>
      </c>
      <c r="AO474" s="10" t="str">
        <f ca="1">IFERROR(IF(AND(NOW()&lt;= EOMONTH(DATE(YEAR($P474),9, 1), 0), Overall!$A476&lt;&gt;"", MONTH($O474) &lt;= 9, MONTH($P474) &gt;= 9), IF($S474 &lt;&gt; "", $I474/$S474, ""), ""), "")</f>
        <v/>
      </c>
      <c r="AP474" s="10" t="str">
        <f ca="1">IFERROR(IF(AND(NOW()&lt;= EOMONTH(DATE(YEAR($P474),10, 1), 0), Overall!$A476&lt;&gt;"", MONTH($O474) &lt;= 10, MONTH($P474) &gt;= 10), IF($S474 &lt;&gt; "", $I474/$S474, ""), ""), "")</f>
        <v/>
      </c>
      <c r="AQ474" s="10" t="str">
        <f ca="1">IFERROR(IF(AND(NOW()&lt;= EOMONTH(DATE(YEAR($P474),11, 1), 0), Overall!$A476&lt;&gt;"", MONTH($O474) &lt;=11, MONTH($P474) &gt;= 11), IF($S474 &lt;&gt; "", $I474/$S474, ""), ""), "")</f>
        <v/>
      </c>
      <c r="AR474" s="10" t="str">
        <f ca="1">IFERROR(IF(AND(NOW()&lt;= EOMONTH(DATE(YEAR($P474),12, 1), 0), Overall!$A476&lt;&gt;"", MONTH($O474) &lt;= 12, MONTH($P474) &gt;= 12), IF($S474 &lt;&gt; "", $I474/$S474, ""), ""), "")</f>
        <v/>
      </c>
      <c r="AS474" s="16">
        <f t="shared" ca="1" si="15"/>
        <v>0</v>
      </c>
    </row>
    <row r="475" spans="1:45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5" t="str">
        <f>IF(Overall!P477&lt;&gt;"",_xlfn.VALUETOTEXT(Overall!P477),"")</f>
        <v>Options</v>
      </c>
      <c r="I475" s="6">
        <f>IF(Overall!F477&lt;&gt;"",VALUE(Overall!F477),"")</f>
        <v>500000</v>
      </c>
      <c r="J475" s="6">
        <f>IF(Overall!G477&lt;&gt;"",VALUE(Overall!G477),"")</f>
        <v>77</v>
      </c>
      <c r="K475" s="6">
        <f>IF(Overall!H477&lt;&gt;"",VALUE(Overall!H477),"")</f>
        <v>64</v>
      </c>
      <c r="L475" s="6">
        <f>IF(Overall!I477&lt;&gt;"",VALUE(Overall!I477),"")</f>
        <v>5.75</v>
      </c>
      <c r="M475" s="6">
        <f>IF(Overall!J477&lt;&gt;"",VALUE(Overall!J477),"")</f>
        <v>1.88</v>
      </c>
      <c r="N475" s="6">
        <f>IF(Overall!K477&lt;&gt;"",VALUE(Overall!K477),"")</f>
        <v>3.87</v>
      </c>
      <c r="O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P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Q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R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S475" s="5">
        <f t="shared" si="14"/>
        <v>1</v>
      </c>
      <c r="T475" s="10" t="str">
        <f>IF(Overall!$A477&lt;&gt;"",IF(AND(MONTH($O475) &lt;= 1, MONTH($P475) &gt;= 1), IF($S475 &lt;&gt; "", $I475/$S475, ""), ""),"")</f>
        <v/>
      </c>
      <c r="U475" s="10" t="str">
        <f>IF(Overall!$A477&lt;&gt;"",IF(AND(MONTH($O475) &lt;= 2, MONTH($P475) &gt;= 2), IF($S475 &lt;&gt; "", $I475/$S475, ""), ""),"")</f>
        <v/>
      </c>
      <c r="V475" s="10" t="str">
        <f>IF(Overall!$A477&lt;&gt;"",IF(AND(MONTH($O475) &lt;= 3, MONTH($P475) &gt;= 3), IF($S475 &lt;&gt; "", $I475/$S475, ""), ""),"")</f>
        <v/>
      </c>
      <c r="W475" s="10">
        <f>IF(Overall!$A477&lt;&gt;"",IF(AND(MONTH($O475) &lt;= 4, MONTH($P475) &gt;= 4), IF($S475 &lt;&gt; "", $I475/$S475, ""), ""),"")</f>
        <v>500000</v>
      </c>
      <c r="X475" s="10" t="str">
        <f>IF(Overall!$A477&lt;&gt;"",IF(AND(MONTH($O475) &lt;= 5, MONTH($P475) &gt;= 5), IF($S475 &lt;&gt; "", $I475/$S475, ""), ""),"")</f>
        <v/>
      </c>
      <c r="Y475" s="10" t="str">
        <f>IF(Overall!$A477&lt;&gt;"",IF(AND(MONTH($O475) &lt;= 6, MONTH($P475) &gt;= 6), IF($S475 &lt;&gt; "", $I475/$S475, ""), ""),"")</f>
        <v/>
      </c>
      <c r="Z475" s="10" t="str">
        <f>IF(Overall!$A477&lt;&gt;"",IF(AND(MONTH($O475) &lt;= 7, MONTH($P475) &gt;= 7 ), IF($S475 &lt;&gt; "", $I475/$S475, ""), ""),"")</f>
        <v/>
      </c>
      <c r="AA475" s="10" t="str">
        <f>IF(Overall!$A477&lt;&gt;"",IF(AND(MONTH($O475) &lt;= 8, MONTH($P475) &gt;= 8), IF($S475 &lt;&gt; "", $I475/$S475, ""), ""),"")</f>
        <v/>
      </c>
      <c r="AB475" s="10" t="str">
        <f>IF(Overall!$A477&lt;&gt;"",IF(AND(MONTH($O475) &lt;= 9, MONTH($P475) &gt;= 9), IF($S475 &lt;&gt; "", $I475/$S475, ""), ""),"")</f>
        <v/>
      </c>
      <c r="AC475" s="10" t="str">
        <f>IF(Overall!$A477&lt;&gt;"",IF(AND(MONTH($O475) &lt;= 10, MONTH($P475) &gt;= 10), IF($S475 &lt;&gt; "", $I475/$S475, ""), ""),"")</f>
        <v/>
      </c>
      <c r="AD475" s="10" t="str">
        <f>IF(Overall!$A477&lt;&gt;"",IF(AND(MONTH($O475) &lt;= 11, MONTH($P475) &gt;= 11), IF($S475 &lt;&gt; "", $I475/$S475, ""), ""),"")</f>
        <v/>
      </c>
      <c r="AE475" s="10" t="str">
        <f>IF(Overall!$A477&lt;&gt;"",IF(AND(MONTH($O475) &lt;= 12, MONTH($P475) &gt;= 12), IF($S475 &lt;&gt; "", $I475/$S475, ""), ""),"")</f>
        <v/>
      </c>
      <c r="AG475" s="10" t="str">
        <f ca="1">IFERROR(IF(AND(NOW()&lt;= EOMONTH(DATE(YEAR($P475),1, 1), 0), Overall!$A477&lt;&gt;"", MONTH($O475) &lt;= 1, MONTH($P475) &gt;= 1), IF($S475 &lt;&gt; "", $I475/$S475, ""), ""), "")</f>
        <v/>
      </c>
      <c r="AH475" s="10" t="str">
        <f ca="1">IFERROR(IF(AND(NOW()&lt;= EOMONTH(DATE(YEAR($P475),2, 1), 0), Overall!$A477&lt;&gt;"", MONTH($O475) &lt;= 2, MONTH($P475) &gt;= 2), IF($S475 &lt;&gt; "", $I475/$S475, ""), ""), "")</f>
        <v/>
      </c>
      <c r="AI475" s="10" t="str">
        <f ca="1">IFERROR(IF(AND(NOW()&lt;= EOMONTH(DATE(YEAR($P475),3, 1), 0), Overall!$A477&lt;&gt;"", MONTH($O475) &lt;= 3, MONTH($P475) &gt;= 3), IF($S475 &lt;&gt; "", $I475/$S475, ""), ""), "")</f>
        <v/>
      </c>
      <c r="AJ475" s="10" t="str">
        <f ca="1">IFERROR(IF(AND(NOW()&lt;= EOMONTH(DATE(YEAR($P475),4, 1), 0), Overall!$A477&lt;&gt;"", MONTH($O475) &lt;= 4, MONTH($P475) &gt;= 4), IF($S475 &lt;&gt; "", $I475/$S475, ""), ""), "")</f>
        <v/>
      </c>
      <c r="AK475" s="10" t="str">
        <f ca="1">IFERROR(IF(AND(NOW()&lt;= EOMONTH(DATE(YEAR($P475),5, 1), 0), Overall!$A477&lt;&gt;"", MONTH($O475) &lt;= 5, MONTH($P475) &gt;= 5), IF($S475 &lt;&gt; "", $I475/$S475, ""), ""), "")</f>
        <v/>
      </c>
      <c r="AL475" s="10" t="str">
        <f ca="1">IFERROR(IF(AND(NOW()&lt;= EOMONTH(DATE(YEAR($P475),6, 1), 0), Overall!$A477&lt;&gt;"", MONTH($O475) &lt;= 6, MONTH($P475) &gt;= 6), IF($S475 &lt;&gt; "", $I475/$S475, ""), ""), "")</f>
        <v/>
      </c>
      <c r="AM475" s="10" t="str">
        <f ca="1">IFERROR(IF(AND(NOW()&lt;= EOMONTH(DATE(YEAR($P475),7, 1), 0), Overall!$A477&lt;&gt;"", MONTH($O475) &lt;= 7, MONTH($P475) &gt;= 7), IF($S475 &lt;&gt; "", $I475/$S475, ""), ""), "")</f>
        <v/>
      </c>
      <c r="AN475" s="10" t="str">
        <f ca="1">IFERROR(IF(AND(NOW()&lt;= EOMONTH(DATE(YEAR($P475),8, 1), 0), Overall!$A477&lt;&gt;"", MONTH($O475) &lt;= 8, MONTH($P475) &gt;= 8), IF($S475 &lt;&gt; "", $I475/$S475, ""), ""), "")</f>
        <v/>
      </c>
      <c r="AO475" s="10" t="str">
        <f ca="1">IFERROR(IF(AND(NOW()&lt;= EOMONTH(DATE(YEAR($P475),9, 1), 0), Overall!$A477&lt;&gt;"", MONTH($O475) &lt;= 9, MONTH($P475) &gt;= 9), IF($S475 &lt;&gt; "", $I475/$S475, ""), ""), "")</f>
        <v/>
      </c>
      <c r="AP475" s="10" t="str">
        <f ca="1">IFERROR(IF(AND(NOW()&lt;= EOMONTH(DATE(YEAR($P475),10, 1), 0), Overall!$A477&lt;&gt;"", MONTH($O475) &lt;= 10, MONTH($P475) &gt;= 10), IF($S475 &lt;&gt; "", $I475/$S475, ""), ""), "")</f>
        <v/>
      </c>
      <c r="AQ475" s="10" t="str">
        <f ca="1">IFERROR(IF(AND(NOW()&lt;= EOMONTH(DATE(YEAR($P475),11, 1), 0), Overall!$A477&lt;&gt;"", MONTH($O475) &lt;=11, MONTH($P475) &gt;= 11), IF($S475 &lt;&gt; "", $I475/$S475, ""), ""), "")</f>
        <v/>
      </c>
      <c r="AR475" s="10" t="str">
        <f ca="1">IFERROR(IF(AND(NOW()&lt;= EOMONTH(DATE(YEAR($P475),12, 1), 0), Overall!$A477&lt;&gt;"", MONTH($O475) &lt;= 12, MONTH($P475) &gt;= 12), IF($S475 &lt;&gt; "", $I475/$S475, ""), ""), "")</f>
        <v/>
      </c>
      <c r="AS475" s="16">
        <f t="shared" ca="1" si="15"/>
        <v>0</v>
      </c>
    </row>
    <row r="476" spans="1:45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5" t="str">
        <f>IF(Overall!P478&lt;&gt;"",_xlfn.VALUETOTEXT(Overall!P478),"")</f>
        <v>Options</v>
      </c>
      <c r="I476" s="6">
        <f>IF(Overall!F478&lt;&gt;"",VALUE(Overall!F478),"")</f>
        <v>500000</v>
      </c>
      <c r="J476" s="6">
        <f>IF(Overall!G478&lt;&gt;"",VALUE(Overall!G478),"")</f>
        <v>77</v>
      </c>
      <c r="K476" s="6">
        <f>IF(Overall!H478&lt;&gt;"",VALUE(Overall!H478),"")</f>
        <v>64</v>
      </c>
      <c r="L476" s="6">
        <f>IF(Overall!I478&lt;&gt;"",VALUE(Overall!I478),"")</f>
        <v>5.2</v>
      </c>
      <c r="M476" s="6">
        <f>IF(Overall!J478&lt;&gt;"",VALUE(Overall!J478),"")</f>
        <v>1.33</v>
      </c>
      <c r="N476" s="6">
        <f>IF(Overall!K478&lt;&gt;"",VALUE(Overall!K478),"")</f>
        <v>3.87</v>
      </c>
      <c r="O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P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Q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R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S476" s="5">
        <f t="shared" si="14"/>
        <v>1</v>
      </c>
      <c r="T476" s="10" t="str">
        <f>IF(Overall!$A478&lt;&gt;"",IF(AND(MONTH($O476) &lt;= 1, MONTH($P476) &gt;= 1), IF($S476 &lt;&gt; "", $I476/$S476, ""), ""),"")</f>
        <v/>
      </c>
      <c r="U476" s="10" t="str">
        <f>IF(Overall!$A478&lt;&gt;"",IF(AND(MONTH($O476) &lt;= 2, MONTH($P476) &gt;= 2), IF($S476 &lt;&gt; "", $I476/$S476, ""), ""),"")</f>
        <v/>
      </c>
      <c r="V476" s="10" t="str">
        <f>IF(Overall!$A478&lt;&gt;"",IF(AND(MONTH($O476) &lt;= 3, MONTH($P476) &gt;= 3), IF($S476 &lt;&gt; "", $I476/$S476, ""), ""),"")</f>
        <v/>
      </c>
      <c r="W476" s="10">
        <f>IF(Overall!$A478&lt;&gt;"",IF(AND(MONTH($O476) &lt;= 4, MONTH($P476) &gt;= 4), IF($S476 &lt;&gt; "", $I476/$S476, ""), ""),"")</f>
        <v>500000</v>
      </c>
      <c r="X476" s="10" t="str">
        <f>IF(Overall!$A478&lt;&gt;"",IF(AND(MONTH($O476) &lt;= 5, MONTH($P476) &gt;= 5), IF($S476 &lt;&gt; "", $I476/$S476, ""), ""),"")</f>
        <v/>
      </c>
      <c r="Y476" s="10" t="str">
        <f>IF(Overall!$A478&lt;&gt;"",IF(AND(MONTH($O476) &lt;= 6, MONTH($P476) &gt;= 6), IF($S476 &lt;&gt; "", $I476/$S476, ""), ""),"")</f>
        <v/>
      </c>
      <c r="Z476" s="10" t="str">
        <f>IF(Overall!$A478&lt;&gt;"",IF(AND(MONTH($O476) &lt;= 7, MONTH($P476) &gt;= 7 ), IF($S476 &lt;&gt; "", $I476/$S476, ""), ""),"")</f>
        <v/>
      </c>
      <c r="AA476" s="10" t="str">
        <f>IF(Overall!$A478&lt;&gt;"",IF(AND(MONTH($O476) &lt;= 8, MONTH($P476) &gt;= 8), IF($S476 &lt;&gt; "", $I476/$S476, ""), ""),"")</f>
        <v/>
      </c>
      <c r="AB476" s="10" t="str">
        <f>IF(Overall!$A478&lt;&gt;"",IF(AND(MONTH($O476) &lt;= 9, MONTH($P476) &gt;= 9), IF($S476 &lt;&gt; "", $I476/$S476, ""), ""),"")</f>
        <v/>
      </c>
      <c r="AC476" s="10" t="str">
        <f>IF(Overall!$A478&lt;&gt;"",IF(AND(MONTH($O476) &lt;= 10, MONTH($P476) &gt;= 10), IF($S476 &lt;&gt; "", $I476/$S476, ""), ""),"")</f>
        <v/>
      </c>
      <c r="AD476" s="10" t="str">
        <f>IF(Overall!$A478&lt;&gt;"",IF(AND(MONTH($O476) &lt;= 11, MONTH($P476) &gt;= 11), IF($S476 &lt;&gt; "", $I476/$S476, ""), ""),"")</f>
        <v/>
      </c>
      <c r="AE476" s="10" t="str">
        <f>IF(Overall!$A478&lt;&gt;"",IF(AND(MONTH($O476) &lt;= 12, MONTH($P476) &gt;= 12), IF($S476 &lt;&gt; "", $I476/$S476, ""), ""),"")</f>
        <v/>
      </c>
      <c r="AG476" s="10" t="str">
        <f ca="1">IFERROR(IF(AND(NOW()&lt;= EOMONTH(DATE(YEAR($P476),1, 1), 0), Overall!$A478&lt;&gt;"", MONTH($O476) &lt;= 1, MONTH($P476) &gt;= 1), IF($S476 &lt;&gt; "", $I476/$S476, ""), ""), "")</f>
        <v/>
      </c>
      <c r="AH476" s="10" t="str">
        <f ca="1">IFERROR(IF(AND(NOW()&lt;= EOMONTH(DATE(YEAR($P476),2, 1), 0), Overall!$A478&lt;&gt;"", MONTH($O476) &lt;= 2, MONTH($P476) &gt;= 2), IF($S476 &lt;&gt; "", $I476/$S476, ""), ""), "")</f>
        <v/>
      </c>
      <c r="AI476" s="10" t="str">
        <f ca="1">IFERROR(IF(AND(NOW()&lt;= EOMONTH(DATE(YEAR($P476),3, 1), 0), Overall!$A478&lt;&gt;"", MONTH($O476) &lt;= 3, MONTH($P476) &gt;= 3), IF($S476 &lt;&gt; "", $I476/$S476, ""), ""), "")</f>
        <v/>
      </c>
      <c r="AJ476" s="10" t="str">
        <f ca="1">IFERROR(IF(AND(NOW()&lt;= EOMONTH(DATE(YEAR($P476),4, 1), 0), Overall!$A478&lt;&gt;"", MONTH($O476) &lt;= 4, MONTH($P476) &gt;= 4), IF($S476 &lt;&gt; "", $I476/$S476, ""), ""), "")</f>
        <v/>
      </c>
      <c r="AK476" s="10" t="str">
        <f ca="1">IFERROR(IF(AND(NOW()&lt;= EOMONTH(DATE(YEAR($P476),5, 1), 0), Overall!$A478&lt;&gt;"", MONTH($O476) &lt;= 5, MONTH($P476) &gt;= 5), IF($S476 &lt;&gt; "", $I476/$S476, ""), ""), "")</f>
        <v/>
      </c>
      <c r="AL476" s="10" t="str">
        <f ca="1">IFERROR(IF(AND(NOW()&lt;= EOMONTH(DATE(YEAR($P476),6, 1), 0), Overall!$A478&lt;&gt;"", MONTH($O476) &lt;= 6, MONTH($P476) &gt;= 6), IF($S476 &lt;&gt; "", $I476/$S476, ""), ""), "")</f>
        <v/>
      </c>
      <c r="AM476" s="10" t="str">
        <f ca="1">IFERROR(IF(AND(NOW()&lt;= EOMONTH(DATE(YEAR($P476),7, 1), 0), Overall!$A478&lt;&gt;"", MONTH($O476) &lt;= 7, MONTH($P476) &gt;= 7), IF($S476 &lt;&gt; "", $I476/$S476, ""), ""), "")</f>
        <v/>
      </c>
      <c r="AN476" s="10" t="str">
        <f ca="1">IFERROR(IF(AND(NOW()&lt;= EOMONTH(DATE(YEAR($P476),8, 1), 0), Overall!$A478&lt;&gt;"", MONTH($O476) &lt;= 8, MONTH($P476) &gt;= 8), IF($S476 &lt;&gt; "", $I476/$S476, ""), ""), "")</f>
        <v/>
      </c>
      <c r="AO476" s="10" t="str">
        <f ca="1">IFERROR(IF(AND(NOW()&lt;= EOMONTH(DATE(YEAR($P476),9, 1), 0), Overall!$A478&lt;&gt;"", MONTH($O476) &lt;= 9, MONTH($P476) &gt;= 9), IF($S476 &lt;&gt; "", $I476/$S476, ""), ""), "")</f>
        <v/>
      </c>
      <c r="AP476" s="10" t="str">
        <f ca="1">IFERROR(IF(AND(NOW()&lt;= EOMONTH(DATE(YEAR($P476),10, 1), 0), Overall!$A478&lt;&gt;"", MONTH($O476) &lt;= 10, MONTH($P476) &gt;= 10), IF($S476 &lt;&gt; "", $I476/$S476, ""), ""), "")</f>
        <v/>
      </c>
      <c r="AQ476" s="10" t="str">
        <f ca="1">IFERROR(IF(AND(NOW()&lt;= EOMONTH(DATE(YEAR($P476),11, 1), 0), Overall!$A478&lt;&gt;"", MONTH($O476) &lt;=11, MONTH($P476) &gt;= 11), IF($S476 &lt;&gt; "", $I476/$S476, ""), ""), "")</f>
        <v/>
      </c>
      <c r="AR476" s="10" t="str">
        <f ca="1">IFERROR(IF(AND(NOW()&lt;= EOMONTH(DATE(YEAR($P476),12, 1), 0), Overall!$A478&lt;&gt;"", MONTH($O476) &lt;= 12, MONTH($P476) &gt;= 12), IF($S476 &lt;&gt; "", $I476/$S476, ""), ""), "")</f>
        <v/>
      </c>
      <c r="AS476" s="16">
        <f t="shared" ca="1" si="15"/>
        <v>0</v>
      </c>
    </row>
    <row r="477" spans="1:45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5" t="str">
        <f>IF(Overall!P479&lt;&gt;"",_xlfn.VALUETOTEXT(Overall!P479),"")</f>
        <v>Options</v>
      </c>
      <c r="I477" s="6">
        <f>IF(Overall!F479&lt;&gt;"",VALUE(Overall!F479),"")</f>
        <v>500000</v>
      </c>
      <c r="J477" s="6">
        <f>IF(Overall!G479&lt;&gt;"",VALUE(Overall!G479),"")</f>
        <v>77</v>
      </c>
      <c r="K477" s="6">
        <f>IF(Overall!H479&lt;&gt;"",VALUE(Overall!H479),"")</f>
        <v>64</v>
      </c>
      <c r="L477" s="6">
        <f>IF(Overall!I479&lt;&gt;"",VALUE(Overall!I479),"")</f>
        <v>5.0999999999999996</v>
      </c>
      <c r="M477" s="6">
        <f>IF(Overall!J479&lt;&gt;"",VALUE(Overall!J479),"")</f>
        <v>1.23</v>
      </c>
      <c r="N477" s="6">
        <f>IF(Overall!K479&lt;&gt;"",VALUE(Overall!K479),"")</f>
        <v>3.87</v>
      </c>
      <c r="O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P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Q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R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S477" s="5">
        <f t="shared" si="14"/>
        <v>1</v>
      </c>
      <c r="T477" s="10" t="str">
        <f>IF(Overall!$A479&lt;&gt;"",IF(AND(MONTH($O477) &lt;= 1, MONTH($P477) &gt;= 1), IF($S477 &lt;&gt; "", $I477/$S477, ""), ""),"")</f>
        <v/>
      </c>
      <c r="U477" s="10" t="str">
        <f>IF(Overall!$A479&lt;&gt;"",IF(AND(MONTH($O477) &lt;= 2, MONTH($P477) &gt;= 2), IF($S477 &lt;&gt; "", $I477/$S477, ""), ""),"")</f>
        <v/>
      </c>
      <c r="V477" s="10" t="str">
        <f>IF(Overall!$A479&lt;&gt;"",IF(AND(MONTH($O477) &lt;= 3, MONTH($P477) &gt;= 3), IF($S477 &lt;&gt; "", $I477/$S477, ""), ""),"")</f>
        <v/>
      </c>
      <c r="W477" s="10">
        <f>IF(Overall!$A479&lt;&gt;"",IF(AND(MONTH($O477) &lt;= 4, MONTH($P477) &gt;= 4), IF($S477 &lt;&gt; "", $I477/$S477, ""), ""),"")</f>
        <v>500000</v>
      </c>
      <c r="X477" s="10" t="str">
        <f>IF(Overall!$A479&lt;&gt;"",IF(AND(MONTH($O477) &lt;= 5, MONTH($P477) &gt;= 5), IF($S477 &lt;&gt; "", $I477/$S477, ""), ""),"")</f>
        <v/>
      </c>
      <c r="Y477" s="10" t="str">
        <f>IF(Overall!$A479&lt;&gt;"",IF(AND(MONTH($O477) &lt;= 6, MONTH($P477) &gt;= 6), IF($S477 &lt;&gt; "", $I477/$S477, ""), ""),"")</f>
        <v/>
      </c>
      <c r="Z477" s="10" t="str">
        <f>IF(Overall!$A479&lt;&gt;"",IF(AND(MONTH($O477) &lt;= 7, MONTH($P477) &gt;= 7 ), IF($S477 &lt;&gt; "", $I477/$S477, ""), ""),"")</f>
        <v/>
      </c>
      <c r="AA477" s="10" t="str">
        <f>IF(Overall!$A479&lt;&gt;"",IF(AND(MONTH($O477) &lt;= 8, MONTH($P477) &gt;= 8), IF($S477 &lt;&gt; "", $I477/$S477, ""), ""),"")</f>
        <v/>
      </c>
      <c r="AB477" s="10" t="str">
        <f>IF(Overall!$A479&lt;&gt;"",IF(AND(MONTH($O477) &lt;= 9, MONTH($P477) &gt;= 9), IF($S477 &lt;&gt; "", $I477/$S477, ""), ""),"")</f>
        <v/>
      </c>
      <c r="AC477" s="10" t="str">
        <f>IF(Overall!$A479&lt;&gt;"",IF(AND(MONTH($O477) &lt;= 10, MONTH($P477) &gt;= 10), IF($S477 &lt;&gt; "", $I477/$S477, ""), ""),"")</f>
        <v/>
      </c>
      <c r="AD477" s="10" t="str">
        <f>IF(Overall!$A479&lt;&gt;"",IF(AND(MONTH($O477) &lt;= 11, MONTH($P477) &gt;= 11), IF($S477 &lt;&gt; "", $I477/$S477, ""), ""),"")</f>
        <v/>
      </c>
      <c r="AE477" s="10" t="str">
        <f>IF(Overall!$A479&lt;&gt;"",IF(AND(MONTH($O477) &lt;= 12, MONTH($P477) &gt;= 12), IF($S477 &lt;&gt; "", $I477/$S477, ""), ""),"")</f>
        <v/>
      </c>
      <c r="AG477" s="10" t="str">
        <f ca="1">IFERROR(IF(AND(NOW()&lt;= EOMONTH(DATE(YEAR($P477),1, 1), 0), Overall!$A479&lt;&gt;"", MONTH($O477) &lt;= 1, MONTH($P477) &gt;= 1), IF($S477 &lt;&gt; "", $I477/$S477, ""), ""), "")</f>
        <v/>
      </c>
      <c r="AH477" s="10" t="str">
        <f ca="1">IFERROR(IF(AND(NOW()&lt;= EOMONTH(DATE(YEAR($P477),2, 1), 0), Overall!$A479&lt;&gt;"", MONTH($O477) &lt;= 2, MONTH($P477) &gt;= 2), IF($S477 &lt;&gt; "", $I477/$S477, ""), ""), "")</f>
        <v/>
      </c>
      <c r="AI477" s="10" t="str">
        <f ca="1">IFERROR(IF(AND(NOW()&lt;= EOMONTH(DATE(YEAR($P477),3, 1), 0), Overall!$A479&lt;&gt;"", MONTH($O477) &lt;= 3, MONTH($P477) &gt;= 3), IF($S477 &lt;&gt; "", $I477/$S477, ""), ""), "")</f>
        <v/>
      </c>
      <c r="AJ477" s="10" t="str">
        <f ca="1">IFERROR(IF(AND(NOW()&lt;= EOMONTH(DATE(YEAR($P477),4, 1), 0), Overall!$A479&lt;&gt;"", MONTH($O477) &lt;= 4, MONTH($P477) &gt;= 4), IF($S477 &lt;&gt; "", $I477/$S477, ""), ""), "")</f>
        <v/>
      </c>
      <c r="AK477" s="10" t="str">
        <f ca="1">IFERROR(IF(AND(NOW()&lt;= EOMONTH(DATE(YEAR($P477),5, 1), 0), Overall!$A479&lt;&gt;"", MONTH($O477) &lt;= 5, MONTH($P477) &gt;= 5), IF($S477 &lt;&gt; "", $I477/$S477, ""), ""), "")</f>
        <v/>
      </c>
      <c r="AL477" s="10" t="str">
        <f ca="1">IFERROR(IF(AND(NOW()&lt;= EOMONTH(DATE(YEAR($P477),6, 1), 0), Overall!$A479&lt;&gt;"", MONTH($O477) &lt;= 6, MONTH($P477) &gt;= 6), IF($S477 &lt;&gt; "", $I477/$S477, ""), ""), "")</f>
        <v/>
      </c>
      <c r="AM477" s="10" t="str">
        <f ca="1">IFERROR(IF(AND(NOW()&lt;= EOMONTH(DATE(YEAR($P477),7, 1), 0), Overall!$A479&lt;&gt;"", MONTH($O477) &lt;= 7, MONTH($P477) &gt;= 7), IF($S477 &lt;&gt; "", $I477/$S477, ""), ""), "")</f>
        <v/>
      </c>
      <c r="AN477" s="10" t="str">
        <f ca="1">IFERROR(IF(AND(NOW()&lt;= EOMONTH(DATE(YEAR($P477),8, 1), 0), Overall!$A479&lt;&gt;"", MONTH($O477) &lt;= 8, MONTH($P477) &gt;= 8), IF($S477 &lt;&gt; "", $I477/$S477, ""), ""), "")</f>
        <v/>
      </c>
      <c r="AO477" s="10" t="str">
        <f ca="1">IFERROR(IF(AND(NOW()&lt;= EOMONTH(DATE(YEAR($P477),9, 1), 0), Overall!$A479&lt;&gt;"", MONTH($O477) &lt;= 9, MONTH($P477) &gt;= 9), IF($S477 &lt;&gt; "", $I477/$S477, ""), ""), "")</f>
        <v/>
      </c>
      <c r="AP477" s="10" t="str">
        <f ca="1">IFERROR(IF(AND(NOW()&lt;= EOMONTH(DATE(YEAR($P477),10, 1), 0), Overall!$A479&lt;&gt;"", MONTH($O477) &lt;= 10, MONTH($P477) &gt;= 10), IF($S477 &lt;&gt; "", $I477/$S477, ""), ""), "")</f>
        <v/>
      </c>
      <c r="AQ477" s="10" t="str">
        <f ca="1">IFERROR(IF(AND(NOW()&lt;= EOMONTH(DATE(YEAR($P477),11, 1), 0), Overall!$A479&lt;&gt;"", MONTH($O477) &lt;=11, MONTH($P477) &gt;= 11), IF($S477 &lt;&gt; "", $I477/$S477, ""), ""), "")</f>
        <v/>
      </c>
      <c r="AR477" s="10" t="str">
        <f ca="1">IFERROR(IF(AND(NOW()&lt;= EOMONTH(DATE(YEAR($P477),12, 1), 0), Overall!$A479&lt;&gt;"", MONTH($O477) &lt;= 12, MONTH($P477) &gt;= 12), IF($S477 &lt;&gt; "", $I477/$S477, ""), ""), "")</f>
        <v/>
      </c>
      <c r="AS477" s="16">
        <f t="shared" ca="1" si="15"/>
        <v>0</v>
      </c>
    </row>
    <row r="478" spans="1:45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5" t="str">
        <f>IF(Overall!P480&lt;&gt;"",_xlfn.VALUETOTEXT(Overall!P480),"")</f>
        <v>Options</v>
      </c>
      <c r="I478" s="6">
        <f>IF(Overall!F480&lt;&gt;"",VALUE(Overall!F480),"")</f>
        <v>500000</v>
      </c>
      <c r="J478" s="6">
        <f>IF(Overall!G480&lt;&gt;"",VALUE(Overall!G480),"")</f>
        <v>77</v>
      </c>
      <c r="K478" s="6">
        <f>IF(Overall!H480&lt;&gt;"",VALUE(Overall!H480),"")</f>
        <v>64</v>
      </c>
      <c r="L478" s="6">
        <f>IF(Overall!I480&lt;&gt;"",VALUE(Overall!I480),"")</f>
        <v>5.19</v>
      </c>
      <c r="M478" s="6">
        <f>IF(Overall!J480&lt;&gt;"",VALUE(Overall!J480),"")</f>
        <v>1.33</v>
      </c>
      <c r="N478" s="6">
        <f>IF(Overall!K480&lt;&gt;"",VALUE(Overall!K480),"")</f>
        <v>3.86</v>
      </c>
      <c r="O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P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Q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R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S478" s="5">
        <f t="shared" si="14"/>
        <v>1</v>
      </c>
      <c r="T478" s="10" t="str">
        <f>IF(Overall!$A480&lt;&gt;"",IF(AND(MONTH($O478) &lt;= 1, MONTH($P478) &gt;= 1), IF($S478 &lt;&gt; "", $I478/$S478, ""), ""),"")</f>
        <v/>
      </c>
      <c r="U478" s="10" t="str">
        <f>IF(Overall!$A480&lt;&gt;"",IF(AND(MONTH($O478) &lt;= 2, MONTH($P478) &gt;= 2), IF($S478 &lt;&gt; "", $I478/$S478, ""), ""),"")</f>
        <v/>
      </c>
      <c r="V478" s="10" t="str">
        <f>IF(Overall!$A480&lt;&gt;"",IF(AND(MONTH($O478) &lt;= 3, MONTH($P478) &gt;= 3), IF($S478 &lt;&gt; "", $I478/$S478, ""), ""),"")</f>
        <v/>
      </c>
      <c r="W478" s="10">
        <f>IF(Overall!$A480&lt;&gt;"",IF(AND(MONTH($O478) &lt;= 4, MONTH($P478) &gt;= 4), IF($S478 &lt;&gt; "", $I478/$S478, ""), ""),"")</f>
        <v>500000</v>
      </c>
      <c r="X478" s="10" t="str">
        <f>IF(Overall!$A480&lt;&gt;"",IF(AND(MONTH($O478) &lt;= 5, MONTH($P478) &gt;= 5), IF($S478 &lt;&gt; "", $I478/$S478, ""), ""),"")</f>
        <v/>
      </c>
      <c r="Y478" s="10" t="str">
        <f>IF(Overall!$A480&lt;&gt;"",IF(AND(MONTH($O478) &lt;= 6, MONTH($P478) &gt;= 6), IF($S478 &lt;&gt; "", $I478/$S478, ""), ""),"")</f>
        <v/>
      </c>
      <c r="Z478" s="10" t="str">
        <f>IF(Overall!$A480&lt;&gt;"",IF(AND(MONTH($O478) &lt;= 7, MONTH($P478) &gt;= 7 ), IF($S478 &lt;&gt; "", $I478/$S478, ""), ""),"")</f>
        <v/>
      </c>
      <c r="AA478" s="10" t="str">
        <f>IF(Overall!$A480&lt;&gt;"",IF(AND(MONTH($O478) &lt;= 8, MONTH($P478) &gt;= 8), IF($S478 &lt;&gt; "", $I478/$S478, ""), ""),"")</f>
        <v/>
      </c>
      <c r="AB478" s="10" t="str">
        <f>IF(Overall!$A480&lt;&gt;"",IF(AND(MONTH($O478) &lt;= 9, MONTH($P478) &gt;= 9), IF($S478 &lt;&gt; "", $I478/$S478, ""), ""),"")</f>
        <v/>
      </c>
      <c r="AC478" s="10" t="str">
        <f>IF(Overall!$A480&lt;&gt;"",IF(AND(MONTH($O478) &lt;= 10, MONTH($P478) &gt;= 10), IF($S478 &lt;&gt; "", $I478/$S478, ""), ""),"")</f>
        <v/>
      </c>
      <c r="AD478" s="10" t="str">
        <f>IF(Overall!$A480&lt;&gt;"",IF(AND(MONTH($O478) &lt;= 11, MONTH($P478) &gt;= 11), IF($S478 &lt;&gt; "", $I478/$S478, ""), ""),"")</f>
        <v/>
      </c>
      <c r="AE478" s="10" t="str">
        <f>IF(Overall!$A480&lt;&gt;"",IF(AND(MONTH($O478) &lt;= 12, MONTH($P478) &gt;= 12), IF($S478 &lt;&gt; "", $I478/$S478, ""), ""),"")</f>
        <v/>
      </c>
      <c r="AG478" s="10" t="str">
        <f ca="1">IFERROR(IF(AND(NOW()&lt;= EOMONTH(DATE(YEAR($P478),1, 1), 0), Overall!$A480&lt;&gt;"", MONTH($O478) &lt;= 1, MONTH($P478) &gt;= 1), IF($S478 &lt;&gt; "", $I478/$S478, ""), ""), "")</f>
        <v/>
      </c>
      <c r="AH478" s="10" t="str">
        <f ca="1">IFERROR(IF(AND(NOW()&lt;= EOMONTH(DATE(YEAR($P478),2, 1), 0), Overall!$A480&lt;&gt;"", MONTH($O478) &lt;= 2, MONTH($P478) &gt;= 2), IF($S478 &lt;&gt; "", $I478/$S478, ""), ""), "")</f>
        <v/>
      </c>
      <c r="AI478" s="10" t="str">
        <f ca="1">IFERROR(IF(AND(NOW()&lt;= EOMONTH(DATE(YEAR($P478),3, 1), 0), Overall!$A480&lt;&gt;"", MONTH($O478) &lt;= 3, MONTH($P478) &gt;= 3), IF($S478 &lt;&gt; "", $I478/$S478, ""), ""), "")</f>
        <v/>
      </c>
      <c r="AJ478" s="10" t="str">
        <f ca="1">IFERROR(IF(AND(NOW()&lt;= EOMONTH(DATE(YEAR($P478),4, 1), 0), Overall!$A480&lt;&gt;"", MONTH($O478) &lt;= 4, MONTH($P478) &gt;= 4), IF($S478 &lt;&gt; "", $I478/$S478, ""), ""), "")</f>
        <v/>
      </c>
      <c r="AK478" s="10" t="str">
        <f ca="1">IFERROR(IF(AND(NOW()&lt;= EOMONTH(DATE(YEAR($P478),5, 1), 0), Overall!$A480&lt;&gt;"", MONTH($O478) &lt;= 5, MONTH($P478) &gt;= 5), IF($S478 &lt;&gt; "", $I478/$S478, ""), ""), "")</f>
        <v/>
      </c>
      <c r="AL478" s="10" t="str">
        <f ca="1">IFERROR(IF(AND(NOW()&lt;= EOMONTH(DATE(YEAR($P478),6, 1), 0), Overall!$A480&lt;&gt;"", MONTH($O478) &lt;= 6, MONTH($P478) &gt;= 6), IF($S478 &lt;&gt; "", $I478/$S478, ""), ""), "")</f>
        <v/>
      </c>
      <c r="AM478" s="10" t="str">
        <f ca="1">IFERROR(IF(AND(NOW()&lt;= EOMONTH(DATE(YEAR($P478),7, 1), 0), Overall!$A480&lt;&gt;"", MONTH($O478) &lt;= 7, MONTH($P478) &gt;= 7), IF($S478 &lt;&gt; "", $I478/$S478, ""), ""), "")</f>
        <v/>
      </c>
      <c r="AN478" s="10" t="str">
        <f ca="1">IFERROR(IF(AND(NOW()&lt;= EOMONTH(DATE(YEAR($P478),8, 1), 0), Overall!$A480&lt;&gt;"", MONTH($O478) &lt;= 8, MONTH($P478) &gt;= 8), IF($S478 &lt;&gt; "", $I478/$S478, ""), ""), "")</f>
        <v/>
      </c>
      <c r="AO478" s="10" t="str">
        <f ca="1">IFERROR(IF(AND(NOW()&lt;= EOMONTH(DATE(YEAR($P478),9, 1), 0), Overall!$A480&lt;&gt;"", MONTH($O478) &lt;= 9, MONTH($P478) &gt;= 9), IF($S478 &lt;&gt; "", $I478/$S478, ""), ""), "")</f>
        <v/>
      </c>
      <c r="AP478" s="10" t="str">
        <f ca="1">IFERROR(IF(AND(NOW()&lt;= EOMONTH(DATE(YEAR($P478),10, 1), 0), Overall!$A480&lt;&gt;"", MONTH($O478) &lt;= 10, MONTH($P478) &gt;= 10), IF($S478 &lt;&gt; "", $I478/$S478, ""), ""), "")</f>
        <v/>
      </c>
      <c r="AQ478" s="10" t="str">
        <f ca="1">IFERROR(IF(AND(NOW()&lt;= EOMONTH(DATE(YEAR($P478),11, 1), 0), Overall!$A480&lt;&gt;"", MONTH($O478) &lt;=11, MONTH($P478) &gt;= 11), IF($S478 &lt;&gt; "", $I478/$S478, ""), ""), "")</f>
        <v/>
      </c>
      <c r="AR478" s="10" t="str">
        <f ca="1">IFERROR(IF(AND(NOW()&lt;= EOMONTH(DATE(YEAR($P478),12, 1), 0), Overall!$A480&lt;&gt;"", MONTH($O478) &lt;= 12, MONTH($P478) &gt;= 12), IF($S478 &lt;&gt; "", $I478/$S478, ""), ""), "")</f>
        <v/>
      </c>
      <c r="AS478" s="16">
        <f t="shared" ca="1" si="15"/>
        <v>0</v>
      </c>
    </row>
    <row r="479" spans="1:45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5" t="str">
        <f>IF(Overall!P481&lt;&gt;"",_xlfn.VALUETOTEXT(Overall!P481),"")</f>
        <v>Options</v>
      </c>
      <c r="I479" s="6">
        <f>IF(Overall!F481&lt;&gt;"",VALUE(Overall!F481),"")</f>
        <v>1000000</v>
      </c>
      <c r="J479" s="6">
        <f>IF(Overall!G481&lt;&gt;"",VALUE(Overall!G481),"")</f>
        <v>77</v>
      </c>
      <c r="K479" s="6">
        <f>IF(Overall!H481&lt;&gt;"",VALUE(Overall!H481),"")</f>
        <v>64</v>
      </c>
      <c r="L479" s="6">
        <f>IF(Overall!I481&lt;&gt;"",VALUE(Overall!I481),"")</f>
        <v>5</v>
      </c>
      <c r="M479" s="6">
        <f>IF(Overall!J481&lt;&gt;"",VALUE(Overall!J481),"")</f>
        <v>1.1499999999999999</v>
      </c>
      <c r="N479" s="6">
        <f>IF(Overall!K481&lt;&gt;"",VALUE(Overall!K481),"")</f>
        <v>3.85</v>
      </c>
      <c r="O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P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Q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R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S479" s="5">
        <f t="shared" si="14"/>
        <v>1</v>
      </c>
      <c r="T479" s="10" t="str">
        <f>IF(Overall!$A481&lt;&gt;"",IF(AND(MONTH($O479) &lt;= 1, MONTH($P479) &gt;= 1), IF($S479 &lt;&gt; "", $I479/$S479, ""), ""),"")</f>
        <v/>
      </c>
      <c r="U479" s="10" t="str">
        <f>IF(Overall!$A481&lt;&gt;"",IF(AND(MONTH($O479) &lt;= 2, MONTH($P479) &gt;= 2), IF($S479 &lt;&gt; "", $I479/$S479, ""), ""),"")</f>
        <v/>
      </c>
      <c r="V479" s="10" t="str">
        <f>IF(Overall!$A481&lt;&gt;"",IF(AND(MONTH($O479) &lt;= 3, MONTH($P479) &gt;= 3), IF($S479 &lt;&gt; "", $I479/$S479, ""), ""),"")</f>
        <v/>
      </c>
      <c r="W479" s="10">
        <f>IF(Overall!$A481&lt;&gt;"",IF(AND(MONTH($O479) &lt;= 4, MONTH($P479) &gt;= 4), IF($S479 &lt;&gt; "", $I479/$S479, ""), ""),"")</f>
        <v>1000000</v>
      </c>
      <c r="X479" s="10" t="str">
        <f>IF(Overall!$A481&lt;&gt;"",IF(AND(MONTH($O479) &lt;= 5, MONTH($P479) &gt;= 5), IF($S479 &lt;&gt; "", $I479/$S479, ""), ""),"")</f>
        <v/>
      </c>
      <c r="Y479" s="10" t="str">
        <f>IF(Overall!$A481&lt;&gt;"",IF(AND(MONTH($O479) &lt;= 6, MONTH($P479) &gt;= 6), IF($S479 &lt;&gt; "", $I479/$S479, ""), ""),"")</f>
        <v/>
      </c>
      <c r="Z479" s="10" t="str">
        <f>IF(Overall!$A481&lt;&gt;"",IF(AND(MONTH($O479) &lt;= 7, MONTH($P479) &gt;= 7 ), IF($S479 &lt;&gt; "", $I479/$S479, ""), ""),"")</f>
        <v/>
      </c>
      <c r="AA479" s="10" t="str">
        <f>IF(Overall!$A481&lt;&gt;"",IF(AND(MONTH($O479) &lt;= 8, MONTH($P479) &gt;= 8), IF($S479 &lt;&gt; "", $I479/$S479, ""), ""),"")</f>
        <v/>
      </c>
      <c r="AB479" s="10" t="str">
        <f>IF(Overall!$A481&lt;&gt;"",IF(AND(MONTH($O479) &lt;= 9, MONTH($P479) &gt;= 9), IF($S479 &lt;&gt; "", $I479/$S479, ""), ""),"")</f>
        <v/>
      </c>
      <c r="AC479" s="10" t="str">
        <f>IF(Overall!$A481&lt;&gt;"",IF(AND(MONTH($O479) &lt;= 10, MONTH($P479) &gt;= 10), IF($S479 &lt;&gt; "", $I479/$S479, ""), ""),"")</f>
        <v/>
      </c>
      <c r="AD479" s="10" t="str">
        <f>IF(Overall!$A481&lt;&gt;"",IF(AND(MONTH($O479) &lt;= 11, MONTH($P479) &gt;= 11), IF($S479 &lt;&gt; "", $I479/$S479, ""), ""),"")</f>
        <v/>
      </c>
      <c r="AE479" s="10" t="str">
        <f>IF(Overall!$A481&lt;&gt;"",IF(AND(MONTH($O479) &lt;= 12, MONTH($P479) &gt;= 12), IF($S479 &lt;&gt; "", $I479/$S479, ""), ""),"")</f>
        <v/>
      </c>
      <c r="AG479" s="10" t="str">
        <f ca="1">IFERROR(IF(AND(NOW()&lt;= EOMONTH(DATE(YEAR($P479),1, 1), 0), Overall!$A481&lt;&gt;"", MONTH($O479) &lt;= 1, MONTH($P479) &gt;= 1), IF($S479 &lt;&gt; "", $I479/$S479, ""), ""), "")</f>
        <v/>
      </c>
      <c r="AH479" s="10" t="str">
        <f ca="1">IFERROR(IF(AND(NOW()&lt;= EOMONTH(DATE(YEAR($P479),2, 1), 0), Overall!$A481&lt;&gt;"", MONTH($O479) &lt;= 2, MONTH($P479) &gt;= 2), IF($S479 &lt;&gt; "", $I479/$S479, ""), ""), "")</f>
        <v/>
      </c>
      <c r="AI479" s="10" t="str">
        <f ca="1">IFERROR(IF(AND(NOW()&lt;= EOMONTH(DATE(YEAR($P479),3, 1), 0), Overall!$A481&lt;&gt;"", MONTH($O479) &lt;= 3, MONTH($P479) &gt;= 3), IF($S479 &lt;&gt; "", $I479/$S479, ""), ""), "")</f>
        <v/>
      </c>
      <c r="AJ479" s="10" t="str">
        <f ca="1">IFERROR(IF(AND(NOW()&lt;= EOMONTH(DATE(YEAR($P479),4, 1), 0), Overall!$A481&lt;&gt;"", MONTH($O479) &lt;= 4, MONTH($P479) &gt;= 4), IF($S479 &lt;&gt; "", $I479/$S479, ""), ""), "")</f>
        <v/>
      </c>
      <c r="AK479" s="10" t="str">
        <f ca="1">IFERROR(IF(AND(NOW()&lt;= EOMONTH(DATE(YEAR($P479),5, 1), 0), Overall!$A481&lt;&gt;"", MONTH($O479) &lt;= 5, MONTH($P479) &gt;= 5), IF($S479 &lt;&gt; "", $I479/$S479, ""), ""), "")</f>
        <v/>
      </c>
      <c r="AL479" s="10" t="str">
        <f ca="1">IFERROR(IF(AND(NOW()&lt;= EOMONTH(DATE(YEAR($P479),6, 1), 0), Overall!$A481&lt;&gt;"", MONTH($O479) &lt;= 6, MONTH($P479) &gt;= 6), IF($S479 &lt;&gt; "", $I479/$S479, ""), ""), "")</f>
        <v/>
      </c>
      <c r="AM479" s="10" t="str">
        <f ca="1">IFERROR(IF(AND(NOW()&lt;= EOMONTH(DATE(YEAR($P479),7, 1), 0), Overall!$A481&lt;&gt;"", MONTH($O479) &lt;= 7, MONTH($P479) &gt;= 7), IF($S479 &lt;&gt; "", $I479/$S479, ""), ""), "")</f>
        <v/>
      </c>
      <c r="AN479" s="10" t="str">
        <f ca="1">IFERROR(IF(AND(NOW()&lt;= EOMONTH(DATE(YEAR($P479),8, 1), 0), Overall!$A481&lt;&gt;"", MONTH($O479) &lt;= 8, MONTH($P479) &gt;= 8), IF($S479 &lt;&gt; "", $I479/$S479, ""), ""), "")</f>
        <v/>
      </c>
      <c r="AO479" s="10" t="str">
        <f ca="1">IFERROR(IF(AND(NOW()&lt;= EOMONTH(DATE(YEAR($P479),9, 1), 0), Overall!$A481&lt;&gt;"", MONTH($O479) &lt;= 9, MONTH($P479) &gt;= 9), IF($S479 &lt;&gt; "", $I479/$S479, ""), ""), "")</f>
        <v/>
      </c>
      <c r="AP479" s="10" t="str">
        <f ca="1">IFERROR(IF(AND(NOW()&lt;= EOMONTH(DATE(YEAR($P479),10, 1), 0), Overall!$A481&lt;&gt;"", MONTH($O479) &lt;= 10, MONTH($P479) &gt;= 10), IF($S479 &lt;&gt; "", $I479/$S479, ""), ""), "")</f>
        <v/>
      </c>
      <c r="AQ479" s="10" t="str">
        <f ca="1">IFERROR(IF(AND(NOW()&lt;= EOMONTH(DATE(YEAR($P479),11, 1), 0), Overall!$A481&lt;&gt;"", MONTH($O479) &lt;=11, MONTH($P479) &gt;= 11), IF($S479 &lt;&gt; "", $I479/$S479, ""), ""), "")</f>
        <v/>
      </c>
      <c r="AR479" s="10" t="str">
        <f ca="1">IFERROR(IF(AND(NOW()&lt;= EOMONTH(DATE(YEAR($P479),12, 1), 0), Overall!$A481&lt;&gt;"", MONTH($O479) &lt;= 12, MONTH($P479) &gt;= 12), IF($S479 &lt;&gt; "", $I479/$S479, ""), ""), "")</f>
        <v/>
      </c>
      <c r="AS479" s="16">
        <f t="shared" ca="1" si="15"/>
        <v>0</v>
      </c>
    </row>
    <row r="480" spans="1:45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5" t="str">
        <f>IF(Overall!P482&lt;&gt;"",_xlfn.VALUETOTEXT(Overall!P482),"")</f>
        <v>Options</v>
      </c>
      <c r="I480" s="6">
        <f>IF(Overall!F482&lt;&gt;"",VALUE(Overall!F482),"")</f>
        <v>1000000</v>
      </c>
      <c r="J480" s="6">
        <f>IF(Overall!G482&lt;&gt;"",VALUE(Overall!G482),"")</f>
        <v>77</v>
      </c>
      <c r="K480" s="6">
        <f>IF(Overall!H482&lt;&gt;"",VALUE(Overall!H482),"")</f>
        <v>64</v>
      </c>
      <c r="L480" s="6">
        <f>IF(Overall!I482&lt;&gt;"",VALUE(Overall!I482),"")</f>
        <v>5.07</v>
      </c>
      <c r="M480" s="6">
        <f>IF(Overall!J482&lt;&gt;"",VALUE(Overall!J482),"")</f>
        <v>1.22</v>
      </c>
      <c r="N480" s="6">
        <f>IF(Overall!K482&lt;&gt;"",VALUE(Overall!K482),"")</f>
        <v>3.85</v>
      </c>
      <c r="O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P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Q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R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S480" s="5">
        <f t="shared" si="14"/>
        <v>1</v>
      </c>
      <c r="T480" s="10" t="str">
        <f>IF(Overall!$A482&lt;&gt;"",IF(AND(MONTH($O480) &lt;= 1, MONTH($P480) &gt;= 1), IF($S480 &lt;&gt; "", $I480/$S480, ""), ""),"")</f>
        <v/>
      </c>
      <c r="U480" s="10" t="str">
        <f>IF(Overall!$A482&lt;&gt;"",IF(AND(MONTH($O480) &lt;= 2, MONTH($P480) &gt;= 2), IF($S480 &lt;&gt; "", $I480/$S480, ""), ""),"")</f>
        <v/>
      </c>
      <c r="V480" s="10" t="str">
        <f>IF(Overall!$A482&lt;&gt;"",IF(AND(MONTH($O480) &lt;= 3, MONTH($P480) &gt;= 3), IF($S480 &lt;&gt; "", $I480/$S480, ""), ""),"")</f>
        <v/>
      </c>
      <c r="W480" s="10">
        <f>IF(Overall!$A482&lt;&gt;"",IF(AND(MONTH($O480) &lt;= 4, MONTH($P480) &gt;= 4), IF($S480 &lt;&gt; "", $I480/$S480, ""), ""),"")</f>
        <v>1000000</v>
      </c>
      <c r="X480" s="10" t="str">
        <f>IF(Overall!$A482&lt;&gt;"",IF(AND(MONTH($O480) &lt;= 5, MONTH($P480) &gt;= 5), IF($S480 &lt;&gt; "", $I480/$S480, ""), ""),"")</f>
        <v/>
      </c>
      <c r="Y480" s="10" t="str">
        <f>IF(Overall!$A482&lt;&gt;"",IF(AND(MONTH($O480) &lt;= 6, MONTH($P480) &gt;= 6), IF($S480 &lt;&gt; "", $I480/$S480, ""), ""),"")</f>
        <v/>
      </c>
      <c r="Z480" s="10" t="str">
        <f>IF(Overall!$A482&lt;&gt;"",IF(AND(MONTH($O480) &lt;= 7, MONTH($P480) &gt;= 7 ), IF($S480 &lt;&gt; "", $I480/$S480, ""), ""),"")</f>
        <v/>
      </c>
      <c r="AA480" s="10" t="str">
        <f>IF(Overall!$A482&lt;&gt;"",IF(AND(MONTH($O480) &lt;= 8, MONTH($P480) &gt;= 8), IF($S480 &lt;&gt; "", $I480/$S480, ""), ""),"")</f>
        <v/>
      </c>
      <c r="AB480" s="10" t="str">
        <f>IF(Overall!$A482&lt;&gt;"",IF(AND(MONTH($O480) &lt;= 9, MONTH($P480) &gt;= 9), IF($S480 &lt;&gt; "", $I480/$S480, ""), ""),"")</f>
        <v/>
      </c>
      <c r="AC480" s="10" t="str">
        <f>IF(Overall!$A482&lt;&gt;"",IF(AND(MONTH($O480) &lt;= 10, MONTH($P480) &gt;= 10), IF($S480 &lt;&gt; "", $I480/$S480, ""), ""),"")</f>
        <v/>
      </c>
      <c r="AD480" s="10" t="str">
        <f>IF(Overall!$A482&lt;&gt;"",IF(AND(MONTH($O480) &lt;= 11, MONTH($P480) &gt;= 11), IF($S480 &lt;&gt; "", $I480/$S480, ""), ""),"")</f>
        <v/>
      </c>
      <c r="AE480" s="10" t="str">
        <f>IF(Overall!$A482&lt;&gt;"",IF(AND(MONTH($O480) &lt;= 12, MONTH($P480) &gt;= 12), IF($S480 &lt;&gt; "", $I480/$S480, ""), ""),"")</f>
        <v/>
      </c>
      <c r="AG480" s="10" t="str">
        <f ca="1">IFERROR(IF(AND(NOW()&lt;= EOMONTH(DATE(YEAR($P480),1, 1), 0), Overall!$A482&lt;&gt;"", MONTH($O480) &lt;= 1, MONTH($P480) &gt;= 1), IF($S480 &lt;&gt; "", $I480/$S480, ""), ""), "")</f>
        <v/>
      </c>
      <c r="AH480" s="10" t="str">
        <f ca="1">IFERROR(IF(AND(NOW()&lt;= EOMONTH(DATE(YEAR($P480),2, 1), 0), Overall!$A482&lt;&gt;"", MONTH($O480) &lt;= 2, MONTH($P480) &gt;= 2), IF($S480 &lt;&gt; "", $I480/$S480, ""), ""), "")</f>
        <v/>
      </c>
      <c r="AI480" s="10" t="str">
        <f ca="1">IFERROR(IF(AND(NOW()&lt;= EOMONTH(DATE(YEAR($P480),3, 1), 0), Overall!$A482&lt;&gt;"", MONTH($O480) &lt;= 3, MONTH($P480) &gt;= 3), IF($S480 &lt;&gt; "", $I480/$S480, ""), ""), "")</f>
        <v/>
      </c>
      <c r="AJ480" s="10" t="str">
        <f ca="1">IFERROR(IF(AND(NOW()&lt;= EOMONTH(DATE(YEAR($P480),4, 1), 0), Overall!$A482&lt;&gt;"", MONTH($O480) &lt;= 4, MONTH($P480) &gt;= 4), IF($S480 &lt;&gt; "", $I480/$S480, ""), ""), "")</f>
        <v/>
      </c>
      <c r="AK480" s="10" t="str">
        <f ca="1">IFERROR(IF(AND(NOW()&lt;= EOMONTH(DATE(YEAR($P480),5, 1), 0), Overall!$A482&lt;&gt;"", MONTH($O480) &lt;= 5, MONTH($P480) &gt;= 5), IF($S480 &lt;&gt; "", $I480/$S480, ""), ""), "")</f>
        <v/>
      </c>
      <c r="AL480" s="10" t="str">
        <f ca="1">IFERROR(IF(AND(NOW()&lt;= EOMONTH(DATE(YEAR($P480),6, 1), 0), Overall!$A482&lt;&gt;"", MONTH($O480) &lt;= 6, MONTH($P480) &gt;= 6), IF($S480 &lt;&gt; "", $I480/$S480, ""), ""), "")</f>
        <v/>
      </c>
      <c r="AM480" s="10" t="str">
        <f ca="1">IFERROR(IF(AND(NOW()&lt;= EOMONTH(DATE(YEAR($P480),7, 1), 0), Overall!$A482&lt;&gt;"", MONTH($O480) &lt;= 7, MONTH($P480) &gt;= 7), IF($S480 &lt;&gt; "", $I480/$S480, ""), ""), "")</f>
        <v/>
      </c>
      <c r="AN480" s="10" t="str">
        <f ca="1">IFERROR(IF(AND(NOW()&lt;= EOMONTH(DATE(YEAR($P480),8, 1), 0), Overall!$A482&lt;&gt;"", MONTH($O480) &lt;= 8, MONTH($P480) &gt;= 8), IF($S480 &lt;&gt; "", $I480/$S480, ""), ""), "")</f>
        <v/>
      </c>
      <c r="AO480" s="10" t="str">
        <f ca="1">IFERROR(IF(AND(NOW()&lt;= EOMONTH(DATE(YEAR($P480),9, 1), 0), Overall!$A482&lt;&gt;"", MONTH($O480) &lt;= 9, MONTH($P480) &gt;= 9), IF($S480 &lt;&gt; "", $I480/$S480, ""), ""), "")</f>
        <v/>
      </c>
      <c r="AP480" s="10" t="str">
        <f ca="1">IFERROR(IF(AND(NOW()&lt;= EOMONTH(DATE(YEAR($P480),10, 1), 0), Overall!$A482&lt;&gt;"", MONTH($O480) &lt;= 10, MONTH($P480) &gt;= 10), IF($S480 &lt;&gt; "", $I480/$S480, ""), ""), "")</f>
        <v/>
      </c>
      <c r="AQ480" s="10" t="str">
        <f ca="1">IFERROR(IF(AND(NOW()&lt;= EOMONTH(DATE(YEAR($P480),11, 1), 0), Overall!$A482&lt;&gt;"", MONTH($O480) &lt;=11, MONTH($P480) &gt;= 11), IF($S480 &lt;&gt; "", $I480/$S480, ""), ""), "")</f>
        <v/>
      </c>
      <c r="AR480" s="10" t="str">
        <f ca="1">IFERROR(IF(AND(NOW()&lt;= EOMONTH(DATE(YEAR($P480),12, 1), 0), Overall!$A482&lt;&gt;"", MONTH($O480) &lt;= 12, MONTH($P480) &gt;= 12), IF($S480 &lt;&gt; "", $I480/$S480, ""), ""), "")</f>
        <v/>
      </c>
      <c r="AS480" s="16">
        <f t="shared" ca="1" si="15"/>
        <v>0</v>
      </c>
    </row>
    <row r="481" spans="1:45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5" t="str">
        <f>IF(Overall!P483&lt;&gt;"",_xlfn.VALUETOTEXT(Overall!P483),"")</f>
        <v>Options</v>
      </c>
      <c r="I481" s="6">
        <f>IF(Overall!F483&lt;&gt;"",VALUE(Overall!F483),"")</f>
        <v>1000000</v>
      </c>
      <c r="J481" s="6">
        <f>IF(Overall!G483&lt;&gt;"",VALUE(Overall!G483),"")</f>
        <v>77</v>
      </c>
      <c r="K481" s="6">
        <f>IF(Overall!H483&lt;&gt;"",VALUE(Overall!H483),"")</f>
        <v>64</v>
      </c>
      <c r="L481" s="6">
        <f>IF(Overall!I483&lt;&gt;"",VALUE(Overall!I483),"")</f>
        <v>5.0199999999999996</v>
      </c>
      <c r="M481" s="6">
        <f>IF(Overall!J483&lt;&gt;"",VALUE(Overall!J483),"")</f>
        <v>1.2</v>
      </c>
      <c r="N481" s="6">
        <f>IF(Overall!K483&lt;&gt;"",VALUE(Overall!K483),"")</f>
        <v>3.82</v>
      </c>
      <c r="O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P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Q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R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S481" s="5">
        <f t="shared" si="14"/>
        <v>1</v>
      </c>
      <c r="T481" s="10" t="str">
        <f>IF(Overall!$A483&lt;&gt;"",IF(AND(MONTH($O481) &lt;= 1, MONTH($P481) &gt;= 1), IF($S481 &lt;&gt; "", $I481/$S481, ""), ""),"")</f>
        <v/>
      </c>
      <c r="U481" s="10" t="str">
        <f>IF(Overall!$A483&lt;&gt;"",IF(AND(MONTH($O481) &lt;= 2, MONTH($P481) &gt;= 2), IF($S481 &lt;&gt; "", $I481/$S481, ""), ""),"")</f>
        <v/>
      </c>
      <c r="V481" s="10" t="str">
        <f>IF(Overall!$A483&lt;&gt;"",IF(AND(MONTH($O481) &lt;= 3, MONTH($P481) &gt;= 3), IF($S481 &lt;&gt; "", $I481/$S481, ""), ""),"")</f>
        <v/>
      </c>
      <c r="W481" s="10">
        <f>IF(Overall!$A483&lt;&gt;"",IF(AND(MONTH($O481) &lt;= 4, MONTH($P481) &gt;= 4), IF($S481 &lt;&gt; "", $I481/$S481, ""), ""),"")</f>
        <v>1000000</v>
      </c>
      <c r="X481" s="10" t="str">
        <f>IF(Overall!$A483&lt;&gt;"",IF(AND(MONTH($O481) &lt;= 5, MONTH($P481) &gt;= 5), IF($S481 &lt;&gt; "", $I481/$S481, ""), ""),"")</f>
        <v/>
      </c>
      <c r="Y481" s="10" t="str">
        <f>IF(Overall!$A483&lt;&gt;"",IF(AND(MONTH($O481) &lt;= 6, MONTH($P481) &gt;= 6), IF($S481 &lt;&gt; "", $I481/$S481, ""), ""),"")</f>
        <v/>
      </c>
      <c r="Z481" s="10" t="str">
        <f>IF(Overall!$A483&lt;&gt;"",IF(AND(MONTH($O481) &lt;= 7, MONTH($P481) &gt;= 7 ), IF($S481 &lt;&gt; "", $I481/$S481, ""), ""),"")</f>
        <v/>
      </c>
      <c r="AA481" s="10" t="str">
        <f>IF(Overall!$A483&lt;&gt;"",IF(AND(MONTH($O481) &lt;= 8, MONTH($P481) &gt;= 8), IF($S481 &lt;&gt; "", $I481/$S481, ""), ""),"")</f>
        <v/>
      </c>
      <c r="AB481" s="10" t="str">
        <f>IF(Overall!$A483&lt;&gt;"",IF(AND(MONTH($O481) &lt;= 9, MONTH($P481) &gt;= 9), IF($S481 &lt;&gt; "", $I481/$S481, ""), ""),"")</f>
        <v/>
      </c>
      <c r="AC481" s="10" t="str">
        <f>IF(Overall!$A483&lt;&gt;"",IF(AND(MONTH($O481) &lt;= 10, MONTH($P481) &gt;= 10), IF($S481 &lt;&gt; "", $I481/$S481, ""), ""),"")</f>
        <v/>
      </c>
      <c r="AD481" s="10" t="str">
        <f>IF(Overall!$A483&lt;&gt;"",IF(AND(MONTH($O481) &lt;= 11, MONTH($P481) &gt;= 11), IF($S481 &lt;&gt; "", $I481/$S481, ""), ""),"")</f>
        <v/>
      </c>
      <c r="AE481" s="10" t="str">
        <f>IF(Overall!$A483&lt;&gt;"",IF(AND(MONTH($O481) &lt;= 12, MONTH($P481) &gt;= 12), IF($S481 &lt;&gt; "", $I481/$S481, ""), ""),"")</f>
        <v/>
      </c>
      <c r="AG481" s="10" t="str">
        <f ca="1">IFERROR(IF(AND(NOW()&lt;= EOMONTH(DATE(YEAR($P481),1, 1), 0), Overall!$A483&lt;&gt;"", MONTH($O481) &lt;= 1, MONTH($P481) &gt;= 1), IF($S481 &lt;&gt; "", $I481/$S481, ""), ""), "")</f>
        <v/>
      </c>
      <c r="AH481" s="10" t="str">
        <f ca="1">IFERROR(IF(AND(NOW()&lt;= EOMONTH(DATE(YEAR($P481),2, 1), 0), Overall!$A483&lt;&gt;"", MONTH($O481) &lt;= 2, MONTH($P481) &gt;= 2), IF($S481 &lt;&gt; "", $I481/$S481, ""), ""), "")</f>
        <v/>
      </c>
      <c r="AI481" s="10" t="str">
        <f ca="1">IFERROR(IF(AND(NOW()&lt;= EOMONTH(DATE(YEAR($P481),3, 1), 0), Overall!$A483&lt;&gt;"", MONTH($O481) &lt;= 3, MONTH($P481) &gt;= 3), IF($S481 &lt;&gt; "", $I481/$S481, ""), ""), "")</f>
        <v/>
      </c>
      <c r="AJ481" s="10" t="str">
        <f ca="1">IFERROR(IF(AND(NOW()&lt;= EOMONTH(DATE(YEAR($P481),4, 1), 0), Overall!$A483&lt;&gt;"", MONTH($O481) &lt;= 4, MONTH($P481) &gt;= 4), IF($S481 &lt;&gt; "", $I481/$S481, ""), ""), "")</f>
        <v/>
      </c>
      <c r="AK481" s="10" t="str">
        <f ca="1">IFERROR(IF(AND(NOW()&lt;= EOMONTH(DATE(YEAR($P481),5, 1), 0), Overall!$A483&lt;&gt;"", MONTH($O481) &lt;= 5, MONTH($P481) &gt;= 5), IF($S481 &lt;&gt; "", $I481/$S481, ""), ""), "")</f>
        <v/>
      </c>
      <c r="AL481" s="10" t="str">
        <f ca="1">IFERROR(IF(AND(NOW()&lt;= EOMONTH(DATE(YEAR($P481),6, 1), 0), Overall!$A483&lt;&gt;"", MONTH($O481) &lt;= 6, MONTH($P481) &gt;= 6), IF($S481 &lt;&gt; "", $I481/$S481, ""), ""), "")</f>
        <v/>
      </c>
      <c r="AM481" s="10" t="str">
        <f ca="1">IFERROR(IF(AND(NOW()&lt;= EOMONTH(DATE(YEAR($P481),7, 1), 0), Overall!$A483&lt;&gt;"", MONTH($O481) &lt;= 7, MONTH($P481) &gt;= 7), IF($S481 &lt;&gt; "", $I481/$S481, ""), ""), "")</f>
        <v/>
      </c>
      <c r="AN481" s="10" t="str">
        <f ca="1">IFERROR(IF(AND(NOW()&lt;= EOMONTH(DATE(YEAR($P481),8, 1), 0), Overall!$A483&lt;&gt;"", MONTH($O481) &lt;= 8, MONTH($P481) &gt;= 8), IF($S481 &lt;&gt; "", $I481/$S481, ""), ""), "")</f>
        <v/>
      </c>
      <c r="AO481" s="10" t="str">
        <f ca="1">IFERROR(IF(AND(NOW()&lt;= EOMONTH(DATE(YEAR($P481),9, 1), 0), Overall!$A483&lt;&gt;"", MONTH($O481) &lt;= 9, MONTH($P481) &gt;= 9), IF($S481 &lt;&gt; "", $I481/$S481, ""), ""), "")</f>
        <v/>
      </c>
      <c r="AP481" s="10" t="str">
        <f ca="1">IFERROR(IF(AND(NOW()&lt;= EOMONTH(DATE(YEAR($P481),10, 1), 0), Overall!$A483&lt;&gt;"", MONTH($O481) &lt;= 10, MONTH($P481) &gt;= 10), IF($S481 &lt;&gt; "", $I481/$S481, ""), ""), "")</f>
        <v/>
      </c>
      <c r="AQ481" s="10" t="str">
        <f ca="1">IFERROR(IF(AND(NOW()&lt;= EOMONTH(DATE(YEAR($P481),11, 1), 0), Overall!$A483&lt;&gt;"", MONTH($O481) &lt;=11, MONTH($P481) &gt;= 11), IF($S481 &lt;&gt; "", $I481/$S481, ""), ""), "")</f>
        <v/>
      </c>
      <c r="AR481" s="10" t="str">
        <f ca="1">IFERROR(IF(AND(NOW()&lt;= EOMONTH(DATE(YEAR($P481),12, 1), 0), Overall!$A483&lt;&gt;"", MONTH($O481) &lt;= 12, MONTH($P481) &gt;= 12), IF($S481 &lt;&gt; "", $I481/$S481, ""), ""), "")</f>
        <v/>
      </c>
      <c r="AS481" s="16">
        <f t="shared" ca="1" si="15"/>
        <v>0</v>
      </c>
    </row>
    <row r="482" spans="1:45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5" t="str">
        <f>IF(Overall!P484&lt;&gt;"",_xlfn.VALUETOTEXT(Overall!P484),"")</f>
        <v>Options</v>
      </c>
      <c r="I482" s="6">
        <f>IF(Overall!F484&lt;&gt;"",VALUE(Overall!F484),"")</f>
        <v>1000000</v>
      </c>
      <c r="J482" s="6">
        <f>IF(Overall!G484&lt;&gt;"",VALUE(Overall!G484),"")</f>
        <v>77</v>
      </c>
      <c r="K482" s="6">
        <f>IF(Overall!H484&lt;&gt;"",VALUE(Overall!H484),"")</f>
        <v>64</v>
      </c>
      <c r="L482" s="6">
        <f>IF(Overall!I484&lt;&gt;"",VALUE(Overall!I484),"")</f>
        <v>5.97</v>
      </c>
      <c r="M482" s="6">
        <f>IF(Overall!J484&lt;&gt;"",VALUE(Overall!J484),"")</f>
        <v>2</v>
      </c>
      <c r="N482" s="6">
        <f>IF(Overall!K484&lt;&gt;"",VALUE(Overall!K484),"")</f>
        <v>3.97</v>
      </c>
      <c r="O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P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Q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R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S482" s="5">
        <f t="shared" si="14"/>
        <v>2</v>
      </c>
      <c r="T482" s="10" t="str">
        <f>IF(Overall!$A484&lt;&gt;"",IF(AND(MONTH($O482) &lt;= 1, MONTH($P482) &gt;= 1), IF($S482 &lt;&gt; "", $I482/$S482, ""), ""),"")</f>
        <v/>
      </c>
      <c r="U482" s="10" t="str">
        <f>IF(Overall!$A484&lt;&gt;"",IF(AND(MONTH($O482) &lt;= 2, MONTH($P482) &gt;= 2), IF($S482 &lt;&gt; "", $I482/$S482, ""), ""),"")</f>
        <v/>
      </c>
      <c r="V482" s="10" t="str">
        <f>IF(Overall!$A484&lt;&gt;"",IF(AND(MONTH($O482) &lt;= 3, MONTH($P482) &gt;= 3), IF($S482 &lt;&gt; "", $I482/$S482, ""), ""),"")</f>
        <v/>
      </c>
      <c r="W482" s="10" t="str">
        <f>IF(Overall!$A484&lt;&gt;"",IF(AND(MONTH($O482) &lt;= 4, MONTH($P482) &gt;= 4), IF($S482 &lt;&gt; "", $I482/$S482, ""), ""),"")</f>
        <v/>
      </c>
      <c r="X482" s="10">
        <f>IF(Overall!$A484&lt;&gt;"",IF(AND(MONTH($O482) &lt;= 5, MONTH($P482) &gt;= 5), IF($S482 &lt;&gt; "", $I482/$S482, ""), ""),"")</f>
        <v>500000</v>
      </c>
      <c r="Y482" s="10">
        <f>IF(Overall!$A484&lt;&gt;"",IF(AND(MONTH($O482) &lt;= 6, MONTH($P482) &gt;= 6), IF($S482 &lt;&gt; "", $I482/$S482, ""), ""),"")</f>
        <v>500000</v>
      </c>
      <c r="Z482" s="10" t="str">
        <f>IF(Overall!$A484&lt;&gt;"",IF(AND(MONTH($O482) &lt;= 7, MONTH($P482) &gt;= 7 ), IF($S482 &lt;&gt; "", $I482/$S482, ""), ""),"")</f>
        <v/>
      </c>
      <c r="AA482" s="10" t="str">
        <f>IF(Overall!$A484&lt;&gt;"",IF(AND(MONTH($O482) &lt;= 8, MONTH($P482) &gt;= 8), IF($S482 &lt;&gt; "", $I482/$S482, ""), ""),"")</f>
        <v/>
      </c>
      <c r="AB482" s="10" t="str">
        <f>IF(Overall!$A484&lt;&gt;"",IF(AND(MONTH($O482) &lt;= 9, MONTH($P482) &gt;= 9), IF($S482 &lt;&gt; "", $I482/$S482, ""), ""),"")</f>
        <v/>
      </c>
      <c r="AC482" s="10" t="str">
        <f>IF(Overall!$A484&lt;&gt;"",IF(AND(MONTH($O482) &lt;= 10, MONTH($P482) &gt;= 10), IF($S482 &lt;&gt; "", $I482/$S482, ""), ""),"")</f>
        <v/>
      </c>
      <c r="AD482" s="10" t="str">
        <f>IF(Overall!$A484&lt;&gt;"",IF(AND(MONTH($O482) &lt;= 11, MONTH($P482) &gt;= 11), IF($S482 &lt;&gt; "", $I482/$S482, ""), ""),"")</f>
        <v/>
      </c>
      <c r="AE482" s="10" t="str">
        <f>IF(Overall!$A484&lt;&gt;"",IF(AND(MONTH($O482) &lt;= 12, MONTH($P482) &gt;= 12), IF($S482 &lt;&gt; "", $I482/$S482, ""), ""),"")</f>
        <v/>
      </c>
      <c r="AG482" s="10" t="str">
        <f ca="1">IFERROR(IF(AND(NOW()&lt;= EOMONTH(DATE(YEAR($P482),1, 1), 0), Overall!$A484&lt;&gt;"", MONTH($O482) &lt;= 1, MONTH($P482) &gt;= 1), IF($S482 &lt;&gt; "", $I482/$S482, ""), ""), "")</f>
        <v/>
      </c>
      <c r="AH482" s="10" t="str">
        <f ca="1">IFERROR(IF(AND(NOW()&lt;= EOMONTH(DATE(YEAR($P482),2, 1), 0), Overall!$A484&lt;&gt;"", MONTH($O482) &lt;= 2, MONTH($P482) &gt;= 2), IF($S482 &lt;&gt; "", $I482/$S482, ""), ""), "")</f>
        <v/>
      </c>
      <c r="AI482" s="10" t="str">
        <f ca="1">IFERROR(IF(AND(NOW()&lt;= EOMONTH(DATE(YEAR($P482),3, 1), 0), Overall!$A484&lt;&gt;"", MONTH($O482) &lt;= 3, MONTH($P482) &gt;= 3), IF($S482 &lt;&gt; "", $I482/$S482, ""), ""), "")</f>
        <v/>
      </c>
      <c r="AJ482" s="10" t="str">
        <f ca="1">IFERROR(IF(AND(NOW()&lt;= EOMONTH(DATE(YEAR($P482),4, 1), 0), Overall!$A484&lt;&gt;"", MONTH($O482) &lt;= 4, MONTH($P482) &gt;= 4), IF($S482 &lt;&gt; "", $I482/$S482, ""), ""), "")</f>
        <v/>
      </c>
      <c r="AK482" s="10" t="str">
        <f ca="1">IFERROR(IF(AND(NOW()&lt;= EOMONTH(DATE(YEAR($P482),5, 1), 0), Overall!$A484&lt;&gt;"", MONTH($O482) &lt;= 5, MONTH($P482) &gt;= 5), IF($S482 &lt;&gt; "", $I482/$S482, ""), ""), "")</f>
        <v/>
      </c>
      <c r="AL482" s="10" t="str">
        <f ca="1">IFERROR(IF(AND(NOW()&lt;= EOMONTH(DATE(YEAR($P482),6, 1), 0), Overall!$A484&lt;&gt;"", MONTH($O482) &lt;= 6, MONTH($P482) &gt;= 6), IF($S482 &lt;&gt; "", $I482/$S482, ""), ""), "")</f>
        <v/>
      </c>
      <c r="AM482" s="10" t="str">
        <f ca="1">IFERROR(IF(AND(NOW()&lt;= EOMONTH(DATE(YEAR($P482),7, 1), 0), Overall!$A484&lt;&gt;"", MONTH($O482) &lt;= 7, MONTH($P482) &gt;= 7), IF($S482 &lt;&gt; "", $I482/$S482, ""), ""), "")</f>
        <v/>
      </c>
      <c r="AN482" s="10" t="str">
        <f ca="1">IFERROR(IF(AND(NOW()&lt;= EOMONTH(DATE(YEAR($P482),8, 1), 0), Overall!$A484&lt;&gt;"", MONTH($O482) &lt;= 8, MONTH($P482) &gt;= 8), IF($S482 &lt;&gt; "", $I482/$S482, ""), ""), "")</f>
        <v/>
      </c>
      <c r="AO482" s="10" t="str">
        <f ca="1">IFERROR(IF(AND(NOW()&lt;= EOMONTH(DATE(YEAR($P482),9, 1), 0), Overall!$A484&lt;&gt;"", MONTH($O482) &lt;= 9, MONTH($P482) &gt;= 9), IF($S482 &lt;&gt; "", $I482/$S482, ""), ""), "")</f>
        <v/>
      </c>
      <c r="AP482" s="10" t="str">
        <f ca="1">IFERROR(IF(AND(NOW()&lt;= EOMONTH(DATE(YEAR($P482),10, 1), 0), Overall!$A484&lt;&gt;"", MONTH($O482) &lt;= 10, MONTH($P482) &gt;= 10), IF($S482 &lt;&gt; "", $I482/$S482, ""), ""), "")</f>
        <v/>
      </c>
      <c r="AQ482" s="10" t="str">
        <f ca="1">IFERROR(IF(AND(NOW()&lt;= EOMONTH(DATE(YEAR($P482),11, 1), 0), Overall!$A484&lt;&gt;"", MONTH($O482) &lt;=11, MONTH($P482) &gt;= 11), IF($S482 &lt;&gt; "", $I482/$S482, ""), ""), "")</f>
        <v/>
      </c>
      <c r="AR482" s="10" t="str">
        <f ca="1">IFERROR(IF(AND(NOW()&lt;= EOMONTH(DATE(YEAR($P482),12, 1), 0), Overall!$A484&lt;&gt;"", MONTH($O482) &lt;= 12, MONTH($P482) &gt;= 12), IF($S482 &lt;&gt; "", $I482/$S482, ""), ""), "")</f>
        <v/>
      </c>
      <c r="AS482" s="16">
        <f t="shared" ca="1" si="15"/>
        <v>0</v>
      </c>
    </row>
    <row r="483" spans="1:45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5" t="str">
        <f>IF(Overall!P485&lt;&gt;"",_xlfn.VALUETOTEXT(Overall!P485),"")</f>
        <v>Options</v>
      </c>
      <c r="I483" s="6">
        <f>IF(Overall!F485&lt;&gt;"",VALUE(Overall!F485),"")</f>
        <v>1000000</v>
      </c>
      <c r="J483" s="6">
        <f>IF(Overall!G485&lt;&gt;"",VALUE(Overall!G485),"")</f>
        <v>77</v>
      </c>
      <c r="K483" s="6">
        <f>IF(Overall!H485&lt;&gt;"",VALUE(Overall!H485),"")</f>
        <v>64</v>
      </c>
      <c r="L483" s="6">
        <f>IF(Overall!I485&lt;&gt;"",VALUE(Overall!I485),"")</f>
        <v>5.99</v>
      </c>
      <c r="M483" s="6">
        <f>IF(Overall!J485&lt;&gt;"",VALUE(Overall!J485),"")</f>
        <v>2</v>
      </c>
      <c r="N483" s="6">
        <f>IF(Overall!K485&lt;&gt;"",VALUE(Overall!K485),"")</f>
        <v>3.99</v>
      </c>
      <c r="O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P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Q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R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S483" s="5">
        <f t="shared" si="14"/>
        <v>2</v>
      </c>
      <c r="T483" s="10" t="str">
        <f>IF(Overall!$A485&lt;&gt;"",IF(AND(MONTH($O483) &lt;= 1, MONTH($P483) &gt;= 1), IF($S483 &lt;&gt; "", $I483/$S483, ""), ""),"")</f>
        <v/>
      </c>
      <c r="U483" s="10" t="str">
        <f>IF(Overall!$A485&lt;&gt;"",IF(AND(MONTH($O483) &lt;= 2, MONTH($P483) &gt;= 2), IF($S483 &lt;&gt; "", $I483/$S483, ""), ""),"")</f>
        <v/>
      </c>
      <c r="V483" s="10" t="str">
        <f>IF(Overall!$A485&lt;&gt;"",IF(AND(MONTH($O483) &lt;= 3, MONTH($P483) &gt;= 3), IF($S483 &lt;&gt; "", $I483/$S483, ""), ""),"")</f>
        <v/>
      </c>
      <c r="W483" s="10" t="str">
        <f>IF(Overall!$A485&lt;&gt;"",IF(AND(MONTH($O483) &lt;= 4, MONTH($P483) &gt;= 4), IF($S483 &lt;&gt; "", $I483/$S483, ""), ""),"")</f>
        <v/>
      </c>
      <c r="X483" s="10">
        <f>IF(Overall!$A485&lt;&gt;"",IF(AND(MONTH($O483) &lt;= 5, MONTH($P483) &gt;= 5), IF($S483 &lt;&gt; "", $I483/$S483, ""), ""),"")</f>
        <v>500000</v>
      </c>
      <c r="Y483" s="10">
        <f>IF(Overall!$A485&lt;&gt;"",IF(AND(MONTH($O483) &lt;= 6, MONTH($P483) &gt;= 6), IF($S483 &lt;&gt; "", $I483/$S483, ""), ""),"")</f>
        <v>500000</v>
      </c>
      <c r="Z483" s="10" t="str">
        <f>IF(Overall!$A485&lt;&gt;"",IF(AND(MONTH($O483) &lt;= 7, MONTH($P483) &gt;= 7 ), IF($S483 &lt;&gt; "", $I483/$S483, ""), ""),"")</f>
        <v/>
      </c>
      <c r="AA483" s="10" t="str">
        <f>IF(Overall!$A485&lt;&gt;"",IF(AND(MONTH($O483) &lt;= 8, MONTH($P483) &gt;= 8), IF($S483 &lt;&gt; "", $I483/$S483, ""), ""),"")</f>
        <v/>
      </c>
      <c r="AB483" s="10" t="str">
        <f>IF(Overall!$A485&lt;&gt;"",IF(AND(MONTH($O483) &lt;= 9, MONTH($P483) &gt;= 9), IF($S483 &lt;&gt; "", $I483/$S483, ""), ""),"")</f>
        <v/>
      </c>
      <c r="AC483" s="10" t="str">
        <f>IF(Overall!$A485&lt;&gt;"",IF(AND(MONTH($O483) &lt;= 10, MONTH($P483) &gt;= 10), IF($S483 &lt;&gt; "", $I483/$S483, ""), ""),"")</f>
        <v/>
      </c>
      <c r="AD483" s="10" t="str">
        <f>IF(Overall!$A485&lt;&gt;"",IF(AND(MONTH($O483) &lt;= 11, MONTH($P483) &gt;= 11), IF($S483 &lt;&gt; "", $I483/$S483, ""), ""),"")</f>
        <v/>
      </c>
      <c r="AE483" s="10" t="str">
        <f>IF(Overall!$A485&lt;&gt;"",IF(AND(MONTH($O483) &lt;= 12, MONTH($P483) &gt;= 12), IF($S483 &lt;&gt; "", $I483/$S483, ""), ""),"")</f>
        <v/>
      </c>
      <c r="AG483" s="10" t="str">
        <f ca="1">IFERROR(IF(AND(NOW()&lt;= EOMONTH(DATE(YEAR($P483),1, 1), 0), Overall!$A485&lt;&gt;"", MONTH($O483) &lt;= 1, MONTH($P483) &gt;= 1), IF($S483 &lt;&gt; "", $I483/$S483, ""), ""), "")</f>
        <v/>
      </c>
      <c r="AH483" s="10" t="str">
        <f ca="1">IFERROR(IF(AND(NOW()&lt;= EOMONTH(DATE(YEAR($P483),2, 1), 0), Overall!$A485&lt;&gt;"", MONTH($O483) &lt;= 2, MONTH($P483) &gt;= 2), IF($S483 &lt;&gt; "", $I483/$S483, ""), ""), "")</f>
        <v/>
      </c>
      <c r="AI483" s="10" t="str">
        <f ca="1">IFERROR(IF(AND(NOW()&lt;= EOMONTH(DATE(YEAR($P483),3, 1), 0), Overall!$A485&lt;&gt;"", MONTH($O483) &lt;= 3, MONTH($P483) &gt;= 3), IF($S483 &lt;&gt; "", $I483/$S483, ""), ""), "")</f>
        <v/>
      </c>
      <c r="AJ483" s="10" t="str">
        <f ca="1">IFERROR(IF(AND(NOW()&lt;= EOMONTH(DATE(YEAR($P483),4, 1), 0), Overall!$A485&lt;&gt;"", MONTH($O483) &lt;= 4, MONTH($P483) &gt;= 4), IF($S483 &lt;&gt; "", $I483/$S483, ""), ""), "")</f>
        <v/>
      </c>
      <c r="AK483" s="10" t="str">
        <f ca="1">IFERROR(IF(AND(NOW()&lt;= EOMONTH(DATE(YEAR($P483),5, 1), 0), Overall!$A485&lt;&gt;"", MONTH($O483) &lt;= 5, MONTH($P483) &gt;= 5), IF($S483 &lt;&gt; "", $I483/$S483, ""), ""), "")</f>
        <v/>
      </c>
      <c r="AL483" s="10" t="str">
        <f ca="1">IFERROR(IF(AND(NOW()&lt;= EOMONTH(DATE(YEAR($P483),6, 1), 0), Overall!$A485&lt;&gt;"", MONTH($O483) &lt;= 6, MONTH($P483) &gt;= 6), IF($S483 &lt;&gt; "", $I483/$S483, ""), ""), "")</f>
        <v/>
      </c>
      <c r="AM483" s="10" t="str">
        <f ca="1">IFERROR(IF(AND(NOW()&lt;= EOMONTH(DATE(YEAR($P483),7, 1), 0), Overall!$A485&lt;&gt;"", MONTH($O483) &lt;= 7, MONTH($P483) &gt;= 7), IF($S483 &lt;&gt; "", $I483/$S483, ""), ""), "")</f>
        <v/>
      </c>
      <c r="AN483" s="10" t="str">
        <f ca="1">IFERROR(IF(AND(NOW()&lt;= EOMONTH(DATE(YEAR($P483),8, 1), 0), Overall!$A485&lt;&gt;"", MONTH($O483) &lt;= 8, MONTH($P483) &gt;= 8), IF($S483 &lt;&gt; "", $I483/$S483, ""), ""), "")</f>
        <v/>
      </c>
      <c r="AO483" s="10" t="str">
        <f ca="1">IFERROR(IF(AND(NOW()&lt;= EOMONTH(DATE(YEAR($P483),9, 1), 0), Overall!$A485&lt;&gt;"", MONTH($O483) &lt;= 9, MONTH($P483) &gt;= 9), IF($S483 &lt;&gt; "", $I483/$S483, ""), ""), "")</f>
        <v/>
      </c>
      <c r="AP483" s="10" t="str">
        <f ca="1">IFERROR(IF(AND(NOW()&lt;= EOMONTH(DATE(YEAR($P483),10, 1), 0), Overall!$A485&lt;&gt;"", MONTH($O483) &lt;= 10, MONTH($P483) &gt;= 10), IF($S483 &lt;&gt; "", $I483/$S483, ""), ""), "")</f>
        <v/>
      </c>
      <c r="AQ483" s="10" t="str">
        <f ca="1">IFERROR(IF(AND(NOW()&lt;= EOMONTH(DATE(YEAR($P483),11, 1), 0), Overall!$A485&lt;&gt;"", MONTH($O483) &lt;=11, MONTH($P483) &gt;= 11), IF($S483 &lt;&gt; "", $I483/$S483, ""), ""), "")</f>
        <v/>
      </c>
      <c r="AR483" s="10" t="str">
        <f ca="1">IFERROR(IF(AND(NOW()&lt;= EOMONTH(DATE(YEAR($P483),12, 1), 0), Overall!$A485&lt;&gt;"", MONTH($O483) &lt;= 12, MONTH($P483) &gt;= 12), IF($S483 &lt;&gt; "", $I483/$S483, ""), ""), "")</f>
        <v/>
      </c>
      <c r="AS483" s="16">
        <f t="shared" ca="1" si="15"/>
        <v>0</v>
      </c>
    </row>
    <row r="484" spans="1:45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5" t="str">
        <f>IF(Overall!P486&lt;&gt;"",_xlfn.VALUETOTEXT(Overall!P486),"")</f>
        <v>Options</v>
      </c>
      <c r="I484" s="6">
        <f>IF(Overall!F486&lt;&gt;"",VALUE(Overall!F486),"")</f>
        <v>1000000</v>
      </c>
      <c r="J484" s="6">
        <f>IF(Overall!G486&lt;&gt;"",VALUE(Overall!G486),"")</f>
        <v>77</v>
      </c>
      <c r="K484" s="6">
        <f>IF(Overall!H486&lt;&gt;"",VALUE(Overall!H486),"")</f>
        <v>64</v>
      </c>
      <c r="L484" s="6">
        <f>IF(Overall!I486&lt;&gt;"",VALUE(Overall!I486),"")</f>
        <v>5.5</v>
      </c>
      <c r="M484" s="6">
        <f>IF(Overall!J486&lt;&gt;"",VALUE(Overall!J486),"")</f>
        <v>1.6</v>
      </c>
      <c r="N484" s="6">
        <f>IF(Overall!K486&lt;&gt;"",VALUE(Overall!K486),"")</f>
        <v>3.9</v>
      </c>
      <c r="O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P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Q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R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S484" s="5">
        <f t="shared" si="14"/>
        <v>2</v>
      </c>
      <c r="T484" s="10" t="str">
        <f>IF(Overall!$A486&lt;&gt;"",IF(AND(MONTH($O484) &lt;= 1, MONTH($P484) &gt;= 1), IF($S484 &lt;&gt; "", $I484/$S484, ""), ""),"")</f>
        <v/>
      </c>
      <c r="U484" s="10" t="str">
        <f>IF(Overall!$A486&lt;&gt;"",IF(AND(MONTH($O484) &lt;= 2, MONTH($P484) &gt;= 2), IF($S484 &lt;&gt; "", $I484/$S484, ""), ""),"")</f>
        <v/>
      </c>
      <c r="V484" s="10" t="str">
        <f>IF(Overall!$A486&lt;&gt;"",IF(AND(MONTH($O484) &lt;= 3, MONTH($P484) &gt;= 3), IF($S484 &lt;&gt; "", $I484/$S484, ""), ""),"")</f>
        <v/>
      </c>
      <c r="W484" s="10" t="str">
        <f>IF(Overall!$A486&lt;&gt;"",IF(AND(MONTH($O484) &lt;= 4, MONTH($P484) &gt;= 4), IF($S484 &lt;&gt; "", $I484/$S484, ""), ""),"")</f>
        <v/>
      </c>
      <c r="X484" s="10">
        <f>IF(Overall!$A486&lt;&gt;"",IF(AND(MONTH($O484) &lt;= 5, MONTH($P484) &gt;= 5), IF($S484 &lt;&gt; "", $I484/$S484, ""), ""),"")</f>
        <v>500000</v>
      </c>
      <c r="Y484" s="10">
        <f>IF(Overall!$A486&lt;&gt;"",IF(AND(MONTH($O484) &lt;= 6, MONTH($P484) &gt;= 6), IF($S484 &lt;&gt; "", $I484/$S484, ""), ""),"")</f>
        <v>500000</v>
      </c>
      <c r="Z484" s="10" t="str">
        <f>IF(Overall!$A486&lt;&gt;"",IF(AND(MONTH($O484) &lt;= 7, MONTH($P484) &gt;= 7 ), IF($S484 &lt;&gt; "", $I484/$S484, ""), ""),"")</f>
        <v/>
      </c>
      <c r="AA484" s="10" t="str">
        <f>IF(Overall!$A486&lt;&gt;"",IF(AND(MONTH($O484) &lt;= 8, MONTH($P484) &gt;= 8), IF($S484 &lt;&gt; "", $I484/$S484, ""), ""),"")</f>
        <v/>
      </c>
      <c r="AB484" s="10" t="str">
        <f>IF(Overall!$A486&lt;&gt;"",IF(AND(MONTH($O484) &lt;= 9, MONTH($P484) &gt;= 9), IF($S484 &lt;&gt; "", $I484/$S484, ""), ""),"")</f>
        <v/>
      </c>
      <c r="AC484" s="10" t="str">
        <f>IF(Overall!$A486&lt;&gt;"",IF(AND(MONTH($O484) &lt;= 10, MONTH($P484) &gt;= 10), IF($S484 &lt;&gt; "", $I484/$S484, ""), ""),"")</f>
        <v/>
      </c>
      <c r="AD484" s="10" t="str">
        <f>IF(Overall!$A486&lt;&gt;"",IF(AND(MONTH($O484) &lt;= 11, MONTH($P484) &gt;= 11), IF($S484 &lt;&gt; "", $I484/$S484, ""), ""),"")</f>
        <v/>
      </c>
      <c r="AE484" s="10" t="str">
        <f>IF(Overall!$A486&lt;&gt;"",IF(AND(MONTH($O484) &lt;= 12, MONTH($P484) &gt;= 12), IF($S484 &lt;&gt; "", $I484/$S484, ""), ""),"")</f>
        <v/>
      </c>
      <c r="AG484" s="10" t="str">
        <f ca="1">IFERROR(IF(AND(NOW()&lt;= EOMONTH(DATE(YEAR($P484),1, 1), 0), Overall!$A486&lt;&gt;"", MONTH($O484) &lt;= 1, MONTH($P484) &gt;= 1), IF($S484 &lt;&gt; "", $I484/$S484, ""), ""), "")</f>
        <v/>
      </c>
      <c r="AH484" s="10" t="str">
        <f ca="1">IFERROR(IF(AND(NOW()&lt;= EOMONTH(DATE(YEAR($P484),2, 1), 0), Overall!$A486&lt;&gt;"", MONTH($O484) &lt;= 2, MONTH($P484) &gt;= 2), IF($S484 &lt;&gt; "", $I484/$S484, ""), ""), "")</f>
        <v/>
      </c>
      <c r="AI484" s="10" t="str">
        <f ca="1">IFERROR(IF(AND(NOW()&lt;= EOMONTH(DATE(YEAR($P484),3, 1), 0), Overall!$A486&lt;&gt;"", MONTH($O484) &lt;= 3, MONTH($P484) &gt;= 3), IF($S484 &lt;&gt; "", $I484/$S484, ""), ""), "")</f>
        <v/>
      </c>
      <c r="AJ484" s="10" t="str">
        <f ca="1">IFERROR(IF(AND(NOW()&lt;= EOMONTH(DATE(YEAR($P484),4, 1), 0), Overall!$A486&lt;&gt;"", MONTH($O484) &lt;= 4, MONTH($P484) &gt;= 4), IF($S484 &lt;&gt; "", $I484/$S484, ""), ""), "")</f>
        <v/>
      </c>
      <c r="AK484" s="10" t="str">
        <f ca="1">IFERROR(IF(AND(NOW()&lt;= EOMONTH(DATE(YEAR($P484),5, 1), 0), Overall!$A486&lt;&gt;"", MONTH($O484) &lt;= 5, MONTH($P484) &gt;= 5), IF($S484 &lt;&gt; "", $I484/$S484, ""), ""), "")</f>
        <v/>
      </c>
      <c r="AL484" s="10" t="str">
        <f ca="1">IFERROR(IF(AND(NOW()&lt;= EOMONTH(DATE(YEAR($P484),6, 1), 0), Overall!$A486&lt;&gt;"", MONTH($O484) &lt;= 6, MONTH($P484) &gt;= 6), IF($S484 &lt;&gt; "", $I484/$S484, ""), ""), "")</f>
        <v/>
      </c>
      <c r="AM484" s="10" t="str">
        <f ca="1">IFERROR(IF(AND(NOW()&lt;= EOMONTH(DATE(YEAR($P484),7, 1), 0), Overall!$A486&lt;&gt;"", MONTH($O484) &lt;= 7, MONTH($P484) &gt;= 7), IF($S484 &lt;&gt; "", $I484/$S484, ""), ""), "")</f>
        <v/>
      </c>
      <c r="AN484" s="10" t="str">
        <f ca="1">IFERROR(IF(AND(NOW()&lt;= EOMONTH(DATE(YEAR($P484),8, 1), 0), Overall!$A486&lt;&gt;"", MONTH($O484) &lt;= 8, MONTH($P484) &gt;= 8), IF($S484 &lt;&gt; "", $I484/$S484, ""), ""), "")</f>
        <v/>
      </c>
      <c r="AO484" s="10" t="str">
        <f ca="1">IFERROR(IF(AND(NOW()&lt;= EOMONTH(DATE(YEAR($P484),9, 1), 0), Overall!$A486&lt;&gt;"", MONTH($O484) &lt;= 9, MONTH($P484) &gt;= 9), IF($S484 &lt;&gt; "", $I484/$S484, ""), ""), "")</f>
        <v/>
      </c>
      <c r="AP484" s="10" t="str">
        <f ca="1">IFERROR(IF(AND(NOW()&lt;= EOMONTH(DATE(YEAR($P484),10, 1), 0), Overall!$A486&lt;&gt;"", MONTH($O484) &lt;= 10, MONTH($P484) &gt;= 10), IF($S484 &lt;&gt; "", $I484/$S484, ""), ""), "")</f>
        <v/>
      </c>
      <c r="AQ484" s="10" t="str">
        <f ca="1">IFERROR(IF(AND(NOW()&lt;= EOMONTH(DATE(YEAR($P484),11, 1), 0), Overall!$A486&lt;&gt;"", MONTH($O484) &lt;=11, MONTH($P484) &gt;= 11), IF($S484 &lt;&gt; "", $I484/$S484, ""), ""), "")</f>
        <v/>
      </c>
      <c r="AR484" s="10" t="str">
        <f ca="1">IFERROR(IF(AND(NOW()&lt;= EOMONTH(DATE(YEAR($P484),12, 1), 0), Overall!$A486&lt;&gt;"", MONTH($O484) &lt;= 12, MONTH($P484) &gt;= 12), IF($S484 &lt;&gt; "", $I484/$S484, ""), ""), "")</f>
        <v/>
      </c>
      <c r="AS484" s="16">
        <f t="shared" ca="1" si="15"/>
        <v>0</v>
      </c>
    </row>
    <row r="485" spans="1:45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5" t="str">
        <f>IF(Overall!P487&lt;&gt;"",_xlfn.VALUETOTEXT(Overall!P487),"")</f>
        <v>Options</v>
      </c>
      <c r="I485" s="6">
        <f>IF(Overall!F487&lt;&gt;"",VALUE(Overall!F487),"")</f>
        <v>1000000</v>
      </c>
      <c r="J485" s="6">
        <f>IF(Overall!G487&lt;&gt;"",VALUE(Overall!G487),"")</f>
        <v>77</v>
      </c>
      <c r="K485" s="6">
        <f>IF(Overall!H487&lt;&gt;"",VALUE(Overall!H487),"")</f>
        <v>64</v>
      </c>
      <c r="L485" s="6">
        <f>IF(Overall!I487&lt;&gt;"",VALUE(Overall!I487),"")</f>
        <v>5.67</v>
      </c>
      <c r="M485" s="6">
        <f>IF(Overall!J487&lt;&gt;"",VALUE(Overall!J487),"")</f>
        <v>1.8</v>
      </c>
      <c r="N485" s="6">
        <f>IF(Overall!K487&lt;&gt;"",VALUE(Overall!K487),"")</f>
        <v>3.87</v>
      </c>
      <c r="O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P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Q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R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S485" s="5">
        <f t="shared" si="14"/>
        <v>2</v>
      </c>
      <c r="T485" s="10" t="str">
        <f>IF(Overall!$A487&lt;&gt;"",IF(AND(MONTH($O485) &lt;= 1, MONTH($P485) &gt;= 1), IF($S485 &lt;&gt; "", $I485/$S485, ""), ""),"")</f>
        <v/>
      </c>
      <c r="U485" s="10" t="str">
        <f>IF(Overall!$A487&lt;&gt;"",IF(AND(MONTH($O485) &lt;= 2, MONTH($P485) &gt;= 2), IF($S485 &lt;&gt; "", $I485/$S485, ""), ""),"")</f>
        <v/>
      </c>
      <c r="V485" s="10" t="str">
        <f>IF(Overall!$A487&lt;&gt;"",IF(AND(MONTH($O485) &lt;= 3, MONTH($P485) &gt;= 3), IF($S485 &lt;&gt; "", $I485/$S485, ""), ""),"")</f>
        <v/>
      </c>
      <c r="W485" s="10" t="str">
        <f>IF(Overall!$A487&lt;&gt;"",IF(AND(MONTH($O485) &lt;= 4, MONTH($P485) &gt;= 4), IF($S485 &lt;&gt; "", $I485/$S485, ""), ""),"")</f>
        <v/>
      </c>
      <c r="X485" s="10">
        <f>IF(Overall!$A487&lt;&gt;"",IF(AND(MONTH($O485) &lt;= 5, MONTH($P485) &gt;= 5), IF($S485 &lt;&gt; "", $I485/$S485, ""), ""),"")</f>
        <v>500000</v>
      </c>
      <c r="Y485" s="10">
        <f>IF(Overall!$A487&lt;&gt;"",IF(AND(MONTH($O485) &lt;= 6, MONTH($P485) &gt;= 6), IF($S485 &lt;&gt; "", $I485/$S485, ""), ""),"")</f>
        <v>500000</v>
      </c>
      <c r="Z485" s="10" t="str">
        <f>IF(Overall!$A487&lt;&gt;"",IF(AND(MONTH($O485) &lt;= 7, MONTH($P485) &gt;= 7 ), IF($S485 &lt;&gt; "", $I485/$S485, ""), ""),"")</f>
        <v/>
      </c>
      <c r="AA485" s="10" t="str">
        <f>IF(Overall!$A487&lt;&gt;"",IF(AND(MONTH($O485) &lt;= 8, MONTH($P485) &gt;= 8), IF($S485 &lt;&gt; "", $I485/$S485, ""), ""),"")</f>
        <v/>
      </c>
      <c r="AB485" s="10" t="str">
        <f>IF(Overall!$A487&lt;&gt;"",IF(AND(MONTH($O485) &lt;= 9, MONTH($P485) &gt;= 9), IF($S485 &lt;&gt; "", $I485/$S485, ""), ""),"")</f>
        <v/>
      </c>
      <c r="AC485" s="10" t="str">
        <f>IF(Overall!$A487&lt;&gt;"",IF(AND(MONTH($O485) &lt;= 10, MONTH($P485) &gt;= 10), IF($S485 &lt;&gt; "", $I485/$S485, ""), ""),"")</f>
        <v/>
      </c>
      <c r="AD485" s="10" t="str">
        <f>IF(Overall!$A487&lt;&gt;"",IF(AND(MONTH($O485) &lt;= 11, MONTH($P485) &gt;= 11), IF($S485 &lt;&gt; "", $I485/$S485, ""), ""),"")</f>
        <v/>
      </c>
      <c r="AE485" s="10" t="str">
        <f>IF(Overall!$A487&lt;&gt;"",IF(AND(MONTH($O485) &lt;= 12, MONTH($P485) &gt;= 12), IF($S485 &lt;&gt; "", $I485/$S485, ""), ""),"")</f>
        <v/>
      </c>
      <c r="AG485" s="10" t="str">
        <f ca="1">IFERROR(IF(AND(NOW()&lt;= EOMONTH(DATE(YEAR($P485),1, 1), 0), Overall!$A487&lt;&gt;"", MONTH($O485) &lt;= 1, MONTH($P485) &gt;= 1), IF($S485 &lt;&gt; "", $I485/$S485, ""), ""), "")</f>
        <v/>
      </c>
      <c r="AH485" s="10" t="str">
        <f ca="1">IFERROR(IF(AND(NOW()&lt;= EOMONTH(DATE(YEAR($P485),2, 1), 0), Overall!$A487&lt;&gt;"", MONTH($O485) &lt;= 2, MONTH($P485) &gt;= 2), IF($S485 &lt;&gt; "", $I485/$S485, ""), ""), "")</f>
        <v/>
      </c>
      <c r="AI485" s="10" t="str">
        <f ca="1">IFERROR(IF(AND(NOW()&lt;= EOMONTH(DATE(YEAR($P485),3, 1), 0), Overall!$A487&lt;&gt;"", MONTH($O485) &lt;= 3, MONTH($P485) &gt;= 3), IF($S485 &lt;&gt; "", $I485/$S485, ""), ""), "")</f>
        <v/>
      </c>
      <c r="AJ485" s="10" t="str">
        <f ca="1">IFERROR(IF(AND(NOW()&lt;= EOMONTH(DATE(YEAR($P485),4, 1), 0), Overall!$A487&lt;&gt;"", MONTH($O485) &lt;= 4, MONTH($P485) &gt;= 4), IF($S485 &lt;&gt; "", $I485/$S485, ""), ""), "")</f>
        <v/>
      </c>
      <c r="AK485" s="10" t="str">
        <f ca="1">IFERROR(IF(AND(NOW()&lt;= EOMONTH(DATE(YEAR($P485),5, 1), 0), Overall!$A487&lt;&gt;"", MONTH($O485) &lt;= 5, MONTH($P485) &gt;= 5), IF($S485 &lt;&gt; "", $I485/$S485, ""), ""), "")</f>
        <v/>
      </c>
      <c r="AL485" s="10" t="str">
        <f ca="1">IFERROR(IF(AND(NOW()&lt;= EOMONTH(DATE(YEAR($P485),6, 1), 0), Overall!$A487&lt;&gt;"", MONTH($O485) &lt;= 6, MONTH($P485) &gt;= 6), IF($S485 &lt;&gt; "", $I485/$S485, ""), ""), "")</f>
        <v/>
      </c>
      <c r="AM485" s="10" t="str">
        <f ca="1">IFERROR(IF(AND(NOW()&lt;= EOMONTH(DATE(YEAR($P485),7, 1), 0), Overall!$A487&lt;&gt;"", MONTH($O485) &lt;= 7, MONTH($P485) &gt;= 7), IF($S485 &lt;&gt; "", $I485/$S485, ""), ""), "")</f>
        <v/>
      </c>
      <c r="AN485" s="10" t="str">
        <f ca="1">IFERROR(IF(AND(NOW()&lt;= EOMONTH(DATE(YEAR($P485),8, 1), 0), Overall!$A487&lt;&gt;"", MONTH($O485) &lt;= 8, MONTH($P485) &gt;= 8), IF($S485 &lt;&gt; "", $I485/$S485, ""), ""), "")</f>
        <v/>
      </c>
      <c r="AO485" s="10" t="str">
        <f ca="1">IFERROR(IF(AND(NOW()&lt;= EOMONTH(DATE(YEAR($P485),9, 1), 0), Overall!$A487&lt;&gt;"", MONTH($O485) &lt;= 9, MONTH($P485) &gt;= 9), IF($S485 &lt;&gt; "", $I485/$S485, ""), ""), "")</f>
        <v/>
      </c>
      <c r="AP485" s="10" t="str">
        <f ca="1">IFERROR(IF(AND(NOW()&lt;= EOMONTH(DATE(YEAR($P485),10, 1), 0), Overall!$A487&lt;&gt;"", MONTH($O485) &lt;= 10, MONTH($P485) &gt;= 10), IF($S485 &lt;&gt; "", $I485/$S485, ""), ""), "")</f>
        <v/>
      </c>
      <c r="AQ485" s="10" t="str">
        <f ca="1">IFERROR(IF(AND(NOW()&lt;= EOMONTH(DATE(YEAR($P485),11, 1), 0), Overall!$A487&lt;&gt;"", MONTH($O485) &lt;=11, MONTH($P485) &gt;= 11), IF($S485 &lt;&gt; "", $I485/$S485, ""), ""), "")</f>
        <v/>
      </c>
      <c r="AR485" s="10" t="str">
        <f ca="1">IFERROR(IF(AND(NOW()&lt;= EOMONTH(DATE(YEAR($P485),12, 1), 0), Overall!$A487&lt;&gt;"", MONTH($O485) &lt;= 12, MONTH($P485) &gt;= 12), IF($S485 &lt;&gt; "", $I485/$S485, ""), ""), "")</f>
        <v/>
      </c>
      <c r="AS485" s="16">
        <f t="shared" ca="1" si="15"/>
        <v>0</v>
      </c>
    </row>
    <row r="486" spans="1:45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5" t="str">
        <f>IF(Overall!P488&lt;&gt;"",_xlfn.VALUETOTEXT(Overall!P488),"")</f>
        <v>Options</v>
      </c>
      <c r="I486" s="6">
        <f>IF(Overall!F488&lt;&gt;"",VALUE(Overall!F488),"")</f>
        <v>1000000</v>
      </c>
      <c r="J486" s="6">
        <f>IF(Overall!G488&lt;&gt;"",VALUE(Overall!G488),"")</f>
        <v>77</v>
      </c>
      <c r="K486" s="6">
        <f>IF(Overall!H488&lt;&gt;"",VALUE(Overall!H488),"")</f>
        <v>64</v>
      </c>
      <c r="L486" s="6">
        <f>IF(Overall!I488&lt;&gt;"",VALUE(Overall!I488),"")</f>
        <v>5.65</v>
      </c>
      <c r="M486" s="6">
        <f>IF(Overall!J488&lt;&gt;"",VALUE(Overall!J488),"")</f>
        <v>1.81</v>
      </c>
      <c r="N486" s="6">
        <f>IF(Overall!K488&lt;&gt;"",VALUE(Overall!K488),"")</f>
        <v>3.84</v>
      </c>
      <c r="O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P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Q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R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S486" s="5">
        <f t="shared" si="14"/>
        <v>2</v>
      </c>
      <c r="T486" s="10" t="str">
        <f>IF(Overall!$A488&lt;&gt;"",IF(AND(MONTH($O486) &lt;= 1, MONTH($P486) &gt;= 1), IF($S486 &lt;&gt; "", $I486/$S486, ""), ""),"")</f>
        <v/>
      </c>
      <c r="U486" s="10" t="str">
        <f>IF(Overall!$A488&lt;&gt;"",IF(AND(MONTH($O486) &lt;= 2, MONTH($P486) &gt;= 2), IF($S486 &lt;&gt; "", $I486/$S486, ""), ""),"")</f>
        <v/>
      </c>
      <c r="V486" s="10" t="str">
        <f>IF(Overall!$A488&lt;&gt;"",IF(AND(MONTH($O486) &lt;= 3, MONTH($P486) &gt;= 3), IF($S486 &lt;&gt; "", $I486/$S486, ""), ""),"")</f>
        <v/>
      </c>
      <c r="W486" s="10" t="str">
        <f>IF(Overall!$A488&lt;&gt;"",IF(AND(MONTH($O486) &lt;= 4, MONTH($P486) &gt;= 4), IF($S486 &lt;&gt; "", $I486/$S486, ""), ""),"")</f>
        <v/>
      </c>
      <c r="X486" s="10">
        <f>IF(Overall!$A488&lt;&gt;"",IF(AND(MONTH($O486) &lt;= 5, MONTH($P486) &gt;= 5), IF($S486 &lt;&gt; "", $I486/$S486, ""), ""),"")</f>
        <v>500000</v>
      </c>
      <c r="Y486" s="10">
        <f>IF(Overall!$A488&lt;&gt;"",IF(AND(MONTH($O486) &lt;= 6, MONTH($P486) &gt;= 6), IF($S486 &lt;&gt; "", $I486/$S486, ""), ""),"")</f>
        <v>500000</v>
      </c>
      <c r="Z486" s="10" t="str">
        <f>IF(Overall!$A488&lt;&gt;"",IF(AND(MONTH($O486) &lt;= 7, MONTH($P486) &gt;= 7 ), IF($S486 &lt;&gt; "", $I486/$S486, ""), ""),"")</f>
        <v/>
      </c>
      <c r="AA486" s="10" t="str">
        <f>IF(Overall!$A488&lt;&gt;"",IF(AND(MONTH($O486) &lt;= 8, MONTH($P486) &gt;= 8), IF($S486 &lt;&gt; "", $I486/$S486, ""), ""),"")</f>
        <v/>
      </c>
      <c r="AB486" s="10" t="str">
        <f>IF(Overall!$A488&lt;&gt;"",IF(AND(MONTH($O486) &lt;= 9, MONTH($P486) &gt;= 9), IF($S486 &lt;&gt; "", $I486/$S486, ""), ""),"")</f>
        <v/>
      </c>
      <c r="AC486" s="10" t="str">
        <f>IF(Overall!$A488&lt;&gt;"",IF(AND(MONTH($O486) &lt;= 10, MONTH($P486) &gt;= 10), IF($S486 &lt;&gt; "", $I486/$S486, ""), ""),"")</f>
        <v/>
      </c>
      <c r="AD486" s="10" t="str">
        <f>IF(Overall!$A488&lt;&gt;"",IF(AND(MONTH($O486) &lt;= 11, MONTH($P486) &gt;= 11), IF($S486 &lt;&gt; "", $I486/$S486, ""), ""),"")</f>
        <v/>
      </c>
      <c r="AE486" s="10" t="str">
        <f>IF(Overall!$A488&lt;&gt;"",IF(AND(MONTH($O486) &lt;= 12, MONTH($P486) &gt;= 12), IF($S486 &lt;&gt; "", $I486/$S486, ""), ""),"")</f>
        <v/>
      </c>
      <c r="AG486" s="10" t="str">
        <f ca="1">IFERROR(IF(AND(NOW()&lt;= EOMONTH(DATE(YEAR($P486),1, 1), 0), Overall!$A488&lt;&gt;"", MONTH($O486) &lt;= 1, MONTH($P486) &gt;= 1), IF($S486 &lt;&gt; "", $I486/$S486, ""), ""), "")</f>
        <v/>
      </c>
      <c r="AH486" s="10" t="str">
        <f ca="1">IFERROR(IF(AND(NOW()&lt;= EOMONTH(DATE(YEAR($P486),2, 1), 0), Overall!$A488&lt;&gt;"", MONTH($O486) &lt;= 2, MONTH($P486) &gt;= 2), IF($S486 &lt;&gt; "", $I486/$S486, ""), ""), "")</f>
        <v/>
      </c>
      <c r="AI486" s="10" t="str">
        <f ca="1">IFERROR(IF(AND(NOW()&lt;= EOMONTH(DATE(YEAR($P486),3, 1), 0), Overall!$A488&lt;&gt;"", MONTH($O486) &lt;= 3, MONTH($P486) &gt;= 3), IF($S486 &lt;&gt; "", $I486/$S486, ""), ""), "")</f>
        <v/>
      </c>
      <c r="AJ486" s="10" t="str">
        <f ca="1">IFERROR(IF(AND(NOW()&lt;= EOMONTH(DATE(YEAR($P486),4, 1), 0), Overall!$A488&lt;&gt;"", MONTH($O486) &lt;= 4, MONTH($P486) &gt;= 4), IF($S486 &lt;&gt; "", $I486/$S486, ""), ""), "")</f>
        <v/>
      </c>
      <c r="AK486" s="10" t="str">
        <f ca="1">IFERROR(IF(AND(NOW()&lt;= EOMONTH(DATE(YEAR($P486),5, 1), 0), Overall!$A488&lt;&gt;"", MONTH($O486) &lt;= 5, MONTH($P486) &gt;= 5), IF($S486 &lt;&gt; "", $I486/$S486, ""), ""), "")</f>
        <v/>
      </c>
      <c r="AL486" s="10" t="str">
        <f ca="1">IFERROR(IF(AND(NOW()&lt;= EOMONTH(DATE(YEAR($P486),6, 1), 0), Overall!$A488&lt;&gt;"", MONTH($O486) &lt;= 6, MONTH($P486) &gt;= 6), IF($S486 &lt;&gt; "", $I486/$S486, ""), ""), "")</f>
        <v/>
      </c>
      <c r="AM486" s="10" t="str">
        <f ca="1">IFERROR(IF(AND(NOW()&lt;= EOMONTH(DATE(YEAR($P486),7, 1), 0), Overall!$A488&lt;&gt;"", MONTH($O486) &lt;= 7, MONTH($P486) &gt;= 7), IF($S486 &lt;&gt; "", $I486/$S486, ""), ""), "")</f>
        <v/>
      </c>
      <c r="AN486" s="10" t="str">
        <f ca="1">IFERROR(IF(AND(NOW()&lt;= EOMONTH(DATE(YEAR($P486),8, 1), 0), Overall!$A488&lt;&gt;"", MONTH($O486) &lt;= 8, MONTH($P486) &gt;= 8), IF($S486 &lt;&gt; "", $I486/$S486, ""), ""), "")</f>
        <v/>
      </c>
      <c r="AO486" s="10" t="str">
        <f ca="1">IFERROR(IF(AND(NOW()&lt;= EOMONTH(DATE(YEAR($P486),9, 1), 0), Overall!$A488&lt;&gt;"", MONTH($O486) &lt;= 9, MONTH($P486) &gt;= 9), IF($S486 &lt;&gt; "", $I486/$S486, ""), ""), "")</f>
        <v/>
      </c>
      <c r="AP486" s="10" t="str">
        <f ca="1">IFERROR(IF(AND(NOW()&lt;= EOMONTH(DATE(YEAR($P486),10, 1), 0), Overall!$A488&lt;&gt;"", MONTH($O486) &lt;= 10, MONTH($P486) &gt;= 10), IF($S486 &lt;&gt; "", $I486/$S486, ""), ""), "")</f>
        <v/>
      </c>
      <c r="AQ486" s="10" t="str">
        <f ca="1">IFERROR(IF(AND(NOW()&lt;= EOMONTH(DATE(YEAR($P486),11, 1), 0), Overall!$A488&lt;&gt;"", MONTH($O486) &lt;=11, MONTH($P486) &gt;= 11), IF($S486 &lt;&gt; "", $I486/$S486, ""), ""), "")</f>
        <v/>
      </c>
      <c r="AR486" s="10" t="str">
        <f ca="1">IFERROR(IF(AND(NOW()&lt;= EOMONTH(DATE(YEAR($P486),12, 1), 0), Overall!$A488&lt;&gt;"", MONTH($O486) &lt;= 12, MONTH($P486) &gt;= 12), IF($S486 &lt;&gt; "", $I486/$S486, ""), ""), "")</f>
        <v/>
      </c>
      <c r="AS486" s="16">
        <f t="shared" ca="1" si="15"/>
        <v>0</v>
      </c>
    </row>
    <row r="487" spans="1:45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5" t="str">
        <f>IF(Overall!P489&lt;&gt;"",_xlfn.VALUETOTEXT(Overall!P489),"")</f>
        <v>Options</v>
      </c>
      <c r="I487" s="6">
        <f>IF(Overall!F489&lt;&gt;"",VALUE(Overall!F489),"")</f>
        <v>1000000</v>
      </c>
      <c r="J487" s="6">
        <f>IF(Overall!G489&lt;&gt;"",VALUE(Overall!G489),"")</f>
        <v>77</v>
      </c>
      <c r="K487" s="6">
        <f>IF(Overall!H489&lt;&gt;"",VALUE(Overall!H489),"")</f>
        <v>64</v>
      </c>
      <c r="L487" s="6">
        <f>IF(Overall!I489&lt;&gt;"",VALUE(Overall!I489),"")</f>
        <v>5.58</v>
      </c>
      <c r="M487" s="6">
        <f>IF(Overall!J489&lt;&gt;"",VALUE(Overall!J489),"")</f>
        <v>1.76</v>
      </c>
      <c r="N487" s="6">
        <f>IF(Overall!K489&lt;&gt;"",VALUE(Overall!K489),"")</f>
        <v>3.82</v>
      </c>
      <c r="O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P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Q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R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S487" s="5">
        <f t="shared" si="14"/>
        <v>2</v>
      </c>
      <c r="T487" s="10" t="str">
        <f>IF(Overall!$A489&lt;&gt;"",IF(AND(MONTH($O487) &lt;= 1, MONTH($P487) &gt;= 1), IF($S487 &lt;&gt; "", $I487/$S487, ""), ""),"")</f>
        <v/>
      </c>
      <c r="U487" s="10" t="str">
        <f>IF(Overall!$A489&lt;&gt;"",IF(AND(MONTH($O487) &lt;= 2, MONTH($P487) &gt;= 2), IF($S487 &lt;&gt; "", $I487/$S487, ""), ""),"")</f>
        <v/>
      </c>
      <c r="V487" s="10" t="str">
        <f>IF(Overall!$A489&lt;&gt;"",IF(AND(MONTH($O487) &lt;= 3, MONTH($P487) &gt;= 3), IF($S487 &lt;&gt; "", $I487/$S487, ""), ""),"")</f>
        <v/>
      </c>
      <c r="W487" s="10" t="str">
        <f>IF(Overall!$A489&lt;&gt;"",IF(AND(MONTH($O487) &lt;= 4, MONTH($P487) &gt;= 4), IF($S487 &lt;&gt; "", $I487/$S487, ""), ""),"")</f>
        <v/>
      </c>
      <c r="X487" s="10">
        <f>IF(Overall!$A489&lt;&gt;"",IF(AND(MONTH($O487) &lt;= 5, MONTH($P487) &gt;= 5), IF($S487 &lt;&gt; "", $I487/$S487, ""), ""),"")</f>
        <v>500000</v>
      </c>
      <c r="Y487" s="10">
        <f>IF(Overall!$A489&lt;&gt;"",IF(AND(MONTH($O487) &lt;= 6, MONTH($P487) &gt;= 6), IF($S487 &lt;&gt; "", $I487/$S487, ""), ""),"")</f>
        <v>500000</v>
      </c>
      <c r="Z487" s="10" t="str">
        <f>IF(Overall!$A489&lt;&gt;"",IF(AND(MONTH($O487) &lt;= 7, MONTH($P487) &gt;= 7 ), IF($S487 &lt;&gt; "", $I487/$S487, ""), ""),"")</f>
        <v/>
      </c>
      <c r="AA487" s="10" t="str">
        <f>IF(Overall!$A489&lt;&gt;"",IF(AND(MONTH($O487) &lt;= 8, MONTH($P487) &gt;= 8), IF($S487 &lt;&gt; "", $I487/$S487, ""), ""),"")</f>
        <v/>
      </c>
      <c r="AB487" s="10" t="str">
        <f>IF(Overall!$A489&lt;&gt;"",IF(AND(MONTH($O487) &lt;= 9, MONTH($P487) &gt;= 9), IF($S487 &lt;&gt; "", $I487/$S487, ""), ""),"")</f>
        <v/>
      </c>
      <c r="AC487" s="10" t="str">
        <f>IF(Overall!$A489&lt;&gt;"",IF(AND(MONTH($O487) &lt;= 10, MONTH($P487) &gt;= 10), IF($S487 &lt;&gt; "", $I487/$S487, ""), ""),"")</f>
        <v/>
      </c>
      <c r="AD487" s="10" t="str">
        <f>IF(Overall!$A489&lt;&gt;"",IF(AND(MONTH($O487) &lt;= 11, MONTH($P487) &gt;= 11), IF($S487 &lt;&gt; "", $I487/$S487, ""), ""),"")</f>
        <v/>
      </c>
      <c r="AE487" s="10" t="str">
        <f>IF(Overall!$A489&lt;&gt;"",IF(AND(MONTH($O487) &lt;= 12, MONTH($P487) &gt;= 12), IF($S487 &lt;&gt; "", $I487/$S487, ""), ""),"")</f>
        <v/>
      </c>
      <c r="AG487" s="10" t="str">
        <f ca="1">IFERROR(IF(AND(NOW()&lt;= EOMONTH(DATE(YEAR($P487),1, 1), 0), Overall!$A489&lt;&gt;"", MONTH($O487) &lt;= 1, MONTH($P487) &gt;= 1), IF($S487 &lt;&gt; "", $I487/$S487, ""), ""), "")</f>
        <v/>
      </c>
      <c r="AH487" s="10" t="str">
        <f ca="1">IFERROR(IF(AND(NOW()&lt;= EOMONTH(DATE(YEAR($P487),2, 1), 0), Overall!$A489&lt;&gt;"", MONTH($O487) &lt;= 2, MONTH($P487) &gt;= 2), IF($S487 &lt;&gt; "", $I487/$S487, ""), ""), "")</f>
        <v/>
      </c>
      <c r="AI487" s="10" t="str">
        <f ca="1">IFERROR(IF(AND(NOW()&lt;= EOMONTH(DATE(YEAR($P487),3, 1), 0), Overall!$A489&lt;&gt;"", MONTH($O487) &lt;= 3, MONTH($P487) &gt;= 3), IF($S487 &lt;&gt; "", $I487/$S487, ""), ""), "")</f>
        <v/>
      </c>
      <c r="AJ487" s="10" t="str">
        <f ca="1">IFERROR(IF(AND(NOW()&lt;= EOMONTH(DATE(YEAR($P487),4, 1), 0), Overall!$A489&lt;&gt;"", MONTH($O487) &lt;= 4, MONTH($P487) &gt;= 4), IF($S487 &lt;&gt; "", $I487/$S487, ""), ""), "")</f>
        <v/>
      </c>
      <c r="AK487" s="10" t="str">
        <f ca="1">IFERROR(IF(AND(NOW()&lt;= EOMONTH(DATE(YEAR($P487),5, 1), 0), Overall!$A489&lt;&gt;"", MONTH($O487) &lt;= 5, MONTH($P487) &gt;= 5), IF($S487 &lt;&gt; "", $I487/$S487, ""), ""), "")</f>
        <v/>
      </c>
      <c r="AL487" s="10" t="str">
        <f ca="1">IFERROR(IF(AND(NOW()&lt;= EOMONTH(DATE(YEAR($P487),6, 1), 0), Overall!$A489&lt;&gt;"", MONTH($O487) &lt;= 6, MONTH($P487) &gt;= 6), IF($S487 &lt;&gt; "", $I487/$S487, ""), ""), "")</f>
        <v/>
      </c>
      <c r="AM487" s="10" t="str">
        <f ca="1">IFERROR(IF(AND(NOW()&lt;= EOMONTH(DATE(YEAR($P487),7, 1), 0), Overall!$A489&lt;&gt;"", MONTH($O487) &lt;= 7, MONTH($P487) &gt;= 7), IF($S487 &lt;&gt; "", $I487/$S487, ""), ""), "")</f>
        <v/>
      </c>
      <c r="AN487" s="10" t="str">
        <f ca="1">IFERROR(IF(AND(NOW()&lt;= EOMONTH(DATE(YEAR($P487),8, 1), 0), Overall!$A489&lt;&gt;"", MONTH($O487) &lt;= 8, MONTH($P487) &gt;= 8), IF($S487 &lt;&gt; "", $I487/$S487, ""), ""), "")</f>
        <v/>
      </c>
      <c r="AO487" s="10" t="str">
        <f ca="1">IFERROR(IF(AND(NOW()&lt;= EOMONTH(DATE(YEAR($P487),9, 1), 0), Overall!$A489&lt;&gt;"", MONTH($O487) &lt;= 9, MONTH($P487) &gt;= 9), IF($S487 &lt;&gt; "", $I487/$S487, ""), ""), "")</f>
        <v/>
      </c>
      <c r="AP487" s="10" t="str">
        <f ca="1">IFERROR(IF(AND(NOW()&lt;= EOMONTH(DATE(YEAR($P487),10, 1), 0), Overall!$A489&lt;&gt;"", MONTH($O487) &lt;= 10, MONTH($P487) &gt;= 10), IF($S487 &lt;&gt; "", $I487/$S487, ""), ""), "")</f>
        <v/>
      </c>
      <c r="AQ487" s="10" t="str">
        <f ca="1">IFERROR(IF(AND(NOW()&lt;= EOMONTH(DATE(YEAR($P487),11, 1), 0), Overall!$A489&lt;&gt;"", MONTH($O487) &lt;=11, MONTH($P487) &gt;= 11), IF($S487 &lt;&gt; "", $I487/$S487, ""), ""), "")</f>
        <v/>
      </c>
      <c r="AR487" s="10" t="str">
        <f ca="1">IFERROR(IF(AND(NOW()&lt;= EOMONTH(DATE(YEAR($P487),12, 1), 0), Overall!$A489&lt;&gt;"", MONTH($O487) &lt;= 12, MONTH($P487) &gt;= 12), IF($S487 &lt;&gt; "", $I487/$S487, ""), ""), "")</f>
        <v/>
      </c>
      <c r="AS487" s="16">
        <f t="shared" ca="1" si="15"/>
        <v>0</v>
      </c>
    </row>
    <row r="488" spans="1:45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5" t="str">
        <f>IF(Overall!P490&lt;&gt;"",_xlfn.VALUETOTEXT(Overall!P490),"")</f>
        <v>Options</v>
      </c>
      <c r="I488" s="6">
        <f>IF(Overall!F490&lt;&gt;"",VALUE(Overall!F490),"")</f>
        <v>1000000</v>
      </c>
      <c r="J488" s="6">
        <f>IF(Overall!G490&lt;&gt;"",VALUE(Overall!G490),"")</f>
        <v>77</v>
      </c>
      <c r="K488" s="6">
        <f>IF(Overall!H490&lt;&gt;"",VALUE(Overall!H490),"")</f>
        <v>64</v>
      </c>
      <c r="L488" s="6">
        <f>IF(Overall!I490&lt;&gt;"",VALUE(Overall!I490),"")</f>
        <v>5.83</v>
      </c>
      <c r="M488" s="6">
        <f>IF(Overall!J490&lt;&gt;"",VALUE(Overall!J490),"")</f>
        <v>2</v>
      </c>
      <c r="N488" s="6">
        <f>IF(Overall!K490&lt;&gt;"",VALUE(Overall!K490),"")</f>
        <v>3.83</v>
      </c>
      <c r="O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P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Q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R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S488" s="5">
        <f t="shared" si="14"/>
        <v>2</v>
      </c>
      <c r="T488" s="10" t="str">
        <f>IF(Overall!$A490&lt;&gt;"",IF(AND(MONTH($O488) &lt;= 1, MONTH($P488) &gt;= 1), IF($S488 &lt;&gt; "", $I488/$S488, ""), ""),"")</f>
        <v/>
      </c>
      <c r="U488" s="10" t="str">
        <f>IF(Overall!$A490&lt;&gt;"",IF(AND(MONTH($O488) &lt;= 2, MONTH($P488) &gt;= 2), IF($S488 &lt;&gt; "", $I488/$S488, ""), ""),"")</f>
        <v/>
      </c>
      <c r="V488" s="10" t="str">
        <f>IF(Overall!$A490&lt;&gt;"",IF(AND(MONTH($O488) &lt;= 3, MONTH($P488) &gt;= 3), IF($S488 &lt;&gt; "", $I488/$S488, ""), ""),"")</f>
        <v/>
      </c>
      <c r="W488" s="10" t="str">
        <f>IF(Overall!$A490&lt;&gt;"",IF(AND(MONTH($O488) &lt;= 4, MONTH($P488) &gt;= 4), IF($S488 &lt;&gt; "", $I488/$S488, ""), ""),"")</f>
        <v/>
      </c>
      <c r="X488" s="10">
        <f>IF(Overall!$A490&lt;&gt;"",IF(AND(MONTH($O488) &lt;= 5, MONTH($P488) &gt;= 5), IF($S488 &lt;&gt; "", $I488/$S488, ""), ""),"")</f>
        <v>500000</v>
      </c>
      <c r="Y488" s="10">
        <f>IF(Overall!$A490&lt;&gt;"",IF(AND(MONTH($O488) &lt;= 6, MONTH($P488) &gt;= 6), IF($S488 &lt;&gt; "", $I488/$S488, ""), ""),"")</f>
        <v>500000</v>
      </c>
      <c r="Z488" s="10" t="str">
        <f>IF(Overall!$A490&lt;&gt;"",IF(AND(MONTH($O488) &lt;= 7, MONTH($P488) &gt;= 7 ), IF($S488 &lt;&gt; "", $I488/$S488, ""), ""),"")</f>
        <v/>
      </c>
      <c r="AA488" s="10" t="str">
        <f>IF(Overall!$A490&lt;&gt;"",IF(AND(MONTH($O488) &lt;= 8, MONTH($P488) &gt;= 8), IF($S488 &lt;&gt; "", $I488/$S488, ""), ""),"")</f>
        <v/>
      </c>
      <c r="AB488" s="10" t="str">
        <f>IF(Overall!$A490&lt;&gt;"",IF(AND(MONTH($O488) &lt;= 9, MONTH($P488) &gt;= 9), IF($S488 &lt;&gt; "", $I488/$S488, ""), ""),"")</f>
        <v/>
      </c>
      <c r="AC488" s="10" t="str">
        <f>IF(Overall!$A490&lt;&gt;"",IF(AND(MONTH($O488) &lt;= 10, MONTH($P488) &gt;= 10), IF($S488 &lt;&gt; "", $I488/$S488, ""), ""),"")</f>
        <v/>
      </c>
      <c r="AD488" s="10" t="str">
        <f>IF(Overall!$A490&lt;&gt;"",IF(AND(MONTH($O488) &lt;= 11, MONTH($P488) &gt;= 11), IF($S488 &lt;&gt; "", $I488/$S488, ""), ""),"")</f>
        <v/>
      </c>
      <c r="AE488" s="10" t="str">
        <f>IF(Overall!$A490&lt;&gt;"",IF(AND(MONTH($O488) &lt;= 12, MONTH($P488) &gt;= 12), IF($S488 &lt;&gt; "", $I488/$S488, ""), ""),"")</f>
        <v/>
      </c>
      <c r="AG488" s="10" t="str">
        <f ca="1">IFERROR(IF(AND(NOW()&lt;= EOMONTH(DATE(YEAR($P488),1, 1), 0), Overall!$A490&lt;&gt;"", MONTH($O488) &lt;= 1, MONTH($P488) &gt;= 1), IF($S488 &lt;&gt; "", $I488/$S488, ""), ""), "")</f>
        <v/>
      </c>
      <c r="AH488" s="10" t="str">
        <f ca="1">IFERROR(IF(AND(NOW()&lt;= EOMONTH(DATE(YEAR($P488),2, 1), 0), Overall!$A490&lt;&gt;"", MONTH($O488) &lt;= 2, MONTH($P488) &gt;= 2), IF($S488 &lt;&gt; "", $I488/$S488, ""), ""), "")</f>
        <v/>
      </c>
      <c r="AI488" s="10" t="str">
        <f ca="1">IFERROR(IF(AND(NOW()&lt;= EOMONTH(DATE(YEAR($P488),3, 1), 0), Overall!$A490&lt;&gt;"", MONTH($O488) &lt;= 3, MONTH($P488) &gt;= 3), IF($S488 &lt;&gt; "", $I488/$S488, ""), ""), "")</f>
        <v/>
      </c>
      <c r="AJ488" s="10" t="str">
        <f ca="1">IFERROR(IF(AND(NOW()&lt;= EOMONTH(DATE(YEAR($P488),4, 1), 0), Overall!$A490&lt;&gt;"", MONTH($O488) &lt;= 4, MONTH($P488) &gt;= 4), IF($S488 &lt;&gt; "", $I488/$S488, ""), ""), "")</f>
        <v/>
      </c>
      <c r="AK488" s="10" t="str">
        <f ca="1">IFERROR(IF(AND(NOW()&lt;= EOMONTH(DATE(YEAR($P488),5, 1), 0), Overall!$A490&lt;&gt;"", MONTH($O488) &lt;= 5, MONTH($P488) &gt;= 5), IF($S488 &lt;&gt; "", $I488/$S488, ""), ""), "")</f>
        <v/>
      </c>
      <c r="AL488" s="10" t="str">
        <f ca="1">IFERROR(IF(AND(NOW()&lt;= EOMONTH(DATE(YEAR($P488),6, 1), 0), Overall!$A490&lt;&gt;"", MONTH($O488) &lt;= 6, MONTH($P488) &gt;= 6), IF($S488 &lt;&gt; "", $I488/$S488, ""), ""), "")</f>
        <v/>
      </c>
      <c r="AM488" s="10" t="str">
        <f ca="1">IFERROR(IF(AND(NOW()&lt;= EOMONTH(DATE(YEAR($P488),7, 1), 0), Overall!$A490&lt;&gt;"", MONTH($O488) &lt;= 7, MONTH($P488) &gt;= 7), IF($S488 &lt;&gt; "", $I488/$S488, ""), ""), "")</f>
        <v/>
      </c>
      <c r="AN488" s="10" t="str">
        <f ca="1">IFERROR(IF(AND(NOW()&lt;= EOMONTH(DATE(YEAR($P488),8, 1), 0), Overall!$A490&lt;&gt;"", MONTH($O488) &lt;= 8, MONTH($P488) &gt;= 8), IF($S488 &lt;&gt; "", $I488/$S488, ""), ""), "")</f>
        <v/>
      </c>
      <c r="AO488" s="10" t="str">
        <f ca="1">IFERROR(IF(AND(NOW()&lt;= EOMONTH(DATE(YEAR($P488),9, 1), 0), Overall!$A490&lt;&gt;"", MONTH($O488) &lt;= 9, MONTH($P488) &gt;= 9), IF($S488 &lt;&gt; "", $I488/$S488, ""), ""), "")</f>
        <v/>
      </c>
      <c r="AP488" s="10" t="str">
        <f ca="1">IFERROR(IF(AND(NOW()&lt;= EOMONTH(DATE(YEAR($P488),10, 1), 0), Overall!$A490&lt;&gt;"", MONTH($O488) &lt;= 10, MONTH($P488) &gt;= 10), IF($S488 &lt;&gt; "", $I488/$S488, ""), ""), "")</f>
        <v/>
      </c>
      <c r="AQ488" s="10" t="str">
        <f ca="1">IFERROR(IF(AND(NOW()&lt;= EOMONTH(DATE(YEAR($P488),11, 1), 0), Overall!$A490&lt;&gt;"", MONTH($O488) &lt;=11, MONTH($P488) &gt;= 11), IF($S488 &lt;&gt; "", $I488/$S488, ""), ""), "")</f>
        <v/>
      </c>
      <c r="AR488" s="10" t="str">
        <f ca="1">IFERROR(IF(AND(NOW()&lt;= EOMONTH(DATE(YEAR($P488),12, 1), 0), Overall!$A490&lt;&gt;"", MONTH($O488) &lt;= 12, MONTH($P488) &gt;= 12), IF($S488 &lt;&gt; "", $I488/$S488, ""), ""), "")</f>
        <v/>
      </c>
      <c r="AS488" s="16">
        <f t="shared" ca="1" si="15"/>
        <v>0</v>
      </c>
    </row>
    <row r="489" spans="1:45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5" t="str">
        <f>IF(Overall!P491&lt;&gt;"",_xlfn.VALUETOTEXT(Overall!P491),"")</f>
        <v>Options</v>
      </c>
      <c r="I489" s="6">
        <f>IF(Overall!F491&lt;&gt;"",VALUE(Overall!F491),"")</f>
        <v>1000000</v>
      </c>
      <c r="J489" s="6">
        <f>IF(Overall!G491&lt;&gt;"",VALUE(Overall!G491),"")</f>
        <v>77</v>
      </c>
      <c r="K489" s="6">
        <f>IF(Overall!H491&lt;&gt;"",VALUE(Overall!H491),"")</f>
        <v>64</v>
      </c>
      <c r="L489" s="6">
        <f>IF(Overall!I491&lt;&gt;"",VALUE(Overall!I491),"")</f>
        <v>5.53</v>
      </c>
      <c r="M489" s="6">
        <f>IF(Overall!J491&lt;&gt;"",VALUE(Overall!J491),"")</f>
        <v>1.72</v>
      </c>
      <c r="N489" s="6">
        <f>IF(Overall!K491&lt;&gt;"",VALUE(Overall!K491),"")</f>
        <v>3.81</v>
      </c>
      <c r="O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P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Q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R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S489" s="5">
        <f t="shared" si="14"/>
        <v>2</v>
      </c>
      <c r="T489" s="10" t="str">
        <f>IF(Overall!$A491&lt;&gt;"",IF(AND(MONTH($O489) &lt;= 1, MONTH($P489) &gt;= 1), IF($S489 &lt;&gt; "", $I489/$S489, ""), ""),"")</f>
        <v/>
      </c>
      <c r="U489" s="10" t="str">
        <f>IF(Overall!$A491&lt;&gt;"",IF(AND(MONTH($O489) &lt;= 2, MONTH($P489) &gt;= 2), IF($S489 &lt;&gt; "", $I489/$S489, ""), ""),"")</f>
        <v/>
      </c>
      <c r="V489" s="10" t="str">
        <f>IF(Overall!$A491&lt;&gt;"",IF(AND(MONTH($O489) &lt;= 3, MONTH($P489) &gt;= 3), IF($S489 &lt;&gt; "", $I489/$S489, ""), ""),"")</f>
        <v/>
      </c>
      <c r="W489" s="10" t="str">
        <f>IF(Overall!$A491&lt;&gt;"",IF(AND(MONTH($O489) &lt;= 4, MONTH($P489) &gt;= 4), IF($S489 &lt;&gt; "", $I489/$S489, ""), ""),"")</f>
        <v/>
      </c>
      <c r="X489" s="10">
        <f>IF(Overall!$A491&lt;&gt;"",IF(AND(MONTH($O489) &lt;= 5, MONTH($P489) &gt;= 5), IF($S489 &lt;&gt; "", $I489/$S489, ""), ""),"")</f>
        <v>500000</v>
      </c>
      <c r="Y489" s="10">
        <f>IF(Overall!$A491&lt;&gt;"",IF(AND(MONTH($O489) &lt;= 6, MONTH($P489) &gt;= 6), IF($S489 &lt;&gt; "", $I489/$S489, ""), ""),"")</f>
        <v>500000</v>
      </c>
      <c r="Z489" s="10" t="str">
        <f>IF(Overall!$A491&lt;&gt;"",IF(AND(MONTH($O489) &lt;= 7, MONTH($P489) &gt;= 7 ), IF($S489 &lt;&gt; "", $I489/$S489, ""), ""),"")</f>
        <v/>
      </c>
      <c r="AA489" s="10" t="str">
        <f>IF(Overall!$A491&lt;&gt;"",IF(AND(MONTH($O489) &lt;= 8, MONTH($P489) &gt;= 8), IF($S489 &lt;&gt; "", $I489/$S489, ""), ""),"")</f>
        <v/>
      </c>
      <c r="AB489" s="10" t="str">
        <f>IF(Overall!$A491&lt;&gt;"",IF(AND(MONTH($O489) &lt;= 9, MONTH($P489) &gt;= 9), IF($S489 &lt;&gt; "", $I489/$S489, ""), ""),"")</f>
        <v/>
      </c>
      <c r="AC489" s="10" t="str">
        <f>IF(Overall!$A491&lt;&gt;"",IF(AND(MONTH($O489) &lt;= 10, MONTH($P489) &gt;= 10), IF($S489 &lt;&gt; "", $I489/$S489, ""), ""),"")</f>
        <v/>
      </c>
      <c r="AD489" s="10" t="str">
        <f>IF(Overall!$A491&lt;&gt;"",IF(AND(MONTH($O489) &lt;= 11, MONTH($P489) &gt;= 11), IF($S489 &lt;&gt; "", $I489/$S489, ""), ""),"")</f>
        <v/>
      </c>
      <c r="AE489" s="10" t="str">
        <f>IF(Overall!$A491&lt;&gt;"",IF(AND(MONTH($O489) &lt;= 12, MONTH($P489) &gt;= 12), IF($S489 &lt;&gt; "", $I489/$S489, ""), ""),"")</f>
        <v/>
      </c>
      <c r="AG489" s="10" t="str">
        <f ca="1">IFERROR(IF(AND(NOW()&lt;= EOMONTH(DATE(YEAR($P489),1, 1), 0), Overall!$A491&lt;&gt;"", MONTH($O489) &lt;= 1, MONTH($P489) &gt;= 1), IF($S489 &lt;&gt; "", $I489/$S489, ""), ""), "")</f>
        <v/>
      </c>
      <c r="AH489" s="10" t="str">
        <f ca="1">IFERROR(IF(AND(NOW()&lt;= EOMONTH(DATE(YEAR($P489),2, 1), 0), Overall!$A491&lt;&gt;"", MONTH($O489) &lt;= 2, MONTH($P489) &gt;= 2), IF($S489 &lt;&gt; "", $I489/$S489, ""), ""), "")</f>
        <v/>
      </c>
      <c r="AI489" s="10" t="str">
        <f ca="1">IFERROR(IF(AND(NOW()&lt;= EOMONTH(DATE(YEAR($P489),3, 1), 0), Overall!$A491&lt;&gt;"", MONTH($O489) &lt;= 3, MONTH($P489) &gt;= 3), IF($S489 &lt;&gt; "", $I489/$S489, ""), ""), "")</f>
        <v/>
      </c>
      <c r="AJ489" s="10" t="str">
        <f ca="1">IFERROR(IF(AND(NOW()&lt;= EOMONTH(DATE(YEAR($P489),4, 1), 0), Overall!$A491&lt;&gt;"", MONTH($O489) &lt;= 4, MONTH($P489) &gt;= 4), IF($S489 &lt;&gt; "", $I489/$S489, ""), ""), "")</f>
        <v/>
      </c>
      <c r="AK489" s="10" t="str">
        <f ca="1">IFERROR(IF(AND(NOW()&lt;= EOMONTH(DATE(YEAR($P489),5, 1), 0), Overall!$A491&lt;&gt;"", MONTH($O489) &lt;= 5, MONTH($P489) &gt;= 5), IF($S489 &lt;&gt; "", $I489/$S489, ""), ""), "")</f>
        <v/>
      </c>
      <c r="AL489" s="10" t="str">
        <f ca="1">IFERROR(IF(AND(NOW()&lt;= EOMONTH(DATE(YEAR($P489),6, 1), 0), Overall!$A491&lt;&gt;"", MONTH($O489) &lt;= 6, MONTH($P489) &gt;= 6), IF($S489 &lt;&gt; "", $I489/$S489, ""), ""), "")</f>
        <v/>
      </c>
      <c r="AM489" s="10" t="str">
        <f ca="1">IFERROR(IF(AND(NOW()&lt;= EOMONTH(DATE(YEAR($P489),7, 1), 0), Overall!$A491&lt;&gt;"", MONTH($O489) &lt;= 7, MONTH($P489) &gt;= 7), IF($S489 &lt;&gt; "", $I489/$S489, ""), ""), "")</f>
        <v/>
      </c>
      <c r="AN489" s="10" t="str">
        <f ca="1">IFERROR(IF(AND(NOW()&lt;= EOMONTH(DATE(YEAR($P489),8, 1), 0), Overall!$A491&lt;&gt;"", MONTH($O489) &lt;= 8, MONTH($P489) &gt;= 8), IF($S489 &lt;&gt; "", $I489/$S489, ""), ""), "")</f>
        <v/>
      </c>
      <c r="AO489" s="10" t="str">
        <f ca="1">IFERROR(IF(AND(NOW()&lt;= EOMONTH(DATE(YEAR($P489),9, 1), 0), Overall!$A491&lt;&gt;"", MONTH($O489) &lt;= 9, MONTH($P489) &gt;= 9), IF($S489 &lt;&gt; "", $I489/$S489, ""), ""), "")</f>
        <v/>
      </c>
      <c r="AP489" s="10" t="str">
        <f ca="1">IFERROR(IF(AND(NOW()&lt;= EOMONTH(DATE(YEAR($P489),10, 1), 0), Overall!$A491&lt;&gt;"", MONTH($O489) &lt;= 10, MONTH($P489) &gt;= 10), IF($S489 &lt;&gt; "", $I489/$S489, ""), ""), "")</f>
        <v/>
      </c>
      <c r="AQ489" s="10" t="str">
        <f ca="1">IFERROR(IF(AND(NOW()&lt;= EOMONTH(DATE(YEAR($P489),11, 1), 0), Overall!$A491&lt;&gt;"", MONTH($O489) &lt;=11, MONTH($P489) &gt;= 11), IF($S489 &lt;&gt; "", $I489/$S489, ""), ""), "")</f>
        <v/>
      </c>
      <c r="AR489" s="10" t="str">
        <f ca="1">IFERROR(IF(AND(NOW()&lt;= EOMONTH(DATE(YEAR($P489),12, 1), 0), Overall!$A491&lt;&gt;"", MONTH($O489) &lt;= 12, MONTH($P489) &gt;= 12), IF($S489 &lt;&gt; "", $I489/$S489, ""), ""), "")</f>
        <v/>
      </c>
      <c r="AS489" s="16">
        <f t="shared" ca="1" si="15"/>
        <v>0</v>
      </c>
    </row>
    <row r="490" spans="1:45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5" t="str">
        <f>IF(Overall!P492&lt;&gt;"",_xlfn.VALUETOTEXT(Overall!P492),"")</f>
        <v>Options</v>
      </c>
      <c r="I490" s="6">
        <f>IF(Overall!F492&lt;&gt;"",VALUE(Overall!F492),"")</f>
        <v>1000000</v>
      </c>
      <c r="J490" s="6">
        <f>IF(Overall!G492&lt;&gt;"",VALUE(Overall!G492),"")</f>
        <v>77</v>
      </c>
      <c r="K490" s="6">
        <f>IF(Overall!H492&lt;&gt;"",VALUE(Overall!H492),"")</f>
        <v>64</v>
      </c>
      <c r="L490" s="6">
        <f>IF(Overall!I492&lt;&gt;"",VALUE(Overall!I492),"")</f>
        <v>5.57</v>
      </c>
      <c r="M490" s="6">
        <f>IF(Overall!J492&lt;&gt;"",VALUE(Overall!J492),"")</f>
        <v>1.75</v>
      </c>
      <c r="N490" s="6">
        <f>IF(Overall!K492&lt;&gt;"",VALUE(Overall!K492),"")</f>
        <v>3.82</v>
      </c>
      <c r="O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P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Q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R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S490" s="5">
        <f t="shared" si="14"/>
        <v>2</v>
      </c>
      <c r="T490" s="10" t="str">
        <f>IF(Overall!$A492&lt;&gt;"",IF(AND(MONTH($O490) &lt;= 1, MONTH($P490) &gt;= 1), IF($S490 &lt;&gt; "", $I490/$S490, ""), ""),"")</f>
        <v/>
      </c>
      <c r="U490" s="10" t="str">
        <f>IF(Overall!$A492&lt;&gt;"",IF(AND(MONTH($O490) &lt;= 2, MONTH($P490) &gt;= 2), IF($S490 &lt;&gt; "", $I490/$S490, ""), ""),"")</f>
        <v/>
      </c>
      <c r="V490" s="10" t="str">
        <f>IF(Overall!$A492&lt;&gt;"",IF(AND(MONTH($O490) &lt;= 3, MONTH($P490) &gt;= 3), IF($S490 &lt;&gt; "", $I490/$S490, ""), ""),"")</f>
        <v/>
      </c>
      <c r="W490" s="10" t="str">
        <f>IF(Overall!$A492&lt;&gt;"",IF(AND(MONTH($O490) &lt;= 4, MONTH($P490) &gt;= 4), IF($S490 &lt;&gt; "", $I490/$S490, ""), ""),"")</f>
        <v/>
      </c>
      <c r="X490" s="10">
        <f>IF(Overall!$A492&lt;&gt;"",IF(AND(MONTH($O490) &lt;= 5, MONTH($P490) &gt;= 5), IF($S490 &lt;&gt; "", $I490/$S490, ""), ""),"")</f>
        <v>500000</v>
      </c>
      <c r="Y490" s="10">
        <f>IF(Overall!$A492&lt;&gt;"",IF(AND(MONTH($O490) &lt;= 6, MONTH($P490) &gt;= 6), IF($S490 &lt;&gt; "", $I490/$S490, ""), ""),"")</f>
        <v>500000</v>
      </c>
      <c r="Z490" s="10" t="str">
        <f>IF(Overall!$A492&lt;&gt;"",IF(AND(MONTH($O490) &lt;= 7, MONTH($P490) &gt;= 7 ), IF($S490 &lt;&gt; "", $I490/$S490, ""), ""),"")</f>
        <v/>
      </c>
      <c r="AA490" s="10" t="str">
        <f>IF(Overall!$A492&lt;&gt;"",IF(AND(MONTH($O490) &lt;= 8, MONTH($P490) &gt;= 8), IF($S490 &lt;&gt; "", $I490/$S490, ""), ""),"")</f>
        <v/>
      </c>
      <c r="AB490" s="10" t="str">
        <f>IF(Overall!$A492&lt;&gt;"",IF(AND(MONTH($O490) &lt;= 9, MONTH($P490) &gt;= 9), IF($S490 &lt;&gt; "", $I490/$S490, ""), ""),"")</f>
        <v/>
      </c>
      <c r="AC490" s="10" t="str">
        <f>IF(Overall!$A492&lt;&gt;"",IF(AND(MONTH($O490) &lt;= 10, MONTH($P490) &gt;= 10), IF($S490 &lt;&gt; "", $I490/$S490, ""), ""),"")</f>
        <v/>
      </c>
      <c r="AD490" s="10" t="str">
        <f>IF(Overall!$A492&lt;&gt;"",IF(AND(MONTH($O490) &lt;= 11, MONTH($P490) &gt;= 11), IF($S490 &lt;&gt; "", $I490/$S490, ""), ""),"")</f>
        <v/>
      </c>
      <c r="AE490" s="10" t="str">
        <f>IF(Overall!$A492&lt;&gt;"",IF(AND(MONTH($O490) &lt;= 12, MONTH($P490) &gt;= 12), IF($S490 &lt;&gt; "", $I490/$S490, ""), ""),"")</f>
        <v/>
      </c>
      <c r="AG490" s="10" t="str">
        <f ca="1">IFERROR(IF(AND(NOW()&lt;= EOMONTH(DATE(YEAR($P490),1, 1), 0), Overall!$A492&lt;&gt;"", MONTH($O490) &lt;= 1, MONTH($P490) &gt;= 1), IF($S490 &lt;&gt; "", $I490/$S490, ""), ""), "")</f>
        <v/>
      </c>
      <c r="AH490" s="10" t="str">
        <f ca="1">IFERROR(IF(AND(NOW()&lt;= EOMONTH(DATE(YEAR($P490),2, 1), 0), Overall!$A492&lt;&gt;"", MONTH($O490) &lt;= 2, MONTH($P490) &gt;= 2), IF($S490 &lt;&gt; "", $I490/$S490, ""), ""), "")</f>
        <v/>
      </c>
      <c r="AI490" s="10" t="str">
        <f ca="1">IFERROR(IF(AND(NOW()&lt;= EOMONTH(DATE(YEAR($P490),3, 1), 0), Overall!$A492&lt;&gt;"", MONTH($O490) &lt;= 3, MONTH($P490) &gt;= 3), IF($S490 &lt;&gt; "", $I490/$S490, ""), ""), "")</f>
        <v/>
      </c>
      <c r="AJ490" s="10" t="str">
        <f ca="1">IFERROR(IF(AND(NOW()&lt;= EOMONTH(DATE(YEAR($P490),4, 1), 0), Overall!$A492&lt;&gt;"", MONTH($O490) &lt;= 4, MONTH($P490) &gt;= 4), IF($S490 &lt;&gt; "", $I490/$S490, ""), ""), "")</f>
        <v/>
      </c>
      <c r="AK490" s="10" t="str">
        <f ca="1">IFERROR(IF(AND(NOW()&lt;= EOMONTH(DATE(YEAR($P490),5, 1), 0), Overall!$A492&lt;&gt;"", MONTH($O490) &lt;= 5, MONTH($P490) &gt;= 5), IF($S490 &lt;&gt; "", $I490/$S490, ""), ""), "")</f>
        <v/>
      </c>
      <c r="AL490" s="10" t="str">
        <f ca="1">IFERROR(IF(AND(NOW()&lt;= EOMONTH(DATE(YEAR($P490),6, 1), 0), Overall!$A492&lt;&gt;"", MONTH($O490) &lt;= 6, MONTH($P490) &gt;= 6), IF($S490 &lt;&gt; "", $I490/$S490, ""), ""), "")</f>
        <v/>
      </c>
      <c r="AM490" s="10" t="str">
        <f ca="1">IFERROR(IF(AND(NOW()&lt;= EOMONTH(DATE(YEAR($P490),7, 1), 0), Overall!$A492&lt;&gt;"", MONTH($O490) &lt;= 7, MONTH($P490) &gt;= 7), IF($S490 &lt;&gt; "", $I490/$S490, ""), ""), "")</f>
        <v/>
      </c>
      <c r="AN490" s="10" t="str">
        <f ca="1">IFERROR(IF(AND(NOW()&lt;= EOMONTH(DATE(YEAR($P490),8, 1), 0), Overall!$A492&lt;&gt;"", MONTH($O490) &lt;= 8, MONTH($P490) &gt;= 8), IF($S490 &lt;&gt; "", $I490/$S490, ""), ""), "")</f>
        <v/>
      </c>
      <c r="AO490" s="10" t="str">
        <f ca="1">IFERROR(IF(AND(NOW()&lt;= EOMONTH(DATE(YEAR($P490),9, 1), 0), Overall!$A492&lt;&gt;"", MONTH($O490) &lt;= 9, MONTH($P490) &gt;= 9), IF($S490 &lt;&gt; "", $I490/$S490, ""), ""), "")</f>
        <v/>
      </c>
      <c r="AP490" s="10" t="str">
        <f ca="1">IFERROR(IF(AND(NOW()&lt;= EOMONTH(DATE(YEAR($P490),10, 1), 0), Overall!$A492&lt;&gt;"", MONTH($O490) &lt;= 10, MONTH($P490) &gt;= 10), IF($S490 &lt;&gt; "", $I490/$S490, ""), ""), "")</f>
        <v/>
      </c>
      <c r="AQ490" s="10" t="str">
        <f ca="1">IFERROR(IF(AND(NOW()&lt;= EOMONTH(DATE(YEAR($P490),11, 1), 0), Overall!$A492&lt;&gt;"", MONTH($O490) &lt;=11, MONTH($P490) &gt;= 11), IF($S490 &lt;&gt; "", $I490/$S490, ""), ""), "")</f>
        <v/>
      </c>
      <c r="AR490" s="10" t="str">
        <f ca="1">IFERROR(IF(AND(NOW()&lt;= EOMONTH(DATE(YEAR($P490),12, 1), 0), Overall!$A492&lt;&gt;"", MONTH($O490) &lt;= 12, MONTH($P490) &gt;= 12), IF($S490 &lt;&gt; "", $I490/$S490, ""), ""), "")</f>
        <v/>
      </c>
      <c r="AS490" s="16">
        <f t="shared" ca="1" si="15"/>
        <v>0</v>
      </c>
    </row>
    <row r="491" spans="1:45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5" t="str">
        <f>IF(Overall!P493&lt;&gt;"",_xlfn.VALUETOTEXT(Overall!P493),"")</f>
        <v>Options</v>
      </c>
      <c r="I491" s="6">
        <f>IF(Overall!F493&lt;&gt;"",VALUE(Overall!F493),"")</f>
        <v>1000000</v>
      </c>
      <c r="J491" s="6">
        <f>IF(Overall!G493&lt;&gt;"",VALUE(Overall!G493),"")</f>
        <v>77</v>
      </c>
      <c r="K491" s="6">
        <f>IF(Overall!H493&lt;&gt;"",VALUE(Overall!H493),"")</f>
        <v>64</v>
      </c>
      <c r="L491" s="6">
        <f>IF(Overall!I493&lt;&gt;"",VALUE(Overall!I493),"")</f>
        <v>5.5</v>
      </c>
      <c r="M491" s="6">
        <f>IF(Overall!J493&lt;&gt;"",VALUE(Overall!J493),"")</f>
        <v>1.71</v>
      </c>
      <c r="N491" s="6">
        <f>IF(Overall!K493&lt;&gt;"",VALUE(Overall!K493),"")</f>
        <v>3.79</v>
      </c>
      <c r="O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P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Q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R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S491" s="5">
        <f t="shared" si="14"/>
        <v>2</v>
      </c>
      <c r="T491" s="10" t="str">
        <f>IF(Overall!$A493&lt;&gt;"",IF(AND(MONTH($O491) &lt;= 1, MONTH($P491) &gt;= 1), IF($S491 &lt;&gt; "", $I491/$S491, ""), ""),"")</f>
        <v/>
      </c>
      <c r="U491" s="10" t="str">
        <f>IF(Overall!$A493&lt;&gt;"",IF(AND(MONTH($O491) &lt;= 2, MONTH($P491) &gt;= 2), IF($S491 &lt;&gt; "", $I491/$S491, ""), ""),"")</f>
        <v/>
      </c>
      <c r="V491" s="10" t="str">
        <f>IF(Overall!$A493&lt;&gt;"",IF(AND(MONTH($O491) &lt;= 3, MONTH($P491) &gt;= 3), IF($S491 &lt;&gt; "", $I491/$S491, ""), ""),"")</f>
        <v/>
      </c>
      <c r="W491" s="10" t="str">
        <f>IF(Overall!$A493&lt;&gt;"",IF(AND(MONTH($O491) &lt;= 4, MONTH($P491) &gt;= 4), IF($S491 &lt;&gt; "", $I491/$S491, ""), ""),"")</f>
        <v/>
      </c>
      <c r="X491" s="10">
        <f>IF(Overall!$A493&lt;&gt;"",IF(AND(MONTH($O491) &lt;= 5, MONTH($P491) &gt;= 5), IF($S491 &lt;&gt; "", $I491/$S491, ""), ""),"")</f>
        <v>500000</v>
      </c>
      <c r="Y491" s="10">
        <f>IF(Overall!$A493&lt;&gt;"",IF(AND(MONTH($O491) &lt;= 6, MONTH($P491) &gt;= 6), IF($S491 &lt;&gt; "", $I491/$S491, ""), ""),"")</f>
        <v>500000</v>
      </c>
      <c r="Z491" s="10" t="str">
        <f>IF(Overall!$A493&lt;&gt;"",IF(AND(MONTH($O491) &lt;= 7, MONTH($P491) &gt;= 7 ), IF($S491 &lt;&gt; "", $I491/$S491, ""), ""),"")</f>
        <v/>
      </c>
      <c r="AA491" s="10" t="str">
        <f>IF(Overall!$A493&lt;&gt;"",IF(AND(MONTH($O491) &lt;= 8, MONTH($P491) &gt;= 8), IF($S491 &lt;&gt; "", $I491/$S491, ""), ""),"")</f>
        <v/>
      </c>
      <c r="AB491" s="10" t="str">
        <f>IF(Overall!$A493&lt;&gt;"",IF(AND(MONTH($O491) &lt;= 9, MONTH($P491) &gt;= 9), IF($S491 &lt;&gt; "", $I491/$S491, ""), ""),"")</f>
        <v/>
      </c>
      <c r="AC491" s="10" t="str">
        <f>IF(Overall!$A493&lt;&gt;"",IF(AND(MONTH($O491) &lt;= 10, MONTH($P491) &gt;= 10), IF($S491 &lt;&gt; "", $I491/$S491, ""), ""),"")</f>
        <v/>
      </c>
      <c r="AD491" s="10" t="str">
        <f>IF(Overall!$A493&lt;&gt;"",IF(AND(MONTH($O491) &lt;= 11, MONTH($P491) &gt;= 11), IF($S491 &lt;&gt; "", $I491/$S491, ""), ""),"")</f>
        <v/>
      </c>
      <c r="AE491" s="10" t="str">
        <f>IF(Overall!$A493&lt;&gt;"",IF(AND(MONTH($O491) &lt;= 12, MONTH($P491) &gt;= 12), IF($S491 &lt;&gt; "", $I491/$S491, ""), ""),"")</f>
        <v/>
      </c>
      <c r="AG491" s="10" t="str">
        <f ca="1">IFERROR(IF(AND(NOW()&lt;= EOMONTH(DATE(YEAR($P491),1, 1), 0), Overall!$A493&lt;&gt;"", MONTH($O491) &lt;= 1, MONTH($P491) &gt;= 1), IF($S491 &lt;&gt; "", $I491/$S491, ""), ""), "")</f>
        <v/>
      </c>
      <c r="AH491" s="10" t="str">
        <f ca="1">IFERROR(IF(AND(NOW()&lt;= EOMONTH(DATE(YEAR($P491),2, 1), 0), Overall!$A493&lt;&gt;"", MONTH($O491) &lt;= 2, MONTH($P491) &gt;= 2), IF($S491 &lt;&gt; "", $I491/$S491, ""), ""), "")</f>
        <v/>
      </c>
      <c r="AI491" s="10" t="str">
        <f ca="1">IFERROR(IF(AND(NOW()&lt;= EOMONTH(DATE(YEAR($P491),3, 1), 0), Overall!$A493&lt;&gt;"", MONTH($O491) &lt;= 3, MONTH($P491) &gt;= 3), IF($S491 &lt;&gt; "", $I491/$S491, ""), ""), "")</f>
        <v/>
      </c>
      <c r="AJ491" s="10" t="str">
        <f ca="1">IFERROR(IF(AND(NOW()&lt;= EOMONTH(DATE(YEAR($P491),4, 1), 0), Overall!$A493&lt;&gt;"", MONTH($O491) &lt;= 4, MONTH($P491) &gt;= 4), IF($S491 &lt;&gt; "", $I491/$S491, ""), ""), "")</f>
        <v/>
      </c>
      <c r="AK491" s="10" t="str">
        <f ca="1">IFERROR(IF(AND(NOW()&lt;= EOMONTH(DATE(YEAR($P491),5, 1), 0), Overall!$A493&lt;&gt;"", MONTH($O491) &lt;= 5, MONTH($P491) &gt;= 5), IF($S491 &lt;&gt; "", $I491/$S491, ""), ""), "")</f>
        <v/>
      </c>
      <c r="AL491" s="10" t="str">
        <f ca="1">IFERROR(IF(AND(NOW()&lt;= EOMONTH(DATE(YEAR($P491),6, 1), 0), Overall!$A493&lt;&gt;"", MONTH($O491) &lt;= 6, MONTH($P491) &gt;= 6), IF($S491 &lt;&gt; "", $I491/$S491, ""), ""), "")</f>
        <v/>
      </c>
      <c r="AM491" s="10" t="str">
        <f ca="1">IFERROR(IF(AND(NOW()&lt;= EOMONTH(DATE(YEAR($P491),7, 1), 0), Overall!$A493&lt;&gt;"", MONTH($O491) &lt;= 7, MONTH($P491) &gt;= 7), IF($S491 &lt;&gt; "", $I491/$S491, ""), ""), "")</f>
        <v/>
      </c>
      <c r="AN491" s="10" t="str">
        <f ca="1">IFERROR(IF(AND(NOW()&lt;= EOMONTH(DATE(YEAR($P491),8, 1), 0), Overall!$A493&lt;&gt;"", MONTH($O491) &lt;= 8, MONTH($P491) &gt;= 8), IF($S491 &lt;&gt; "", $I491/$S491, ""), ""), "")</f>
        <v/>
      </c>
      <c r="AO491" s="10" t="str">
        <f ca="1">IFERROR(IF(AND(NOW()&lt;= EOMONTH(DATE(YEAR($P491),9, 1), 0), Overall!$A493&lt;&gt;"", MONTH($O491) &lt;= 9, MONTH($P491) &gt;= 9), IF($S491 &lt;&gt; "", $I491/$S491, ""), ""), "")</f>
        <v/>
      </c>
      <c r="AP491" s="10" t="str">
        <f ca="1">IFERROR(IF(AND(NOW()&lt;= EOMONTH(DATE(YEAR($P491),10, 1), 0), Overall!$A493&lt;&gt;"", MONTH($O491) &lt;= 10, MONTH($P491) &gt;= 10), IF($S491 &lt;&gt; "", $I491/$S491, ""), ""), "")</f>
        <v/>
      </c>
      <c r="AQ491" s="10" t="str">
        <f ca="1">IFERROR(IF(AND(NOW()&lt;= EOMONTH(DATE(YEAR($P491),11, 1), 0), Overall!$A493&lt;&gt;"", MONTH($O491) &lt;=11, MONTH($P491) &gt;= 11), IF($S491 &lt;&gt; "", $I491/$S491, ""), ""), "")</f>
        <v/>
      </c>
      <c r="AR491" s="10" t="str">
        <f ca="1">IFERROR(IF(AND(NOW()&lt;= EOMONTH(DATE(YEAR($P491),12, 1), 0), Overall!$A493&lt;&gt;"", MONTH($O491) &lt;= 12, MONTH($P491) &gt;= 12), IF($S491 &lt;&gt; "", $I491/$S491, ""), ""), "")</f>
        <v/>
      </c>
      <c r="AS491" s="16">
        <f t="shared" ca="1" si="15"/>
        <v>0</v>
      </c>
    </row>
    <row r="492" spans="1:45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5" t="str">
        <f>IF(Overall!P494&lt;&gt;"",_xlfn.VALUETOTEXT(Overall!P494),"")</f>
        <v>Options</v>
      </c>
      <c r="I492" s="6">
        <f>IF(Overall!F494&lt;&gt;"",VALUE(Overall!F494),"")</f>
        <v>1000000</v>
      </c>
      <c r="J492" s="6">
        <f>IF(Overall!G494&lt;&gt;"",VALUE(Overall!G494),"")</f>
        <v>77</v>
      </c>
      <c r="K492" s="6">
        <f>IF(Overall!H494&lt;&gt;"",VALUE(Overall!H494),"")</f>
        <v>64</v>
      </c>
      <c r="L492" s="6">
        <f>IF(Overall!I494&lt;&gt;"",VALUE(Overall!I494),"")</f>
        <v>5.5</v>
      </c>
      <c r="M492" s="6">
        <f>IF(Overall!J494&lt;&gt;"",VALUE(Overall!J494),"")</f>
        <v>1.76</v>
      </c>
      <c r="N492" s="6">
        <f>IF(Overall!K494&lt;&gt;"",VALUE(Overall!K494),"")</f>
        <v>3.74</v>
      </c>
      <c r="O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P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Q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R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S492" s="5">
        <f t="shared" si="14"/>
        <v>2</v>
      </c>
      <c r="T492" s="10" t="str">
        <f>IF(Overall!$A494&lt;&gt;"",IF(AND(MONTH($O492) &lt;= 1, MONTH($P492) &gt;= 1), IF($S492 &lt;&gt; "", $I492/$S492, ""), ""),"")</f>
        <v/>
      </c>
      <c r="U492" s="10" t="str">
        <f>IF(Overall!$A494&lt;&gt;"",IF(AND(MONTH($O492) &lt;= 2, MONTH($P492) &gt;= 2), IF($S492 &lt;&gt; "", $I492/$S492, ""), ""),"")</f>
        <v/>
      </c>
      <c r="V492" s="10" t="str">
        <f>IF(Overall!$A494&lt;&gt;"",IF(AND(MONTH($O492) &lt;= 3, MONTH($P492) &gt;= 3), IF($S492 &lt;&gt; "", $I492/$S492, ""), ""),"")</f>
        <v/>
      </c>
      <c r="W492" s="10" t="str">
        <f>IF(Overall!$A494&lt;&gt;"",IF(AND(MONTH($O492) &lt;= 4, MONTH($P492) &gt;= 4), IF($S492 &lt;&gt; "", $I492/$S492, ""), ""),"")</f>
        <v/>
      </c>
      <c r="X492" s="10">
        <f>IF(Overall!$A494&lt;&gt;"",IF(AND(MONTH($O492) &lt;= 5, MONTH($P492) &gt;= 5), IF($S492 &lt;&gt; "", $I492/$S492, ""), ""),"")</f>
        <v>500000</v>
      </c>
      <c r="Y492" s="10">
        <f>IF(Overall!$A494&lt;&gt;"",IF(AND(MONTH($O492) &lt;= 6, MONTH($P492) &gt;= 6), IF($S492 &lt;&gt; "", $I492/$S492, ""), ""),"")</f>
        <v>500000</v>
      </c>
      <c r="Z492" s="10" t="str">
        <f>IF(Overall!$A494&lt;&gt;"",IF(AND(MONTH($O492) &lt;= 7, MONTH($P492) &gt;= 7 ), IF($S492 &lt;&gt; "", $I492/$S492, ""), ""),"")</f>
        <v/>
      </c>
      <c r="AA492" s="10" t="str">
        <f>IF(Overall!$A494&lt;&gt;"",IF(AND(MONTH($O492) &lt;= 8, MONTH($P492) &gt;= 8), IF($S492 &lt;&gt; "", $I492/$S492, ""), ""),"")</f>
        <v/>
      </c>
      <c r="AB492" s="10" t="str">
        <f>IF(Overall!$A494&lt;&gt;"",IF(AND(MONTH($O492) &lt;= 9, MONTH($P492) &gt;= 9), IF($S492 &lt;&gt; "", $I492/$S492, ""), ""),"")</f>
        <v/>
      </c>
      <c r="AC492" s="10" t="str">
        <f>IF(Overall!$A494&lt;&gt;"",IF(AND(MONTH($O492) &lt;= 10, MONTH($P492) &gt;= 10), IF($S492 &lt;&gt; "", $I492/$S492, ""), ""),"")</f>
        <v/>
      </c>
      <c r="AD492" s="10" t="str">
        <f>IF(Overall!$A494&lt;&gt;"",IF(AND(MONTH($O492) &lt;= 11, MONTH($P492) &gt;= 11), IF($S492 &lt;&gt; "", $I492/$S492, ""), ""),"")</f>
        <v/>
      </c>
      <c r="AE492" s="10" t="str">
        <f>IF(Overall!$A494&lt;&gt;"",IF(AND(MONTH($O492) &lt;= 12, MONTH($P492) &gt;= 12), IF($S492 &lt;&gt; "", $I492/$S492, ""), ""),"")</f>
        <v/>
      </c>
      <c r="AG492" s="10" t="str">
        <f ca="1">IFERROR(IF(AND(NOW()&lt;= EOMONTH(DATE(YEAR($P492),1, 1), 0), Overall!$A494&lt;&gt;"", MONTH($O492) &lt;= 1, MONTH($P492) &gt;= 1), IF($S492 &lt;&gt; "", $I492/$S492, ""), ""), "")</f>
        <v/>
      </c>
      <c r="AH492" s="10" t="str">
        <f ca="1">IFERROR(IF(AND(NOW()&lt;= EOMONTH(DATE(YEAR($P492),2, 1), 0), Overall!$A494&lt;&gt;"", MONTH($O492) &lt;= 2, MONTH($P492) &gt;= 2), IF($S492 &lt;&gt; "", $I492/$S492, ""), ""), "")</f>
        <v/>
      </c>
      <c r="AI492" s="10" t="str">
        <f ca="1">IFERROR(IF(AND(NOW()&lt;= EOMONTH(DATE(YEAR($P492),3, 1), 0), Overall!$A494&lt;&gt;"", MONTH($O492) &lt;= 3, MONTH($P492) &gt;= 3), IF($S492 &lt;&gt; "", $I492/$S492, ""), ""), "")</f>
        <v/>
      </c>
      <c r="AJ492" s="10" t="str">
        <f ca="1">IFERROR(IF(AND(NOW()&lt;= EOMONTH(DATE(YEAR($P492),4, 1), 0), Overall!$A494&lt;&gt;"", MONTH($O492) &lt;= 4, MONTH($P492) &gt;= 4), IF($S492 &lt;&gt; "", $I492/$S492, ""), ""), "")</f>
        <v/>
      </c>
      <c r="AK492" s="10" t="str">
        <f ca="1">IFERROR(IF(AND(NOW()&lt;= EOMONTH(DATE(YEAR($P492),5, 1), 0), Overall!$A494&lt;&gt;"", MONTH($O492) &lt;= 5, MONTH($P492) &gt;= 5), IF($S492 &lt;&gt; "", $I492/$S492, ""), ""), "")</f>
        <v/>
      </c>
      <c r="AL492" s="10" t="str">
        <f ca="1">IFERROR(IF(AND(NOW()&lt;= EOMONTH(DATE(YEAR($P492),6, 1), 0), Overall!$A494&lt;&gt;"", MONTH($O492) &lt;= 6, MONTH($P492) &gt;= 6), IF($S492 &lt;&gt; "", $I492/$S492, ""), ""), "")</f>
        <v/>
      </c>
      <c r="AM492" s="10" t="str">
        <f ca="1">IFERROR(IF(AND(NOW()&lt;= EOMONTH(DATE(YEAR($P492),7, 1), 0), Overall!$A494&lt;&gt;"", MONTH($O492) &lt;= 7, MONTH($P492) &gt;= 7), IF($S492 &lt;&gt; "", $I492/$S492, ""), ""), "")</f>
        <v/>
      </c>
      <c r="AN492" s="10" t="str">
        <f ca="1">IFERROR(IF(AND(NOW()&lt;= EOMONTH(DATE(YEAR($P492),8, 1), 0), Overall!$A494&lt;&gt;"", MONTH($O492) &lt;= 8, MONTH($P492) &gt;= 8), IF($S492 &lt;&gt; "", $I492/$S492, ""), ""), "")</f>
        <v/>
      </c>
      <c r="AO492" s="10" t="str">
        <f ca="1">IFERROR(IF(AND(NOW()&lt;= EOMONTH(DATE(YEAR($P492),9, 1), 0), Overall!$A494&lt;&gt;"", MONTH($O492) &lt;= 9, MONTH($P492) &gt;= 9), IF($S492 &lt;&gt; "", $I492/$S492, ""), ""), "")</f>
        <v/>
      </c>
      <c r="AP492" s="10" t="str">
        <f ca="1">IFERROR(IF(AND(NOW()&lt;= EOMONTH(DATE(YEAR($P492),10, 1), 0), Overall!$A494&lt;&gt;"", MONTH($O492) &lt;= 10, MONTH($P492) &gt;= 10), IF($S492 &lt;&gt; "", $I492/$S492, ""), ""), "")</f>
        <v/>
      </c>
      <c r="AQ492" s="10" t="str">
        <f ca="1">IFERROR(IF(AND(NOW()&lt;= EOMONTH(DATE(YEAR($P492),11, 1), 0), Overall!$A494&lt;&gt;"", MONTH($O492) &lt;=11, MONTH($P492) &gt;= 11), IF($S492 &lt;&gt; "", $I492/$S492, ""), ""), "")</f>
        <v/>
      </c>
      <c r="AR492" s="10" t="str">
        <f ca="1">IFERROR(IF(AND(NOW()&lt;= EOMONTH(DATE(YEAR($P492),12, 1), 0), Overall!$A494&lt;&gt;"", MONTH($O492) &lt;= 12, MONTH($P492) &gt;= 12), IF($S492 &lt;&gt; "", $I492/$S492, ""), ""), "")</f>
        <v/>
      </c>
      <c r="AS492" s="16">
        <f t="shared" ca="1" si="15"/>
        <v>0</v>
      </c>
    </row>
    <row r="493" spans="1:45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5" t="str">
        <f>IF(Overall!P495&lt;&gt;"",_xlfn.VALUETOTEXT(Overall!P495),"")</f>
        <v>Options</v>
      </c>
      <c r="I493" s="6">
        <f>IF(Overall!F495&lt;&gt;"",VALUE(Overall!F495),"")</f>
        <v>500000</v>
      </c>
      <c r="J493" s="6">
        <f>IF(Overall!G495&lt;&gt;"",VALUE(Overall!G495),"")</f>
        <v>77</v>
      </c>
      <c r="K493" s="6">
        <f>IF(Overall!H495&lt;&gt;"",VALUE(Overall!H495),"")</f>
        <v>64</v>
      </c>
      <c r="L493" s="6">
        <f>IF(Overall!I495&lt;&gt;"",VALUE(Overall!I495),"")</f>
        <v>4.78</v>
      </c>
      <c r="M493" s="6">
        <f>IF(Overall!J495&lt;&gt;"",VALUE(Overall!J495),"")</f>
        <v>1.29</v>
      </c>
      <c r="N493" s="6">
        <f>IF(Overall!K495&lt;&gt;"",VALUE(Overall!K495),"")</f>
        <v>3.49</v>
      </c>
      <c r="O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P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Q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R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S493" s="5">
        <f t="shared" si="14"/>
        <v>1</v>
      </c>
      <c r="T493" s="10" t="str">
        <f>IF(Overall!$A495&lt;&gt;"",IF(AND(MONTH($O493) &lt;= 1, MONTH($P493) &gt;= 1), IF($S493 &lt;&gt; "", $I493/$S493, ""), ""),"")</f>
        <v/>
      </c>
      <c r="U493" s="10" t="str">
        <f>IF(Overall!$A495&lt;&gt;"",IF(AND(MONTH($O493) &lt;= 2, MONTH($P493) &gt;= 2), IF($S493 &lt;&gt; "", $I493/$S493, ""), ""),"")</f>
        <v/>
      </c>
      <c r="V493" s="10" t="str">
        <f>IF(Overall!$A495&lt;&gt;"",IF(AND(MONTH($O493) &lt;= 3, MONTH($P493) &gt;= 3), IF($S493 &lt;&gt; "", $I493/$S493, ""), ""),"")</f>
        <v/>
      </c>
      <c r="W493" s="10" t="str">
        <f>IF(Overall!$A495&lt;&gt;"",IF(AND(MONTH($O493) &lt;= 4, MONTH($P493) &gt;= 4), IF($S493 &lt;&gt; "", $I493/$S493, ""), ""),"")</f>
        <v/>
      </c>
      <c r="X493" s="10">
        <f>IF(Overall!$A495&lt;&gt;"",IF(AND(MONTH($O493) &lt;= 5, MONTH($P493) &gt;= 5), IF($S493 &lt;&gt; "", $I493/$S493, ""), ""),"")</f>
        <v>500000</v>
      </c>
      <c r="Y493" s="10" t="str">
        <f>IF(Overall!$A495&lt;&gt;"",IF(AND(MONTH($O493) &lt;= 6, MONTH($P493) &gt;= 6), IF($S493 &lt;&gt; "", $I493/$S493, ""), ""),"")</f>
        <v/>
      </c>
      <c r="Z493" s="10" t="str">
        <f>IF(Overall!$A495&lt;&gt;"",IF(AND(MONTH($O493) &lt;= 7, MONTH($P493) &gt;= 7 ), IF($S493 &lt;&gt; "", $I493/$S493, ""), ""),"")</f>
        <v/>
      </c>
      <c r="AA493" s="10" t="str">
        <f>IF(Overall!$A495&lt;&gt;"",IF(AND(MONTH($O493) &lt;= 8, MONTH($P493) &gt;= 8), IF($S493 &lt;&gt; "", $I493/$S493, ""), ""),"")</f>
        <v/>
      </c>
      <c r="AB493" s="10" t="str">
        <f>IF(Overall!$A495&lt;&gt;"",IF(AND(MONTH($O493) &lt;= 9, MONTH($P493) &gt;= 9), IF($S493 &lt;&gt; "", $I493/$S493, ""), ""),"")</f>
        <v/>
      </c>
      <c r="AC493" s="10" t="str">
        <f>IF(Overall!$A495&lt;&gt;"",IF(AND(MONTH($O493) &lt;= 10, MONTH($P493) &gt;= 10), IF($S493 &lt;&gt; "", $I493/$S493, ""), ""),"")</f>
        <v/>
      </c>
      <c r="AD493" s="10" t="str">
        <f>IF(Overall!$A495&lt;&gt;"",IF(AND(MONTH($O493) &lt;= 11, MONTH($P493) &gt;= 11), IF($S493 &lt;&gt; "", $I493/$S493, ""), ""),"")</f>
        <v/>
      </c>
      <c r="AE493" s="10" t="str">
        <f>IF(Overall!$A495&lt;&gt;"",IF(AND(MONTH($O493) &lt;= 12, MONTH($P493) &gt;= 12), IF($S493 &lt;&gt; "", $I493/$S493, ""), ""),"")</f>
        <v/>
      </c>
      <c r="AG493" s="10" t="str">
        <f ca="1">IFERROR(IF(AND(NOW()&lt;= EOMONTH(DATE(YEAR($P493),1, 1), 0), Overall!$A495&lt;&gt;"", MONTH($O493) &lt;= 1, MONTH($P493) &gt;= 1), IF($S493 &lt;&gt; "", $I493/$S493, ""), ""), "")</f>
        <v/>
      </c>
      <c r="AH493" s="10" t="str">
        <f ca="1">IFERROR(IF(AND(NOW()&lt;= EOMONTH(DATE(YEAR($P493),2, 1), 0), Overall!$A495&lt;&gt;"", MONTH($O493) &lt;= 2, MONTH($P493) &gt;= 2), IF($S493 &lt;&gt; "", $I493/$S493, ""), ""), "")</f>
        <v/>
      </c>
      <c r="AI493" s="10" t="str">
        <f ca="1">IFERROR(IF(AND(NOW()&lt;= EOMONTH(DATE(YEAR($P493),3, 1), 0), Overall!$A495&lt;&gt;"", MONTH($O493) &lt;= 3, MONTH($P493) &gt;= 3), IF($S493 &lt;&gt; "", $I493/$S493, ""), ""), "")</f>
        <v/>
      </c>
      <c r="AJ493" s="10" t="str">
        <f ca="1">IFERROR(IF(AND(NOW()&lt;= EOMONTH(DATE(YEAR($P493),4, 1), 0), Overall!$A495&lt;&gt;"", MONTH($O493) &lt;= 4, MONTH($P493) &gt;= 4), IF($S493 &lt;&gt; "", $I493/$S493, ""), ""), "")</f>
        <v/>
      </c>
      <c r="AK493" s="10" t="str">
        <f ca="1">IFERROR(IF(AND(NOW()&lt;= EOMONTH(DATE(YEAR($P493),5, 1), 0), Overall!$A495&lt;&gt;"", MONTH($O493) &lt;= 5, MONTH($P493) &gt;= 5), IF($S493 &lt;&gt; "", $I493/$S493, ""), ""), "")</f>
        <v/>
      </c>
      <c r="AL493" s="10" t="str">
        <f ca="1">IFERROR(IF(AND(NOW()&lt;= EOMONTH(DATE(YEAR($P493),6, 1), 0), Overall!$A495&lt;&gt;"", MONTH($O493) &lt;= 6, MONTH($P493) &gt;= 6), IF($S493 &lt;&gt; "", $I493/$S493, ""), ""), "")</f>
        <v/>
      </c>
      <c r="AM493" s="10" t="str">
        <f ca="1">IFERROR(IF(AND(NOW()&lt;= EOMONTH(DATE(YEAR($P493),7, 1), 0), Overall!$A495&lt;&gt;"", MONTH($O493) &lt;= 7, MONTH($P493) &gt;= 7), IF($S493 &lt;&gt; "", $I493/$S493, ""), ""), "")</f>
        <v/>
      </c>
      <c r="AN493" s="10" t="str">
        <f ca="1">IFERROR(IF(AND(NOW()&lt;= EOMONTH(DATE(YEAR($P493),8, 1), 0), Overall!$A495&lt;&gt;"", MONTH($O493) &lt;= 8, MONTH($P493) &gt;= 8), IF($S493 &lt;&gt; "", $I493/$S493, ""), ""), "")</f>
        <v/>
      </c>
      <c r="AO493" s="10" t="str">
        <f ca="1">IFERROR(IF(AND(NOW()&lt;= EOMONTH(DATE(YEAR($P493),9, 1), 0), Overall!$A495&lt;&gt;"", MONTH($O493) &lt;= 9, MONTH($P493) &gt;= 9), IF($S493 &lt;&gt; "", $I493/$S493, ""), ""), "")</f>
        <v/>
      </c>
      <c r="AP493" s="10" t="str">
        <f ca="1">IFERROR(IF(AND(NOW()&lt;= EOMONTH(DATE(YEAR($P493),10, 1), 0), Overall!$A495&lt;&gt;"", MONTH($O493) &lt;= 10, MONTH($P493) &gt;= 10), IF($S493 &lt;&gt; "", $I493/$S493, ""), ""), "")</f>
        <v/>
      </c>
      <c r="AQ493" s="10" t="str">
        <f ca="1">IFERROR(IF(AND(NOW()&lt;= EOMONTH(DATE(YEAR($P493),11, 1), 0), Overall!$A495&lt;&gt;"", MONTH($O493) &lt;=11, MONTH($P493) &gt;= 11), IF($S493 &lt;&gt; "", $I493/$S493, ""), ""), "")</f>
        <v/>
      </c>
      <c r="AR493" s="10" t="str">
        <f ca="1">IFERROR(IF(AND(NOW()&lt;= EOMONTH(DATE(YEAR($P493),12, 1), 0), Overall!$A495&lt;&gt;"", MONTH($O493) &lt;= 12, MONTH($P493) &gt;= 12), IF($S493 &lt;&gt; "", $I493/$S493, ""), ""), "")</f>
        <v/>
      </c>
      <c r="AS493" s="16">
        <f t="shared" ca="1" si="15"/>
        <v>0</v>
      </c>
    </row>
    <row r="494" spans="1:45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5" t="str">
        <f>IF(Overall!P496&lt;&gt;"",_xlfn.VALUETOTEXT(Overall!P496),"")</f>
        <v>Options</v>
      </c>
      <c r="I494" s="6">
        <f>IF(Overall!F496&lt;&gt;"",VALUE(Overall!F496),"")</f>
        <v>500000</v>
      </c>
      <c r="J494" s="6">
        <f>IF(Overall!G496&lt;&gt;"",VALUE(Overall!G496),"")</f>
        <v>77</v>
      </c>
      <c r="K494" s="6">
        <f>IF(Overall!H496&lt;&gt;"",VALUE(Overall!H496),"")</f>
        <v>64</v>
      </c>
      <c r="L494" s="6">
        <f>IF(Overall!I496&lt;&gt;"",VALUE(Overall!I496),"")</f>
        <v>4.8899999999999997</v>
      </c>
      <c r="M494" s="6">
        <f>IF(Overall!J496&lt;&gt;"",VALUE(Overall!J496),"")</f>
        <v>1.4</v>
      </c>
      <c r="N494" s="6">
        <f>IF(Overall!K496&lt;&gt;"",VALUE(Overall!K496),"")</f>
        <v>3.49</v>
      </c>
      <c r="O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P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Q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R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S494" s="5">
        <f t="shared" si="14"/>
        <v>1</v>
      </c>
      <c r="T494" s="10" t="str">
        <f>IF(Overall!$A496&lt;&gt;"",IF(AND(MONTH($O494) &lt;= 1, MONTH($P494) &gt;= 1), IF($S494 &lt;&gt; "", $I494/$S494, ""), ""),"")</f>
        <v/>
      </c>
      <c r="U494" s="10" t="str">
        <f>IF(Overall!$A496&lt;&gt;"",IF(AND(MONTH($O494) &lt;= 2, MONTH($P494) &gt;= 2), IF($S494 &lt;&gt; "", $I494/$S494, ""), ""),"")</f>
        <v/>
      </c>
      <c r="V494" s="10" t="str">
        <f>IF(Overall!$A496&lt;&gt;"",IF(AND(MONTH($O494) &lt;= 3, MONTH($P494) &gt;= 3), IF($S494 &lt;&gt; "", $I494/$S494, ""), ""),"")</f>
        <v/>
      </c>
      <c r="W494" s="10" t="str">
        <f>IF(Overall!$A496&lt;&gt;"",IF(AND(MONTH($O494) &lt;= 4, MONTH($P494) &gt;= 4), IF($S494 &lt;&gt; "", $I494/$S494, ""), ""),"")</f>
        <v/>
      </c>
      <c r="X494" s="10">
        <f>IF(Overall!$A496&lt;&gt;"",IF(AND(MONTH($O494) &lt;= 5, MONTH($P494) &gt;= 5), IF($S494 &lt;&gt; "", $I494/$S494, ""), ""),"")</f>
        <v>500000</v>
      </c>
      <c r="Y494" s="10" t="str">
        <f>IF(Overall!$A496&lt;&gt;"",IF(AND(MONTH($O494) &lt;= 6, MONTH($P494) &gt;= 6), IF($S494 &lt;&gt; "", $I494/$S494, ""), ""),"")</f>
        <v/>
      </c>
      <c r="Z494" s="10" t="str">
        <f>IF(Overall!$A496&lt;&gt;"",IF(AND(MONTH($O494) &lt;= 7, MONTH($P494) &gt;= 7 ), IF($S494 &lt;&gt; "", $I494/$S494, ""), ""),"")</f>
        <v/>
      </c>
      <c r="AA494" s="10" t="str">
        <f>IF(Overall!$A496&lt;&gt;"",IF(AND(MONTH($O494) &lt;= 8, MONTH($P494) &gt;= 8), IF($S494 &lt;&gt; "", $I494/$S494, ""), ""),"")</f>
        <v/>
      </c>
      <c r="AB494" s="10" t="str">
        <f>IF(Overall!$A496&lt;&gt;"",IF(AND(MONTH($O494) &lt;= 9, MONTH($P494) &gt;= 9), IF($S494 &lt;&gt; "", $I494/$S494, ""), ""),"")</f>
        <v/>
      </c>
      <c r="AC494" s="10" t="str">
        <f>IF(Overall!$A496&lt;&gt;"",IF(AND(MONTH($O494) &lt;= 10, MONTH($P494) &gt;= 10), IF($S494 &lt;&gt; "", $I494/$S494, ""), ""),"")</f>
        <v/>
      </c>
      <c r="AD494" s="10" t="str">
        <f>IF(Overall!$A496&lt;&gt;"",IF(AND(MONTH($O494) &lt;= 11, MONTH($P494) &gt;= 11), IF($S494 &lt;&gt; "", $I494/$S494, ""), ""),"")</f>
        <v/>
      </c>
      <c r="AE494" s="10" t="str">
        <f>IF(Overall!$A496&lt;&gt;"",IF(AND(MONTH($O494) &lt;= 12, MONTH($P494) &gt;= 12), IF($S494 &lt;&gt; "", $I494/$S494, ""), ""),"")</f>
        <v/>
      </c>
      <c r="AG494" s="10" t="str">
        <f ca="1">IFERROR(IF(AND(NOW()&lt;= EOMONTH(DATE(YEAR($P494),1, 1), 0), Overall!$A496&lt;&gt;"", MONTH($O494) &lt;= 1, MONTH($P494) &gt;= 1), IF($S494 &lt;&gt; "", $I494/$S494, ""), ""), "")</f>
        <v/>
      </c>
      <c r="AH494" s="10" t="str">
        <f ca="1">IFERROR(IF(AND(NOW()&lt;= EOMONTH(DATE(YEAR($P494),2, 1), 0), Overall!$A496&lt;&gt;"", MONTH($O494) &lt;= 2, MONTH($P494) &gt;= 2), IF($S494 &lt;&gt; "", $I494/$S494, ""), ""), "")</f>
        <v/>
      </c>
      <c r="AI494" s="10" t="str">
        <f ca="1">IFERROR(IF(AND(NOW()&lt;= EOMONTH(DATE(YEAR($P494),3, 1), 0), Overall!$A496&lt;&gt;"", MONTH($O494) &lt;= 3, MONTH($P494) &gt;= 3), IF($S494 &lt;&gt; "", $I494/$S494, ""), ""), "")</f>
        <v/>
      </c>
      <c r="AJ494" s="10" t="str">
        <f ca="1">IFERROR(IF(AND(NOW()&lt;= EOMONTH(DATE(YEAR($P494),4, 1), 0), Overall!$A496&lt;&gt;"", MONTH($O494) &lt;= 4, MONTH($P494) &gt;= 4), IF($S494 &lt;&gt; "", $I494/$S494, ""), ""), "")</f>
        <v/>
      </c>
      <c r="AK494" s="10" t="str">
        <f ca="1">IFERROR(IF(AND(NOW()&lt;= EOMONTH(DATE(YEAR($P494),5, 1), 0), Overall!$A496&lt;&gt;"", MONTH($O494) &lt;= 5, MONTH($P494) &gt;= 5), IF($S494 &lt;&gt; "", $I494/$S494, ""), ""), "")</f>
        <v/>
      </c>
      <c r="AL494" s="10" t="str">
        <f ca="1">IFERROR(IF(AND(NOW()&lt;= EOMONTH(DATE(YEAR($P494),6, 1), 0), Overall!$A496&lt;&gt;"", MONTH($O494) &lt;= 6, MONTH($P494) &gt;= 6), IF($S494 &lt;&gt; "", $I494/$S494, ""), ""), "")</f>
        <v/>
      </c>
      <c r="AM494" s="10" t="str">
        <f ca="1">IFERROR(IF(AND(NOW()&lt;= EOMONTH(DATE(YEAR($P494),7, 1), 0), Overall!$A496&lt;&gt;"", MONTH($O494) &lt;= 7, MONTH($P494) &gt;= 7), IF($S494 &lt;&gt; "", $I494/$S494, ""), ""), "")</f>
        <v/>
      </c>
      <c r="AN494" s="10" t="str">
        <f ca="1">IFERROR(IF(AND(NOW()&lt;= EOMONTH(DATE(YEAR($P494),8, 1), 0), Overall!$A496&lt;&gt;"", MONTH($O494) &lt;= 8, MONTH($P494) &gt;= 8), IF($S494 &lt;&gt; "", $I494/$S494, ""), ""), "")</f>
        <v/>
      </c>
      <c r="AO494" s="10" t="str">
        <f ca="1">IFERROR(IF(AND(NOW()&lt;= EOMONTH(DATE(YEAR($P494),9, 1), 0), Overall!$A496&lt;&gt;"", MONTH($O494) &lt;= 9, MONTH($P494) &gt;= 9), IF($S494 &lt;&gt; "", $I494/$S494, ""), ""), "")</f>
        <v/>
      </c>
      <c r="AP494" s="10" t="str">
        <f ca="1">IFERROR(IF(AND(NOW()&lt;= EOMONTH(DATE(YEAR($P494),10, 1), 0), Overall!$A496&lt;&gt;"", MONTH($O494) &lt;= 10, MONTH($P494) &gt;= 10), IF($S494 &lt;&gt; "", $I494/$S494, ""), ""), "")</f>
        <v/>
      </c>
      <c r="AQ494" s="10" t="str">
        <f ca="1">IFERROR(IF(AND(NOW()&lt;= EOMONTH(DATE(YEAR($P494),11, 1), 0), Overall!$A496&lt;&gt;"", MONTH($O494) &lt;=11, MONTH($P494) &gt;= 11), IF($S494 &lt;&gt; "", $I494/$S494, ""), ""), "")</f>
        <v/>
      </c>
      <c r="AR494" s="10" t="str">
        <f ca="1">IFERROR(IF(AND(NOW()&lt;= EOMONTH(DATE(YEAR($P494),12, 1), 0), Overall!$A496&lt;&gt;"", MONTH($O494) &lt;= 12, MONTH($P494) &gt;= 12), IF($S494 &lt;&gt; "", $I494/$S494, ""), ""), "")</f>
        <v/>
      </c>
      <c r="AS494" s="16">
        <f t="shared" ca="1" si="15"/>
        <v>0</v>
      </c>
    </row>
    <row r="495" spans="1:45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5" t="str">
        <f>IF(Overall!P497&lt;&gt;"",_xlfn.VALUETOTEXT(Overall!P497),"")</f>
        <v>Options</v>
      </c>
      <c r="I495" s="6">
        <f>IF(Overall!F497&lt;&gt;"",VALUE(Overall!F497),"")</f>
        <v>500000</v>
      </c>
      <c r="J495" s="6">
        <f>IF(Overall!G497&lt;&gt;"",VALUE(Overall!G497),"")</f>
        <v>77</v>
      </c>
      <c r="K495" s="6">
        <f>IF(Overall!H497&lt;&gt;"",VALUE(Overall!H497),"")</f>
        <v>64</v>
      </c>
      <c r="L495" s="6">
        <f>IF(Overall!I497&lt;&gt;"",VALUE(Overall!I497),"")</f>
        <v>4.75</v>
      </c>
      <c r="M495" s="6">
        <f>IF(Overall!J497&lt;&gt;"",VALUE(Overall!J497),"")</f>
        <v>1.3</v>
      </c>
      <c r="N495" s="6">
        <f>IF(Overall!K497&lt;&gt;"",VALUE(Overall!K497),"")</f>
        <v>3.45</v>
      </c>
      <c r="O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P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Q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R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S495" s="5">
        <f t="shared" si="14"/>
        <v>1</v>
      </c>
      <c r="T495" s="10" t="str">
        <f>IF(Overall!$A497&lt;&gt;"",IF(AND(MONTH($O495) &lt;= 1, MONTH($P495) &gt;= 1), IF($S495 &lt;&gt; "", $I495/$S495, ""), ""),"")</f>
        <v/>
      </c>
      <c r="U495" s="10" t="str">
        <f>IF(Overall!$A497&lt;&gt;"",IF(AND(MONTH($O495) &lt;= 2, MONTH($P495) &gt;= 2), IF($S495 &lt;&gt; "", $I495/$S495, ""), ""),"")</f>
        <v/>
      </c>
      <c r="V495" s="10" t="str">
        <f>IF(Overall!$A497&lt;&gt;"",IF(AND(MONTH($O495) &lt;= 3, MONTH($P495) &gt;= 3), IF($S495 &lt;&gt; "", $I495/$S495, ""), ""),"")</f>
        <v/>
      </c>
      <c r="W495" s="10" t="str">
        <f>IF(Overall!$A497&lt;&gt;"",IF(AND(MONTH($O495) &lt;= 4, MONTH($P495) &gt;= 4), IF($S495 &lt;&gt; "", $I495/$S495, ""), ""),"")</f>
        <v/>
      </c>
      <c r="X495" s="10">
        <f>IF(Overall!$A497&lt;&gt;"",IF(AND(MONTH($O495) &lt;= 5, MONTH($P495) &gt;= 5), IF($S495 &lt;&gt; "", $I495/$S495, ""), ""),"")</f>
        <v>500000</v>
      </c>
      <c r="Y495" s="10" t="str">
        <f>IF(Overall!$A497&lt;&gt;"",IF(AND(MONTH($O495) &lt;= 6, MONTH($P495) &gt;= 6), IF($S495 &lt;&gt; "", $I495/$S495, ""), ""),"")</f>
        <v/>
      </c>
      <c r="Z495" s="10" t="str">
        <f>IF(Overall!$A497&lt;&gt;"",IF(AND(MONTH($O495) &lt;= 7, MONTH($P495) &gt;= 7 ), IF($S495 &lt;&gt; "", $I495/$S495, ""), ""),"")</f>
        <v/>
      </c>
      <c r="AA495" s="10" t="str">
        <f>IF(Overall!$A497&lt;&gt;"",IF(AND(MONTH($O495) &lt;= 8, MONTH($P495) &gt;= 8), IF($S495 &lt;&gt; "", $I495/$S495, ""), ""),"")</f>
        <v/>
      </c>
      <c r="AB495" s="10" t="str">
        <f>IF(Overall!$A497&lt;&gt;"",IF(AND(MONTH($O495) &lt;= 9, MONTH($P495) &gt;= 9), IF($S495 &lt;&gt; "", $I495/$S495, ""), ""),"")</f>
        <v/>
      </c>
      <c r="AC495" s="10" t="str">
        <f>IF(Overall!$A497&lt;&gt;"",IF(AND(MONTH($O495) &lt;= 10, MONTH($P495) &gt;= 10), IF($S495 &lt;&gt; "", $I495/$S495, ""), ""),"")</f>
        <v/>
      </c>
      <c r="AD495" s="10" t="str">
        <f>IF(Overall!$A497&lt;&gt;"",IF(AND(MONTH($O495) &lt;= 11, MONTH($P495) &gt;= 11), IF($S495 &lt;&gt; "", $I495/$S495, ""), ""),"")</f>
        <v/>
      </c>
      <c r="AE495" s="10" t="str">
        <f>IF(Overall!$A497&lt;&gt;"",IF(AND(MONTH($O495) &lt;= 12, MONTH($P495) &gt;= 12), IF($S495 &lt;&gt; "", $I495/$S495, ""), ""),"")</f>
        <v/>
      </c>
      <c r="AG495" s="10" t="str">
        <f ca="1">IFERROR(IF(AND(NOW()&lt;= EOMONTH(DATE(YEAR($P495),1, 1), 0), Overall!$A497&lt;&gt;"", MONTH($O495) &lt;= 1, MONTH($P495) &gt;= 1), IF($S495 &lt;&gt; "", $I495/$S495, ""), ""), "")</f>
        <v/>
      </c>
      <c r="AH495" s="10" t="str">
        <f ca="1">IFERROR(IF(AND(NOW()&lt;= EOMONTH(DATE(YEAR($P495),2, 1), 0), Overall!$A497&lt;&gt;"", MONTH($O495) &lt;= 2, MONTH($P495) &gt;= 2), IF($S495 &lt;&gt; "", $I495/$S495, ""), ""), "")</f>
        <v/>
      </c>
      <c r="AI495" s="10" t="str">
        <f ca="1">IFERROR(IF(AND(NOW()&lt;= EOMONTH(DATE(YEAR($P495),3, 1), 0), Overall!$A497&lt;&gt;"", MONTH($O495) &lt;= 3, MONTH($P495) &gt;= 3), IF($S495 &lt;&gt; "", $I495/$S495, ""), ""), "")</f>
        <v/>
      </c>
      <c r="AJ495" s="10" t="str">
        <f ca="1">IFERROR(IF(AND(NOW()&lt;= EOMONTH(DATE(YEAR($P495),4, 1), 0), Overall!$A497&lt;&gt;"", MONTH($O495) &lt;= 4, MONTH($P495) &gt;= 4), IF($S495 &lt;&gt; "", $I495/$S495, ""), ""), "")</f>
        <v/>
      </c>
      <c r="AK495" s="10" t="str">
        <f ca="1">IFERROR(IF(AND(NOW()&lt;= EOMONTH(DATE(YEAR($P495),5, 1), 0), Overall!$A497&lt;&gt;"", MONTH($O495) &lt;= 5, MONTH($P495) &gt;= 5), IF($S495 &lt;&gt; "", $I495/$S495, ""), ""), "")</f>
        <v/>
      </c>
      <c r="AL495" s="10" t="str">
        <f ca="1">IFERROR(IF(AND(NOW()&lt;= EOMONTH(DATE(YEAR($P495),6, 1), 0), Overall!$A497&lt;&gt;"", MONTH($O495) &lt;= 6, MONTH($P495) &gt;= 6), IF($S495 &lt;&gt; "", $I495/$S495, ""), ""), "")</f>
        <v/>
      </c>
      <c r="AM495" s="10" t="str">
        <f ca="1">IFERROR(IF(AND(NOW()&lt;= EOMONTH(DATE(YEAR($P495),7, 1), 0), Overall!$A497&lt;&gt;"", MONTH($O495) &lt;= 7, MONTH($P495) &gt;= 7), IF($S495 &lt;&gt; "", $I495/$S495, ""), ""), "")</f>
        <v/>
      </c>
      <c r="AN495" s="10" t="str">
        <f ca="1">IFERROR(IF(AND(NOW()&lt;= EOMONTH(DATE(YEAR($P495),8, 1), 0), Overall!$A497&lt;&gt;"", MONTH($O495) &lt;= 8, MONTH($P495) &gt;= 8), IF($S495 &lt;&gt; "", $I495/$S495, ""), ""), "")</f>
        <v/>
      </c>
      <c r="AO495" s="10" t="str">
        <f ca="1">IFERROR(IF(AND(NOW()&lt;= EOMONTH(DATE(YEAR($P495),9, 1), 0), Overall!$A497&lt;&gt;"", MONTH($O495) &lt;= 9, MONTH($P495) &gt;= 9), IF($S495 &lt;&gt; "", $I495/$S495, ""), ""), "")</f>
        <v/>
      </c>
      <c r="AP495" s="10" t="str">
        <f ca="1">IFERROR(IF(AND(NOW()&lt;= EOMONTH(DATE(YEAR($P495),10, 1), 0), Overall!$A497&lt;&gt;"", MONTH($O495) &lt;= 10, MONTH($P495) &gt;= 10), IF($S495 &lt;&gt; "", $I495/$S495, ""), ""), "")</f>
        <v/>
      </c>
      <c r="AQ495" s="10" t="str">
        <f ca="1">IFERROR(IF(AND(NOW()&lt;= EOMONTH(DATE(YEAR($P495),11, 1), 0), Overall!$A497&lt;&gt;"", MONTH($O495) &lt;=11, MONTH($P495) &gt;= 11), IF($S495 &lt;&gt; "", $I495/$S495, ""), ""), "")</f>
        <v/>
      </c>
      <c r="AR495" s="10" t="str">
        <f ca="1">IFERROR(IF(AND(NOW()&lt;= EOMONTH(DATE(YEAR($P495),12, 1), 0), Overall!$A497&lt;&gt;"", MONTH($O495) &lt;= 12, MONTH($P495) &gt;= 12), IF($S495 &lt;&gt; "", $I495/$S495, ""), ""), "")</f>
        <v/>
      </c>
      <c r="AS495" s="16">
        <f t="shared" ca="1" si="15"/>
        <v>0</v>
      </c>
    </row>
    <row r="496" spans="1:45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5" t="str">
        <f>IF(Overall!P498&lt;&gt;"",_xlfn.VALUETOTEXT(Overall!P498),"")</f>
        <v>Options</v>
      </c>
      <c r="I496" s="6">
        <f>IF(Overall!F498&lt;&gt;"",VALUE(Overall!F498),"")</f>
        <v>500000</v>
      </c>
      <c r="J496" s="6">
        <f>IF(Overall!G498&lt;&gt;"",VALUE(Overall!G498),"")</f>
        <v>77</v>
      </c>
      <c r="K496" s="6">
        <f>IF(Overall!H498&lt;&gt;"",VALUE(Overall!H498),"")</f>
        <v>64</v>
      </c>
      <c r="L496" s="6">
        <f>IF(Overall!I498&lt;&gt;"",VALUE(Overall!I498),"")</f>
        <v>4.63</v>
      </c>
      <c r="M496" s="6">
        <f>IF(Overall!J498&lt;&gt;"",VALUE(Overall!J498),"")</f>
        <v>1.2</v>
      </c>
      <c r="N496" s="6">
        <f>IF(Overall!K498&lt;&gt;"",VALUE(Overall!K498),"")</f>
        <v>3.43</v>
      </c>
      <c r="O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P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Q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R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S496" s="5">
        <f t="shared" si="14"/>
        <v>1</v>
      </c>
      <c r="T496" s="10" t="str">
        <f>IF(Overall!$A498&lt;&gt;"",IF(AND(MONTH($O496) &lt;= 1, MONTH($P496) &gt;= 1), IF($S496 &lt;&gt; "", $I496/$S496, ""), ""),"")</f>
        <v/>
      </c>
      <c r="U496" s="10" t="str">
        <f>IF(Overall!$A498&lt;&gt;"",IF(AND(MONTH($O496) &lt;= 2, MONTH($P496) &gt;= 2), IF($S496 &lt;&gt; "", $I496/$S496, ""), ""),"")</f>
        <v/>
      </c>
      <c r="V496" s="10" t="str">
        <f>IF(Overall!$A498&lt;&gt;"",IF(AND(MONTH($O496) &lt;= 3, MONTH($P496) &gt;= 3), IF($S496 &lt;&gt; "", $I496/$S496, ""), ""),"")</f>
        <v/>
      </c>
      <c r="W496" s="10" t="str">
        <f>IF(Overall!$A498&lt;&gt;"",IF(AND(MONTH($O496) &lt;= 4, MONTH($P496) &gt;= 4), IF($S496 &lt;&gt; "", $I496/$S496, ""), ""),"")</f>
        <v/>
      </c>
      <c r="X496" s="10">
        <f>IF(Overall!$A498&lt;&gt;"",IF(AND(MONTH($O496) &lt;= 5, MONTH($P496) &gt;= 5), IF($S496 &lt;&gt; "", $I496/$S496, ""), ""),"")</f>
        <v>500000</v>
      </c>
      <c r="Y496" s="10" t="str">
        <f>IF(Overall!$A498&lt;&gt;"",IF(AND(MONTH($O496) &lt;= 6, MONTH($P496) &gt;= 6), IF($S496 &lt;&gt; "", $I496/$S496, ""), ""),"")</f>
        <v/>
      </c>
      <c r="Z496" s="10" t="str">
        <f>IF(Overall!$A498&lt;&gt;"",IF(AND(MONTH($O496) &lt;= 7, MONTH($P496) &gt;= 7 ), IF($S496 &lt;&gt; "", $I496/$S496, ""), ""),"")</f>
        <v/>
      </c>
      <c r="AA496" s="10" t="str">
        <f>IF(Overall!$A498&lt;&gt;"",IF(AND(MONTH($O496) &lt;= 8, MONTH($P496) &gt;= 8), IF($S496 &lt;&gt; "", $I496/$S496, ""), ""),"")</f>
        <v/>
      </c>
      <c r="AB496" s="10" t="str">
        <f>IF(Overall!$A498&lt;&gt;"",IF(AND(MONTH($O496) &lt;= 9, MONTH($P496) &gt;= 9), IF($S496 &lt;&gt; "", $I496/$S496, ""), ""),"")</f>
        <v/>
      </c>
      <c r="AC496" s="10" t="str">
        <f>IF(Overall!$A498&lt;&gt;"",IF(AND(MONTH($O496) &lt;= 10, MONTH($P496) &gt;= 10), IF($S496 &lt;&gt; "", $I496/$S496, ""), ""),"")</f>
        <v/>
      </c>
      <c r="AD496" s="10" t="str">
        <f>IF(Overall!$A498&lt;&gt;"",IF(AND(MONTH($O496) &lt;= 11, MONTH($P496) &gt;= 11), IF($S496 &lt;&gt; "", $I496/$S496, ""), ""),"")</f>
        <v/>
      </c>
      <c r="AE496" s="10" t="str">
        <f>IF(Overall!$A498&lt;&gt;"",IF(AND(MONTH($O496) &lt;= 12, MONTH($P496) &gt;= 12), IF($S496 &lt;&gt; "", $I496/$S496, ""), ""),"")</f>
        <v/>
      </c>
      <c r="AG496" s="10" t="str">
        <f ca="1">IFERROR(IF(AND(NOW()&lt;= EOMONTH(DATE(YEAR($P496),1, 1), 0), Overall!$A498&lt;&gt;"", MONTH($O496) &lt;= 1, MONTH($P496) &gt;= 1), IF($S496 &lt;&gt; "", $I496/$S496, ""), ""), "")</f>
        <v/>
      </c>
      <c r="AH496" s="10" t="str">
        <f ca="1">IFERROR(IF(AND(NOW()&lt;= EOMONTH(DATE(YEAR($P496),2, 1), 0), Overall!$A498&lt;&gt;"", MONTH($O496) &lt;= 2, MONTH($P496) &gt;= 2), IF($S496 &lt;&gt; "", $I496/$S496, ""), ""), "")</f>
        <v/>
      </c>
      <c r="AI496" s="10" t="str">
        <f ca="1">IFERROR(IF(AND(NOW()&lt;= EOMONTH(DATE(YEAR($P496),3, 1), 0), Overall!$A498&lt;&gt;"", MONTH($O496) &lt;= 3, MONTH($P496) &gt;= 3), IF($S496 &lt;&gt; "", $I496/$S496, ""), ""), "")</f>
        <v/>
      </c>
      <c r="AJ496" s="10" t="str">
        <f ca="1">IFERROR(IF(AND(NOW()&lt;= EOMONTH(DATE(YEAR($P496),4, 1), 0), Overall!$A498&lt;&gt;"", MONTH($O496) &lt;= 4, MONTH($P496) &gt;= 4), IF($S496 &lt;&gt; "", $I496/$S496, ""), ""), "")</f>
        <v/>
      </c>
      <c r="AK496" s="10" t="str">
        <f ca="1">IFERROR(IF(AND(NOW()&lt;= EOMONTH(DATE(YEAR($P496),5, 1), 0), Overall!$A498&lt;&gt;"", MONTH($O496) &lt;= 5, MONTH($P496) &gt;= 5), IF($S496 &lt;&gt; "", $I496/$S496, ""), ""), "")</f>
        <v/>
      </c>
      <c r="AL496" s="10" t="str">
        <f ca="1">IFERROR(IF(AND(NOW()&lt;= EOMONTH(DATE(YEAR($P496),6, 1), 0), Overall!$A498&lt;&gt;"", MONTH($O496) &lt;= 6, MONTH($P496) &gt;= 6), IF($S496 &lt;&gt; "", $I496/$S496, ""), ""), "")</f>
        <v/>
      </c>
      <c r="AM496" s="10" t="str">
        <f ca="1">IFERROR(IF(AND(NOW()&lt;= EOMONTH(DATE(YEAR($P496),7, 1), 0), Overall!$A498&lt;&gt;"", MONTH($O496) &lt;= 7, MONTH($P496) &gt;= 7), IF($S496 &lt;&gt; "", $I496/$S496, ""), ""), "")</f>
        <v/>
      </c>
      <c r="AN496" s="10" t="str">
        <f ca="1">IFERROR(IF(AND(NOW()&lt;= EOMONTH(DATE(YEAR($P496),8, 1), 0), Overall!$A498&lt;&gt;"", MONTH($O496) &lt;= 8, MONTH($P496) &gt;= 8), IF($S496 &lt;&gt; "", $I496/$S496, ""), ""), "")</f>
        <v/>
      </c>
      <c r="AO496" s="10" t="str">
        <f ca="1">IFERROR(IF(AND(NOW()&lt;= EOMONTH(DATE(YEAR($P496),9, 1), 0), Overall!$A498&lt;&gt;"", MONTH($O496) &lt;= 9, MONTH($P496) &gt;= 9), IF($S496 &lt;&gt; "", $I496/$S496, ""), ""), "")</f>
        <v/>
      </c>
      <c r="AP496" s="10" t="str">
        <f ca="1">IFERROR(IF(AND(NOW()&lt;= EOMONTH(DATE(YEAR($P496),10, 1), 0), Overall!$A498&lt;&gt;"", MONTH($O496) &lt;= 10, MONTH($P496) &gt;= 10), IF($S496 &lt;&gt; "", $I496/$S496, ""), ""), "")</f>
        <v/>
      </c>
      <c r="AQ496" s="10" t="str">
        <f ca="1">IFERROR(IF(AND(NOW()&lt;= EOMONTH(DATE(YEAR($P496),11, 1), 0), Overall!$A498&lt;&gt;"", MONTH($O496) &lt;=11, MONTH($P496) &gt;= 11), IF($S496 &lt;&gt; "", $I496/$S496, ""), ""), "")</f>
        <v/>
      </c>
      <c r="AR496" s="10" t="str">
        <f ca="1">IFERROR(IF(AND(NOW()&lt;= EOMONTH(DATE(YEAR($P496),12, 1), 0), Overall!$A498&lt;&gt;"", MONTH($O496) &lt;= 12, MONTH($P496) &gt;= 12), IF($S496 &lt;&gt; "", $I496/$S496, ""), ""), "")</f>
        <v/>
      </c>
      <c r="AS496" s="16">
        <f t="shared" ca="1" si="15"/>
        <v>0</v>
      </c>
    </row>
    <row r="497" spans="1:45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5" t="str">
        <f>IF(Overall!P499&lt;&gt;"",_xlfn.VALUETOTEXT(Overall!P499),"")</f>
        <v>Options</v>
      </c>
      <c r="I497" s="6">
        <f>IF(Overall!F499&lt;&gt;"",VALUE(Overall!F499),"")</f>
        <v>500000</v>
      </c>
      <c r="J497" s="6">
        <f>IF(Overall!G499&lt;&gt;"",VALUE(Overall!G499),"")</f>
        <v>77</v>
      </c>
      <c r="K497" s="6">
        <f>IF(Overall!H499&lt;&gt;"",VALUE(Overall!H499),"")</f>
        <v>64</v>
      </c>
      <c r="L497" s="6">
        <f>IF(Overall!I499&lt;&gt;"",VALUE(Overall!I499),"")</f>
        <v>4.9000000000000004</v>
      </c>
      <c r="M497" s="6">
        <f>IF(Overall!J499&lt;&gt;"",VALUE(Overall!J499),"")</f>
        <v>1.45</v>
      </c>
      <c r="N497" s="6">
        <f>IF(Overall!K499&lt;&gt;"",VALUE(Overall!K499),"")</f>
        <v>3.45</v>
      </c>
      <c r="O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P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Q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R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S497" s="5">
        <f t="shared" si="14"/>
        <v>1</v>
      </c>
      <c r="T497" s="10" t="str">
        <f>IF(Overall!$A499&lt;&gt;"",IF(AND(MONTH($O497) &lt;= 1, MONTH($P497) &gt;= 1), IF($S497 &lt;&gt; "", $I497/$S497, ""), ""),"")</f>
        <v/>
      </c>
      <c r="U497" s="10" t="str">
        <f>IF(Overall!$A499&lt;&gt;"",IF(AND(MONTH($O497) &lt;= 2, MONTH($P497) &gt;= 2), IF($S497 &lt;&gt; "", $I497/$S497, ""), ""),"")</f>
        <v/>
      </c>
      <c r="V497" s="10" t="str">
        <f>IF(Overall!$A499&lt;&gt;"",IF(AND(MONTH($O497) &lt;= 3, MONTH($P497) &gt;= 3), IF($S497 &lt;&gt; "", $I497/$S497, ""), ""),"")</f>
        <v/>
      </c>
      <c r="W497" s="10" t="str">
        <f>IF(Overall!$A499&lt;&gt;"",IF(AND(MONTH($O497) &lt;= 4, MONTH($P497) &gt;= 4), IF($S497 &lt;&gt; "", $I497/$S497, ""), ""),"")</f>
        <v/>
      </c>
      <c r="X497" s="10">
        <f>IF(Overall!$A499&lt;&gt;"",IF(AND(MONTH($O497) &lt;= 5, MONTH($P497) &gt;= 5), IF($S497 &lt;&gt; "", $I497/$S497, ""), ""),"")</f>
        <v>500000</v>
      </c>
      <c r="Y497" s="10" t="str">
        <f>IF(Overall!$A499&lt;&gt;"",IF(AND(MONTH($O497) &lt;= 6, MONTH($P497) &gt;= 6), IF($S497 &lt;&gt; "", $I497/$S497, ""), ""),"")</f>
        <v/>
      </c>
      <c r="Z497" s="10" t="str">
        <f>IF(Overall!$A499&lt;&gt;"",IF(AND(MONTH($O497) &lt;= 7, MONTH($P497) &gt;= 7 ), IF($S497 &lt;&gt; "", $I497/$S497, ""), ""),"")</f>
        <v/>
      </c>
      <c r="AA497" s="10" t="str">
        <f>IF(Overall!$A499&lt;&gt;"",IF(AND(MONTH($O497) &lt;= 8, MONTH($P497) &gt;= 8), IF($S497 &lt;&gt; "", $I497/$S497, ""), ""),"")</f>
        <v/>
      </c>
      <c r="AB497" s="10" t="str">
        <f>IF(Overall!$A499&lt;&gt;"",IF(AND(MONTH($O497) &lt;= 9, MONTH($P497) &gt;= 9), IF($S497 &lt;&gt; "", $I497/$S497, ""), ""),"")</f>
        <v/>
      </c>
      <c r="AC497" s="10" t="str">
        <f>IF(Overall!$A499&lt;&gt;"",IF(AND(MONTH($O497) &lt;= 10, MONTH($P497) &gt;= 10), IF($S497 &lt;&gt; "", $I497/$S497, ""), ""),"")</f>
        <v/>
      </c>
      <c r="AD497" s="10" t="str">
        <f>IF(Overall!$A499&lt;&gt;"",IF(AND(MONTH($O497) &lt;= 11, MONTH($P497) &gt;= 11), IF($S497 &lt;&gt; "", $I497/$S497, ""), ""),"")</f>
        <v/>
      </c>
      <c r="AE497" s="10" t="str">
        <f>IF(Overall!$A499&lt;&gt;"",IF(AND(MONTH($O497) &lt;= 12, MONTH($P497) &gt;= 12), IF($S497 &lt;&gt; "", $I497/$S497, ""), ""),"")</f>
        <v/>
      </c>
      <c r="AG497" s="10" t="str">
        <f ca="1">IFERROR(IF(AND(NOW()&lt;= EOMONTH(DATE(YEAR($P497),1, 1), 0), Overall!$A499&lt;&gt;"", MONTH($O497) &lt;= 1, MONTH($P497) &gt;= 1), IF($S497 &lt;&gt; "", $I497/$S497, ""), ""), "")</f>
        <v/>
      </c>
      <c r="AH497" s="10" t="str">
        <f ca="1">IFERROR(IF(AND(NOW()&lt;= EOMONTH(DATE(YEAR($P497),2, 1), 0), Overall!$A499&lt;&gt;"", MONTH($O497) &lt;= 2, MONTH($P497) &gt;= 2), IF($S497 &lt;&gt; "", $I497/$S497, ""), ""), "")</f>
        <v/>
      </c>
      <c r="AI497" s="10" t="str">
        <f ca="1">IFERROR(IF(AND(NOW()&lt;= EOMONTH(DATE(YEAR($P497),3, 1), 0), Overall!$A499&lt;&gt;"", MONTH($O497) &lt;= 3, MONTH($P497) &gt;= 3), IF($S497 &lt;&gt; "", $I497/$S497, ""), ""), "")</f>
        <v/>
      </c>
      <c r="AJ497" s="10" t="str">
        <f ca="1">IFERROR(IF(AND(NOW()&lt;= EOMONTH(DATE(YEAR($P497),4, 1), 0), Overall!$A499&lt;&gt;"", MONTH($O497) &lt;= 4, MONTH($P497) &gt;= 4), IF($S497 &lt;&gt; "", $I497/$S497, ""), ""), "")</f>
        <v/>
      </c>
      <c r="AK497" s="10" t="str">
        <f ca="1">IFERROR(IF(AND(NOW()&lt;= EOMONTH(DATE(YEAR($P497),5, 1), 0), Overall!$A499&lt;&gt;"", MONTH($O497) &lt;= 5, MONTH($P497) &gt;= 5), IF($S497 &lt;&gt; "", $I497/$S497, ""), ""), "")</f>
        <v/>
      </c>
      <c r="AL497" s="10" t="str">
        <f ca="1">IFERROR(IF(AND(NOW()&lt;= EOMONTH(DATE(YEAR($P497),6, 1), 0), Overall!$A499&lt;&gt;"", MONTH($O497) &lt;= 6, MONTH($P497) &gt;= 6), IF($S497 &lt;&gt; "", $I497/$S497, ""), ""), "")</f>
        <v/>
      </c>
      <c r="AM497" s="10" t="str">
        <f ca="1">IFERROR(IF(AND(NOW()&lt;= EOMONTH(DATE(YEAR($P497),7, 1), 0), Overall!$A499&lt;&gt;"", MONTH($O497) &lt;= 7, MONTH($P497) &gt;= 7), IF($S497 &lt;&gt; "", $I497/$S497, ""), ""), "")</f>
        <v/>
      </c>
      <c r="AN497" s="10" t="str">
        <f ca="1">IFERROR(IF(AND(NOW()&lt;= EOMONTH(DATE(YEAR($P497),8, 1), 0), Overall!$A499&lt;&gt;"", MONTH($O497) &lt;= 8, MONTH($P497) &gt;= 8), IF($S497 &lt;&gt; "", $I497/$S497, ""), ""), "")</f>
        <v/>
      </c>
      <c r="AO497" s="10" t="str">
        <f ca="1">IFERROR(IF(AND(NOW()&lt;= EOMONTH(DATE(YEAR($P497),9, 1), 0), Overall!$A499&lt;&gt;"", MONTH($O497) &lt;= 9, MONTH($P497) &gt;= 9), IF($S497 &lt;&gt; "", $I497/$S497, ""), ""), "")</f>
        <v/>
      </c>
      <c r="AP497" s="10" t="str">
        <f ca="1">IFERROR(IF(AND(NOW()&lt;= EOMONTH(DATE(YEAR($P497),10, 1), 0), Overall!$A499&lt;&gt;"", MONTH($O497) &lt;= 10, MONTH($P497) &gt;= 10), IF($S497 &lt;&gt; "", $I497/$S497, ""), ""), "")</f>
        <v/>
      </c>
      <c r="AQ497" s="10" t="str">
        <f ca="1">IFERROR(IF(AND(NOW()&lt;= EOMONTH(DATE(YEAR($P497),11, 1), 0), Overall!$A499&lt;&gt;"", MONTH($O497) &lt;=11, MONTH($P497) &gt;= 11), IF($S497 &lt;&gt; "", $I497/$S497, ""), ""), "")</f>
        <v/>
      </c>
      <c r="AR497" s="10" t="str">
        <f ca="1">IFERROR(IF(AND(NOW()&lt;= EOMONTH(DATE(YEAR($P497),12, 1), 0), Overall!$A499&lt;&gt;"", MONTH($O497) &lt;= 12, MONTH($P497) &gt;= 12), IF($S497 &lt;&gt; "", $I497/$S497, ""), ""), "")</f>
        <v/>
      </c>
      <c r="AS497" s="16">
        <f t="shared" ca="1" si="15"/>
        <v>0</v>
      </c>
    </row>
    <row r="498" spans="1:45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5" t="str">
        <f>IF(Overall!P500&lt;&gt;"",_xlfn.VALUETOTEXT(Overall!P500),"")</f>
        <v>Options</v>
      </c>
      <c r="I498" s="6">
        <f>IF(Overall!F500&lt;&gt;"",VALUE(Overall!F500),"")</f>
        <v>500000</v>
      </c>
      <c r="J498" s="6">
        <f>IF(Overall!G500&lt;&gt;"",VALUE(Overall!G500),"")</f>
        <v>77</v>
      </c>
      <c r="K498" s="6">
        <f>IF(Overall!H500&lt;&gt;"",VALUE(Overall!H500),"")</f>
        <v>64</v>
      </c>
      <c r="L498" s="6">
        <f>IF(Overall!I500&lt;&gt;"",VALUE(Overall!I500),"")</f>
        <v>4.8</v>
      </c>
      <c r="M498" s="6">
        <f>IF(Overall!J500&lt;&gt;"",VALUE(Overall!J500),"")</f>
        <v>1.32</v>
      </c>
      <c r="N498" s="6">
        <f>IF(Overall!K500&lt;&gt;"",VALUE(Overall!K500),"")</f>
        <v>3.48</v>
      </c>
      <c r="O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P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Q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R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S498" s="5">
        <f t="shared" si="14"/>
        <v>1</v>
      </c>
      <c r="T498" s="10" t="str">
        <f>IF(Overall!$A500&lt;&gt;"",IF(AND(MONTH($O498) &lt;= 1, MONTH($P498) &gt;= 1), IF($S498 &lt;&gt; "", $I498/$S498, ""), ""),"")</f>
        <v/>
      </c>
      <c r="U498" s="10" t="str">
        <f>IF(Overall!$A500&lt;&gt;"",IF(AND(MONTH($O498) &lt;= 2, MONTH($P498) &gt;= 2), IF($S498 &lt;&gt; "", $I498/$S498, ""), ""),"")</f>
        <v/>
      </c>
      <c r="V498" s="10" t="str">
        <f>IF(Overall!$A500&lt;&gt;"",IF(AND(MONTH($O498) &lt;= 3, MONTH($P498) &gt;= 3), IF($S498 &lt;&gt; "", $I498/$S498, ""), ""),"")</f>
        <v/>
      </c>
      <c r="W498" s="10" t="str">
        <f>IF(Overall!$A500&lt;&gt;"",IF(AND(MONTH($O498) &lt;= 4, MONTH($P498) &gt;= 4), IF($S498 &lt;&gt; "", $I498/$S498, ""), ""),"")</f>
        <v/>
      </c>
      <c r="X498" s="10">
        <f>IF(Overall!$A500&lt;&gt;"",IF(AND(MONTH($O498) &lt;= 5, MONTH($P498) &gt;= 5), IF($S498 &lt;&gt; "", $I498/$S498, ""), ""),"")</f>
        <v>500000</v>
      </c>
      <c r="Y498" s="10" t="str">
        <f>IF(Overall!$A500&lt;&gt;"",IF(AND(MONTH($O498) &lt;= 6, MONTH($P498) &gt;= 6), IF($S498 &lt;&gt; "", $I498/$S498, ""), ""),"")</f>
        <v/>
      </c>
      <c r="Z498" s="10" t="str">
        <f>IF(Overall!$A500&lt;&gt;"",IF(AND(MONTH($O498) &lt;= 7, MONTH($P498) &gt;= 7 ), IF($S498 &lt;&gt; "", $I498/$S498, ""), ""),"")</f>
        <v/>
      </c>
      <c r="AA498" s="10" t="str">
        <f>IF(Overall!$A500&lt;&gt;"",IF(AND(MONTH($O498) &lt;= 8, MONTH($P498) &gt;= 8), IF($S498 &lt;&gt; "", $I498/$S498, ""), ""),"")</f>
        <v/>
      </c>
      <c r="AB498" s="10" t="str">
        <f>IF(Overall!$A500&lt;&gt;"",IF(AND(MONTH($O498) &lt;= 9, MONTH($P498) &gt;= 9), IF($S498 &lt;&gt; "", $I498/$S498, ""), ""),"")</f>
        <v/>
      </c>
      <c r="AC498" s="10" t="str">
        <f>IF(Overall!$A500&lt;&gt;"",IF(AND(MONTH($O498) &lt;= 10, MONTH($P498) &gt;= 10), IF($S498 &lt;&gt; "", $I498/$S498, ""), ""),"")</f>
        <v/>
      </c>
      <c r="AD498" s="10" t="str">
        <f>IF(Overall!$A500&lt;&gt;"",IF(AND(MONTH($O498) &lt;= 11, MONTH($P498) &gt;= 11), IF($S498 &lt;&gt; "", $I498/$S498, ""), ""),"")</f>
        <v/>
      </c>
      <c r="AE498" s="10" t="str">
        <f>IF(Overall!$A500&lt;&gt;"",IF(AND(MONTH($O498) &lt;= 12, MONTH($P498) &gt;= 12), IF($S498 &lt;&gt; "", $I498/$S498, ""), ""),"")</f>
        <v/>
      </c>
      <c r="AG498" s="10" t="str">
        <f ca="1">IFERROR(IF(AND(NOW()&lt;= EOMONTH(DATE(YEAR($P498),1, 1), 0), Overall!$A500&lt;&gt;"", MONTH($O498) &lt;= 1, MONTH($P498) &gt;= 1), IF($S498 &lt;&gt; "", $I498/$S498, ""), ""), "")</f>
        <v/>
      </c>
      <c r="AH498" s="10" t="str">
        <f ca="1">IFERROR(IF(AND(NOW()&lt;= EOMONTH(DATE(YEAR($P498),2, 1), 0), Overall!$A500&lt;&gt;"", MONTH($O498) &lt;= 2, MONTH($P498) &gt;= 2), IF($S498 &lt;&gt; "", $I498/$S498, ""), ""), "")</f>
        <v/>
      </c>
      <c r="AI498" s="10" t="str">
        <f ca="1">IFERROR(IF(AND(NOW()&lt;= EOMONTH(DATE(YEAR($P498),3, 1), 0), Overall!$A500&lt;&gt;"", MONTH($O498) &lt;= 3, MONTH($P498) &gt;= 3), IF($S498 &lt;&gt; "", $I498/$S498, ""), ""), "")</f>
        <v/>
      </c>
      <c r="AJ498" s="10" t="str">
        <f ca="1">IFERROR(IF(AND(NOW()&lt;= EOMONTH(DATE(YEAR($P498),4, 1), 0), Overall!$A500&lt;&gt;"", MONTH($O498) &lt;= 4, MONTH($P498) &gt;= 4), IF($S498 &lt;&gt; "", $I498/$S498, ""), ""), "")</f>
        <v/>
      </c>
      <c r="AK498" s="10" t="str">
        <f ca="1">IFERROR(IF(AND(NOW()&lt;= EOMONTH(DATE(YEAR($P498),5, 1), 0), Overall!$A500&lt;&gt;"", MONTH($O498) &lt;= 5, MONTH($P498) &gt;= 5), IF($S498 &lt;&gt; "", $I498/$S498, ""), ""), "")</f>
        <v/>
      </c>
      <c r="AL498" s="10" t="str">
        <f ca="1">IFERROR(IF(AND(NOW()&lt;= EOMONTH(DATE(YEAR($P498),6, 1), 0), Overall!$A500&lt;&gt;"", MONTH($O498) &lt;= 6, MONTH($P498) &gt;= 6), IF($S498 &lt;&gt; "", $I498/$S498, ""), ""), "")</f>
        <v/>
      </c>
      <c r="AM498" s="10" t="str">
        <f ca="1">IFERROR(IF(AND(NOW()&lt;= EOMONTH(DATE(YEAR($P498),7, 1), 0), Overall!$A500&lt;&gt;"", MONTH($O498) &lt;= 7, MONTH($P498) &gt;= 7), IF($S498 &lt;&gt; "", $I498/$S498, ""), ""), "")</f>
        <v/>
      </c>
      <c r="AN498" s="10" t="str">
        <f ca="1">IFERROR(IF(AND(NOW()&lt;= EOMONTH(DATE(YEAR($P498),8, 1), 0), Overall!$A500&lt;&gt;"", MONTH($O498) &lt;= 8, MONTH($P498) &gt;= 8), IF($S498 &lt;&gt; "", $I498/$S498, ""), ""), "")</f>
        <v/>
      </c>
      <c r="AO498" s="10" t="str">
        <f ca="1">IFERROR(IF(AND(NOW()&lt;= EOMONTH(DATE(YEAR($P498),9, 1), 0), Overall!$A500&lt;&gt;"", MONTH($O498) &lt;= 9, MONTH($P498) &gt;= 9), IF($S498 &lt;&gt; "", $I498/$S498, ""), ""), "")</f>
        <v/>
      </c>
      <c r="AP498" s="10" t="str">
        <f ca="1">IFERROR(IF(AND(NOW()&lt;= EOMONTH(DATE(YEAR($P498),10, 1), 0), Overall!$A500&lt;&gt;"", MONTH($O498) &lt;= 10, MONTH($P498) &gt;= 10), IF($S498 &lt;&gt; "", $I498/$S498, ""), ""), "")</f>
        <v/>
      </c>
      <c r="AQ498" s="10" t="str">
        <f ca="1">IFERROR(IF(AND(NOW()&lt;= EOMONTH(DATE(YEAR($P498),11, 1), 0), Overall!$A500&lt;&gt;"", MONTH($O498) &lt;=11, MONTH($P498) &gt;= 11), IF($S498 &lt;&gt; "", $I498/$S498, ""), ""), "")</f>
        <v/>
      </c>
      <c r="AR498" s="10" t="str">
        <f ca="1">IFERROR(IF(AND(NOW()&lt;= EOMONTH(DATE(YEAR($P498),12, 1), 0), Overall!$A500&lt;&gt;"", MONTH($O498) &lt;= 12, MONTH($P498) &gt;= 12), IF($S498 &lt;&gt; "", $I498/$S498, ""), ""), "")</f>
        <v/>
      </c>
      <c r="AS498" s="16">
        <f t="shared" ca="1" si="15"/>
        <v>0</v>
      </c>
    </row>
    <row r="499" spans="1:45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5" t="str">
        <f>IF(Overall!P501&lt;&gt;"",_xlfn.VALUETOTEXT(Overall!P501),"")</f>
        <v>Options</v>
      </c>
      <c r="I499" s="6">
        <f>IF(Overall!F501&lt;&gt;"",VALUE(Overall!F501),"")</f>
        <v>500000</v>
      </c>
      <c r="J499" s="6">
        <f>IF(Overall!G501&lt;&gt;"",VALUE(Overall!G501),"")</f>
        <v>77</v>
      </c>
      <c r="K499" s="6">
        <f>IF(Overall!H501&lt;&gt;"",VALUE(Overall!H501),"")</f>
        <v>64</v>
      </c>
      <c r="L499" s="6">
        <f>IF(Overall!I501&lt;&gt;"",VALUE(Overall!I501),"")</f>
        <v>4.88</v>
      </c>
      <c r="M499" s="6">
        <f>IF(Overall!J501&lt;&gt;"",VALUE(Overall!J501),"")</f>
        <v>1.4</v>
      </c>
      <c r="N499" s="6">
        <f>IF(Overall!K501&lt;&gt;"",VALUE(Overall!K501),"")</f>
        <v>3.48</v>
      </c>
      <c r="O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P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Q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R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S499" s="5">
        <f t="shared" si="14"/>
        <v>1</v>
      </c>
      <c r="T499" s="10" t="str">
        <f>IF(Overall!$A501&lt;&gt;"",IF(AND(MONTH($O499) &lt;= 1, MONTH($P499) &gt;= 1), IF($S499 &lt;&gt; "", $I499/$S499, ""), ""),"")</f>
        <v/>
      </c>
      <c r="U499" s="10" t="str">
        <f>IF(Overall!$A501&lt;&gt;"",IF(AND(MONTH($O499) &lt;= 2, MONTH($P499) &gt;= 2), IF($S499 &lt;&gt; "", $I499/$S499, ""), ""),"")</f>
        <v/>
      </c>
      <c r="V499" s="10" t="str">
        <f>IF(Overall!$A501&lt;&gt;"",IF(AND(MONTH($O499) &lt;= 3, MONTH($P499) &gt;= 3), IF($S499 &lt;&gt; "", $I499/$S499, ""), ""),"")</f>
        <v/>
      </c>
      <c r="W499" s="10" t="str">
        <f>IF(Overall!$A501&lt;&gt;"",IF(AND(MONTH($O499) &lt;= 4, MONTH($P499) &gt;= 4), IF($S499 &lt;&gt; "", $I499/$S499, ""), ""),"")</f>
        <v/>
      </c>
      <c r="X499" s="10">
        <f>IF(Overall!$A501&lt;&gt;"",IF(AND(MONTH($O499) &lt;= 5, MONTH($P499) &gt;= 5), IF($S499 &lt;&gt; "", $I499/$S499, ""), ""),"")</f>
        <v>500000</v>
      </c>
      <c r="Y499" s="10" t="str">
        <f>IF(Overall!$A501&lt;&gt;"",IF(AND(MONTH($O499) &lt;= 6, MONTH($P499) &gt;= 6), IF($S499 &lt;&gt; "", $I499/$S499, ""), ""),"")</f>
        <v/>
      </c>
      <c r="Z499" s="10" t="str">
        <f>IF(Overall!$A501&lt;&gt;"",IF(AND(MONTH($O499) &lt;= 7, MONTH($P499) &gt;= 7 ), IF($S499 &lt;&gt; "", $I499/$S499, ""), ""),"")</f>
        <v/>
      </c>
      <c r="AA499" s="10" t="str">
        <f>IF(Overall!$A501&lt;&gt;"",IF(AND(MONTH($O499) &lt;= 8, MONTH($P499) &gt;= 8), IF($S499 &lt;&gt; "", $I499/$S499, ""), ""),"")</f>
        <v/>
      </c>
      <c r="AB499" s="10" t="str">
        <f>IF(Overall!$A501&lt;&gt;"",IF(AND(MONTH($O499) &lt;= 9, MONTH($P499) &gt;= 9), IF($S499 &lt;&gt; "", $I499/$S499, ""), ""),"")</f>
        <v/>
      </c>
      <c r="AC499" s="10" t="str">
        <f>IF(Overall!$A501&lt;&gt;"",IF(AND(MONTH($O499) &lt;= 10, MONTH($P499) &gt;= 10), IF($S499 &lt;&gt; "", $I499/$S499, ""), ""),"")</f>
        <v/>
      </c>
      <c r="AD499" s="10" t="str">
        <f>IF(Overall!$A501&lt;&gt;"",IF(AND(MONTH($O499) &lt;= 11, MONTH($P499) &gt;= 11), IF($S499 &lt;&gt; "", $I499/$S499, ""), ""),"")</f>
        <v/>
      </c>
      <c r="AE499" s="10" t="str">
        <f>IF(Overall!$A501&lt;&gt;"",IF(AND(MONTH($O499) &lt;= 12, MONTH($P499) &gt;= 12), IF($S499 &lt;&gt; "", $I499/$S499, ""), ""),"")</f>
        <v/>
      </c>
      <c r="AG499" s="10" t="str">
        <f ca="1">IFERROR(IF(AND(NOW()&lt;= EOMONTH(DATE(YEAR($P499),1, 1), 0), Overall!$A501&lt;&gt;"", MONTH($O499) &lt;= 1, MONTH($P499) &gt;= 1), IF($S499 &lt;&gt; "", $I499/$S499, ""), ""), "")</f>
        <v/>
      </c>
      <c r="AH499" s="10" t="str">
        <f ca="1">IFERROR(IF(AND(NOW()&lt;= EOMONTH(DATE(YEAR($P499),2, 1), 0), Overall!$A501&lt;&gt;"", MONTH($O499) &lt;= 2, MONTH($P499) &gt;= 2), IF($S499 &lt;&gt; "", $I499/$S499, ""), ""), "")</f>
        <v/>
      </c>
      <c r="AI499" s="10" t="str">
        <f ca="1">IFERROR(IF(AND(NOW()&lt;= EOMONTH(DATE(YEAR($P499),3, 1), 0), Overall!$A501&lt;&gt;"", MONTH($O499) &lt;= 3, MONTH($P499) &gt;= 3), IF($S499 &lt;&gt; "", $I499/$S499, ""), ""), "")</f>
        <v/>
      </c>
      <c r="AJ499" s="10" t="str">
        <f ca="1">IFERROR(IF(AND(NOW()&lt;= EOMONTH(DATE(YEAR($P499),4, 1), 0), Overall!$A501&lt;&gt;"", MONTH($O499) &lt;= 4, MONTH($P499) &gt;= 4), IF($S499 &lt;&gt; "", $I499/$S499, ""), ""), "")</f>
        <v/>
      </c>
      <c r="AK499" s="10" t="str">
        <f ca="1">IFERROR(IF(AND(NOW()&lt;= EOMONTH(DATE(YEAR($P499),5, 1), 0), Overall!$A501&lt;&gt;"", MONTH($O499) &lt;= 5, MONTH($P499) &gt;= 5), IF($S499 &lt;&gt; "", $I499/$S499, ""), ""), "")</f>
        <v/>
      </c>
      <c r="AL499" s="10" t="str">
        <f ca="1">IFERROR(IF(AND(NOW()&lt;= EOMONTH(DATE(YEAR($P499),6, 1), 0), Overall!$A501&lt;&gt;"", MONTH($O499) &lt;= 6, MONTH($P499) &gt;= 6), IF($S499 &lt;&gt; "", $I499/$S499, ""), ""), "")</f>
        <v/>
      </c>
      <c r="AM499" s="10" t="str">
        <f ca="1">IFERROR(IF(AND(NOW()&lt;= EOMONTH(DATE(YEAR($P499),7, 1), 0), Overall!$A501&lt;&gt;"", MONTH($O499) &lt;= 7, MONTH($P499) &gt;= 7), IF($S499 &lt;&gt; "", $I499/$S499, ""), ""), "")</f>
        <v/>
      </c>
      <c r="AN499" s="10" t="str">
        <f ca="1">IFERROR(IF(AND(NOW()&lt;= EOMONTH(DATE(YEAR($P499),8, 1), 0), Overall!$A501&lt;&gt;"", MONTH($O499) &lt;= 8, MONTH($P499) &gt;= 8), IF($S499 &lt;&gt; "", $I499/$S499, ""), ""), "")</f>
        <v/>
      </c>
      <c r="AO499" s="10" t="str">
        <f ca="1">IFERROR(IF(AND(NOW()&lt;= EOMONTH(DATE(YEAR($P499),9, 1), 0), Overall!$A501&lt;&gt;"", MONTH($O499) &lt;= 9, MONTH($P499) &gt;= 9), IF($S499 &lt;&gt; "", $I499/$S499, ""), ""), "")</f>
        <v/>
      </c>
      <c r="AP499" s="10" t="str">
        <f ca="1">IFERROR(IF(AND(NOW()&lt;= EOMONTH(DATE(YEAR($P499),10, 1), 0), Overall!$A501&lt;&gt;"", MONTH($O499) &lt;= 10, MONTH($P499) &gt;= 10), IF($S499 &lt;&gt; "", $I499/$S499, ""), ""), "")</f>
        <v/>
      </c>
      <c r="AQ499" s="10" t="str">
        <f ca="1">IFERROR(IF(AND(NOW()&lt;= EOMONTH(DATE(YEAR($P499),11, 1), 0), Overall!$A501&lt;&gt;"", MONTH($O499) &lt;=11, MONTH($P499) &gt;= 11), IF($S499 &lt;&gt; "", $I499/$S499, ""), ""), "")</f>
        <v/>
      </c>
      <c r="AR499" s="10" t="str">
        <f ca="1">IFERROR(IF(AND(NOW()&lt;= EOMONTH(DATE(YEAR($P499),12, 1), 0), Overall!$A501&lt;&gt;"", MONTH($O499) &lt;= 12, MONTH($P499) &gt;= 12), IF($S499 &lt;&gt; "", $I499/$S499, ""), ""), "")</f>
        <v/>
      </c>
      <c r="AS499" s="16">
        <f t="shared" ca="1" si="15"/>
        <v>0</v>
      </c>
    </row>
    <row r="500" spans="1:45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5" t="str">
        <f>IF(Overall!P502&lt;&gt;"",_xlfn.VALUETOTEXT(Overall!P502),"")</f>
        <v>Options</v>
      </c>
      <c r="I500" s="6">
        <f>IF(Overall!F502&lt;&gt;"",VALUE(Overall!F502),"")</f>
        <v>500000</v>
      </c>
      <c r="J500" s="6">
        <f>IF(Overall!G502&lt;&gt;"",VALUE(Overall!G502),"")</f>
        <v>77</v>
      </c>
      <c r="K500" s="6">
        <f>IF(Overall!H502&lt;&gt;"",VALUE(Overall!H502),"")</f>
        <v>64</v>
      </c>
      <c r="L500" s="6">
        <f>IF(Overall!I502&lt;&gt;"",VALUE(Overall!I502),"")</f>
        <v>5.48</v>
      </c>
      <c r="M500" s="6">
        <f>IF(Overall!J502&lt;&gt;"",VALUE(Overall!J502),"")</f>
        <v>2</v>
      </c>
      <c r="N500" s="6">
        <f>IF(Overall!K502&lt;&gt;"",VALUE(Overall!K502),"")</f>
        <v>3.48</v>
      </c>
      <c r="O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P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Q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R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S500" s="5">
        <f t="shared" si="14"/>
        <v>1</v>
      </c>
      <c r="T500" s="10" t="str">
        <f>IF(Overall!$A502&lt;&gt;"",IF(AND(MONTH($O500) &lt;= 1, MONTH($P500) &gt;= 1), IF($S500 &lt;&gt; "", $I500/$S500, ""), ""),"")</f>
        <v/>
      </c>
      <c r="U500" s="10" t="str">
        <f>IF(Overall!$A502&lt;&gt;"",IF(AND(MONTH($O500) &lt;= 2, MONTH($P500) &gt;= 2), IF($S500 &lt;&gt; "", $I500/$S500, ""), ""),"")</f>
        <v/>
      </c>
      <c r="V500" s="10" t="str">
        <f>IF(Overall!$A502&lt;&gt;"",IF(AND(MONTH($O500) &lt;= 3, MONTH($P500) &gt;= 3), IF($S500 &lt;&gt; "", $I500/$S500, ""), ""),"")</f>
        <v/>
      </c>
      <c r="W500" s="10" t="str">
        <f>IF(Overall!$A502&lt;&gt;"",IF(AND(MONTH($O500) &lt;= 4, MONTH($P500) &gt;= 4), IF($S500 &lt;&gt; "", $I500/$S500, ""), ""),"")</f>
        <v/>
      </c>
      <c r="X500" s="10">
        <f>IF(Overall!$A502&lt;&gt;"",IF(AND(MONTH($O500) &lt;= 5, MONTH($P500) &gt;= 5), IF($S500 &lt;&gt; "", $I500/$S500, ""), ""),"")</f>
        <v>500000</v>
      </c>
      <c r="Y500" s="10" t="str">
        <f>IF(Overall!$A502&lt;&gt;"",IF(AND(MONTH($O500) &lt;= 6, MONTH($P500) &gt;= 6), IF($S500 &lt;&gt; "", $I500/$S500, ""), ""),"")</f>
        <v/>
      </c>
      <c r="Z500" s="10" t="str">
        <f>IF(Overall!$A502&lt;&gt;"",IF(AND(MONTH($O500) &lt;= 7, MONTH($P500) &gt;= 7 ), IF($S500 &lt;&gt; "", $I500/$S500, ""), ""),"")</f>
        <v/>
      </c>
      <c r="AA500" s="10" t="str">
        <f>IF(Overall!$A502&lt;&gt;"",IF(AND(MONTH($O500) &lt;= 8, MONTH($P500) &gt;= 8), IF($S500 &lt;&gt; "", $I500/$S500, ""), ""),"")</f>
        <v/>
      </c>
      <c r="AB500" s="10" t="str">
        <f>IF(Overall!$A502&lt;&gt;"",IF(AND(MONTH($O500) &lt;= 9, MONTH($P500) &gt;= 9), IF($S500 &lt;&gt; "", $I500/$S500, ""), ""),"")</f>
        <v/>
      </c>
      <c r="AC500" s="10" t="str">
        <f>IF(Overall!$A502&lt;&gt;"",IF(AND(MONTH($O500) &lt;= 10, MONTH($P500) &gt;= 10), IF($S500 &lt;&gt; "", $I500/$S500, ""), ""),"")</f>
        <v/>
      </c>
      <c r="AD500" s="10" t="str">
        <f>IF(Overall!$A502&lt;&gt;"",IF(AND(MONTH($O500) &lt;= 11, MONTH($P500) &gt;= 11), IF($S500 &lt;&gt; "", $I500/$S500, ""), ""),"")</f>
        <v/>
      </c>
      <c r="AE500" s="10" t="str">
        <f>IF(Overall!$A502&lt;&gt;"",IF(AND(MONTH($O500) &lt;= 12, MONTH($P500) &gt;= 12), IF($S500 &lt;&gt; "", $I500/$S500, ""), ""),"")</f>
        <v/>
      </c>
      <c r="AG500" s="10" t="str">
        <f ca="1">IFERROR(IF(AND(NOW()&lt;= EOMONTH(DATE(YEAR($P500),1, 1), 0), Overall!$A502&lt;&gt;"", MONTH($O500) &lt;= 1, MONTH($P500) &gt;= 1), IF($S500 &lt;&gt; "", $I500/$S500, ""), ""), "")</f>
        <v/>
      </c>
      <c r="AH500" s="10" t="str">
        <f ca="1">IFERROR(IF(AND(NOW()&lt;= EOMONTH(DATE(YEAR($P500),2, 1), 0), Overall!$A502&lt;&gt;"", MONTH($O500) &lt;= 2, MONTH($P500) &gt;= 2), IF($S500 &lt;&gt; "", $I500/$S500, ""), ""), "")</f>
        <v/>
      </c>
      <c r="AI500" s="10" t="str">
        <f ca="1">IFERROR(IF(AND(NOW()&lt;= EOMONTH(DATE(YEAR($P500),3, 1), 0), Overall!$A502&lt;&gt;"", MONTH($O500) &lt;= 3, MONTH($P500) &gt;= 3), IF($S500 &lt;&gt; "", $I500/$S500, ""), ""), "")</f>
        <v/>
      </c>
      <c r="AJ500" s="10" t="str">
        <f ca="1">IFERROR(IF(AND(NOW()&lt;= EOMONTH(DATE(YEAR($P500),4, 1), 0), Overall!$A502&lt;&gt;"", MONTH($O500) &lt;= 4, MONTH($P500) &gt;= 4), IF($S500 &lt;&gt; "", $I500/$S500, ""), ""), "")</f>
        <v/>
      </c>
      <c r="AK500" s="10" t="str">
        <f ca="1">IFERROR(IF(AND(NOW()&lt;= EOMONTH(DATE(YEAR($P500),5, 1), 0), Overall!$A502&lt;&gt;"", MONTH($O500) &lt;= 5, MONTH($P500) &gt;= 5), IF($S500 &lt;&gt; "", $I500/$S500, ""), ""), "")</f>
        <v/>
      </c>
      <c r="AL500" s="10" t="str">
        <f ca="1">IFERROR(IF(AND(NOW()&lt;= EOMONTH(DATE(YEAR($P500),6, 1), 0), Overall!$A502&lt;&gt;"", MONTH($O500) &lt;= 6, MONTH($P500) &gt;= 6), IF($S500 &lt;&gt; "", $I500/$S500, ""), ""), "")</f>
        <v/>
      </c>
      <c r="AM500" s="10" t="str">
        <f ca="1">IFERROR(IF(AND(NOW()&lt;= EOMONTH(DATE(YEAR($P500),7, 1), 0), Overall!$A502&lt;&gt;"", MONTH($O500) &lt;= 7, MONTH($P500) &gt;= 7), IF($S500 &lt;&gt; "", $I500/$S500, ""), ""), "")</f>
        <v/>
      </c>
      <c r="AN500" s="10" t="str">
        <f ca="1">IFERROR(IF(AND(NOW()&lt;= EOMONTH(DATE(YEAR($P500),8, 1), 0), Overall!$A502&lt;&gt;"", MONTH($O500) &lt;= 8, MONTH($P500) &gt;= 8), IF($S500 &lt;&gt; "", $I500/$S500, ""), ""), "")</f>
        <v/>
      </c>
      <c r="AO500" s="10" t="str">
        <f ca="1">IFERROR(IF(AND(NOW()&lt;= EOMONTH(DATE(YEAR($P500),9, 1), 0), Overall!$A502&lt;&gt;"", MONTH($O500) &lt;= 9, MONTH($P500) &gt;= 9), IF($S500 &lt;&gt; "", $I500/$S500, ""), ""), "")</f>
        <v/>
      </c>
      <c r="AP500" s="10" t="str">
        <f ca="1">IFERROR(IF(AND(NOW()&lt;= EOMONTH(DATE(YEAR($P500),10, 1), 0), Overall!$A502&lt;&gt;"", MONTH($O500) &lt;= 10, MONTH($P500) &gt;= 10), IF($S500 &lt;&gt; "", $I500/$S500, ""), ""), "")</f>
        <v/>
      </c>
      <c r="AQ500" s="10" t="str">
        <f ca="1">IFERROR(IF(AND(NOW()&lt;= EOMONTH(DATE(YEAR($P500),11, 1), 0), Overall!$A502&lt;&gt;"", MONTH($O500) &lt;=11, MONTH($P500) &gt;= 11), IF($S500 &lt;&gt; "", $I500/$S500, ""), ""), "")</f>
        <v/>
      </c>
      <c r="AR500" s="10" t="str">
        <f ca="1">IFERROR(IF(AND(NOW()&lt;= EOMONTH(DATE(YEAR($P500),12, 1), 0), Overall!$A502&lt;&gt;"", MONTH($O500) &lt;= 12, MONTH($P500) &gt;= 12), IF($S500 &lt;&gt; "", $I500/$S500, ""), ""), "")</f>
        <v/>
      </c>
      <c r="AS500" s="16">
        <f t="shared" ca="1" si="15"/>
        <v>0</v>
      </c>
    </row>
    <row r="501" spans="1:45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5" t="str">
        <f>IF(Overall!P503&lt;&gt;"",_xlfn.VALUETOTEXT(Overall!P503),"")</f>
        <v>Options</v>
      </c>
      <c r="I501" s="6">
        <f>IF(Overall!F503&lt;&gt;"",VALUE(Overall!F503),"")</f>
        <v>1000000</v>
      </c>
      <c r="J501" s="6">
        <f>IF(Overall!G503&lt;&gt;"",VALUE(Overall!G503),"")</f>
        <v>78</v>
      </c>
      <c r="K501" s="6">
        <f>IF(Overall!H503&lt;&gt;"",VALUE(Overall!H503),"")</f>
        <v>64</v>
      </c>
      <c r="L501" s="6">
        <f>IF(Overall!I503&lt;&gt;"",VALUE(Overall!I503),"")</f>
        <v>5.74</v>
      </c>
      <c r="M501" s="6">
        <f>IF(Overall!J503&lt;&gt;"",VALUE(Overall!J503),"")</f>
        <v>1.8</v>
      </c>
      <c r="N501" s="6">
        <f>IF(Overall!K503&lt;&gt;"",VALUE(Overall!K503),"")</f>
        <v>3.94</v>
      </c>
      <c r="O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P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Q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R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S501" s="5">
        <f t="shared" si="14"/>
        <v>1</v>
      </c>
      <c r="T501" s="10" t="str">
        <f>IF(Overall!$A503&lt;&gt;"",IF(AND(MONTH($O501) &lt;= 1, MONTH($P501) &gt;= 1), IF($S501 &lt;&gt; "", $I501/$S501, ""), ""),"")</f>
        <v/>
      </c>
      <c r="U501" s="10" t="str">
        <f>IF(Overall!$A503&lt;&gt;"",IF(AND(MONTH($O501) &lt;= 2, MONTH($P501) &gt;= 2), IF($S501 &lt;&gt; "", $I501/$S501, ""), ""),"")</f>
        <v/>
      </c>
      <c r="V501" s="10" t="str">
        <f>IF(Overall!$A503&lt;&gt;"",IF(AND(MONTH($O501) &lt;= 3, MONTH($P501) &gt;= 3), IF($S501 &lt;&gt; "", $I501/$S501, ""), ""),"")</f>
        <v/>
      </c>
      <c r="W501" s="10" t="str">
        <f>IF(Overall!$A503&lt;&gt;"",IF(AND(MONTH($O501) &lt;= 4, MONTH($P501) &gt;= 4), IF($S501 &lt;&gt; "", $I501/$S501, ""), ""),"")</f>
        <v/>
      </c>
      <c r="X501" s="10" t="str">
        <f>IF(Overall!$A503&lt;&gt;"",IF(AND(MONTH($O501) &lt;= 5, MONTH($P501) &gt;= 5), IF($S501 &lt;&gt; "", $I501/$S501, ""), ""),"")</f>
        <v/>
      </c>
      <c r="Y501" s="10">
        <f>IF(Overall!$A503&lt;&gt;"",IF(AND(MONTH($O501) &lt;= 6, MONTH($P501) &gt;= 6), IF($S501 &lt;&gt; "", $I501/$S501, ""), ""),"")</f>
        <v>1000000</v>
      </c>
      <c r="Z501" s="10" t="str">
        <f>IF(Overall!$A503&lt;&gt;"",IF(AND(MONTH($O501) &lt;= 7, MONTH($P501) &gt;= 7 ), IF($S501 &lt;&gt; "", $I501/$S501, ""), ""),"")</f>
        <v/>
      </c>
      <c r="AA501" s="10" t="str">
        <f>IF(Overall!$A503&lt;&gt;"",IF(AND(MONTH($O501) &lt;= 8, MONTH($P501) &gt;= 8), IF($S501 &lt;&gt; "", $I501/$S501, ""), ""),"")</f>
        <v/>
      </c>
      <c r="AB501" s="10" t="str">
        <f>IF(Overall!$A503&lt;&gt;"",IF(AND(MONTH($O501) &lt;= 9, MONTH($P501) &gt;= 9), IF($S501 &lt;&gt; "", $I501/$S501, ""), ""),"")</f>
        <v/>
      </c>
      <c r="AC501" s="10" t="str">
        <f>IF(Overall!$A503&lt;&gt;"",IF(AND(MONTH($O501) &lt;= 10, MONTH($P501) &gt;= 10), IF($S501 &lt;&gt; "", $I501/$S501, ""), ""),"")</f>
        <v/>
      </c>
      <c r="AD501" s="10" t="str">
        <f>IF(Overall!$A503&lt;&gt;"",IF(AND(MONTH($O501) &lt;= 11, MONTH($P501) &gt;= 11), IF($S501 &lt;&gt; "", $I501/$S501, ""), ""),"")</f>
        <v/>
      </c>
      <c r="AE501" s="10" t="str">
        <f>IF(Overall!$A503&lt;&gt;"",IF(AND(MONTH($O501) &lt;= 12, MONTH($P501) &gt;= 12), IF($S501 &lt;&gt; "", $I501/$S501, ""), ""),"")</f>
        <v/>
      </c>
      <c r="AG501" s="10" t="str">
        <f ca="1">IFERROR(IF(AND(NOW()&lt;= EOMONTH(DATE(YEAR($P501),1, 1), 0), Overall!$A503&lt;&gt;"", MONTH($O501) &lt;= 1, MONTH($P501) &gt;= 1), IF($S501 &lt;&gt; "", $I501/$S501, ""), ""), "")</f>
        <v/>
      </c>
      <c r="AH501" s="10" t="str">
        <f ca="1">IFERROR(IF(AND(NOW()&lt;= EOMONTH(DATE(YEAR($P501),2, 1), 0), Overall!$A503&lt;&gt;"", MONTH($O501) &lt;= 2, MONTH($P501) &gt;= 2), IF($S501 &lt;&gt; "", $I501/$S501, ""), ""), "")</f>
        <v/>
      </c>
      <c r="AI501" s="10" t="str">
        <f ca="1">IFERROR(IF(AND(NOW()&lt;= EOMONTH(DATE(YEAR($P501),3, 1), 0), Overall!$A503&lt;&gt;"", MONTH($O501) &lt;= 3, MONTH($P501) &gt;= 3), IF($S501 &lt;&gt; "", $I501/$S501, ""), ""), "")</f>
        <v/>
      </c>
      <c r="AJ501" s="10" t="str">
        <f ca="1">IFERROR(IF(AND(NOW()&lt;= EOMONTH(DATE(YEAR($P501),4, 1), 0), Overall!$A503&lt;&gt;"", MONTH($O501) &lt;= 4, MONTH($P501) &gt;= 4), IF($S501 &lt;&gt; "", $I501/$S501, ""), ""), "")</f>
        <v/>
      </c>
      <c r="AK501" s="10" t="str">
        <f ca="1">IFERROR(IF(AND(NOW()&lt;= EOMONTH(DATE(YEAR($P501),5, 1), 0), Overall!$A503&lt;&gt;"", MONTH($O501) &lt;= 5, MONTH($P501) &gt;= 5), IF($S501 &lt;&gt; "", $I501/$S501, ""), ""), "")</f>
        <v/>
      </c>
      <c r="AL501" s="10" t="str">
        <f ca="1">IFERROR(IF(AND(NOW()&lt;= EOMONTH(DATE(YEAR($P501),6, 1), 0), Overall!$A503&lt;&gt;"", MONTH($O501) &lt;= 6, MONTH($P501) &gt;= 6), IF($S501 &lt;&gt; "", $I501/$S501, ""), ""), "")</f>
        <v/>
      </c>
      <c r="AM501" s="10" t="str">
        <f ca="1">IFERROR(IF(AND(NOW()&lt;= EOMONTH(DATE(YEAR($P501),7, 1), 0), Overall!$A503&lt;&gt;"", MONTH($O501) &lt;= 7, MONTH($P501) &gt;= 7), IF($S501 &lt;&gt; "", $I501/$S501, ""), ""), "")</f>
        <v/>
      </c>
      <c r="AN501" s="10" t="str">
        <f ca="1">IFERROR(IF(AND(NOW()&lt;= EOMONTH(DATE(YEAR($P501),8, 1), 0), Overall!$A503&lt;&gt;"", MONTH($O501) &lt;= 8, MONTH($P501) &gt;= 8), IF($S501 &lt;&gt; "", $I501/$S501, ""), ""), "")</f>
        <v/>
      </c>
      <c r="AO501" s="10" t="str">
        <f ca="1">IFERROR(IF(AND(NOW()&lt;= EOMONTH(DATE(YEAR($P501),9, 1), 0), Overall!$A503&lt;&gt;"", MONTH($O501) &lt;= 9, MONTH($P501) &gt;= 9), IF($S501 &lt;&gt; "", $I501/$S501, ""), ""), "")</f>
        <v/>
      </c>
      <c r="AP501" s="10" t="str">
        <f ca="1">IFERROR(IF(AND(NOW()&lt;= EOMONTH(DATE(YEAR($P501),10, 1), 0), Overall!$A503&lt;&gt;"", MONTH($O501) &lt;= 10, MONTH($P501) &gt;= 10), IF($S501 &lt;&gt; "", $I501/$S501, ""), ""), "")</f>
        <v/>
      </c>
      <c r="AQ501" s="10" t="str">
        <f ca="1">IFERROR(IF(AND(NOW()&lt;= EOMONTH(DATE(YEAR($P501),11, 1), 0), Overall!$A503&lt;&gt;"", MONTH($O501) &lt;=11, MONTH($P501) &gt;= 11), IF($S501 &lt;&gt; "", $I501/$S501, ""), ""), "")</f>
        <v/>
      </c>
      <c r="AR501" s="10" t="str">
        <f ca="1">IFERROR(IF(AND(NOW()&lt;= EOMONTH(DATE(YEAR($P501),12, 1), 0), Overall!$A503&lt;&gt;"", MONTH($O501) &lt;= 12, MONTH($P501) &gt;= 12), IF($S501 &lt;&gt; "", $I501/$S501, ""), ""), "")</f>
        <v/>
      </c>
      <c r="AS501" s="16">
        <f t="shared" ca="1" si="15"/>
        <v>0</v>
      </c>
    </row>
    <row r="502" spans="1:45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5" t="str">
        <f>IF(Overall!P504&lt;&gt;"",_xlfn.VALUETOTEXT(Overall!P504),"")</f>
        <v>Options</v>
      </c>
      <c r="I502" s="6">
        <f>IF(Overall!F504&lt;&gt;"",VALUE(Overall!F504),"")</f>
        <v>1000000</v>
      </c>
      <c r="J502" s="6">
        <f>IF(Overall!G504&lt;&gt;"",VALUE(Overall!G504),"")</f>
        <v>78</v>
      </c>
      <c r="K502" s="6">
        <f>IF(Overall!H504&lt;&gt;"",VALUE(Overall!H504),"")</f>
        <v>64</v>
      </c>
      <c r="L502" s="6">
        <f>IF(Overall!I504&lt;&gt;"",VALUE(Overall!I504),"")</f>
        <v>5.6</v>
      </c>
      <c r="M502" s="6">
        <f>IF(Overall!J504&lt;&gt;"",VALUE(Overall!J504),"")</f>
        <v>1.66</v>
      </c>
      <c r="N502" s="6">
        <f>IF(Overall!K504&lt;&gt;"",VALUE(Overall!K504),"")</f>
        <v>3.94</v>
      </c>
      <c r="O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P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Q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R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S502" s="5">
        <f t="shared" si="14"/>
        <v>1</v>
      </c>
      <c r="T502" s="10" t="str">
        <f>IF(Overall!$A504&lt;&gt;"",IF(AND(MONTH($O502) &lt;= 1, MONTH($P502) &gt;= 1), IF($S502 &lt;&gt; "", $I502/$S502, ""), ""),"")</f>
        <v/>
      </c>
      <c r="U502" s="10" t="str">
        <f>IF(Overall!$A504&lt;&gt;"",IF(AND(MONTH($O502) &lt;= 2, MONTH($P502) &gt;= 2), IF($S502 &lt;&gt; "", $I502/$S502, ""), ""),"")</f>
        <v/>
      </c>
      <c r="V502" s="10" t="str">
        <f>IF(Overall!$A504&lt;&gt;"",IF(AND(MONTH($O502) &lt;= 3, MONTH($P502) &gt;= 3), IF($S502 &lt;&gt; "", $I502/$S502, ""), ""),"")</f>
        <v/>
      </c>
      <c r="W502" s="10" t="str">
        <f>IF(Overall!$A504&lt;&gt;"",IF(AND(MONTH($O502) &lt;= 4, MONTH($P502) &gt;= 4), IF($S502 &lt;&gt; "", $I502/$S502, ""), ""),"")</f>
        <v/>
      </c>
      <c r="X502" s="10" t="str">
        <f>IF(Overall!$A504&lt;&gt;"",IF(AND(MONTH($O502) &lt;= 5, MONTH($P502) &gt;= 5), IF($S502 &lt;&gt; "", $I502/$S502, ""), ""),"")</f>
        <v/>
      </c>
      <c r="Y502" s="10">
        <f>IF(Overall!$A504&lt;&gt;"",IF(AND(MONTH($O502) &lt;= 6, MONTH($P502) &gt;= 6), IF($S502 &lt;&gt; "", $I502/$S502, ""), ""),"")</f>
        <v>1000000</v>
      </c>
      <c r="Z502" s="10" t="str">
        <f>IF(Overall!$A504&lt;&gt;"",IF(AND(MONTH($O502) &lt;= 7, MONTH($P502) &gt;= 7 ), IF($S502 &lt;&gt; "", $I502/$S502, ""), ""),"")</f>
        <v/>
      </c>
      <c r="AA502" s="10" t="str">
        <f>IF(Overall!$A504&lt;&gt;"",IF(AND(MONTH($O502) &lt;= 8, MONTH($P502) &gt;= 8), IF($S502 &lt;&gt; "", $I502/$S502, ""), ""),"")</f>
        <v/>
      </c>
      <c r="AB502" s="10" t="str">
        <f>IF(Overall!$A504&lt;&gt;"",IF(AND(MONTH($O502) &lt;= 9, MONTH($P502) &gt;= 9), IF($S502 &lt;&gt; "", $I502/$S502, ""), ""),"")</f>
        <v/>
      </c>
      <c r="AC502" s="10" t="str">
        <f>IF(Overall!$A504&lt;&gt;"",IF(AND(MONTH($O502) &lt;= 10, MONTH($P502) &gt;= 10), IF($S502 &lt;&gt; "", $I502/$S502, ""), ""),"")</f>
        <v/>
      </c>
      <c r="AD502" s="10" t="str">
        <f>IF(Overall!$A504&lt;&gt;"",IF(AND(MONTH($O502) &lt;= 11, MONTH($P502) &gt;= 11), IF($S502 &lt;&gt; "", $I502/$S502, ""), ""),"")</f>
        <v/>
      </c>
      <c r="AE502" s="10" t="str">
        <f>IF(Overall!$A504&lt;&gt;"",IF(AND(MONTH($O502) &lt;= 12, MONTH($P502) &gt;= 12), IF($S502 &lt;&gt; "", $I502/$S502, ""), ""),"")</f>
        <v/>
      </c>
      <c r="AG502" s="10" t="str">
        <f ca="1">IFERROR(IF(AND(NOW()&lt;= EOMONTH(DATE(YEAR($P502),1, 1), 0), Overall!$A504&lt;&gt;"", MONTH($O502) &lt;= 1, MONTH($P502) &gt;= 1), IF($S502 &lt;&gt; "", $I502/$S502, ""), ""), "")</f>
        <v/>
      </c>
      <c r="AH502" s="10" t="str">
        <f ca="1">IFERROR(IF(AND(NOW()&lt;= EOMONTH(DATE(YEAR($P502),2, 1), 0), Overall!$A504&lt;&gt;"", MONTH($O502) &lt;= 2, MONTH($P502) &gt;= 2), IF($S502 &lt;&gt; "", $I502/$S502, ""), ""), "")</f>
        <v/>
      </c>
      <c r="AI502" s="10" t="str">
        <f ca="1">IFERROR(IF(AND(NOW()&lt;= EOMONTH(DATE(YEAR($P502),3, 1), 0), Overall!$A504&lt;&gt;"", MONTH($O502) &lt;= 3, MONTH($P502) &gt;= 3), IF($S502 &lt;&gt; "", $I502/$S502, ""), ""), "")</f>
        <v/>
      </c>
      <c r="AJ502" s="10" t="str">
        <f ca="1">IFERROR(IF(AND(NOW()&lt;= EOMONTH(DATE(YEAR($P502),4, 1), 0), Overall!$A504&lt;&gt;"", MONTH($O502) &lt;= 4, MONTH($P502) &gt;= 4), IF($S502 &lt;&gt; "", $I502/$S502, ""), ""), "")</f>
        <v/>
      </c>
      <c r="AK502" s="10" t="str">
        <f ca="1">IFERROR(IF(AND(NOW()&lt;= EOMONTH(DATE(YEAR($P502),5, 1), 0), Overall!$A504&lt;&gt;"", MONTH($O502) &lt;= 5, MONTH($P502) &gt;= 5), IF($S502 &lt;&gt; "", $I502/$S502, ""), ""), "")</f>
        <v/>
      </c>
      <c r="AL502" s="10" t="str">
        <f ca="1">IFERROR(IF(AND(NOW()&lt;= EOMONTH(DATE(YEAR($P502),6, 1), 0), Overall!$A504&lt;&gt;"", MONTH($O502) &lt;= 6, MONTH($P502) &gt;= 6), IF($S502 &lt;&gt; "", $I502/$S502, ""), ""), "")</f>
        <v/>
      </c>
      <c r="AM502" s="10" t="str">
        <f ca="1">IFERROR(IF(AND(NOW()&lt;= EOMONTH(DATE(YEAR($P502),7, 1), 0), Overall!$A504&lt;&gt;"", MONTH($O502) &lt;= 7, MONTH($P502) &gt;= 7), IF($S502 &lt;&gt; "", $I502/$S502, ""), ""), "")</f>
        <v/>
      </c>
      <c r="AN502" s="10" t="str">
        <f ca="1">IFERROR(IF(AND(NOW()&lt;= EOMONTH(DATE(YEAR($P502),8, 1), 0), Overall!$A504&lt;&gt;"", MONTH($O502) &lt;= 8, MONTH($P502) &gt;= 8), IF($S502 &lt;&gt; "", $I502/$S502, ""), ""), "")</f>
        <v/>
      </c>
      <c r="AO502" s="10" t="str">
        <f ca="1">IFERROR(IF(AND(NOW()&lt;= EOMONTH(DATE(YEAR($P502),9, 1), 0), Overall!$A504&lt;&gt;"", MONTH($O502) &lt;= 9, MONTH($P502) &gt;= 9), IF($S502 &lt;&gt; "", $I502/$S502, ""), ""), "")</f>
        <v/>
      </c>
      <c r="AP502" s="10" t="str">
        <f ca="1">IFERROR(IF(AND(NOW()&lt;= EOMONTH(DATE(YEAR($P502),10, 1), 0), Overall!$A504&lt;&gt;"", MONTH($O502) &lt;= 10, MONTH($P502) &gt;= 10), IF($S502 &lt;&gt; "", $I502/$S502, ""), ""), "")</f>
        <v/>
      </c>
      <c r="AQ502" s="10" t="str">
        <f ca="1">IFERROR(IF(AND(NOW()&lt;= EOMONTH(DATE(YEAR($P502),11, 1), 0), Overall!$A504&lt;&gt;"", MONTH($O502) &lt;=11, MONTH($P502) &gt;= 11), IF($S502 &lt;&gt; "", $I502/$S502, ""), ""), "")</f>
        <v/>
      </c>
      <c r="AR502" s="10" t="str">
        <f ca="1">IFERROR(IF(AND(NOW()&lt;= EOMONTH(DATE(YEAR($P502),12, 1), 0), Overall!$A504&lt;&gt;"", MONTH($O502) &lt;= 12, MONTH($P502) &gt;= 12), IF($S502 &lt;&gt; "", $I502/$S502, ""), ""), "")</f>
        <v/>
      </c>
      <c r="AS502" s="16">
        <f t="shared" ca="1" si="15"/>
        <v>0</v>
      </c>
    </row>
    <row r="503" spans="1:45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5" t="str">
        <f>IF(Overall!P505&lt;&gt;"",_xlfn.VALUETOTEXT(Overall!P505),"")</f>
        <v>Options</v>
      </c>
      <c r="I503" s="6">
        <f>IF(Overall!F505&lt;&gt;"",VALUE(Overall!F505),"")</f>
        <v>1000000</v>
      </c>
      <c r="J503" s="6">
        <f>IF(Overall!G505&lt;&gt;"",VALUE(Overall!G505),"")</f>
        <v>78</v>
      </c>
      <c r="K503" s="6">
        <f>IF(Overall!H505&lt;&gt;"",VALUE(Overall!H505),"")</f>
        <v>64</v>
      </c>
      <c r="L503" s="6">
        <f>IF(Overall!I505&lt;&gt;"",VALUE(Overall!I505),"")</f>
        <v>5.9</v>
      </c>
      <c r="M503" s="6">
        <f>IF(Overall!J505&lt;&gt;"",VALUE(Overall!J505),"")</f>
        <v>2.04</v>
      </c>
      <c r="N503" s="6">
        <f>IF(Overall!K505&lt;&gt;"",VALUE(Overall!K505),"")</f>
        <v>3.86</v>
      </c>
      <c r="O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P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Q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R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S503" s="5">
        <f t="shared" si="14"/>
        <v>1</v>
      </c>
      <c r="T503" s="10" t="str">
        <f>IF(Overall!$A505&lt;&gt;"",IF(AND(MONTH($O503) &lt;= 1, MONTH($P503) &gt;= 1), IF($S503 &lt;&gt; "", $I503/$S503, ""), ""),"")</f>
        <v/>
      </c>
      <c r="U503" s="10" t="str">
        <f>IF(Overall!$A505&lt;&gt;"",IF(AND(MONTH($O503) &lt;= 2, MONTH($P503) &gt;= 2), IF($S503 &lt;&gt; "", $I503/$S503, ""), ""),"")</f>
        <v/>
      </c>
      <c r="V503" s="10" t="str">
        <f>IF(Overall!$A505&lt;&gt;"",IF(AND(MONTH($O503) &lt;= 3, MONTH($P503) &gt;= 3), IF($S503 &lt;&gt; "", $I503/$S503, ""), ""),"")</f>
        <v/>
      </c>
      <c r="W503" s="10" t="str">
        <f>IF(Overall!$A505&lt;&gt;"",IF(AND(MONTH($O503) &lt;= 4, MONTH($P503) &gt;= 4), IF($S503 &lt;&gt; "", $I503/$S503, ""), ""),"")</f>
        <v/>
      </c>
      <c r="X503" s="10" t="str">
        <f>IF(Overall!$A505&lt;&gt;"",IF(AND(MONTH($O503) &lt;= 5, MONTH($P503) &gt;= 5), IF($S503 &lt;&gt; "", $I503/$S503, ""), ""),"")</f>
        <v/>
      </c>
      <c r="Y503" s="10">
        <f>IF(Overall!$A505&lt;&gt;"",IF(AND(MONTH($O503) &lt;= 6, MONTH($P503) &gt;= 6), IF($S503 &lt;&gt; "", $I503/$S503, ""), ""),"")</f>
        <v>1000000</v>
      </c>
      <c r="Z503" s="10" t="str">
        <f>IF(Overall!$A505&lt;&gt;"",IF(AND(MONTH($O503) &lt;= 7, MONTH($P503) &gt;= 7 ), IF($S503 &lt;&gt; "", $I503/$S503, ""), ""),"")</f>
        <v/>
      </c>
      <c r="AA503" s="10" t="str">
        <f>IF(Overall!$A505&lt;&gt;"",IF(AND(MONTH($O503) &lt;= 8, MONTH($P503) &gt;= 8), IF($S503 &lt;&gt; "", $I503/$S503, ""), ""),"")</f>
        <v/>
      </c>
      <c r="AB503" s="10" t="str">
        <f>IF(Overall!$A505&lt;&gt;"",IF(AND(MONTH($O503) &lt;= 9, MONTH($P503) &gt;= 9), IF($S503 &lt;&gt; "", $I503/$S503, ""), ""),"")</f>
        <v/>
      </c>
      <c r="AC503" s="10" t="str">
        <f>IF(Overall!$A505&lt;&gt;"",IF(AND(MONTH($O503) &lt;= 10, MONTH($P503) &gt;= 10), IF($S503 &lt;&gt; "", $I503/$S503, ""), ""),"")</f>
        <v/>
      </c>
      <c r="AD503" s="10" t="str">
        <f>IF(Overall!$A505&lt;&gt;"",IF(AND(MONTH($O503) &lt;= 11, MONTH($P503) &gt;= 11), IF($S503 &lt;&gt; "", $I503/$S503, ""), ""),"")</f>
        <v/>
      </c>
      <c r="AE503" s="10" t="str">
        <f>IF(Overall!$A505&lt;&gt;"",IF(AND(MONTH($O503) &lt;= 12, MONTH($P503) &gt;= 12), IF($S503 &lt;&gt; "", $I503/$S503, ""), ""),"")</f>
        <v/>
      </c>
      <c r="AG503" s="10" t="str">
        <f ca="1">IFERROR(IF(AND(NOW()&lt;= EOMONTH(DATE(YEAR($P503),1, 1), 0), Overall!$A505&lt;&gt;"", MONTH($O503) &lt;= 1, MONTH($P503) &gt;= 1), IF($S503 &lt;&gt; "", $I503/$S503, ""), ""), "")</f>
        <v/>
      </c>
      <c r="AH503" s="10" t="str">
        <f ca="1">IFERROR(IF(AND(NOW()&lt;= EOMONTH(DATE(YEAR($P503),2, 1), 0), Overall!$A505&lt;&gt;"", MONTH($O503) &lt;= 2, MONTH($P503) &gt;= 2), IF($S503 &lt;&gt; "", $I503/$S503, ""), ""), "")</f>
        <v/>
      </c>
      <c r="AI503" s="10" t="str">
        <f ca="1">IFERROR(IF(AND(NOW()&lt;= EOMONTH(DATE(YEAR($P503),3, 1), 0), Overall!$A505&lt;&gt;"", MONTH($O503) &lt;= 3, MONTH($P503) &gt;= 3), IF($S503 &lt;&gt; "", $I503/$S503, ""), ""), "")</f>
        <v/>
      </c>
      <c r="AJ503" s="10" t="str">
        <f ca="1">IFERROR(IF(AND(NOW()&lt;= EOMONTH(DATE(YEAR($P503),4, 1), 0), Overall!$A505&lt;&gt;"", MONTH($O503) &lt;= 4, MONTH($P503) &gt;= 4), IF($S503 &lt;&gt; "", $I503/$S503, ""), ""), "")</f>
        <v/>
      </c>
      <c r="AK503" s="10" t="str">
        <f ca="1">IFERROR(IF(AND(NOW()&lt;= EOMONTH(DATE(YEAR($P503),5, 1), 0), Overall!$A505&lt;&gt;"", MONTH($O503) &lt;= 5, MONTH($P503) &gt;= 5), IF($S503 &lt;&gt; "", $I503/$S503, ""), ""), "")</f>
        <v/>
      </c>
      <c r="AL503" s="10" t="str">
        <f ca="1">IFERROR(IF(AND(NOW()&lt;= EOMONTH(DATE(YEAR($P503),6, 1), 0), Overall!$A505&lt;&gt;"", MONTH($O503) &lt;= 6, MONTH($P503) &gt;= 6), IF($S503 &lt;&gt; "", $I503/$S503, ""), ""), "")</f>
        <v/>
      </c>
      <c r="AM503" s="10" t="str">
        <f ca="1">IFERROR(IF(AND(NOW()&lt;= EOMONTH(DATE(YEAR($P503),7, 1), 0), Overall!$A505&lt;&gt;"", MONTH($O503) &lt;= 7, MONTH($P503) &gt;= 7), IF($S503 &lt;&gt; "", $I503/$S503, ""), ""), "")</f>
        <v/>
      </c>
      <c r="AN503" s="10" t="str">
        <f ca="1">IFERROR(IF(AND(NOW()&lt;= EOMONTH(DATE(YEAR($P503),8, 1), 0), Overall!$A505&lt;&gt;"", MONTH($O503) &lt;= 8, MONTH($P503) &gt;= 8), IF($S503 &lt;&gt; "", $I503/$S503, ""), ""), "")</f>
        <v/>
      </c>
      <c r="AO503" s="10" t="str">
        <f ca="1">IFERROR(IF(AND(NOW()&lt;= EOMONTH(DATE(YEAR($P503),9, 1), 0), Overall!$A505&lt;&gt;"", MONTH($O503) &lt;= 9, MONTH($P503) &gt;= 9), IF($S503 &lt;&gt; "", $I503/$S503, ""), ""), "")</f>
        <v/>
      </c>
      <c r="AP503" s="10" t="str">
        <f ca="1">IFERROR(IF(AND(NOW()&lt;= EOMONTH(DATE(YEAR($P503),10, 1), 0), Overall!$A505&lt;&gt;"", MONTH($O503) &lt;= 10, MONTH($P503) &gt;= 10), IF($S503 &lt;&gt; "", $I503/$S503, ""), ""), "")</f>
        <v/>
      </c>
      <c r="AQ503" s="10" t="str">
        <f ca="1">IFERROR(IF(AND(NOW()&lt;= EOMONTH(DATE(YEAR($P503),11, 1), 0), Overall!$A505&lt;&gt;"", MONTH($O503) &lt;=11, MONTH($P503) &gt;= 11), IF($S503 &lt;&gt; "", $I503/$S503, ""), ""), "")</f>
        <v/>
      </c>
      <c r="AR503" s="10" t="str">
        <f ca="1">IFERROR(IF(AND(NOW()&lt;= EOMONTH(DATE(YEAR($P503),12, 1), 0), Overall!$A505&lt;&gt;"", MONTH($O503) &lt;= 12, MONTH($P503) &gt;= 12), IF($S503 &lt;&gt; "", $I503/$S503, ""), ""), "")</f>
        <v/>
      </c>
      <c r="AS503" s="16">
        <f t="shared" ca="1" si="15"/>
        <v>0</v>
      </c>
    </row>
    <row r="504" spans="1:45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5" t="str">
        <f>IF(Overall!P506&lt;&gt;"",_xlfn.VALUETOTEXT(Overall!P506),"")</f>
        <v>Options</v>
      </c>
      <c r="I504" s="6">
        <f>IF(Overall!F506&lt;&gt;"",VALUE(Overall!F506),"")</f>
        <v>1000000</v>
      </c>
      <c r="J504" s="6">
        <f>IF(Overall!G506&lt;&gt;"",VALUE(Overall!G506),"")</f>
        <v>78</v>
      </c>
      <c r="K504" s="6">
        <f>IF(Overall!H506&lt;&gt;"",VALUE(Overall!H506),"")</f>
        <v>64</v>
      </c>
      <c r="L504" s="6">
        <f>IF(Overall!I506&lt;&gt;"",VALUE(Overall!I506),"")</f>
        <v>5.7</v>
      </c>
      <c r="M504" s="6">
        <f>IF(Overall!J506&lt;&gt;"",VALUE(Overall!J506),"")</f>
        <v>1.76</v>
      </c>
      <c r="N504" s="6">
        <f>IF(Overall!K506&lt;&gt;"",VALUE(Overall!K506),"")</f>
        <v>3.94</v>
      </c>
      <c r="O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P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Q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R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S504" s="5">
        <f t="shared" si="14"/>
        <v>1</v>
      </c>
      <c r="T504" s="10" t="str">
        <f>IF(Overall!$A506&lt;&gt;"",IF(AND(MONTH($O504) &lt;= 1, MONTH($P504) &gt;= 1), IF($S504 &lt;&gt; "", $I504/$S504, ""), ""),"")</f>
        <v/>
      </c>
      <c r="U504" s="10" t="str">
        <f>IF(Overall!$A506&lt;&gt;"",IF(AND(MONTH($O504) &lt;= 2, MONTH($P504) &gt;= 2), IF($S504 &lt;&gt; "", $I504/$S504, ""), ""),"")</f>
        <v/>
      </c>
      <c r="V504" s="10" t="str">
        <f>IF(Overall!$A506&lt;&gt;"",IF(AND(MONTH($O504) &lt;= 3, MONTH($P504) &gt;= 3), IF($S504 &lt;&gt; "", $I504/$S504, ""), ""),"")</f>
        <v/>
      </c>
      <c r="W504" s="10" t="str">
        <f>IF(Overall!$A506&lt;&gt;"",IF(AND(MONTH($O504) &lt;= 4, MONTH($P504) &gt;= 4), IF($S504 &lt;&gt; "", $I504/$S504, ""), ""),"")</f>
        <v/>
      </c>
      <c r="X504" s="10" t="str">
        <f>IF(Overall!$A506&lt;&gt;"",IF(AND(MONTH($O504) &lt;= 5, MONTH($P504) &gt;= 5), IF($S504 &lt;&gt; "", $I504/$S504, ""), ""),"")</f>
        <v/>
      </c>
      <c r="Y504" s="10">
        <f>IF(Overall!$A506&lt;&gt;"",IF(AND(MONTH($O504) &lt;= 6, MONTH($P504) &gt;= 6), IF($S504 &lt;&gt; "", $I504/$S504, ""), ""),"")</f>
        <v>1000000</v>
      </c>
      <c r="Z504" s="10" t="str">
        <f>IF(Overall!$A506&lt;&gt;"",IF(AND(MONTH($O504) &lt;= 7, MONTH($P504) &gt;= 7 ), IF($S504 &lt;&gt; "", $I504/$S504, ""), ""),"")</f>
        <v/>
      </c>
      <c r="AA504" s="10" t="str">
        <f>IF(Overall!$A506&lt;&gt;"",IF(AND(MONTH($O504) &lt;= 8, MONTH($P504) &gt;= 8), IF($S504 &lt;&gt; "", $I504/$S504, ""), ""),"")</f>
        <v/>
      </c>
      <c r="AB504" s="10" t="str">
        <f>IF(Overall!$A506&lt;&gt;"",IF(AND(MONTH($O504) &lt;= 9, MONTH($P504) &gt;= 9), IF($S504 &lt;&gt; "", $I504/$S504, ""), ""),"")</f>
        <v/>
      </c>
      <c r="AC504" s="10" t="str">
        <f>IF(Overall!$A506&lt;&gt;"",IF(AND(MONTH($O504) &lt;= 10, MONTH($P504) &gt;= 10), IF($S504 &lt;&gt; "", $I504/$S504, ""), ""),"")</f>
        <v/>
      </c>
      <c r="AD504" s="10" t="str">
        <f>IF(Overall!$A506&lt;&gt;"",IF(AND(MONTH($O504) &lt;= 11, MONTH($P504) &gt;= 11), IF($S504 &lt;&gt; "", $I504/$S504, ""), ""),"")</f>
        <v/>
      </c>
      <c r="AE504" s="10" t="str">
        <f>IF(Overall!$A506&lt;&gt;"",IF(AND(MONTH($O504) &lt;= 12, MONTH($P504) &gt;= 12), IF($S504 &lt;&gt; "", $I504/$S504, ""), ""),"")</f>
        <v/>
      </c>
      <c r="AG504" s="10" t="str">
        <f ca="1">IFERROR(IF(AND(NOW()&lt;= EOMONTH(DATE(YEAR($P504),1, 1), 0), Overall!$A506&lt;&gt;"", MONTH($O504) &lt;= 1, MONTH($P504) &gt;= 1), IF($S504 &lt;&gt; "", $I504/$S504, ""), ""), "")</f>
        <v/>
      </c>
      <c r="AH504" s="10" t="str">
        <f ca="1">IFERROR(IF(AND(NOW()&lt;= EOMONTH(DATE(YEAR($P504),2, 1), 0), Overall!$A506&lt;&gt;"", MONTH($O504) &lt;= 2, MONTH($P504) &gt;= 2), IF($S504 &lt;&gt; "", $I504/$S504, ""), ""), "")</f>
        <v/>
      </c>
      <c r="AI504" s="10" t="str">
        <f ca="1">IFERROR(IF(AND(NOW()&lt;= EOMONTH(DATE(YEAR($P504),3, 1), 0), Overall!$A506&lt;&gt;"", MONTH($O504) &lt;= 3, MONTH($P504) &gt;= 3), IF($S504 &lt;&gt; "", $I504/$S504, ""), ""), "")</f>
        <v/>
      </c>
      <c r="AJ504" s="10" t="str">
        <f ca="1">IFERROR(IF(AND(NOW()&lt;= EOMONTH(DATE(YEAR($P504),4, 1), 0), Overall!$A506&lt;&gt;"", MONTH($O504) &lt;= 4, MONTH($P504) &gt;= 4), IF($S504 &lt;&gt; "", $I504/$S504, ""), ""), "")</f>
        <v/>
      </c>
      <c r="AK504" s="10" t="str">
        <f ca="1">IFERROR(IF(AND(NOW()&lt;= EOMONTH(DATE(YEAR($P504),5, 1), 0), Overall!$A506&lt;&gt;"", MONTH($O504) &lt;= 5, MONTH($P504) &gt;= 5), IF($S504 &lt;&gt; "", $I504/$S504, ""), ""), "")</f>
        <v/>
      </c>
      <c r="AL504" s="10" t="str">
        <f ca="1">IFERROR(IF(AND(NOW()&lt;= EOMONTH(DATE(YEAR($P504),6, 1), 0), Overall!$A506&lt;&gt;"", MONTH($O504) &lt;= 6, MONTH($P504) &gt;= 6), IF($S504 &lt;&gt; "", $I504/$S504, ""), ""), "")</f>
        <v/>
      </c>
      <c r="AM504" s="10" t="str">
        <f ca="1">IFERROR(IF(AND(NOW()&lt;= EOMONTH(DATE(YEAR($P504),7, 1), 0), Overall!$A506&lt;&gt;"", MONTH($O504) &lt;= 7, MONTH($P504) &gt;= 7), IF($S504 &lt;&gt; "", $I504/$S504, ""), ""), "")</f>
        <v/>
      </c>
      <c r="AN504" s="10" t="str">
        <f ca="1">IFERROR(IF(AND(NOW()&lt;= EOMONTH(DATE(YEAR($P504),8, 1), 0), Overall!$A506&lt;&gt;"", MONTH($O504) &lt;= 8, MONTH($P504) &gt;= 8), IF($S504 &lt;&gt; "", $I504/$S504, ""), ""), "")</f>
        <v/>
      </c>
      <c r="AO504" s="10" t="str">
        <f ca="1">IFERROR(IF(AND(NOW()&lt;= EOMONTH(DATE(YEAR($P504),9, 1), 0), Overall!$A506&lt;&gt;"", MONTH($O504) &lt;= 9, MONTH($P504) &gt;= 9), IF($S504 &lt;&gt; "", $I504/$S504, ""), ""), "")</f>
        <v/>
      </c>
      <c r="AP504" s="10" t="str">
        <f ca="1">IFERROR(IF(AND(NOW()&lt;= EOMONTH(DATE(YEAR($P504),10, 1), 0), Overall!$A506&lt;&gt;"", MONTH($O504) &lt;= 10, MONTH($P504) &gt;= 10), IF($S504 &lt;&gt; "", $I504/$S504, ""), ""), "")</f>
        <v/>
      </c>
      <c r="AQ504" s="10" t="str">
        <f ca="1">IFERROR(IF(AND(NOW()&lt;= EOMONTH(DATE(YEAR($P504),11, 1), 0), Overall!$A506&lt;&gt;"", MONTH($O504) &lt;=11, MONTH($P504) &gt;= 11), IF($S504 &lt;&gt; "", $I504/$S504, ""), ""), "")</f>
        <v/>
      </c>
      <c r="AR504" s="10" t="str">
        <f ca="1">IFERROR(IF(AND(NOW()&lt;= EOMONTH(DATE(YEAR($P504),12, 1), 0), Overall!$A506&lt;&gt;"", MONTH($O504) &lt;= 12, MONTH($P504) &gt;= 12), IF($S504 &lt;&gt; "", $I504/$S504, ""), ""), "")</f>
        <v/>
      </c>
      <c r="AS504" s="16">
        <f t="shared" ca="1" si="15"/>
        <v>0</v>
      </c>
    </row>
    <row r="505" spans="1:45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5" t="str">
        <f>IF(Overall!P507&lt;&gt;"",_xlfn.VALUETOTEXT(Overall!P507),"")</f>
        <v>Options</v>
      </c>
      <c r="I505" s="6">
        <f>IF(Overall!F507&lt;&gt;"",VALUE(Overall!F507),"")</f>
        <v>500000</v>
      </c>
      <c r="J505" s="6">
        <f>IF(Overall!G507&lt;&gt;"",VALUE(Overall!G507),"")</f>
        <v>78</v>
      </c>
      <c r="K505" s="6">
        <f>IF(Overall!H507&lt;&gt;"",VALUE(Overall!H507),"")</f>
        <v>64</v>
      </c>
      <c r="L505" s="6">
        <f>IF(Overall!I507&lt;&gt;"",VALUE(Overall!I507),"")</f>
        <v>5.8</v>
      </c>
      <c r="M505" s="6">
        <f>IF(Overall!J507&lt;&gt;"",VALUE(Overall!J507),"")</f>
        <v>1.86</v>
      </c>
      <c r="N505" s="6">
        <f>IF(Overall!K507&lt;&gt;"",VALUE(Overall!K507),"")</f>
        <v>3.94</v>
      </c>
      <c r="O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P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Q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R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S505" s="5">
        <f t="shared" si="14"/>
        <v>1</v>
      </c>
      <c r="T505" s="10" t="str">
        <f>IF(Overall!$A507&lt;&gt;"",IF(AND(MONTH($O505) &lt;= 1, MONTH($P505) &gt;= 1), IF($S505 &lt;&gt; "", $I505/$S505, ""), ""),"")</f>
        <v/>
      </c>
      <c r="U505" s="10" t="str">
        <f>IF(Overall!$A507&lt;&gt;"",IF(AND(MONTH($O505) &lt;= 2, MONTH($P505) &gt;= 2), IF($S505 &lt;&gt; "", $I505/$S505, ""), ""),"")</f>
        <v/>
      </c>
      <c r="V505" s="10" t="str">
        <f>IF(Overall!$A507&lt;&gt;"",IF(AND(MONTH($O505) &lt;= 3, MONTH($P505) &gt;= 3), IF($S505 &lt;&gt; "", $I505/$S505, ""), ""),"")</f>
        <v/>
      </c>
      <c r="W505" s="10" t="str">
        <f>IF(Overall!$A507&lt;&gt;"",IF(AND(MONTH($O505) &lt;= 4, MONTH($P505) &gt;= 4), IF($S505 &lt;&gt; "", $I505/$S505, ""), ""),"")</f>
        <v/>
      </c>
      <c r="X505" s="10" t="str">
        <f>IF(Overall!$A507&lt;&gt;"",IF(AND(MONTH($O505) &lt;= 5, MONTH($P505) &gt;= 5), IF($S505 &lt;&gt; "", $I505/$S505, ""), ""),"")</f>
        <v/>
      </c>
      <c r="Y505" s="10" t="str">
        <f>IF(Overall!$A507&lt;&gt;"",IF(AND(MONTH($O505) &lt;= 6, MONTH($P505) &gt;= 6), IF($S505 &lt;&gt; "", $I505/$S505, ""), ""),"")</f>
        <v/>
      </c>
      <c r="Z505" s="10">
        <f>IF(Overall!$A507&lt;&gt;"",IF(AND(MONTH($O505) &lt;= 7, MONTH($P505) &gt;= 7 ), IF($S505 &lt;&gt; "", $I505/$S505, ""), ""),"")</f>
        <v>500000</v>
      </c>
      <c r="AA505" s="10" t="str">
        <f>IF(Overall!$A507&lt;&gt;"",IF(AND(MONTH($O505) &lt;= 8, MONTH($P505) &gt;= 8), IF($S505 &lt;&gt; "", $I505/$S505, ""), ""),"")</f>
        <v/>
      </c>
      <c r="AB505" s="10" t="str">
        <f>IF(Overall!$A507&lt;&gt;"",IF(AND(MONTH($O505) &lt;= 9, MONTH($P505) &gt;= 9), IF($S505 &lt;&gt; "", $I505/$S505, ""), ""),"")</f>
        <v/>
      </c>
      <c r="AC505" s="10" t="str">
        <f>IF(Overall!$A507&lt;&gt;"",IF(AND(MONTH($O505) &lt;= 10, MONTH($P505) &gt;= 10), IF($S505 &lt;&gt; "", $I505/$S505, ""), ""),"")</f>
        <v/>
      </c>
      <c r="AD505" s="10" t="str">
        <f>IF(Overall!$A507&lt;&gt;"",IF(AND(MONTH($O505) &lt;= 11, MONTH($P505) &gt;= 11), IF($S505 &lt;&gt; "", $I505/$S505, ""), ""),"")</f>
        <v/>
      </c>
      <c r="AE505" s="10" t="str">
        <f>IF(Overall!$A507&lt;&gt;"",IF(AND(MONTH($O505) &lt;= 12, MONTH($P505) &gt;= 12), IF($S505 &lt;&gt; "", $I505/$S505, ""), ""),"")</f>
        <v/>
      </c>
      <c r="AG505" s="10" t="str">
        <f ca="1">IFERROR(IF(AND(NOW()&lt;= EOMONTH(DATE(YEAR($P505),1, 1), 0), Overall!$A507&lt;&gt;"", MONTH($O505) &lt;= 1, MONTH($P505) &gt;= 1), IF($S505 &lt;&gt; "", $I505/$S505, ""), ""), "")</f>
        <v/>
      </c>
      <c r="AH505" s="10" t="str">
        <f ca="1">IFERROR(IF(AND(NOW()&lt;= EOMONTH(DATE(YEAR($P505),2, 1), 0), Overall!$A507&lt;&gt;"", MONTH($O505) &lt;= 2, MONTH($P505) &gt;= 2), IF($S505 &lt;&gt; "", $I505/$S505, ""), ""), "")</f>
        <v/>
      </c>
      <c r="AI505" s="10" t="str">
        <f ca="1">IFERROR(IF(AND(NOW()&lt;= EOMONTH(DATE(YEAR($P505),3, 1), 0), Overall!$A507&lt;&gt;"", MONTH($O505) &lt;= 3, MONTH($P505) &gt;= 3), IF($S505 &lt;&gt; "", $I505/$S505, ""), ""), "")</f>
        <v/>
      </c>
      <c r="AJ505" s="10" t="str">
        <f ca="1">IFERROR(IF(AND(NOW()&lt;= EOMONTH(DATE(YEAR($P505),4, 1), 0), Overall!$A507&lt;&gt;"", MONTH($O505) &lt;= 4, MONTH($P505) &gt;= 4), IF($S505 &lt;&gt; "", $I505/$S505, ""), ""), "")</f>
        <v/>
      </c>
      <c r="AK505" s="10" t="str">
        <f ca="1">IFERROR(IF(AND(NOW()&lt;= EOMONTH(DATE(YEAR($P505),5, 1), 0), Overall!$A507&lt;&gt;"", MONTH($O505) &lt;= 5, MONTH($P505) &gt;= 5), IF($S505 &lt;&gt; "", $I505/$S505, ""), ""), "")</f>
        <v/>
      </c>
      <c r="AL505" s="10" t="str">
        <f ca="1">IFERROR(IF(AND(NOW()&lt;= EOMONTH(DATE(YEAR($P505),6, 1), 0), Overall!$A507&lt;&gt;"", MONTH($O505) &lt;= 6, MONTH($P505) &gt;= 6), IF($S505 &lt;&gt; "", $I505/$S505, ""), ""), "")</f>
        <v/>
      </c>
      <c r="AM505" s="10" t="str">
        <f ca="1">IFERROR(IF(AND(NOW()&lt;= EOMONTH(DATE(YEAR($P505),7, 1), 0), Overall!$A507&lt;&gt;"", MONTH($O505) &lt;= 7, MONTH($P505) &gt;= 7), IF($S505 &lt;&gt; "", $I505/$S505, ""), ""), "")</f>
        <v/>
      </c>
      <c r="AN505" s="10" t="str">
        <f ca="1">IFERROR(IF(AND(NOW()&lt;= EOMONTH(DATE(YEAR($P505),8, 1), 0), Overall!$A507&lt;&gt;"", MONTH($O505) &lt;= 8, MONTH($P505) &gt;= 8), IF($S505 &lt;&gt; "", $I505/$S505, ""), ""), "")</f>
        <v/>
      </c>
      <c r="AO505" s="10" t="str">
        <f ca="1">IFERROR(IF(AND(NOW()&lt;= EOMONTH(DATE(YEAR($P505),9, 1), 0), Overall!$A507&lt;&gt;"", MONTH($O505) &lt;= 9, MONTH($P505) &gt;= 9), IF($S505 &lt;&gt; "", $I505/$S505, ""), ""), "")</f>
        <v/>
      </c>
      <c r="AP505" s="10" t="str">
        <f ca="1">IFERROR(IF(AND(NOW()&lt;= EOMONTH(DATE(YEAR($P505),10, 1), 0), Overall!$A507&lt;&gt;"", MONTH($O505) &lt;= 10, MONTH($P505) &gt;= 10), IF($S505 &lt;&gt; "", $I505/$S505, ""), ""), "")</f>
        <v/>
      </c>
      <c r="AQ505" s="10" t="str">
        <f ca="1">IFERROR(IF(AND(NOW()&lt;= EOMONTH(DATE(YEAR($P505),11, 1), 0), Overall!$A507&lt;&gt;"", MONTH($O505) &lt;=11, MONTH($P505) &gt;= 11), IF($S505 &lt;&gt; "", $I505/$S505, ""), ""), "")</f>
        <v/>
      </c>
      <c r="AR505" s="10" t="str">
        <f ca="1">IFERROR(IF(AND(NOW()&lt;= EOMONTH(DATE(YEAR($P505),12, 1), 0), Overall!$A507&lt;&gt;"", MONTH($O505) &lt;= 12, MONTH($P505) &gt;= 12), IF($S505 &lt;&gt; "", $I505/$S505, ""), ""), "")</f>
        <v/>
      </c>
      <c r="AS505" s="16">
        <f t="shared" ca="1" si="15"/>
        <v>0</v>
      </c>
    </row>
    <row r="506" spans="1:45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5" t="str">
        <f>IF(Overall!P508&lt;&gt;"",_xlfn.VALUETOTEXT(Overall!P508),"")</f>
        <v>Options</v>
      </c>
      <c r="I506" s="6">
        <f>IF(Overall!F508&lt;&gt;"",VALUE(Overall!F508),"")</f>
        <v>500000</v>
      </c>
      <c r="J506" s="6">
        <f>IF(Overall!G508&lt;&gt;"",VALUE(Overall!G508),"")</f>
        <v>78</v>
      </c>
      <c r="K506" s="6">
        <f>IF(Overall!H508&lt;&gt;"",VALUE(Overall!H508),"")</f>
        <v>64</v>
      </c>
      <c r="L506" s="6">
        <f>IF(Overall!I508&lt;&gt;"",VALUE(Overall!I508),"")</f>
        <v>5.8</v>
      </c>
      <c r="M506" s="6">
        <f>IF(Overall!J508&lt;&gt;"",VALUE(Overall!J508),"")</f>
        <v>1.87</v>
      </c>
      <c r="N506" s="6">
        <f>IF(Overall!K508&lt;&gt;"",VALUE(Overall!K508),"")</f>
        <v>3.93</v>
      </c>
      <c r="O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P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Q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R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S506" s="5">
        <f t="shared" si="14"/>
        <v>1</v>
      </c>
      <c r="T506" s="10" t="str">
        <f>IF(Overall!$A508&lt;&gt;"",IF(AND(MONTH($O506) &lt;= 1, MONTH($P506) &gt;= 1), IF($S506 &lt;&gt; "", $I506/$S506, ""), ""),"")</f>
        <v/>
      </c>
      <c r="U506" s="10" t="str">
        <f>IF(Overall!$A508&lt;&gt;"",IF(AND(MONTH($O506) &lt;= 2, MONTH($P506) &gt;= 2), IF($S506 &lt;&gt; "", $I506/$S506, ""), ""),"")</f>
        <v/>
      </c>
      <c r="V506" s="10" t="str">
        <f>IF(Overall!$A508&lt;&gt;"",IF(AND(MONTH($O506) &lt;= 3, MONTH($P506) &gt;= 3), IF($S506 &lt;&gt; "", $I506/$S506, ""), ""),"")</f>
        <v/>
      </c>
      <c r="W506" s="10" t="str">
        <f>IF(Overall!$A508&lt;&gt;"",IF(AND(MONTH($O506) &lt;= 4, MONTH($P506) &gt;= 4), IF($S506 &lt;&gt; "", $I506/$S506, ""), ""),"")</f>
        <v/>
      </c>
      <c r="X506" s="10" t="str">
        <f>IF(Overall!$A508&lt;&gt;"",IF(AND(MONTH($O506) &lt;= 5, MONTH($P506) &gt;= 5), IF($S506 &lt;&gt; "", $I506/$S506, ""), ""),"")</f>
        <v/>
      </c>
      <c r="Y506" s="10" t="str">
        <f>IF(Overall!$A508&lt;&gt;"",IF(AND(MONTH($O506) &lt;= 6, MONTH($P506) &gt;= 6), IF($S506 &lt;&gt; "", $I506/$S506, ""), ""),"")</f>
        <v/>
      </c>
      <c r="Z506" s="10">
        <f>IF(Overall!$A508&lt;&gt;"",IF(AND(MONTH($O506) &lt;= 7, MONTH($P506) &gt;= 7 ), IF($S506 &lt;&gt; "", $I506/$S506, ""), ""),"")</f>
        <v>500000</v>
      </c>
      <c r="AA506" s="10" t="str">
        <f>IF(Overall!$A508&lt;&gt;"",IF(AND(MONTH($O506) &lt;= 8, MONTH($P506) &gt;= 8), IF($S506 &lt;&gt; "", $I506/$S506, ""), ""),"")</f>
        <v/>
      </c>
      <c r="AB506" s="10" t="str">
        <f>IF(Overall!$A508&lt;&gt;"",IF(AND(MONTH($O506) &lt;= 9, MONTH($P506) &gt;= 9), IF($S506 &lt;&gt; "", $I506/$S506, ""), ""),"")</f>
        <v/>
      </c>
      <c r="AC506" s="10" t="str">
        <f>IF(Overall!$A508&lt;&gt;"",IF(AND(MONTH($O506) &lt;= 10, MONTH($P506) &gt;= 10), IF($S506 &lt;&gt; "", $I506/$S506, ""), ""),"")</f>
        <v/>
      </c>
      <c r="AD506" s="10" t="str">
        <f>IF(Overall!$A508&lt;&gt;"",IF(AND(MONTH($O506) &lt;= 11, MONTH($P506) &gt;= 11), IF($S506 &lt;&gt; "", $I506/$S506, ""), ""),"")</f>
        <v/>
      </c>
      <c r="AE506" s="10" t="str">
        <f>IF(Overall!$A508&lt;&gt;"",IF(AND(MONTH($O506) &lt;= 12, MONTH($P506) &gt;= 12), IF($S506 &lt;&gt; "", $I506/$S506, ""), ""),"")</f>
        <v/>
      </c>
      <c r="AG506" s="10" t="str">
        <f ca="1">IFERROR(IF(AND(NOW()&lt;= EOMONTH(DATE(YEAR($P506),1, 1), 0), Overall!$A508&lt;&gt;"", MONTH($O506) &lt;= 1, MONTH($P506) &gt;= 1), IF($S506 &lt;&gt; "", $I506/$S506, ""), ""), "")</f>
        <v/>
      </c>
      <c r="AH506" s="10" t="str">
        <f ca="1">IFERROR(IF(AND(NOW()&lt;= EOMONTH(DATE(YEAR($P506),2, 1), 0), Overall!$A508&lt;&gt;"", MONTH($O506) &lt;= 2, MONTH($P506) &gt;= 2), IF($S506 &lt;&gt; "", $I506/$S506, ""), ""), "")</f>
        <v/>
      </c>
      <c r="AI506" s="10" t="str">
        <f ca="1">IFERROR(IF(AND(NOW()&lt;= EOMONTH(DATE(YEAR($P506),3, 1), 0), Overall!$A508&lt;&gt;"", MONTH($O506) &lt;= 3, MONTH($P506) &gt;= 3), IF($S506 &lt;&gt; "", $I506/$S506, ""), ""), "")</f>
        <v/>
      </c>
      <c r="AJ506" s="10" t="str">
        <f ca="1">IFERROR(IF(AND(NOW()&lt;= EOMONTH(DATE(YEAR($P506),4, 1), 0), Overall!$A508&lt;&gt;"", MONTH($O506) &lt;= 4, MONTH($P506) &gt;= 4), IF($S506 &lt;&gt; "", $I506/$S506, ""), ""), "")</f>
        <v/>
      </c>
      <c r="AK506" s="10" t="str">
        <f ca="1">IFERROR(IF(AND(NOW()&lt;= EOMONTH(DATE(YEAR($P506),5, 1), 0), Overall!$A508&lt;&gt;"", MONTH($O506) &lt;= 5, MONTH($P506) &gt;= 5), IF($S506 &lt;&gt; "", $I506/$S506, ""), ""), "")</f>
        <v/>
      </c>
      <c r="AL506" s="10" t="str">
        <f ca="1">IFERROR(IF(AND(NOW()&lt;= EOMONTH(DATE(YEAR($P506),6, 1), 0), Overall!$A508&lt;&gt;"", MONTH($O506) &lt;= 6, MONTH($P506) &gt;= 6), IF($S506 &lt;&gt; "", $I506/$S506, ""), ""), "")</f>
        <v/>
      </c>
      <c r="AM506" s="10" t="str">
        <f ca="1">IFERROR(IF(AND(NOW()&lt;= EOMONTH(DATE(YEAR($P506),7, 1), 0), Overall!$A508&lt;&gt;"", MONTH($O506) &lt;= 7, MONTH($P506) &gt;= 7), IF($S506 &lt;&gt; "", $I506/$S506, ""), ""), "")</f>
        <v/>
      </c>
      <c r="AN506" s="10" t="str">
        <f ca="1">IFERROR(IF(AND(NOW()&lt;= EOMONTH(DATE(YEAR($P506),8, 1), 0), Overall!$A508&lt;&gt;"", MONTH($O506) &lt;= 8, MONTH($P506) &gt;= 8), IF($S506 &lt;&gt; "", $I506/$S506, ""), ""), "")</f>
        <v/>
      </c>
      <c r="AO506" s="10" t="str">
        <f ca="1">IFERROR(IF(AND(NOW()&lt;= EOMONTH(DATE(YEAR($P506),9, 1), 0), Overall!$A508&lt;&gt;"", MONTH($O506) &lt;= 9, MONTH($P506) &gt;= 9), IF($S506 &lt;&gt; "", $I506/$S506, ""), ""), "")</f>
        <v/>
      </c>
      <c r="AP506" s="10" t="str">
        <f ca="1">IFERROR(IF(AND(NOW()&lt;= EOMONTH(DATE(YEAR($P506),10, 1), 0), Overall!$A508&lt;&gt;"", MONTH($O506) &lt;= 10, MONTH($P506) &gt;= 10), IF($S506 &lt;&gt; "", $I506/$S506, ""), ""), "")</f>
        <v/>
      </c>
      <c r="AQ506" s="10" t="str">
        <f ca="1">IFERROR(IF(AND(NOW()&lt;= EOMONTH(DATE(YEAR($P506),11, 1), 0), Overall!$A508&lt;&gt;"", MONTH($O506) &lt;=11, MONTH($P506) &gt;= 11), IF($S506 &lt;&gt; "", $I506/$S506, ""), ""), "")</f>
        <v/>
      </c>
      <c r="AR506" s="10" t="str">
        <f ca="1">IFERROR(IF(AND(NOW()&lt;= EOMONTH(DATE(YEAR($P506),12, 1), 0), Overall!$A508&lt;&gt;"", MONTH($O506) &lt;= 12, MONTH($P506) &gt;= 12), IF($S506 &lt;&gt; "", $I506/$S506, ""), ""), "")</f>
        <v/>
      </c>
      <c r="AS506" s="16">
        <f t="shared" ca="1" si="15"/>
        <v>0</v>
      </c>
    </row>
    <row r="507" spans="1:45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5" t="str">
        <f>IF(Overall!P509&lt;&gt;"",_xlfn.VALUETOTEXT(Overall!P509),"")</f>
        <v>Options</v>
      </c>
      <c r="I507" s="6">
        <f>IF(Overall!F509&lt;&gt;"",VALUE(Overall!F509),"")</f>
        <v>500000</v>
      </c>
      <c r="J507" s="6">
        <f>IF(Overall!G509&lt;&gt;"",VALUE(Overall!G509),"")</f>
        <v>78</v>
      </c>
      <c r="K507" s="6">
        <f>IF(Overall!H509&lt;&gt;"",VALUE(Overall!H509),"")</f>
        <v>64</v>
      </c>
      <c r="L507" s="6">
        <f>IF(Overall!I509&lt;&gt;"",VALUE(Overall!I509),"")</f>
        <v>6.15</v>
      </c>
      <c r="M507" s="6">
        <f>IF(Overall!J509&lt;&gt;"",VALUE(Overall!J509),"")</f>
        <v>2.33</v>
      </c>
      <c r="N507" s="6">
        <f>IF(Overall!K509&lt;&gt;"",VALUE(Overall!K509),"")</f>
        <v>3.82</v>
      </c>
      <c r="O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P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Q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R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S507" s="5">
        <f t="shared" si="14"/>
        <v>1</v>
      </c>
      <c r="T507" s="10" t="str">
        <f>IF(Overall!$A509&lt;&gt;"",IF(AND(MONTH($O507) &lt;= 1, MONTH($P507) &gt;= 1), IF($S507 &lt;&gt; "", $I507/$S507, ""), ""),"")</f>
        <v/>
      </c>
      <c r="U507" s="10" t="str">
        <f>IF(Overall!$A509&lt;&gt;"",IF(AND(MONTH($O507) &lt;= 2, MONTH($P507) &gt;= 2), IF($S507 &lt;&gt; "", $I507/$S507, ""), ""),"")</f>
        <v/>
      </c>
      <c r="V507" s="10" t="str">
        <f>IF(Overall!$A509&lt;&gt;"",IF(AND(MONTH($O507) &lt;= 3, MONTH($P507) &gt;= 3), IF($S507 &lt;&gt; "", $I507/$S507, ""), ""),"")</f>
        <v/>
      </c>
      <c r="W507" s="10" t="str">
        <f>IF(Overall!$A509&lt;&gt;"",IF(AND(MONTH($O507) &lt;= 4, MONTH($P507) &gt;= 4), IF($S507 &lt;&gt; "", $I507/$S507, ""), ""),"")</f>
        <v/>
      </c>
      <c r="X507" s="10" t="str">
        <f>IF(Overall!$A509&lt;&gt;"",IF(AND(MONTH($O507) &lt;= 5, MONTH($P507) &gt;= 5), IF($S507 &lt;&gt; "", $I507/$S507, ""), ""),"")</f>
        <v/>
      </c>
      <c r="Y507" s="10" t="str">
        <f>IF(Overall!$A509&lt;&gt;"",IF(AND(MONTH($O507) &lt;= 6, MONTH($P507) &gt;= 6), IF($S507 &lt;&gt; "", $I507/$S507, ""), ""),"")</f>
        <v/>
      </c>
      <c r="Z507" s="10">
        <f>IF(Overall!$A509&lt;&gt;"",IF(AND(MONTH($O507) &lt;= 7, MONTH($P507) &gt;= 7 ), IF($S507 &lt;&gt; "", $I507/$S507, ""), ""),"")</f>
        <v>500000</v>
      </c>
      <c r="AA507" s="10" t="str">
        <f>IF(Overall!$A509&lt;&gt;"",IF(AND(MONTH($O507) &lt;= 8, MONTH($P507) &gt;= 8), IF($S507 &lt;&gt; "", $I507/$S507, ""), ""),"")</f>
        <v/>
      </c>
      <c r="AB507" s="10" t="str">
        <f>IF(Overall!$A509&lt;&gt;"",IF(AND(MONTH($O507) &lt;= 9, MONTH($P507) &gt;= 9), IF($S507 &lt;&gt; "", $I507/$S507, ""), ""),"")</f>
        <v/>
      </c>
      <c r="AC507" s="10" t="str">
        <f>IF(Overall!$A509&lt;&gt;"",IF(AND(MONTH($O507) &lt;= 10, MONTH($P507) &gt;= 10), IF($S507 &lt;&gt; "", $I507/$S507, ""), ""),"")</f>
        <v/>
      </c>
      <c r="AD507" s="10" t="str">
        <f>IF(Overall!$A509&lt;&gt;"",IF(AND(MONTH($O507) &lt;= 11, MONTH($P507) &gt;= 11), IF($S507 &lt;&gt; "", $I507/$S507, ""), ""),"")</f>
        <v/>
      </c>
      <c r="AE507" s="10" t="str">
        <f>IF(Overall!$A509&lt;&gt;"",IF(AND(MONTH($O507) &lt;= 12, MONTH($P507) &gt;= 12), IF($S507 &lt;&gt; "", $I507/$S507, ""), ""),"")</f>
        <v/>
      </c>
      <c r="AG507" s="10" t="str">
        <f ca="1">IFERROR(IF(AND(NOW()&lt;= EOMONTH(DATE(YEAR($P507),1, 1), 0), Overall!$A509&lt;&gt;"", MONTH($O507) &lt;= 1, MONTH($P507) &gt;= 1), IF($S507 &lt;&gt; "", $I507/$S507, ""), ""), "")</f>
        <v/>
      </c>
      <c r="AH507" s="10" t="str">
        <f ca="1">IFERROR(IF(AND(NOW()&lt;= EOMONTH(DATE(YEAR($P507),2, 1), 0), Overall!$A509&lt;&gt;"", MONTH($O507) &lt;= 2, MONTH($P507) &gt;= 2), IF($S507 &lt;&gt; "", $I507/$S507, ""), ""), "")</f>
        <v/>
      </c>
      <c r="AI507" s="10" t="str">
        <f ca="1">IFERROR(IF(AND(NOW()&lt;= EOMONTH(DATE(YEAR($P507),3, 1), 0), Overall!$A509&lt;&gt;"", MONTH($O507) &lt;= 3, MONTH($P507) &gt;= 3), IF($S507 &lt;&gt; "", $I507/$S507, ""), ""), "")</f>
        <v/>
      </c>
      <c r="AJ507" s="10" t="str">
        <f ca="1">IFERROR(IF(AND(NOW()&lt;= EOMONTH(DATE(YEAR($P507),4, 1), 0), Overall!$A509&lt;&gt;"", MONTH($O507) &lt;= 4, MONTH($P507) &gt;= 4), IF($S507 &lt;&gt; "", $I507/$S507, ""), ""), "")</f>
        <v/>
      </c>
      <c r="AK507" s="10" t="str">
        <f ca="1">IFERROR(IF(AND(NOW()&lt;= EOMONTH(DATE(YEAR($P507),5, 1), 0), Overall!$A509&lt;&gt;"", MONTH($O507) &lt;= 5, MONTH($P507) &gt;= 5), IF($S507 &lt;&gt; "", $I507/$S507, ""), ""), "")</f>
        <v/>
      </c>
      <c r="AL507" s="10" t="str">
        <f ca="1">IFERROR(IF(AND(NOW()&lt;= EOMONTH(DATE(YEAR($P507),6, 1), 0), Overall!$A509&lt;&gt;"", MONTH($O507) &lt;= 6, MONTH($P507) &gt;= 6), IF($S507 &lt;&gt; "", $I507/$S507, ""), ""), "")</f>
        <v/>
      </c>
      <c r="AM507" s="10" t="str">
        <f ca="1">IFERROR(IF(AND(NOW()&lt;= EOMONTH(DATE(YEAR($P507),7, 1), 0), Overall!$A509&lt;&gt;"", MONTH($O507) &lt;= 7, MONTH($P507) &gt;= 7), IF($S507 &lt;&gt; "", $I507/$S507, ""), ""), "")</f>
        <v/>
      </c>
      <c r="AN507" s="10" t="str">
        <f ca="1">IFERROR(IF(AND(NOW()&lt;= EOMONTH(DATE(YEAR($P507),8, 1), 0), Overall!$A509&lt;&gt;"", MONTH($O507) &lt;= 8, MONTH($P507) &gt;= 8), IF($S507 &lt;&gt; "", $I507/$S507, ""), ""), "")</f>
        <v/>
      </c>
      <c r="AO507" s="10" t="str">
        <f ca="1">IFERROR(IF(AND(NOW()&lt;= EOMONTH(DATE(YEAR($P507),9, 1), 0), Overall!$A509&lt;&gt;"", MONTH($O507) &lt;= 9, MONTH($P507) &gt;= 9), IF($S507 &lt;&gt; "", $I507/$S507, ""), ""), "")</f>
        <v/>
      </c>
      <c r="AP507" s="10" t="str">
        <f ca="1">IFERROR(IF(AND(NOW()&lt;= EOMONTH(DATE(YEAR($P507),10, 1), 0), Overall!$A509&lt;&gt;"", MONTH($O507) &lt;= 10, MONTH($P507) &gt;= 10), IF($S507 &lt;&gt; "", $I507/$S507, ""), ""), "")</f>
        <v/>
      </c>
      <c r="AQ507" s="10" t="str">
        <f ca="1">IFERROR(IF(AND(NOW()&lt;= EOMONTH(DATE(YEAR($P507),11, 1), 0), Overall!$A509&lt;&gt;"", MONTH($O507) &lt;=11, MONTH($P507) &gt;= 11), IF($S507 &lt;&gt; "", $I507/$S507, ""), ""), "")</f>
        <v/>
      </c>
      <c r="AR507" s="10" t="str">
        <f ca="1">IFERROR(IF(AND(NOW()&lt;= EOMONTH(DATE(YEAR($P507),12, 1), 0), Overall!$A509&lt;&gt;"", MONTH($O507) &lt;= 12, MONTH($P507) &gt;= 12), IF($S507 &lt;&gt; "", $I507/$S507, ""), ""), "")</f>
        <v/>
      </c>
      <c r="AS507" s="16">
        <f t="shared" ca="1" si="15"/>
        <v>0</v>
      </c>
    </row>
    <row r="508" spans="1:45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5" t="str">
        <f>IF(Overall!P510&lt;&gt;"",_xlfn.VALUETOTEXT(Overall!P510),"")</f>
        <v>Options</v>
      </c>
      <c r="I508" s="6">
        <f>IF(Overall!F510&lt;&gt;"",VALUE(Overall!F510),"")</f>
        <v>500000</v>
      </c>
      <c r="J508" s="6">
        <f>IF(Overall!G510&lt;&gt;"",VALUE(Overall!G510),"")</f>
        <v>78</v>
      </c>
      <c r="K508" s="6">
        <f>IF(Overall!H510&lt;&gt;"",VALUE(Overall!H510),"")</f>
        <v>64</v>
      </c>
      <c r="L508" s="6">
        <f>IF(Overall!I510&lt;&gt;"",VALUE(Overall!I510),"")</f>
        <v>5.95</v>
      </c>
      <c r="M508" s="6">
        <f>IF(Overall!J510&lt;&gt;"",VALUE(Overall!J510),"")</f>
        <v>2.17</v>
      </c>
      <c r="N508" s="6">
        <f>IF(Overall!K510&lt;&gt;"",VALUE(Overall!K510),"")</f>
        <v>3.78</v>
      </c>
      <c r="O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P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Q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R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S508" s="5">
        <f t="shared" si="14"/>
        <v>1</v>
      </c>
      <c r="T508" s="10" t="str">
        <f>IF(Overall!$A510&lt;&gt;"",IF(AND(MONTH($O508) &lt;= 1, MONTH($P508) &gt;= 1), IF($S508 &lt;&gt; "", $I508/$S508, ""), ""),"")</f>
        <v/>
      </c>
      <c r="U508" s="10" t="str">
        <f>IF(Overall!$A510&lt;&gt;"",IF(AND(MONTH($O508) &lt;= 2, MONTH($P508) &gt;= 2), IF($S508 &lt;&gt; "", $I508/$S508, ""), ""),"")</f>
        <v/>
      </c>
      <c r="V508" s="10" t="str">
        <f>IF(Overall!$A510&lt;&gt;"",IF(AND(MONTH($O508) &lt;= 3, MONTH($P508) &gt;= 3), IF($S508 &lt;&gt; "", $I508/$S508, ""), ""),"")</f>
        <v/>
      </c>
      <c r="W508" s="10" t="str">
        <f>IF(Overall!$A510&lt;&gt;"",IF(AND(MONTH($O508) &lt;= 4, MONTH($P508) &gt;= 4), IF($S508 &lt;&gt; "", $I508/$S508, ""), ""),"")</f>
        <v/>
      </c>
      <c r="X508" s="10" t="str">
        <f>IF(Overall!$A510&lt;&gt;"",IF(AND(MONTH($O508) &lt;= 5, MONTH($P508) &gt;= 5), IF($S508 &lt;&gt; "", $I508/$S508, ""), ""),"")</f>
        <v/>
      </c>
      <c r="Y508" s="10" t="str">
        <f>IF(Overall!$A510&lt;&gt;"",IF(AND(MONTH($O508) &lt;= 6, MONTH($P508) &gt;= 6), IF($S508 &lt;&gt; "", $I508/$S508, ""), ""),"")</f>
        <v/>
      </c>
      <c r="Z508" s="10">
        <f>IF(Overall!$A510&lt;&gt;"",IF(AND(MONTH($O508) &lt;= 7, MONTH($P508) &gt;= 7 ), IF($S508 &lt;&gt; "", $I508/$S508, ""), ""),"")</f>
        <v>500000</v>
      </c>
      <c r="AA508" s="10" t="str">
        <f>IF(Overall!$A510&lt;&gt;"",IF(AND(MONTH($O508) &lt;= 8, MONTH($P508) &gt;= 8), IF($S508 &lt;&gt; "", $I508/$S508, ""), ""),"")</f>
        <v/>
      </c>
      <c r="AB508" s="10" t="str">
        <f>IF(Overall!$A510&lt;&gt;"",IF(AND(MONTH($O508) &lt;= 9, MONTH($P508) &gt;= 9), IF($S508 &lt;&gt; "", $I508/$S508, ""), ""),"")</f>
        <v/>
      </c>
      <c r="AC508" s="10" t="str">
        <f>IF(Overall!$A510&lt;&gt;"",IF(AND(MONTH($O508) &lt;= 10, MONTH($P508) &gt;= 10), IF($S508 &lt;&gt; "", $I508/$S508, ""), ""),"")</f>
        <v/>
      </c>
      <c r="AD508" s="10" t="str">
        <f>IF(Overall!$A510&lt;&gt;"",IF(AND(MONTH($O508) &lt;= 11, MONTH($P508) &gt;= 11), IF($S508 &lt;&gt; "", $I508/$S508, ""), ""),"")</f>
        <v/>
      </c>
      <c r="AE508" s="10" t="str">
        <f>IF(Overall!$A510&lt;&gt;"",IF(AND(MONTH($O508) &lt;= 12, MONTH($P508) &gt;= 12), IF($S508 &lt;&gt; "", $I508/$S508, ""), ""),"")</f>
        <v/>
      </c>
      <c r="AG508" s="10" t="str">
        <f ca="1">IFERROR(IF(AND(NOW()&lt;= EOMONTH(DATE(YEAR($P508),1, 1), 0), Overall!$A510&lt;&gt;"", MONTH($O508) &lt;= 1, MONTH($P508) &gt;= 1), IF($S508 &lt;&gt; "", $I508/$S508, ""), ""), "")</f>
        <v/>
      </c>
      <c r="AH508" s="10" t="str">
        <f ca="1">IFERROR(IF(AND(NOW()&lt;= EOMONTH(DATE(YEAR($P508),2, 1), 0), Overall!$A510&lt;&gt;"", MONTH($O508) &lt;= 2, MONTH($P508) &gt;= 2), IF($S508 &lt;&gt; "", $I508/$S508, ""), ""), "")</f>
        <v/>
      </c>
      <c r="AI508" s="10" t="str">
        <f ca="1">IFERROR(IF(AND(NOW()&lt;= EOMONTH(DATE(YEAR($P508),3, 1), 0), Overall!$A510&lt;&gt;"", MONTH($O508) &lt;= 3, MONTH($P508) &gt;= 3), IF($S508 &lt;&gt; "", $I508/$S508, ""), ""), "")</f>
        <v/>
      </c>
      <c r="AJ508" s="10" t="str">
        <f ca="1">IFERROR(IF(AND(NOW()&lt;= EOMONTH(DATE(YEAR($P508),4, 1), 0), Overall!$A510&lt;&gt;"", MONTH($O508) &lt;= 4, MONTH($P508) &gt;= 4), IF($S508 &lt;&gt; "", $I508/$S508, ""), ""), "")</f>
        <v/>
      </c>
      <c r="AK508" s="10" t="str">
        <f ca="1">IFERROR(IF(AND(NOW()&lt;= EOMONTH(DATE(YEAR($P508),5, 1), 0), Overall!$A510&lt;&gt;"", MONTH($O508) &lt;= 5, MONTH($P508) &gt;= 5), IF($S508 &lt;&gt; "", $I508/$S508, ""), ""), "")</f>
        <v/>
      </c>
      <c r="AL508" s="10" t="str">
        <f ca="1">IFERROR(IF(AND(NOW()&lt;= EOMONTH(DATE(YEAR($P508),6, 1), 0), Overall!$A510&lt;&gt;"", MONTH($O508) &lt;= 6, MONTH($P508) &gt;= 6), IF($S508 &lt;&gt; "", $I508/$S508, ""), ""), "")</f>
        <v/>
      </c>
      <c r="AM508" s="10" t="str">
        <f ca="1">IFERROR(IF(AND(NOW()&lt;= EOMONTH(DATE(YEAR($P508),7, 1), 0), Overall!$A510&lt;&gt;"", MONTH($O508) &lt;= 7, MONTH($P508) &gt;= 7), IF($S508 &lt;&gt; "", $I508/$S508, ""), ""), "")</f>
        <v/>
      </c>
      <c r="AN508" s="10" t="str">
        <f ca="1">IFERROR(IF(AND(NOW()&lt;= EOMONTH(DATE(YEAR($P508),8, 1), 0), Overall!$A510&lt;&gt;"", MONTH($O508) &lt;= 8, MONTH($P508) &gt;= 8), IF($S508 &lt;&gt; "", $I508/$S508, ""), ""), "")</f>
        <v/>
      </c>
      <c r="AO508" s="10" t="str">
        <f ca="1">IFERROR(IF(AND(NOW()&lt;= EOMONTH(DATE(YEAR($P508),9, 1), 0), Overall!$A510&lt;&gt;"", MONTH($O508) &lt;= 9, MONTH($P508) &gt;= 9), IF($S508 &lt;&gt; "", $I508/$S508, ""), ""), "")</f>
        <v/>
      </c>
      <c r="AP508" s="10" t="str">
        <f ca="1">IFERROR(IF(AND(NOW()&lt;= EOMONTH(DATE(YEAR($P508),10, 1), 0), Overall!$A510&lt;&gt;"", MONTH($O508) &lt;= 10, MONTH($P508) &gt;= 10), IF($S508 &lt;&gt; "", $I508/$S508, ""), ""), "")</f>
        <v/>
      </c>
      <c r="AQ508" s="10" t="str">
        <f ca="1">IFERROR(IF(AND(NOW()&lt;= EOMONTH(DATE(YEAR($P508),11, 1), 0), Overall!$A510&lt;&gt;"", MONTH($O508) &lt;=11, MONTH($P508) &gt;= 11), IF($S508 &lt;&gt; "", $I508/$S508, ""), ""), "")</f>
        <v/>
      </c>
      <c r="AR508" s="10" t="str">
        <f ca="1">IFERROR(IF(AND(NOW()&lt;= EOMONTH(DATE(YEAR($P508),12, 1), 0), Overall!$A510&lt;&gt;"", MONTH($O508) &lt;= 12, MONTH($P508) &gt;= 12), IF($S508 &lt;&gt; "", $I508/$S508, ""), ""), "")</f>
        <v/>
      </c>
      <c r="AS508" s="16">
        <f t="shared" ca="1" si="15"/>
        <v>0</v>
      </c>
    </row>
    <row r="509" spans="1:45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5" t="str">
        <f>IF(Overall!P511&lt;&gt;"",_xlfn.VALUETOTEXT(Overall!P511),"")</f>
        <v>Options</v>
      </c>
      <c r="I509" s="6">
        <f>IF(Overall!F511&lt;&gt;"",VALUE(Overall!F511),"")</f>
        <v>500000</v>
      </c>
      <c r="J509" s="6">
        <f>IF(Overall!G511&lt;&gt;"",VALUE(Overall!G511),"")</f>
        <v>78</v>
      </c>
      <c r="K509" s="6">
        <f>IF(Overall!H511&lt;&gt;"",VALUE(Overall!H511),"")</f>
        <v>64</v>
      </c>
      <c r="L509" s="6">
        <f>IF(Overall!I511&lt;&gt;"",VALUE(Overall!I511),"")</f>
        <v>5.58</v>
      </c>
      <c r="M509" s="6">
        <f>IF(Overall!J511&lt;&gt;"",VALUE(Overall!J511),"")</f>
        <v>1.8</v>
      </c>
      <c r="N509" s="6">
        <f>IF(Overall!K511&lt;&gt;"",VALUE(Overall!K511),"")</f>
        <v>3.78</v>
      </c>
      <c r="O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P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Q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R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S509" s="5">
        <f t="shared" si="14"/>
        <v>1</v>
      </c>
      <c r="T509" s="10" t="str">
        <f>IF(Overall!$A511&lt;&gt;"",IF(AND(MONTH($O509) &lt;= 1, MONTH($P509) &gt;= 1), IF($S509 &lt;&gt; "", $I509/$S509, ""), ""),"")</f>
        <v/>
      </c>
      <c r="U509" s="10" t="str">
        <f>IF(Overall!$A511&lt;&gt;"",IF(AND(MONTH($O509) &lt;= 2, MONTH($P509) &gt;= 2), IF($S509 &lt;&gt; "", $I509/$S509, ""), ""),"")</f>
        <v/>
      </c>
      <c r="V509" s="10" t="str">
        <f>IF(Overall!$A511&lt;&gt;"",IF(AND(MONTH($O509) &lt;= 3, MONTH($P509) &gt;= 3), IF($S509 &lt;&gt; "", $I509/$S509, ""), ""),"")</f>
        <v/>
      </c>
      <c r="W509" s="10" t="str">
        <f>IF(Overall!$A511&lt;&gt;"",IF(AND(MONTH($O509) &lt;= 4, MONTH($P509) &gt;= 4), IF($S509 &lt;&gt; "", $I509/$S509, ""), ""),"")</f>
        <v/>
      </c>
      <c r="X509" s="10" t="str">
        <f>IF(Overall!$A511&lt;&gt;"",IF(AND(MONTH($O509) &lt;= 5, MONTH($P509) &gt;= 5), IF($S509 &lt;&gt; "", $I509/$S509, ""), ""),"")</f>
        <v/>
      </c>
      <c r="Y509" s="10" t="str">
        <f>IF(Overall!$A511&lt;&gt;"",IF(AND(MONTH($O509) &lt;= 6, MONTH($P509) &gt;= 6), IF($S509 &lt;&gt; "", $I509/$S509, ""), ""),"")</f>
        <v/>
      </c>
      <c r="Z509" s="10">
        <f>IF(Overall!$A511&lt;&gt;"",IF(AND(MONTH($O509) &lt;= 7, MONTH($P509) &gt;= 7 ), IF($S509 &lt;&gt; "", $I509/$S509, ""), ""),"")</f>
        <v>500000</v>
      </c>
      <c r="AA509" s="10" t="str">
        <f>IF(Overall!$A511&lt;&gt;"",IF(AND(MONTH($O509) &lt;= 8, MONTH($P509) &gt;= 8), IF($S509 &lt;&gt; "", $I509/$S509, ""), ""),"")</f>
        <v/>
      </c>
      <c r="AB509" s="10" t="str">
        <f>IF(Overall!$A511&lt;&gt;"",IF(AND(MONTH($O509) &lt;= 9, MONTH($P509) &gt;= 9), IF($S509 &lt;&gt; "", $I509/$S509, ""), ""),"")</f>
        <v/>
      </c>
      <c r="AC509" s="10" t="str">
        <f>IF(Overall!$A511&lt;&gt;"",IF(AND(MONTH($O509) &lt;= 10, MONTH($P509) &gt;= 10), IF($S509 &lt;&gt; "", $I509/$S509, ""), ""),"")</f>
        <v/>
      </c>
      <c r="AD509" s="10" t="str">
        <f>IF(Overall!$A511&lt;&gt;"",IF(AND(MONTH($O509) &lt;= 11, MONTH($P509) &gt;= 11), IF($S509 &lt;&gt; "", $I509/$S509, ""), ""),"")</f>
        <v/>
      </c>
      <c r="AE509" s="10" t="str">
        <f>IF(Overall!$A511&lt;&gt;"",IF(AND(MONTH($O509) &lt;= 12, MONTH($P509) &gt;= 12), IF($S509 &lt;&gt; "", $I509/$S509, ""), ""),"")</f>
        <v/>
      </c>
      <c r="AG509" s="10" t="str">
        <f ca="1">IFERROR(IF(AND(NOW()&lt;= EOMONTH(DATE(YEAR($P509),1, 1), 0), Overall!$A511&lt;&gt;"", MONTH($O509) &lt;= 1, MONTH($P509) &gt;= 1), IF($S509 &lt;&gt; "", $I509/$S509, ""), ""), "")</f>
        <v/>
      </c>
      <c r="AH509" s="10" t="str">
        <f ca="1">IFERROR(IF(AND(NOW()&lt;= EOMONTH(DATE(YEAR($P509),2, 1), 0), Overall!$A511&lt;&gt;"", MONTH($O509) &lt;= 2, MONTH($P509) &gt;= 2), IF($S509 &lt;&gt; "", $I509/$S509, ""), ""), "")</f>
        <v/>
      </c>
      <c r="AI509" s="10" t="str">
        <f ca="1">IFERROR(IF(AND(NOW()&lt;= EOMONTH(DATE(YEAR($P509),3, 1), 0), Overall!$A511&lt;&gt;"", MONTH($O509) &lt;= 3, MONTH($P509) &gt;= 3), IF($S509 &lt;&gt; "", $I509/$S509, ""), ""), "")</f>
        <v/>
      </c>
      <c r="AJ509" s="10" t="str">
        <f ca="1">IFERROR(IF(AND(NOW()&lt;= EOMONTH(DATE(YEAR($P509),4, 1), 0), Overall!$A511&lt;&gt;"", MONTH($O509) &lt;= 4, MONTH($P509) &gt;= 4), IF($S509 &lt;&gt; "", $I509/$S509, ""), ""), "")</f>
        <v/>
      </c>
      <c r="AK509" s="10" t="str">
        <f ca="1">IFERROR(IF(AND(NOW()&lt;= EOMONTH(DATE(YEAR($P509),5, 1), 0), Overall!$A511&lt;&gt;"", MONTH($O509) &lt;= 5, MONTH($P509) &gt;= 5), IF($S509 &lt;&gt; "", $I509/$S509, ""), ""), "")</f>
        <v/>
      </c>
      <c r="AL509" s="10" t="str">
        <f ca="1">IFERROR(IF(AND(NOW()&lt;= EOMONTH(DATE(YEAR($P509),6, 1), 0), Overall!$A511&lt;&gt;"", MONTH($O509) &lt;= 6, MONTH($P509) &gt;= 6), IF($S509 &lt;&gt; "", $I509/$S509, ""), ""), "")</f>
        <v/>
      </c>
      <c r="AM509" s="10" t="str">
        <f ca="1">IFERROR(IF(AND(NOW()&lt;= EOMONTH(DATE(YEAR($P509),7, 1), 0), Overall!$A511&lt;&gt;"", MONTH($O509) &lt;= 7, MONTH($P509) &gt;= 7), IF($S509 &lt;&gt; "", $I509/$S509, ""), ""), "")</f>
        <v/>
      </c>
      <c r="AN509" s="10" t="str">
        <f ca="1">IFERROR(IF(AND(NOW()&lt;= EOMONTH(DATE(YEAR($P509),8, 1), 0), Overall!$A511&lt;&gt;"", MONTH($O509) &lt;= 8, MONTH($P509) &gt;= 8), IF($S509 &lt;&gt; "", $I509/$S509, ""), ""), "")</f>
        <v/>
      </c>
      <c r="AO509" s="10" t="str">
        <f ca="1">IFERROR(IF(AND(NOW()&lt;= EOMONTH(DATE(YEAR($P509),9, 1), 0), Overall!$A511&lt;&gt;"", MONTH($O509) &lt;= 9, MONTH($P509) &gt;= 9), IF($S509 &lt;&gt; "", $I509/$S509, ""), ""), "")</f>
        <v/>
      </c>
      <c r="AP509" s="10" t="str">
        <f ca="1">IFERROR(IF(AND(NOW()&lt;= EOMONTH(DATE(YEAR($P509),10, 1), 0), Overall!$A511&lt;&gt;"", MONTH($O509) &lt;= 10, MONTH($P509) &gt;= 10), IF($S509 &lt;&gt; "", $I509/$S509, ""), ""), "")</f>
        <v/>
      </c>
      <c r="AQ509" s="10" t="str">
        <f ca="1">IFERROR(IF(AND(NOW()&lt;= EOMONTH(DATE(YEAR($P509),11, 1), 0), Overall!$A511&lt;&gt;"", MONTH($O509) &lt;=11, MONTH($P509) &gt;= 11), IF($S509 &lt;&gt; "", $I509/$S509, ""), ""), "")</f>
        <v/>
      </c>
      <c r="AR509" s="10" t="str">
        <f ca="1">IFERROR(IF(AND(NOW()&lt;= EOMONTH(DATE(YEAR($P509),12, 1), 0), Overall!$A511&lt;&gt;"", MONTH($O509) &lt;= 12, MONTH($P509) &gt;= 12), IF($S509 &lt;&gt; "", $I509/$S509, ""), ""), "")</f>
        <v/>
      </c>
      <c r="AS509" s="16">
        <f t="shared" ca="1" si="15"/>
        <v>0</v>
      </c>
    </row>
    <row r="510" spans="1:45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5" t="str">
        <f>IF(Overall!P512&lt;&gt;"",_xlfn.VALUETOTEXT(Overall!P512),"")</f>
        <v>Options</v>
      </c>
      <c r="I510" s="6">
        <f>IF(Overall!F512&lt;&gt;"",VALUE(Overall!F512),"")</f>
        <v>500000</v>
      </c>
      <c r="J510" s="6">
        <f>IF(Overall!G512&lt;&gt;"",VALUE(Overall!G512),"")</f>
        <v>78</v>
      </c>
      <c r="K510" s="6">
        <f>IF(Overall!H512&lt;&gt;"",VALUE(Overall!H512),"")</f>
        <v>64</v>
      </c>
      <c r="L510" s="6">
        <f>IF(Overall!I512&lt;&gt;"",VALUE(Overall!I512),"")</f>
        <v>5.45</v>
      </c>
      <c r="M510" s="6">
        <f>IF(Overall!J512&lt;&gt;"",VALUE(Overall!J512),"")</f>
        <v>1.8</v>
      </c>
      <c r="N510" s="6">
        <f>IF(Overall!K512&lt;&gt;"",VALUE(Overall!K512),"")</f>
        <v>3.65</v>
      </c>
      <c r="O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P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Q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R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S510" s="5">
        <f t="shared" si="14"/>
        <v>1</v>
      </c>
      <c r="T510" s="10" t="str">
        <f>IF(Overall!$A512&lt;&gt;"",IF(AND(MONTH($O510) &lt;= 1, MONTH($P510) &gt;= 1), IF($S510 &lt;&gt; "", $I510/$S510, ""), ""),"")</f>
        <v/>
      </c>
      <c r="U510" s="10" t="str">
        <f>IF(Overall!$A512&lt;&gt;"",IF(AND(MONTH($O510) &lt;= 2, MONTH($P510) &gt;= 2), IF($S510 &lt;&gt; "", $I510/$S510, ""), ""),"")</f>
        <v/>
      </c>
      <c r="V510" s="10" t="str">
        <f>IF(Overall!$A512&lt;&gt;"",IF(AND(MONTH($O510) &lt;= 3, MONTH($P510) &gt;= 3), IF($S510 &lt;&gt; "", $I510/$S510, ""), ""),"")</f>
        <v/>
      </c>
      <c r="W510" s="10" t="str">
        <f>IF(Overall!$A512&lt;&gt;"",IF(AND(MONTH($O510) &lt;= 4, MONTH($P510) &gt;= 4), IF($S510 &lt;&gt; "", $I510/$S510, ""), ""),"")</f>
        <v/>
      </c>
      <c r="X510" s="10" t="str">
        <f>IF(Overall!$A512&lt;&gt;"",IF(AND(MONTH($O510) &lt;= 5, MONTH($P510) &gt;= 5), IF($S510 &lt;&gt; "", $I510/$S510, ""), ""),"")</f>
        <v/>
      </c>
      <c r="Y510" s="10" t="str">
        <f>IF(Overall!$A512&lt;&gt;"",IF(AND(MONTH($O510) &lt;= 6, MONTH($P510) &gt;= 6), IF($S510 &lt;&gt; "", $I510/$S510, ""), ""),"")</f>
        <v/>
      </c>
      <c r="Z510" s="10">
        <f>IF(Overall!$A512&lt;&gt;"",IF(AND(MONTH($O510) &lt;= 7, MONTH($P510) &gt;= 7 ), IF($S510 &lt;&gt; "", $I510/$S510, ""), ""),"")</f>
        <v>500000</v>
      </c>
      <c r="AA510" s="10" t="str">
        <f>IF(Overall!$A512&lt;&gt;"",IF(AND(MONTH($O510) &lt;= 8, MONTH($P510) &gt;= 8), IF($S510 &lt;&gt; "", $I510/$S510, ""), ""),"")</f>
        <v/>
      </c>
      <c r="AB510" s="10" t="str">
        <f>IF(Overall!$A512&lt;&gt;"",IF(AND(MONTH($O510) &lt;= 9, MONTH($P510) &gt;= 9), IF($S510 &lt;&gt; "", $I510/$S510, ""), ""),"")</f>
        <v/>
      </c>
      <c r="AC510" s="10" t="str">
        <f>IF(Overall!$A512&lt;&gt;"",IF(AND(MONTH($O510) &lt;= 10, MONTH($P510) &gt;= 10), IF($S510 &lt;&gt; "", $I510/$S510, ""), ""),"")</f>
        <v/>
      </c>
      <c r="AD510" s="10" t="str">
        <f>IF(Overall!$A512&lt;&gt;"",IF(AND(MONTH($O510) &lt;= 11, MONTH($P510) &gt;= 11), IF($S510 &lt;&gt; "", $I510/$S510, ""), ""),"")</f>
        <v/>
      </c>
      <c r="AE510" s="10" t="str">
        <f>IF(Overall!$A512&lt;&gt;"",IF(AND(MONTH($O510) &lt;= 12, MONTH($P510) &gt;= 12), IF($S510 &lt;&gt; "", $I510/$S510, ""), ""),"")</f>
        <v/>
      </c>
      <c r="AG510" s="10" t="str">
        <f ca="1">IFERROR(IF(AND(NOW()&lt;= EOMONTH(DATE(YEAR($P510),1, 1), 0), Overall!$A512&lt;&gt;"", MONTH($O510) &lt;= 1, MONTH($P510) &gt;= 1), IF($S510 &lt;&gt; "", $I510/$S510, ""), ""), "")</f>
        <v/>
      </c>
      <c r="AH510" s="10" t="str">
        <f ca="1">IFERROR(IF(AND(NOW()&lt;= EOMONTH(DATE(YEAR($P510),2, 1), 0), Overall!$A512&lt;&gt;"", MONTH($O510) &lt;= 2, MONTH($P510) &gt;= 2), IF($S510 &lt;&gt; "", $I510/$S510, ""), ""), "")</f>
        <v/>
      </c>
      <c r="AI510" s="10" t="str">
        <f ca="1">IFERROR(IF(AND(NOW()&lt;= EOMONTH(DATE(YEAR($P510),3, 1), 0), Overall!$A512&lt;&gt;"", MONTH($O510) &lt;= 3, MONTH($P510) &gt;= 3), IF($S510 &lt;&gt; "", $I510/$S510, ""), ""), "")</f>
        <v/>
      </c>
      <c r="AJ510" s="10" t="str">
        <f ca="1">IFERROR(IF(AND(NOW()&lt;= EOMONTH(DATE(YEAR($P510),4, 1), 0), Overall!$A512&lt;&gt;"", MONTH($O510) &lt;= 4, MONTH($P510) &gt;= 4), IF($S510 &lt;&gt; "", $I510/$S510, ""), ""), "")</f>
        <v/>
      </c>
      <c r="AK510" s="10" t="str">
        <f ca="1">IFERROR(IF(AND(NOW()&lt;= EOMONTH(DATE(YEAR($P510),5, 1), 0), Overall!$A512&lt;&gt;"", MONTH($O510) &lt;= 5, MONTH($P510) &gt;= 5), IF($S510 &lt;&gt; "", $I510/$S510, ""), ""), "")</f>
        <v/>
      </c>
      <c r="AL510" s="10" t="str">
        <f ca="1">IFERROR(IF(AND(NOW()&lt;= EOMONTH(DATE(YEAR($P510),6, 1), 0), Overall!$A512&lt;&gt;"", MONTH($O510) &lt;= 6, MONTH($P510) &gt;= 6), IF($S510 &lt;&gt; "", $I510/$S510, ""), ""), "")</f>
        <v/>
      </c>
      <c r="AM510" s="10" t="str">
        <f ca="1">IFERROR(IF(AND(NOW()&lt;= EOMONTH(DATE(YEAR($P510),7, 1), 0), Overall!$A512&lt;&gt;"", MONTH($O510) &lt;= 7, MONTH($P510) &gt;= 7), IF($S510 &lt;&gt; "", $I510/$S510, ""), ""), "")</f>
        <v/>
      </c>
      <c r="AN510" s="10" t="str">
        <f ca="1">IFERROR(IF(AND(NOW()&lt;= EOMONTH(DATE(YEAR($P510),8, 1), 0), Overall!$A512&lt;&gt;"", MONTH($O510) &lt;= 8, MONTH($P510) &gt;= 8), IF($S510 &lt;&gt; "", $I510/$S510, ""), ""), "")</f>
        <v/>
      </c>
      <c r="AO510" s="10" t="str">
        <f ca="1">IFERROR(IF(AND(NOW()&lt;= EOMONTH(DATE(YEAR($P510),9, 1), 0), Overall!$A512&lt;&gt;"", MONTH($O510) &lt;= 9, MONTH($P510) &gt;= 9), IF($S510 &lt;&gt; "", $I510/$S510, ""), ""), "")</f>
        <v/>
      </c>
      <c r="AP510" s="10" t="str">
        <f ca="1">IFERROR(IF(AND(NOW()&lt;= EOMONTH(DATE(YEAR($P510),10, 1), 0), Overall!$A512&lt;&gt;"", MONTH($O510) &lt;= 10, MONTH($P510) &gt;= 10), IF($S510 &lt;&gt; "", $I510/$S510, ""), ""), "")</f>
        <v/>
      </c>
      <c r="AQ510" s="10" t="str">
        <f ca="1">IFERROR(IF(AND(NOW()&lt;= EOMONTH(DATE(YEAR($P510),11, 1), 0), Overall!$A512&lt;&gt;"", MONTH($O510) &lt;=11, MONTH($P510) &gt;= 11), IF($S510 &lt;&gt; "", $I510/$S510, ""), ""), "")</f>
        <v/>
      </c>
      <c r="AR510" s="10" t="str">
        <f ca="1">IFERROR(IF(AND(NOW()&lt;= EOMONTH(DATE(YEAR($P510),12, 1), 0), Overall!$A512&lt;&gt;"", MONTH($O510) &lt;= 12, MONTH($P510) &gt;= 12), IF($S510 &lt;&gt; "", $I510/$S510, ""), ""), "")</f>
        <v/>
      </c>
      <c r="AS510" s="16">
        <f t="shared" ca="1" si="15"/>
        <v>0</v>
      </c>
    </row>
    <row r="511" spans="1:45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5" t="str">
        <f>IF(Overall!P513&lt;&gt;"",_xlfn.VALUETOTEXT(Overall!P513),"")</f>
        <v>Options</v>
      </c>
      <c r="I511" s="6">
        <f>IF(Overall!F513&lt;&gt;"",VALUE(Overall!F513),"")</f>
        <v>500000</v>
      </c>
      <c r="J511" s="6">
        <f>IF(Overall!G513&lt;&gt;"",VALUE(Overall!G513),"")</f>
        <v>78</v>
      </c>
      <c r="K511" s="6">
        <f>IF(Overall!H513&lt;&gt;"",VALUE(Overall!H513),"")</f>
        <v>64</v>
      </c>
      <c r="L511" s="6">
        <f>IF(Overall!I513&lt;&gt;"",VALUE(Overall!I513),"")</f>
        <v>5.59</v>
      </c>
      <c r="M511" s="6">
        <f>IF(Overall!J513&lt;&gt;"",VALUE(Overall!J513),"")</f>
        <v>1.95</v>
      </c>
      <c r="N511" s="6">
        <f>IF(Overall!K513&lt;&gt;"",VALUE(Overall!K513),"")</f>
        <v>3.64</v>
      </c>
      <c r="O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P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Q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R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S511" s="5">
        <f t="shared" si="14"/>
        <v>1</v>
      </c>
      <c r="T511" s="10" t="str">
        <f>IF(Overall!$A513&lt;&gt;"",IF(AND(MONTH($O511) &lt;= 1, MONTH($P511) &gt;= 1), IF($S511 &lt;&gt; "", $I511/$S511, ""), ""),"")</f>
        <v/>
      </c>
      <c r="U511" s="10" t="str">
        <f>IF(Overall!$A513&lt;&gt;"",IF(AND(MONTH($O511) &lt;= 2, MONTH($P511) &gt;= 2), IF($S511 &lt;&gt; "", $I511/$S511, ""), ""),"")</f>
        <v/>
      </c>
      <c r="V511" s="10" t="str">
        <f>IF(Overall!$A513&lt;&gt;"",IF(AND(MONTH($O511) &lt;= 3, MONTH($P511) &gt;= 3), IF($S511 &lt;&gt; "", $I511/$S511, ""), ""),"")</f>
        <v/>
      </c>
      <c r="W511" s="10" t="str">
        <f>IF(Overall!$A513&lt;&gt;"",IF(AND(MONTH($O511) &lt;= 4, MONTH($P511) &gt;= 4), IF($S511 &lt;&gt; "", $I511/$S511, ""), ""),"")</f>
        <v/>
      </c>
      <c r="X511" s="10" t="str">
        <f>IF(Overall!$A513&lt;&gt;"",IF(AND(MONTH($O511) &lt;= 5, MONTH($P511) &gt;= 5), IF($S511 &lt;&gt; "", $I511/$S511, ""), ""),"")</f>
        <v/>
      </c>
      <c r="Y511" s="10" t="str">
        <f>IF(Overall!$A513&lt;&gt;"",IF(AND(MONTH($O511) &lt;= 6, MONTH($P511) &gt;= 6), IF($S511 &lt;&gt; "", $I511/$S511, ""), ""),"")</f>
        <v/>
      </c>
      <c r="Z511" s="10">
        <f>IF(Overall!$A513&lt;&gt;"",IF(AND(MONTH($O511) &lt;= 7, MONTH($P511) &gt;= 7 ), IF($S511 &lt;&gt; "", $I511/$S511, ""), ""),"")</f>
        <v>500000</v>
      </c>
      <c r="AA511" s="10" t="str">
        <f>IF(Overall!$A513&lt;&gt;"",IF(AND(MONTH($O511) &lt;= 8, MONTH($P511) &gt;= 8), IF($S511 &lt;&gt; "", $I511/$S511, ""), ""),"")</f>
        <v/>
      </c>
      <c r="AB511" s="10" t="str">
        <f>IF(Overall!$A513&lt;&gt;"",IF(AND(MONTH($O511) &lt;= 9, MONTH($P511) &gt;= 9), IF($S511 &lt;&gt; "", $I511/$S511, ""), ""),"")</f>
        <v/>
      </c>
      <c r="AC511" s="10" t="str">
        <f>IF(Overall!$A513&lt;&gt;"",IF(AND(MONTH($O511) &lt;= 10, MONTH($P511) &gt;= 10), IF($S511 &lt;&gt; "", $I511/$S511, ""), ""),"")</f>
        <v/>
      </c>
      <c r="AD511" s="10" t="str">
        <f>IF(Overall!$A513&lt;&gt;"",IF(AND(MONTH($O511) &lt;= 11, MONTH($P511) &gt;= 11), IF($S511 &lt;&gt; "", $I511/$S511, ""), ""),"")</f>
        <v/>
      </c>
      <c r="AE511" s="10" t="str">
        <f>IF(Overall!$A513&lt;&gt;"",IF(AND(MONTH($O511) &lt;= 12, MONTH($P511) &gt;= 12), IF($S511 &lt;&gt; "", $I511/$S511, ""), ""),"")</f>
        <v/>
      </c>
      <c r="AG511" s="10" t="str">
        <f ca="1">IFERROR(IF(AND(NOW()&lt;= EOMONTH(DATE(YEAR($P511),1, 1), 0), Overall!$A513&lt;&gt;"", MONTH($O511) &lt;= 1, MONTH($P511) &gt;= 1), IF($S511 &lt;&gt; "", $I511/$S511, ""), ""), "")</f>
        <v/>
      </c>
      <c r="AH511" s="10" t="str">
        <f ca="1">IFERROR(IF(AND(NOW()&lt;= EOMONTH(DATE(YEAR($P511),2, 1), 0), Overall!$A513&lt;&gt;"", MONTH($O511) &lt;= 2, MONTH($P511) &gt;= 2), IF($S511 &lt;&gt; "", $I511/$S511, ""), ""), "")</f>
        <v/>
      </c>
      <c r="AI511" s="10" t="str">
        <f ca="1">IFERROR(IF(AND(NOW()&lt;= EOMONTH(DATE(YEAR($P511),3, 1), 0), Overall!$A513&lt;&gt;"", MONTH($O511) &lt;= 3, MONTH($P511) &gt;= 3), IF($S511 &lt;&gt; "", $I511/$S511, ""), ""), "")</f>
        <v/>
      </c>
      <c r="AJ511" s="10" t="str">
        <f ca="1">IFERROR(IF(AND(NOW()&lt;= EOMONTH(DATE(YEAR($P511),4, 1), 0), Overall!$A513&lt;&gt;"", MONTH($O511) &lt;= 4, MONTH($P511) &gt;= 4), IF($S511 &lt;&gt; "", $I511/$S511, ""), ""), "")</f>
        <v/>
      </c>
      <c r="AK511" s="10" t="str">
        <f ca="1">IFERROR(IF(AND(NOW()&lt;= EOMONTH(DATE(YEAR($P511),5, 1), 0), Overall!$A513&lt;&gt;"", MONTH($O511) &lt;= 5, MONTH($P511) &gt;= 5), IF($S511 &lt;&gt; "", $I511/$S511, ""), ""), "")</f>
        <v/>
      </c>
      <c r="AL511" s="10" t="str">
        <f ca="1">IFERROR(IF(AND(NOW()&lt;= EOMONTH(DATE(YEAR($P511),6, 1), 0), Overall!$A513&lt;&gt;"", MONTH($O511) &lt;= 6, MONTH($P511) &gt;= 6), IF($S511 &lt;&gt; "", $I511/$S511, ""), ""), "")</f>
        <v/>
      </c>
      <c r="AM511" s="10" t="str">
        <f ca="1">IFERROR(IF(AND(NOW()&lt;= EOMONTH(DATE(YEAR($P511),7, 1), 0), Overall!$A513&lt;&gt;"", MONTH($O511) &lt;= 7, MONTH($P511) &gt;= 7), IF($S511 &lt;&gt; "", $I511/$S511, ""), ""), "")</f>
        <v/>
      </c>
      <c r="AN511" s="10" t="str">
        <f ca="1">IFERROR(IF(AND(NOW()&lt;= EOMONTH(DATE(YEAR($P511),8, 1), 0), Overall!$A513&lt;&gt;"", MONTH($O511) &lt;= 8, MONTH($P511) &gt;= 8), IF($S511 &lt;&gt; "", $I511/$S511, ""), ""), "")</f>
        <v/>
      </c>
      <c r="AO511" s="10" t="str">
        <f ca="1">IFERROR(IF(AND(NOW()&lt;= EOMONTH(DATE(YEAR($P511),9, 1), 0), Overall!$A513&lt;&gt;"", MONTH($O511) &lt;= 9, MONTH($P511) &gt;= 9), IF($S511 &lt;&gt; "", $I511/$S511, ""), ""), "")</f>
        <v/>
      </c>
      <c r="AP511" s="10" t="str">
        <f ca="1">IFERROR(IF(AND(NOW()&lt;= EOMONTH(DATE(YEAR($P511),10, 1), 0), Overall!$A513&lt;&gt;"", MONTH($O511) &lt;= 10, MONTH($P511) &gt;= 10), IF($S511 &lt;&gt; "", $I511/$S511, ""), ""), "")</f>
        <v/>
      </c>
      <c r="AQ511" s="10" t="str">
        <f ca="1">IFERROR(IF(AND(NOW()&lt;= EOMONTH(DATE(YEAR($P511),11, 1), 0), Overall!$A513&lt;&gt;"", MONTH($O511) &lt;=11, MONTH($P511) &gt;= 11), IF($S511 &lt;&gt; "", $I511/$S511, ""), ""), "")</f>
        <v/>
      </c>
      <c r="AR511" s="10" t="str">
        <f ca="1">IFERROR(IF(AND(NOW()&lt;= EOMONTH(DATE(YEAR($P511),12, 1), 0), Overall!$A513&lt;&gt;"", MONTH($O511) &lt;= 12, MONTH($P511) &gt;= 12), IF($S511 &lt;&gt; "", $I511/$S511, ""), ""), "")</f>
        <v/>
      </c>
      <c r="AS511" s="16">
        <f t="shared" ca="1" si="15"/>
        <v>0</v>
      </c>
    </row>
    <row r="512" spans="1:45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5" t="str">
        <f>IF(Overall!P514&lt;&gt;"",_xlfn.VALUETOTEXT(Overall!P514),"")</f>
        <v>Options</v>
      </c>
      <c r="I512" s="6">
        <f>IF(Overall!F514&lt;&gt;"",VALUE(Overall!F514),"")</f>
        <v>500000</v>
      </c>
      <c r="J512" s="6">
        <f>IF(Overall!G514&lt;&gt;"",VALUE(Overall!G514),"")</f>
        <v>78</v>
      </c>
      <c r="K512" s="6">
        <f>IF(Overall!H514&lt;&gt;"",VALUE(Overall!H514),"")</f>
        <v>64</v>
      </c>
      <c r="L512" s="6">
        <f>IF(Overall!I514&lt;&gt;"",VALUE(Overall!I514),"")</f>
        <v>5.45</v>
      </c>
      <c r="M512" s="6">
        <f>IF(Overall!J514&lt;&gt;"",VALUE(Overall!J514),"")</f>
        <v>1.81</v>
      </c>
      <c r="N512" s="6">
        <f>IF(Overall!K514&lt;&gt;"",VALUE(Overall!K514),"")</f>
        <v>3.64</v>
      </c>
      <c r="O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P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Q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R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S512" s="5">
        <f t="shared" si="14"/>
        <v>1</v>
      </c>
      <c r="T512" s="10" t="str">
        <f>IF(Overall!$A514&lt;&gt;"",IF(AND(MONTH($O512) &lt;= 1, MONTH($P512) &gt;= 1), IF($S512 &lt;&gt; "", $I512/$S512, ""), ""),"")</f>
        <v/>
      </c>
      <c r="U512" s="10" t="str">
        <f>IF(Overall!$A514&lt;&gt;"",IF(AND(MONTH($O512) &lt;= 2, MONTH($P512) &gt;= 2), IF($S512 &lt;&gt; "", $I512/$S512, ""), ""),"")</f>
        <v/>
      </c>
      <c r="V512" s="10" t="str">
        <f>IF(Overall!$A514&lt;&gt;"",IF(AND(MONTH($O512) &lt;= 3, MONTH($P512) &gt;= 3), IF($S512 &lt;&gt; "", $I512/$S512, ""), ""),"")</f>
        <v/>
      </c>
      <c r="W512" s="10" t="str">
        <f>IF(Overall!$A514&lt;&gt;"",IF(AND(MONTH($O512) &lt;= 4, MONTH($P512) &gt;= 4), IF($S512 &lt;&gt; "", $I512/$S512, ""), ""),"")</f>
        <v/>
      </c>
      <c r="X512" s="10" t="str">
        <f>IF(Overall!$A514&lt;&gt;"",IF(AND(MONTH($O512) &lt;= 5, MONTH($P512) &gt;= 5), IF($S512 &lt;&gt; "", $I512/$S512, ""), ""),"")</f>
        <v/>
      </c>
      <c r="Y512" s="10" t="str">
        <f>IF(Overall!$A514&lt;&gt;"",IF(AND(MONTH($O512) &lt;= 6, MONTH($P512) &gt;= 6), IF($S512 &lt;&gt; "", $I512/$S512, ""), ""),"")</f>
        <v/>
      </c>
      <c r="Z512" s="10">
        <f>IF(Overall!$A514&lt;&gt;"",IF(AND(MONTH($O512) &lt;= 7, MONTH($P512) &gt;= 7 ), IF($S512 &lt;&gt; "", $I512/$S512, ""), ""),"")</f>
        <v>500000</v>
      </c>
      <c r="AA512" s="10" t="str">
        <f>IF(Overall!$A514&lt;&gt;"",IF(AND(MONTH($O512) &lt;= 8, MONTH($P512) &gt;= 8), IF($S512 &lt;&gt; "", $I512/$S512, ""), ""),"")</f>
        <v/>
      </c>
      <c r="AB512" s="10" t="str">
        <f>IF(Overall!$A514&lt;&gt;"",IF(AND(MONTH($O512) &lt;= 9, MONTH($P512) &gt;= 9), IF($S512 &lt;&gt; "", $I512/$S512, ""), ""),"")</f>
        <v/>
      </c>
      <c r="AC512" s="10" t="str">
        <f>IF(Overall!$A514&lt;&gt;"",IF(AND(MONTH($O512) &lt;= 10, MONTH($P512) &gt;= 10), IF($S512 &lt;&gt; "", $I512/$S512, ""), ""),"")</f>
        <v/>
      </c>
      <c r="AD512" s="10" t="str">
        <f>IF(Overall!$A514&lt;&gt;"",IF(AND(MONTH($O512) &lt;= 11, MONTH($P512) &gt;= 11), IF($S512 &lt;&gt; "", $I512/$S512, ""), ""),"")</f>
        <v/>
      </c>
      <c r="AE512" s="10" t="str">
        <f>IF(Overall!$A514&lt;&gt;"",IF(AND(MONTH($O512) &lt;= 12, MONTH($P512) &gt;= 12), IF($S512 &lt;&gt; "", $I512/$S512, ""), ""),"")</f>
        <v/>
      </c>
      <c r="AG512" s="10" t="str">
        <f ca="1">IFERROR(IF(AND(NOW()&lt;= EOMONTH(DATE(YEAR($P512),1, 1), 0), Overall!$A514&lt;&gt;"", MONTH($O512) &lt;= 1, MONTH($P512) &gt;= 1), IF($S512 &lt;&gt; "", $I512/$S512, ""), ""), "")</f>
        <v/>
      </c>
      <c r="AH512" s="10" t="str">
        <f ca="1">IFERROR(IF(AND(NOW()&lt;= EOMONTH(DATE(YEAR($P512),2, 1), 0), Overall!$A514&lt;&gt;"", MONTH($O512) &lt;= 2, MONTH($P512) &gt;= 2), IF($S512 &lt;&gt; "", $I512/$S512, ""), ""), "")</f>
        <v/>
      </c>
      <c r="AI512" s="10" t="str">
        <f ca="1">IFERROR(IF(AND(NOW()&lt;= EOMONTH(DATE(YEAR($P512),3, 1), 0), Overall!$A514&lt;&gt;"", MONTH($O512) &lt;= 3, MONTH($P512) &gt;= 3), IF($S512 &lt;&gt; "", $I512/$S512, ""), ""), "")</f>
        <v/>
      </c>
      <c r="AJ512" s="10" t="str">
        <f ca="1">IFERROR(IF(AND(NOW()&lt;= EOMONTH(DATE(YEAR($P512),4, 1), 0), Overall!$A514&lt;&gt;"", MONTH($O512) &lt;= 4, MONTH($P512) &gt;= 4), IF($S512 &lt;&gt; "", $I512/$S512, ""), ""), "")</f>
        <v/>
      </c>
      <c r="AK512" s="10" t="str">
        <f ca="1">IFERROR(IF(AND(NOW()&lt;= EOMONTH(DATE(YEAR($P512),5, 1), 0), Overall!$A514&lt;&gt;"", MONTH($O512) &lt;= 5, MONTH($P512) &gt;= 5), IF($S512 &lt;&gt; "", $I512/$S512, ""), ""), "")</f>
        <v/>
      </c>
      <c r="AL512" s="10" t="str">
        <f ca="1">IFERROR(IF(AND(NOW()&lt;= EOMONTH(DATE(YEAR($P512),6, 1), 0), Overall!$A514&lt;&gt;"", MONTH($O512) &lt;= 6, MONTH($P512) &gt;= 6), IF($S512 &lt;&gt; "", $I512/$S512, ""), ""), "")</f>
        <v/>
      </c>
      <c r="AM512" s="10" t="str">
        <f ca="1">IFERROR(IF(AND(NOW()&lt;= EOMONTH(DATE(YEAR($P512),7, 1), 0), Overall!$A514&lt;&gt;"", MONTH($O512) &lt;= 7, MONTH($P512) &gt;= 7), IF($S512 &lt;&gt; "", $I512/$S512, ""), ""), "")</f>
        <v/>
      </c>
      <c r="AN512" s="10" t="str">
        <f ca="1">IFERROR(IF(AND(NOW()&lt;= EOMONTH(DATE(YEAR($P512),8, 1), 0), Overall!$A514&lt;&gt;"", MONTH($O512) &lt;= 8, MONTH($P512) &gt;= 8), IF($S512 &lt;&gt; "", $I512/$S512, ""), ""), "")</f>
        <v/>
      </c>
      <c r="AO512" s="10" t="str">
        <f ca="1">IFERROR(IF(AND(NOW()&lt;= EOMONTH(DATE(YEAR($P512),9, 1), 0), Overall!$A514&lt;&gt;"", MONTH($O512) &lt;= 9, MONTH($P512) &gt;= 9), IF($S512 &lt;&gt; "", $I512/$S512, ""), ""), "")</f>
        <v/>
      </c>
      <c r="AP512" s="10" t="str">
        <f ca="1">IFERROR(IF(AND(NOW()&lt;= EOMONTH(DATE(YEAR($P512),10, 1), 0), Overall!$A514&lt;&gt;"", MONTH($O512) &lt;= 10, MONTH($P512) &gt;= 10), IF($S512 &lt;&gt; "", $I512/$S512, ""), ""), "")</f>
        <v/>
      </c>
      <c r="AQ512" s="10" t="str">
        <f ca="1">IFERROR(IF(AND(NOW()&lt;= EOMONTH(DATE(YEAR($P512),11, 1), 0), Overall!$A514&lt;&gt;"", MONTH($O512) &lt;=11, MONTH($P512) &gt;= 11), IF($S512 &lt;&gt; "", $I512/$S512, ""), ""), "")</f>
        <v/>
      </c>
      <c r="AR512" s="10" t="str">
        <f ca="1">IFERROR(IF(AND(NOW()&lt;= EOMONTH(DATE(YEAR($P512),12, 1), 0), Overall!$A514&lt;&gt;"", MONTH($O512) &lt;= 12, MONTH($P512) &gt;= 12), IF($S512 &lt;&gt; "", $I512/$S512, ""), ""), "")</f>
        <v/>
      </c>
      <c r="AS512" s="16">
        <f t="shared" ca="1" si="15"/>
        <v>0</v>
      </c>
    </row>
    <row r="513" spans="1:45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5" t="str">
        <f>IF(Overall!P515&lt;&gt;"",_xlfn.VALUETOTEXT(Overall!P515),"")</f>
        <v>Options</v>
      </c>
      <c r="I513" s="6">
        <f>IF(Overall!F515&lt;&gt;"",VALUE(Overall!F515),"")</f>
        <v>500000</v>
      </c>
      <c r="J513" s="6">
        <f>IF(Overall!G515&lt;&gt;"",VALUE(Overall!G515),"")</f>
        <v>78</v>
      </c>
      <c r="K513" s="6">
        <f>IF(Overall!H515&lt;&gt;"",VALUE(Overall!H515),"")</f>
        <v>64</v>
      </c>
      <c r="L513" s="6">
        <f>IF(Overall!I515&lt;&gt;"",VALUE(Overall!I515),"")</f>
        <v>5.45</v>
      </c>
      <c r="M513" s="6">
        <f>IF(Overall!J515&lt;&gt;"",VALUE(Overall!J515),"")</f>
        <v>1.77</v>
      </c>
      <c r="N513" s="6">
        <f>IF(Overall!K515&lt;&gt;"",VALUE(Overall!K515),"")</f>
        <v>3.68</v>
      </c>
      <c r="O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P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Q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R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S513" s="5">
        <f t="shared" si="14"/>
        <v>1</v>
      </c>
      <c r="T513" s="10" t="str">
        <f>IF(Overall!$A515&lt;&gt;"",IF(AND(MONTH($O513) &lt;= 1, MONTH($P513) &gt;= 1), IF($S513 &lt;&gt; "", $I513/$S513, ""), ""),"")</f>
        <v/>
      </c>
      <c r="U513" s="10" t="str">
        <f>IF(Overall!$A515&lt;&gt;"",IF(AND(MONTH($O513) &lt;= 2, MONTH($P513) &gt;= 2), IF($S513 &lt;&gt; "", $I513/$S513, ""), ""),"")</f>
        <v/>
      </c>
      <c r="V513" s="10" t="str">
        <f>IF(Overall!$A515&lt;&gt;"",IF(AND(MONTH($O513) &lt;= 3, MONTH($P513) &gt;= 3), IF($S513 &lt;&gt; "", $I513/$S513, ""), ""),"")</f>
        <v/>
      </c>
      <c r="W513" s="10" t="str">
        <f>IF(Overall!$A515&lt;&gt;"",IF(AND(MONTH($O513) &lt;= 4, MONTH($P513) &gt;= 4), IF($S513 &lt;&gt; "", $I513/$S513, ""), ""),"")</f>
        <v/>
      </c>
      <c r="X513" s="10" t="str">
        <f>IF(Overall!$A515&lt;&gt;"",IF(AND(MONTH($O513) &lt;= 5, MONTH($P513) &gt;= 5), IF($S513 &lt;&gt; "", $I513/$S513, ""), ""),"")</f>
        <v/>
      </c>
      <c r="Y513" s="10" t="str">
        <f>IF(Overall!$A515&lt;&gt;"",IF(AND(MONTH($O513) &lt;= 6, MONTH($P513) &gt;= 6), IF($S513 &lt;&gt; "", $I513/$S513, ""), ""),"")</f>
        <v/>
      </c>
      <c r="Z513" s="10">
        <f>IF(Overall!$A515&lt;&gt;"",IF(AND(MONTH($O513) &lt;= 7, MONTH($P513) &gt;= 7 ), IF($S513 &lt;&gt; "", $I513/$S513, ""), ""),"")</f>
        <v>500000</v>
      </c>
      <c r="AA513" s="10" t="str">
        <f>IF(Overall!$A515&lt;&gt;"",IF(AND(MONTH($O513) &lt;= 8, MONTH($P513) &gt;= 8), IF($S513 &lt;&gt; "", $I513/$S513, ""), ""),"")</f>
        <v/>
      </c>
      <c r="AB513" s="10" t="str">
        <f>IF(Overall!$A515&lt;&gt;"",IF(AND(MONTH($O513) &lt;= 9, MONTH($P513) &gt;= 9), IF($S513 &lt;&gt; "", $I513/$S513, ""), ""),"")</f>
        <v/>
      </c>
      <c r="AC513" s="10" t="str">
        <f>IF(Overall!$A515&lt;&gt;"",IF(AND(MONTH($O513) &lt;= 10, MONTH($P513) &gt;= 10), IF($S513 &lt;&gt; "", $I513/$S513, ""), ""),"")</f>
        <v/>
      </c>
      <c r="AD513" s="10" t="str">
        <f>IF(Overall!$A515&lt;&gt;"",IF(AND(MONTH($O513) &lt;= 11, MONTH($P513) &gt;= 11), IF($S513 &lt;&gt; "", $I513/$S513, ""), ""),"")</f>
        <v/>
      </c>
      <c r="AE513" s="10" t="str">
        <f>IF(Overall!$A515&lt;&gt;"",IF(AND(MONTH($O513) &lt;= 12, MONTH($P513) &gt;= 12), IF($S513 &lt;&gt; "", $I513/$S513, ""), ""),"")</f>
        <v/>
      </c>
      <c r="AG513" s="10" t="str">
        <f ca="1">IFERROR(IF(AND(NOW()&lt;= EOMONTH(DATE(YEAR($P513),1, 1), 0), Overall!$A515&lt;&gt;"", MONTH($O513) &lt;= 1, MONTH($P513) &gt;= 1), IF($S513 &lt;&gt; "", $I513/$S513, ""), ""), "")</f>
        <v/>
      </c>
      <c r="AH513" s="10" t="str">
        <f ca="1">IFERROR(IF(AND(NOW()&lt;= EOMONTH(DATE(YEAR($P513),2, 1), 0), Overall!$A515&lt;&gt;"", MONTH($O513) &lt;= 2, MONTH($P513) &gt;= 2), IF($S513 &lt;&gt; "", $I513/$S513, ""), ""), "")</f>
        <v/>
      </c>
      <c r="AI513" s="10" t="str">
        <f ca="1">IFERROR(IF(AND(NOW()&lt;= EOMONTH(DATE(YEAR($P513),3, 1), 0), Overall!$A515&lt;&gt;"", MONTH($O513) &lt;= 3, MONTH($P513) &gt;= 3), IF($S513 &lt;&gt; "", $I513/$S513, ""), ""), "")</f>
        <v/>
      </c>
      <c r="AJ513" s="10" t="str">
        <f ca="1">IFERROR(IF(AND(NOW()&lt;= EOMONTH(DATE(YEAR($P513),4, 1), 0), Overall!$A515&lt;&gt;"", MONTH($O513) &lt;= 4, MONTH($P513) &gt;= 4), IF($S513 &lt;&gt; "", $I513/$S513, ""), ""), "")</f>
        <v/>
      </c>
      <c r="AK513" s="10" t="str">
        <f ca="1">IFERROR(IF(AND(NOW()&lt;= EOMONTH(DATE(YEAR($P513),5, 1), 0), Overall!$A515&lt;&gt;"", MONTH($O513) &lt;= 5, MONTH($P513) &gt;= 5), IF($S513 &lt;&gt; "", $I513/$S513, ""), ""), "")</f>
        <v/>
      </c>
      <c r="AL513" s="10" t="str">
        <f ca="1">IFERROR(IF(AND(NOW()&lt;= EOMONTH(DATE(YEAR($P513),6, 1), 0), Overall!$A515&lt;&gt;"", MONTH($O513) &lt;= 6, MONTH($P513) &gt;= 6), IF($S513 &lt;&gt; "", $I513/$S513, ""), ""), "")</f>
        <v/>
      </c>
      <c r="AM513" s="10" t="str">
        <f ca="1">IFERROR(IF(AND(NOW()&lt;= EOMONTH(DATE(YEAR($P513),7, 1), 0), Overall!$A515&lt;&gt;"", MONTH($O513) &lt;= 7, MONTH($P513) &gt;= 7), IF($S513 &lt;&gt; "", $I513/$S513, ""), ""), "")</f>
        <v/>
      </c>
      <c r="AN513" s="10" t="str">
        <f ca="1">IFERROR(IF(AND(NOW()&lt;= EOMONTH(DATE(YEAR($P513),8, 1), 0), Overall!$A515&lt;&gt;"", MONTH($O513) &lt;= 8, MONTH($P513) &gt;= 8), IF($S513 &lt;&gt; "", $I513/$S513, ""), ""), "")</f>
        <v/>
      </c>
      <c r="AO513" s="10" t="str">
        <f ca="1">IFERROR(IF(AND(NOW()&lt;= EOMONTH(DATE(YEAR($P513),9, 1), 0), Overall!$A515&lt;&gt;"", MONTH($O513) &lt;= 9, MONTH($P513) &gt;= 9), IF($S513 &lt;&gt; "", $I513/$S513, ""), ""), "")</f>
        <v/>
      </c>
      <c r="AP513" s="10" t="str">
        <f ca="1">IFERROR(IF(AND(NOW()&lt;= EOMONTH(DATE(YEAR($P513),10, 1), 0), Overall!$A515&lt;&gt;"", MONTH($O513) &lt;= 10, MONTH($P513) &gt;= 10), IF($S513 &lt;&gt; "", $I513/$S513, ""), ""), "")</f>
        <v/>
      </c>
      <c r="AQ513" s="10" t="str">
        <f ca="1">IFERROR(IF(AND(NOW()&lt;= EOMONTH(DATE(YEAR($P513),11, 1), 0), Overall!$A515&lt;&gt;"", MONTH($O513) &lt;=11, MONTH($P513) &gt;= 11), IF($S513 &lt;&gt; "", $I513/$S513, ""), ""), "")</f>
        <v/>
      </c>
      <c r="AR513" s="10" t="str">
        <f ca="1">IFERROR(IF(AND(NOW()&lt;= EOMONTH(DATE(YEAR($P513),12, 1), 0), Overall!$A515&lt;&gt;"", MONTH($O513) &lt;= 12, MONTH($P513) &gt;= 12), IF($S513 &lt;&gt; "", $I513/$S513, ""), ""), "")</f>
        <v/>
      </c>
      <c r="AS513" s="16">
        <f t="shared" ca="1" si="15"/>
        <v>0</v>
      </c>
    </row>
    <row r="514" spans="1:45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5" t="str">
        <f>IF(Overall!P516&lt;&gt;"",_xlfn.VALUETOTEXT(Overall!P516),"")</f>
        <v>Options</v>
      </c>
      <c r="I514" s="6">
        <f>IF(Overall!F516&lt;&gt;"",VALUE(Overall!F516),"")</f>
        <v>500000</v>
      </c>
      <c r="J514" s="6">
        <f>IF(Overall!G516&lt;&gt;"",VALUE(Overall!G516),"")</f>
        <v>77</v>
      </c>
      <c r="K514" s="6">
        <f>IF(Overall!H516&lt;&gt;"",VALUE(Overall!H516),"")</f>
        <v>64</v>
      </c>
      <c r="L514" s="6">
        <f>IF(Overall!I516&lt;&gt;"",VALUE(Overall!I516),"")</f>
        <v>5.69</v>
      </c>
      <c r="M514" s="6">
        <f>IF(Overall!J516&lt;&gt;"",VALUE(Overall!J516),"")</f>
        <v>1.89</v>
      </c>
      <c r="N514" s="6">
        <f>IF(Overall!K516&lt;&gt;"",VALUE(Overall!K516),"")</f>
        <v>3.8</v>
      </c>
      <c r="O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P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Q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R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S514" s="5">
        <f t="shared" si="14"/>
        <v>1</v>
      </c>
      <c r="T514" s="10" t="str">
        <f>IF(Overall!$A516&lt;&gt;"",IF(AND(MONTH($O514) &lt;= 1, MONTH($P514) &gt;= 1), IF($S514 &lt;&gt; "", $I514/$S514, ""), ""),"")</f>
        <v/>
      </c>
      <c r="U514" s="10" t="str">
        <f>IF(Overall!$A516&lt;&gt;"",IF(AND(MONTH($O514) &lt;= 2, MONTH($P514) &gt;= 2), IF($S514 &lt;&gt; "", $I514/$S514, ""), ""),"")</f>
        <v/>
      </c>
      <c r="V514" s="10" t="str">
        <f>IF(Overall!$A516&lt;&gt;"",IF(AND(MONTH($O514) &lt;= 3, MONTH($P514) &gt;= 3), IF($S514 &lt;&gt; "", $I514/$S514, ""), ""),"")</f>
        <v/>
      </c>
      <c r="W514" s="10" t="str">
        <f>IF(Overall!$A516&lt;&gt;"",IF(AND(MONTH($O514) &lt;= 4, MONTH($P514) &gt;= 4), IF($S514 &lt;&gt; "", $I514/$S514, ""), ""),"")</f>
        <v/>
      </c>
      <c r="X514" s="10" t="str">
        <f>IF(Overall!$A516&lt;&gt;"",IF(AND(MONTH($O514) &lt;= 5, MONTH($P514) &gt;= 5), IF($S514 &lt;&gt; "", $I514/$S514, ""), ""),"")</f>
        <v/>
      </c>
      <c r="Y514" s="10" t="str">
        <f>IF(Overall!$A516&lt;&gt;"",IF(AND(MONTH($O514) &lt;= 6, MONTH($P514) &gt;= 6), IF($S514 &lt;&gt; "", $I514/$S514, ""), ""),"")</f>
        <v/>
      </c>
      <c r="Z514" s="10">
        <f>IF(Overall!$A516&lt;&gt;"",IF(AND(MONTH($O514) &lt;= 7, MONTH($P514) &gt;= 7 ), IF($S514 &lt;&gt; "", $I514/$S514, ""), ""),"")</f>
        <v>500000</v>
      </c>
      <c r="AA514" s="10" t="str">
        <f>IF(Overall!$A516&lt;&gt;"",IF(AND(MONTH($O514) &lt;= 8, MONTH($P514) &gt;= 8), IF($S514 &lt;&gt; "", $I514/$S514, ""), ""),"")</f>
        <v/>
      </c>
      <c r="AB514" s="10" t="str">
        <f>IF(Overall!$A516&lt;&gt;"",IF(AND(MONTH($O514) &lt;= 9, MONTH($P514) &gt;= 9), IF($S514 &lt;&gt; "", $I514/$S514, ""), ""),"")</f>
        <v/>
      </c>
      <c r="AC514" s="10" t="str">
        <f>IF(Overall!$A516&lt;&gt;"",IF(AND(MONTH($O514) &lt;= 10, MONTH($P514) &gt;= 10), IF($S514 &lt;&gt; "", $I514/$S514, ""), ""),"")</f>
        <v/>
      </c>
      <c r="AD514" s="10" t="str">
        <f>IF(Overall!$A516&lt;&gt;"",IF(AND(MONTH($O514) &lt;= 11, MONTH($P514) &gt;= 11), IF($S514 &lt;&gt; "", $I514/$S514, ""), ""),"")</f>
        <v/>
      </c>
      <c r="AE514" s="10" t="str">
        <f>IF(Overall!$A516&lt;&gt;"",IF(AND(MONTH($O514) &lt;= 12, MONTH($P514) &gt;= 12), IF($S514 &lt;&gt; "", $I514/$S514, ""), ""),"")</f>
        <v/>
      </c>
      <c r="AG514" s="10" t="str">
        <f ca="1">IFERROR(IF(AND(NOW()&lt;= EOMONTH(DATE(YEAR($P514),1, 1), 0), Overall!$A516&lt;&gt;"", MONTH($O514) &lt;= 1, MONTH($P514) &gt;= 1), IF($S514 &lt;&gt; "", $I514/$S514, ""), ""), "")</f>
        <v/>
      </c>
      <c r="AH514" s="10" t="str">
        <f ca="1">IFERROR(IF(AND(NOW()&lt;= EOMONTH(DATE(YEAR($P514),2, 1), 0), Overall!$A516&lt;&gt;"", MONTH($O514) &lt;= 2, MONTH($P514) &gt;= 2), IF($S514 &lt;&gt; "", $I514/$S514, ""), ""), "")</f>
        <v/>
      </c>
      <c r="AI514" s="10" t="str">
        <f ca="1">IFERROR(IF(AND(NOW()&lt;= EOMONTH(DATE(YEAR($P514),3, 1), 0), Overall!$A516&lt;&gt;"", MONTH($O514) &lt;= 3, MONTH($P514) &gt;= 3), IF($S514 &lt;&gt; "", $I514/$S514, ""), ""), "")</f>
        <v/>
      </c>
      <c r="AJ514" s="10" t="str">
        <f ca="1">IFERROR(IF(AND(NOW()&lt;= EOMONTH(DATE(YEAR($P514),4, 1), 0), Overall!$A516&lt;&gt;"", MONTH($O514) &lt;= 4, MONTH($P514) &gt;= 4), IF($S514 &lt;&gt; "", $I514/$S514, ""), ""), "")</f>
        <v/>
      </c>
      <c r="AK514" s="10" t="str">
        <f ca="1">IFERROR(IF(AND(NOW()&lt;= EOMONTH(DATE(YEAR($P514),5, 1), 0), Overall!$A516&lt;&gt;"", MONTH($O514) &lt;= 5, MONTH($P514) &gt;= 5), IF($S514 &lt;&gt; "", $I514/$S514, ""), ""), "")</f>
        <v/>
      </c>
      <c r="AL514" s="10" t="str">
        <f ca="1">IFERROR(IF(AND(NOW()&lt;= EOMONTH(DATE(YEAR($P514),6, 1), 0), Overall!$A516&lt;&gt;"", MONTH($O514) &lt;= 6, MONTH($P514) &gt;= 6), IF($S514 &lt;&gt; "", $I514/$S514, ""), ""), "")</f>
        <v/>
      </c>
      <c r="AM514" s="10" t="str">
        <f ca="1">IFERROR(IF(AND(NOW()&lt;= EOMONTH(DATE(YEAR($P514),7, 1), 0), Overall!$A516&lt;&gt;"", MONTH($O514) &lt;= 7, MONTH($P514) &gt;= 7), IF($S514 &lt;&gt; "", $I514/$S514, ""), ""), "")</f>
        <v/>
      </c>
      <c r="AN514" s="10" t="str">
        <f ca="1">IFERROR(IF(AND(NOW()&lt;= EOMONTH(DATE(YEAR($P514),8, 1), 0), Overall!$A516&lt;&gt;"", MONTH($O514) &lt;= 8, MONTH($P514) &gt;= 8), IF($S514 &lt;&gt; "", $I514/$S514, ""), ""), "")</f>
        <v/>
      </c>
      <c r="AO514" s="10" t="str">
        <f ca="1">IFERROR(IF(AND(NOW()&lt;= EOMONTH(DATE(YEAR($P514),9, 1), 0), Overall!$A516&lt;&gt;"", MONTH($O514) &lt;= 9, MONTH($P514) &gt;= 9), IF($S514 &lt;&gt; "", $I514/$S514, ""), ""), "")</f>
        <v/>
      </c>
      <c r="AP514" s="10" t="str">
        <f ca="1">IFERROR(IF(AND(NOW()&lt;= EOMONTH(DATE(YEAR($P514),10, 1), 0), Overall!$A516&lt;&gt;"", MONTH($O514) &lt;= 10, MONTH($P514) &gt;= 10), IF($S514 &lt;&gt; "", $I514/$S514, ""), ""), "")</f>
        <v/>
      </c>
      <c r="AQ514" s="10" t="str">
        <f ca="1">IFERROR(IF(AND(NOW()&lt;= EOMONTH(DATE(YEAR($P514),11, 1), 0), Overall!$A516&lt;&gt;"", MONTH($O514) &lt;=11, MONTH($P514) &gt;= 11), IF($S514 &lt;&gt; "", $I514/$S514, ""), ""), "")</f>
        <v/>
      </c>
      <c r="AR514" s="10" t="str">
        <f ca="1">IFERROR(IF(AND(NOW()&lt;= EOMONTH(DATE(YEAR($P514),12, 1), 0), Overall!$A516&lt;&gt;"", MONTH($O514) &lt;= 12, MONTH($P514) &gt;= 12), IF($S514 &lt;&gt; "", $I514/$S514, ""), ""), "")</f>
        <v/>
      </c>
      <c r="AS514" s="16">
        <f t="shared" ca="1" si="15"/>
        <v>0</v>
      </c>
    </row>
    <row r="515" spans="1:45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5" t="str">
        <f>IF(Overall!P517&lt;&gt;"",_xlfn.VALUETOTEXT(Overall!P517),"")</f>
        <v>Options</v>
      </c>
      <c r="I515" s="6">
        <f>IF(Overall!F517&lt;&gt;"",VALUE(Overall!F517),"")</f>
        <v>500000</v>
      </c>
      <c r="J515" s="6">
        <f>IF(Overall!G517&lt;&gt;"",VALUE(Overall!G517),"")</f>
        <v>77</v>
      </c>
      <c r="K515" s="6">
        <f>IF(Overall!H517&lt;&gt;"",VALUE(Overall!H517),"")</f>
        <v>64</v>
      </c>
      <c r="L515" s="6">
        <f>IF(Overall!I517&lt;&gt;"",VALUE(Overall!I517),"")</f>
        <v>5.8</v>
      </c>
      <c r="M515" s="6">
        <f>IF(Overall!J517&lt;&gt;"",VALUE(Overall!J517),"")</f>
        <v>2</v>
      </c>
      <c r="N515" s="6">
        <f>IF(Overall!K517&lt;&gt;"",VALUE(Overall!K517),"")</f>
        <v>3.8</v>
      </c>
      <c r="O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P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Q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R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S515" s="5">
        <f t="shared" ref="S515:S578" si="16">IF(AND(O515&lt;&gt;"", P515&lt;&gt;""), DATEDIF(O515, P515, "M") + 1, "")</f>
        <v>1</v>
      </c>
      <c r="T515" s="10" t="str">
        <f>IF(Overall!$A517&lt;&gt;"",IF(AND(MONTH($O515) &lt;= 1, MONTH($P515) &gt;= 1), IF($S515 &lt;&gt; "", $I515/$S515, ""), ""),"")</f>
        <v/>
      </c>
      <c r="U515" s="10" t="str">
        <f>IF(Overall!$A517&lt;&gt;"",IF(AND(MONTH($O515) &lt;= 2, MONTH($P515) &gt;= 2), IF($S515 &lt;&gt; "", $I515/$S515, ""), ""),"")</f>
        <v/>
      </c>
      <c r="V515" s="10" t="str">
        <f>IF(Overall!$A517&lt;&gt;"",IF(AND(MONTH($O515) &lt;= 3, MONTH($P515) &gt;= 3), IF($S515 &lt;&gt; "", $I515/$S515, ""), ""),"")</f>
        <v/>
      </c>
      <c r="W515" s="10" t="str">
        <f>IF(Overall!$A517&lt;&gt;"",IF(AND(MONTH($O515) &lt;= 4, MONTH($P515) &gt;= 4), IF($S515 &lt;&gt; "", $I515/$S515, ""), ""),"")</f>
        <v/>
      </c>
      <c r="X515" s="10" t="str">
        <f>IF(Overall!$A517&lt;&gt;"",IF(AND(MONTH($O515) &lt;= 5, MONTH($P515) &gt;= 5), IF($S515 &lt;&gt; "", $I515/$S515, ""), ""),"")</f>
        <v/>
      </c>
      <c r="Y515" s="10" t="str">
        <f>IF(Overall!$A517&lt;&gt;"",IF(AND(MONTH($O515) &lt;= 6, MONTH($P515) &gt;= 6), IF($S515 &lt;&gt; "", $I515/$S515, ""), ""),"")</f>
        <v/>
      </c>
      <c r="Z515" s="10">
        <f>IF(Overall!$A517&lt;&gt;"",IF(AND(MONTH($O515) &lt;= 7, MONTH($P515) &gt;= 7 ), IF($S515 &lt;&gt; "", $I515/$S515, ""), ""),"")</f>
        <v>500000</v>
      </c>
      <c r="AA515" s="10" t="str">
        <f>IF(Overall!$A517&lt;&gt;"",IF(AND(MONTH($O515) &lt;= 8, MONTH($P515) &gt;= 8), IF($S515 &lt;&gt; "", $I515/$S515, ""), ""),"")</f>
        <v/>
      </c>
      <c r="AB515" s="10" t="str">
        <f>IF(Overall!$A517&lt;&gt;"",IF(AND(MONTH($O515) &lt;= 9, MONTH($P515) &gt;= 9), IF($S515 &lt;&gt; "", $I515/$S515, ""), ""),"")</f>
        <v/>
      </c>
      <c r="AC515" s="10" t="str">
        <f>IF(Overall!$A517&lt;&gt;"",IF(AND(MONTH($O515) &lt;= 10, MONTH($P515) &gt;= 10), IF($S515 &lt;&gt; "", $I515/$S515, ""), ""),"")</f>
        <v/>
      </c>
      <c r="AD515" s="10" t="str">
        <f>IF(Overall!$A517&lt;&gt;"",IF(AND(MONTH($O515) &lt;= 11, MONTH($P515) &gt;= 11), IF($S515 &lt;&gt; "", $I515/$S515, ""), ""),"")</f>
        <v/>
      </c>
      <c r="AE515" s="10" t="str">
        <f>IF(Overall!$A517&lt;&gt;"",IF(AND(MONTH($O515) &lt;= 12, MONTH($P515) &gt;= 12), IF($S515 &lt;&gt; "", $I515/$S515, ""), ""),"")</f>
        <v/>
      </c>
      <c r="AG515" s="10" t="str">
        <f ca="1">IFERROR(IF(AND(NOW()&lt;= EOMONTH(DATE(YEAR($P515),1, 1), 0), Overall!$A517&lt;&gt;"", MONTH($O515) &lt;= 1, MONTH($P515) &gt;= 1), IF($S515 &lt;&gt; "", $I515/$S515, ""), ""), "")</f>
        <v/>
      </c>
      <c r="AH515" s="10" t="str">
        <f ca="1">IFERROR(IF(AND(NOW()&lt;= EOMONTH(DATE(YEAR($P515),2, 1), 0), Overall!$A517&lt;&gt;"", MONTH($O515) &lt;= 2, MONTH($P515) &gt;= 2), IF($S515 &lt;&gt; "", $I515/$S515, ""), ""), "")</f>
        <v/>
      </c>
      <c r="AI515" s="10" t="str">
        <f ca="1">IFERROR(IF(AND(NOW()&lt;= EOMONTH(DATE(YEAR($P515),3, 1), 0), Overall!$A517&lt;&gt;"", MONTH($O515) &lt;= 3, MONTH($P515) &gt;= 3), IF($S515 &lt;&gt; "", $I515/$S515, ""), ""), "")</f>
        <v/>
      </c>
      <c r="AJ515" s="10" t="str">
        <f ca="1">IFERROR(IF(AND(NOW()&lt;= EOMONTH(DATE(YEAR($P515),4, 1), 0), Overall!$A517&lt;&gt;"", MONTH($O515) &lt;= 4, MONTH($P515) &gt;= 4), IF($S515 &lt;&gt; "", $I515/$S515, ""), ""), "")</f>
        <v/>
      </c>
      <c r="AK515" s="10" t="str">
        <f ca="1">IFERROR(IF(AND(NOW()&lt;= EOMONTH(DATE(YEAR($P515),5, 1), 0), Overall!$A517&lt;&gt;"", MONTH($O515) &lt;= 5, MONTH($P515) &gt;= 5), IF($S515 &lt;&gt; "", $I515/$S515, ""), ""), "")</f>
        <v/>
      </c>
      <c r="AL515" s="10" t="str">
        <f ca="1">IFERROR(IF(AND(NOW()&lt;= EOMONTH(DATE(YEAR($P515),6, 1), 0), Overall!$A517&lt;&gt;"", MONTH($O515) &lt;= 6, MONTH($P515) &gt;= 6), IF($S515 &lt;&gt; "", $I515/$S515, ""), ""), "")</f>
        <v/>
      </c>
      <c r="AM515" s="10" t="str">
        <f ca="1">IFERROR(IF(AND(NOW()&lt;= EOMONTH(DATE(YEAR($P515),7, 1), 0), Overall!$A517&lt;&gt;"", MONTH($O515) &lt;= 7, MONTH($P515) &gt;= 7), IF($S515 &lt;&gt; "", $I515/$S515, ""), ""), "")</f>
        <v/>
      </c>
      <c r="AN515" s="10" t="str">
        <f ca="1">IFERROR(IF(AND(NOW()&lt;= EOMONTH(DATE(YEAR($P515),8, 1), 0), Overall!$A517&lt;&gt;"", MONTH($O515) &lt;= 8, MONTH($P515) &gt;= 8), IF($S515 &lt;&gt; "", $I515/$S515, ""), ""), "")</f>
        <v/>
      </c>
      <c r="AO515" s="10" t="str">
        <f ca="1">IFERROR(IF(AND(NOW()&lt;= EOMONTH(DATE(YEAR($P515),9, 1), 0), Overall!$A517&lt;&gt;"", MONTH($O515) &lt;= 9, MONTH($P515) &gt;= 9), IF($S515 &lt;&gt; "", $I515/$S515, ""), ""), "")</f>
        <v/>
      </c>
      <c r="AP515" s="10" t="str">
        <f ca="1">IFERROR(IF(AND(NOW()&lt;= EOMONTH(DATE(YEAR($P515),10, 1), 0), Overall!$A517&lt;&gt;"", MONTH($O515) &lt;= 10, MONTH($P515) &gt;= 10), IF($S515 &lt;&gt; "", $I515/$S515, ""), ""), "")</f>
        <v/>
      </c>
      <c r="AQ515" s="10" t="str">
        <f ca="1">IFERROR(IF(AND(NOW()&lt;= EOMONTH(DATE(YEAR($P515),11, 1), 0), Overall!$A517&lt;&gt;"", MONTH($O515) &lt;=11, MONTH($P515) &gt;= 11), IF($S515 &lt;&gt; "", $I515/$S515, ""), ""), "")</f>
        <v/>
      </c>
      <c r="AR515" s="10" t="str">
        <f ca="1">IFERROR(IF(AND(NOW()&lt;= EOMONTH(DATE(YEAR($P515),12, 1), 0), Overall!$A517&lt;&gt;"", MONTH($O515) &lt;= 12, MONTH($P515) &gt;= 12), IF($S515 &lt;&gt; "", $I515/$S515, ""), ""), "")</f>
        <v/>
      </c>
      <c r="AS515" s="16">
        <f t="shared" ref="AS515:AS578" ca="1" si="17">SUM(AG515:AR515)</f>
        <v>0</v>
      </c>
    </row>
    <row r="516" spans="1:45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5" t="str">
        <f>IF(Overall!P518&lt;&gt;"",_xlfn.VALUETOTEXT(Overall!P518),"")</f>
        <v>Options</v>
      </c>
      <c r="I516" s="6">
        <f>IF(Overall!F518&lt;&gt;"",VALUE(Overall!F518),"")</f>
        <v>1000000</v>
      </c>
      <c r="J516" s="6">
        <f>IF(Overall!G518&lt;&gt;"",VALUE(Overall!G518),"")</f>
        <v>77</v>
      </c>
      <c r="K516" s="6">
        <f>IF(Overall!H518&lt;&gt;"",VALUE(Overall!H518),"")</f>
        <v>64</v>
      </c>
      <c r="L516" s="6">
        <f>IF(Overall!I518&lt;&gt;"",VALUE(Overall!I518),"")</f>
        <v>5.63</v>
      </c>
      <c r="M516" s="6">
        <f>IF(Overall!J518&lt;&gt;"",VALUE(Overall!J518),"")</f>
        <v>1.9</v>
      </c>
      <c r="N516" s="6">
        <f>IF(Overall!K518&lt;&gt;"",VALUE(Overall!K518),"")</f>
        <v>3.73</v>
      </c>
      <c r="O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P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Q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R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S516" s="5">
        <f t="shared" si="16"/>
        <v>1</v>
      </c>
      <c r="T516" s="10" t="str">
        <f>IF(Overall!$A518&lt;&gt;"",IF(AND(MONTH($O516) &lt;= 1, MONTH($P516) &gt;= 1), IF($S516 &lt;&gt; "", $I516/$S516, ""), ""),"")</f>
        <v/>
      </c>
      <c r="U516" s="10" t="str">
        <f>IF(Overall!$A518&lt;&gt;"",IF(AND(MONTH($O516) &lt;= 2, MONTH($P516) &gt;= 2), IF($S516 &lt;&gt; "", $I516/$S516, ""), ""),"")</f>
        <v/>
      </c>
      <c r="V516" s="10" t="str">
        <f>IF(Overall!$A518&lt;&gt;"",IF(AND(MONTH($O516) &lt;= 3, MONTH($P516) &gt;= 3), IF($S516 &lt;&gt; "", $I516/$S516, ""), ""),"")</f>
        <v/>
      </c>
      <c r="W516" s="10" t="str">
        <f>IF(Overall!$A518&lt;&gt;"",IF(AND(MONTH($O516) &lt;= 4, MONTH($P516) &gt;= 4), IF($S516 &lt;&gt; "", $I516/$S516, ""), ""),"")</f>
        <v/>
      </c>
      <c r="X516" s="10" t="str">
        <f>IF(Overall!$A518&lt;&gt;"",IF(AND(MONTH($O516) &lt;= 5, MONTH($P516) &gt;= 5), IF($S516 &lt;&gt; "", $I516/$S516, ""), ""),"")</f>
        <v/>
      </c>
      <c r="Y516" s="10" t="str">
        <f>IF(Overall!$A518&lt;&gt;"",IF(AND(MONTH($O516) &lt;= 6, MONTH($P516) &gt;= 6), IF($S516 &lt;&gt; "", $I516/$S516, ""), ""),"")</f>
        <v/>
      </c>
      <c r="Z516" s="10">
        <f>IF(Overall!$A518&lt;&gt;"",IF(AND(MONTH($O516) &lt;= 7, MONTH($P516) &gt;= 7 ), IF($S516 &lt;&gt; "", $I516/$S516, ""), ""),"")</f>
        <v>1000000</v>
      </c>
      <c r="AA516" s="10" t="str">
        <f>IF(Overall!$A518&lt;&gt;"",IF(AND(MONTH($O516) &lt;= 8, MONTH($P516) &gt;= 8), IF($S516 &lt;&gt; "", $I516/$S516, ""), ""),"")</f>
        <v/>
      </c>
      <c r="AB516" s="10" t="str">
        <f>IF(Overall!$A518&lt;&gt;"",IF(AND(MONTH($O516) &lt;= 9, MONTH($P516) &gt;= 9), IF($S516 &lt;&gt; "", $I516/$S516, ""), ""),"")</f>
        <v/>
      </c>
      <c r="AC516" s="10" t="str">
        <f>IF(Overall!$A518&lt;&gt;"",IF(AND(MONTH($O516) &lt;= 10, MONTH($P516) &gt;= 10), IF($S516 &lt;&gt; "", $I516/$S516, ""), ""),"")</f>
        <v/>
      </c>
      <c r="AD516" s="10" t="str">
        <f>IF(Overall!$A518&lt;&gt;"",IF(AND(MONTH($O516) &lt;= 11, MONTH($P516) &gt;= 11), IF($S516 &lt;&gt; "", $I516/$S516, ""), ""),"")</f>
        <v/>
      </c>
      <c r="AE516" s="10" t="str">
        <f>IF(Overall!$A518&lt;&gt;"",IF(AND(MONTH($O516) &lt;= 12, MONTH($P516) &gt;= 12), IF($S516 &lt;&gt; "", $I516/$S516, ""), ""),"")</f>
        <v/>
      </c>
      <c r="AG516" s="10" t="str">
        <f ca="1">IFERROR(IF(AND(NOW()&lt;= EOMONTH(DATE(YEAR($P516),1, 1), 0), Overall!$A518&lt;&gt;"", MONTH($O516) &lt;= 1, MONTH($P516) &gt;= 1), IF($S516 &lt;&gt; "", $I516/$S516, ""), ""), "")</f>
        <v/>
      </c>
      <c r="AH516" s="10" t="str">
        <f ca="1">IFERROR(IF(AND(NOW()&lt;= EOMONTH(DATE(YEAR($P516),2, 1), 0), Overall!$A518&lt;&gt;"", MONTH($O516) &lt;= 2, MONTH($P516) &gt;= 2), IF($S516 &lt;&gt; "", $I516/$S516, ""), ""), "")</f>
        <v/>
      </c>
      <c r="AI516" s="10" t="str">
        <f ca="1">IFERROR(IF(AND(NOW()&lt;= EOMONTH(DATE(YEAR($P516),3, 1), 0), Overall!$A518&lt;&gt;"", MONTH($O516) &lt;= 3, MONTH($P516) &gt;= 3), IF($S516 &lt;&gt; "", $I516/$S516, ""), ""), "")</f>
        <v/>
      </c>
      <c r="AJ516" s="10" t="str">
        <f ca="1">IFERROR(IF(AND(NOW()&lt;= EOMONTH(DATE(YEAR($P516),4, 1), 0), Overall!$A518&lt;&gt;"", MONTH($O516) &lt;= 4, MONTH($P516) &gt;= 4), IF($S516 &lt;&gt; "", $I516/$S516, ""), ""), "")</f>
        <v/>
      </c>
      <c r="AK516" s="10" t="str">
        <f ca="1">IFERROR(IF(AND(NOW()&lt;= EOMONTH(DATE(YEAR($P516),5, 1), 0), Overall!$A518&lt;&gt;"", MONTH($O516) &lt;= 5, MONTH($P516) &gt;= 5), IF($S516 &lt;&gt; "", $I516/$S516, ""), ""), "")</f>
        <v/>
      </c>
      <c r="AL516" s="10" t="str">
        <f ca="1">IFERROR(IF(AND(NOW()&lt;= EOMONTH(DATE(YEAR($P516),6, 1), 0), Overall!$A518&lt;&gt;"", MONTH($O516) &lt;= 6, MONTH($P516) &gt;= 6), IF($S516 &lt;&gt; "", $I516/$S516, ""), ""), "")</f>
        <v/>
      </c>
      <c r="AM516" s="10" t="str">
        <f ca="1">IFERROR(IF(AND(NOW()&lt;= EOMONTH(DATE(YEAR($P516),7, 1), 0), Overall!$A518&lt;&gt;"", MONTH($O516) &lt;= 7, MONTH($P516) &gt;= 7), IF($S516 &lt;&gt; "", $I516/$S516, ""), ""), "")</f>
        <v/>
      </c>
      <c r="AN516" s="10" t="str">
        <f ca="1">IFERROR(IF(AND(NOW()&lt;= EOMONTH(DATE(YEAR($P516),8, 1), 0), Overall!$A518&lt;&gt;"", MONTH($O516) &lt;= 8, MONTH($P516) &gt;= 8), IF($S516 &lt;&gt; "", $I516/$S516, ""), ""), "")</f>
        <v/>
      </c>
      <c r="AO516" s="10" t="str">
        <f ca="1">IFERROR(IF(AND(NOW()&lt;= EOMONTH(DATE(YEAR($P516),9, 1), 0), Overall!$A518&lt;&gt;"", MONTH($O516) &lt;= 9, MONTH($P516) &gt;= 9), IF($S516 &lt;&gt; "", $I516/$S516, ""), ""), "")</f>
        <v/>
      </c>
      <c r="AP516" s="10" t="str">
        <f ca="1">IFERROR(IF(AND(NOW()&lt;= EOMONTH(DATE(YEAR($P516),10, 1), 0), Overall!$A518&lt;&gt;"", MONTH($O516) &lt;= 10, MONTH($P516) &gt;= 10), IF($S516 &lt;&gt; "", $I516/$S516, ""), ""), "")</f>
        <v/>
      </c>
      <c r="AQ516" s="10" t="str">
        <f ca="1">IFERROR(IF(AND(NOW()&lt;= EOMONTH(DATE(YEAR($P516),11, 1), 0), Overall!$A518&lt;&gt;"", MONTH($O516) &lt;=11, MONTH($P516) &gt;= 11), IF($S516 &lt;&gt; "", $I516/$S516, ""), ""), "")</f>
        <v/>
      </c>
      <c r="AR516" s="10" t="str">
        <f ca="1">IFERROR(IF(AND(NOW()&lt;= EOMONTH(DATE(YEAR($P516),12, 1), 0), Overall!$A518&lt;&gt;"", MONTH($O516) &lt;= 12, MONTH($P516) &gt;= 12), IF($S516 &lt;&gt; "", $I516/$S516, ""), ""), "")</f>
        <v/>
      </c>
      <c r="AS516" s="16">
        <f t="shared" ca="1" si="17"/>
        <v>0</v>
      </c>
    </row>
    <row r="517" spans="1:45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5" t="str">
        <f>IF(Overall!P519&lt;&gt;"",_xlfn.VALUETOTEXT(Overall!P519),"")</f>
        <v>Options</v>
      </c>
      <c r="I517" s="6">
        <f>IF(Overall!F519&lt;&gt;"",VALUE(Overall!F519),"")</f>
        <v>1000000</v>
      </c>
      <c r="J517" s="6">
        <f>IF(Overall!G519&lt;&gt;"",VALUE(Overall!G519),"")</f>
        <v>77</v>
      </c>
      <c r="K517" s="6">
        <f>IF(Overall!H519&lt;&gt;"",VALUE(Overall!H519),"")</f>
        <v>64</v>
      </c>
      <c r="L517" s="6">
        <f>IF(Overall!I519&lt;&gt;"",VALUE(Overall!I519),"")</f>
        <v>5.43</v>
      </c>
      <c r="M517" s="6">
        <f>IF(Overall!J519&lt;&gt;"",VALUE(Overall!J519),"")</f>
        <v>1.7</v>
      </c>
      <c r="N517" s="6">
        <f>IF(Overall!K519&lt;&gt;"",VALUE(Overall!K519),"")</f>
        <v>3.73</v>
      </c>
      <c r="O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P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Q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R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S517" s="5">
        <f t="shared" si="16"/>
        <v>1</v>
      </c>
      <c r="T517" s="10" t="str">
        <f>IF(Overall!$A519&lt;&gt;"",IF(AND(MONTH($O517) &lt;= 1, MONTH($P517) &gt;= 1), IF($S517 &lt;&gt; "", $I517/$S517, ""), ""),"")</f>
        <v/>
      </c>
      <c r="U517" s="10" t="str">
        <f>IF(Overall!$A519&lt;&gt;"",IF(AND(MONTH($O517) &lt;= 2, MONTH($P517) &gt;= 2), IF($S517 &lt;&gt; "", $I517/$S517, ""), ""),"")</f>
        <v/>
      </c>
      <c r="V517" s="10" t="str">
        <f>IF(Overall!$A519&lt;&gt;"",IF(AND(MONTH($O517) &lt;= 3, MONTH($P517) &gt;= 3), IF($S517 &lt;&gt; "", $I517/$S517, ""), ""),"")</f>
        <v/>
      </c>
      <c r="W517" s="10" t="str">
        <f>IF(Overall!$A519&lt;&gt;"",IF(AND(MONTH($O517) &lt;= 4, MONTH($P517) &gt;= 4), IF($S517 &lt;&gt; "", $I517/$S517, ""), ""),"")</f>
        <v/>
      </c>
      <c r="X517" s="10" t="str">
        <f>IF(Overall!$A519&lt;&gt;"",IF(AND(MONTH($O517) &lt;= 5, MONTH($P517) &gt;= 5), IF($S517 &lt;&gt; "", $I517/$S517, ""), ""),"")</f>
        <v/>
      </c>
      <c r="Y517" s="10" t="str">
        <f>IF(Overall!$A519&lt;&gt;"",IF(AND(MONTH($O517) &lt;= 6, MONTH($P517) &gt;= 6), IF($S517 &lt;&gt; "", $I517/$S517, ""), ""),"")</f>
        <v/>
      </c>
      <c r="Z517" s="10">
        <f>IF(Overall!$A519&lt;&gt;"",IF(AND(MONTH($O517) &lt;= 7, MONTH($P517) &gt;= 7 ), IF($S517 &lt;&gt; "", $I517/$S517, ""), ""),"")</f>
        <v>1000000</v>
      </c>
      <c r="AA517" s="10" t="str">
        <f>IF(Overall!$A519&lt;&gt;"",IF(AND(MONTH($O517) &lt;= 8, MONTH($P517) &gt;= 8), IF($S517 &lt;&gt; "", $I517/$S517, ""), ""),"")</f>
        <v/>
      </c>
      <c r="AB517" s="10" t="str">
        <f>IF(Overall!$A519&lt;&gt;"",IF(AND(MONTH($O517) &lt;= 9, MONTH($P517) &gt;= 9), IF($S517 &lt;&gt; "", $I517/$S517, ""), ""),"")</f>
        <v/>
      </c>
      <c r="AC517" s="10" t="str">
        <f>IF(Overall!$A519&lt;&gt;"",IF(AND(MONTH($O517) &lt;= 10, MONTH($P517) &gt;= 10), IF($S517 &lt;&gt; "", $I517/$S517, ""), ""),"")</f>
        <v/>
      </c>
      <c r="AD517" s="10" t="str">
        <f>IF(Overall!$A519&lt;&gt;"",IF(AND(MONTH($O517) &lt;= 11, MONTH($P517) &gt;= 11), IF($S517 &lt;&gt; "", $I517/$S517, ""), ""),"")</f>
        <v/>
      </c>
      <c r="AE517" s="10" t="str">
        <f>IF(Overall!$A519&lt;&gt;"",IF(AND(MONTH($O517) &lt;= 12, MONTH($P517) &gt;= 12), IF($S517 &lt;&gt; "", $I517/$S517, ""), ""),"")</f>
        <v/>
      </c>
      <c r="AG517" s="10" t="str">
        <f ca="1">IFERROR(IF(AND(NOW()&lt;= EOMONTH(DATE(YEAR($P517),1, 1), 0), Overall!$A519&lt;&gt;"", MONTH($O517) &lt;= 1, MONTH($P517) &gt;= 1), IF($S517 &lt;&gt; "", $I517/$S517, ""), ""), "")</f>
        <v/>
      </c>
      <c r="AH517" s="10" t="str">
        <f ca="1">IFERROR(IF(AND(NOW()&lt;= EOMONTH(DATE(YEAR($P517),2, 1), 0), Overall!$A519&lt;&gt;"", MONTH($O517) &lt;= 2, MONTH($P517) &gt;= 2), IF($S517 &lt;&gt; "", $I517/$S517, ""), ""), "")</f>
        <v/>
      </c>
      <c r="AI517" s="10" t="str">
        <f ca="1">IFERROR(IF(AND(NOW()&lt;= EOMONTH(DATE(YEAR($P517),3, 1), 0), Overall!$A519&lt;&gt;"", MONTH($O517) &lt;= 3, MONTH($P517) &gt;= 3), IF($S517 &lt;&gt; "", $I517/$S517, ""), ""), "")</f>
        <v/>
      </c>
      <c r="AJ517" s="10" t="str">
        <f ca="1">IFERROR(IF(AND(NOW()&lt;= EOMONTH(DATE(YEAR($P517),4, 1), 0), Overall!$A519&lt;&gt;"", MONTH($O517) &lt;= 4, MONTH($P517) &gt;= 4), IF($S517 &lt;&gt; "", $I517/$S517, ""), ""), "")</f>
        <v/>
      </c>
      <c r="AK517" s="10" t="str">
        <f ca="1">IFERROR(IF(AND(NOW()&lt;= EOMONTH(DATE(YEAR($P517),5, 1), 0), Overall!$A519&lt;&gt;"", MONTH($O517) &lt;= 5, MONTH($P517) &gt;= 5), IF($S517 &lt;&gt; "", $I517/$S517, ""), ""), "")</f>
        <v/>
      </c>
      <c r="AL517" s="10" t="str">
        <f ca="1">IFERROR(IF(AND(NOW()&lt;= EOMONTH(DATE(YEAR($P517),6, 1), 0), Overall!$A519&lt;&gt;"", MONTH($O517) &lt;= 6, MONTH($P517) &gt;= 6), IF($S517 &lt;&gt; "", $I517/$S517, ""), ""), "")</f>
        <v/>
      </c>
      <c r="AM517" s="10" t="str">
        <f ca="1">IFERROR(IF(AND(NOW()&lt;= EOMONTH(DATE(YEAR($P517),7, 1), 0), Overall!$A519&lt;&gt;"", MONTH($O517) &lt;= 7, MONTH($P517) &gt;= 7), IF($S517 &lt;&gt; "", $I517/$S517, ""), ""), "")</f>
        <v/>
      </c>
      <c r="AN517" s="10" t="str">
        <f ca="1">IFERROR(IF(AND(NOW()&lt;= EOMONTH(DATE(YEAR($P517),8, 1), 0), Overall!$A519&lt;&gt;"", MONTH($O517) &lt;= 8, MONTH($P517) &gt;= 8), IF($S517 &lt;&gt; "", $I517/$S517, ""), ""), "")</f>
        <v/>
      </c>
      <c r="AO517" s="10" t="str">
        <f ca="1">IFERROR(IF(AND(NOW()&lt;= EOMONTH(DATE(YEAR($P517),9, 1), 0), Overall!$A519&lt;&gt;"", MONTH($O517) &lt;= 9, MONTH($P517) &gt;= 9), IF($S517 &lt;&gt; "", $I517/$S517, ""), ""), "")</f>
        <v/>
      </c>
      <c r="AP517" s="10" t="str">
        <f ca="1">IFERROR(IF(AND(NOW()&lt;= EOMONTH(DATE(YEAR($P517),10, 1), 0), Overall!$A519&lt;&gt;"", MONTH($O517) &lt;= 10, MONTH($P517) &gt;= 10), IF($S517 &lt;&gt; "", $I517/$S517, ""), ""), "")</f>
        <v/>
      </c>
      <c r="AQ517" s="10" t="str">
        <f ca="1">IFERROR(IF(AND(NOW()&lt;= EOMONTH(DATE(YEAR($P517),11, 1), 0), Overall!$A519&lt;&gt;"", MONTH($O517) &lt;=11, MONTH($P517) &gt;= 11), IF($S517 &lt;&gt; "", $I517/$S517, ""), ""), "")</f>
        <v/>
      </c>
      <c r="AR517" s="10" t="str">
        <f ca="1">IFERROR(IF(AND(NOW()&lt;= EOMONTH(DATE(YEAR($P517),12, 1), 0), Overall!$A519&lt;&gt;"", MONTH($O517) &lt;= 12, MONTH($P517) &gt;= 12), IF($S517 &lt;&gt; "", $I517/$S517, ""), ""), "")</f>
        <v/>
      </c>
      <c r="AS517" s="16">
        <f t="shared" ca="1" si="17"/>
        <v>0</v>
      </c>
    </row>
    <row r="518" spans="1:45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5" t="str">
        <f>IF(Overall!P520&lt;&gt;"",_xlfn.VALUETOTEXT(Overall!P520),"")</f>
        <v>Options</v>
      </c>
      <c r="I518" s="6">
        <f>IF(Overall!F520&lt;&gt;"",VALUE(Overall!F520),"")</f>
        <v>1000000</v>
      </c>
      <c r="J518" s="6">
        <f>IF(Overall!G520&lt;&gt;"",VALUE(Overall!G520),"")</f>
        <v>77</v>
      </c>
      <c r="K518" s="6">
        <f>IF(Overall!H520&lt;&gt;"",VALUE(Overall!H520),"")</f>
        <v>64</v>
      </c>
      <c r="L518" s="6">
        <f>IF(Overall!I520&lt;&gt;"",VALUE(Overall!I520),"")</f>
        <v>5.4</v>
      </c>
      <c r="M518" s="6">
        <f>IF(Overall!J520&lt;&gt;"",VALUE(Overall!J520),"")</f>
        <v>1.74</v>
      </c>
      <c r="N518" s="6">
        <f>IF(Overall!K520&lt;&gt;"",VALUE(Overall!K520),"")</f>
        <v>3.66</v>
      </c>
      <c r="O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P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Q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R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S518" s="5">
        <f t="shared" si="16"/>
        <v>1</v>
      </c>
      <c r="T518" s="10" t="str">
        <f>IF(Overall!$A520&lt;&gt;"",IF(AND(MONTH($O518) &lt;= 1, MONTH($P518) &gt;= 1), IF($S518 &lt;&gt; "", $I518/$S518, ""), ""),"")</f>
        <v/>
      </c>
      <c r="U518" s="10" t="str">
        <f>IF(Overall!$A520&lt;&gt;"",IF(AND(MONTH($O518) &lt;= 2, MONTH($P518) &gt;= 2), IF($S518 &lt;&gt; "", $I518/$S518, ""), ""),"")</f>
        <v/>
      </c>
      <c r="V518" s="10" t="str">
        <f>IF(Overall!$A520&lt;&gt;"",IF(AND(MONTH($O518) &lt;= 3, MONTH($P518) &gt;= 3), IF($S518 &lt;&gt; "", $I518/$S518, ""), ""),"")</f>
        <v/>
      </c>
      <c r="W518" s="10" t="str">
        <f>IF(Overall!$A520&lt;&gt;"",IF(AND(MONTH($O518) &lt;= 4, MONTH($P518) &gt;= 4), IF($S518 &lt;&gt; "", $I518/$S518, ""), ""),"")</f>
        <v/>
      </c>
      <c r="X518" s="10" t="str">
        <f>IF(Overall!$A520&lt;&gt;"",IF(AND(MONTH($O518) &lt;= 5, MONTH($P518) &gt;= 5), IF($S518 &lt;&gt; "", $I518/$S518, ""), ""),"")</f>
        <v/>
      </c>
      <c r="Y518" s="10" t="str">
        <f>IF(Overall!$A520&lt;&gt;"",IF(AND(MONTH($O518) &lt;= 6, MONTH($P518) &gt;= 6), IF($S518 &lt;&gt; "", $I518/$S518, ""), ""),"")</f>
        <v/>
      </c>
      <c r="Z518" s="10">
        <f>IF(Overall!$A520&lt;&gt;"",IF(AND(MONTH($O518) &lt;= 7, MONTH($P518) &gt;= 7 ), IF($S518 &lt;&gt; "", $I518/$S518, ""), ""),"")</f>
        <v>1000000</v>
      </c>
      <c r="AA518" s="10" t="str">
        <f>IF(Overall!$A520&lt;&gt;"",IF(AND(MONTH($O518) &lt;= 8, MONTH($P518) &gt;= 8), IF($S518 &lt;&gt; "", $I518/$S518, ""), ""),"")</f>
        <v/>
      </c>
      <c r="AB518" s="10" t="str">
        <f>IF(Overall!$A520&lt;&gt;"",IF(AND(MONTH($O518) &lt;= 9, MONTH($P518) &gt;= 9), IF($S518 &lt;&gt; "", $I518/$S518, ""), ""),"")</f>
        <v/>
      </c>
      <c r="AC518" s="10" t="str">
        <f>IF(Overall!$A520&lt;&gt;"",IF(AND(MONTH($O518) &lt;= 10, MONTH($P518) &gt;= 10), IF($S518 &lt;&gt; "", $I518/$S518, ""), ""),"")</f>
        <v/>
      </c>
      <c r="AD518" s="10" t="str">
        <f>IF(Overall!$A520&lt;&gt;"",IF(AND(MONTH($O518) &lt;= 11, MONTH($P518) &gt;= 11), IF($S518 &lt;&gt; "", $I518/$S518, ""), ""),"")</f>
        <v/>
      </c>
      <c r="AE518" s="10" t="str">
        <f>IF(Overall!$A520&lt;&gt;"",IF(AND(MONTH($O518) &lt;= 12, MONTH($P518) &gt;= 12), IF($S518 &lt;&gt; "", $I518/$S518, ""), ""),"")</f>
        <v/>
      </c>
      <c r="AG518" s="10" t="str">
        <f ca="1">IFERROR(IF(AND(NOW()&lt;= EOMONTH(DATE(YEAR($P518),1, 1), 0), Overall!$A520&lt;&gt;"", MONTH($O518) &lt;= 1, MONTH($P518) &gt;= 1), IF($S518 &lt;&gt; "", $I518/$S518, ""), ""), "")</f>
        <v/>
      </c>
      <c r="AH518" s="10" t="str">
        <f ca="1">IFERROR(IF(AND(NOW()&lt;= EOMONTH(DATE(YEAR($P518),2, 1), 0), Overall!$A520&lt;&gt;"", MONTH($O518) &lt;= 2, MONTH($P518) &gt;= 2), IF($S518 &lt;&gt; "", $I518/$S518, ""), ""), "")</f>
        <v/>
      </c>
      <c r="AI518" s="10" t="str">
        <f ca="1">IFERROR(IF(AND(NOW()&lt;= EOMONTH(DATE(YEAR($P518),3, 1), 0), Overall!$A520&lt;&gt;"", MONTH($O518) &lt;= 3, MONTH($P518) &gt;= 3), IF($S518 &lt;&gt; "", $I518/$S518, ""), ""), "")</f>
        <v/>
      </c>
      <c r="AJ518" s="10" t="str">
        <f ca="1">IFERROR(IF(AND(NOW()&lt;= EOMONTH(DATE(YEAR($P518),4, 1), 0), Overall!$A520&lt;&gt;"", MONTH($O518) &lt;= 4, MONTH($P518) &gt;= 4), IF($S518 &lt;&gt; "", $I518/$S518, ""), ""), "")</f>
        <v/>
      </c>
      <c r="AK518" s="10" t="str">
        <f ca="1">IFERROR(IF(AND(NOW()&lt;= EOMONTH(DATE(YEAR($P518),5, 1), 0), Overall!$A520&lt;&gt;"", MONTH($O518) &lt;= 5, MONTH($P518) &gt;= 5), IF($S518 &lt;&gt; "", $I518/$S518, ""), ""), "")</f>
        <v/>
      </c>
      <c r="AL518" s="10" t="str">
        <f ca="1">IFERROR(IF(AND(NOW()&lt;= EOMONTH(DATE(YEAR($P518),6, 1), 0), Overall!$A520&lt;&gt;"", MONTH($O518) &lt;= 6, MONTH($P518) &gt;= 6), IF($S518 &lt;&gt; "", $I518/$S518, ""), ""), "")</f>
        <v/>
      </c>
      <c r="AM518" s="10" t="str">
        <f ca="1">IFERROR(IF(AND(NOW()&lt;= EOMONTH(DATE(YEAR($P518),7, 1), 0), Overall!$A520&lt;&gt;"", MONTH($O518) &lt;= 7, MONTH($P518) &gt;= 7), IF($S518 &lt;&gt; "", $I518/$S518, ""), ""), "")</f>
        <v/>
      </c>
      <c r="AN518" s="10" t="str">
        <f ca="1">IFERROR(IF(AND(NOW()&lt;= EOMONTH(DATE(YEAR($P518),8, 1), 0), Overall!$A520&lt;&gt;"", MONTH($O518) &lt;= 8, MONTH($P518) &gt;= 8), IF($S518 &lt;&gt; "", $I518/$S518, ""), ""), "")</f>
        <v/>
      </c>
      <c r="AO518" s="10" t="str">
        <f ca="1">IFERROR(IF(AND(NOW()&lt;= EOMONTH(DATE(YEAR($P518),9, 1), 0), Overall!$A520&lt;&gt;"", MONTH($O518) &lt;= 9, MONTH($P518) &gt;= 9), IF($S518 &lt;&gt; "", $I518/$S518, ""), ""), "")</f>
        <v/>
      </c>
      <c r="AP518" s="10" t="str">
        <f ca="1">IFERROR(IF(AND(NOW()&lt;= EOMONTH(DATE(YEAR($P518),10, 1), 0), Overall!$A520&lt;&gt;"", MONTH($O518) &lt;= 10, MONTH($P518) &gt;= 10), IF($S518 &lt;&gt; "", $I518/$S518, ""), ""), "")</f>
        <v/>
      </c>
      <c r="AQ518" s="10" t="str">
        <f ca="1">IFERROR(IF(AND(NOW()&lt;= EOMONTH(DATE(YEAR($P518),11, 1), 0), Overall!$A520&lt;&gt;"", MONTH($O518) &lt;=11, MONTH($P518) &gt;= 11), IF($S518 &lt;&gt; "", $I518/$S518, ""), ""), "")</f>
        <v/>
      </c>
      <c r="AR518" s="10" t="str">
        <f ca="1">IFERROR(IF(AND(NOW()&lt;= EOMONTH(DATE(YEAR($P518),12, 1), 0), Overall!$A520&lt;&gt;"", MONTH($O518) &lt;= 12, MONTH($P518) &gt;= 12), IF($S518 &lt;&gt; "", $I518/$S518, ""), ""), "")</f>
        <v/>
      </c>
      <c r="AS518" s="16">
        <f t="shared" ca="1" si="17"/>
        <v>0</v>
      </c>
    </row>
    <row r="519" spans="1:45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5" t="str">
        <f>IF(Overall!P521&lt;&gt;"",_xlfn.VALUETOTEXT(Overall!P521),"")</f>
        <v>Options</v>
      </c>
      <c r="I519" s="6">
        <f>IF(Overall!F521&lt;&gt;"",VALUE(Overall!F521),"")</f>
        <v>1000000</v>
      </c>
      <c r="J519" s="6">
        <f>IF(Overall!G521&lt;&gt;"",VALUE(Overall!G521),"")</f>
        <v>78</v>
      </c>
      <c r="K519" s="6">
        <f>IF(Overall!H521&lt;&gt;"",VALUE(Overall!H521),"")</f>
        <v>64</v>
      </c>
      <c r="L519" s="6">
        <f>IF(Overall!I521&lt;&gt;"",VALUE(Overall!I521),"")</f>
        <v>5.44</v>
      </c>
      <c r="M519" s="6">
        <f>IF(Overall!J521&lt;&gt;"",VALUE(Overall!J521),"")</f>
        <v>1.54</v>
      </c>
      <c r="N519" s="6">
        <f>IF(Overall!K521&lt;&gt;"",VALUE(Overall!K521),"")</f>
        <v>3.9</v>
      </c>
      <c r="O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P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Q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R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S519" s="5">
        <f t="shared" si="16"/>
        <v>1</v>
      </c>
      <c r="T519" s="10" t="str">
        <f>IF(Overall!$A521&lt;&gt;"",IF(AND(MONTH($O519) &lt;= 1, MONTH($P519) &gt;= 1), IF($S519 &lt;&gt; "", $I519/$S519, ""), ""),"")</f>
        <v/>
      </c>
      <c r="U519" s="10" t="str">
        <f>IF(Overall!$A521&lt;&gt;"",IF(AND(MONTH($O519) &lt;= 2, MONTH($P519) &gt;= 2), IF($S519 &lt;&gt; "", $I519/$S519, ""), ""),"")</f>
        <v/>
      </c>
      <c r="V519" s="10" t="str">
        <f>IF(Overall!$A521&lt;&gt;"",IF(AND(MONTH($O519) &lt;= 3, MONTH($P519) &gt;= 3), IF($S519 &lt;&gt; "", $I519/$S519, ""), ""),"")</f>
        <v/>
      </c>
      <c r="W519" s="10" t="str">
        <f>IF(Overall!$A521&lt;&gt;"",IF(AND(MONTH($O519) &lt;= 4, MONTH($P519) &gt;= 4), IF($S519 &lt;&gt; "", $I519/$S519, ""), ""),"")</f>
        <v/>
      </c>
      <c r="X519" s="10" t="str">
        <f>IF(Overall!$A521&lt;&gt;"",IF(AND(MONTH($O519) &lt;= 5, MONTH($P519) &gt;= 5), IF($S519 &lt;&gt; "", $I519/$S519, ""), ""),"")</f>
        <v/>
      </c>
      <c r="Y519" s="10" t="str">
        <f>IF(Overall!$A521&lt;&gt;"",IF(AND(MONTH($O519) &lt;= 6, MONTH($P519) &gt;= 6), IF($S519 &lt;&gt; "", $I519/$S519, ""), ""),"")</f>
        <v/>
      </c>
      <c r="Z519" s="10">
        <f>IF(Overall!$A521&lt;&gt;"",IF(AND(MONTH($O519) &lt;= 7, MONTH($P519) &gt;= 7 ), IF($S519 &lt;&gt; "", $I519/$S519, ""), ""),"")</f>
        <v>1000000</v>
      </c>
      <c r="AA519" s="10" t="str">
        <f>IF(Overall!$A521&lt;&gt;"",IF(AND(MONTH($O519) &lt;= 8, MONTH($P519) &gt;= 8), IF($S519 &lt;&gt; "", $I519/$S519, ""), ""),"")</f>
        <v/>
      </c>
      <c r="AB519" s="10" t="str">
        <f>IF(Overall!$A521&lt;&gt;"",IF(AND(MONTH($O519) &lt;= 9, MONTH($P519) &gt;= 9), IF($S519 &lt;&gt; "", $I519/$S519, ""), ""),"")</f>
        <v/>
      </c>
      <c r="AC519" s="10" t="str">
        <f>IF(Overall!$A521&lt;&gt;"",IF(AND(MONTH($O519) &lt;= 10, MONTH($P519) &gt;= 10), IF($S519 &lt;&gt; "", $I519/$S519, ""), ""),"")</f>
        <v/>
      </c>
      <c r="AD519" s="10" t="str">
        <f>IF(Overall!$A521&lt;&gt;"",IF(AND(MONTH($O519) &lt;= 11, MONTH($P519) &gt;= 11), IF($S519 &lt;&gt; "", $I519/$S519, ""), ""),"")</f>
        <v/>
      </c>
      <c r="AE519" s="10" t="str">
        <f>IF(Overall!$A521&lt;&gt;"",IF(AND(MONTH($O519) &lt;= 12, MONTH($P519) &gt;= 12), IF($S519 &lt;&gt; "", $I519/$S519, ""), ""),"")</f>
        <v/>
      </c>
      <c r="AG519" s="10" t="str">
        <f ca="1">IFERROR(IF(AND(NOW()&lt;= EOMONTH(DATE(YEAR($P519),1, 1), 0), Overall!$A521&lt;&gt;"", MONTH($O519) &lt;= 1, MONTH($P519) &gt;= 1), IF($S519 &lt;&gt; "", $I519/$S519, ""), ""), "")</f>
        <v/>
      </c>
      <c r="AH519" s="10" t="str">
        <f ca="1">IFERROR(IF(AND(NOW()&lt;= EOMONTH(DATE(YEAR($P519),2, 1), 0), Overall!$A521&lt;&gt;"", MONTH($O519) &lt;= 2, MONTH($P519) &gt;= 2), IF($S519 &lt;&gt; "", $I519/$S519, ""), ""), "")</f>
        <v/>
      </c>
      <c r="AI519" s="10" t="str">
        <f ca="1">IFERROR(IF(AND(NOW()&lt;= EOMONTH(DATE(YEAR($P519),3, 1), 0), Overall!$A521&lt;&gt;"", MONTH($O519) &lt;= 3, MONTH($P519) &gt;= 3), IF($S519 &lt;&gt; "", $I519/$S519, ""), ""), "")</f>
        <v/>
      </c>
      <c r="AJ519" s="10" t="str">
        <f ca="1">IFERROR(IF(AND(NOW()&lt;= EOMONTH(DATE(YEAR($P519),4, 1), 0), Overall!$A521&lt;&gt;"", MONTH($O519) &lt;= 4, MONTH($P519) &gt;= 4), IF($S519 &lt;&gt; "", $I519/$S519, ""), ""), "")</f>
        <v/>
      </c>
      <c r="AK519" s="10" t="str">
        <f ca="1">IFERROR(IF(AND(NOW()&lt;= EOMONTH(DATE(YEAR($P519),5, 1), 0), Overall!$A521&lt;&gt;"", MONTH($O519) &lt;= 5, MONTH($P519) &gt;= 5), IF($S519 &lt;&gt; "", $I519/$S519, ""), ""), "")</f>
        <v/>
      </c>
      <c r="AL519" s="10" t="str">
        <f ca="1">IFERROR(IF(AND(NOW()&lt;= EOMONTH(DATE(YEAR($P519),6, 1), 0), Overall!$A521&lt;&gt;"", MONTH($O519) &lt;= 6, MONTH($P519) &gt;= 6), IF($S519 &lt;&gt; "", $I519/$S519, ""), ""), "")</f>
        <v/>
      </c>
      <c r="AM519" s="10" t="str">
        <f ca="1">IFERROR(IF(AND(NOW()&lt;= EOMONTH(DATE(YEAR($P519),7, 1), 0), Overall!$A521&lt;&gt;"", MONTH($O519) &lt;= 7, MONTH($P519) &gt;= 7), IF($S519 &lt;&gt; "", $I519/$S519, ""), ""), "")</f>
        <v/>
      </c>
      <c r="AN519" s="10" t="str">
        <f ca="1">IFERROR(IF(AND(NOW()&lt;= EOMONTH(DATE(YEAR($P519),8, 1), 0), Overall!$A521&lt;&gt;"", MONTH($O519) &lt;= 8, MONTH($P519) &gt;= 8), IF($S519 &lt;&gt; "", $I519/$S519, ""), ""), "")</f>
        <v/>
      </c>
      <c r="AO519" s="10" t="str">
        <f ca="1">IFERROR(IF(AND(NOW()&lt;= EOMONTH(DATE(YEAR($P519),9, 1), 0), Overall!$A521&lt;&gt;"", MONTH($O519) &lt;= 9, MONTH($P519) &gt;= 9), IF($S519 &lt;&gt; "", $I519/$S519, ""), ""), "")</f>
        <v/>
      </c>
      <c r="AP519" s="10" t="str">
        <f ca="1">IFERROR(IF(AND(NOW()&lt;= EOMONTH(DATE(YEAR($P519),10, 1), 0), Overall!$A521&lt;&gt;"", MONTH($O519) &lt;= 10, MONTH($P519) &gt;= 10), IF($S519 &lt;&gt; "", $I519/$S519, ""), ""), "")</f>
        <v/>
      </c>
      <c r="AQ519" s="10" t="str">
        <f ca="1">IFERROR(IF(AND(NOW()&lt;= EOMONTH(DATE(YEAR($P519),11, 1), 0), Overall!$A521&lt;&gt;"", MONTH($O519) &lt;=11, MONTH($P519) &gt;= 11), IF($S519 &lt;&gt; "", $I519/$S519, ""), ""), "")</f>
        <v/>
      </c>
      <c r="AR519" s="10" t="str">
        <f ca="1">IFERROR(IF(AND(NOW()&lt;= EOMONTH(DATE(YEAR($P519),12, 1), 0), Overall!$A521&lt;&gt;"", MONTH($O519) &lt;= 12, MONTH($P519) &gt;= 12), IF($S519 &lt;&gt; "", $I519/$S519, ""), ""), "")</f>
        <v/>
      </c>
      <c r="AS519" s="16">
        <f t="shared" ca="1" si="17"/>
        <v>0</v>
      </c>
    </row>
    <row r="520" spans="1:45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5" t="str">
        <f>IF(Overall!P522&lt;&gt;"",_xlfn.VALUETOTEXT(Overall!P522),"")</f>
        <v>Options</v>
      </c>
      <c r="I520" s="6">
        <f>IF(Overall!F522&lt;&gt;"",VALUE(Overall!F522),"")</f>
        <v>1000000</v>
      </c>
      <c r="J520" s="6">
        <f>IF(Overall!G522&lt;&gt;"",VALUE(Overall!G522),"")</f>
        <v>78</v>
      </c>
      <c r="K520" s="6">
        <f>IF(Overall!H522&lt;&gt;"",VALUE(Overall!H522),"")</f>
        <v>64</v>
      </c>
      <c r="L520" s="6">
        <f>IF(Overall!I522&lt;&gt;"",VALUE(Overall!I522),"")</f>
        <v>5.4</v>
      </c>
      <c r="M520" s="6">
        <f>IF(Overall!J522&lt;&gt;"",VALUE(Overall!J522),"")</f>
        <v>1.53</v>
      </c>
      <c r="N520" s="6">
        <f>IF(Overall!K522&lt;&gt;"",VALUE(Overall!K522),"")</f>
        <v>3.87</v>
      </c>
      <c r="O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P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Q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R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S520" s="5">
        <f t="shared" si="16"/>
        <v>1</v>
      </c>
      <c r="T520" s="10" t="str">
        <f>IF(Overall!$A522&lt;&gt;"",IF(AND(MONTH($O520) &lt;= 1, MONTH($P520) &gt;= 1), IF($S520 &lt;&gt; "", $I520/$S520, ""), ""),"")</f>
        <v/>
      </c>
      <c r="U520" s="10" t="str">
        <f>IF(Overall!$A522&lt;&gt;"",IF(AND(MONTH($O520) &lt;= 2, MONTH($P520) &gt;= 2), IF($S520 &lt;&gt; "", $I520/$S520, ""), ""),"")</f>
        <v/>
      </c>
      <c r="V520" s="10" t="str">
        <f>IF(Overall!$A522&lt;&gt;"",IF(AND(MONTH($O520) &lt;= 3, MONTH($P520) &gt;= 3), IF($S520 &lt;&gt; "", $I520/$S520, ""), ""),"")</f>
        <v/>
      </c>
      <c r="W520" s="10" t="str">
        <f>IF(Overall!$A522&lt;&gt;"",IF(AND(MONTH($O520) &lt;= 4, MONTH($P520) &gt;= 4), IF($S520 &lt;&gt; "", $I520/$S520, ""), ""),"")</f>
        <v/>
      </c>
      <c r="X520" s="10" t="str">
        <f>IF(Overall!$A522&lt;&gt;"",IF(AND(MONTH($O520) &lt;= 5, MONTH($P520) &gt;= 5), IF($S520 &lt;&gt; "", $I520/$S520, ""), ""),"")</f>
        <v/>
      </c>
      <c r="Y520" s="10" t="str">
        <f>IF(Overall!$A522&lt;&gt;"",IF(AND(MONTH($O520) &lt;= 6, MONTH($P520) &gt;= 6), IF($S520 &lt;&gt; "", $I520/$S520, ""), ""),"")</f>
        <v/>
      </c>
      <c r="Z520" s="10">
        <f>IF(Overall!$A522&lt;&gt;"",IF(AND(MONTH($O520) &lt;= 7, MONTH($P520) &gt;= 7 ), IF($S520 &lt;&gt; "", $I520/$S520, ""), ""),"")</f>
        <v>1000000</v>
      </c>
      <c r="AA520" s="10" t="str">
        <f>IF(Overall!$A522&lt;&gt;"",IF(AND(MONTH($O520) &lt;= 8, MONTH($P520) &gt;= 8), IF($S520 &lt;&gt; "", $I520/$S520, ""), ""),"")</f>
        <v/>
      </c>
      <c r="AB520" s="10" t="str">
        <f>IF(Overall!$A522&lt;&gt;"",IF(AND(MONTH($O520) &lt;= 9, MONTH($P520) &gt;= 9), IF($S520 &lt;&gt; "", $I520/$S520, ""), ""),"")</f>
        <v/>
      </c>
      <c r="AC520" s="10" t="str">
        <f>IF(Overall!$A522&lt;&gt;"",IF(AND(MONTH($O520) &lt;= 10, MONTH($P520) &gt;= 10), IF($S520 &lt;&gt; "", $I520/$S520, ""), ""),"")</f>
        <v/>
      </c>
      <c r="AD520" s="10" t="str">
        <f>IF(Overall!$A522&lt;&gt;"",IF(AND(MONTH($O520) &lt;= 11, MONTH($P520) &gt;= 11), IF($S520 &lt;&gt; "", $I520/$S520, ""), ""),"")</f>
        <v/>
      </c>
      <c r="AE520" s="10" t="str">
        <f>IF(Overall!$A522&lt;&gt;"",IF(AND(MONTH($O520) &lt;= 12, MONTH($P520) &gt;= 12), IF($S520 &lt;&gt; "", $I520/$S520, ""), ""),"")</f>
        <v/>
      </c>
      <c r="AG520" s="10" t="str">
        <f ca="1">IFERROR(IF(AND(NOW()&lt;= EOMONTH(DATE(YEAR($P520),1, 1), 0), Overall!$A522&lt;&gt;"", MONTH($O520) &lt;= 1, MONTH($P520) &gt;= 1), IF($S520 &lt;&gt; "", $I520/$S520, ""), ""), "")</f>
        <v/>
      </c>
      <c r="AH520" s="10" t="str">
        <f ca="1">IFERROR(IF(AND(NOW()&lt;= EOMONTH(DATE(YEAR($P520),2, 1), 0), Overall!$A522&lt;&gt;"", MONTH($O520) &lt;= 2, MONTH($P520) &gt;= 2), IF($S520 &lt;&gt; "", $I520/$S520, ""), ""), "")</f>
        <v/>
      </c>
      <c r="AI520" s="10" t="str">
        <f ca="1">IFERROR(IF(AND(NOW()&lt;= EOMONTH(DATE(YEAR($P520),3, 1), 0), Overall!$A522&lt;&gt;"", MONTH($O520) &lt;= 3, MONTH($P520) &gt;= 3), IF($S520 &lt;&gt; "", $I520/$S520, ""), ""), "")</f>
        <v/>
      </c>
      <c r="AJ520" s="10" t="str">
        <f ca="1">IFERROR(IF(AND(NOW()&lt;= EOMONTH(DATE(YEAR($P520),4, 1), 0), Overall!$A522&lt;&gt;"", MONTH($O520) &lt;= 4, MONTH($P520) &gt;= 4), IF($S520 &lt;&gt; "", $I520/$S520, ""), ""), "")</f>
        <v/>
      </c>
      <c r="AK520" s="10" t="str">
        <f ca="1">IFERROR(IF(AND(NOW()&lt;= EOMONTH(DATE(YEAR($P520),5, 1), 0), Overall!$A522&lt;&gt;"", MONTH($O520) &lt;= 5, MONTH($P520) &gt;= 5), IF($S520 &lt;&gt; "", $I520/$S520, ""), ""), "")</f>
        <v/>
      </c>
      <c r="AL520" s="10" t="str">
        <f ca="1">IFERROR(IF(AND(NOW()&lt;= EOMONTH(DATE(YEAR($P520),6, 1), 0), Overall!$A522&lt;&gt;"", MONTH($O520) &lt;= 6, MONTH($P520) &gt;= 6), IF($S520 &lt;&gt; "", $I520/$S520, ""), ""), "")</f>
        <v/>
      </c>
      <c r="AM520" s="10" t="str">
        <f ca="1">IFERROR(IF(AND(NOW()&lt;= EOMONTH(DATE(YEAR($P520),7, 1), 0), Overall!$A522&lt;&gt;"", MONTH($O520) &lt;= 7, MONTH($P520) &gt;= 7), IF($S520 &lt;&gt; "", $I520/$S520, ""), ""), "")</f>
        <v/>
      </c>
      <c r="AN520" s="10" t="str">
        <f ca="1">IFERROR(IF(AND(NOW()&lt;= EOMONTH(DATE(YEAR($P520),8, 1), 0), Overall!$A522&lt;&gt;"", MONTH($O520) &lt;= 8, MONTH($P520) &gt;= 8), IF($S520 &lt;&gt; "", $I520/$S520, ""), ""), "")</f>
        <v/>
      </c>
      <c r="AO520" s="10" t="str">
        <f ca="1">IFERROR(IF(AND(NOW()&lt;= EOMONTH(DATE(YEAR($P520),9, 1), 0), Overall!$A522&lt;&gt;"", MONTH($O520) &lt;= 9, MONTH($P520) &gt;= 9), IF($S520 &lt;&gt; "", $I520/$S520, ""), ""), "")</f>
        <v/>
      </c>
      <c r="AP520" s="10" t="str">
        <f ca="1">IFERROR(IF(AND(NOW()&lt;= EOMONTH(DATE(YEAR($P520),10, 1), 0), Overall!$A522&lt;&gt;"", MONTH($O520) &lt;= 10, MONTH($P520) &gt;= 10), IF($S520 &lt;&gt; "", $I520/$S520, ""), ""), "")</f>
        <v/>
      </c>
      <c r="AQ520" s="10" t="str">
        <f ca="1">IFERROR(IF(AND(NOW()&lt;= EOMONTH(DATE(YEAR($P520),11, 1), 0), Overall!$A522&lt;&gt;"", MONTH($O520) &lt;=11, MONTH($P520) &gt;= 11), IF($S520 &lt;&gt; "", $I520/$S520, ""), ""), "")</f>
        <v/>
      </c>
      <c r="AR520" s="10" t="str">
        <f ca="1">IFERROR(IF(AND(NOW()&lt;= EOMONTH(DATE(YEAR($P520),12, 1), 0), Overall!$A522&lt;&gt;"", MONTH($O520) &lt;= 12, MONTH($P520) &gt;= 12), IF($S520 &lt;&gt; "", $I520/$S520, ""), ""), "")</f>
        <v/>
      </c>
      <c r="AS520" s="16">
        <f t="shared" ca="1" si="17"/>
        <v>0</v>
      </c>
    </row>
    <row r="521" spans="1:45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5" t="str">
        <f>IF(Overall!P523&lt;&gt;"",_xlfn.VALUETOTEXT(Overall!P523),"")</f>
        <v>Options</v>
      </c>
      <c r="I521" s="6">
        <f>IF(Overall!F523&lt;&gt;"",VALUE(Overall!F523),"")</f>
        <v>1000000</v>
      </c>
      <c r="J521" s="6">
        <f>IF(Overall!G523&lt;&gt;"",VALUE(Overall!G523),"")</f>
        <v>78</v>
      </c>
      <c r="K521" s="6">
        <f>IF(Overall!H523&lt;&gt;"",VALUE(Overall!H523),"")</f>
        <v>64</v>
      </c>
      <c r="L521" s="6">
        <f>IF(Overall!I523&lt;&gt;"",VALUE(Overall!I523),"")</f>
        <v>5.5</v>
      </c>
      <c r="M521" s="6">
        <f>IF(Overall!J523&lt;&gt;"",VALUE(Overall!J523),"")</f>
        <v>1.66</v>
      </c>
      <c r="N521" s="6">
        <f>IF(Overall!K523&lt;&gt;"",VALUE(Overall!K523),"")</f>
        <v>3.84</v>
      </c>
      <c r="O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P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Q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R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S521" s="5">
        <f t="shared" si="16"/>
        <v>1</v>
      </c>
      <c r="T521" s="10" t="str">
        <f>IF(Overall!$A523&lt;&gt;"",IF(AND(MONTH($O521) &lt;= 1, MONTH($P521) &gt;= 1), IF($S521 &lt;&gt; "", $I521/$S521, ""), ""),"")</f>
        <v/>
      </c>
      <c r="U521" s="10" t="str">
        <f>IF(Overall!$A523&lt;&gt;"",IF(AND(MONTH($O521) &lt;= 2, MONTH($P521) &gt;= 2), IF($S521 &lt;&gt; "", $I521/$S521, ""), ""),"")</f>
        <v/>
      </c>
      <c r="V521" s="10" t="str">
        <f>IF(Overall!$A523&lt;&gt;"",IF(AND(MONTH($O521) &lt;= 3, MONTH($P521) &gt;= 3), IF($S521 &lt;&gt; "", $I521/$S521, ""), ""),"")</f>
        <v/>
      </c>
      <c r="W521" s="10" t="str">
        <f>IF(Overall!$A523&lt;&gt;"",IF(AND(MONTH($O521) &lt;= 4, MONTH($P521) &gt;= 4), IF($S521 &lt;&gt; "", $I521/$S521, ""), ""),"")</f>
        <v/>
      </c>
      <c r="X521" s="10" t="str">
        <f>IF(Overall!$A523&lt;&gt;"",IF(AND(MONTH($O521) &lt;= 5, MONTH($P521) &gt;= 5), IF($S521 &lt;&gt; "", $I521/$S521, ""), ""),"")</f>
        <v/>
      </c>
      <c r="Y521" s="10" t="str">
        <f>IF(Overall!$A523&lt;&gt;"",IF(AND(MONTH($O521) &lt;= 6, MONTH($P521) &gt;= 6), IF($S521 &lt;&gt; "", $I521/$S521, ""), ""),"")</f>
        <v/>
      </c>
      <c r="Z521" s="10">
        <f>IF(Overall!$A523&lt;&gt;"",IF(AND(MONTH($O521) &lt;= 7, MONTH($P521) &gt;= 7 ), IF($S521 &lt;&gt; "", $I521/$S521, ""), ""),"")</f>
        <v>1000000</v>
      </c>
      <c r="AA521" s="10" t="str">
        <f>IF(Overall!$A523&lt;&gt;"",IF(AND(MONTH($O521) &lt;= 8, MONTH($P521) &gt;= 8), IF($S521 &lt;&gt; "", $I521/$S521, ""), ""),"")</f>
        <v/>
      </c>
      <c r="AB521" s="10" t="str">
        <f>IF(Overall!$A523&lt;&gt;"",IF(AND(MONTH($O521) &lt;= 9, MONTH($P521) &gt;= 9), IF($S521 &lt;&gt; "", $I521/$S521, ""), ""),"")</f>
        <v/>
      </c>
      <c r="AC521" s="10" t="str">
        <f>IF(Overall!$A523&lt;&gt;"",IF(AND(MONTH($O521) &lt;= 10, MONTH($P521) &gt;= 10), IF($S521 &lt;&gt; "", $I521/$S521, ""), ""),"")</f>
        <v/>
      </c>
      <c r="AD521" s="10" t="str">
        <f>IF(Overall!$A523&lt;&gt;"",IF(AND(MONTH($O521) &lt;= 11, MONTH($P521) &gt;= 11), IF($S521 &lt;&gt; "", $I521/$S521, ""), ""),"")</f>
        <v/>
      </c>
      <c r="AE521" s="10" t="str">
        <f>IF(Overall!$A523&lt;&gt;"",IF(AND(MONTH($O521) &lt;= 12, MONTH($P521) &gt;= 12), IF($S521 &lt;&gt; "", $I521/$S521, ""), ""),"")</f>
        <v/>
      </c>
      <c r="AG521" s="10" t="str">
        <f ca="1">IFERROR(IF(AND(NOW()&lt;= EOMONTH(DATE(YEAR($P521),1, 1), 0), Overall!$A523&lt;&gt;"", MONTH($O521) &lt;= 1, MONTH($P521) &gt;= 1), IF($S521 &lt;&gt; "", $I521/$S521, ""), ""), "")</f>
        <v/>
      </c>
      <c r="AH521" s="10" t="str">
        <f ca="1">IFERROR(IF(AND(NOW()&lt;= EOMONTH(DATE(YEAR($P521),2, 1), 0), Overall!$A523&lt;&gt;"", MONTH($O521) &lt;= 2, MONTH($P521) &gt;= 2), IF($S521 &lt;&gt; "", $I521/$S521, ""), ""), "")</f>
        <v/>
      </c>
      <c r="AI521" s="10" t="str">
        <f ca="1">IFERROR(IF(AND(NOW()&lt;= EOMONTH(DATE(YEAR($P521),3, 1), 0), Overall!$A523&lt;&gt;"", MONTH($O521) &lt;= 3, MONTH($P521) &gt;= 3), IF($S521 &lt;&gt; "", $I521/$S521, ""), ""), "")</f>
        <v/>
      </c>
      <c r="AJ521" s="10" t="str">
        <f ca="1">IFERROR(IF(AND(NOW()&lt;= EOMONTH(DATE(YEAR($P521),4, 1), 0), Overall!$A523&lt;&gt;"", MONTH($O521) &lt;= 4, MONTH($P521) &gt;= 4), IF($S521 &lt;&gt; "", $I521/$S521, ""), ""), "")</f>
        <v/>
      </c>
      <c r="AK521" s="10" t="str">
        <f ca="1">IFERROR(IF(AND(NOW()&lt;= EOMONTH(DATE(YEAR($P521),5, 1), 0), Overall!$A523&lt;&gt;"", MONTH($O521) &lt;= 5, MONTH($P521) &gt;= 5), IF($S521 &lt;&gt; "", $I521/$S521, ""), ""), "")</f>
        <v/>
      </c>
      <c r="AL521" s="10" t="str">
        <f ca="1">IFERROR(IF(AND(NOW()&lt;= EOMONTH(DATE(YEAR($P521),6, 1), 0), Overall!$A523&lt;&gt;"", MONTH($O521) &lt;= 6, MONTH($P521) &gt;= 6), IF($S521 &lt;&gt; "", $I521/$S521, ""), ""), "")</f>
        <v/>
      </c>
      <c r="AM521" s="10" t="str">
        <f ca="1">IFERROR(IF(AND(NOW()&lt;= EOMONTH(DATE(YEAR($P521),7, 1), 0), Overall!$A523&lt;&gt;"", MONTH($O521) &lt;= 7, MONTH($P521) &gt;= 7), IF($S521 &lt;&gt; "", $I521/$S521, ""), ""), "")</f>
        <v/>
      </c>
      <c r="AN521" s="10" t="str">
        <f ca="1">IFERROR(IF(AND(NOW()&lt;= EOMONTH(DATE(YEAR($P521),8, 1), 0), Overall!$A523&lt;&gt;"", MONTH($O521) &lt;= 8, MONTH($P521) &gt;= 8), IF($S521 &lt;&gt; "", $I521/$S521, ""), ""), "")</f>
        <v/>
      </c>
      <c r="AO521" s="10" t="str">
        <f ca="1">IFERROR(IF(AND(NOW()&lt;= EOMONTH(DATE(YEAR($P521),9, 1), 0), Overall!$A523&lt;&gt;"", MONTH($O521) &lt;= 9, MONTH($P521) &gt;= 9), IF($S521 &lt;&gt; "", $I521/$S521, ""), ""), "")</f>
        <v/>
      </c>
      <c r="AP521" s="10" t="str">
        <f ca="1">IFERROR(IF(AND(NOW()&lt;= EOMONTH(DATE(YEAR($P521),10, 1), 0), Overall!$A523&lt;&gt;"", MONTH($O521) &lt;= 10, MONTH($P521) &gt;= 10), IF($S521 &lt;&gt; "", $I521/$S521, ""), ""), "")</f>
        <v/>
      </c>
      <c r="AQ521" s="10" t="str">
        <f ca="1">IFERROR(IF(AND(NOW()&lt;= EOMONTH(DATE(YEAR($P521),11, 1), 0), Overall!$A523&lt;&gt;"", MONTH($O521) &lt;=11, MONTH($P521) &gt;= 11), IF($S521 &lt;&gt; "", $I521/$S521, ""), ""), "")</f>
        <v/>
      </c>
      <c r="AR521" s="10" t="str">
        <f ca="1">IFERROR(IF(AND(NOW()&lt;= EOMONTH(DATE(YEAR($P521),12, 1), 0), Overall!$A523&lt;&gt;"", MONTH($O521) &lt;= 12, MONTH($P521) &gt;= 12), IF($S521 &lt;&gt; "", $I521/$S521, ""), ""), "")</f>
        <v/>
      </c>
      <c r="AS521" s="16">
        <f t="shared" ca="1" si="17"/>
        <v>0</v>
      </c>
    </row>
    <row r="522" spans="1:45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5" t="str">
        <f>IF(Overall!P524&lt;&gt;"",_xlfn.VALUETOTEXT(Overall!P524),"")</f>
        <v>Options</v>
      </c>
      <c r="I522" s="6">
        <f>IF(Overall!F524&lt;&gt;"",VALUE(Overall!F524),"")</f>
        <v>1000000</v>
      </c>
      <c r="J522" s="6">
        <f>IF(Overall!G524&lt;&gt;"",VALUE(Overall!G524),"")</f>
        <v>78</v>
      </c>
      <c r="K522" s="6">
        <f>IF(Overall!H524&lt;&gt;"",VALUE(Overall!H524),"")</f>
        <v>64</v>
      </c>
      <c r="L522" s="6">
        <f>IF(Overall!I524&lt;&gt;"",VALUE(Overall!I524),"")</f>
        <v>5.55</v>
      </c>
      <c r="M522" s="6">
        <f>IF(Overall!J524&lt;&gt;"",VALUE(Overall!J524),"")</f>
        <v>1.62</v>
      </c>
      <c r="N522" s="6">
        <f>IF(Overall!K524&lt;&gt;"",VALUE(Overall!K524),"")</f>
        <v>3.93</v>
      </c>
      <c r="O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P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Q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R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S522" s="5">
        <f t="shared" si="16"/>
        <v>1</v>
      </c>
      <c r="T522" s="10" t="str">
        <f>IF(Overall!$A524&lt;&gt;"",IF(AND(MONTH($O522) &lt;= 1, MONTH($P522) &gt;= 1), IF($S522 &lt;&gt; "", $I522/$S522, ""), ""),"")</f>
        <v/>
      </c>
      <c r="U522" s="10" t="str">
        <f>IF(Overall!$A524&lt;&gt;"",IF(AND(MONTH($O522) &lt;= 2, MONTH($P522) &gt;= 2), IF($S522 &lt;&gt; "", $I522/$S522, ""), ""),"")</f>
        <v/>
      </c>
      <c r="V522" s="10" t="str">
        <f>IF(Overall!$A524&lt;&gt;"",IF(AND(MONTH($O522) &lt;= 3, MONTH($P522) &gt;= 3), IF($S522 &lt;&gt; "", $I522/$S522, ""), ""),"")</f>
        <v/>
      </c>
      <c r="W522" s="10" t="str">
        <f>IF(Overall!$A524&lt;&gt;"",IF(AND(MONTH($O522) &lt;= 4, MONTH($P522) &gt;= 4), IF($S522 &lt;&gt; "", $I522/$S522, ""), ""),"")</f>
        <v/>
      </c>
      <c r="X522" s="10" t="str">
        <f>IF(Overall!$A524&lt;&gt;"",IF(AND(MONTH($O522) &lt;= 5, MONTH($P522) &gt;= 5), IF($S522 &lt;&gt; "", $I522/$S522, ""), ""),"")</f>
        <v/>
      </c>
      <c r="Y522" s="10" t="str">
        <f>IF(Overall!$A524&lt;&gt;"",IF(AND(MONTH($O522) &lt;= 6, MONTH($P522) &gt;= 6), IF($S522 &lt;&gt; "", $I522/$S522, ""), ""),"")</f>
        <v/>
      </c>
      <c r="Z522" s="10">
        <f>IF(Overall!$A524&lt;&gt;"",IF(AND(MONTH($O522) &lt;= 7, MONTH($P522) &gt;= 7 ), IF($S522 &lt;&gt; "", $I522/$S522, ""), ""),"")</f>
        <v>1000000</v>
      </c>
      <c r="AA522" s="10" t="str">
        <f>IF(Overall!$A524&lt;&gt;"",IF(AND(MONTH($O522) &lt;= 8, MONTH($P522) &gt;= 8), IF($S522 &lt;&gt; "", $I522/$S522, ""), ""),"")</f>
        <v/>
      </c>
      <c r="AB522" s="10" t="str">
        <f>IF(Overall!$A524&lt;&gt;"",IF(AND(MONTH($O522) &lt;= 9, MONTH($P522) &gt;= 9), IF($S522 &lt;&gt; "", $I522/$S522, ""), ""),"")</f>
        <v/>
      </c>
      <c r="AC522" s="10" t="str">
        <f>IF(Overall!$A524&lt;&gt;"",IF(AND(MONTH($O522) &lt;= 10, MONTH($P522) &gt;= 10), IF($S522 &lt;&gt; "", $I522/$S522, ""), ""),"")</f>
        <v/>
      </c>
      <c r="AD522" s="10" t="str">
        <f>IF(Overall!$A524&lt;&gt;"",IF(AND(MONTH($O522) &lt;= 11, MONTH($P522) &gt;= 11), IF($S522 &lt;&gt; "", $I522/$S522, ""), ""),"")</f>
        <v/>
      </c>
      <c r="AE522" s="10" t="str">
        <f>IF(Overall!$A524&lt;&gt;"",IF(AND(MONTH($O522) &lt;= 12, MONTH($P522) &gt;= 12), IF($S522 &lt;&gt; "", $I522/$S522, ""), ""),"")</f>
        <v/>
      </c>
      <c r="AG522" s="10" t="str">
        <f ca="1">IFERROR(IF(AND(NOW()&lt;= EOMONTH(DATE(YEAR($P522),1, 1), 0), Overall!$A524&lt;&gt;"", MONTH($O522) &lt;= 1, MONTH($P522) &gt;= 1), IF($S522 &lt;&gt; "", $I522/$S522, ""), ""), "")</f>
        <v/>
      </c>
      <c r="AH522" s="10" t="str">
        <f ca="1">IFERROR(IF(AND(NOW()&lt;= EOMONTH(DATE(YEAR($P522),2, 1), 0), Overall!$A524&lt;&gt;"", MONTH($O522) &lt;= 2, MONTH($P522) &gt;= 2), IF($S522 &lt;&gt; "", $I522/$S522, ""), ""), "")</f>
        <v/>
      </c>
      <c r="AI522" s="10" t="str">
        <f ca="1">IFERROR(IF(AND(NOW()&lt;= EOMONTH(DATE(YEAR($P522),3, 1), 0), Overall!$A524&lt;&gt;"", MONTH($O522) &lt;= 3, MONTH($P522) &gt;= 3), IF($S522 &lt;&gt; "", $I522/$S522, ""), ""), "")</f>
        <v/>
      </c>
      <c r="AJ522" s="10" t="str">
        <f ca="1">IFERROR(IF(AND(NOW()&lt;= EOMONTH(DATE(YEAR($P522),4, 1), 0), Overall!$A524&lt;&gt;"", MONTH($O522) &lt;= 4, MONTH($P522) &gt;= 4), IF($S522 &lt;&gt; "", $I522/$S522, ""), ""), "")</f>
        <v/>
      </c>
      <c r="AK522" s="10" t="str">
        <f ca="1">IFERROR(IF(AND(NOW()&lt;= EOMONTH(DATE(YEAR($P522),5, 1), 0), Overall!$A524&lt;&gt;"", MONTH($O522) &lt;= 5, MONTH($P522) &gt;= 5), IF($S522 &lt;&gt; "", $I522/$S522, ""), ""), "")</f>
        <v/>
      </c>
      <c r="AL522" s="10" t="str">
        <f ca="1">IFERROR(IF(AND(NOW()&lt;= EOMONTH(DATE(YEAR($P522),6, 1), 0), Overall!$A524&lt;&gt;"", MONTH($O522) &lt;= 6, MONTH($P522) &gt;= 6), IF($S522 &lt;&gt; "", $I522/$S522, ""), ""), "")</f>
        <v/>
      </c>
      <c r="AM522" s="10" t="str">
        <f ca="1">IFERROR(IF(AND(NOW()&lt;= EOMONTH(DATE(YEAR($P522),7, 1), 0), Overall!$A524&lt;&gt;"", MONTH($O522) &lt;= 7, MONTH($P522) &gt;= 7), IF($S522 &lt;&gt; "", $I522/$S522, ""), ""), "")</f>
        <v/>
      </c>
      <c r="AN522" s="10" t="str">
        <f ca="1">IFERROR(IF(AND(NOW()&lt;= EOMONTH(DATE(YEAR($P522),8, 1), 0), Overall!$A524&lt;&gt;"", MONTH($O522) &lt;= 8, MONTH($P522) &gt;= 8), IF($S522 &lt;&gt; "", $I522/$S522, ""), ""), "")</f>
        <v/>
      </c>
      <c r="AO522" s="10" t="str">
        <f ca="1">IFERROR(IF(AND(NOW()&lt;= EOMONTH(DATE(YEAR($P522),9, 1), 0), Overall!$A524&lt;&gt;"", MONTH($O522) &lt;= 9, MONTH($P522) &gt;= 9), IF($S522 &lt;&gt; "", $I522/$S522, ""), ""), "")</f>
        <v/>
      </c>
      <c r="AP522" s="10" t="str">
        <f ca="1">IFERROR(IF(AND(NOW()&lt;= EOMONTH(DATE(YEAR($P522),10, 1), 0), Overall!$A524&lt;&gt;"", MONTH($O522) &lt;= 10, MONTH($P522) &gt;= 10), IF($S522 &lt;&gt; "", $I522/$S522, ""), ""), "")</f>
        <v/>
      </c>
      <c r="AQ522" s="10" t="str">
        <f ca="1">IFERROR(IF(AND(NOW()&lt;= EOMONTH(DATE(YEAR($P522),11, 1), 0), Overall!$A524&lt;&gt;"", MONTH($O522) &lt;=11, MONTH($P522) &gt;= 11), IF($S522 &lt;&gt; "", $I522/$S522, ""), ""), "")</f>
        <v/>
      </c>
      <c r="AR522" s="10" t="str">
        <f ca="1">IFERROR(IF(AND(NOW()&lt;= EOMONTH(DATE(YEAR($P522),12, 1), 0), Overall!$A524&lt;&gt;"", MONTH($O522) &lt;= 12, MONTH($P522) &gt;= 12), IF($S522 &lt;&gt; "", $I522/$S522, ""), ""), "")</f>
        <v/>
      </c>
      <c r="AS522" s="16">
        <f t="shared" ca="1" si="17"/>
        <v>0</v>
      </c>
    </row>
    <row r="523" spans="1:45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5" t="str">
        <f>IF(Overall!P525&lt;&gt;"",_xlfn.VALUETOTEXT(Overall!P525),"")</f>
        <v>Options</v>
      </c>
      <c r="I523" s="6">
        <f>IF(Overall!F525&lt;&gt;"",VALUE(Overall!F525),"")</f>
        <v>1000000</v>
      </c>
      <c r="J523" s="6">
        <f>IF(Overall!G525&lt;&gt;"",VALUE(Overall!G525),"")</f>
        <v>78</v>
      </c>
      <c r="K523" s="6">
        <f>IF(Overall!H525&lt;&gt;"",VALUE(Overall!H525),"")</f>
        <v>64</v>
      </c>
      <c r="L523" s="6">
        <f>IF(Overall!I525&lt;&gt;"",VALUE(Overall!I525),"")</f>
        <v>5.62</v>
      </c>
      <c r="M523" s="6">
        <f>IF(Overall!J525&lt;&gt;"",VALUE(Overall!J525),"")</f>
        <v>1.7</v>
      </c>
      <c r="N523" s="6">
        <f>IF(Overall!K525&lt;&gt;"",VALUE(Overall!K525),"")</f>
        <v>3.92</v>
      </c>
      <c r="O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P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Q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R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S523" s="5">
        <f t="shared" si="16"/>
        <v>1</v>
      </c>
      <c r="T523" s="10" t="str">
        <f>IF(Overall!$A525&lt;&gt;"",IF(AND(MONTH($O523) &lt;= 1, MONTH($P523) &gt;= 1), IF($S523 &lt;&gt; "", $I523/$S523, ""), ""),"")</f>
        <v/>
      </c>
      <c r="U523" s="10" t="str">
        <f>IF(Overall!$A525&lt;&gt;"",IF(AND(MONTH($O523) &lt;= 2, MONTH($P523) &gt;= 2), IF($S523 &lt;&gt; "", $I523/$S523, ""), ""),"")</f>
        <v/>
      </c>
      <c r="V523" s="10" t="str">
        <f>IF(Overall!$A525&lt;&gt;"",IF(AND(MONTH($O523) &lt;= 3, MONTH($P523) &gt;= 3), IF($S523 &lt;&gt; "", $I523/$S523, ""), ""),"")</f>
        <v/>
      </c>
      <c r="W523" s="10" t="str">
        <f>IF(Overall!$A525&lt;&gt;"",IF(AND(MONTH($O523) &lt;= 4, MONTH($P523) &gt;= 4), IF($S523 &lt;&gt; "", $I523/$S523, ""), ""),"")</f>
        <v/>
      </c>
      <c r="X523" s="10" t="str">
        <f>IF(Overall!$A525&lt;&gt;"",IF(AND(MONTH($O523) &lt;= 5, MONTH($P523) &gt;= 5), IF($S523 &lt;&gt; "", $I523/$S523, ""), ""),"")</f>
        <v/>
      </c>
      <c r="Y523" s="10" t="str">
        <f>IF(Overall!$A525&lt;&gt;"",IF(AND(MONTH($O523) &lt;= 6, MONTH($P523) &gt;= 6), IF($S523 &lt;&gt; "", $I523/$S523, ""), ""),"")</f>
        <v/>
      </c>
      <c r="Z523" s="10">
        <f>IF(Overall!$A525&lt;&gt;"",IF(AND(MONTH($O523) &lt;= 7, MONTH($P523) &gt;= 7 ), IF($S523 &lt;&gt; "", $I523/$S523, ""), ""),"")</f>
        <v>1000000</v>
      </c>
      <c r="AA523" s="10" t="str">
        <f>IF(Overall!$A525&lt;&gt;"",IF(AND(MONTH($O523) &lt;= 8, MONTH($P523) &gt;= 8), IF($S523 &lt;&gt; "", $I523/$S523, ""), ""),"")</f>
        <v/>
      </c>
      <c r="AB523" s="10" t="str">
        <f>IF(Overall!$A525&lt;&gt;"",IF(AND(MONTH($O523) &lt;= 9, MONTH($P523) &gt;= 9), IF($S523 &lt;&gt; "", $I523/$S523, ""), ""),"")</f>
        <v/>
      </c>
      <c r="AC523" s="10" t="str">
        <f>IF(Overall!$A525&lt;&gt;"",IF(AND(MONTH($O523) &lt;= 10, MONTH($P523) &gt;= 10), IF($S523 &lt;&gt; "", $I523/$S523, ""), ""),"")</f>
        <v/>
      </c>
      <c r="AD523" s="10" t="str">
        <f>IF(Overall!$A525&lt;&gt;"",IF(AND(MONTH($O523) &lt;= 11, MONTH($P523) &gt;= 11), IF($S523 &lt;&gt; "", $I523/$S523, ""), ""),"")</f>
        <v/>
      </c>
      <c r="AE523" s="10" t="str">
        <f>IF(Overall!$A525&lt;&gt;"",IF(AND(MONTH($O523) &lt;= 12, MONTH($P523) &gt;= 12), IF($S523 &lt;&gt; "", $I523/$S523, ""), ""),"")</f>
        <v/>
      </c>
      <c r="AG523" s="10" t="str">
        <f ca="1">IFERROR(IF(AND(NOW()&lt;= EOMONTH(DATE(YEAR($P523),1, 1), 0), Overall!$A525&lt;&gt;"", MONTH($O523) &lt;= 1, MONTH($P523) &gt;= 1), IF($S523 &lt;&gt; "", $I523/$S523, ""), ""), "")</f>
        <v/>
      </c>
      <c r="AH523" s="10" t="str">
        <f ca="1">IFERROR(IF(AND(NOW()&lt;= EOMONTH(DATE(YEAR($P523),2, 1), 0), Overall!$A525&lt;&gt;"", MONTH($O523) &lt;= 2, MONTH($P523) &gt;= 2), IF($S523 &lt;&gt; "", $I523/$S523, ""), ""), "")</f>
        <v/>
      </c>
      <c r="AI523" s="10" t="str">
        <f ca="1">IFERROR(IF(AND(NOW()&lt;= EOMONTH(DATE(YEAR($P523),3, 1), 0), Overall!$A525&lt;&gt;"", MONTH($O523) &lt;= 3, MONTH($P523) &gt;= 3), IF($S523 &lt;&gt; "", $I523/$S523, ""), ""), "")</f>
        <v/>
      </c>
      <c r="AJ523" s="10" t="str">
        <f ca="1">IFERROR(IF(AND(NOW()&lt;= EOMONTH(DATE(YEAR($P523),4, 1), 0), Overall!$A525&lt;&gt;"", MONTH($O523) &lt;= 4, MONTH($P523) &gt;= 4), IF($S523 &lt;&gt; "", $I523/$S523, ""), ""), "")</f>
        <v/>
      </c>
      <c r="AK523" s="10" t="str">
        <f ca="1">IFERROR(IF(AND(NOW()&lt;= EOMONTH(DATE(YEAR($P523),5, 1), 0), Overall!$A525&lt;&gt;"", MONTH($O523) &lt;= 5, MONTH($P523) &gt;= 5), IF($S523 &lt;&gt; "", $I523/$S523, ""), ""), "")</f>
        <v/>
      </c>
      <c r="AL523" s="10" t="str">
        <f ca="1">IFERROR(IF(AND(NOW()&lt;= EOMONTH(DATE(YEAR($P523),6, 1), 0), Overall!$A525&lt;&gt;"", MONTH($O523) &lt;= 6, MONTH($P523) &gt;= 6), IF($S523 &lt;&gt; "", $I523/$S523, ""), ""), "")</f>
        <v/>
      </c>
      <c r="AM523" s="10" t="str">
        <f ca="1">IFERROR(IF(AND(NOW()&lt;= EOMONTH(DATE(YEAR($P523),7, 1), 0), Overall!$A525&lt;&gt;"", MONTH($O523) &lt;= 7, MONTH($P523) &gt;= 7), IF($S523 &lt;&gt; "", $I523/$S523, ""), ""), "")</f>
        <v/>
      </c>
      <c r="AN523" s="10" t="str">
        <f ca="1">IFERROR(IF(AND(NOW()&lt;= EOMONTH(DATE(YEAR($P523),8, 1), 0), Overall!$A525&lt;&gt;"", MONTH($O523) &lt;= 8, MONTH($P523) &gt;= 8), IF($S523 &lt;&gt; "", $I523/$S523, ""), ""), "")</f>
        <v/>
      </c>
      <c r="AO523" s="10" t="str">
        <f ca="1">IFERROR(IF(AND(NOW()&lt;= EOMONTH(DATE(YEAR($P523),9, 1), 0), Overall!$A525&lt;&gt;"", MONTH($O523) &lt;= 9, MONTH($P523) &gt;= 9), IF($S523 &lt;&gt; "", $I523/$S523, ""), ""), "")</f>
        <v/>
      </c>
      <c r="AP523" s="10" t="str">
        <f ca="1">IFERROR(IF(AND(NOW()&lt;= EOMONTH(DATE(YEAR($P523),10, 1), 0), Overall!$A525&lt;&gt;"", MONTH($O523) &lt;= 10, MONTH($P523) &gt;= 10), IF($S523 &lt;&gt; "", $I523/$S523, ""), ""), "")</f>
        <v/>
      </c>
      <c r="AQ523" s="10" t="str">
        <f ca="1">IFERROR(IF(AND(NOW()&lt;= EOMONTH(DATE(YEAR($P523),11, 1), 0), Overall!$A525&lt;&gt;"", MONTH($O523) &lt;=11, MONTH($P523) &gt;= 11), IF($S523 &lt;&gt; "", $I523/$S523, ""), ""), "")</f>
        <v/>
      </c>
      <c r="AR523" s="10" t="str">
        <f ca="1">IFERROR(IF(AND(NOW()&lt;= EOMONTH(DATE(YEAR($P523),12, 1), 0), Overall!$A525&lt;&gt;"", MONTH($O523) &lt;= 12, MONTH($P523) &gt;= 12), IF($S523 &lt;&gt; "", $I523/$S523, ""), ""), "")</f>
        <v/>
      </c>
      <c r="AS523" s="16">
        <f t="shared" ca="1" si="17"/>
        <v>0</v>
      </c>
    </row>
    <row r="524" spans="1:45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5" t="str">
        <f>IF(Overall!P526&lt;&gt;"",_xlfn.VALUETOTEXT(Overall!P526),"")</f>
        <v>Options</v>
      </c>
      <c r="I524" s="6">
        <f>IF(Overall!F526&lt;&gt;"",VALUE(Overall!F526),"")</f>
        <v>1000000</v>
      </c>
      <c r="J524" s="6">
        <f>IF(Overall!G526&lt;&gt;"",VALUE(Overall!G526),"")</f>
        <v>78</v>
      </c>
      <c r="K524" s="6">
        <f>IF(Overall!H526&lt;&gt;"",VALUE(Overall!H526),"")</f>
        <v>64</v>
      </c>
      <c r="L524" s="6">
        <f>IF(Overall!I526&lt;&gt;"",VALUE(Overall!I526),"")</f>
        <v>5.3</v>
      </c>
      <c r="M524" s="6">
        <f>IF(Overall!J526&lt;&gt;"",VALUE(Overall!J526),"")</f>
        <v>1.51</v>
      </c>
      <c r="N524" s="6">
        <f>IF(Overall!K526&lt;&gt;"",VALUE(Overall!K526),"")</f>
        <v>3.79</v>
      </c>
      <c r="O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P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Q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R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S524" s="5">
        <f t="shared" si="16"/>
        <v>1</v>
      </c>
      <c r="T524" s="10" t="str">
        <f>IF(Overall!$A526&lt;&gt;"",IF(AND(MONTH($O524) &lt;= 1, MONTH($P524) &gt;= 1), IF($S524 &lt;&gt; "", $I524/$S524, ""), ""),"")</f>
        <v/>
      </c>
      <c r="U524" s="10" t="str">
        <f>IF(Overall!$A526&lt;&gt;"",IF(AND(MONTH($O524) &lt;= 2, MONTH($P524) &gt;= 2), IF($S524 &lt;&gt; "", $I524/$S524, ""), ""),"")</f>
        <v/>
      </c>
      <c r="V524" s="10" t="str">
        <f>IF(Overall!$A526&lt;&gt;"",IF(AND(MONTH($O524) &lt;= 3, MONTH($P524) &gt;= 3), IF($S524 &lt;&gt; "", $I524/$S524, ""), ""),"")</f>
        <v/>
      </c>
      <c r="W524" s="10" t="str">
        <f>IF(Overall!$A526&lt;&gt;"",IF(AND(MONTH($O524) &lt;= 4, MONTH($P524) &gt;= 4), IF($S524 &lt;&gt; "", $I524/$S524, ""), ""),"")</f>
        <v/>
      </c>
      <c r="X524" s="10" t="str">
        <f>IF(Overall!$A526&lt;&gt;"",IF(AND(MONTH($O524) &lt;= 5, MONTH($P524) &gt;= 5), IF($S524 &lt;&gt; "", $I524/$S524, ""), ""),"")</f>
        <v/>
      </c>
      <c r="Y524" s="10" t="str">
        <f>IF(Overall!$A526&lt;&gt;"",IF(AND(MONTH($O524) &lt;= 6, MONTH($P524) &gt;= 6), IF($S524 &lt;&gt; "", $I524/$S524, ""), ""),"")</f>
        <v/>
      </c>
      <c r="Z524" s="10">
        <f>IF(Overall!$A526&lt;&gt;"",IF(AND(MONTH($O524) &lt;= 7, MONTH($P524) &gt;= 7 ), IF($S524 &lt;&gt; "", $I524/$S524, ""), ""),"")</f>
        <v>1000000</v>
      </c>
      <c r="AA524" s="10" t="str">
        <f>IF(Overall!$A526&lt;&gt;"",IF(AND(MONTH($O524) &lt;= 8, MONTH($P524) &gt;= 8), IF($S524 &lt;&gt; "", $I524/$S524, ""), ""),"")</f>
        <v/>
      </c>
      <c r="AB524" s="10" t="str">
        <f>IF(Overall!$A526&lt;&gt;"",IF(AND(MONTH($O524) &lt;= 9, MONTH($P524) &gt;= 9), IF($S524 &lt;&gt; "", $I524/$S524, ""), ""),"")</f>
        <v/>
      </c>
      <c r="AC524" s="10" t="str">
        <f>IF(Overall!$A526&lt;&gt;"",IF(AND(MONTH($O524) &lt;= 10, MONTH($P524) &gt;= 10), IF($S524 &lt;&gt; "", $I524/$S524, ""), ""),"")</f>
        <v/>
      </c>
      <c r="AD524" s="10" t="str">
        <f>IF(Overall!$A526&lt;&gt;"",IF(AND(MONTH($O524) &lt;= 11, MONTH($P524) &gt;= 11), IF($S524 &lt;&gt; "", $I524/$S524, ""), ""),"")</f>
        <v/>
      </c>
      <c r="AE524" s="10" t="str">
        <f>IF(Overall!$A526&lt;&gt;"",IF(AND(MONTH($O524) &lt;= 12, MONTH($P524) &gt;= 12), IF($S524 &lt;&gt; "", $I524/$S524, ""), ""),"")</f>
        <v/>
      </c>
      <c r="AG524" s="10" t="str">
        <f ca="1">IFERROR(IF(AND(NOW()&lt;= EOMONTH(DATE(YEAR($P524),1, 1), 0), Overall!$A526&lt;&gt;"", MONTH($O524) &lt;= 1, MONTH($P524) &gt;= 1), IF($S524 &lt;&gt; "", $I524/$S524, ""), ""), "")</f>
        <v/>
      </c>
      <c r="AH524" s="10" t="str">
        <f ca="1">IFERROR(IF(AND(NOW()&lt;= EOMONTH(DATE(YEAR($P524),2, 1), 0), Overall!$A526&lt;&gt;"", MONTH($O524) &lt;= 2, MONTH($P524) &gt;= 2), IF($S524 &lt;&gt; "", $I524/$S524, ""), ""), "")</f>
        <v/>
      </c>
      <c r="AI524" s="10" t="str">
        <f ca="1">IFERROR(IF(AND(NOW()&lt;= EOMONTH(DATE(YEAR($P524),3, 1), 0), Overall!$A526&lt;&gt;"", MONTH($O524) &lt;= 3, MONTH($P524) &gt;= 3), IF($S524 &lt;&gt; "", $I524/$S524, ""), ""), "")</f>
        <v/>
      </c>
      <c r="AJ524" s="10" t="str">
        <f ca="1">IFERROR(IF(AND(NOW()&lt;= EOMONTH(DATE(YEAR($P524),4, 1), 0), Overall!$A526&lt;&gt;"", MONTH($O524) &lt;= 4, MONTH($P524) &gt;= 4), IF($S524 &lt;&gt; "", $I524/$S524, ""), ""), "")</f>
        <v/>
      </c>
      <c r="AK524" s="10" t="str">
        <f ca="1">IFERROR(IF(AND(NOW()&lt;= EOMONTH(DATE(YEAR($P524),5, 1), 0), Overall!$A526&lt;&gt;"", MONTH($O524) &lt;= 5, MONTH($P524) &gt;= 5), IF($S524 &lt;&gt; "", $I524/$S524, ""), ""), "")</f>
        <v/>
      </c>
      <c r="AL524" s="10" t="str">
        <f ca="1">IFERROR(IF(AND(NOW()&lt;= EOMONTH(DATE(YEAR($P524),6, 1), 0), Overall!$A526&lt;&gt;"", MONTH($O524) &lt;= 6, MONTH($P524) &gt;= 6), IF($S524 &lt;&gt; "", $I524/$S524, ""), ""), "")</f>
        <v/>
      </c>
      <c r="AM524" s="10" t="str">
        <f ca="1">IFERROR(IF(AND(NOW()&lt;= EOMONTH(DATE(YEAR($P524),7, 1), 0), Overall!$A526&lt;&gt;"", MONTH($O524) &lt;= 7, MONTH($P524) &gt;= 7), IF($S524 &lt;&gt; "", $I524/$S524, ""), ""), "")</f>
        <v/>
      </c>
      <c r="AN524" s="10" t="str">
        <f ca="1">IFERROR(IF(AND(NOW()&lt;= EOMONTH(DATE(YEAR($P524),8, 1), 0), Overall!$A526&lt;&gt;"", MONTH($O524) &lt;= 8, MONTH($P524) &gt;= 8), IF($S524 &lt;&gt; "", $I524/$S524, ""), ""), "")</f>
        <v/>
      </c>
      <c r="AO524" s="10" t="str">
        <f ca="1">IFERROR(IF(AND(NOW()&lt;= EOMONTH(DATE(YEAR($P524),9, 1), 0), Overall!$A526&lt;&gt;"", MONTH($O524) &lt;= 9, MONTH($P524) &gt;= 9), IF($S524 &lt;&gt; "", $I524/$S524, ""), ""), "")</f>
        <v/>
      </c>
      <c r="AP524" s="10" t="str">
        <f ca="1">IFERROR(IF(AND(NOW()&lt;= EOMONTH(DATE(YEAR($P524),10, 1), 0), Overall!$A526&lt;&gt;"", MONTH($O524) &lt;= 10, MONTH($P524) &gt;= 10), IF($S524 &lt;&gt; "", $I524/$S524, ""), ""), "")</f>
        <v/>
      </c>
      <c r="AQ524" s="10" t="str">
        <f ca="1">IFERROR(IF(AND(NOW()&lt;= EOMONTH(DATE(YEAR($P524),11, 1), 0), Overall!$A526&lt;&gt;"", MONTH($O524) &lt;=11, MONTH($P524) &gt;= 11), IF($S524 &lt;&gt; "", $I524/$S524, ""), ""), "")</f>
        <v/>
      </c>
      <c r="AR524" s="10" t="str">
        <f ca="1">IFERROR(IF(AND(NOW()&lt;= EOMONTH(DATE(YEAR($P524),12, 1), 0), Overall!$A526&lt;&gt;"", MONTH($O524) &lt;= 12, MONTH($P524) &gt;= 12), IF($S524 &lt;&gt; "", $I524/$S524, ""), ""), "")</f>
        <v/>
      </c>
      <c r="AS524" s="16">
        <f t="shared" ca="1" si="17"/>
        <v>0</v>
      </c>
    </row>
    <row r="525" spans="1:45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5" t="str">
        <f>IF(Overall!P527&lt;&gt;"",_xlfn.VALUETOTEXT(Overall!P527),"")</f>
        <v>Options</v>
      </c>
      <c r="I525" s="6">
        <f>IF(Overall!F527&lt;&gt;"",VALUE(Overall!F527),"")</f>
        <v>500000</v>
      </c>
      <c r="J525" s="6">
        <f>IF(Overall!G527&lt;&gt;"",VALUE(Overall!G527),"")</f>
        <v>78</v>
      </c>
      <c r="K525" s="6">
        <f>IF(Overall!H527&lt;&gt;"",VALUE(Overall!H527),"")</f>
        <v>64</v>
      </c>
      <c r="L525" s="6">
        <f>IF(Overall!I527&lt;&gt;"",VALUE(Overall!I527),"")</f>
        <v>5.57</v>
      </c>
      <c r="M525" s="6">
        <f>IF(Overall!J527&lt;&gt;"",VALUE(Overall!J527),"")</f>
        <v>1.64</v>
      </c>
      <c r="N525" s="6">
        <f>IF(Overall!K527&lt;&gt;"",VALUE(Overall!K527),"")</f>
        <v>3.93</v>
      </c>
      <c r="O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P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Q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R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S525" s="5">
        <f t="shared" si="16"/>
        <v>1</v>
      </c>
      <c r="T525" s="10" t="str">
        <f>IF(Overall!$A527&lt;&gt;"",IF(AND(MONTH($O525) &lt;= 1, MONTH($P525) &gt;= 1), IF($S525 &lt;&gt; "", $I525/$S525, ""), ""),"")</f>
        <v/>
      </c>
      <c r="U525" s="10" t="str">
        <f>IF(Overall!$A527&lt;&gt;"",IF(AND(MONTH($O525) &lt;= 2, MONTH($P525) &gt;= 2), IF($S525 &lt;&gt; "", $I525/$S525, ""), ""),"")</f>
        <v/>
      </c>
      <c r="V525" s="10" t="str">
        <f>IF(Overall!$A527&lt;&gt;"",IF(AND(MONTH($O525) &lt;= 3, MONTH($P525) &gt;= 3), IF($S525 &lt;&gt; "", $I525/$S525, ""), ""),"")</f>
        <v/>
      </c>
      <c r="W525" s="10" t="str">
        <f>IF(Overall!$A527&lt;&gt;"",IF(AND(MONTH($O525) &lt;= 4, MONTH($P525) &gt;= 4), IF($S525 &lt;&gt; "", $I525/$S525, ""), ""),"")</f>
        <v/>
      </c>
      <c r="X525" s="10" t="str">
        <f>IF(Overall!$A527&lt;&gt;"",IF(AND(MONTH($O525) &lt;= 5, MONTH($P525) &gt;= 5), IF($S525 &lt;&gt; "", $I525/$S525, ""), ""),"")</f>
        <v/>
      </c>
      <c r="Y525" s="10" t="str">
        <f>IF(Overall!$A527&lt;&gt;"",IF(AND(MONTH($O525) &lt;= 6, MONTH($P525) &gt;= 6), IF($S525 &lt;&gt; "", $I525/$S525, ""), ""),"")</f>
        <v/>
      </c>
      <c r="Z525" s="10">
        <f>IF(Overall!$A527&lt;&gt;"",IF(AND(MONTH($O525) &lt;= 7, MONTH($P525) &gt;= 7 ), IF($S525 &lt;&gt; "", $I525/$S525, ""), ""),"")</f>
        <v>500000</v>
      </c>
      <c r="AA525" s="10" t="str">
        <f>IF(Overall!$A527&lt;&gt;"",IF(AND(MONTH($O525) &lt;= 8, MONTH($P525) &gt;= 8), IF($S525 &lt;&gt; "", $I525/$S525, ""), ""),"")</f>
        <v/>
      </c>
      <c r="AB525" s="10" t="str">
        <f>IF(Overall!$A527&lt;&gt;"",IF(AND(MONTH($O525) &lt;= 9, MONTH($P525) &gt;= 9), IF($S525 &lt;&gt; "", $I525/$S525, ""), ""),"")</f>
        <v/>
      </c>
      <c r="AC525" s="10" t="str">
        <f>IF(Overall!$A527&lt;&gt;"",IF(AND(MONTH($O525) &lt;= 10, MONTH($P525) &gt;= 10), IF($S525 &lt;&gt; "", $I525/$S525, ""), ""),"")</f>
        <v/>
      </c>
      <c r="AD525" s="10" t="str">
        <f>IF(Overall!$A527&lt;&gt;"",IF(AND(MONTH($O525) &lt;= 11, MONTH($P525) &gt;= 11), IF($S525 &lt;&gt; "", $I525/$S525, ""), ""),"")</f>
        <v/>
      </c>
      <c r="AE525" s="10" t="str">
        <f>IF(Overall!$A527&lt;&gt;"",IF(AND(MONTH($O525) &lt;= 12, MONTH($P525) &gt;= 12), IF($S525 &lt;&gt; "", $I525/$S525, ""), ""),"")</f>
        <v/>
      </c>
      <c r="AG525" s="10" t="str">
        <f ca="1">IFERROR(IF(AND(NOW()&lt;= EOMONTH(DATE(YEAR($P525),1, 1), 0), Overall!$A527&lt;&gt;"", MONTH($O525) &lt;= 1, MONTH($P525) &gt;= 1), IF($S525 &lt;&gt; "", $I525/$S525, ""), ""), "")</f>
        <v/>
      </c>
      <c r="AH525" s="10" t="str">
        <f ca="1">IFERROR(IF(AND(NOW()&lt;= EOMONTH(DATE(YEAR($P525),2, 1), 0), Overall!$A527&lt;&gt;"", MONTH($O525) &lt;= 2, MONTH($P525) &gt;= 2), IF($S525 &lt;&gt; "", $I525/$S525, ""), ""), "")</f>
        <v/>
      </c>
      <c r="AI525" s="10" t="str">
        <f ca="1">IFERROR(IF(AND(NOW()&lt;= EOMONTH(DATE(YEAR($P525),3, 1), 0), Overall!$A527&lt;&gt;"", MONTH($O525) &lt;= 3, MONTH($P525) &gt;= 3), IF($S525 &lt;&gt; "", $I525/$S525, ""), ""), "")</f>
        <v/>
      </c>
      <c r="AJ525" s="10" t="str">
        <f ca="1">IFERROR(IF(AND(NOW()&lt;= EOMONTH(DATE(YEAR($P525),4, 1), 0), Overall!$A527&lt;&gt;"", MONTH($O525) &lt;= 4, MONTH($P525) &gt;= 4), IF($S525 &lt;&gt; "", $I525/$S525, ""), ""), "")</f>
        <v/>
      </c>
      <c r="AK525" s="10" t="str">
        <f ca="1">IFERROR(IF(AND(NOW()&lt;= EOMONTH(DATE(YEAR($P525),5, 1), 0), Overall!$A527&lt;&gt;"", MONTH($O525) &lt;= 5, MONTH($P525) &gt;= 5), IF($S525 &lt;&gt; "", $I525/$S525, ""), ""), "")</f>
        <v/>
      </c>
      <c r="AL525" s="10" t="str">
        <f ca="1">IFERROR(IF(AND(NOW()&lt;= EOMONTH(DATE(YEAR($P525),6, 1), 0), Overall!$A527&lt;&gt;"", MONTH($O525) &lt;= 6, MONTH($P525) &gt;= 6), IF($S525 &lt;&gt; "", $I525/$S525, ""), ""), "")</f>
        <v/>
      </c>
      <c r="AM525" s="10" t="str">
        <f ca="1">IFERROR(IF(AND(NOW()&lt;= EOMONTH(DATE(YEAR($P525),7, 1), 0), Overall!$A527&lt;&gt;"", MONTH($O525) &lt;= 7, MONTH($P525) &gt;= 7), IF($S525 &lt;&gt; "", $I525/$S525, ""), ""), "")</f>
        <v/>
      </c>
      <c r="AN525" s="10" t="str">
        <f ca="1">IFERROR(IF(AND(NOW()&lt;= EOMONTH(DATE(YEAR($P525),8, 1), 0), Overall!$A527&lt;&gt;"", MONTH($O525) &lt;= 8, MONTH($P525) &gt;= 8), IF($S525 &lt;&gt; "", $I525/$S525, ""), ""), "")</f>
        <v/>
      </c>
      <c r="AO525" s="10" t="str">
        <f ca="1">IFERROR(IF(AND(NOW()&lt;= EOMONTH(DATE(YEAR($P525),9, 1), 0), Overall!$A527&lt;&gt;"", MONTH($O525) &lt;= 9, MONTH($P525) &gt;= 9), IF($S525 &lt;&gt; "", $I525/$S525, ""), ""), "")</f>
        <v/>
      </c>
      <c r="AP525" s="10" t="str">
        <f ca="1">IFERROR(IF(AND(NOW()&lt;= EOMONTH(DATE(YEAR($P525),10, 1), 0), Overall!$A527&lt;&gt;"", MONTH($O525) &lt;= 10, MONTH($P525) &gt;= 10), IF($S525 &lt;&gt; "", $I525/$S525, ""), ""), "")</f>
        <v/>
      </c>
      <c r="AQ525" s="10" t="str">
        <f ca="1">IFERROR(IF(AND(NOW()&lt;= EOMONTH(DATE(YEAR($P525),11, 1), 0), Overall!$A527&lt;&gt;"", MONTH($O525) &lt;=11, MONTH($P525) &gt;= 11), IF($S525 &lt;&gt; "", $I525/$S525, ""), ""), "")</f>
        <v/>
      </c>
      <c r="AR525" s="10" t="str">
        <f ca="1">IFERROR(IF(AND(NOW()&lt;= EOMONTH(DATE(YEAR($P525),12, 1), 0), Overall!$A527&lt;&gt;"", MONTH($O525) &lt;= 12, MONTH($P525) &gt;= 12), IF($S525 &lt;&gt; "", $I525/$S525, ""), ""), "")</f>
        <v/>
      </c>
      <c r="AS525" s="16">
        <f t="shared" ca="1" si="17"/>
        <v>0</v>
      </c>
    </row>
    <row r="526" spans="1:45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5" t="str">
        <f>IF(Overall!P528&lt;&gt;"",_xlfn.VALUETOTEXT(Overall!P528),"")</f>
        <v>Options</v>
      </c>
      <c r="I526" s="6">
        <f>IF(Overall!F528&lt;&gt;"",VALUE(Overall!F528),"")</f>
        <v>1000000</v>
      </c>
      <c r="J526" s="6">
        <f>IF(Overall!G528&lt;&gt;"",VALUE(Overall!G528),"")</f>
        <v>77</v>
      </c>
      <c r="K526" s="6">
        <f>IF(Overall!H528&lt;&gt;"",VALUE(Overall!H528),"")</f>
        <v>64</v>
      </c>
      <c r="L526" s="6">
        <f>IF(Overall!I528&lt;&gt;"",VALUE(Overall!I528),"")</f>
        <v>5.5</v>
      </c>
      <c r="M526" s="6">
        <f>IF(Overall!J528&lt;&gt;"",VALUE(Overall!J528),"")</f>
        <v>1.75</v>
      </c>
      <c r="N526" s="6">
        <f>IF(Overall!K528&lt;&gt;"",VALUE(Overall!K528),"")</f>
        <v>3.75</v>
      </c>
      <c r="O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P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Q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R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S526" s="5">
        <f t="shared" si="16"/>
        <v>1</v>
      </c>
      <c r="T526" s="10" t="str">
        <f>IF(Overall!$A528&lt;&gt;"",IF(AND(MONTH($O526) &lt;= 1, MONTH($P526) &gt;= 1), IF($S526 &lt;&gt; "", $I526/$S526, ""), ""),"")</f>
        <v/>
      </c>
      <c r="U526" s="10" t="str">
        <f>IF(Overall!$A528&lt;&gt;"",IF(AND(MONTH($O526) &lt;= 2, MONTH($P526) &gt;= 2), IF($S526 &lt;&gt; "", $I526/$S526, ""), ""),"")</f>
        <v/>
      </c>
      <c r="V526" s="10" t="str">
        <f>IF(Overall!$A528&lt;&gt;"",IF(AND(MONTH($O526) &lt;= 3, MONTH($P526) &gt;= 3), IF($S526 &lt;&gt; "", $I526/$S526, ""), ""),"")</f>
        <v/>
      </c>
      <c r="W526" s="10" t="str">
        <f>IF(Overall!$A528&lt;&gt;"",IF(AND(MONTH($O526) &lt;= 4, MONTH($P526) &gt;= 4), IF($S526 &lt;&gt; "", $I526/$S526, ""), ""),"")</f>
        <v/>
      </c>
      <c r="X526" s="10" t="str">
        <f>IF(Overall!$A528&lt;&gt;"",IF(AND(MONTH($O526) &lt;= 5, MONTH($P526) &gt;= 5), IF($S526 &lt;&gt; "", $I526/$S526, ""), ""),"")</f>
        <v/>
      </c>
      <c r="Y526" s="10" t="str">
        <f>IF(Overall!$A528&lt;&gt;"",IF(AND(MONTH($O526) &lt;= 6, MONTH($P526) &gt;= 6), IF($S526 &lt;&gt; "", $I526/$S526, ""), ""),"")</f>
        <v/>
      </c>
      <c r="Z526" s="10" t="str">
        <f>IF(Overall!$A528&lt;&gt;"",IF(AND(MONTH($O526) &lt;= 7, MONTH($P526) &gt;= 7 ), IF($S526 &lt;&gt; "", $I526/$S526, ""), ""),"")</f>
        <v/>
      </c>
      <c r="AA526" s="10">
        <f>IF(Overall!$A528&lt;&gt;"",IF(AND(MONTH($O526) &lt;= 8, MONTH($P526) &gt;= 8), IF($S526 &lt;&gt; "", $I526/$S526, ""), ""),"")</f>
        <v>1000000</v>
      </c>
      <c r="AB526" s="10" t="str">
        <f>IF(Overall!$A528&lt;&gt;"",IF(AND(MONTH($O526) &lt;= 9, MONTH($P526) &gt;= 9), IF($S526 &lt;&gt; "", $I526/$S526, ""), ""),"")</f>
        <v/>
      </c>
      <c r="AC526" s="10" t="str">
        <f>IF(Overall!$A528&lt;&gt;"",IF(AND(MONTH($O526) &lt;= 10, MONTH($P526) &gt;= 10), IF($S526 &lt;&gt; "", $I526/$S526, ""), ""),"")</f>
        <v/>
      </c>
      <c r="AD526" s="10" t="str">
        <f>IF(Overall!$A528&lt;&gt;"",IF(AND(MONTH($O526) &lt;= 11, MONTH($P526) &gt;= 11), IF($S526 &lt;&gt; "", $I526/$S526, ""), ""),"")</f>
        <v/>
      </c>
      <c r="AE526" s="10" t="str">
        <f>IF(Overall!$A528&lt;&gt;"",IF(AND(MONTH($O526) &lt;= 12, MONTH($P526) &gt;= 12), IF($S526 &lt;&gt; "", $I526/$S526, ""), ""),"")</f>
        <v/>
      </c>
      <c r="AG526" s="10" t="str">
        <f ca="1">IFERROR(IF(AND(NOW()&lt;= EOMONTH(DATE(YEAR($P526),1, 1), 0), Overall!$A528&lt;&gt;"", MONTH($O526) &lt;= 1, MONTH($P526) &gt;= 1), IF($S526 &lt;&gt; "", $I526/$S526, ""), ""), "")</f>
        <v/>
      </c>
      <c r="AH526" s="10" t="str">
        <f ca="1">IFERROR(IF(AND(NOW()&lt;= EOMONTH(DATE(YEAR($P526),2, 1), 0), Overall!$A528&lt;&gt;"", MONTH($O526) &lt;= 2, MONTH($P526) &gt;= 2), IF($S526 &lt;&gt; "", $I526/$S526, ""), ""), "")</f>
        <v/>
      </c>
      <c r="AI526" s="10" t="str">
        <f ca="1">IFERROR(IF(AND(NOW()&lt;= EOMONTH(DATE(YEAR($P526),3, 1), 0), Overall!$A528&lt;&gt;"", MONTH($O526) &lt;= 3, MONTH($P526) &gt;= 3), IF($S526 &lt;&gt; "", $I526/$S526, ""), ""), "")</f>
        <v/>
      </c>
      <c r="AJ526" s="10" t="str">
        <f ca="1">IFERROR(IF(AND(NOW()&lt;= EOMONTH(DATE(YEAR($P526),4, 1), 0), Overall!$A528&lt;&gt;"", MONTH($O526) &lt;= 4, MONTH($P526) &gt;= 4), IF($S526 &lt;&gt; "", $I526/$S526, ""), ""), "")</f>
        <v/>
      </c>
      <c r="AK526" s="10" t="str">
        <f ca="1">IFERROR(IF(AND(NOW()&lt;= EOMONTH(DATE(YEAR($P526),5, 1), 0), Overall!$A528&lt;&gt;"", MONTH($O526) &lt;= 5, MONTH($P526) &gt;= 5), IF($S526 &lt;&gt; "", $I526/$S526, ""), ""), "")</f>
        <v/>
      </c>
      <c r="AL526" s="10" t="str">
        <f ca="1">IFERROR(IF(AND(NOW()&lt;= EOMONTH(DATE(YEAR($P526),6, 1), 0), Overall!$A528&lt;&gt;"", MONTH($O526) &lt;= 6, MONTH($P526) &gt;= 6), IF($S526 &lt;&gt; "", $I526/$S526, ""), ""), "")</f>
        <v/>
      </c>
      <c r="AM526" s="10" t="str">
        <f ca="1">IFERROR(IF(AND(NOW()&lt;= EOMONTH(DATE(YEAR($P526),7, 1), 0), Overall!$A528&lt;&gt;"", MONTH($O526) &lt;= 7, MONTH($P526) &gt;= 7), IF($S526 &lt;&gt; "", $I526/$S526, ""), ""), "")</f>
        <v/>
      </c>
      <c r="AN526" s="10" t="str">
        <f ca="1">IFERROR(IF(AND(NOW()&lt;= EOMONTH(DATE(YEAR($P526),8, 1), 0), Overall!$A528&lt;&gt;"", MONTH($O526) &lt;= 8, MONTH($P526) &gt;= 8), IF($S526 &lt;&gt; "", $I526/$S526, ""), ""), "")</f>
        <v/>
      </c>
      <c r="AO526" s="10" t="str">
        <f ca="1">IFERROR(IF(AND(NOW()&lt;= EOMONTH(DATE(YEAR($P526),9, 1), 0), Overall!$A528&lt;&gt;"", MONTH($O526) &lt;= 9, MONTH($P526) &gt;= 9), IF($S526 &lt;&gt; "", $I526/$S526, ""), ""), "")</f>
        <v/>
      </c>
      <c r="AP526" s="10" t="str">
        <f ca="1">IFERROR(IF(AND(NOW()&lt;= EOMONTH(DATE(YEAR($P526),10, 1), 0), Overall!$A528&lt;&gt;"", MONTH($O526) &lt;= 10, MONTH($P526) &gt;= 10), IF($S526 &lt;&gt; "", $I526/$S526, ""), ""), "")</f>
        <v/>
      </c>
      <c r="AQ526" s="10" t="str">
        <f ca="1">IFERROR(IF(AND(NOW()&lt;= EOMONTH(DATE(YEAR($P526),11, 1), 0), Overall!$A528&lt;&gt;"", MONTH($O526) &lt;=11, MONTH($P526) &gt;= 11), IF($S526 &lt;&gt; "", $I526/$S526, ""), ""), "")</f>
        <v/>
      </c>
      <c r="AR526" s="10" t="str">
        <f ca="1">IFERROR(IF(AND(NOW()&lt;= EOMONTH(DATE(YEAR($P526),12, 1), 0), Overall!$A528&lt;&gt;"", MONTH($O526) &lt;= 12, MONTH($P526) &gt;= 12), IF($S526 &lt;&gt; "", $I526/$S526, ""), ""), "")</f>
        <v/>
      </c>
      <c r="AS526" s="16">
        <f t="shared" ca="1" si="17"/>
        <v>0</v>
      </c>
    </row>
    <row r="527" spans="1:45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5" t="str">
        <f>IF(Overall!P529&lt;&gt;"",_xlfn.VALUETOTEXT(Overall!P529),"")</f>
        <v>Options</v>
      </c>
      <c r="I527" s="6">
        <f>IF(Overall!F529&lt;&gt;"",VALUE(Overall!F529),"")</f>
        <v>1000000</v>
      </c>
      <c r="J527" s="6">
        <f>IF(Overall!G529&lt;&gt;"",VALUE(Overall!G529),"")</f>
        <v>77</v>
      </c>
      <c r="K527" s="6">
        <f>IF(Overall!H529&lt;&gt;"",VALUE(Overall!H529),"")</f>
        <v>64</v>
      </c>
      <c r="L527" s="6">
        <f>IF(Overall!I529&lt;&gt;"",VALUE(Overall!I529),"")</f>
        <v>5.35</v>
      </c>
      <c r="M527" s="6">
        <f>IF(Overall!J529&lt;&gt;"",VALUE(Overall!J529),"")</f>
        <v>1.65</v>
      </c>
      <c r="N527" s="6">
        <f>IF(Overall!K529&lt;&gt;"",VALUE(Overall!K529),"")</f>
        <v>3.7</v>
      </c>
      <c r="O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P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Q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R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S527" s="5">
        <f t="shared" si="16"/>
        <v>1</v>
      </c>
      <c r="T527" s="10" t="str">
        <f>IF(Overall!$A529&lt;&gt;"",IF(AND(MONTH($O527) &lt;= 1, MONTH($P527) &gt;= 1), IF($S527 &lt;&gt; "", $I527/$S527, ""), ""),"")</f>
        <v/>
      </c>
      <c r="U527" s="10" t="str">
        <f>IF(Overall!$A529&lt;&gt;"",IF(AND(MONTH($O527) &lt;= 2, MONTH($P527) &gt;= 2), IF($S527 &lt;&gt; "", $I527/$S527, ""), ""),"")</f>
        <v/>
      </c>
      <c r="V527" s="10" t="str">
        <f>IF(Overall!$A529&lt;&gt;"",IF(AND(MONTH($O527) &lt;= 3, MONTH($P527) &gt;= 3), IF($S527 &lt;&gt; "", $I527/$S527, ""), ""),"")</f>
        <v/>
      </c>
      <c r="W527" s="10" t="str">
        <f>IF(Overall!$A529&lt;&gt;"",IF(AND(MONTH($O527) &lt;= 4, MONTH($P527) &gt;= 4), IF($S527 &lt;&gt; "", $I527/$S527, ""), ""),"")</f>
        <v/>
      </c>
      <c r="X527" s="10" t="str">
        <f>IF(Overall!$A529&lt;&gt;"",IF(AND(MONTH($O527) &lt;= 5, MONTH($P527) &gt;= 5), IF($S527 &lt;&gt; "", $I527/$S527, ""), ""),"")</f>
        <v/>
      </c>
      <c r="Y527" s="10" t="str">
        <f>IF(Overall!$A529&lt;&gt;"",IF(AND(MONTH($O527) &lt;= 6, MONTH($P527) &gt;= 6), IF($S527 &lt;&gt; "", $I527/$S527, ""), ""),"")</f>
        <v/>
      </c>
      <c r="Z527" s="10" t="str">
        <f>IF(Overall!$A529&lt;&gt;"",IF(AND(MONTH($O527) &lt;= 7, MONTH($P527) &gt;= 7 ), IF($S527 &lt;&gt; "", $I527/$S527, ""), ""),"")</f>
        <v/>
      </c>
      <c r="AA527" s="10">
        <f>IF(Overall!$A529&lt;&gt;"",IF(AND(MONTH($O527) &lt;= 8, MONTH($P527) &gt;= 8), IF($S527 &lt;&gt; "", $I527/$S527, ""), ""),"")</f>
        <v>1000000</v>
      </c>
      <c r="AB527" s="10" t="str">
        <f>IF(Overall!$A529&lt;&gt;"",IF(AND(MONTH($O527) &lt;= 9, MONTH($P527) &gt;= 9), IF($S527 &lt;&gt; "", $I527/$S527, ""), ""),"")</f>
        <v/>
      </c>
      <c r="AC527" s="10" t="str">
        <f>IF(Overall!$A529&lt;&gt;"",IF(AND(MONTH($O527) &lt;= 10, MONTH($P527) &gt;= 10), IF($S527 &lt;&gt; "", $I527/$S527, ""), ""),"")</f>
        <v/>
      </c>
      <c r="AD527" s="10" t="str">
        <f>IF(Overall!$A529&lt;&gt;"",IF(AND(MONTH($O527) &lt;= 11, MONTH($P527) &gt;= 11), IF($S527 &lt;&gt; "", $I527/$S527, ""), ""),"")</f>
        <v/>
      </c>
      <c r="AE527" s="10" t="str">
        <f>IF(Overall!$A529&lt;&gt;"",IF(AND(MONTH($O527) &lt;= 12, MONTH($P527) &gt;= 12), IF($S527 &lt;&gt; "", $I527/$S527, ""), ""),"")</f>
        <v/>
      </c>
      <c r="AG527" s="10" t="str">
        <f ca="1">IFERROR(IF(AND(NOW()&lt;= EOMONTH(DATE(YEAR($P527),1, 1), 0), Overall!$A529&lt;&gt;"", MONTH($O527) &lt;= 1, MONTH($P527) &gt;= 1), IF($S527 &lt;&gt; "", $I527/$S527, ""), ""), "")</f>
        <v/>
      </c>
      <c r="AH527" s="10" t="str">
        <f ca="1">IFERROR(IF(AND(NOW()&lt;= EOMONTH(DATE(YEAR($P527),2, 1), 0), Overall!$A529&lt;&gt;"", MONTH($O527) &lt;= 2, MONTH($P527) &gt;= 2), IF($S527 &lt;&gt; "", $I527/$S527, ""), ""), "")</f>
        <v/>
      </c>
      <c r="AI527" s="10" t="str">
        <f ca="1">IFERROR(IF(AND(NOW()&lt;= EOMONTH(DATE(YEAR($P527),3, 1), 0), Overall!$A529&lt;&gt;"", MONTH($O527) &lt;= 3, MONTH($P527) &gt;= 3), IF($S527 &lt;&gt; "", $I527/$S527, ""), ""), "")</f>
        <v/>
      </c>
      <c r="AJ527" s="10" t="str">
        <f ca="1">IFERROR(IF(AND(NOW()&lt;= EOMONTH(DATE(YEAR($P527),4, 1), 0), Overall!$A529&lt;&gt;"", MONTH($O527) &lt;= 4, MONTH($P527) &gt;= 4), IF($S527 &lt;&gt; "", $I527/$S527, ""), ""), "")</f>
        <v/>
      </c>
      <c r="AK527" s="10" t="str">
        <f ca="1">IFERROR(IF(AND(NOW()&lt;= EOMONTH(DATE(YEAR($P527),5, 1), 0), Overall!$A529&lt;&gt;"", MONTH($O527) &lt;= 5, MONTH($P527) &gt;= 5), IF($S527 &lt;&gt; "", $I527/$S527, ""), ""), "")</f>
        <v/>
      </c>
      <c r="AL527" s="10" t="str">
        <f ca="1">IFERROR(IF(AND(NOW()&lt;= EOMONTH(DATE(YEAR($P527),6, 1), 0), Overall!$A529&lt;&gt;"", MONTH($O527) &lt;= 6, MONTH($P527) &gt;= 6), IF($S527 &lt;&gt; "", $I527/$S527, ""), ""), "")</f>
        <v/>
      </c>
      <c r="AM527" s="10" t="str">
        <f ca="1">IFERROR(IF(AND(NOW()&lt;= EOMONTH(DATE(YEAR($P527),7, 1), 0), Overall!$A529&lt;&gt;"", MONTH($O527) &lt;= 7, MONTH($P527) &gt;= 7), IF($S527 &lt;&gt; "", $I527/$S527, ""), ""), "")</f>
        <v/>
      </c>
      <c r="AN527" s="10" t="str">
        <f ca="1">IFERROR(IF(AND(NOW()&lt;= EOMONTH(DATE(YEAR($P527),8, 1), 0), Overall!$A529&lt;&gt;"", MONTH($O527) &lt;= 8, MONTH($P527) &gt;= 8), IF($S527 &lt;&gt; "", $I527/$S527, ""), ""), "")</f>
        <v/>
      </c>
      <c r="AO527" s="10" t="str">
        <f ca="1">IFERROR(IF(AND(NOW()&lt;= EOMONTH(DATE(YEAR($P527),9, 1), 0), Overall!$A529&lt;&gt;"", MONTH($O527) &lt;= 9, MONTH($P527) &gt;= 9), IF($S527 &lt;&gt; "", $I527/$S527, ""), ""), "")</f>
        <v/>
      </c>
      <c r="AP527" s="10" t="str">
        <f ca="1">IFERROR(IF(AND(NOW()&lt;= EOMONTH(DATE(YEAR($P527),10, 1), 0), Overall!$A529&lt;&gt;"", MONTH($O527) &lt;= 10, MONTH($P527) &gt;= 10), IF($S527 &lt;&gt; "", $I527/$S527, ""), ""), "")</f>
        <v/>
      </c>
      <c r="AQ527" s="10" t="str">
        <f ca="1">IFERROR(IF(AND(NOW()&lt;= EOMONTH(DATE(YEAR($P527),11, 1), 0), Overall!$A529&lt;&gt;"", MONTH($O527) &lt;=11, MONTH($P527) &gt;= 11), IF($S527 &lt;&gt; "", $I527/$S527, ""), ""), "")</f>
        <v/>
      </c>
      <c r="AR527" s="10" t="str">
        <f ca="1">IFERROR(IF(AND(NOW()&lt;= EOMONTH(DATE(YEAR($P527),12, 1), 0), Overall!$A529&lt;&gt;"", MONTH($O527) &lt;= 12, MONTH($P527) &gt;= 12), IF($S527 &lt;&gt; "", $I527/$S527, ""), ""), "")</f>
        <v/>
      </c>
      <c r="AS527" s="16">
        <f t="shared" ca="1" si="17"/>
        <v>0</v>
      </c>
    </row>
    <row r="528" spans="1:45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5" t="str">
        <f>IF(Overall!P530&lt;&gt;"",_xlfn.VALUETOTEXT(Overall!P530),"")</f>
        <v>Options</v>
      </c>
      <c r="I528" s="6">
        <f>IF(Overall!F530&lt;&gt;"",VALUE(Overall!F530),"")</f>
        <v>1000000</v>
      </c>
      <c r="J528" s="6">
        <f>IF(Overall!G530&lt;&gt;"",VALUE(Overall!G530),"")</f>
        <v>77</v>
      </c>
      <c r="K528" s="6">
        <f>IF(Overall!H530&lt;&gt;"",VALUE(Overall!H530),"")</f>
        <v>64</v>
      </c>
      <c r="L528" s="6">
        <f>IF(Overall!I530&lt;&gt;"",VALUE(Overall!I530),"")</f>
        <v>5.7</v>
      </c>
      <c r="M528" s="6">
        <f>IF(Overall!J530&lt;&gt;"",VALUE(Overall!J530),"")</f>
        <v>2</v>
      </c>
      <c r="N528" s="6">
        <f>IF(Overall!K530&lt;&gt;"",VALUE(Overall!K530),"")</f>
        <v>3.7</v>
      </c>
      <c r="O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P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Q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R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S528" s="5">
        <f t="shared" si="16"/>
        <v>1</v>
      </c>
      <c r="T528" s="10" t="str">
        <f>IF(Overall!$A530&lt;&gt;"",IF(AND(MONTH($O528) &lt;= 1, MONTH($P528) &gt;= 1), IF($S528 &lt;&gt; "", $I528/$S528, ""), ""),"")</f>
        <v/>
      </c>
      <c r="U528" s="10" t="str">
        <f>IF(Overall!$A530&lt;&gt;"",IF(AND(MONTH($O528) &lt;= 2, MONTH($P528) &gt;= 2), IF($S528 &lt;&gt; "", $I528/$S528, ""), ""),"")</f>
        <v/>
      </c>
      <c r="V528" s="10" t="str">
        <f>IF(Overall!$A530&lt;&gt;"",IF(AND(MONTH($O528) &lt;= 3, MONTH($P528) &gt;= 3), IF($S528 &lt;&gt; "", $I528/$S528, ""), ""),"")</f>
        <v/>
      </c>
      <c r="W528" s="10" t="str">
        <f>IF(Overall!$A530&lt;&gt;"",IF(AND(MONTH($O528) &lt;= 4, MONTH($P528) &gt;= 4), IF($S528 &lt;&gt; "", $I528/$S528, ""), ""),"")</f>
        <v/>
      </c>
      <c r="X528" s="10" t="str">
        <f>IF(Overall!$A530&lt;&gt;"",IF(AND(MONTH($O528) &lt;= 5, MONTH($P528) &gt;= 5), IF($S528 &lt;&gt; "", $I528/$S528, ""), ""),"")</f>
        <v/>
      </c>
      <c r="Y528" s="10" t="str">
        <f>IF(Overall!$A530&lt;&gt;"",IF(AND(MONTH($O528) &lt;= 6, MONTH($P528) &gt;= 6), IF($S528 &lt;&gt; "", $I528/$S528, ""), ""),"")</f>
        <v/>
      </c>
      <c r="Z528" s="10" t="str">
        <f>IF(Overall!$A530&lt;&gt;"",IF(AND(MONTH($O528) &lt;= 7, MONTH($P528) &gt;= 7 ), IF($S528 &lt;&gt; "", $I528/$S528, ""), ""),"")</f>
        <v/>
      </c>
      <c r="AA528" s="10">
        <f>IF(Overall!$A530&lt;&gt;"",IF(AND(MONTH($O528) &lt;= 8, MONTH($P528) &gt;= 8), IF($S528 &lt;&gt; "", $I528/$S528, ""), ""),"")</f>
        <v>1000000</v>
      </c>
      <c r="AB528" s="10" t="str">
        <f>IF(Overall!$A530&lt;&gt;"",IF(AND(MONTH($O528) &lt;= 9, MONTH($P528) &gt;= 9), IF($S528 &lt;&gt; "", $I528/$S528, ""), ""),"")</f>
        <v/>
      </c>
      <c r="AC528" s="10" t="str">
        <f>IF(Overall!$A530&lt;&gt;"",IF(AND(MONTH($O528) &lt;= 10, MONTH($P528) &gt;= 10), IF($S528 &lt;&gt; "", $I528/$S528, ""), ""),"")</f>
        <v/>
      </c>
      <c r="AD528" s="10" t="str">
        <f>IF(Overall!$A530&lt;&gt;"",IF(AND(MONTH($O528) &lt;= 11, MONTH($P528) &gt;= 11), IF($S528 &lt;&gt; "", $I528/$S528, ""), ""),"")</f>
        <v/>
      </c>
      <c r="AE528" s="10" t="str">
        <f>IF(Overall!$A530&lt;&gt;"",IF(AND(MONTH($O528) &lt;= 12, MONTH($P528) &gt;= 12), IF($S528 &lt;&gt; "", $I528/$S528, ""), ""),"")</f>
        <v/>
      </c>
      <c r="AG528" s="10" t="str">
        <f ca="1">IFERROR(IF(AND(NOW()&lt;= EOMONTH(DATE(YEAR($P528),1, 1), 0), Overall!$A530&lt;&gt;"", MONTH($O528) &lt;= 1, MONTH($P528) &gt;= 1), IF($S528 &lt;&gt; "", $I528/$S528, ""), ""), "")</f>
        <v/>
      </c>
      <c r="AH528" s="10" t="str">
        <f ca="1">IFERROR(IF(AND(NOW()&lt;= EOMONTH(DATE(YEAR($P528),2, 1), 0), Overall!$A530&lt;&gt;"", MONTH($O528) &lt;= 2, MONTH($P528) &gt;= 2), IF($S528 &lt;&gt; "", $I528/$S528, ""), ""), "")</f>
        <v/>
      </c>
      <c r="AI528" s="10" t="str">
        <f ca="1">IFERROR(IF(AND(NOW()&lt;= EOMONTH(DATE(YEAR($P528),3, 1), 0), Overall!$A530&lt;&gt;"", MONTH($O528) &lt;= 3, MONTH($P528) &gt;= 3), IF($S528 &lt;&gt; "", $I528/$S528, ""), ""), "")</f>
        <v/>
      </c>
      <c r="AJ528" s="10" t="str">
        <f ca="1">IFERROR(IF(AND(NOW()&lt;= EOMONTH(DATE(YEAR($P528),4, 1), 0), Overall!$A530&lt;&gt;"", MONTH($O528) &lt;= 4, MONTH($P528) &gt;= 4), IF($S528 &lt;&gt; "", $I528/$S528, ""), ""), "")</f>
        <v/>
      </c>
      <c r="AK528" s="10" t="str">
        <f ca="1">IFERROR(IF(AND(NOW()&lt;= EOMONTH(DATE(YEAR($P528),5, 1), 0), Overall!$A530&lt;&gt;"", MONTH($O528) &lt;= 5, MONTH($P528) &gt;= 5), IF($S528 &lt;&gt; "", $I528/$S528, ""), ""), "")</f>
        <v/>
      </c>
      <c r="AL528" s="10" t="str">
        <f ca="1">IFERROR(IF(AND(NOW()&lt;= EOMONTH(DATE(YEAR($P528),6, 1), 0), Overall!$A530&lt;&gt;"", MONTH($O528) &lt;= 6, MONTH($P528) &gt;= 6), IF($S528 &lt;&gt; "", $I528/$S528, ""), ""), "")</f>
        <v/>
      </c>
      <c r="AM528" s="10" t="str">
        <f ca="1">IFERROR(IF(AND(NOW()&lt;= EOMONTH(DATE(YEAR($P528),7, 1), 0), Overall!$A530&lt;&gt;"", MONTH($O528) &lt;= 7, MONTH($P528) &gt;= 7), IF($S528 &lt;&gt; "", $I528/$S528, ""), ""), "")</f>
        <v/>
      </c>
      <c r="AN528" s="10" t="str">
        <f ca="1">IFERROR(IF(AND(NOW()&lt;= EOMONTH(DATE(YEAR($P528),8, 1), 0), Overall!$A530&lt;&gt;"", MONTH($O528) &lt;= 8, MONTH($P528) &gt;= 8), IF($S528 &lt;&gt; "", $I528/$S528, ""), ""), "")</f>
        <v/>
      </c>
      <c r="AO528" s="10" t="str">
        <f ca="1">IFERROR(IF(AND(NOW()&lt;= EOMONTH(DATE(YEAR($P528),9, 1), 0), Overall!$A530&lt;&gt;"", MONTH($O528) &lt;= 9, MONTH($P528) &gt;= 9), IF($S528 &lt;&gt; "", $I528/$S528, ""), ""), "")</f>
        <v/>
      </c>
      <c r="AP528" s="10" t="str">
        <f ca="1">IFERROR(IF(AND(NOW()&lt;= EOMONTH(DATE(YEAR($P528),10, 1), 0), Overall!$A530&lt;&gt;"", MONTH($O528) &lt;= 10, MONTH($P528) &gt;= 10), IF($S528 &lt;&gt; "", $I528/$S528, ""), ""), "")</f>
        <v/>
      </c>
      <c r="AQ528" s="10" t="str">
        <f ca="1">IFERROR(IF(AND(NOW()&lt;= EOMONTH(DATE(YEAR($P528),11, 1), 0), Overall!$A530&lt;&gt;"", MONTH($O528) &lt;=11, MONTH($P528) &gt;= 11), IF($S528 &lt;&gt; "", $I528/$S528, ""), ""), "")</f>
        <v/>
      </c>
      <c r="AR528" s="10" t="str">
        <f ca="1">IFERROR(IF(AND(NOW()&lt;= EOMONTH(DATE(YEAR($P528),12, 1), 0), Overall!$A530&lt;&gt;"", MONTH($O528) &lt;= 12, MONTH($P528) &gt;= 12), IF($S528 &lt;&gt; "", $I528/$S528, ""), ""), "")</f>
        <v/>
      </c>
      <c r="AS528" s="16">
        <f t="shared" ca="1" si="17"/>
        <v>0</v>
      </c>
    </row>
    <row r="529" spans="1:45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5" t="str">
        <f>IF(Overall!P531&lt;&gt;"",_xlfn.VALUETOTEXT(Overall!P531),"")</f>
        <v>Options</v>
      </c>
      <c r="I529" s="6">
        <f>IF(Overall!F531&lt;&gt;"",VALUE(Overall!F531),"")</f>
        <v>1000000</v>
      </c>
      <c r="J529" s="6">
        <f>IF(Overall!G531&lt;&gt;"",VALUE(Overall!G531),"")</f>
        <v>78</v>
      </c>
      <c r="K529" s="6">
        <f>IF(Overall!H531&lt;&gt;"",VALUE(Overall!H531),"")</f>
        <v>64</v>
      </c>
      <c r="L529" s="6">
        <f>IF(Overall!I531&lt;&gt;"",VALUE(Overall!I531),"")</f>
        <v>5.53</v>
      </c>
      <c r="M529" s="6">
        <f>IF(Overall!J531&lt;&gt;"",VALUE(Overall!J531),"")</f>
        <v>1.6</v>
      </c>
      <c r="N529" s="6">
        <f>IF(Overall!K531&lt;&gt;"",VALUE(Overall!K531),"")</f>
        <v>3.93</v>
      </c>
      <c r="O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P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Q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R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S529" s="5">
        <f t="shared" si="16"/>
        <v>1</v>
      </c>
      <c r="T529" s="10" t="str">
        <f>IF(Overall!$A531&lt;&gt;"",IF(AND(MONTH($O529) &lt;= 1, MONTH($P529) &gt;= 1), IF($S529 &lt;&gt; "", $I529/$S529, ""), ""),"")</f>
        <v/>
      </c>
      <c r="U529" s="10" t="str">
        <f>IF(Overall!$A531&lt;&gt;"",IF(AND(MONTH($O529) &lt;= 2, MONTH($P529) &gt;= 2), IF($S529 &lt;&gt; "", $I529/$S529, ""), ""),"")</f>
        <v/>
      </c>
      <c r="V529" s="10" t="str">
        <f>IF(Overall!$A531&lt;&gt;"",IF(AND(MONTH($O529) &lt;= 3, MONTH($P529) &gt;= 3), IF($S529 &lt;&gt; "", $I529/$S529, ""), ""),"")</f>
        <v/>
      </c>
      <c r="W529" s="10" t="str">
        <f>IF(Overall!$A531&lt;&gt;"",IF(AND(MONTH($O529) &lt;= 4, MONTH($P529) &gt;= 4), IF($S529 &lt;&gt; "", $I529/$S529, ""), ""),"")</f>
        <v/>
      </c>
      <c r="X529" s="10" t="str">
        <f>IF(Overall!$A531&lt;&gt;"",IF(AND(MONTH($O529) &lt;= 5, MONTH($P529) &gt;= 5), IF($S529 &lt;&gt; "", $I529/$S529, ""), ""),"")</f>
        <v/>
      </c>
      <c r="Y529" s="10" t="str">
        <f>IF(Overall!$A531&lt;&gt;"",IF(AND(MONTH($O529) &lt;= 6, MONTH($P529) &gt;= 6), IF($S529 &lt;&gt; "", $I529/$S529, ""), ""),"")</f>
        <v/>
      </c>
      <c r="Z529" s="10" t="str">
        <f>IF(Overall!$A531&lt;&gt;"",IF(AND(MONTH($O529) &lt;= 7, MONTH($P529) &gt;= 7 ), IF($S529 &lt;&gt; "", $I529/$S529, ""), ""),"")</f>
        <v/>
      </c>
      <c r="AA529" s="10">
        <f>IF(Overall!$A531&lt;&gt;"",IF(AND(MONTH($O529) &lt;= 8, MONTH($P529) &gt;= 8), IF($S529 &lt;&gt; "", $I529/$S529, ""), ""),"")</f>
        <v>1000000</v>
      </c>
      <c r="AB529" s="10" t="str">
        <f>IF(Overall!$A531&lt;&gt;"",IF(AND(MONTH($O529) &lt;= 9, MONTH($P529) &gt;= 9), IF($S529 &lt;&gt; "", $I529/$S529, ""), ""),"")</f>
        <v/>
      </c>
      <c r="AC529" s="10" t="str">
        <f>IF(Overall!$A531&lt;&gt;"",IF(AND(MONTH($O529) &lt;= 10, MONTH($P529) &gt;= 10), IF($S529 &lt;&gt; "", $I529/$S529, ""), ""),"")</f>
        <v/>
      </c>
      <c r="AD529" s="10" t="str">
        <f>IF(Overall!$A531&lt;&gt;"",IF(AND(MONTH($O529) &lt;= 11, MONTH($P529) &gt;= 11), IF($S529 &lt;&gt; "", $I529/$S529, ""), ""),"")</f>
        <v/>
      </c>
      <c r="AE529" s="10" t="str">
        <f>IF(Overall!$A531&lt;&gt;"",IF(AND(MONTH($O529) &lt;= 12, MONTH($P529) &gt;= 12), IF($S529 &lt;&gt; "", $I529/$S529, ""), ""),"")</f>
        <v/>
      </c>
      <c r="AG529" s="10" t="str">
        <f ca="1">IFERROR(IF(AND(NOW()&lt;= EOMONTH(DATE(YEAR($P529),1, 1), 0), Overall!$A531&lt;&gt;"", MONTH($O529) &lt;= 1, MONTH($P529) &gt;= 1), IF($S529 &lt;&gt; "", $I529/$S529, ""), ""), "")</f>
        <v/>
      </c>
      <c r="AH529" s="10" t="str">
        <f ca="1">IFERROR(IF(AND(NOW()&lt;= EOMONTH(DATE(YEAR($P529),2, 1), 0), Overall!$A531&lt;&gt;"", MONTH($O529) &lt;= 2, MONTH($P529) &gt;= 2), IF($S529 &lt;&gt; "", $I529/$S529, ""), ""), "")</f>
        <v/>
      </c>
      <c r="AI529" s="10" t="str">
        <f ca="1">IFERROR(IF(AND(NOW()&lt;= EOMONTH(DATE(YEAR($P529),3, 1), 0), Overall!$A531&lt;&gt;"", MONTH($O529) &lt;= 3, MONTH($P529) &gt;= 3), IF($S529 &lt;&gt; "", $I529/$S529, ""), ""), "")</f>
        <v/>
      </c>
      <c r="AJ529" s="10" t="str">
        <f ca="1">IFERROR(IF(AND(NOW()&lt;= EOMONTH(DATE(YEAR($P529),4, 1), 0), Overall!$A531&lt;&gt;"", MONTH($O529) &lt;= 4, MONTH($P529) &gt;= 4), IF($S529 &lt;&gt; "", $I529/$S529, ""), ""), "")</f>
        <v/>
      </c>
      <c r="AK529" s="10" t="str">
        <f ca="1">IFERROR(IF(AND(NOW()&lt;= EOMONTH(DATE(YEAR($P529),5, 1), 0), Overall!$A531&lt;&gt;"", MONTH($O529) &lt;= 5, MONTH($P529) &gt;= 5), IF($S529 &lt;&gt; "", $I529/$S529, ""), ""), "")</f>
        <v/>
      </c>
      <c r="AL529" s="10" t="str">
        <f ca="1">IFERROR(IF(AND(NOW()&lt;= EOMONTH(DATE(YEAR($P529),6, 1), 0), Overall!$A531&lt;&gt;"", MONTH($O529) &lt;= 6, MONTH($P529) &gt;= 6), IF($S529 &lt;&gt; "", $I529/$S529, ""), ""), "")</f>
        <v/>
      </c>
      <c r="AM529" s="10" t="str">
        <f ca="1">IFERROR(IF(AND(NOW()&lt;= EOMONTH(DATE(YEAR($P529),7, 1), 0), Overall!$A531&lt;&gt;"", MONTH($O529) &lt;= 7, MONTH($P529) &gt;= 7), IF($S529 &lt;&gt; "", $I529/$S529, ""), ""), "")</f>
        <v/>
      </c>
      <c r="AN529" s="10" t="str">
        <f ca="1">IFERROR(IF(AND(NOW()&lt;= EOMONTH(DATE(YEAR($P529),8, 1), 0), Overall!$A531&lt;&gt;"", MONTH($O529) &lt;= 8, MONTH($P529) &gt;= 8), IF($S529 &lt;&gt; "", $I529/$S529, ""), ""), "")</f>
        <v/>
      </c>
      <c r="AO529" s="10" t="str">
        <f ca="1">IFERROR(IF(AND(NOW()&lt;= EOMONTH(DATE(YEAR($P529),9, 1), 0), Overall!$A531&lt;&gt;"", MONTH($O529) &lt;= 9, MONTH($P529) &gt;= 9), IF($S529 &lt;&gt; "", $I529/$S529, ""), ""), "")</f>
        <v/>
      </c>
      <c r="AP529" s="10" t="str">
        <f ca="1">IFERROR(IF(AND(NOW()&lt;= EOMONTH(DATE(YEAR($P529),10, 1), 0), Overall!$A531&lt;&gt;"", MONTH($O529) &lt;= 10, MONTH($P529) &gt;= 10), IF($S529 &lt;&gt; "", $I529/$S529, ""), ""), "")</f>
        <v/>
      </c>
      <c r="AQ529" s="10" t="str">
        <f ca="1">IFERROR(IF(AND(NOW()&lt;= EOMONTH(DATE(YEAR($P529),11, 1), 0), Overall!$A531&lt;&gt;"", MONTH($O529) &lt;=11, MONTH($P529) &gt;= 11), IF($S529 &lt;&gt; "", $I529/$S529, ""), ""), "")</f>
        <v/>
      </c>
      <c r="AR529" s="10" t="str">
        <f ca="1">IFERROR(IF(AND(NOW()&lt;= EOMONTH(DATE(YEAR($P529),12, 1), 0), Overall!$A531&lt;&gt;"", MONTH($O529) &lt;= 12, MONTH($P529) &gt;= 12), IF($S529 &lt;&gt; "", $I529/$S529, ""), ""), "")</f>
        <v/>
      </c>
      <c r="AS529" s="16">
        <f t="shared" ca="1" si="17"/>
        <v>0</v>
      </c>
    </row>
    <row r="530" spans="1:45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5" t="str">
        <f>IF(Overall!P532&lt;&gt;"",_xlfn.VALUETOTEXT(Overall!P532),"")</f>
        <v>Options</v>
      </c>
      <c r="I530" s="6">
        <f>IF(Overall!F532&lt;&gt;"",VALUE(Overall!F532),"")</f>
        <v>1000000</v>
      </c>
      <c r="J530" s="6">
        <f>IF(Overall!G532&lt;&gt;"",VALUE(Overall!G532),"")</f>
        <v>78</v>
      </c>
      <c r="K530" s="6">
        <f>IF(Overall!H532&lt;&gt;"",VALUE(Overall!H532),"")</f>
        <v>64</v>
      </c>
      <c r="L530" s="6">
        <f>IF(Overall!I532&lt;&gt;"",VALUE(Overall!I532),"")</f>
        <v>5.52</v>
      </c>
      <c r="M530" s="6">
        <f>IF(Overall!J532&lt;&gt;"",VALUE(Overall!J532),"")</f>
        <v>1.61</v>
      </c>
      <c r="N530" s="6">
        <f>IF(Overall!K532&lt;&gt;"",VALUE(Overall!K532),"")</f>
        <v>3.91</v>
      </c>
      <c r="O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P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Q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R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S530" s="5">
        <f t="shared" si="16"/>
        <v>1</v>
      </c>
      <c r="T530" s="10" t="str">
        <f>IF(Overall!$A532&lt;&gt;"",IF(AND(MONTH($O530) &lt;= 1, MONTH($P530) &gt;= 1), IF($S530 &lt;&gt; "", $I530/$S530, ""), ""),"")</f>
        <v/>
      </c>
      <c r="U530" s="10" t="str">
        <f>IF(Overall!$A532&lt;&gt;"",IF(AND(MONTH($O530) &lt;= 2, MONTH($P530) &gt;= 2), IF($S530 &lt;&gt; "", $I530/$S530, ""), ""),"")</f>
        <v/>
      </c>
      <c r="V530" s="10" t="str">
        <f>IF(Overall!$A532&lt;&gt;"",IF(AND(MONTH($O530) &lt;= 3, MONTH($P530) &gt;= 3), IF($S530 &lt;&gt; "", $I530/$S530, ""), ""),"")</f>
        <v/>
      </c>
      <c r="W530" s="10" t="str">
        <f>IF(Overall!$A532&lt;&gt;"",IF(AND(MONTH($O530) &lt;= 4, MONTH($P530) &gt;= 4), IF($S530 &lt;&gt; "", $I530/$S530, ""), ""),"")</f>
        <v/>
      </c>
      <c r="X530" s="10" t="str">
        <f>IF(Overall!$A532&lt;&gt;"",IF(AND(MONTH($O530) &lt;= 5, MONTH($P530) &gt;= 5), IF($S530 &lt;&gt; "", $I530/$S530, ""), ""),"")</f>
        <v/>
      </c>
      <c r="Y530" s="10" t="str">
        <f>IF(Overall!$A532&lt;&gt;"",IF(AND(MONTH($O530) &lt;= 6, MONTH($P530) &gt;= 6), IF($S530 &lt;&gt; "", $I530/$S530, ""), ""),"")</f>
        <v/>
      </c>
      <c r="Z530" s="10" t="str">
        <f>IF(Overall!$A532&lt;&gt;"",IF(AND(MONTH($O530) &lt;= 7, MONTH($P530) &gt;= 7 ), IF($S530 &lt;&gt; "", $I530/$S530, ""), ""),"")</f>
        <v/>
      </c>
      <c r="AA530" s="10">
        <f>IF(Overall!$A532&lt;&gt;"",IF(AND(MONTH($O530) &lt;= 8, MONTH($P530) &gt;= 8), IF($S530 &lt;&gt; "", $I530/$S530, ""), ""),"")</f>
        <v>1000000</v>
      </c>
      <c r="AB530" s="10" t="str">
        <f>IF(Overall!$A532&lt;&gt;"",IF(AND(MONTH($O530) &lt;= 9, MONTH($P530) &gt;= 9), IF($S530 &lt;&gt; "", $I530/$S530, ""), ""),"")</f>
        <v/>
      </c>
      <c r="AC530" s="10" t="str">
        <f>IF(Overall!$A532&lt;&gt;"",IF(AND(MONTH($O530) &lt;= 10, MONTH($P530) &gt;= 10), IF($S530 &lt;&gt; "", $I530/$S530, ""), ""),"")</f>
        <v/>
      </c>
      <c r="AD530" s="10" t="str">
        <f>IF(Overall!$A532&lt;&gt;"",IF(AND(MONTH($O530) &lt;= 11, MONTH($P530) &gt;= 11), IF($S530 &lt;&gt; "", $I530/$S530, ""), ""),"")</f>
        <v/>
      </c>
      <c r="AE530" s="10" t="str">
        <f>IF(Overall!$A532&lt;&gt;"",IF(AND(MONTH($O530) &lt;= 12, MONTH($P530) &gt;= 12), IF($S530 &lt;&gt; "", $I530/$S530, ""), ""),"")</f>
        <v/>
      </c>
      <c r="AG530" s="10" t="str">
        <f ca="1">IFERROR(IF(AND(NOW()&lt;= EOMONTH(DATE(YEAR($P530),1, 1), 0), Overall!$A532&lt;&gt;"", MONTH($O530) &lt;= 1, MONTH($P530) &gt;= 1), IF($S530 &lt;&gt; "", $I530/$S530, ""), ""), "")</f>
        <v/>
      </c>
      <c r="AH530" s="10" t="str">
        <f ca="1">IFERROR(IF(AND(NOW()&lt;= EOMONTH(DATE(YEAR($P530),2, 1), 0), Overall!$A532&lt;&gt;"", MONTH($O530) &lt;= 2, MONTH($P530) &gt;= 2), IF($S530 &lt;&gt; "", $I530/$S530, ""), ""), "")</f>
        <v/>
      </c>
      <c r="AI530" s="10" t="str">
        <f ca="1">IFERROR(IF(AND(NOW()&lt;= EOMONTH(DATE(YEAR($P530),3, 1), 0), Overall!$A532&lt;&gt;"", MONTH($O530) &lt;= 3, MONTH($P530) &gt;= 3), IF($S530 &lt;&gt; "", $I530/$S530, ""), ""), "")</f>
        <v/>
      </c>
      <c r="AJ530" s="10" t="str">
        <f ca="1">IFERROR(IF(AND(NOW()&lt;= EOMONTH(DATE(YEAR($P530),4, 1), 0), Overall!$A532&lt;&gt;"", MONTH($O530) &lt;= 4, MONTH($P530) &gt;= 4), IF($S530 &lt;&gt; "", $I530/$S530, ""), ""), "")</f>
        <v/>
      </c>
      <c r="AK530" s="10" t="str">
        <f ca="1">IFERROR(IF(AND(NOW()&lt;= EOMONTH(DATE(YEAR($P530),5, 1), 0), Overall!$A532&lt;&gt;"", MONTH($O530) &lt;= 5, MONTH($P530) &gt;= 5), IF($S530 &lt;&gt; "", $I530/$S530, ""), ""), "")</f>
        <v/>
      </c>
      <c r="AL530" s="10" t="str">
        <f ca="1">IFERROR(IF(AND(NOW()&lt;= EOMONTH(DATE(YEAR($P530),6, 1), 0), Overall!$A532&lt;&gt;"", MONTH($O530) &lt;= 6, MONTH($P530) &gt;= 6), IF($S530 &lt;&gt; "", $I530/$S530, ""), ""), "")</f>
        <v/>
      </c>
      <c r="AM530" s="10" t="str">
        <f ca="1">IFERROR(IF(AND(NOW()&lt;= EOMONTH(DATE(YEAR($P530),7, 1), 0), Overall!$A532&lt;&gt;"", MONTH($O530) &lt;= 7, MONTH($P530) &gt;= 7), IF($S530 &lt;&gt; "", $I530/$S530, ""), ""), "")</f>
        <v/>
      </c>
      <c r="AN530" s="10" t="str">
        <f ca="1">IFERROR(IF(AND(NOW()&lt;= EOMONTH(DATE(YEAR($P530),8, 1), 0), Overall!$A532&lt;&gt;"", MONTH($O530) &lt;= 8, MONTH($P530) &gt;= 8), IF($S530 &lt;&gt; "", $I530/$S530, ""), ""), "")</f>
        <v/>
      </c>
      <c r="AO530" s="10" t="str">
        <f ca="1">IFERROR(IF(AND(NOW()&lt;= EOMONTH(DATE(YEAR($P530),9, 1), 0), Overall!$A532&lt;&gt;"", MONTH($O530) &lt;= 9, MONTH($P530) &gt;= 9), IF($S530 &lt;&gt; "", $I530/$S530, ""), ""), "")</f>
        <v/>
      </c>
      <c r="AP530" s="10" t="str">
        <f ca="1">IFERROR(IF(AND(NOW()&lt;= EOMONTH(DATE(YEAR($P530),10, 1), 0), Overall!$A532&lt;&gt;"", MONTH($O530) &lt;= 10, MONTH($P530) &gt;= 10), IF($S530 &lt;&gt; "", $I530/$S530, ""), ""), "")</f>
        <v/>
      </c>
      <c r="AQ530" s="10" t="str">
        <f ca="1">IFERROR(IF(AND(NOW()&lt;= EOMONTH(DATE(YEAR($P530),11, 1), 0), Overall!$A532&lt;&gt;"", MONTH($O530) &lt;=11, MONTH($P530) &gt;= 11), IF($S530 &lt;&gt; "", $I530/$S530, ""), ""), "")</f>
        <v/>
      </c>
      <c r="AR530" s="10" t="str">
        <f ca="1">IFERROR(IF(AND(NOW()&lt;= EOMONTH(DATE(YEAR($P530),12, 1), 0), Overall!$A532&lt;&gt;"", MONTH($O530) &lt;= 12, MONTH($P530) &gt;= 12), IF($S530 &lt;&gt; "", $I530/$S530, ""), ""), "")</f>
        <v/>
      </c>
      <c r="AS530" s="16">
        <f t="shared" ca="1" si="17"/>
        <v>0</v>
      </c>
    </row>
    <row r="531" spans="1:45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5" t="str">
        <f>IF(Overall!P533&lt;&gt;"",_xlfn.VALUETOTEXT(Overall!P533),"")</f>
        <v>Options</v>
      </c>
      <c r="I531" s="6">
        <f>IF(Overall!F533&lt;&gt;"",VALUE(Overall!F533),"")</f>
        <v>1000000</v>
      </c>
      <c r="J531" s="6">
        <f>IF(Overall!G533&lt;&gt;"",VALUE(Overall!G533),"")</f>
        <v>78</v>
      </c>
      <c r="K531" s="6">
        <f>IF(Overall!H533&lt;&gt;"",VALUE(Overall!H533),"")</f>
        <v>64</v>
      </c>
      <c r="L531" s="6">
        <f>IF(Overall!I533&lt;&gt;"",VALUE(Overall!I533),"")</f>
        <v>5.55</v>
      </c>
      <c r="M531" s="6">
        <f>IF(Overall!J533&lt;&gt;"",VALUE(Overall!J533),"")</f>
        <v>1.58</v>
      </c>
      <c r="N531" s="6">
        <f>IF(Overall!K533&lt;&gt;"",VALUE(Overall!K533),"")</f>
        <v>3.97</v>
      </c>
      <c r="O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P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Q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R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S531" s="5">
        <f t="shared" si="16"/>
        <v>1</v>
      </c>
      <c r="T531" s="10" t="str">
        <f>IF(Overall!$A533&lt;&gt;"",IF(AND(MONTH($O531) &lt;= 1, MONTH($P531) &gt;= 1), IF($S531 &lt;&gt; "", $I531/$S531, ""), ""),"")</f>
        <v/>
      </c>
      <c r="U531" s="10" t="str">
        <f>IF(Overall!$A533&lt;&gt;"",IF(AND(MONTH($O531) &lt;= 2, MONTH($P531) &gt;= 2), IF($S531 &lt;&gt; "", $I531/$S531, ""), ""),"")</f>
        <v/>
      </c>
      <c r="V531" s="10" t="str">
        <f>IF(Overall!$A533&lt;&gt;"",IF(AND(MONTH($O531) &lt;= 3, MONTH($P531) &gt;= 3), IF($S531 &lt;&gt; "", $I531/$S531, ""), ""),"")</f>
        <v/>
      </c>
      <c r="W531" s="10" t="str">
        <f>IF(Overall!$A533&lt;&gt;"",IF(AND(MONTH($O531) &lt;= 4, MONTH($P531) &gt;= 4), IF($S531 &lt;&gt; "", $I531/$S531, ""), ""),"")</f>
        <v/>
      </c>
      <c r="X531" s="10" t="str">
        <f>IF(Overall!$A533&lt;&gt;"",IF(AND(MONTH($O531) &lt;= 5, MONTH($P531) &gt;= 5), IF($S531 &lt;&gt; "", $I531/$S531, ""), ""),"")</f>
        <v/>
      </c>
      <c r="Y531" s="10" t="str">
        <f>IF(Overall!$A533&lt;&gt;"",IF(AND(MONTH($O531) &lt;= 6, MONTH($P531) &gt;= 6), IF($S531 &lt;&gt; "", $I531/$S531, ""), ""),"")</f>
        <v/>
      </c>
      <c r="Z531" s="10" t="str">
        <f>IF(Overall!$A533&lt;&gt;"",IF(AND(MONTH($O531) &lt;= 7, MONTH($P531) &gt;= 7 ), IF($S531 &lt;&gt; "", $I531/$S531, ""), ""),"")</f>
        <v/>
      </c>
      <c r="AA531" s="10">
        <f>IF(Overall!$A533&lt;&gt;"",IF(AND(MONTH($O531) &lt;= 8, MONTH($P531) &gt;= 8), IF($S531 &lt;&gt; "", $I531/$S531, ""), ""),"")</f>
        <v>1000000</v>
      </c>
      <c r="AB531" s="10" t="str">
        <f>IF(Overall!$A533&lt;&gt;"",IF(AND(MONTH($O531) &lt;= 9, MONTH($P531) &gt;= 9), IF($S531 &lt;&gt; "", $I531/$S531, ""), ""),"")</f>
        <v/>
      </c>
      <c r="AC531" s="10" t="str">
        <f>IF(Overall!$A533&lt;&gt;"",IF(AND(MONTH($O531) &lt;= 10, MONTH($P531) &gt;= 10), IF($S531 &lt;&gt; "", $I531/$S531, ""), ""),"")</f>
        <v/>
      </c>
      <c r="AD531" s="10" t="str">
        <f>IF(Overall!$A533&lt;&gt;"",IF(AND(MONTH($O531) &lt;= 11, MONTH($P531) &gt;= 11), IF($S531 &lt;&gt; "", $I531/$S531, ""), ""),"")</f>
        <v/>
      </c>
      <c r="AE531" s="10" t="str">
        <f>IF(Overall!$A533&lt;&gt;"",IF(AND(MONTH($O531) &lt;= 12, MONTH($P531) &gt;= 12), IF($S531 &lt;&gt; "", $I531/$S531, ""), ""),"")</f>
        <v/>
      </c>
      <c r="AG531" s="10" t="str">
        <f ca="1">IFERROR(IF(AND(NOW()&lt;= EOMONTH(DATE(YEAR($P531),1, 1), 0), Overall!$A533&lt;&gt;"", MONTH($O531) &lt;= 1, MONTH($P531) &gt;= 1), IF($S531 &lt;&gt; "", $I531/$S531, ""), ""), "")</f>
        <v/>
      </c>
      <c r="AH531" s="10" t="str">
        <f ca="1">IFERROR(IF(AND(NOW()&lt;= EOMONTH(DATE(YEAR($P531),2, 1), 0), Overall!$A533&lt;&gt;"", MONTH($O531) &lt;= 2, MONTH($P531) &gt;= 2), IF($S531 &lt;&gt; "", $I531/$S531, ""), ""), "")</f>
        <v/>
      </c>
      <c r="AI531" s="10" t="str">
        <f ca="1">IFERROR(IF(AND(NOW()&lt;= EOMONTH(DATE(YEAR($P531),3, 1), 0), Overall!$A533&lt;&gt;"", MONTH($O531) &lt;= 3, MONTH($P531) &gt;= 3), IF($S531 &lt;&gt; "", $I531/$S531, ""), ""), "")</f>
        <v/>
      </c>
      <c r="AJ531" s="10" t="str">
        <f ca="1">IFERROR(IF(AND(NOW()&lt;= EOMONTH(DATE(YEAR($P531),4, 1), 0), Overall!$A533&lt;&gt;"", MONTH($O531) &lt;= 4, MONTH($P531) &gt;= 4), IF($S531 &lt;&gt; "", $I531/$S531, ""), ""), "")</f>
        <v/>
      </c>
      <c r="AK531" s="10" t="str">
        <f ca="1">IFERROR(IF(AND(NOW()&lt;= EOMONTH(DATE(YEAR($P531),5, 1), 0), Overall!$A533&lt;&gt;"", MONTH($O531) &lt;= 5, MONTH($P531) &gt;= 5), IF($S531 &lt;&gt; "", $I531/$S531, ""), ""), "")</f>
        <v/>
      </c>
      <c r="AL531" s="10" t="str">
        <f ca="1">IFERROR(IF(AND(NOW()&lt;= EOMONTH(DATE(YEAR($P531),6, 1), 0), Overall!$A533&lt;&gt;"", MONTH($O531) &lt;= 6, MONTH($P531) &gt;= 6), IF($S531 &lt;&gt; "", $I531/$S531, ""), ""), "")</f>
        <v/>
      </c>
      <c r="AM531" s="10" t="str">
        <f ca="1">IFERROR(IF(AND(NOW()&lt;= EOMONTH(DATE(YEAR($P531),7, 1), 0), Overall!$A533&lt;&gt;"", MONTH($O531) &lt;= 7, MONTH($P531) &gt;= 7), IF($S531 &lt;&gt; "", $I531/$S531, ""), ""), "")</f>
        <v/>
      </c>
      <c r="AN531" s="10" t="str">
        <f ca="1">IFERROR(IF(AND(NOW()&lt;= EOMONTH(DATE(YEAR($P531),8, 1), 0), Overall!$A533&lt;&gt;"", MONTH($O531) &lt;= 8, MONTH($P531) &gt;= 8), IF($S531 &lt;&gt; "", $I531/$S531, ""), ""), "")</f>
        <v/>
      </c>
      <c r="AO531" s="10" t="str">
        <f ca="1">IFERROR(IF(AND(NOW()&lt;= EOMONTH(DATE(YEAR($P531),9, 1), 0), Overall!$A533&lt;&gt;"", MONTH($O531) &lt;= 9, MONTH($P531) &gt;= 9), IF($S531 &lt;&gt; "", $I531/$S531, ""), ""), "")</f>
        <v/>
      </c>
      <c r="AP531" s="10" t="str">
        <f ca="1">IFERROR(IF(AND(NOW()&lt;= EOMONTH(DATE(YEAR($P531),10, 1), 0), Overall!$A533&lt;&gt;"", MONTH($O531) &lt;= 10, MONTH($P531) &gt;= 10), IF($S531 &lt;&gt; "", $I531/$S531, ""), ""), "")</f>
        <v/>
      </c>
      <c r="AQ531" s="10" t="str">
        <f ca="1">IFERROR(IF(AND(NOW()&lt;= EOMONTH(DATE(YEAR($P531),11, 1), 0), Overall!$A533&lt;&gt;"", MONTH($O531) &lt;=11, MONTH($P531) &gt;= 11), IF($S531 &lt;&gt; "", $I531/$S531, ""), ""), "")</f>
        <v/>
      </c>
      <c r="AR531" s="10" t="str">
        <f ca="1">IFERROR(IF(AND(NOW()&lt;= EOMONTH(DATE(YEAR($P531),12, 1), 0), Overall!$A533&lt;&gt;"", MONTH($O531) &lt;= 12, MONTH($P531) &gt;= 12), IF($S531 &lt;&gt; "", $I531/$S531, ""), ""), "")</f>
        <v/>
      </c>
      <c r="AS531" s="16">
        <f t="shared" ca="1" si="17"/>
        <v>0</v>
      </c>
    </row>
    <row r="532" spans="1:45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5" t="str">
        <f>IF(Overall!P534&lt;&gt;"",_xlfn.VALUETOTEXT(Overall!P534),"")</f>
        <v>Options</v>
      </c>
      <c r="I532" s="6">
        <f>IF(Overall!F534&lt;&gt;"",VALUE(Overall!F534),"")</f>
        <v>1000000</v>
      </c>
      <c r="J532" s="6">
        <f>IF(Overall!G534&lt;&gt;"",VALUE(Overall!G534),"")</f>
        <v>78</v>
      </c>
      <c r="K532" s="6">
        <f>IF(Overall!H534&lt;&gt;"",VALUE(Overall!H534),"")</f>
        <v>64</v>
      </c>
      <c r="L532" s="6">
        <f>IF(Overall!I534&lt;&gt;"",VALUE(Overall!I534),"")</f>
        <v>5.3</v>
      </c>
      <c r="M532" s="6">
        <f>IF(Overall!J534&lt;&gt;"",VALUE(Overall!J534),"")</f>
        <v>1.55</v>
      </c>
      <c r="N532" s="6">
        <f>IF(Overall!K534&lt;&gt;"",VALUE(Overall!K534),"")</f>
        <v>3.75</v>
      </c>
      <c r="O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P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Q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R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S532" s="5">
        <f t="shared" si="16"/>
        <v>1</v>
      </c>
      <c r="T532" s="10" t="str">
        <f>IF(Overall!$A534&lt;&gt;"",IF(AND(MONTH($O532) &lt;= 1, MONTH($P532) &gt;= 1), IF($S532 &lt;&gt; "", $I532/$S532, ""), ""),"")</f>
        <v/>
      </c>
      <c r="U532" s="10" t="str">
        <f>IF(Overall!$A534&lt;&gt;"",IF(AND(MONTH($O532) &lt;= 2, MONTH($P532) &gt;= 2), IF($S532 &lt;&gt; "", $I532/$S532, ""), ""),"")</f>
        <v/>
      </c>
      <c r="V532" s="10" t="str">
        <f>IF(Overall!$A534&lt;&gt;"",IF(AND(MONTH($O532) &lt;= 3, MONTH($P532) &gt;= 3), IF($S532 &lt;&gt; "", $I532/$S532, ""), ""),"")</f>
        <v/>
      </c>
      <c r="W532" s="10" t="str">
        <f>IF(Overall!$A534&lt;&gt;"",IF(AND(MONTH($O532) &lt;= 4, MONTH($P532) &gt;= 4), IF($S532 &lt;&gt; "", $I532/$S532, ""), ""),"")</f>
        <v/>
      </c>
      <c r="X532" s="10" t="str">
        <f>IF(Overall!$A534&lt;&gt;"",IF(AND(MONTH($O532) &lt;= 5, MONTH($P532) &gt;= 5), IF($S532 &lt;&gt; "", $I532/$S532, ""), ""),"")</f>
        <v/>
      </c>
      <c r="Y532" s="10" t="str">
        <f>IF(Overall!$A534&lt;&gt;"",IF(AND(MONTH($O532) &lt;= 6, MONTH($P532) &gt;= 6), IF($S532 &lt;&gt; "", $I532/$S532, ""), ""),"")</f>
        <v/>
      </c>
      <c r="Z532" s="10" t="str">
        <f>IF(Overall!$A534&lt;&gt;"",IF(AND(MONTH($O532) &lt;= 7, MONTH($P532) &gt;= 7 ), IF($S532 &lt;&gt; "", $I532/$S532, ""), ""),"")</f>
        <v/>
      </c>
      <c r="AA532" s="10">
        <f>IF(Overall!$A534&lt;&gt;"",IF(AND(MONTH($O532) &lt;= 8, MONTH($P532) &gt;= 8), IF($S532 &lt;&gt; "", $I532/$S532, ""), ""),"")</f>
        <v>1000000</v>
      </c>
      <c r="AB532" s="10" t="str">
        <f>IF(Overall!$A534&lt;&gt;"",IF(AND(MONTH($O532) &lt;= 9, MONTH($P532) &gt;= 9), IF($S532 &lt;&gt; "", $I532/$S532, ""), ""),"")</f>
        <v/>
      </c>
      <c r="AC532" s="10" t="str">
        <f>IF(Overall!$A534&lt;&gt;"",IF(AND(MONTH($O532) &lt;= 10, MONTH($P532) &gt;= 10), IF($S532 &lt;&gt; "", $I532/$S532, ""), ""),"")</f>
        <v/>
      </c>
      <c r="AD532" s="10" t="str">
        <f>IF(Overall!$A534&lt;&gt;"",IF(AND(MONTH($O532) &lt;= 11, MONTH($P532) &gt;= 11), IF($S532 &lt;&gt; "", $I532/$S532, ""), ""),"")</f>
        <v/>
      </c>
      <c r="AE532" s="10" t="str">
        <f>IF(Overall!$A534&lt;&gt;"",IF(AND(MONTH($O532) &lt;= 12, MONTH($P532) &gt;= 12), IF($S532 &lt;&gt; "", $I532/$S532, ""), ""),"")</f>
        <v/>
      </c>
      <c r="AG532" s="10" t="str">
        <f ca="1">IFERROR(IF(AND(NOW()&lt;= EOMONTH(DATE(YEAR($P532),1, 1), 0), Overall!$A534&lt;&gt;"", MONTH($O532) &lt;= 1, MONTH($P532) &gt;= 1), IF($S532 &lt;&gt; "", $I532/$S532, ""), ""), "")</f>
        <v/>
      </c>
      <c r="AH532" s="10" t="str">
        <f ca="1">IFERROR(IF(AND(NOW()&lt;= EOMONTH(DATE(YEAR($P532),2, 1), 0), Overall!$A534&lt;&gt;"", MONTH($O532) &lt;= 2, MONTH($P532) &gt;= 2), IF($S532 &lt;&gt; "", $I532/$S532, ""), ""), "")</f>
        <v/>
      </c>
      <c r="AI532" s="10" t="str">
        <f ca="1">IFERROR(IF(AND(NOW()&lt;= EOMONTH(DATE(YEAR($P532),3, 1), 0), Overall!$A534&lt;&gt;"", MONTH($O532) &lt;= 3, MONTH($P532) &gt;= 3), IF($S532 &lt;&gt; "", $I532/$S532, ""), ""), "")</f>
        <v/>
      </c>
      <c r="AJ532" s="10" t="str">
        <f ca="1">IFERROR(IF(AND(NOW()&lt;= EOMONTH(DATE(YEAR($P532),4, 1), 0), Overall!$A534&lt;&gt;"", MONTH($O532) &lt;= 4, MONTH($P532) &gt;= 4), IF($S532 &lt;&gt; "", $I532/$S532, ""), ""), "")</f>
        <v/>
      </c>
      <c r="AK532" s="10" t="str">
        <f ca="1">IFERROR(IF(AND(NOW()&lt;= EOMONTH(DATE(YEAR($P532),5, 1), 0), Overall!$A534&lt;&gt;"", MONTH($O532) &lt;= 5, MONTH($P532) &gt;= 5), IF($S532 &lt;&gt; "", $I532/$S532, ""), ""), "")</f>
        <v/>
      </c>
      <c r="AL532" s="10" t="str">
        <f ca="1">IFERROR(IF(AND(NOW()&lt;= EOMONTH(DATE(YEAR($P532),6, 1), 0), Overall!$A534&lt;&gt;"", MONTH($O532) &lt;= 6, MONTH($P532) &gt;= 6), IF($S532 &lt;&gt; "", $I532/$S532, ""), ""), "")</f>
        <v/>
      </c>
      <c r="AM532" s="10" t="str">
        <f ca="1">IFERROR(IF(AND(NOW()&lt;= EOMONTH(DATE(YEAR($P532),7, 1), 0), Overall!$A534&lt;&gt;"", MONTH($O532) &lt;= 7, MONTH($P532) &gt;= 7), IF($S532 &lt;&gt; "", $I532/$S532, ""), ""), "")</f>
        <v/>
      </c>
      <c r="AN532" s="10" t="str">
        <f ca="1">IFERROR(IF(AND(NOW()&lt;= EOMONTH(DATE(YEAR($P532),8, 1), 0), Overall!$A534&lt;&gt;"", MONTH($O532) &lt;= 8, MONTH($P532) &gt;= 8), IF($S532 &lt;&gt; "", $I532/$S532, ""), ""), "")</f>
        <v/>
      </c>
      <c r="AO532" s="10" t="str">
        <f ca="1">IFERROR(IF(AND(NOW()&lt;= EOMONTH(DATE(YEAR($P532),9, 1), 0), Overall!$A534&lt;&gt;"", MONTH($O532) &lt;= 9, MONTH($P532) &gt;= 9), IF($S532 &lt;&gt; "", $I532/$S532, ""), ""), "")</f>
        <v/>
      </c>
      <c r="AP532" s="10" t="str">
        <f ca="1">IFERROR(IF(AND(NOW()&lt;= EOMONTH(DATE(YEAR($P532),10, 1), 0), Overall!$A534&lt;&gt;"", MONTH($O532) &lt;= 10, MONTH($P532) &gt;= 10), IF($S532 &lt;&gt; "", $I532/$S532, ""), ""), "")</f>
        <v/>
      </c>
      <c r="AQ532" s="10" t="str">
        <f ca="1">IFERROR(IF(AND(NOW()&lt;= EOMONTH(DATE(YEAR($P532),11, 1), 0), Overall!$A534&lt;&gt;"", MONTH($O532) &lt;=11, MONTH($P532) &gt;= 11), IF($S532 &lt;&gt; "", $I532/$S532, ""), ""), "")</f>
        <v/>
      </c>
      <c r="AR532" s="10" t="str">
        <f ca="1">IFERROR(IF(AND(NOW()&lt;= EOMONTH(DATE(YEAR($P532),12, 1), 0), Overall!$A534&lt;&gt;"", MONTH($O532) &lt;= 12, MONTH($P532) &gt;= 12), IF($S532 &lt;&gt; "", $I532/$S532, ""), ""), "")</f>
        <v/>
      </c>
      <c r="AS532" s="16">
        <f t="shared" ca="1" si="17"/>
        <v>0</v>
      </c>
    </row>
    <row r="533" spans="1:45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5" t="str">
        <f>IF(Overall!P535&lt;&gt;"",_xlfn.VALUETOTEXT(Overall!P535),"")</f>
        <v>Options</v>
      </c>
      <c r="I533" s="6">
        <f>IF(Overall!F535&lt;&gt;"",VALUE(Overall!F535),"")</f>
        <v>1000000</v>
      </c>
      <c r="J533" s="6">
        <f>IF(Overall!G535&lt;&gt;"",VALUE(Overall!G535),"")</f>
        <v>78</v>
      </c>
      <c r="K533" s="6">
        <f>IF(Overall!H535&lt;&gt;"",VALUE(Overall!H535),"")</f>
        <v>64</v>
      </c>
      <c r="L533" s="6">
        <f>IF(Overall!I535&lt;&gt;"",VALUE(Overall!I535),"")</f>
        <v>5.3</v>
      </c>
      <c r="M533" s="6">
        <f>IF(Overall!J535&lt;&gt;"",VALUE(Overall!J535),"")</f>
        <v>1.55</v>
      </c>
      <c r="N533" s="6">
        <f>IF(Overall!K535&lt;&gt;"",VALUE(Overall!K535),"")</f>
        <v>3.75</v>
      </c>
      <c r="O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P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Q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R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S533" s="5">
        <f t="shared" si="16"/>
        <v>1</v>
      </c>
      <c r="T533" s="10" t="str">
        <f>IF(Overall!$A535&lt;&gt;"",IF(AND(MONTH($O533) &lt;= 1, MONTH($P533) &gt;= 1), IF($S533 &lt;&gt; "", $I533/$S533, ""), ""),"")</f>
        <v/>
      </c>
      <c r="U533" s="10" t="str">
        <f>IF(Overall!$A535&lt;&gt;"",IF(AND(MONTH($O533) &lt;= 2, MONTH($P533) &gt;= 2), IF($S533 &lt;&gt; "", $I533/$S533, ""), ""),"")</f>
        <v/>
      </c>
      <c r="V533" s="10" t="str">
        <f>IF(Overall!$A535&lt;&gt;"",IF(AND(MONTH($O533) &lt;= 3, MONTH($P533) &gt;= 3), IF($S533 &lt;&gt; "", $I533/$S533, ""), ""),"")</f>
        <v/>
      </c>
      <c r="W533" s="10" t="str">
        <f>IF(Overall!$A535&lt;&gt;"",IF(AND(MONTH($O533) &lt;= 4, MONTH($P533) &gt;= 4), IF($S533 &lt;&gt; "", $I533/$S533, ""), ""),"")</f>
        <v/>
      </c>
      <c r="X533" s="10" t="str">
        <f>IF(Overall!$A535&lt;&gt;"",IF(AND(MONTH($O533) &lt;= 5, MONTH($P533) &gt;= 5), IF($S533 &lt;&gt; "", $I533/$S533, ""), ""),"")</f>
        <v/>
      </c>
      <c r="Y533" s="10" t="str">
        <f>IF(Overall!$A535&lt;&gt;"",IF(AND(MONTH($O533) &lt;= 6, MONTH($P533) &gt;= 6), IF($S533 &lt;&gt; "", $I533/$S533, ""), ""),"")</f>
        <v/>
      </c>
      <c r="Z533" s="10" t="str">
        <f>IF(Overall!$A535&lt;&gt;"",IF(AND(MONTH($O533) &lt;= 7, MONTH($P533) &gt;= 7 ), IF($S533 &lt;&gt; "", $I533/$S533, ""), ""),"")</f>
        <v/>
      </c>
      <c r="AA533" s="10">
        <f>IF(Overall!$A535&lt;&gt;"",IF(AND(MONTH($O533) &lt;= 8, MONTH($P533) &gt;= 8), IF($S533 &lt;&gt; "", $I533/$S533, ""), ""),"")</f>
        <v>1000000</v>
      </c>
      <c r="AB533" s="10" t="str">
        <f>IF(Overall!$A535&lt;&gt;"",IF(AND(MONTH($O533) &lt;= 9, MONTH($P533) &gt;= 9), IF($S533 &lt;&gt; "", $I533/$S533, ""), ""),"")</f>
        <v/>
      </c>
      <c r="AC533" s="10" t="str">
        <f>IF(Overall!$A535&lt;&gt;"",IF(AND(MONTH($O533) &lt;= 10, MONTH($P533) &gt;= 10), IF($S533 &lt;&gt; "", $I533/$S533, ""), ""),"")</f>
        <v/>
      </c>
      <c r="AD533" s="10" t="str">
        <f>IF(Overall!$A535&lt;&gt;"",IF(AND(MONTH($O533) &lt;= 11, MONTH($P533) &gt;= 11), IF($S533 &lt;&gt; "", $I533/$S533, ""), ""),"")</f>
        <v/>
      </c>
      <c r="AE533" s="10" t="str">
        <f>IF(Overall!$A535&lt;&gt;"",IF(AND(MONTH($O533) &lt;= 12, MONTH($P533) &gt;= 12), IF($S533 &lt;&gt; "", $I533/$S533, ""), ""),"")</f>
        <v/>
      </c>
      <c r="AG533" s="10" t="str">
        <f ca="1">IFERROR(IF(AND(NOW()&lt;= EOMONTH(DATE(YEAR($P533),1, 1), 0), Overall!$A535&lt;&gt;"", MONTH($O533) &lt;= 1, MONTH($P533) &gt;= 1), IF($S533 &lt;&gt; "", $I533/$S533, ""), ""), "")</f>
        <v/>
      </c>
      <c r="AH533" s="10" t="str">
        <f ca="1">IFERROR(IF(AND(NOW()&lt;= EOMONTH(DATE(YEAR($P533),2, 1), 0), Overall!$A535&lt;&gt;"", MONTH($O533) &lt;= 2, MONTH($P533) &gt;= 2), IF($S533 &lt;&gt; "", $I533/$S533, ""), ""), "")</f>
        <v/>
      </c>
      <c r="AI533" s="10" t="str">
        <f ca="1">IFERROR(IF(AND(NOW()&lt;= EOMONTH(DATE(YEAR($P533),3, 1), 0), Overall!$A535&lt;&gt;"", MONTH($O533) &lt;= 3, MONTH($P533) &gt;= 3), IF($S533 &lt;&gt; "", $I533/$S533, ""), ""), "")</f>
        <v/>
      </c>
      <c r="AJ533" s="10" t="str">
        <f ca="1">IFERROR(IF(AND(NOW()&lt;= EOMONTH(DATE(YEAR($P533),4, 1), 0), Overall!$A535&lt;&gt;"", MONTH($O533) &lt;= 4, MONTH($P533) &gt;= 4), IF($S533 &lt;&gt; "", $I533/$S533, ""), ""), "")</f>
        <v/>
      </c>
      <c r="AK533" s="10" t="str">
        <f ca="1">IFERROR(IF(AND(NOW()&lt;= EOMONTH(DATE(YEAR($P533),5, 1), 0), Overall!$A535&lt;&gt;"", MONTH($O533) &lt;= 5, MONTH($P533) &gt;= 5), IF($S533 &lt;&gt; "", $I533/$S533, ""), ""), "")</f>
        <v/>
      </c>
      <c r="AL533" s="10" t="str">
        <f ca="1">IFERROR(IF(AND(NOW()&lt;= EOMONTH(DATE(YEAR($P533),6, 1), 0), Overall!$A535&lt;&gt;"", MONTH($O533) &lt;= 6, MONTH($P533) &gt;= 6), IF($S533 &lt;&gt; "", $I533/$S533, ""), ""), "")</f>
        <v/>
      </c>
      <c r="AM533" s="10" t="str">
        <f ca="1">IFERROR(IF(AND(NOW()&lt;= EOMONTH(DATE(YEAR($P533),7, 1), 0), Overall!$A535&lt;&gt;"", MONTH($O533) &lt;= 7, MONTH($P533) &gt;= 7), IF($S533 &lt;&gt; "", $I533/$S533, ""), ""), "")</f>
        <v/>
      </c>
      <c r="AN533" s="10" t="str">
        <f ca="1">IFERROR(IF(AND(NOW()&lt;= EOMONTH(DATE(YEAR($P533),8, 1), 0), Overall!$A535&lt;&gt;"", MONTH($O533) &lt;= 8, MONTH($P533) &gt;= 8), IF($S533 &lt;&gt; "", $I533/$S533, ""), ""), "")</f>
        <v/>
      </c>
      <c r="AO533" s="10" t="str">
        <f ca="1">IFERROR(IF(AND(NOW()&lt;= EOMONTH(DATE(YEAR($P533),9, 1), 0), Overall!$A535&lt;&gt;"", MONTH($O533) &lt;= 9, MONTH($P533) &gt;= 9), IF($S533 &lt;&gt; "", $I533/$S533, ""), ""), "")</f>
        <v/>
      </c>
      <c r="AP533" s="10" t="str">
        <f ca="1">IFERROR(IF(AND(NOW()&lt;= EOMONTH(DATE(YEAR($P533),10, 1), 0), Overall!$A535&lt;&gt;"", MONTH($O533) &lt;= 10, MONTH($P533) &gt;= 10), IF($S533 &lt;&gt; "", $I533/$S533, ""), ""), "")</f>
        <v/>
      </c>
      <c r="AQ533" s="10" t="str">
        <f ca="1">IFERROR(IF(AND(NOW()&lt;= EOMONTH(DATE(YEAR($P533),11, 1), 0), Overall!$A535&lt;&gt;"", MONTH($O533) &lt;=11, MONTH($P533) &gt;= 11), IF($S533 &lt;&gt; "", $I533/$S533, ""), ""), "")</f>
        <v/>
      </c>
      <c r="AR533" s="10" t="str">
        <f ca="1">IFERROR(IF(AND(NOW()&lt;= EOMONTH(DATE(YEAR($P533),12, 1), 0), Overall!$A535&lt;&gt;"", MONTH($O533) &lt;= 12, MONTH($P533) &gt;= 12), IF($S533 &lt;&gt; "", $I533/$S533, ""), ""), "")</f>
        <v/>
      </c>
      <c r="AS533" s="16">
        <f t="shared" ca="1" si="17"/>
        <v>0</v>
      </c>
    </row>
    <row r="534" spans="1:45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5" t="str">
        <f>IF(Overall!P536&lt;&gt;"",_xlfn.VALUETOTEXT(Overall!P536),"")</f>
        <v>Options</v>
      </c>
      <c r="I534" s="6">
        <f>IF(Overall!F536&lt;&gt;"",VALUE(Overall!F536),"")</f>
        <v>1000000</v>
      </c>
      <c r="J534" s="6">
        <f>IF(Overall!G536&lt;&gt;"",VALUE(Overall!G536),"")</f>
        <v>78</v>
      </c>
      <c r="K534" s="6">
        <f>IF(Overall!H536&lt;&gt;"",VALUE(Overall!H536),"")</f>
        <v>64</v>
      </c>
      <c r="L534" s="6">
        <f>IF(Overall!I536&lt;&gt;"",VALUE(Overall!I536),"")</f>
        <v>5.32</v>
      </c>
      <c r="M534" s="6">
        <f>IF(Overall!J536&lt;&gt;"",VALUE(Overall!J536),"")</f>
        <v>1.56</v>
      </c>
      <c r="N534" s="6">
        <f>IF(Overall!K536&lt;&gt;"",VALUE(Overall!K536),"")</f>
        <v>3.76</v>
      </c>
      <c r="O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P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Q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R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S534" s="5">
        <f t="shared" si="16"/>
        <v>1</v>
      </c>
      <c r="T534" s="10" t="str">
        <f>IF(Overall!$A536&lt;&gt;"",IF(AND(MONTH($O534) &lt;= 1, MONTH($P534) &gt;= 1), IF($S534 &lt;&gt; "", $I534/$S534, ""), ""),"")</f>
        <v/>
      </c>
      <c r="U534" s="10" t="str">
        <f>IF(Overall!$A536&lt;&gt;"",IF(AND(MONTH($O534) &lt;= 2, MONTH($P534) &gt;= 2), IF($S534 &lt;&gt; "", $I534/$S534, ""), ""),"")</f>
        <v/>
      </c>
      <c r="V534" s="10" t="str">
        <f>IF(Overall!$A536&lt;&gt;"",IF(AND(MONTH($O534) &lt;= 3, MONTH($P534) &gt;= 3), IF($S534 &lt;&gt; "", $I534/$S534, ""), ""),"")</f>
        <v/>
      </c>
      <c r="W534" s="10" t="str">
        <f>IF(Overall!$A536&lt;&gt;"",IF(AND(MONTH($O534) &lt;= 4, MONTH($P534) &gt;= 4), IF($S534 &lt;&gt; "", $I534/$S534, ""), ""),"")</f>
        <v/>
      </c>
      <c r="X534" s="10" t="str">
        <f>IF(Overall!$A536&lt;&gt;"",IF(AND(MONTH($O534) &lt;= 5, MONTH($P534) &gt;= 5), IF($S534 &lt;&gt; "", $I534/$S534, ""), ""),"")</f>
        <v/>
      </c>
      <c r="Y534" s="10" t="str">
        <f>IF(Overall!$A536&lt;&gt;"",IF(AND(MONTH($O534) &lt;= 6, MONTH($P534) &gt;= 6), IF($S534 &lt;&gt; "", $I534/$S534, ""), ""),"")</f>
        <v/>
      </c>
      <c r="Z534" s="10" t="str">
        <f>IF(Overall!$A536&lt;&gt;"",IF(AND(MONTH($O534) &lt;= 7, MONTH($P534) &gt;= 7 ), IF($S534 &lt;&gt; "", $I534/$S534, ""), ""),"")</f>
        <v/>
      </c>
      <c r="AA534" s="10">
        <f>IF(Overall!$A536&lt;&gt;"",IF(AND(MONTH($O534) &lt;= 8, MONTH($P534) &gt;= 8), IF($S534 &lt;&gt; "", $I534/$S534, ""), ""),"")</f>
        <v>1000000</v>
      </c>
      <c r="AB534" s="10" t="str">
        <f>IF(Overall!$A536&lt;&gt;"",IF(AND(MONTH($O534) &lt;= 9, MONTH($P534) &gt;= 9), IF($S534 &lt;&gt; "", $I534/$S534, ""), ""),"")</f>
        <v/>
      </c>
      <c r="AC534" s="10" t="str">
        <f>IF(Overall!$A536&lt;&gt;"",IF(AND(MONTH($O534) &lt;= 10, MONTH($P534) &gt;= 10), IF($S534 &lt;&gt; "", $I534/$S534, ""), ""),"")</f>
        <v/>
      </c>
      <c r="AD534" s="10" t="str">
        <f>IF(Overall!$A536&lt;&gt;"",IF(AND(MONTH($O534) &lt;= 11, MONTH($P534) &gt;= 11), IF($S534 &lt;&gt; "", $I534/$S534, ""), ""),"")</f>
        <v/>
      </c>
      <c r="AE534" s="10" t="str">
        <f>IF(Overall!$A536&lt;&gt;"",IF(AND(MONTH($O534) &lt;= 12, MONTH($P534) &gt;= 12), IF($S534 &lt;&gt; "", $I534/$S534, ""), ""),"")</f>
        <v/>
      </c>
      <c r="AG534" s="10" t="str">
        <f ca="1">IFERROR(IF(AND(NOW()&lt;= EOMONTH(DATE(YEAR($P534),1, 1), 0), Overall!$A536&lt;&gt;"", MONTH($O534) &lt;= 1, MONTH($P534) &gt;= 1), IF($S534 &lt;&gt; "", $I534/$S534, ""), ""), "")</f>
        <v/>
      </c>
      <c r="AH534" s="10" t="str">
        <f ca="1">IFERROR(IF(AND(NOW()&lt;= EOMONTH(DATE(YEAR($P534),2, 1), 0), Overall!$A536&lt;&gt;"", MONTH($O534) &lt;= 2, MONTH($P534) &gt;= 2), IF($S534 &lt;&gt; "", $I534/$S534, ""), ""), "")</f>
        <v/>
      </c>
      <c r="AI534" s="10" t="str">
        <f ca="1">IFERROR(IF(AND(NOW()&lt;= EOMONTH(DATE(YEAR($P534),3, 1), 0), Overall!$A536&lt;&gt;"", MONTH($O534) &lt;= 3, MONTH($P534) &gt;= 3), IF($S534 &lt;&gt; "", $I534/$S534, ""), ""), "")</f>
        <v/>
      </c>
      <c r="AJ534" s="10" t="str">
        <f ca="1">IFERROR(IF(AND(NOW()&lt;= EOMONTH(DATE(YEAR($P534),4, 1), 0), Overall!$A536&lt;&gt;"", MONTH($O534) &lt;= 4, MONTH($P534) &gt;= 4), IF($S534 &lt;&gt; "", $I534/$S534, ""), ""), "")</f>
        <v/>
      </c>
      <c r="AK534" s="10" t="str">
        <f ca="1">IFERROR(IF(AND(NOW()&lt;= EOMONTH(DATE(YEAR($P534),5, 1), 0), Overall!$A536&lt;&gt;"", MONTH($O534) &lt;= 5, MONTH($P534) &gt;= 5), IF($S534 &lt;&gt; "", $I534/$S534, ""), ""), "")</f>
        <v/>
      </c>
      <c r="AL534" s="10" t="str">
        <f ca="1">IFERROR(IF(AND(NOW()&lt;= EOMONTH(DATE(YEAR($P534),6, 1), 0), Overall!$A536&lt;&gt;"", MONTH($O534) &lt;= 6, MONTH($P534) &gt;= 6), IF($S534 &lt;&gt; "", $I534/$S534, ""), ""), "")</f>
        <v/>
      </c>
      <c r="AM534" s="10" t="str">
        <f ca="1">IFERROR(IF(AND(NOW()&lt;= EOMONTH(DATE(YEAR($P534),7, 1), 0), Overall!$A536&lt;&gt;"", MONTH($O534) &lt;= 7, MONTH($P534) &gt;= 7), IF($S534 &lt;&gt; "", $I534/$S534, ""), ""), "")</f>
        <v/>
      </c>
      <c r="AN534" s="10" t="str">
        <f ca="1">IFERROR(IF(AND(NOW()&lt;= EOMONTH(DATE(YEAR($P534),8, 1), 0), Overall!$A536&lt;&gt;"", MONTH($O534) &lt;= 8, MONTH($P534) &gt;= 8), IF($S534 &lt;&gt; "", $I534/$S534, ""), ""), "")</f>
        <v/>
      </c>
      <c r="AO534" s="10" t="str">
        <f ca="1">IFERROR(IF(AND(NOW()&lt;= EOMONTH(DATE(YEAR($P534),9, 1), 0), Overall!$A536&lt;&gt;"", MONTH($O534) &lt;= 9, MONTH($P534) &gt;= 9), IF($S534 &lt;&gt; "", $I534/$S534, ""), ""), "")</f>
        <v/>
      </c>
      <c r="AP534" s="10" t="str">
        <f ca="1">IFERROR(IF(AND(NOW()&lt;= EOMONTH(DATE(YEAR($P534),10, 1), 0), Overall!$A536&lt;&gt;"", MONTH($O534) &lt;= 10, MONTH($P534) &gt;= 10), IF($S534 &lt;&gt; "", $I534/$S534, ""), ""), "")</f>
        <v/>
      </c>
      <c r="AQ534" s="10" t="str">
        <f ca="1">IFERROR(IF(AND(NOW()&lt;= EOMONTH(DATE(YEAR($P534),11, 1), 0), Overall!$A536&lt;&gt;"", MONTH($O534) &lt;=11, MONTH($P534) &gt;= 11), IF($S534 &lt;&gt; "", $I534/$S534, ""), ""), "")</f>
        <v/>
      </c>
      <c r="AR534" s="10" t="str">
        <f ca="1">IFERROR(IF(AND(NOW()&lt;= EOMONTH(DATE(YEAR($P534),12, 1), 0), Overall!$A536&lt;&gt;"", MONTH($O534) &lt;= 12, MONTH($P534) &gt;= 12), IF($S534 &lt;&gt; "", $I534/$S534, ""), ""), "")</f>
        <v/>
      </c>
      <c r="AS534" s="16">
        <f t="shared" ca="1" si="17"/>
        <v>0</v>
      </c>
    </row>
    <row r="535" spans="1:45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5" t="str">
        <f>IF(Overall!P537&lt;&gt;"",_xlfn.VALUETOTEXT(Overall!P537),"")</f>
        <v>Options</v>
      </c>
      <c r="I535" s="6">
        <f>IF(Overall!F537&lt;&gt;"",VALUE(Overall!F537),"")</f>
        <v>1000000</v>
      </c>
      <c r="J535" s="6">
        <f>IF(Overall!G537&lt;&gt;"",VALUE(Overall!G537),"")</f>
        <v>77</v>
      </c>
      <c r="K535" s="6">
        <f>IF(Overall!H537&lt;&gt;"",VALUE(Overall!H537),"")</f>
        <v>64</v>
      </c>
      <c r="L535" s="6">
        <f>IF(Overall!I537&lt;&gt;"",VALUE(Overall!I537),"")</f>
        <v>4.95</v>
      </c>
      <c r="M535" s="6">
        <f>IF(Overall!J537&lt;&gt;"",VALUE(Overall!J537),"")</f>
        <v>1.45</v>
      </c>
      <c r="N535" s="6">
        <f>IF(Overall!K537&lt;&gt;"",VALUE(Overall!K537),"")</f>
        <v>3.5</v>
      </c>
      <c r="O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P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Q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R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S535" s="5">
        <f t="shared" si="16"/>
        <v>1</v>
      </c>
      <c r="T535" s="10" t="str">
        <f>IF(Overall!$A537&lt;&gt;"",IF(AND(MONTH($O535) &lt;= 1, MONTH($P535) &gt;= 1), IF($S535 &lt;&gt; "", $I535/$S535, ""), ""),"")</f>
        <v/>
      </c>
      <c r="U535" s="10" t="str">
        <f>IF(Overall!$A537&lt;&gt;"",IF(AND(MONTH($O535) &lt;= 2, MONTH($P535) &gt;= 2), IF($S535 &lt;&gt; "", $I535/$S535, ""), ""),"")</f>
        <v/>
      </c>
      <c r="V535" s="10" t="str">
        <f>IF(Overall!$A537&lt;&gt;"",IF(AND(MONTH($O535) &lt;= 3, MONTH($P535) &gt;= 3), IF($S535 &lt;&gt; "", $I535/$S535, ""), ""),"")</f>
        <v/>
      </c>
      <c r="W535" s="10" t="str">
        <f>IF(Overall!$A537&lt;&gt;"",IF(AND(MONTH($O535) &lt;= 4, MONTH($P535) &gt;= 4), IF($S535 &lt;&gt; "", $I535/$S535, ""), ""),"")</f>
        <v/>
      </c>
      <c r="X535" s="10" t="str">
        <f>IF(Overall!$A537&lt;&gt;"",IF(AND(MONTH($O535) &lt;= 5, MONTH($P535) &gt;= 5), IF($S535 &lt;&gt; "", $I535/$S535, ""), ""),"")</f>
        <v/>
      </c>
      <c r="Y535" s="10" t="str">
        <f>IF(Overall!$A537&lt;&gt;"",IF(AND(MONTH($O535) &lt;= 6, MONTH($P535) &gt;= 6), IF($S535 &lt;&gt; "", $I535/$S535, ""), ""),"")</f>
        <v/>
      </c>
      <c r="Z535" s="10" t="str">
        <f>IF(Overall!$A537&lt;&gt;"",IF(AND(MONTH($O535) &lt;= 7, MONTH($P535) &gt;= 7 ), IF($S535 &lt;&gt; "", $I535/$S535, ""), ""),"")</f>
        <v/>
      </c>
      <c r="AA535" s="10">
        <f>IF(Overall!$A537&lt;&gt;"",IF(AND(MONTH($O535) &lt;= 8, MONTH($P535) &gt;= 8), IF($S535 &lt;&gt; "", $I535/$S535, ""), ""),"")</f>
        <v>1000000</v>
      </c>
      <c r="AB535" s="10" t="str">
        <f>IF(Overall!$A537&lt;&gt;"",IF(AND(MONTH($O535) &lt;= 9, MONTH($P535) &gt;= 9), IF($S535 &lt;&gt; "", $I535/$S535, ""), ""),"")</f>
        <v/>
      </c>
      <c r="AC535" s="10" t="str">
        <f>IF(Overall!$A537&lt;&gt;"",IF(AND(MONTH($O535) &lt;= 10, MONTH($P535) &gt;= 10), IF($S535 &lt;&gt; "", $I535/$S535, ""), ""),"")</f>
        <v/>
      </c>
      <c r="AD535" s="10" t="str">
        <f>IF(Overall!$A537&lt;&gt;"",IF(AND(MONTH($O535) &lt;= 11, MONTH($P535) &gt;= 11), IF($S535 &lt;&gt; "", $I535/$S535, ""), ""),"")</f>
        <v/>
      </c>
      <c r="AE535" s="10" t="str">
        <f>IF(Overall!$A537&lt;&gt;"",IF(AND(MONTH($O535) &lt;= 12, MONTH($P535) &gt;= 12), IF($S535 &lt;&gt; "", $I535/$S535, ""), ""),"")</f>
        <v/>
      </c>
      <c r="AG535" s="10" t="str">
        <f ca="1">IFERROR(IF(AND(NOW()&lt;= EOMONTH(DATE(YEAR($P535),1, 1), 0), Overall!$A537&lt;&gt;"", MONTH($O535) &lt;= 1, MONTH($P535) &gt;= 1), IF($S535 &lt;&gt; "", $I535/$S535, ""), ""), "")</f>
        <v/>
      </c>
      <c r="AH535" s="10" t="str">
        <f ca="1">IFERROR(IF(AND(NOW()&lt;= EOMONTH(DATE(YEAR($P535),2, 1), 0), Overall!$A537&lt;&gt;"", MONTH($O535) &lt;= 2, MONTH($P535) &gt;= 2), IF($S535 &lt;&gt; "", $I535/$S535, ""), ""), "")</f>
        <v/>
      </c>
      <c r="AI535" s="10" t="str">
        <f ca="1">IFERROR(IF(AND(NOW()&lt;= EOMONTH(DATE(YEAR($P535),3, 1), 0), Overall!$A537&lt;&gt;"", MONTH($O535) &lt;= 3, MONTH($P535) &gt;= 3), IF($S535 &lt;&gt; "", $I535/$S535, ""), ""), "")</f>
        <v/>
      </c>
      <c r="AJ535" s="10" t="str">
        <f ca="1">IFERROR(IF(AND(NOW()&lt;= EOMONTH(DATE(YEAR($P535),4, 1), 0), Overall!$A537&lt;&gt;"", MONTH($O535) &lt;= 4, MONTH($P535) &gt;= 4), IF($S535 &lt;&gt; "", $I535/$S535, ""), ""), "")</f>
        <v/>
      </c>
      <c r="AK535" s="10" t="str">
        <f ca="1">IFERROR(IF(AND(NOW()&lt;= EOMONTH(DATE(YEAR($P535),5, 1), 0), Overall!$A537&lt;&gt;"", MONTH($O535) &lt;= 5, MONTH($P535) &gt;= 5), IF($S535 &lt;&gt; "", $I535/$S535, ""), ""), "")</f>
        <v/>
      </c>
      <c r="AL535" s="10" t="str">
        <f ca="1">IFERROR(IF(AND(NOW()&lt;= EOMONTH(DATE(YEAR($P535),6, 1), 0), Overall!$A537&lt;&gt;"", MONTH($O535) &lt;= 6, MONTH($P535) &gt;= 6), IF($S535 &lt;&gt; "", $I535/$S535, ""), ""), "")</f>
        <v/>
      </c>
      <c r="AM535" s="10" t="str">
        <f ca="1">IFERROR(IF(AND(NOW()&lt;= EOMONTH(DATE(YEAR($P535),7, 1), 0), Overall!$A537&lt;&gt;"", MONTH($O535) &lt;= 7, MONTH($P535) &gt;= 7), IF($S535 &lt;&gt; "", $I535/$S535, ""), ""), "")</f>
        <v/>
      </c>
      <c r="AN535" s="10" t="str">
        <f ca="1">IFERROR(IF(AND(NOW()&lt;= EOMONTH(DATE(YEAR($P535),8, 1), 0), Overall!$A537&lt;&gt;"", MONTH($O535) &lt;= 8, MONTH($P535) &gt;= 8), IF($S535 &lt;&gt; "", $I535/$S535, ""), ""), "")</f>
        <v/>
      </c>
      <c r="AO535" s="10" t="str">
        <f ca="1">IFERROR(IF(AND(NOW()&lt;= EOMONTH(DATE(YEAR($P535),9, 1), 0), Overall!$A537&lt;&gt;"", MONTH($O535) &lt;= 9, MONTH($P535) &gt;= 9), IF($S535 &lt;&gt; "", $I535/$S535, ""), ""), "")</f>
        <v/>
      </c>
      <c r="AP535" s="10" t="str">
        <f ca="1">IFERROR(IF(AND(NOW()&lt;= EOMONTH(DATE(YEAR($P535),10, 1), 0), Overall!$A537&lt;&gt;"", MONTH($O535) &lt;= 10, MONTH($P535) &gt;= 10), IF($S535 &lt;&gt; "", $I535/$S535, ""), ""), "")</f>
        <v/>
      </c>
      <c r="AQ535" s="10" t="str">
        <f ca="1">IFERROR(IF(AND(NOW()&lt;= EOMONTH(DATE(YEAR($P535),11, 1), 0), Overall!$A537&lt;&gt;"", MONTH($O535) &lt;=11, MONTH($P535) &gt;= 11), IF($S535 &lt;&gt; "", $I535/$S535, ""), ""), "")</f>
        <v/>
      </c>
      <c r="AR535" s="10" t="str">
        <f ca="1">IFERROR(IF(AND(NOW()&lt;= EOMONTH(DATE(YEAR($P535),12, 1), 0), Overall!$A537&lt;&gt;"", MONTH($O535) &lt;= 12, MONTH($P535) &gt;= 12), IF($S535 &lt;&gt; "", $I535/$S535, ""), ""), "")</f>
        <v/>
      </c>
      <c r="AS535" s="16">
        <f t="shared" ca="1" si="17"/>
        <v>0</v>
      </c>
    </row>
    <row r="536" spans="1:45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5" t="str">
        <f>IF(Overall!P538&lt;&gt;"",_xlfn.VALUETOTEXT(Overall!P538),"")</f>
        <v>Options</v>
      </c>
      <c r="I536" s="6">
        <f>IF(Overall!F538&lt;&gt;"",VALUE(Overall!F538),"")</f>
        <v>1000000</v>
      </c>
      <c r="J536" s="6">
        <f>IF(Overall!G538&lt;&gt;"",VALUE(Overall!G538),"")</f>
        <v>77</v>
      </c>
      <c r="K536" s="6">
        <f>IF(Overall!H538&lt;&gt;"",VALUE(Overall!H538),"")</f>
        <v>64</v>
      </c>
      <c r="L536" s="6">
        <f>IF(Overall!I538&lt;&gt;"",VALUE(Overall!I538),"")</f>
        <v>5.15</v>
      </c>
      <c r="M536" s="6">
        <f>IF(Overall!J538&lt;&gt;"",VALUE(Overall!J538),"")</f>
        <v>1.66</v>
      </c>
      <c r="N536" s="6">
        <f>IF(Overall!K538&lt;&gt;"",VALUE(Overall!K538),"")</f>
        <v>3.49</v>
      </c>
      <c r="O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P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Q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R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S536" s="5">
        <f t="shared" si="16"/>
        <v>1</v>
      </c>
      <c r="T536" s="10" t="str">
        <f>IF(Overall!$A538&lt;&gt;"",IF(AND(MONTH($O536) &lt;= 1, MONTH($P536) &gt;= 1), IF($S536 &lt;&gt; "", $I536/$S536, ""), ""),"")</f>
        <v/>
      </c>
      <c r="U536" s="10" t="str">
        <f>IF(Overall!$A538&lt;&gt;"",IF(AND(MONTH($O536) &lt;= 2, MONTH($P536) &gt;= 2), IF($S536 &lt;&gt; "", $I536/$S536, ""), ""),"")</f>
        <v/>
      </c>
      <c r="V536" s="10" t="str">
        <f>IF(Overall!$A538&lt;&gt;"",IF(AND(MONTH($O536) &lt;= 3, MONTH($P536) &gt;= 3), IF($S536 &lt;&gt; "", $I536/$S536, ""), ""),"")</f>
        <v/>
      </c>
      <c r="W536" s="10" t="str">
        <f>IF(Overall!$A538&lt;&gt;"",IF(AND(MONTH($O536) &lt;= 4, MONTH($P536) &gt;= 4), IF($S536 &lt;&gt; "", $I536/$S536, ""), ""),"")</f>
        <v/>
      </c>
      <c r="X536" s="10" t="str">
        <f>IF(Overall!$A538&lt;&gt;"",IF(AND(MONTH($O536) &lt;= 5, MONTH($P536) &gt;= 5), IF($S536 &lt;&gt; "", $I536/$S536, ""), ""),"")</f>
        <v/>
      </c>
      <c r="Y536" s="10" t="str">
        <f>IF(Overall!$A538&lt;&gt;"",IF(AND(MONTH($O536) &lt;= 6, MONTH($P536) &gt;= 6), IF($S536 &lt;&gt; "", $I536/$S536, ""), ""),"")</f>
        <v/>
      </c>
      <c r="Z536" s="10" t="str">
        <f>IF(Overall!$A538&lt;&gt;"",IF(AND(MONTH($O536) &lt;= 7, MONTH($P536) &gt;= 7 ), IF($S536 &lt;&gt; "", $I536/$S536, ""), ""),"")</f>
        <v/>
      </c>
      <c r="AA536" s="10">
        <f>IF(Overall!$A538&lt;&gt;"",IF(AND(MONTH($O536) &lt;= 8, MONTH($P536) &gt;= 8), IF($S536 &lt;&gt; "", $I536/$S536, ""), ""),"")</f>
        <v>1000000</v>
      </c>
      <c r="AB536" s="10" t="str">
        <f>IF(Overall!$A538&lt;&gt;"",IF(AND(MONTH($O536) &lt;= 9, MONTH($P536) &gt;= 9), IF($S536 &lt;&gt; "", $I536/$S536, ""), ""),"")</f>
        <v/>
      </c>
      <c r="AC536" s="10" t="str">
        <f>IF(Overall!$A538&lt;&gt;"",IF(AND(MONTH($O536) &lt;= 10, MONTH($P536) &gt;= 10), IF($S536 &lt;&gt; "", $I536/$S536, ""), ""),"")</f>
        <v/>
      </c>
      <c r="AD536" s="10" t="str">
        <f>IF(Overall!$A538&lt;&gt;"",IF(AND(MONTH($O536) &lt;= 11, MONTH($P536) &gt;= 11), IF($S536 &lt;&gt; "", $I536/$S536, ""), ""),"")</f>
        <v/>
      </c>
      <c r="AE536" s="10" t="str">
        <f>IF(Overall!$A538&lt;&gt;"",IF(AND(MONTH($O536) &lt;= 12, MONTH($P536) &gt;= 12), IF($S536 &lt;&gt; "", $I536/$S536, ""), ""),"")</f>
        <v/>
      </c>
      <c r="AG536" s="10" t="str">
        <f ca="1">IFERROR(IF(AND(NOW()&lt;= EOMONTH(DATE(YEAR($P536),1, 1), 0), Overall!$A538&lt;&gt;"", MONTH($O536) &lt;= 1, MONTH($P536) &gt;= 1), IF($S536 &lt;&gt; "", $I536/$S536, ""), ""), "")</f>
        <v/>
      </c>
      <c r="AH536" s="10" t="str">
        <f ca="1">IFERROR(IF(AND(NOW()&lt;= EOMONTH(DATE(YEAR($P536),2, 1), 0), Overall!$A538&lt;&gt;"", MONTH($O536) &lt;= 2, MONTH($P536) &gt;= 2), IF($S536 &lt;&gt; "", $I536/$S536, ""), ""), "")</f>
        <v/>
      </c>
      <c r="AI536" s="10" t="str">
        <f ca="1">IFERROR(IF(AND(NOW()&lt;= EOMONTH(DATE(YEAR($P536),3, 1), 0), Overall!$A538&lt;&gt;"", MONTH($O536) &lt;= 3, MONTH($P536) &gt;= 3), IF($S536 &lt;&gt; "", $I536/$S536, ""), ""), "")</f>
        <v/>
      </c>
      <c r="AJ536" s="10" t="str">
        <f ca="1">IFERROR(IF(AND(NOW()&lt;= EOMONTH(DATE(YEAR($P536),4, 1), 0), Overall!$A538&lt;&gt;"", MONTH($O536) &lt;= 4, MONTH($P536) &gt;= 4), IF($S536 &lt;&gt; "", $I536/$S536, ""), ""), "")</f>
        <v/>
      </c>
      <c r="AK536" s="10" t="str">
        <f ca="1">IFERROR(IF(AND(NOW()&lt;= EOMONTH(DATE(YEAR($P536),5, 1), 0), Overall!$A538&lt;&gt;"", MONTH($O536) &lt;= 5, MONTH($P536) &gt;= 5), IF($S536 &lt;&gt; "", $I536/$S536, ""), ""), "")</f>
        <v/>
      </c>
      <c r="AL536" s="10" t="str">
        <f ca="1">IFERROR(IF(AND(NOW()&lt;= EOMONTH(DATE(YEAR($P536),6, 1), 0), Overall!$A538&lt;&gt;"", MONTH($O536) &lt;= 6, MONTH($P536) &gt;= 6), IF($S536 &lt;&gt; "", $I536/$S536, ""), ""), "")</f>
        <v/>
      </c>
      <c r="AM536" s="10" t="str">
        <f ca="1">IFERROR(IF(AND(NOW()&lt;= EOMONTH(DATE(YEAR($P536),7, 1), 0), Overall!$A538&lt;&gt;"", MONTH($O536) &lt;= 7, MONTH($P536) &gt;= 7), IF($S536 &lt;&gt; "", $I536/$S536, ""), ""), "")</f>
        <v/>
      </c>
      <c r="AN536" s="10" t="str">
        <f ca="1">IFERROR(IF(AND(NOW()&lt;= EOMONTH(DATE(YEAR($P536),8, 1), 0), Overall!$A538&lt;&gt;"", MONTH($O536) &lt;= 8, MONTH($P536) &gt;= 8), IF($S536 &lt;&gt; "", $I536/$S536, ""), ""), "")</f>
        <v/>
      </c>
      <c r="AO536" s="10" t="str">
        <f ca="1">IFERROR(IF(AND(NOW()&lt;= EOMONTH(DATE(YEAR($P536),9, 1), 0), Overall!$A538&lt;&gt;"", MONTH($O536) &lt;= 9, MONTH($P536) &gt;= 9), IF($S536 &lt;&gt; "", $I536/$S536, ""), ""), "")</f>
        <v/>
      </c>
      <c r="AP536" s="10" t="str">
        <f ca="1">IFERROR(IF(AND(NOW()&lt;= EOMONTH(DATE(YEAR($P536),10, 1), 0), Overall!$A538&lt;&gt;"", MONTH($O536) &lt;= 10, MONTH($P536) &gt;= 10), IF($S536 &lt;&gt; "", $I536/$S536, ""), ""), "")</f>
        <v/>
      </c>
      <c r="AQ536" s="10" t="str">
        <f ca="1">IFERROR(IF(AND(NOW()&lt;= EOMONTH(DATE(YEAR($P536),11, 1), 0), Overall!$A538&lt;&gt;"", MONTH($O536) &lt;=11, MONTH($P536) &gt;= 11), IF($S536 &lt;&gt; "", $I536/$S536, ""), ""), "")</f>
        <v/>
      </c>
      <c r="AR536" s="10" t="str">
        <f ca="1">IFERROR(IF(AND(NOW()&lt;= EOMONTH(DATE(YEAR($P536),12, 1), 0), Overall!$A538&lt;&gt;"", MONTH($O536) &lt;= 12, MONTH($P536) &gt;= 12), IF($S536 &lt;&gt; "", $I536/$S536, ""), ""), "")</f>
        <v/>
      </c>
      <c r="AS536" s="16">
        <f t="shared" ca="1" si="17"/>
        <v>0</v>
      </c>
    </row>
    <row r="537" spans="1:45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5" t="str">
        <f>IF(Overall!P539&lt;&gt;"",_xlfn.VALUETOTEXT(Overall!P539),"")</f>
        <v>Options</v>
      </c>
      <c r="I537" s="6">
        <f>IF(Overall!F539&lt;&gt;"",VALUE(Overall!F539),"")</f>
        <v>1000000</v>
      </c>
      <c r="J537" s="6">
        <f>IF(Overall!G539&lt;&gt;"",VALUE(Overall!G539),"")</f>
        <v>77</v>
      </c>
      <c r="K537" s="6">
        <f>IF(Overall!H539&lt;&gt;"",VALUE(Overall!H539),"")</f>
        <v>64</v>
      </c>
      <c r="L537" s="6">
        <f>IF(Overall!I539&lt;&gt;"",VALUE(Overall!I539),"")</f>
        <v>5</v>
      </c>
      <c r="M537" s="6">
        <f>IF(Overall!J539&lt;&gt;"",VALUE(Overall!J539),"")</f>
        <v>1.52</v>
      </c>
      <c r="N537" s="6">
        <f>IF(Overall!K539&lt;&gt;"",VALUE(Overall!K539),"")</f>
        <v>3.48</v>
      </c>
      <c r="O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P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Q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R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S537" s="5">
        <f t="shared" si="16"/>
        <v>1</v>
      </c>
      <c r="T537" s="10" t="str">
        <f>IF(Overall!$A539&lt;&gt;"",IF(AND(MONTH($O537) &lt;= 1, MONTH($P537) &gt;= 1), IF($S537 &lt;&gt; "", $I537/$S537, ""), ""),"")</f>
        <v/>
      </c>
      <c r="U537" s="10" t="str">
        <f>IF(Overall!$A539&lt;&gt;"",IF(AND(MONTH($O537) &lt;= 2, MONTH($P537) &gt;= 2), IF($S537 &lt;&gt; "", $I537/$S537, ""), ""),"")</f>
        <v/>
      </c>
      <c r="V537" s="10" t="str">
        <f>IF(Overall!$A539&lt;&gt;"",IF(AND(MONTH($O537) &lt;= 3, MONTH($P537) &gt;= 3), IF($S537 &lt;&gt; "", $I537/$S537, ""), ""),"")</f>
        <v/>
      </c>
      <c r="W537" s="10" t="str">
        <f>IF(Overall!$A539&lt;&gt;"",IF(AND(MONTH($O537) &lt;= 4, MONTH($P537) &gt;= 4), IF($S537 &lt;&gt; "", $I537/$S537, ""), ""),"")</f>
        <v/>
      </c>
      <c r="X537" s="10" t="str">
        <f>IF(Overall!$A539&lt;&gt;"",IF(AND(MONTH($O537) &lt;= 5, MONTH($P537) &gt;= 5), IF($S537 &lt;&gt; "", $I537/$S537, ""), ""),"")</f>
        <v/>
      </c>
      <c r="Y537" s="10" t="str">
        <f>IF(Overall!$A539&lt;&gt;"",IF(AND(MONTH($O537) &lt;= 6, MONTH($P537) &gt;= 6), IF($S537 &lt;&gt; "", $I537/$S537, ""), ""),"")</f>
        <v/>
      </c>
      <c r="Z537" s="10" t="str">
        <f>IF(Overall!$A539&lt;&gt;"",IF(AND(MONTH($O537) &lt;= 7, MONTH($P537) &gt;= 7 ), IF($S537 &lt;&gt; "", $I537/$S537, ""), ""),"")</f>
        <v/>
      </c>
      <c r="AA537" s="10">
        <f>IF(Overall!$A539&lt;&gt;"",IF(AND(MONTH($O537) &lt;= 8, MONTH($P537) &gt;= 8), IF($S537 &lt;&gt; "", $I537/$S537, ""), ""),"")</f>
        <v>1000000</v>
      </c>
      <c r="AB537" s="10" t="str">
        <f>IF(Overall!$A539&lt;&gt;"",IF(AND(MONTH($O537) &lt;= 9, MONTH($P537) &gt;= 9), IF($S537 &lt;&gt; "", $I537/$S537, ""), ""),"")</f>
        <v/>
      </c>
      <c r="AC537" s="10" t="str">
        <f>IF(Overall!$A539&lt;&gt;"",IF(AND(MONTH($O537) &lt;= 10, MONTH($P537) &gt;= 10), IF($S537 &lt;&gt; "", $I537/$S537, ""), ""),"")</f>
        <v/>
      </c>
      <c r="AD537" s="10" t="str">
        <f>IF(Overall!$A539&lt;&gt;"",IF(AND(MONTH($O537) &lt;= 11, MONTH($P537) &gt;= 11), IF($S537 &lt;&gt; "", $I537/$S537, ""), ""),"")</f>
        <v/>
      </c>
      <c r="AE537" s="10" t="str">
        <f>IF(Overall!$A539&lt;&gt;"",IF(AND(MONTH($O537) &lt;= 12, MONTH($P537) &gt;= 12), IF($S537 &lt;&gt; "", $I537/$S537, ""), ""),"")</f>
        <v/>
      </c>
      <c r="AG537" s="10" t="str">
        <f ca="1">IFERROR(IF(AND(NOW()&lt;= EOMONTH(DATE(YEAR($P537),1, 1), 0), Overall!$A539&lt;&gt;"", MONTH($O537) &lt;= 1, MONTH($P537) &gt;= 1), IF($S537 &lt;&gt; "", $I537/$S537, ""), ""), "")</f>
        <v/>
      </c>
      <c r="AH537" s="10" t="str">
        <f ca="1">IFERROR(IF(AND(NOW()&lt;= EOMONTH(DATE(YEAR($P537),2, 1), 0), Overall!$A539&lt;&gt;"", MONTH($O537) &lt;= 2, MONTH($P537) &gt;= 2), IF($S537 &lt;&gt; "", $I537/$S537, ""), ""), "")</f>
        <v/>
      </c>
      <c r="AI537" s="10" t="str">
        <f ca="1">IFERROR(IF(AND(NOW()&lt;= EOMONTH(DATE(YEAR($P537),3, 1), 0), Overall!$A539&lt;&gt;"", MONTH($O537) &lt;= 3, MONTH($P537) &gt;= 3), IF($S537 &lt;&gt; "", $I537/$S537, ""), ""), "")</f>
        <v/>
      </c>
      <c r="AJ537" s="10" t="str">
        <f ca="1">IFERROR(IF(AND(NOW()&lt;= EOMONTH(DATE(YEAR($P537),4, 1), 0), Overall!$A539&lt;&gt;"", MONTH($O537) &lt;= 4, MONTH($P537) &gt;= 4), IF($S537 &lt;&gt; "", $I537/$S537, ""), ""), "")</f>
        <v/>
      </c>
      <c r="AK537" s="10" t="str">
        <f ca="1">IFERROR(IF(AND(NOW()&lt;= EOMONTH(DATE(YEAR($P537),5, 1), 0), Overall!$A539&lt;&gt;"", MONTH($O537) &lt;= 5, MONTH($P537) &gt;= 5), IF($S537 &lt;&gt; "", $I537/$S537, ""), ""), "")</f>
        <v/>
      </c>
      <c r="AL537" s="10" t="str">
        <f ca="1">IFERROR(IF(AND(NOW()&lt;= EOMONTH(DATE(YEAR($P537),6, 1), 0), Overall!$A539&lt;&gt;"", MONTH($O537) &lt;= 6, MONTH($P537) &gt;= 6), IF($S537 &lt;&gt; "", $I537/$S537, ""), ""), "")</f>
        <v/>
      </c>
      <c r="AM537" s="10" t="str">
        <f ca="1">IFERROR(IF(AND(NOW()&lt;= EOMONTH(DATE(YEAR($P537),7, 1), 0), Overall!$A539&lt;&gt;"", MONTH($O537) &lt;= 7, MONTH($P537) &gt;= 7), IF($S537 &lt;&gt; "", $I537/$S537, ""), ""), "")</f>
        <v/>
      </c>
      <c r="AN537" s="10" t="str">
        <f ca="1">IFERROR(IF(AND(NOW()&lt;= EOMONTH(DATE(YEAR($P537),8, 1), 0), Overall!$A539&lt;&gt;"", MONTH($O537) &lt;= 8, MONTH($P537) &gt;= 8), IF($S537 &lt;&gt; "", $I537/$S537, ""), ""), "")</f>
        <v/>
      </c>
      <c r="AO537" s="10" t="str">
        <f ca="1">IFERROR(IF(AND(NOW()&lt;= EOMONTH(DATE(YEAR($P537),9, 1), 0), Overall!$A539&lt;&gt;"", MONTH($O537) &lt;= 9, MONTH($P537) &gt;= 9), IF($S537 &lt;&gt; "", $I537/$S537, ""), ""), "")</f>
        <v/>
      </c>
      <c r="AP537" s="10" t="str">
        <f ca="1">IFERROR(IF(AND(NOW()&lt;= EOMONTH(DATE(YEAR($P537),10, 1), 0), Overall!$A539&lt;&gt;"", MONTH($O537) &lt;= 10, MONTH($P537) &gt;= 10), IF($S537 &lt;&gt; "", $I537/$S537, ""), ""), "")</f>
        <v/>
      </c>
      <c r="AQ537" s="10" t="str">
        <f ca="1">IFERROR(IF(AND(NOW()&lt;= EOMONTH(DATE(YEAR($P537),11, 1), 0), Overall!$A539&lt;&gt;"", MONTH($O537) &lt;=11, MONTH($P537) &gt;= 11), IF($S537 &lt;&gt; "", $I537/$S537, ""), ""), "")</f>
        <v/>
      </c>
      <c r="AR537" s="10" t="str">
        <f ca="1">IFERROR(IF(AND(NOW()&lt;= EOMONTH(DATE(YEAR($P537),12, 1), 0), Overall!$A539&lt;&gt;"", MONTH($O537) &lt;= 12, MONTH($P537) &gt;= 12), IF($S537 &lt;&gt; "", $I537/$S537, ""), ""), "")</f>
        <v/>
      </c>
      <c r="AS537" s="16">
        <f t="shared" ca="1" si="17"/>
        <v>0</v>
      </c>
    </row>
    <row r="538" spans="1:45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5" t="str">
        <f>IF(Overall!P540&lt;&gt;"",_xlfn.VALUETOTEXT(Overall!P540),"")</f>
        <v>Options</v>
      </c>
      <c r="I538" s="6">
        <f>IF(Overall!F540&lt;&gt;"",VALUE(Overall!F540),"")</f>
        <v>1000000</v>
      </c>
      <c r="J538" s="6">
        <f>IF(Overall!G540&lt;&gt;"",VALUE(Overall!G540),"")</f>
        <v>77</v>
      </c>
      <c r="K538" s="6">
        <f>IF(Overall!H540&lt;&gt;"",VALUE(Overall!H540),"")</f>
        <v>64</v>
      </c>
      <c r="L538" s="6">
        <f>IF(Overall!I540&lt;&gt;"",VALUE(Overall!I540),"")</f>
        <v>4.9000000000000004</v>
      </c>
      <c r="M538" s="6">
        <f>IF(Overall!J540&lt;&gt;"",VALUE(Overall!J540),"")</f>
        <v>1.42</v>
      </c>
      <c r="N538" s="6">
        <f>IF(Overall!K540&lt;&gt;"",VALUE(Overall!K540),"")</f>
        <v>3.48</v>
      </c>
      <c r="O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P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Q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R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S538" s="5">
        <f t="shared" si="16"/>
        <v>1</v>
      </c>
      <c r="T538" s="10" t="str">
        <f>IF(Overall!$A540&lt;&gt;"",IF(AND(MONTH($O538) &lt;= 1, MONTH($P538) &gt;= 1), IF($S538 &lt;&gt; "", $I538/$S538, ""), ""),"")</f>
        <v/>
      </c>
      <c r="U538" s="10" t="str">
        <f>IF(Overall!$A540&lt;&gt;"",IF(AND(MONTH($O538) &lt;= 2, MONTH($P538) &gt;= 2), IF($S538 &lt;&gt; "", $I538/$S538, ""), ""),"")</f>
        <v/>
      </c>
      <c r="V538" s="10" t="str">
        <f>IF(Overall!$A540&lt;&gt;"",IF(AND(MONTH($O538) &lt;= 3, MONTH($P538) &gt;= 3), IF($S538 &lt;&gt; "", $I538/$S538, ""), ""),"")</f>
        <v/>
      </c>
      <c r="W538" s="10" t="str">
        <f>IF(Overall!$A540&lt;&gt;"",IF(AND(MONTH($O538) &lt;= 4, MONTH($P538) &gt;= 4), IF($S538 &lt;&gt; "", $I538/$S538, ""), ""),"")</f>
        <v/>
      </c>
      <c r="X538" s="10" t="str">
        <f>IF(Overall!$A540&lt;&gt;"",IF(AND(MONTH($O538) &lt;= 5, MONTH($P538) &gt;= 5), IF($S538 &lt;&gt; "", $I538/$S538, ""), ""),"")</f>
        <v/>
      </c>
      <c r="Y538" s="10" t="str">
        <f>IF(Overall!$A540&lt;&gt;"",IF(AND(MONTH($O538) &lt;= 6, MONTH($P538) &gt;= 6), IF($S538 &lt;&gt; "", $I538/$S538, ""), ""),"")</f>
        <v/>
      </c>
      <c r="Z538" s="10" t="str">
        <f>IF(Overall!$A540&lt;&gt;"",IF(AND(MONTH($O538) &lt;= 7, MONTH($P538) &gt;= 7 ), IF($S538 &lt;&gt; "", $I538/$S538, ""), ""),"")</f>
        <v/>
      </c>
      <c r="AA538" s="10">
        <f>IF(Overall!$A540&lt;&gt;"",IF(AND(MONTH($O538) &lt;= 8, MONTH($P538) &gt;= 8), IF($S538 &lt;&gt; "", $I538/$S538, ""), ""),"")</f>
        <v>1000000</v>
      </c>
      <c r="AB538" s="10" t="str">
        <f>IF(Overall!$A540&lt;&gt;"",IF(AND(MONTH($O538) &lt;= 9, MONTH($P538) &gt;= 9), IF($S538 &lt;&gt; "", $I538/$S538, ""), ""),"")</f>
        <v/>
      </c>
      <c r="AC538" s="10" t="str">
        <f>IF(Overall!$A540&lt;&gt;"",IF(AND(MONTH($O538) &lt;= 10, MONTH($P538) &gt;= 10), IF($S538 &lt;&gt; "", $I538/$S538, ""), ""),"")</f>
        <v/>
      </c>
      <c r="AD538" s="10" t="str">
        <f>IF(Overall!$A540&lt;&gt;"",IF(AND(MONTH($O538) &lt;= 11, MONTH($P538) &gt;= 11), IF($S538 &lt;&gt; "", $I538/$S538, ""), ""),"")</f>
        <v/>
      </c>
      <c r="AE538" s="10" t="str">
        <f>IF(Overall!$A540&lt;&gt;"",IF(AND(MONTH($O538) &lt;= 12, MONTH($P538) &gt;= 12), IF($S538 &lt;&gt; "", $I538/$S538, ""), ""),"")</f>
        <v/>
      </c>
      <c r="AG538" s="10" t="str">
        <f ca="1">IFERROR(IF(AND(NOW()&lt;= EOMONTH(DATE(YEAR($P538),1, 1), 0), Overall!$A540&lt;&gt;"", MONTH($O538) &lt;= 1, MONTH($P538) &gt;= 1), IF($S538 &lt;&gt; "", $I538/$S538, ""), ""), "")</f>
        <v/>
      </c>
      <c r="AH538" s="10" t="str">
        <f ca="1">IFERROR(IF(AND(NOW()&lt;= EOMONTH(DATE(YEAR($P538),2, 1), 0), Overall!$A540&lt;&gt;"", MONTH($O538) &lt;= 2, MONTH($P538) &gt;= 2), IF($S538 &lt;&gt; "", $I538/$S538, ""), ""), "")</f>
        <v/>
      </c>
      <c r="AI538" s="10" t="str">
        <f ca="1">IFERROR(IF(AND(NOW()&lt;= EOMONTH(DATE(YEAR($P538),3, 1), 0), Overall!$A540&lt;&gt;"", MONTH($O538) &lt;= 3, MONTH($P538) &gt;= 3), IF($S538 &lt;&gt; "", $I538/$S538, ""), ""), "")</f>
        <v/>
      </c>
      <c r="AJ538" s="10" t="str">
        <f ca="1">IFERROR(IF(AND(NOW()&lt;= EOMONTH(DATE(YEAR($P538),4, 1), 0), Overall!$A540&lt;&gt;"", MONTH($O538) &lt;= 4, MONTH($P538) &gt;= 4), IF($S538 &lt;&gt; "", $I538/$S538, ""), ""), "")</f>
        <v/>
      </c>
      <c r="AK538" s="10" t="str">
        <f ca="1">IFERROR(IF(AND(NOW()&lt;= EOMONTH(DATE(YEAR($P538),5, 1), 0), Overall!$A540&lt;&gt;"", MONTH($O538) &lt;= 5, MONTH($P538) &gt;= 5), IF($S538 &lt;&gt; "", $I538/$S538, ""), ""), "")</f>
        <v/>
      </c>
      <c r="AL538" s="10" t="str">
        <f ca="1">IFERROR(IF(AND(NOW()&lt;= EOMONTH(DATE(YEAR($P538),6, 1), 0), Overall!$A540&lt;&gt;"", MONTH($O538) &lt;= 6, MONTH($P538) &gt;= 6), IF($S538 &lt;&gt; "", $I538/$S538, ""), ""), "")</f>
        <v/>
      </c>
      <c r="AM538" s="10" t="str">
        <f ca="1">IFERROR(IF(AND(NOW()&lt;= EOMONTH(DATE(YEAR($P538),7, 1), 0), Overall!$A540&lt;&gt;"", MONTH($O538) &lt;= 7, MONTH($P538) &gt;= 7), IF($S538 &lt;&gt; "", $I538/$S538, ""), ""), "")</f>
        <v/>
      </c>
      <c r="AN538" s="10" t="str">
        <f ca="1">IFERROR(IF(AND(NOW()&lt;= EOMONTH(DATE(YEAR($P538),8, 1), 0), Overall!$A540&lt;&gt;"", MONTH($O538) &lt;= 8, MONTH($P538) &gt;= 8), IF($S538 &lt;&gt; "", $I538/$S538, ""), ""), "")</f>
        <v/>
      </c>
      <c r="AO538" s="10" t="str">
        <f ca="1">IFERROR(IF(AND(NOW()&lt;= EOMONTH(DATE(YEAR($P538),9, 1), 0), Overall!$A540&lt;&gt;"", MONTH($O538) &lt;= 9, MONTH($P538) &gt;= 9), IF($S538 &lt;&gt; "", $I538/$S538, ""), ""), "")</f>
        <v/>
      </c>
      <c r="AP538" s="10" t="str">
        <f ca="1">IFERROR(IF(AND(NOW()&lt;= EOMONTH(DATE(YEAR($P538),10, 1), 0), Overall!$A540&lt;&gt;"", MONTH($O538) &lt;= 10, MONTH($P538) &gt;= 10), IF($S538 &lt;&gt; "", $I538/$S538, ""), ""), "")</f>
        <v/>
      </c>
      <c r="AQ538" s="10" t="str">
        <f ca="1">IFERROR(IF(AND(NOW()&lt;= EOMONTH(DATE(YEAR($P538),11, 1), 0), Overall!$A540&lt;&gt;"", MONTH($O538) &lt;=11, MONTH($P538) &gt;= 11), IF($S538 &lt;&gt; "", $I538/$S538, ""), ""), "")</f>
        <v/>
      </c>
      <c r="AR538" s="10" t="str">
        <f ca="1">IFERROR(IF(AND(NOW()&lt;= EOMONTH(DATE(YEAR($P538),12, 1), 0), Overall!$A540&lt;&gt;"", MONTH($O538) &lt;= 12, MONTH($P538) &gt;= 12), IF($S538 &lt;&gt; "", $I538/$S538, ""), ""), "")</f>
        <v/>
      </c>
      <c r="AS538" s="16">
        <f t="shared" ca="1" si="17"/>
        <v>0</v>
      </c>
    </row>
    <row r="539" spans="1:45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5" t="str">
        <f>IF(Overall!P541&lt;&gt;"",_xlfn.VALUETOTEXT(Overall!P541),"")</f>
        <v>Options</v>
      </c>
      <c r="I539" s="17">
        <f>IF(Overall!F541&lt;&gt;"",VALUE(Overall!F541),"")</f>
        <v>1000000</v>
      </c>
      <c r="J539" s="17">
        <f>IF(Overall!G541&lt;&gt;"",VALUE(Overall!G541),"")</f>
        <v>77</v>
      </c>
      <c r="K539" s="17">
        <f>IF(Overall!H541&lt;&gt;"",VALUE(Overall!H541),"")</f>
        <v>64</v>
      </c>
      <c r="L539" s="17">
        <f>IF(Overall!I541&lt;&gt;"",VALUE(Overall!I541),"")</f>
        <v>5</v>
      </c>
      <c r="M539" s="17">
        <f>IF(Overall!J541&lt;&gt;"",VALUE(Overall!J541),"")</f>
        <v>1.6</v>
      </c>
      <c r="N539" s="17">
        <f>IF(Overall!K541&lt;&gt;"",VALUE(Overall!K541),"")</f>
        <v>3.4</v>
      </c>
      <c r="O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P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Q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R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S539" s="5">
        <f t="shared" si="16"/>
        <v>1</v>
      </c>
      <c r="T539" s="18" t="str">
        <f>IF(Overall!$A541&lt;&gt;"",IF(AND(MONTH($O539) &lt;= 1, MONTH($P539) &gt;= 1), IF($S539 &lt;&gt; "", $I539/$S539, ""), ""),"")</f>
        <v/>
      </c>
      <c r="U539" s="18" t="str">
        <f>IF(Overall!$A541&lt;&gt;"",IF(AND(MONTH($O539) &lt;= 2, MONTH($P539) &gt;= 2), IF($S539 &lt;&gt; "", $I539/$S539, ""), ""),"")</f>
        <v/>
      </c>
      <c r="V539" s="18" t="str">
        <f>IF(Overall!$A541&lt;&gt;"",IF(AND(MONTH($O539) &lt;= 3, MONTH($P539) &gt;= 3), IF($S539 &lt;&gt; "", $I539/$S539, ""), ""),"")</f>
        <v/>
      </c>
      <c r="W539" s="18" t="str">
        <f>IF(Overall!$A541&lt;&gt;"",IF(AND(MONTH($O539) &lt;= 4, MONTH($P539) &gt;= 4), IF($S539 &lt;&gt; "", $I539/$S539, ""), ""),"")</f>
        <v/>
      </c>
      <c r="X539" s="18" t="str">
        <f>IF(Overall!$A541&lt;&gt;"",IF(AND(MONTH($O539) &lt;= 5, MONTH($P539) &gt;= 5), IF($S539 &lt;&gt; "", $I539/$S539, ""), ""),"")</f>
        <v/>
      </c>
      <c r="Y539" s="18" t="str">
        <f>IF(Overall!$A541&lt;&gt;"",IF(AND(MONTH($O539) &lt;= 6, MONTH($P539) &gt;= 6), IF($S539 &lt;&gt; "", $I539/$S539, ""), ""),"")</f>
        <v/>
      </c>
      <c r="Z539" s="18" t="str">
        <f>IF(Overall!$A541&lt;&gt;"",IF(AND(MONTH($O539) &lt;= 7, MONTH($P539) &gt;= 7 ), IF($S539 &lt;&gt; "", $I539/$S539, ""), ""),"")</f>
        <v/>
      </c>
      <c r="AA539" s="18">
        <f>IF(Overall!$A541&lt;&gt;"",IF(AND(MONTH($O539) &lt;= 8, MONTH($P539) &gt;= 8), IF($S539 &lt;&gt; "", $I539/$S539, ""), ""),"")</f>
        <v>1000000</v>
      </c>
      <c r="AB539" s="18" t="str">
        <f>IF(Overall!$A541&lt;&gt;"",IF(AND(MONTH($O539) &lt;= 9, MONTH($P539) &gt;= 9), IF($S539 &lt;&gt; "", $I539/$S539, ""), ""),"")</f>
        <v/>
      </c>
      <c r="AC539" s="18" t="str">
        <f>IF(Overall!$A541&lt;&gt;"",IF(AND(MONTH($O539) &lt;= 10, MONTH($P539) &gt;= 10), IF($S539 &lt;&gt; "", $I539/$S539, ""), ""),"")</f>
        <v/>
      </c>
      <c r="AD539" s="18" t="str">
        <f>IF(Overall!$A541&lt;&gt;"",IF(AND(MONTH($O539) &lt;= 11, MONTH($P539) &gt;= 11), IF($S539 &lt;&gt; "", $I539/$S539, ""), ""),"")</f>
        <v/>
      </c>
      <c r="AE539" s="18" t="str">
        <f>IF(Overall!$A541&lt;&gt;"",IF(AND(MONTH($O539) &lt;= 12, MONTH($P539) &gt;= 12), IF($S539 &lt;&gt; "", $I539/$S539, ""), ""),"")</f>
        <v/>
      </c>
      <c r="AG539" s="18" t="str">
        <f ca="1">IFERROR(IF(AND(NOW()&lt;= EOMONTH(DATE(YEAR($P539),1, 1), 0), Overall!$A541&lt;&gt;"", MONTH($O539) &lt;= 1, MONTH($P539) &gt;= 1), IF($S539 &lt;&gt; "", $I539/$S539, ""), ""), "")</f>
        <v/>
      </c>
      <c r="AH539" s="18" t="str">
        <f ca="1">IFERROR(IF(AND(NOW()&lt;= EOMONTH(DATE(YEAR($P539),2, 1), 0), Overall!$A541&lt;&gt;"", MONTH($O539) &lt;= 2, MONTH($P539) &gt;= 2), IF($S539 &lt;&gt; "", $I539/$S539, ""), ""), "")</f>
        <v/>
      </c>
      <c r="AI539" s="18" t="str">
        <f ca="1">IFERROR(IF(AND(NOW()&lt;= EOMONTH(DATE(YEAR($P539),3, 1), 0), Overall!$A541&lt;&gt;"", MONTH($O539) &lt;= 3, MONTH($P539) &gt;= 3), IF($S539 &lt;&gt; "", $I539/$S539, ""), ""), "")</f>
        <v/>
      </c>
      <c r="AJ539" s="18" t="str">
        <f ca="1">IFERROR(IF(AND(NOW()&lt;= EOMONTH(DATE(YEAR($P539),4, 1), 0), Overall!$A541&lt;&gt;"", MONTH($O539) &lt;= 4, MONTH($P539) &gt;= 4), IF($S539 &lt;&gt; "", $I539/$S539, ""), ""), "")</f>
        <v/>
      </c>
      <c r="AK539" s="18" t="str">
        <f ca="1">IFERROR(IF(AND(NOW()&lt;= EOMONTH(DATE(YEAR($P539),5, 1), 0), Overall!$A541&lt;&gt;"", MONTH($O539) &lt;= 5, MONTH($P539) &gt;= 5), IF($S539 &lt;&gt; "", $I539/$S539, ""), ""), "")</f>
        <v/>
      </c>
      <c r="AL539" s="18" t="str">
        <f ca="1">IFERROR(IF(AND(NOW()&lt;= EOMONTH(DATE(YEAR($P539),6, 1), 0), Overall!$A541&lt;&gt;"", MONTH($O539) &lt;= 6, MONTH($P539) &gt;= 6), IF($S539 &lt;&gt; "", $I539/$S539, ""), ""), "")</f>
        <v/>
      </c>
      <c r="AM539" s="18" t="str">
        <f ca="1">IFERROR(IF(AND(NOW()&lt;= EOMONTH(DATE(YEAR($P539),7, 1), 0), Overall!$A541&lt;&gt;"", MONTH($O539) &lt;= 7, MONTH($P539) &gt;= 7), IF($S539 &lt;&gt; "", $I539/$S539, ""), ""), "")</f>
        <v/>
      </c>
      <c r="AN539" s="18" t="str">
        <f ca="1">IFERROR(IF(AND(NOW()&lt;= EOMONTH(DATE(YEAR($P539),8, 1), 0), Overall!$A541&lt;&gt;"", MONTH($O539) &lt;= 8, MONTH($P539) &gt;= 8), IF($S539 &lt;&gt; "", $I539/$S539, ""), ""), "")</f>
        <v/>
      </c>
      <c r="AO539" s="18" t="str">
        <f ca="1">IFERROR(IF(AND(NOW()&lt;= EOMONTH(DATE(YEAR($P539),9, 1), 0), Overall!$A541&lt;&gt;"", MONTH($O539) &lt;= 9, MONTH($P539) &gt;= 9), IF($S539 &lt;&gt; "", $I539/$S539, ""), ""), "")</f>
        <v/>
      </c>
      <c r="AP539" s="18" t="str">
        <f ca="1">IFERROR(IF(AND(NOW()&lt;= EOMONTH(DATE(YEAR($P539),10, 1), 0), Overall!$A541&lt;&gt;"", MONTH($O539) &lt;= 10, MONTH($P539) &gt;= 10), IF($S539 &lt;&gt; "", $I539/$S539, ""), ""), "")</f>
        <v/>
      </c>
      <c r="AQ539" s="18" t="str">
        <f ca="1">IFERROR(IF(AND(NOW()&lt;= EOMONTH(DATE(YEAR($P539),11, 1), 0), Overall!$A541&lt;&gt;"", MONTH($O539) &lt;=11, MONTH($P539) &gt;= 11), IF($S539 &lt;&gt; "", $I539/$S539, ""), ""), "")</f>
        <v/>
      </c>
      <c r="AR539" s="18" t="str">
        <f ca="1">IFERROR(IF(AND(NOW()&lt;= EOMONTH(DATE(YEAR($P539),12, 1), 0), Overall!$A541&lt;&gt;"", MONTH($O539) &lt;= 12, MONTH($P539) &gt;= 12), IF($S539 &lt;&gt; "", $I539/$S539, ""), ""), "")</f>
        <v/>
      </c>
      <c r="AS539" s="16">
        <f t="shared" ca="1" si="17"/>
        <v>0</v>
      </c>
    </row>
    <row r="540" spans="1:45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5" t="str">
        <f>IF(Overall!P542&lt;&gt;"",_xlfn.VALUETOTEXT(Overall!P542),"")</f>
        <v>Options</v>
      </c>
      <c r="I540" s="17">
        <f>IF(Overall!F542&lt;&gt;"",VALUE(Overall!F542),"")</f>
        <v>1000000</v>
      </c>
      <c r="J540" s="17">
        <f>IF(Overall!G542&lt;&gt;"",VALUE(Overall!G542),"")</f>
        <v>77</v>
      </c>
      <c r="K540" s="17">
        <f>IF(Overall!H542&lt;&gt;"",VALUE(Overall!H542),"")</f>
        <v>64</v>
      </c>
      <c r="L540" s="17">
        <f>IF(Overall!I542&lt;&gt;"",VALUE(Overall!I542),"")</f>
        <v>4.75</v>
      </c>
      <c r="M540" s="17">
        <f>IF(Overall!J542&lt;&gt;"",VALUE(Overall!J542),"")</f>
        <v>1.4</v>
      </c>
      <c r="N540" s="17">
        <f>IF(Overall!K542&lt;&gt;"",VALUE(Overall!K542),"")</f>
        <v>3.35</v>
      </c>
      <c r="O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P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Q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R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S540" s="5">
        <f t="shared" si="16"/>
        <v>1</v>
      </c>
      <c r="T540" s="18" t="str">
        <f>IF(Overall!$A542&lt;&gt;"",IF(AND(MONTH($O540) &lt;= 1, MONTH($P540) &gt;= 1), IF($S540 &lt;&gt; "", $I540/$S540, ""), ""),"")</f>
        <v/>
      </c>
      <c r="U540" s="18" t="str">
        <f>IF(Overall!$A542&lt;&gt;"",IF(AND(MONTH($O540) &lt;= 2, MONTH($P540) &gt;= 2), IF($S540 &lt;&gt; "", $I540/$S540, ""), ""),"")</f>
        <v/>
      </c>
      <c r="V540" s="18" t="str">
        <f>IF(Overall!$A542&lt;&gt;"",IF(AND(MONTH($O540) &lt;= 3, MONTH($P540) &gt;= 3), IF($S540 &lt;&gt; "", $I540/$S540, ""), ""),"")</f>
        <v/>
      </c>
      <c r="W540" s="18" t="str">
        <f>IF(Overall!$A542&lt;&gt;"",IF(AND(MONTH($O540) &lt;= 4, MONTH($P540) &gt;= 4), IF($S540 &lt;&gt; "", $I540/$S540, ""), ""),"")</f>
        <v/>
      </c>
      <c r="X540" s="18" t="str">
        <f>IF(Overall!$A542&lt;&gt;"",IF(AND(MONTH($O540) &lt;= 5, MONTH($P540) &gt;= 5), IF($S540 &lt;&gt; "", $I540/$S540, ""), ""),"")</f>
        <v/>
      </c>
      <c r="Y540" s="18" t="str">
        <f>IF(Overall!$A542&lt;&gt;"",IF(AND(MONTH($O540) &lt;= 6, MONTH($P540) &gt;= 6), IF($S540 &lt;&gt; "", $I540/$S540, ""), ""),"")</f>
        <v/>
      </c>
      <c r="Z540" s="18" t="str">
        <f>IF(Overall!$A542&lt;&gt;"",IF(AND(MONTH($O540) &lt;= 7, MONTH($P540) &gt;= 7 ), IF($S540 &lt;&gt; "", $I540/$S540, ""), ""),"")</f>
        <v/>
      </c>
      <c r="AA540" s="18">
        <f>IF(Overall!$A542&lt;&gt;"",IF(AND(MONTH($O540) &lt;= 8, MONTH($P540) &gt;= 8), IF($S540 &lt;&gt; "", $I540/$S540, ""), ""),"")</f>
        <v>1000000</v>
      </c>
      <c r="AB540" s="18" t="str">
        <f>IF(Overall!$A542&lt;&gt;"",IF(AND(MONTH($O540) &lt;= 9, MONTH($P540) &gt;= 9), IF($S540 &lt;&gt; "", $I540/$S540, ""), ""),"")</f>
        <v/>
      </c>
      <c r="AC540" s="18" t="str">
        <f>IF(Overall!$A542&lt;&gt;"",IF(AND(MONTH($O540) &lt;= 10, MONTH($P540) &gt;= 10), IF($S540 &lt;&gt; "", $I540/$S540, ""), ""),"")</f>
        <v/>
      </c>
      <c r="AD540" s="18" t="str">
        <f>IF(Overall!$A542&lt;&gt;"",IF(AND(MONTH($O540) &lt;= 11, MONTH($P540) &gt;= 11), IF($S540 &lt;&gt; "", $I540/$S540, ""), ""),"")</f>
        <v/>
      </c>
      <c r="AE540" s="18" t="str">
        <f>IF(Overall!$A542&lt;&gt;"",IF(AND(MONTH($O540) &lt;= 12, MONTH($P540) &gt;= 12), IF($S540 &lt;&gt; "", $I540/$S540, ""), ""),"")</f>
        <v/>
      </c>
      <c r="AG540" s="18" t="str">
        <f ca="1">IFERROR(IF(AND(NOW()&lt;= EOMONTH(DATE(YEAR($P540),1, 1), 0), Overall!$A542&lt;&gt;"", MONTH($O540) &lt;= 1, MONTH($P540) &gt;= 1), IF($S540 &lt;&gt; "", $I540/$S540, ""), ""), "")</f>
        <v/>
      </c>
      <c r="AH540" s="18" t="str">
        <f ca="1">IFERROR(IF(AND(NOW()&lt;= EOMONTH(DATE(YEAR($P540),2, 1), 0), Overall!$A542&lt;&gt;"", MONTH($O540) &lt;= 2, MONTH($P540) &gt;= 2), IF($S540 &lt;&gt; "", $I540/$S540, ""), ""), "")</f>
        <v/>
      </c>
      <c r="AI540" s="18" t="str">
        <f ca="1">IFERROR(IF(AND(NOW()&lt;= EOMONTH(DATE(YEAR($P540),3, 1), 0), Overall!$A542&lt;&gt;"", MONTH($O540) &lt;= 3, MONTH($P540) &gt;= 3), IF($S540 &lt;&gt; "", $I540/$S540, ""), ""), "")</f>
        <v/>
      </c>
      <c r="AJ540" s="18" t="str">
        <f ca="1">IFERROR(IF(AND(NOW()&lt;= EOMONTH(DATE(YEAR($P540),4, 1), 0), Overall!$A542&lt;&gt;"", MONTH($O540) &lt;= 4, MONTH($P540) &gt;= 4), IF($S540 &lt;&gt; "", $I540/$S540, ""), ""), "")</f>
        <v/>
      </c>
      <c r="AK540" s="18" t="str">
        <f ca="1">IFERROR(IF(AND(NOW()&lt;= EOMONTH(DATE(YEAR($P540),5, 1), 0), Overall!$A542&lt;&gt;"", MONTH($O540) &lt;= 5, MONTH($P540) &gt;= 5), IF($S540 &lt;&gt; "", $I540/$S540, ""), ""), "")</f>
        <v/>
      </c>
      <c r="AL540" s="18" t="str">
        <f ca="1">IFERROR(IF(AND(NOW()&lt;= EOMONTH(DATE(YEAR($P540),6, 1), 0), Overall!$A542&lt;&gt;"", MONTH($O540) &lt;= 6, MONTH($P540) &gt;= 6), IF($S540 &lt;&gt; "", $I540/$S540, ""), ""), "")</f>
        <v/>
      </c>
      <c r="AM540" s="18" t="str">
        <f ca="1">IFERROR(IF(AND(NOW()&lt;= EOMONTH(DATE(YEAR($P540),7, 1), 0), Overall!$A542&lt;&gt;"", MONTH($O540) &lt;= 7, MONTH($P540) &gt;= 7), IF($S540 &lt;&gt; "", $I540/$S540, ""), ""), "")</f>
        <v/>
      </c>
      <c r="AN540" s="18" t="str">
        <f ca="1">IFERROR(IF(AND(NOW()&lt;= EOMONTH(DATE(YEAR($P540),8, 1), 0), Overall!$A542&lt;&gt;"", MONTH($O540) &lt;= 8, MONTH($P540) &gt;= 8), IF($S540 &lt;&gt; "", $I540/$S540, ""), ""), "")</f>
        <v/>
      </c>
      <c r="AO540" s="18" t="str">
        <f ca="1">IFERROR(IF(AND(NOW()&lt;= EOMONTH(DATE(YEAR($P540),9, 1), 0), Overall!$A542&lt;&gt;"", MONTH($O540) &lt;= 9, MONTH($P540) &gt;= 9), IF($S540 &lt;&gt; "", $I540/$S540, ""), ""), "")</f>
        <v/>
      </c>
      <c r="AP540" s="18" t="str">
        <f ca="1">IFERROR(IF(AND(NOW()&lt;= EOMONTH(DATE(YEAR($P540),10, 1), 0), Overall!$A542&lt;&gt;"", MONTH($O540) &lt;= 10, MONTH($P540) &gt;= 10), IF($S540 &lt;&gt; "", $I540/$S540, ""), ""), "")</f>
        <v/>
      </c>
      <c r="AQ540" s="18" t="str">
        <f ca="1">IFERROR(IF(AND(NOW()&lt;= EOMONTH(DATE(YEAR($P540),11, 1), 0), Overall!$A542&lt;&gt;"", MONTH($O540) &lt;=11, MONTH($P540) &gt;= 11), IF($S540 &lt;&gt; "", $I540/$S540, ""), ""), "")</f>
        <v/>
      </c>
      <c r="AR540" s="18" t="str">
        <f ca="1">IFERROR(IF(AND(NOW()&lt;= EOMONTH(DATE(YEAR($P540),12, 1), 0), Overall!$A542&lt;&gt;"", MONTH($O540) &lt;= 12, MONTH($P540) &gt;= 12), IF($S540 &lt;&gt; "", $I540/$S540, ""), ""), "")</f>
        <v/>
      </c>
      <c r="AS540" s="16">
        <f t="shared" ca="1" si="17"/>
        <v>0</v>
      </c>
    </row>
    <row r="541" spans="1:45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5" t="str">
        <f>IF(Overall!P543&lt;&gt;"",_xlfn.VALUETOTEXT(Overall!P543),"")</f>
        <v>Options</v>
      </c>
      <c r="I541" s="17">
        <f>IF(Overall!F543&lt;&gt;"",VALUE(Overall!F543),"")</f>
        <v>1000000</v>
      </c>
      <c r="J541" s="17">
        <f>IF(Overall!G543&lt;&gt;"",VALUE(Overall!G543),"")</f>
        <v>77</v>
      </c>
      <c r="K541" s="17">
        <f>IF(Overall!H543&lt;&gt;"",VALUE(Overall!H543),"")</f>
        <v>64</v>
      </c>
      <c r="L541" s="17">
        <f>IF(Overall!I543&lt;&gt;"",VALUE(Overall!I543),"")</f>
        <v>5.3</v>
      </c>
      <c r="M541" s="17">
        <f>IF(Overall!J543&lt;&gt;"",VALUE(Overall!J543),"")</f>
        <v>1.83</v>
      </c>
      <c r="N541" s="17">
        <f>IF(Overall!K543&lt;&gt;"",VALUE(Overall!K543),"")</f>
        <v>3.47</v>
      </c>
      <c r="O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P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Q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R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S541" s="5">
        <f t="shared" si="16"/>
        <v>1</v>
      </c>
      <c r="T541" s="18" t="str">
        <f>IF(Overall!$A543&lt;&gt;"",IF(AND(MONTH($O541) &lt;= 1, MONTH($P541) &gt;= 1), IF($S541 &lt;&gt; "", $I541/$S541, ""), ""),"")</f>
        <v/>
      </c>
      <c r="U541" s="18" t="str">
        <f>IF(Overall!$A543&lt;&gt;"",IF(AND(MONTH($O541) &lt;= 2, MONTH($P541) &gt;= 2), IF($S541 &lt;&gt; "", $I541/$S541, ""), ""),"")</f>
        <v/>
      </c>
      <c r="V541" s="18" t="str">
        <f>IF(Overall!$A543&lt;&gt;"",IF(AND(MONTH($O541) &lt;= 3, MONTH($P541) &gt;= 3), IF($S541 &lt;&gt; "", $I541/$S541, ""), ""),"")</f>
        <v/>
      </c>
      <c r="W541" s="18" t="str">
        <f>IF(Overall!$A543&lt;&gt;"",IF(AND(MONTH($O541) &lt;= 4, MONTH($P541) &gt;= 4), IF($S541 &lt;&gt; "", $I541/$S541, ""), ""),"")</f>
        <v/>
      </c>
      <c r="X541" s="18" t="str">
        <f>IF(Overall!$A543&lt;&gt;"",IF(AND(MONTH($O541) &lt;= 5, MONTH($P541) &gt;= 5), IF($S541 &lt;&gt; "", $I541/$S541, ""), ""),"")</f>
        <v/>
      </c>
      <c r="Y541" s="18" t="str">
        <f>IF(Overall!$A543&lt;&gt;"",IF(AND(MONTH($O541) &lt;= 6, MONTH($P541) &gt;= 6), IF($S541 &lt;&gt; "", $I541/$S541, ""), ""),"")</f>
        <v/>
      </c>
      <c r="Z541" s="18" t="str">
        <f>IF(Overall!$A543&lt;&gt;"",IF(AND(MONTH($O541) &lt;= 7, MONTH($P541) &gt;= 7 ), IF($S541 &lt;&gt; "", $I541/$S541, ""), ""),"")</f>
        <v/>
      </c>
      <c r="AA541" s="18" t="str">
        <f>IF(Overall!$A543&lt;&gt;"",IF(AND(MONTH($O541) &lt;= 8, MONTH($P541) &gt;= 8), IF($S541 &lt;&gt; "", $I541/$S541, ""), ""),"")</f>
        <v/>
      </c>
      <c r="AB541" s="18">
        <f>IF(Overall!$A543&lt;&gt;"",IF(AND(MONTH($O541) &lt;= 9, MONTH($P541) &gt;= 9), IF($S541 &lt;&gt; "", $I541/$S541, ""), ""),"")</f>
        <v>1000000</v>
      </c>
      <c r="AC541" s="18" t="str">
        <f>IF(Overall!$A543&lt;&gt;"",IF(AND(MONTH($O541) &lt;= 10, MONTH($P541) &gt;= 10), IF($S541 &lt;&gt; "", $I541/$S541, ""), ""),"")</f>
        <v/>
      </c>
      <c r="AD541" s="18" t="str">
        <f>IF(Overall!$A543&lt;&gt;"",IF(AND(MONTH($O541) &lt;= 11, MONTH($P541) &gt;= 11), IF($S541 &lt;&gt; "", $I541/$S541, ""), ""),"")</f>
        <v/>
      </c>
      <c r="AE541" s="18" t="str">
        <f>IF(Overall!$A543&lt;&gt;"",IF(AND(MONTH($O541) &lt;= 12, MONTH($P541) &gt;= 12), IF($S541 &lt;&gt; "", $I541/$S541, ""), ""),"")</f>
        <v/>
      </c>
      <c r="AG541" s="18" t="str">
        <f ca="1">IFERROR(IF(AND(NOW()&lt;= EOMONTH(DATE(YEAR($P541),1, 1), 0), Overall!$A543&lt;&gt;"", MONTH($O541) &lt;= 1, MONTH($P541) &gt;= 1), IF($S541 &lt;&gt; "", $I541/$S541, ""), ""), "")</f>
        <v/>
      </c>
      <c r="AH541" s="18" t="str">
        <f ca="1">IFERROR(IF(AND(NOW()&lt;= EOMONTH(DATE(YEAR($P541),2, 1), 0), Overall!$A543&lt;&gt;"", MONTH($O541) &lt;= 2, MONTH($P541) &gt;= 2), IF($S541 &lt;&gt; "", $I541/$S541, ""), ""), "")</f>
        <v/>
      </c>
      <c r="AI541" s="18" t="str">
        <f ca="1">IFERROR(IF(AND(NOW()&lt;= EOMONTH(DATE(YEAR($P541),3, 1), 0), Overall!$A543&lt;&gt;"", MONTH($O541) &lt;= 3, MONTH($P541) &gt;= 3), IF($S541 &lt;&gt; "", $I541/$S541, ""), ""), "")</f>
        <v/>
      </c>
      <c r="AJ541" s="18" t="str">
        <f ca="1">IFERROR(IF(AND(NOW()&lt;= EOMONTH(DATE(YEAR($P541),4, 1), 0), Overall!$A543&lt;&gt;"", MONTH($O541) &lt;= 4, MONTH($P541) &gt;= 4), IF($S541 &lt;&gt; "", $I541/$S541, ""), ""), "")</f>
        <v/>
      </c>
      <c r="AK541" s="18" t="str">
        <f ca="1">IFERROR(IF(AND(NOW()&lt;= EOMONTH(DATE(YEAR($P541),5, 1), 0), Overall!$A543&lt;&gt;"", MONTH($O541) &lt;= 5, MONTH($P541) &gt;= 5), IF($S541 &lt;&gt; "", $I541/$S541, ""), ""), "")</f>
        <v/>
      </c>
      <c r="AL541" s="18" t="str">
        <f ca="1">IFERROR(IF(AND(NOW()&lt;= EOMONTH(DATE(YEAR($P541),6, 1), 0), Overall!$A543&lt;&gt;"", MONTH($O541) &lt;= 6, MONTH($P541) &gt;= 6), IF($S541 &lt;&gt; "", $I541/$S541, ""), ""), "")</f>
        <v/>
      </c>
      <c r="AM541" s="18" t="str">
        <f ca="1">IFERROR(IF(AND(NOW()&lt;= EOMONTH(DATE(YEAR($P541),7, 1), 0), Overall!$A543&lt;&gt;"", MONTH($O541) &lt;= 7, MONTH($P541) &gt;= 7), IF($S541 &lt;&gt; "", $I541/$S541, ""), ""), "")</f>
        <v/>
      </c>
      <c r="AN541" s="18" t="str">
        <f ca="1">IFERROR(IF(AND(NOW()&lt;= EOMONTH(DATE(YEAR($P541),8, 1), 0), Overall!$A543&lt;&gt;"", MONTH($O541) &lt;= 8, MONTH($P541) &gt;= 8), IF($S541 &lt;&gt; "", $I541/$S541, ""), ""), "")</f>
        <v/>
      </c>
      <c r="AO541" s="18" t="str">
        <f ca="1">IFERROR(IF(AND(NOW()&lt;= EOMONTH(DATE(YEAR($P541),9, 1), 0), Overall!$A543&lt;&gt;"", MONTH($O541) &lt;= 9, MONTH($P541) &gt;= 9), IF($S541 &lt;&gt; "", $I541/$S541, ""), ""), "")</f>
        <v/>
      </c>
      <c r="AP541" s="18" t="str">
        <f ca="1">IFERROR(IF(AND(NOW()&lt;= EOMONTH(DATE(YEAR($P541),10, 1), 0), Overall!$A543&lt;&gt;"", MONTH($O541) &lt;= 10, MONTH($P541) &gt;= 10), IF($S541 &lt;&gt; "", $I541/$S541, ""), ""), "")</f>
        <v/>
      </c>
      <c r="AQ541" s="18" t="str">
        <f ca="1">IFERROR(IF(AND(NOW()&lt;= EOMONTH(DATE(YEAR($P541),11, 1), 0), Overall!$A543&lt;&gt;"", MONTH($O541) &lt;=11, MONTH($P541) &gt;= 11), IF($S541 &lt;&gt; "", $I541/$S541, ""), ""), "")</f>
        <v/>
      </c>
      <c r="AR541" s="18" t="str">
        <f ca="1">IFERROR(IF(AND(NOW()&lt;= EOMONTH(DATE(YEAR($P541),12, 1), 0), Overall!$A543&lt;&gt;"", MONTH($O541) &lt;= 12, MONTH($P541) &gt;= 12), IF($S541 &lt;&gt; "", $I541/$S541, ""), ""), "")</f>
        <v/>
      </c>
      <c r="AS541" s="16">
        <f t="shared" ca="1" si="17"/>
        <v>0</v>
      </c>
    </row>
    <row r="542" spans="1:45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5" t="str">
        <f>IF(Overall!P544&lt;&gt;"",_xlfn.VALUETOTEXT(Overall!P544),"")</f>
        <v>Options</v>
      </c>
      <c r="I542" s="17">
        <f>IF(Overall!F544&lt;&gt;"",VALUE(Overall!F544),"")</f>
        <v>1000000</v>
      </c>
      <c r="J542" s="17">
        <f>IF(Overall!G544&lt;&gt;"",VALUE(Overall!G544),"")</f>
        <v>77</v>
      </c>
      <c r="K542" s="17">
        <f>IF(Overall!H544&lt;&gt;"",VALUE(Overall!H544),"")</f>
        <v>64</v>
      </c>
      <c r="L542" s="17">
        <f>IF(Overall!I544&lt;&gt;"",VALUE(Overall!I544),"")</f>
        <v>5.28</v>
      </c>
      <c r="M542" s="17">
        <f>IF(Overall!J544&lt;&gt;"",VALUE(Overall!J544),"")</f>
        <v>1.79</v>
      </c>
      <c r="N542" s="17">
        <f>IF(Overall!K544&lt;&gt;"",VALUE(Overall!K544),"")</f>
        <v>3.49</v>
      </c>
      <c r="O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P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Q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R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S542" s="5">
        <f t="shared" si="16"/>
        <v>1</v>
      </c>
      <c r="T542" s="18" t="str">
        <f>IF(Overall!$A544&lt;&gt;"",IF(AND(MONTH($O542) &lt;= 1, MONTH($P542) &gt;= 1), IF($S542 &lt;&gt; "", $I542/$S542, ""), ""),"")</f>
        <v/>
      </c>
      <c r="U542" s="18" t="str">
        <f>IF(Overall!$A544&lt;&gt;"",IF(AND(MONTH($O542) &lt;= 2, MONTH($P542) &gt;= 2), IF($S542 &lt;&gt; "", $I542/$S542, ""), ""),"")</f>
        <v/>
      </c>
      <c r="V542" s="18" t="str">
        <f>IF(Overall!$A544&lt;&gt;"",IF(AND(MONTH($O542) &lt;= 3, MONTH($P542) &gt;= 3), IF($S542 &lt;&gt; "", $I542/$S542, ""), ""),"")</f>
        <v/>
      </c>
      <c r="W542" s="18" t="str">
        <f>IF(Overall!$A544&lt;&gt;"",IF(AND(MONTH($O542) &lt;= 4, MONTH($P542) &gt;= 4), IF($S542 &lt;&gt; "", $I542/$S542, ""), ""),"")</f>
        <v/>
      </c>
      <c r="X542" s="18" t="str">
        <f>IF(Overall!$A544&lt;&gt;"",IF(AND(MONTH($O542) &lt;= 5, MONTH($P542) &gt;= 5), IF($S542 &lt;&gt; "", $I542/$S542, ""), ""),"")</f>
        <v/>
      </c>
      <c r="Y542" s="18" t="str">
        <f>IF(Overall!$A544&lt;&gt;"",IF(AND(MONTH($O542) &lt;= 6, MONTH($P542) &gt;= 6), IF($S542 &lt;&gt; "", $I542/$S542, ""), ""),"")</f>
        <v/>
      </c>
      <c r="Z542" s="18" t="str">
        <f>IF(Overall!$A544&lt;&gt;"",IF(AND(MONTH($O542) &lt;= 7, MONTH($P542) &gt;= 7 ), IF($S542 &lt;&gt; "", $I542/$S542, ""), ""),"")</f>
        <v/>
      </c>
      <c r="AA542" s="18" t="str">
        <f>IF(Overall!$A544&lt;&gt;"",IF(AND(MONTH($O542) &lt;= 8, MONTH($P542) &gt;= 8), IF($S542 &lt;&gt; "", $I542/$S542, ""), ""),"")</f>
        <v/>
      </c>
      <c r="AB542" s="18">
        <f>IF(Overall!$A544&lt;&gt;"",IF(AND(MONTH($O542) &lt;= 9, MONTH($P542) &gt;= 9), IF($S542 &lt;&gt; "", $I542/$S542, ""), ""),"")</f>
        <v>1000000</v>
      </c>
      <c r="AC542" s="18" t="str">
        <f>IF(Overall!$A544&lt;&gt;"",IF(AND(MONTH($O542) &lt;= 10, MONTH($P542) &gt;= 10), IF($S542 &lt;&gt; "", $I542/$S542, ""), ""),"")</f>
        <v/>
      </c>
      <c r="AD542" s="18" t="str">
        <f>IF(Overall!$A544&lt;&gt;"",IF(AND(MONTH($O542) &lt;= 11, MONTH($P542) &gt;= 11), IF($S542 &lt;&gt; "", $I542/$S542, ""), ""),"")</f>
        <v/>
      </c>
      <c r="AE542" s="18" t="str">
        <f>IF(Overall!$A544&lt;&gt;"",IF(AND(MONTH($O542) &lt;= 12, MONTH($P542) &gt;= 12), IF($S542 &lt;&gt; "", $I542/$S542, ""), ""),"")</f>
        <v/>
      </c>
      <c r="AG542" s="18" t="str">
        <f ca="1">IFERROR(IF(AND(NOW()&lt;= EOMONTH(DATE(YEAR($P542),1, 1), 0), Overall!$A544&lt;&gt;"", MONTH($O542) &lt;= 1, MONTH($P542) &gt;= 1), IF($S542 &lt;&gt; "", $I542/$S542, ""), ""), "")</f>
        <v/>
      </c>
      <c r="AH542" s="18" t="str">
        <f ca="1">IFERROR(IF(AND(NOW()&lt;= EOMONTH(DATE(YEAR($P542),2, 1), 0), Overall!$A544&lt;&gt;"", MONTH($O542) &lt;= 2, MONTH($P542) &gt;= 2), IF($S542 &lt;&gt; "", $I542/$S542, ""), ""), "")</f>
        <v/>
      </c>
      <c r="AI542" s="18" t="str">
        <f ca="1">IFERROR(IF(AND(NOW()&lt;= EOMONTH(DATE(YEAR($P542),3, 1), 0), Overall!$A544&lt;&gt;"", MONTH($O542) &lt;= 3, MONTH($P542) &gt;= 3), IF($S542 &lt;&gt; "", $I542/$S542, ""), ""), "")</f>
        <v/>
      </c>
      <c r="AJ542" s="18" t="str">
        <f ca="1">IFERROR(IF(AND(NOW()&lt;= EOMONTH(DATE(YEAR($P542),4, 1), 0), Overall!$A544&lt;&gt;"", MONTH($O542) &lt;= 4, MONTH($P542) &gt;= 4), IF($S542 &lt;&gt; "", $I542/$S542, ""), ""), "")</f>
        <v/>
      </c>
      <c r="AK542" s="18" t="str">
        <f ca="1">IFERROR(IF(AND(NOW()&lt;= EOMONTH(DATE(YEAR($P542),5, 1), 0), Overall!$A544&lt;&gt;"", MONTH($O542) &lt;= 5, MONTH($P542) &gt;= 5), IF($S542 &lt;&gt; "", $I542/$S542, ""), ""), "")</f>
        <v/>
      </c>
      <c r="AL542" s="18" t="str">
        <f ca="1">IFERROR(IF(AND(NOW()&lt;= EOMONTH(DATE(YEAR($P542),6, 1), 0), Overall!$A544&lt;&gt;"", MONTH($O542) &lt;= 6, MONTH($P542) &gt;= 6), IF($S542 &lt;&gt; "", $I542/$S542, ""), ""), "")</f>
        <v/>
      </c>
      <c r="AM542" s="18" t="str">
        <f ca="1">IFERROR(IF(AND(NOW()&lt;= EOMONTH(DATE(YEAR($P542),7, 1), 0), Overall!$A544&lt;&gt;"", MONTH($O542) &lt;= 7, MONTH($P542) &gt;= 7), IF($S542 &lt;&gt; "", $I542/$S542, ""), ""), "")</f>
        <v/>
      </c>
      <c r="AN542" s="18" t="str">
        <f ca="1">IFERROR(IF(AND(NOW()&lt;= EOMONTH(DATE(YEAR($P542),8, 1), 0), Overall!$A544&lt;&gt;"", MONTH($O542) &lt;= 8, MONTH($P542) &gt;= 8), IF($S542 &lt;&gt; "", $I542/$S542, ""), ""), "")</f>
        <v/>
      </c>
      <c r="AO542" s="18" t="str">
        <f ca="1">IFERROR(IF(AND(NOW()&lt;= EOMONTH(DATE(YEAR($P542),9, 1), 0), Overall!$A544&lt;&gt;"", MONTH($O542) &lt;= 9, MONTH($P542) &gt;= 9), IF($S542 &lt;&gt; "", $I542/$S542, ""), ""), "")</f>
        <v/>
      </c>
      <c r="AP542" s="18" t="str">
        <f ca="1">IFERROR(IF(AND(NOW()&lt;= EOMONTH(DATE(YEAR($P542),10, 1), 0), Overall!$A544&lt;&gt;"", MONTH($O542) &lt;= 10, MONTH($P542) &gt;= 10), IF($S542 &lt;&gt; "", $I542/$S542, ""), ""), "")</f>
        <v/>
      </c>
      <c r="AQ542" s="18" t="str">
        <f ca="1">IFERROR(IF(AND(NOW()&lt;= EOMONTH(DATE(YEAR($P542),11, 1), 0), Overall!$A544&lt;&gt;"", MONTH($O542) &lt;=11, MONTH($P542) &gt;= 11), IF($S542 &lt;&gt; "", $I542/$S542, ""), ""), "")</f>
        <v/>
      </c>
      <c r="AR542" s="18" t="str">
        <f ca="1">IFERROR(IF(AND(NOW()&lt;= EOMONTH(DATE(YEAR($P542),12, 1), 0), Overall!$A544&lt;&gt;"", MONTH($O542) &lt;= 12, MONTH($P542) &gt;= 12), IF($S542 &lt;&gt; "", $I542/$S542, ""), ""), "")</f>
        <v/>
      </c>
      <c r="AS542" s="16">
        <f t="shared" ca="1" si="17"/>
        <v>0</v>
      </c>
    </row>
    <row r="543" spans="1:45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5" t="str">
        <f>IF(Overall!P545&lt;&gt;"",_xlfn.VALUETOTEXT(Overall!P545),"")</f>
        <v>Options</v>
      </c>
      <c r="I543" s="17">
        <f>IF(Overall!F545&lt;&gt;"",VALUE(Overall!F545),"")</f>
        <v>1000000</v>
      </c>
      <c r="J543" s="17">
        <f>IF(Overall!G545&lt;&gt;"",VALUE(Overall!G545),"")</f>
        <v>77</v>
      </c>
      <c r="K543" s="17">
        <f>IF(Overall!H545&lt;&gt;"",VALUE(Overall!H545),"")</f>
        <v>64</v>
      </c>
      <c r="L543" s="17">
        <f>IF(Overall!I545&lt;&gt;"",VALUE(Overall!I545),"")</f>
        <v>5.25</v>
      </c>
      <c r="M543" s="17">
        <f>IF(Overall!J545&lt;&gt;"",VALUE(Overall!J545),"")</f>
        <v>1.75</v>
      </c>
      <c r="N543" s="17">
        <f>IF(Overall!K545&lt;&gt;"",VALUE(Overall!K545),"")</f>
        <v>3.5</v>
      </c>
      <c r="O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P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Q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R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S543" s="5">
        <f t="shared" si="16"/>
        <v>1</v>
      </c>
      <c r="T543" s="18" t="str">
        <f>IF(Overall!$A545&lt;&gt;"",IF(AND(MONTH($O543) &lt;= 1, MONTH($P543) &gt;= 1), IF($S543 &lt;&gt; "", $I543/$S543, ""), ""),"")</f>
        <v/>
      </c>
      <c r="U543" s="18" t="str">
        <f>IF(Overall!$A545&lt;&gt;"",IF(AND(MONTH($O543) &lt;= 2, MONTH($P543) &gt;= 2), IF($S543 &lt;&gt; "", $I543/$S543, ""), ""),"")</f>
        <v/>
      </c>
      <c r="V543" s="18" t="str">
        <f>IF(Overall!$A545&lt;&gt;"",IF(AND(MONTH($O543) &lt;= 3, MONTH($P543) &gt;= 3), IF($S543 &lt;&gt; "", $I543/$S543, ""), ""),"")</f>
        <v/>
      </c>
      <c r="W543" s="18" t="str">
        <f>IF(Overall!$A545&lt;&gt;"",IF(AND(MONTH($O543) &lt;= 4, MONTH($P543) &gt;= 4), IF($S543 &lt;&gt; "", $I543/$S543, ""), ""),"")</f>
        <v/>
      </c>
      <c r="X543" s="18" t="str">
        <f>IF(Overall!$A545&lt;&gt;"",IF(AND(MONTH($O543) &lt;= 5, MONTH($P543) &gt;= 5), IF($S543 &lt;&gt; "", $I543/$S543, ""), ""),"")</f>
        <v/>
      </c>
      <c r="Y543" s="18" t="str">
        <f>IF(Overall!$A545&lt;&gt;"",IF(AND(MONTH($O543) &lt;= 6, MONTH($P543) &gt;= 6), IF($S543 &lt;&gt; "", $I543/$S543, ""), ""),"")</f>
        <v/>
      </c>
      <c r="Z543" s="18" t="str">
        <f>IF(Overall!$A545&lt;&gt;"",IF(AND(MONTH($O543) &lt;= 7, MONTH($P543) &gt;= 7 ), IF($S543 &lt;&gt; "", $I543/$S543, ""), ""),"")</f>
        <v/>
      </c>
      <c r="AA543" s="18" t="str">
        <f>IF(Overall!$A545&lt;&gt;"",IF(AND(MONTH($O543) &lt;= 8, MONTH($P543) &gt;= 8), IF($S543 &lt;&gt; "", $I543/$S543, ""), ""),"")</f>
        <v/>
      </c>
      <c r="AB543" s="18">
        <f>IF(Overall!$A545&lt;&gt;"",IF(AND(MONTH($O543) &lt;= 9, MONTH($P543) &gt;= 9), IF($S543 &lt;&gt; "", $I543/$S543, ""), ""),"")</f>
        <v>1000000</v>
      </c>
      <c r="AC543" s="18" t="str">
        <f>IF(Overall!$A545&lt;&gt;"",IF(AND(MONTH($O543) &lt;= 10, MONTH($P543) &gt;= 10), IF($S543 &lt;&gt; "", $I543/$S543, ""), ""),"")</f>
        <v/>
      </c>
      <c r="AD543" s="18" t="str">
        <f>IF(Overall!$A545&lt;&gt;"",IF(AND(MONTH($O543) &lt;= 11, MONTH($P543) &gt;= 11), IF($S543 &lt;&gt; "", $I543/$S543, ""), ""),"")</f>
        <v/>
      </c>
      <c r="AE543" s="18" t="str">
        <f>IF(Overall!$A545&lt;&gt;"",IF(AND(MONTH($O543) &lt;= 12, MONTH($P543) &gt;= 12), IF($S543 &lt;&gt; "", $I543/$S543, ""), ""),"")</f>
        <v/>
      </c>
      <c r="AG543" s="18" t="str">
        <f ca="1">IFERROR(IF(AND(NOW()&lt;= EOMONTH(DATE(YEAR($P543),1, 1), 0), Overall!$A545&lt;&gt;"", MONTH($O543) &lt;= 1, MONTH($P543) &gt;= 1), IF($S543 &lt;&gt; "", $I543/$S543, ""), ""), "")</f>
        <v/>
      </c>
      <c r="AH543" s="18" t="str">
        <f ca="1">IFERROR(IF(AND(NOW()&lt;= EOMONTH(DATE(YEAR($P543),2, 1), 0), Overall!$A545&lt;&gt;"", MONTH($O543) &lt;= 2, MONTH($P543) &gt;= 2), IF($S543 &lt;&gt; "", $I543/$S543, ""), ""), "")</f>
        <v/>
      </c>
      <c r="AI543" s="18" t="str">
        <f ca="1">IFERROR(IF(AND(NOW()&lt;= EOMONTH(DATE(YEAR($P543),3, 1), 0), Overall!$A545&lt;&gt;"", MONTH($O543) &lt;= 3, MONTH($P543) &gt;= 3), IF($S543 &lt;&gt; "", $I543/$S543, ""), ""), "")</f>
        <v/>
      </c>
      <c r="AJ543" s="18" t="str">
        <f ca="1">IFERROR(IF(AND(NOW()&lt;= EOMONTH(DATE(YEAR($P543),4, 1), 0), Overall!$A545&lt;&gt;"", MONTH($O543) &lt;= 4, MONTH($P543) &gt;= 4), IF($S543 &lt;&gt; "", $I543/$S543, ""), ""), "")</f>
        <v/>
      </c>
      <c r="AK543" s="18" t="str">
        <f ca="1">IFERROR(IF(AND(NOW()&lt;= EOMONTH(DATE(YEAR($P543),5, 1), 0), Overall!$A545&lt;&gt;"", MONTH($O543) &lt;= 5, MONTH($P543) &gt;= 5), IF($S543 &lt;&gt; "", $I543/$S543, ""), ""), "")</f>
        <v/>
      </c>
      <c r="AL543" s="18" t="str">
        <f ca="1">IFERROR(IF(AND(NOW()&lt;= EOMONTH(DATE(YEAR($P543),6, 1), 0), Overall!$A545&lt;&gt;"", MONTH($O543) &lt;= 6, MONTH($P543) &gt;= 6), IF($S543 &lt;&gt; "", $I543/$S543, ""), ""), "")</f>
        <v/>
      </c>
      <c r="AM543" s="18" t="str">
        <f ca="1">IFERROR(IF(AND(NOW()&lt;= EOMONTH(DATE(YEAR($P543),7, 1), 0), Overall!$A545&lt;&gt;"", MONTH($O543) &lt;= 7, MONTH($P543) &gt;= 7), IF($S543 &lt;&gt; "", $I543/$S543, ""), ""), "")</f>
        <v/>
      </c>
      <c r="AN543" s="18" t="str">
        <f ca="1">IFERROR(IF(AND(NOW()&lt;= EOMONTH(DATE(YEAR($P543),8, 1), 0), Overall!$A545&lt;&gt;"", MONTH($O543) &lt;= 8, MONTH($P543) &gt;= 8), IF($S543 &lt;&gt; "", $I543/$S543, ""), ""), "")</f>
        <v/>
      </c>
      <c r="AO543" s="18" t="str">
        <f ca="1">IFERROR(IF(AND(NOW()&lt;= EOMONTH(DATE(YEAR($P543),9, 1), 0), Overall!$A545&lt;&gt;"", MONTH($O543) &lt;= 9, MONTH($P543) &gt;= 9), IF($S543 &lt;&gt; "", $I543/$S543, ""), ""), "")</f>
        <v/>
      </c>
      <c r="AP543" s="18" t="str">
        <f ca="1">IFERROR(IF(AND(NOW()&lt;= EOMONTH(DATE(YEAR($P543),10, 1), 0), Overall!$A545&lt;&gt;"", MONTH($O543) &lt;= 10, MONTH($P543) &gt;= 10), IF($S543 &lt;&gt; "", $I543/$S543, ""), ""), "")</f>
        <v/>
      </c>
      <c r="AQ543" s="18" t="str">
        <f ca="1">IFERROR(IF(AND(NOW()&lt;= EOMONTH(DATE(YEAR($P543),11, 1), 0), Overall!$A545&lt;&gt;"", MONTH($O543) &lt;=11, MONTH($P543) &gt;= 11), IF($S543 &lt;&gt; "", $I543/$S543, ""), ""), "")</f>
        <v/>
      </c>
      <c r="AR543" s="18" t="str">
        <f ca="1">IFERROR(IF(AND(NOW()&lt;= EOMONTH(DATE(YEAR($P543),12, 1), 0), Overall!$A545&lt;&gt;"", MONTH($O543) &lt;= 12, MONTH($P543) &gt;= 12), IF($S543 &lt;&gt; "", $I543/$S543, ""), ""), "")</f>
        <v/>
      </c>
      <c r="AS543" s="16">
        <f t="shared" ca="1" si="17"/>
        <v>0</v>
      </c>
    </row>
    <row r="544" spans="1:45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5" t="str">
        <f>IF(Overall!P546&lt;&gt;"",_xlfn.VALUETOTEXT(Overall!P546),"")</f>
        <v>Options</v>
      </c>
      <c r="I544" s="17">
        <f>IF(Overall!F546&lt;&gt;"",VALUE(Overall!F546),"")</f>
        <v>1000000</v>
      </c>
      <c r="J544" s="17">
        <f>IF(Overall!G546&lt;&gt;"",VALUE(Overall!G546),"")</f>
        <v>77</v>
      </c>
      <c r="K544" s="17">
        <f>IF(Overall!H546&lt;&gt;"",VALUE(Overall!H546),"")</f>
        <v>64</v>
      </c>
      <c r="L544" s="17">
        <f>IF(Overall!I546&lt;&gt;"",VALUE(Overall!I546),"")</f>
        <v>5.13</v>
      </c>
      <c r="M544" s="17">
        <f>IF(Overall!J546&lt;&gt;"",VALUE(Overall!J546),"")</f>
        <v>1.64</v>
      </c>
      <c r="N544" s="17">
        <f>IF(Overall!K546&lt;&gt;"",VALUE(Overall!K546),"")</f>
        <v>3.49</v>
      </c>
      <c r="O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P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Q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R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S544" s="5">
        <f t="shared" si="16"/>
        <v>1</v>
      </c>
      <c r="T544" s="18" t="str">
        <f>IF(Overall!$A546&lt;&gt;"",IF(AND(MONTH($O544) &lt;= 1, MONTH($P544) &gt;= 1), IF($S544 &lt;&gt; "", $I544/$S544, ""), ""),"")</f>
        <v/>
      </c>
      <c r="U544" s="18" t="str">
        <f>IF(Overall!$A546&lt;&gt;"",IF(AND(MONTH($O544) &lt;= 2, MONTH($P544) &gt;= 2), IF($S544 &lt;&gt; "", $I544/$S544, ""), ""),"")</f>
        <v/>
      </c>
      <c r="V544" s="18" t="str">
        <f>IF(Overall!$A546&lt;&gt;"",IF(AND(MONTH($O544) &lt;= 3, MONTH($P544) &gt;= 3), IF($S544 &lt;&gt; "", $I544/$S544, ""), ""),"")</f>
        <v/>
      </c>
      <c r="W544" s="18" t="str">
        <f>IF(Overall!$A546&lt;&gt;"",IF(AND(MONTH($O544) &lt;= 4, MONTH($P544) &gt;= 4), IF($S544 &lt;&gt; "", $I544/$S544, ""), ""),"")</f>
        <v/>
      </c>
      <c r="X544" s="18" t="str">
        <f>IF(Overall!$A546&lt;&gt;"",IF(AND(MONTH($O544) &lt;= 5, MONTH($P544) &gt;= 5), IF($S544 &lt;&gt; "", $I544/$S544, ""), ""),"")</f>
        <v/>
      </c>
      <c r="Y544" s="18" t="str">
        <f>IF(Overall!$A546&lt;&gt;"",IF(AND(MONTH($O544) &lt;= 6, MONTH($P544) &gt;= 6), IF($S544 &lt;&gt; "", $I544/$S544, ""), ""),"")</f>
        <v/>
      </c>
      <c r="Z544" s="18" t="str">
        <f>IF(Overall!$A546&lt;&gt;"",IF(AND(MONTH($O544) &lt;= 7, MONTH($P544) &gt;= 7 ), IF($S544 &lt;&gt; "", $I544/$S544, ""), ""),"")</f>
        <v/>
      </c>
      <c r="AA544" s="18" t="str">
        <f>IF(Overall!$A546&lt;&gt;"",IF(AND(MONTH($O544) &lt;= 8, MONTH($P544) &gt;= 8), IF($S544 &lt;&gt; "", $I544/$S544, ""), ""),"")</f>
        <v/>
      </c>
      <c r="AB544" s="18">
        <f>IF(Overall!$A546&lt;&gt;"",IF(AND(MONTH($O544) &lt;= 9, MONTH($P544) &gt;= 9), IF($S544 &lt;&gt; "", $I544/$S544, ""), ""),"")</f>
        <v>1000000</v>
      </c>
      <c r="AC544" s="18" t="str">
        <f>IF(Overall!$A546&lt;&gt;"",IF(AND(MONTH($O544) &lt;= 10, MONTH($P544) &gt;= 10), IF($S544 &lt;&gt; "", $I544/$S544, ""), ""),"")</f>
        <v/>
      </c>
      <c r="AD544" s="18" t="str">
        <f>IF(Overall!$A546&lt;&gt;"",IF(AND(MONTH($O544) &lt;= 11, MONTH($P544) &gt;= 11), IF($S544 &lt;&gt; "", $I544/$S544, ""), ""),"")</f>
        <v/>
      </c>
      <c r="AE544" s="18" t="str">
        <f>IF(Overall!$A546&lt;&gt;"",IF(AND(MONTH($O544) &lt;= 12, MONTH($P544) &gt;= 12), IF($S544 &lt;&gt; "", $I544/$S544, ""), ""),"")</f>
        <v/>
      </c>
      <c r="AG544" s="18" t="str">
        <f ca="1">IFERROR(IF(AND(NOW()&lt;= EOMONTH(DATE(YEAR($P544),1, 1), 0), Overall!$A546&lt;&gt;"", MONTH($O544) &lt;= 1, MONTH($P544) &gt;= 1), IF($S544 &lt;&gt; "", $I544/$S544, ""), ""), "")</f>
        <v/>
      </c>
      <c r="AH544" s="18" t="str">
        <f ca="1">IFERROR(IF(AND(NOW()&lt;= EOMONTH(DATE(YEAR($P544),2, 1), 0), Overall!$A546&lt;&gt;"", MONTH($O544) &lt;= 2, MONTH($P544) &gt;= 2), IF($S544 &lt;&gt; "", $I544/$S544, ""), ""), "")</f>
        <v/>
      </c>
      <c r="AI544" s="18" t="str">
        <f ca="1">IFERROR(IF(AND(NOW()&lt;= EOMONTH(DATE(YEAR($P544),3, 1), 0), Overall!$A546&lt;&gt;"", MONTH($O544) &lt;= 3, MONTH($P544) &gt;= 3), IF($S544 &lt;&gt; "", $I544/$S544, ""), ""), "")</f>
        <v/>
      </c>
      <c r="AJ544" s="18" t="str">
        <f ca="1">IFERROR(IF(AND(NOW()&lt;= EOMONTH(DATE(YEAR($P544),4, 1), 0), Overall!$A546&lt;&gt;"", MONTH($O544) &lt;= 4, MONTH($P544) &gt;= 4), IF($S544 &lt;&gt; "", $I544/$S544, ""), ""), "")</f>
        <v/>
      </c>
      <c r="AK544" s="18" t="str">
        <f ca="1">IFERROR(IF(AND(NOW()&lt;= EOMONTH(DATE(YEAR($P544),5, 1), 0), Overall!$A546&lt;&gt;"", MONTH($O544) &lt;= 5, MONTH($P544) &gt;= 5), IF($S544 &lt;&gt; "", $I544/$S544, ""), ""), "")</f>
        <v/>
      </c>
      <c r="AL544" s="18" t="str">
        <f ca="1">IFERROR(IF(AND(NOW()&lt;= EOMONTH(DATE(YEAR($P544),6, 1), 0), Overall!$A546&lt;&gt;"", MONTH($O544) &lt;= 6, MONTH($P544) &gt;= 6), IF($S544 &lt;&gt; "", $I544/$S544, ""), ""), "")</f>
        <v/>
      </c>
      <c r="AM544" s="18" t="str">
        <f ca="1">IFERROR(IF(AND(NOW()&lt;= EOMONTH(DATE(YEAR($P544),7, 1), 0), Overall!$A546&lt;&gt;"", MONTH($O544) &lt;= 7, MONTH($P544) &gt;= 7), IF($S544 &lt;&gt; "", $I544/$S544, ""), ""), "")</f>
        <v/>
      </c>
      <c r="AN544" s="18" t="str">
        <f ca="1">IFERROR(IF(AND(NOW()&lt;= EOMONTH(DATE(YEAR($P544),8, 1), 0), Overall!$A546&lt;&gt;"", MONTH($O544) &lt;= 8, MONTH($P544) &gt;= 8), IF($S544 &lt;&gt; "", $I544/$S544, ""), ""), "")</f>
        <v/>
      </c>
      <c r="AO544" s="18" t="str">
        <f ca="1">IFERROR(IF(AND(NOW()&lt;= EOMONTH(DATE(YEAR($P544),9, 1), 0), Overall!$A546&lt;&gt;"", MONTH($O544) &lt;= 9, MONTH($P544) &gt;= 9), IF($S544 &lt;&gt; "", $I544/$S544, ""), ""), "")</f>
        <v/>
      </c>
      <c r="AP544" s="18" t="str">
        <f ca="1">IFERROR(IF(AND(NOW()&lt;= EOMONTH(DATE(YEAR($P544),10, 1), 0), Overall!$A546&lt;&gt;"", MONTH($O544) &lt;= 10, MONTH($P544) &gt;= 10), IF($S544 &lt;&gt; "", $I544/$S544, ""), ""), "")</f>
        <v/>
      </c>
      <c r="AQ544" s="18" t="str">
        <f ca="1">IFERROR(IF(AND(NOW()&lt;= EOMONTH(DATE(YEAR($P544),11, 1), 0), Overall!$A546&lt;&gt;"", MONTH($O544) &lt;=11, MONTH($P544) &gt;= 11), IF($S544 &lt;&gt; "", $I544/$S544, ""), ""), "")</f>
        <v/>
      </c>
      <c r="AR544" s="18" t="str">
        <f ca="1">IFERROR(IF(AND(NOW()&lt;= EOMONTH(DATE(YEAR($P544),12, 1), 0), Overall!$A546&lt;&gt;"", MONTH($O544) &lt;= 12, MONTH($P544) &gt;= 12), IF($S544 &lt;&gt; "", $I544/$S544, ""), ""), "")</f>
        <v/>
      </c>
      <c r="AS544" s="16">
        <f t="shared" ca="1" si="17"/>
        <v>0</v>
      </c>
    </row>
    <row r="545" spans="1:45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5" t="str">
        <f>IF(Overall!P547&lt;&gt;"",_xlfn.VALUETOTEXT(Overall!P547),"")</f>
        <v>Options</v>
      </c>
      <c r="I545" s="17">
        <f>IF(Overall!F547&lt;&gt;"",VALUE(Overall!F547),"")</f>
        <v>1000000</v>
      </c>
      <c r="J545" s="17">
        <f>IF(Overall!G547&lt;&gt;"",VALUE(Overall!G547),"")</f>
        <v>77</v>
      </c>
      <c r="K545" s="17">
        <f>IF(Overall!H547&lt;&gt;"",VALUE(Overall!H547),"")</f>
        <v>64</v>
      </c>
      <c r="L545" s="17">
        <f>IF(Overall!I547&lt;&gt;"",VALUE(Overall!I547),"")</f>
        <v>5.2</v>
      </c>
      <c r="M545" s="17">
        <f>IF(Overall!J547&lt;&gt;"",VALUE(Overall!J547),"")</f>
        <v>1.7</v>
      </c>
      <c r="N545" s="17">
        <f>IF(Overall!K547&lt;&gt;"",VALUE(Overall!K547),"")</f>
        <v>3.5</v>
      </c>
      <c r="O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P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Q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R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S545" s="5">
        <f t="shared" si="16"/>
        <v>1</v>
      </c>
      <c r="T545" s="18" t="str">
        <f>IF(Overall!$A547&lt;&gt;"",IF(AND(MONTH($O545) &lt;= 1, MONTH($P545) &gt;= 1), IF($S545 &lt;&gt; "", $I545/$S545, ""), ""),"")</f>
        <v/>
      </c>
      <c r="U545" s="18" t="str">
        <f>IF(Overall!$A547&lt;&gt;"",IF(AND(MONTH($O545) &lt;= 2, MONTH($P545) &gt;= 2), IF($S545 &lt;&gt; "", $I545/$S545, ""), ""),"")</f>
        <v/>
      </c>
      <c r="V545" s="18" t="str">
        <f>IF(Overall!$A547&lt;&gt;"",IF(AND(MONTH($O545) &lt;= 3, MONTH($P545) &gt;= 3), IF($S545 &lt;&gt; "", $I545/$S545, ""), ""),"")</f>
        <v/>
      </c>
      <c r="W545" s="18" t="str">
        <f>IF(Overall!$A547&lt;&gt;"",IF(AND(MONTH($O545) &lt;= 4, MONTH($P545) &gt;= 4), IF($S545 &lt;&gt; "", $I545/$S545, ""), ""),"")</f>
        <v/>
      </c>
      <c r="X545" s="18" t="str">
        <f>IF(Overall!$A547&lt;&gt;"",IF(AND(MONTH($O545) &lt;= 5, MONTH($P545) &gt;= 5), IF($S545 &lt;&gt; "", $I545/$S545, ""), ""),"")</f>
        <v/>
      </c>
      <c r="Y545" s="18" t="str">
        <f>IF(Overall!$A547&lt;&gt;"",IF(AND(MONTH($O545) &lt;= 6, MONTH($P545) &gt;= 6), IF($S545 &lt;&gt; "", $I545/$S545, ""), ""),"")</f>
        <v/>
      </c>
      <c r="Z545" s="18" t="str">
        <f>IF(Overall!$A547&lt;&gt;"",IF(AND(MONTH($O545) &lt;= 7, MONTH($P545) &gt;= 7 ), IF($S545 &lt;&gt; "", $I545/$S545, ""), ""),"")</f>
        <v/>
      </c>
      <c r="AA545" s="18" t="str">
        <f>IF(Overall!$A547&lt;&gt;"",IF(AND(MONTH($O545) &lt;= 8, MONTH($P545) &gt;= 8), IF($S545 &lt;&gt; "", $I545/$S545, ""), ""),"")</f>
        <v/>
      </c>
      <c r="AB545" s="18">
        <f>IF(Overall!$A547&lt;&gt;"",IF(AND(MONTH($O545) &lt;= 9, MONTH($P545) &gt;= 9), IF($S545 &lt;&gt; "", $I545/$S545, ""), ""),"")</f>
        <v>1000000</v>
      </c>
      <c r="AC545" s="18" t="str">
        <f>IF(Overall!$A547&lt;&gt;"",IF(AND(MONTH($O545) &lt;= 10, MONTH($P545) &gt;= 10), IF($S545 &lt;&gt; "", $I545/$S545, ""), ""),"")</f>
        <v/>
      </c>
      <c r="AD545" s="18" t="str">
        <f>IF(Overall!$A547&lt;&gt;"",IF(AND(MONTH($O545) &lt;= 11, MONTH($P545) &gt;= 11), IF($S545 &lt;&gt; "", $I545/$S545, ""), ""),"")</f>
        <v/>
      </c>
      <c r="AE545" s="18" t="str">
        <f>IF(Overall!$A547&lt;&gt;"",IF(AND(MONTH($O545) &lt;= 12, MONTH($P545) &gt;= 12), IF($S545 &lt;&gt; "", $I545/$S545, ""), ""),"")</f>
        <v/>
      </c>
      <c r="AG545" s="18" t="str">
        <f ca="1">IFERROR(IF(AND(NOW()&lt;= EOMONTH(DATE(YEAR($P545),1, 1), 0), Overall!$A547&lt;&gt;"", MONTH($O545) &lt;= 1, MONTH($P545) &gt;= 1), IF($S545 &lt;&gt; "", $I545/$S545, ""), ""), "")</f>
        <v/>
      </c>
      <c r="AH545" s="18" t="str">
        <f ca="1">IFERROR(IF(AND(NOW()&lt;= EOMONTH(DATE(YEAR($P545),2, 1), 0), Overall!$A547&lt;&gt;"", MONTH($O545) &lt;= 2, MONTH($P545) &gt;= 2), IF($S545 &lt;&gt; "", $I545/$S545, ""), ""), "")</f>
        <v/>
      </c>
      <c r="AI545" s="18" t="str">
        <f ca="1">IFERROR(IF(AND(NOW()&lt;= EOMONTH(DATE(YEAR($P545),3, 1), 0), Overall!$A547&lt;&gt;"", MONTH($O545) &lt;= 3, MONTH($P545) &gt;= 3), IF($S545 &lt;&gt; "", $I545/$S545, ""), ""), "")</f>
        <v/>
      </c>
      <c r="AJ545" s="18" t="str">
        <f ca="1">IFERROR(IF(AND(NOW()&lt;= EOMONTH(DATE(YEAR($P545),4, 1), 0), Overall!$A547&lt;&gt;"", MONTH($O545) &lt;= 4, MONTH($P545) &gt;= 4), IF($S545 &lt;&gt; "", $I545/$S545, ""), ""), "")</f>
        <v/>
      </c>
      <c r="AK545" s="18" t="str">
        <f ca="1">IFERROR(IF(AND(NOW()&lt;= EOMONTH(DATE(YEAR($P545),5, 1), 0), Overall!$A547&lt;&gt;"", MONTH($O545) &lt;= 5, MONTH($P545) &gt;= 5), IF($S545 &lt;&gt; "", $I545/$S545, ""), ""), "")</f>
        <v/>
      </c>
      <c r="AL545" s="18" t="str">
        <f ca="1">IFERROR(IF(AND(NOW()&lt;= EOMONTH(DATE(YEAR($P545),6, 1), 0), Overall!$A547&lt;&gt;"", MONTH($O545) &lt;= 6, MONTH($P545) &gt;= 6), IF($S545 &lt;&gt; "", $I545/$S545, ""), ""), "")</f>
        <v/>
      </c>
      <c r="AM545" s="18" t="str">
        <f ca="1">IFERROR(IF(AND(NOW()&lt;= EOMONTH(DATE(YEAR($P545),7, 1), 0), Overall!$A547&lt;&gt;"", MONTH($O545) &lt;= 7, MONTH($P545) &gt;= 7), IF($S545 &lt;&gt; "", $I545/$S545, ""), ""), "")</f>
        <v/>
      </c>
      <c r="AN545" s="18" t="str">
        <f ca="1">IFERROR(IF(AND(NOW()&lt;= EOMONTH(DATE(YEAR($P545),8, 1), 0), Overall!$A547&lt;&gt;"", MONTH($O545) &lt;= 8, MONTH($P545) &gt;= 8), IF($S545 &lt;&gt; "", $I545/$S545, ""), ""), "")</f>
        <v/>
      </c>
      <c r="AO545" s="18" t="str">
        <f ca="1">IFERROR(IF(AND(NOW()&lt;= EOMONTH(DATE(YEAR($P545),9, 1), 0), Overall!$A547&lt;&gt;"", MONTH($O545) &lt;= 9, MONTH($P545) &gt;= 9), IF($S545 &lt;&gt; "", $I545/$S545, ""), ""), "")</f>
        <v/>
      </c>
      <c r="AP545" s="18" t="str">
        <f ca="1">IFERROR(IF(AND(NOW()&lt;= EOMONTH(DATE(YEAR($P545),10, 1), 0), Overall!$A547&lt;&gt;"", MONTH($O545) &lt;= 10, MONTH($P545) &gt;= 10), IF($S545 &lt;&gt; "", $I545/$S545, ""), ""), "")</f>
        <v/>
      </c>
      <c r="AQ545" s="18" t="str">
        <f ca="1">IFERROR(IF(AND(NOW()&lt;= EOMONTH(DATE(YEAR($P545),11, 1), 0), Overall!$A547&lt;&gt;"", MONTH($O545) &lt;=11, MONTH($P545) &gt;= 11), IF($S545 &lt;&gt; "", $I545/$S545, ""), ""), "")</f>
        <v/>
      </c>
      <c r="AR545" s="18" t="str">
        <f ca="1">IFERROR(IF(AND(NOW()&lt;= EOMONTH(DATE(YEAR($P545),12, 1), 0), Overall!$A547&lt;&gt;"", MONTH($O545) &lt;= 12, MONTH($P545) &gt;= 12), IF($S545 &lt;&gt; "", $I545/$S545, ""), ""), "")</f>
        <v/>
      </c>
      <c r="AS545" s="16">
        <f t="shared" ca="1" si="17"/>
        <v>0</v>
      </c>
    </row>
    <row r="546" spans="1:45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5" t="str">
        <f>IF(Overall!P548&lt;&gt;"",_xlfn.VALUETOTEXT(Overall!P548),"")</f>
        <v>Options</v>
      </c>
      <c r="I546" s="17">
        <f>IF(Overall!F548&lt;&gt;"",VALUE(Overall!F548),"")</f>
        <v>1000000</v>
      </c>
      <c r="J546" s="17">
        <f>IF(Overall!G548&lt;&gt;"",VALUE(Overall!G548),"")</f>
        <v>77</v>
      </c>
      <c r="K546" s="17">
        <f>IF(Overall!H548&lt;&gt;"",VALUE(Overall!H548),"")</f>
        <v>64</v>
      </c>
      <c r="L546" s="17">
        <f>IF(Overall!I548&lt;&gt;"",VALUE(Overall!I548),"")</f>
        <v>5.34</v>
      </c>
      <c r="M546" s="17">
        <f>IF(Overall!J548&lt;&gt;"",VALUE(Overall!J548),"")</f>
        <v>1.75</v>
      </c>
      <c r="N546" s="17">
        <f>IF(Overall!K548&lt;&gt;"",VALUE(Overall!K548),"")</f>
        <v>3.59</v>
      </c>
      <c r="O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P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Q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R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S546" s="5">
        <f t="shared" si="16"/>
        <v>1</v>
      </c>
      <c r="T546" s="18" t="str">
        <f>IF(Overall!$A548&lt;&gt;"",IF(AND(MONTH($O546) &lt;= 1, MONTH($P546) &gt;= 1), IF($S546 &lt;&gt; "", $I546/$S546, ""), ""),"")</f>
        <v/>
      </c>
      <c r="U546" s="18" t="str">
        <f>IF(Overall!$A548&lt;&gt;"",IF(AND(MONTH($O546) &lt;= 2, MONTH($P546) &gt;= 2), IF($S546 &lt;&gt; "", $I546/$S546, ""), ""),"")</f>
        <v/>
      </c>
      <c r="V546" s="18" t="str">
        <f>IF(Overall!$A548&lt;&gt;"",IF(AND(MONTH($O546) &lt;= 3, MONTH($P546) &gt;= 3), IF($S546 &lt;&gt; "", $I546/$S546, ""), ""),"")</f>
        <v/>
      </c>
      <c r="W546" s="18" t="str">
        <f>IF(Overall!$A548&lt;&gt;"",IF(AND(MONTH($O546) &lt;= 4, MONTH($P546) &gt;= 4), IF($S546 &lt;&gt; "", $I546/$S546, ""), ""),"")</f>
        <v/>
      </c>
      <c r="X546" s="18" t="str">
        <f>IF(Overall!$A548&lt;&gt;"",IF(AND(MONTH($O546) &lt;= 5, MONTH($P546) &gt;= 5), IF($S546 &lt;&gt; "", $I546/$S546, ""), ""),"")</f>
        <v/>
      </c>
      <c r="Y546" s="18" t="str">
        <f>IF(Overall!$A548&lt;&gt;"",IF(AND(MONTH($O546) &lt;= 6, MONTH($P546) &gt;= 6), IF($S546 &lt;&gt; "", $I546/$S546, ""), ""),"")</f>
        <v/>
      </c>
      <c r="Z546" s="18" t="str">
        <f>IF(Overall!$A548&lt;&gt;"",IF(AND(MONTH($O546) &lt;= 7, MONTH($P546) &gt;= 7 ), IF($S546 &lt;&gt; "", $I546/$S546, ""), ""),"")</f>
        <v/>
      </c>
      <c r="AA546" s="18" t="str">
        <f>IF(Overall!$A548&lt;&gt;"",IF(AND(MONTH($O546) &lt;= 8, MONTH($P546) &gt;= 8), IF($S546 &lt;&gt; "", $I546/$S546, ""), ""),"")</f>
        <v/>
      </c>
      <c r="AB546" s="18">
        <f>IF(Overall!$A548&lt;&gt;"",IF(AND(MONTH($O546) &lt;= 9, MONTH($P546) &gt;= 9), IF($S546 &lt;&gt; "", $I546/$S546, ""), ""),"")</f>
        <v>1000000</v>
      </c>
      <c r="AC546" s="18" t="str">
        <f>IF(Overall!$A548&lt;&gt;"",IF(AND(MONTH($O546) &lt;= 10, MONTH($P546) &gt;= 10), IF($S546 &lt;&gt; "", $I546/$S546, ""), ""),"")</f>
        <v/>
      </c>
      <c r="AD546" s="18" t="str">
        <f>IF(Overall!$A548&lt;&gt;"",IF(AND(MONTH($O546) &lt;= 11, MONTH($P546) &gt;= 11), IF($S546 &lt;&gt; "", $I546/$S546, ""), ""),"")</f>
        <v/>
      </c>
      <c r="AE546" s="18" t="str">
        <f>IF(Overall!$A548&lt;&gt;"",IF(AND(MONTH($O546) &lt;= 12, MONTH($P546) &gt;= 12), IF($S546 &lt;&gt; "", $I546/$S546, ""), ""),"")</f>
        <v/>
      </c>
      <c r="AG546" s="18" t="str">
        <f ca="1">IFERROR(IF(AND(NOW()&lt;= EOMONTH(DATE(YEAR($P546),1, 1), 0), Overall!$A548&lt;&gt;"", MONTH($O546) &lt;= 1, MONTH($P546) &gt;= 1), IF($S546 &lt;&gt; "", $I546/$S546, ""), ""), "")</f>
        <v/>
      </c>
      <c r="AH546" s="18" t="str">
        <f ca="1">IFERROR(IF(AND(NOW()&lt;= EOMONTH(DATE(YEAR($P546),2, 1), 0), Overall!$A548&lt;&gt;"", MONTH($O546) &lt;= 2, MONTH($P546) &gt;= 2), IF($S546 &lt;&gt; "", $I546/$S546, ""), ""), "")</f>
        <v/>
      </c>
      <c r="AI546" s="18" t="str">
        <f ca="1">IFERROR(IF(AND(NOW()&lt;= EOMONTH(DATE(YEAR($P546),3, 1), 0), Overall!$A548&lt;&gt;"", MONTH($O546) &lt;= 3, MONTH($P546) &gt;= 3), IF($S546 &lt;&gt; "", $I546/$S546, ""), ""), "")</f>
        <v/>
      </c>
      <c r="AJ546" s="18" t="str">
        <f ca="1">IFERROR(IF(AND(NOW()&lt;= EOMONTH(DATE(YEAR($P546),4, 1), 0), Overall!$A548&lt;&gt;"", MONTH($O546) &lt;= 4, MONTH($P546) &gt;= 4), IF($S546 &lt;&gt; "", $I546/$S546, ""), ""), "")</f>
        <v/>
      </c>
      <c r="AK546" s="18" t="str">
        <f ca="1">IFERROR(IF(AND(NOW()&lt;= EOMONTH(DATE(YEAR($P546),5, 1), 0), Overall!$A548&lt;&gt;"", MONTH($O546) &lt;= 5, MONTH($P546) &gt;= 5), IF($S546 &lt;&gt; "", $I546/$S546, ""), ""), "")</f>
        <v/>
      </c>
      <c r="AL546" s="18" t="str">
        <f ca="1">IFERROR(IF(AND(NOW()&lt;= EOMONTH(DATE(YEAR($P546),6, 1), 0), Overall!$A548&lt;&gt;"", MONTH($O546) &lt;= 6, MONTH($P546) &gt;= 6), IF($S546 &lt;&gt; "", $I546/$S546, ""), ""), "")</f>
        <v/>
      </c>
      <c r="AM546" s="18" t="str">
        <f ca="1">IFERROR(IF(AND(NOW()&lt;= EOMONTH(DATE(YEAR($P546),7, 1), 0), Overall!$A548&lt;&gt;"", MONTH($O546) &lt;= 7, MONTH($P546) &gt;= 7), IF($S546 &lt;&gt; "", $I546/$S546, ""), ""), "")</f>
        <v/>
      </c>
      <c r="AN546" s="18" t="str">
        <f ca="1">IFERROR(IF(AND(NOW()&lt;= EOMONTH(DATE(YEAR($P546),8, 1), 0), Overall!$A548&lt;&gt;"", MONTH($O546) &lt;= 8, MONTH($P546) &gt;= 8), IF($S546 &lt;&gt; "", $I546/$S546, ""), ""), "")</f>
        <v/>
      </c>
      <c r="AO546" s="18" t="str">
        <f ca="1">IFERROR(IF(AND(NOW()&lt;= EOMONTH(DATE(YEAR($P546),9, 1), 0), Overall!$A548&lt;&gt;"", MONTH($O546) &lt;= 9, MONTH($P546) &gt;= 9), IF($S546 &lt;&gt; "", $I546/$S546, ""), ""), "")</f>
        <v/>
      </c>
      <c r="AP546" s="18" t="str">
        <f ca="1">IFERROR(IF(AND(NOW()&lt;= EOMONTH(DATE(YEAR($P546),10, 1), 0), Overall!$A548&lt;&gt;"", MONTH($O546) &lt;= 10, MONTH($P546) &gt;= 10), IF($S546 &lt;&gt; "", $I546/$S546, ""), ""), "")</f>
        <v/>
      </c>
      <c r="AQ546" s="18" t="str">
        <f ca="1">IFERROR(IF(AND(NOW()&lt;= EOMONTH(DATE(YEAR($P546),11, 1), 0), Overall!$A548&lt;&gt;"", MONTH($O546) &lt;=11, MONTH($P546) &gt;= 11), IF($S546 &lt;&gt; "", $I546/$S546, ""), ""), "")</f>
        <v/>
      </c>
      <c r="AR546" s="18" t="str">
        <f ca="1">IFERROR(IF(AND(NOW()&lt;= EOMONTH(DATE(YEAR($P546),12, 1), 0), Overall!$A548&lt;&gt;"", MONTH($O546) &lt;= 12, MONTH($P546) &gt;= 12), IF($S546 &lt;&gt; "", $I546/$S546, ""), ""), "")</f>
        <v/>
      </c>
      <c r="AS546" s="16">
        <f t="shared" ca="1" si="17"/>
        <v>0</v>
      </c>
    </row>
    <row r="547" spans="1:45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5" t="str">
        <f>IF(Overall!P549&lt;&gt;"",_xlfn.VALUETOTEXT(Overall!P549),"")</f>
        <v>Options</v>
      </c>
      <c r="I547" s="17">
        <f>IF(Overall!F549&lt;&gt;"",VALUE(Overall!F549),"")</f>
        <v>1000000</v>
      </c>
      <c r="J547" s="17">
        <f>IF(Overall!G549&lt;&gt;"",VALUE(Overall!G549),"")</f>
        <v>77</v>
      </c>
      <c r="K547" s="17">
        <f>IF(Overall!H549&lt;&gt;"",VALUE(Overall!H549),"")</f>
        <v>64</v>
      </c>
      <c r="L547" s="17">
        <f>IF(Overall!I549&lt;&gt;"",VALUE(Overall!I549),"")</f>
        <v>4.7</v>
      </c>
      <c r="M547" s="17">
        <f>IF(Overall!J549&lt;&gt;"",VALUE(Overall!J549),"")</f>
        <v>1.42</v>
      </c>
      <c r="N547" s="17">
        <f>IF(Overall!K549&lt;&gt;"",VALUE(Overall!K549),"")</f>
        <v>3.28</v>
      </c>
      <c r="O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P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Q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R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S547" s="5">
        <f t="shared" si="16"/>
        <v>1</v>
      </c>
      <c r="T547" s="18" t="str">
        <f>IF(Overall!$A549&lt;&gt;"",IF(AND(MONTH($O547) &lt;= 1, MONTH($P547) &gt;= 1), IF($S547 &lt;&gt; "", $I547/$S547, ""), ""),"")</f>
        <v/>
      </c>
      <c r="U547" s="18" t="str">
        <f>IF(Overall!$A549&lt;&gt;"",IF(AND(MONTH($O547) &lt;= 2, MONTH($P547) &gt;= 2), IF($S547 &lt;&gt; "", $I547/$S547, ""), ""),"")</f>
        <v/>
      </c>
      <c r="V547" s="18" t="str">
        <f>IF(Overall!$A549&lt;&gt;"",IF(AND(MONTH($O547) &lt;= 3, MONTH($P547) &gt;= 3), IF($S547 &lt;&gt; "", $I547/$S547, ""), ""),"")</f>
        <v/>
      </c>
      <c r="W547" s="18" t="str">
        <f>IF(Overall!$A549&lt;&gt;"",IF(AND(MONTH($O547) &lt;= 4, MONTH($P547) &gt;= 4), IF($S547 &lt;&gt; "", $I547/$S547, ""), ""),"")</f>
        <v/>
      </c>
      <c r="X547" s="18" t="str">
        <f>IF(Overall!$A549&lt;&gt;"",IF(AND(MONTH($O547) &lt;= 5, MONTH($P547) &gt;= 5), IF($S547 &lt;&gt; "", $I547/$S547, ""), ""),"")</f>
        <v/>
      </c>
      <c r="Y547" s="18" t="str">
        <f>IF(Overall!$A549&lt;&gt;"",IF(AND(MONTH($O547) &lt;= 6, MONTH($P547) &gt;= 6), IF($S547 &lt;&gt; "", $I547/$S547, ""), ""),"")</f>
        <v/>
      </c>
      <c r="Z547" s="18" t="str">
        <f>IF(Overall!$A549&lt;&gt;"",IF(AND(MONTH($O547) &lt;= 7, MONTH($P547) &gt;= 7 ), IF($S547 &lt;&gt; "", $I547/$S547, ""), ""),"")</f>
        <v/>
      </c>
      <c r="AA547" s="18" t="str">
        <f>IF(Overall!$A549&lt;&gt;"",IF(AND(MONTH($O547) &lt;= 8, MONTH($P547) &gt;= 8), IF($S547 &lt;&gt; "", $I547/$S547, ""), ""),"")</f>
        <v/>
      </c>
      <c r="AB547" s="18">
        <f>IF(Overall!$A549&lt;&gt;"",IF(AND(MONTH($O547) &lt;= 9, MONTH($P547) &gt;= 9), IF($S547 &lt;&gt; "", $I547/$S547, ""), ""),"")</f>
        <v>1000000</v>
      </c>
      <c r="AC547" s="18" t="str">
        <f>IF(Overall!$A549&lt;&gt;"",IF(AND(MONTH($O547) &lt;= 10, MONTH($P547) &gt;= 10), IF($S547 &lt;&gt; "", $I547/$S547, ""), ""),"")</f>
        <v/>
      </c>
      <c r="AD547" s="18" t="str">
        <f>IF(Overall!$A549&lt;&gt;"",IF(AND(MONTH($O547) &lt;= 11, MONTH($P547) &gt;= 11), IF($S547 &lt;&gt; "", $I547/$S547, ""), ""),"")</f>
        <v/>
      </c>
      <c r="AE547" s="18" t="str">
        <f>IF(Overall!$A549&lt;&gt;"",IF(AND(MONTH($O547) &lt;= 12, MONTH($P547) &gt;= 12), IF($S547 &lt;&gt; "", $I547/$S547, ""), ""),"")</f>
        <v/>
      </c>
      <c r="AG547" s="18" t="str">
        <f ca="1">IFERROR(IF(AND(NOW()&lt;= EOMONTH(DATE(YEAR($P547),1, 1), 0), Overall!$A549&lt;&gt;"", MONTH($O547) &lt;= 1, MONTH($P547) &gt;= 1), IF($S547 &lt;&gt; "", $I547/$S547, ""), ""), "")</f>
        <v/>
      </c>
      <c r="AH547" s="18" t="str">
        <f ca="1">IFERROR(IF(AND(NOW()&lt;= EOMONTH(DATE(YEAR($P547),2, 1), 0), Overall!$A549&lt;&gt;"", MONTH($O547) &lt;= 2, MONTH($P547) &gt;= 2), IF($S547 &lt;&gt; "", $I547/$S547, ""), ""), "")</f>
        <v/>
      </c>
      <c r="AI547" s="18" t="str">
        <f ca="1">IFERROR(IF(AND(NOW()&lt;= EOMONTH(DATE(YEAR($P547),3, 1), 0), Overall!$A549&lt;&gt;"", MONTH($O547) &lt;= 3, MONTH($P547) &gt;= 3), IF($S547 &lt;&gt; "", $I547/$S547, ""), ""), "")</f>
        <v/>
      </c>
      <c r="AJ547" s="18" t="str">
        <f ca="1">IFERROR(IF(AND(NOW()&lt;= EOMONTH(DATE(YEAR($P547),4, 1), 0), Overall!$A549&lt;&gt;"", MONTH($O547) &lt;= 4, MONTH($P547) &gt;= 4), IF($S547 &lt;&gt; "", $I547/$S547, ""), ""), "")</f>
        <v/>
      </c>
      <c r="AK547" s="18" t="str">
        <f ca="1">IFERROR(IF(AND(NOW()&lt;= EOMONTH(DATE(YEAR($P547),5, 1), 0), Overall!$A549&lt;&gt;"", MONTH($O547) &lt;= 5, MONTH($P547) &gt;= 5), IF($S547 &lt;&gt; "", $I547/$S547, ""), ""), "")</f>
        <v/>
      </c>
      <c r="AL547" s="18" t="str">
        <f ca="1">IFERROR(IF(AND(NOW()&lt;= EOMONTH(DATE(YEAR($P547),6, 1), 0), Overall!$A549&lt;&gt;"", MONTH($O547) &lt;= 6, MONTH($P547) &gt;= 6), IF($S547 &lt;&gt; "", $I547/$S547, ""), ""), "")</f>
        <v/>
      </c>
      <c r="AM547" s="18" t="str">
        <f ca="1">IFERROR(IF(AND(NOW()&lt;= EOMONTH(DATE(YEAR($P547),7, 1), 0), Overall!$A549&lt;&gt;"", MONTH($O547) &lt;= 7, MONTH($P547) &gt;= 7), IF($S547 &lt;&gt; "", $I547/$S547, ""), ""), "")</f>
        <v/>
      </c>
      <c r="AN547" s="18" t="str">
        <f ca="1">IFERROR(IF(AND(NOW()&lt;= EOMONTH(DATE(YEAR($P547),8, 1), 0), Overall!$A549&lt;&gt;"", MONTH($O547) &lt;= 8, MONTH($P547) &gt;= 8), IF($S547 &lt;&gt; "", $I547/$S547, ""), ""), "")</f>
        <v/>
      </c>
      <c r="AO547" s="18" t="str">
        <f ca="1">IFERROR(IF(AND(NOW()&lt;= EOMONTH(DATE(YEAR($P547),9, 1), 0), Overall!$A549&lt;&gt;"", MONTH($O547) &lt;= 9, MONTH($P547) &gt;= 9), IF($S547 &lt;&gt; "", $I547/$S547, ""), ""), "")</f>
        <v/>
      </c>
      <c r="AP547" s="18" t="str">
        <f ca="1">IFERROR(IF(AND(NOW()&lt;= EOMONTH(DATE(YEAR($P547),10, 1), 0), Overall!$A549&lt;&gt;"", MONTH($O547) &lt;= 10, MONTH($P547) &gt;= 10), IF($S547 &lt;&gt; "", $I547/$S547, ""), ""), "")</f>
        <v/>
      </c>
      <c r="AQ547" s="18" t="str">
        <f ca="1">IFERROR(IF(AND(NOW()&lt;= EOMONTH(DATE(YEAR($P547),11, 1), 0), Overall!$A549&lt;&gt;"", MONTH($O547) &lt;=11, MONTH($P547) &gt;= 11), IF($S547 &lt;&gt; "", $I547/$S547, ""), ""), "")</f>
        <v/>
      </c>
      <c r="AR547" s="18" t="str">
        <f ca="1">IFERROR(IF(AND(NOW()&lt;= EOMONTH(DATE(YEAR($P547),12, 1), 0), Overall!$A549&lt;&gt;"", MONTH($O547) &lt;= 12, MONTH($P547) &gt;= 12), IF($S547 &lt;&gt; "", $I547/$S547, ""), ""), "")</f>
        <v/>
      </c>
      <c r="AS547" s="16">
        <f t="shared" ca="1" si="17"/>
        <v>0</v>
      </c>
    </row>
    <row r="548" spans="1:45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5" t="str">
        <f>IF(Overall!P550&lt;&gt;"",_xlfn.VALUETOTEXT(Overall!P550),"")</f>
        <v>Options</v>
      </c>
      <c r="I548" s="17">
        <f>IF(Overall!F550&lt;&gt;"",VALUE(Overall!F550),"")</f>
        <v>1000000</v>
      </c>
      <c r="J548" s="17">
        <f>IF(Overall!G550&lt;&gt;"",VALUE(Overall!G550),"")</f>
        <v>77</v>
      </c>
      <c r="K548" s="17">
        <f>IF(Overall!H550&lt;&gt;"",VALUE(Overall!H550),"")</f>
        <v>64</v>
      </c>
      <c r="L548" s="17">
        <f>IF(Overall!I550&lt;&gt;"",VALUE(Overall!I550),"")</f>
        <v>4.8600000000000003</v>
      </c>
      <c r="M548" s="17">
        <f>IF(Overall!J550&lt;&gt;"",VALUE(Overall!J550),"")</f>
        <v>1.6</v>
      </c>
      <c r="N548" s="17">
        <f>IF(Overall!K550&lt;&gt;"",VALUE(Overall!K550),"")</f>
        <v>3.26</v>
      </c>
      <c r="O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P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Q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R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S548" s="5">
        <f t="shared" si="16"/>
        <v>1</v>
      </c>
      <c r="T548" s="18" t="str">
        <f>IF(Overall!$A550&lt;&gt;"",IF(AND(MONTH($O548) &lt;= 1, MONTH($P548) &gt;= 1), IF($S548 &lt;&gt; "", $I548/$S548, ""), ""),"")</f>
        <v/>
      </c>
      <c r="U548" s="18" t="str">
        <f>IF(Overall!$A550&lt;&gt;"",IF(AND(MONTH($O548) &lt;= 2, MONTH($P548) &gt;= 2), IF($S548 &lt;&gt; "", $I548/$S548, ""), ""),"")</f>
        <v/>
      </c>
      <c r="V548" s="18" t="str">
        <f>IF(Overall!$A550&lt;&gt;"",IF(AND(MONTH($O548) &lt;= 3, MONTH($P548) &gt;= 3), IF($S548 &lt;&gt; "", $I548/$S548, ""), ""),"")</f>
        <v/>
      </c>
      <c r="W548" s="18" t="str">
        <f>IF(Overall!$A550&lt;&gt;"",IF(AND(MONTH($O548) &lt;= 4, MONTH($P548) &gt;= 4), IF($S548 &lt;&gt; "", $I548/$S548, ""), ""),"")</f>
        <v/>
      </c>
      <c r="X548" s="18" t="str">
        <f>IF(Overall!$A550&lt;&gt;"",IF(AND(MONTH($O548) &lt;= 5, MONTH($P548) &gt;= 5), IF($S548 &lt;&gt; "", $I548/$S548, ""), ""),"")</f>
        <v/>
      </c>
      <c r="Y548" s="18" t="str">
        <f>IF(Overall!$A550&lt;&gt;"",IF(AND(MONTH($O548) &lt;= 6, MONTH($P548) &gt;= 6), IF($S548 &lt;&gt; "", $I548/$S548, ""), ""),"")</f>
        <v/>
      </c>
      <c r="Z548" s="18" t="str">
        <f>IF(Overall!$A550&lt;&gt;"",IF(AND(MONTH($O548) &lt;= 7, MONTH($P548) &gt;= 7 ), IF($S548 &lt;&gt; "", $I548/$S548, ""), ""),"")</f>
        <v/>
      </c>
      <c r="AA548" s="18" t="str">
        <f>IF(Overall!$A550&lt;&gt;"",IF(AND(MONTH($O548) &lt;= 8, MONTH($P548) &gt;= 8), IF($S548 &lt;&gt; "", $I548/$S548, ""), ""),"")</f>
        <v/>
      </c>
      <c r="AB548" s="18">
        <f>IF(Overall!$A550&lt;&gt;"",IF(AND(MONTH($O548) &lt;= 9, MONTH($P548) &gt;= 9), IF($S548 &lt;&gt; "", $I548/$S548, ""), ""),"")</f>
        <v>1000000</v>
      </c>
      <c r="AC548" s="18" t="str">
        <f>IF(Overall!$A550&lt;&gt;"",IF(AND(MONTH($O548) &lt;= 10, MONTH($P548) &gt;= 10), IF($S548 &lt;&gt; "", $I548/$S548, ""), ""),"")</f>
        <v/>
      </c>
      <c r="AD548" s="18" t="str">
        <f>IF(Overall!$A550&lt;&gt;"",IF(AND(MONTH($O548) &lt;= 11, MONTH($P548) &gt;= 11), IF($S548 &lt;&gt; "", $I548/$S548, ""), ""),"")</f>
        <v/>
      </c>
      <c r="AE548" s="18" t="str">
        <f>IF(Overall!$A550&lt;&gt;"",IF(AND(MONTH($O548) &lt;= 12, MONTH($P548) &gt;= 12), IF($S548 &lt;&gt; "", $I548/$S548, ""), ""),"")</f>
        <v/>
      </c>
      <c r="AG548" s="18" t="str">
        <f ca="1">IFERROR(IF(AND(NOW()&lt;= EOMONTH(DATE(YEAR($P548),1, 1), 0), Overall!$A550&lt;&gt;"", MONTH($O548) &lt;= 1, MONTH($P548) &gt;= 1), IF($S548 &lt;&gt; "", $I548/$S548, ""), ""), "")</f>
        <v/>
      </c>
      <c r="AH548" s="18" t="str">
        <f ca="1">IFERROR(IF(AND(NOW()&lt;= EOMONTH(DATE(YEAR($P548),2, 1), 0), Overall!$A550&lt;&gt;"", MONTH($O548) &lt;= 2, MONTH($P548) &gt;= 2), IF($S548 &lt;&gt; "", $I548/$S548, ""), ""), "")</f>
        <v/>
      </c>
      <c r="AI548" s="18" t="str">
        <f ca="1">IFERROR(IF(AND(NOW()&lt;= EOMONTH(DATE(YEAR($P548),3, 1), 0), Overall!$A550&lt;&gt;"", MONTH($O548) &lt;= 3, MONTH($P548) &gt;= 3), IF($S548 &lt;&gt; "", $I548/$S548, ""), ""), "")</f>
        <v/>
      </c>
      <c r="AJ548" s="18" t="str">
        <f ca="1">IFERROR(IF(AND(NOW()&lt;= EOMONTH(DATE(YEAR($P548),4, 1), 0), Overall!$A550&lt;&gt;"", MONTH($O548) &lt;= 4, MONTH($P548) &gt;= 4), IF($S548 &lt;&gt; "", $I548/$S548, ""), ""), "")</f>
        <v/>
      </c>
      <c r="AK548" s="18" t="str">
        <f ca="1">IFERROR(IF(AND(NOW()&lt;= EOMONTH(DATE(YEAR($P548),5, 1), 0), Overall!$A550&lt;&gt;"", MONTH($O548) &lt;= 5, MONTH($P548) &gt;= 5), IF($S548 &lt;&gt; "", $I548/$S548, ""), ""), "")</f>
        <v/>
      </c>
      <c r="AL548" s="18" t="str">
        <f ca="1">IFERROR(IF(AND(NOW()&lt;= EOMONTH(DATE(YEAR($P548),6, 1), 0), Overall!$A550&lt;&gt;"", MONTH($O548) &lt;= 6, MONTH($P548) &gt;= 6), IF($S548 &lt;&gt; "", $I548/$S548, ""), ""), "")</f>
        <v/>
      </c>
      <c r="AM548" s="18" t="str">
        <f ca="1">IFERROR(IF(AND(NOW()&lt;= EOMONTH(DATE(YEAR($P548),7, 1), 0), Overall!$A550&lt;&gt;"", MONTH($O548) &lt;= 7, MONTH($P548) &gt;= 7), IF($S548 &lt;&gt; "", $I548/$S548, ""), ""), "")</f>
        <v/>
      </c>
      <c r="AN548" s="18" t="str">
        <f ca="1">IFERROR(IF(AND(NOW()&lt;= EOMONTH(DATE(YEAR($P548),8, 1), 0), Overall!$A550&lt;&gt;"", MONTH($O548) &lt;= 8, MONTH($P548) &gt;= 8), IF($S548 &lt;&gt; "", $I548/$S548, ""), ""), "")</f>
        <v/>
      </c>
      <c r="AO548" s="18" t="str">
        <f ca="1">IFERROR(IF(AND(NOW()&lt;= EOMONTH(DATE(YEAR($P548),9, 1), 0), Overall!$A550&lt;&gt;"", MONTH($O548) &lt;= 9, MONTH($P548) &gt;= 9), IF($S548 &lt;&gt; "", $I548/$S548, ""), ""), "")</f>
        <v/>
      </c>
      <c r="AP548" s="18" t="str">
        <f ca="1">IFERROR(IF(AND(NOW()&lt;= EOMONTH(DATE(YEAR($P548),10, 1), 0), Overall!$A550&lt;&gt;"", MONTH($O548) &lt;= 10, MONTH($P548) &gt;= 10), IF($S548 &lt;&gt; "", $I548/$S548, ""), ""), "")</f>
        <v/>
      </c>
      <c r="AQ548" s="18" t="str">
        <f ca="1">IFERROR(IF(AND(NOW()&lt;= EOMONTH(DATE(YEAR($P548),11, 1), 0), Overall!$A550&lt;&gt;"", MONTH($O548) &lt;=11, MONTH($P548) &gt;= 11), IF($S548 &lt;&gt; "", $I548/$S548, ""), ""), "")</f>
        <v/>
      </c>
      <c r="AR548" s="18" t="str">
        <f ca="1">IFERROR(IF(AND(NOW()&lt;= EOMONTH(DATE(YEAR($P548),12, 1), 0), Overall!$A550&lt;&gt;"", MONTH($O548) &lt;= 12, MONTH($P548) &gt;= 12), IF($S548 &lt;&gt; "", $I548/$S548, ""), ""), "")</f>
        <v/>
      </c>
      <c r="AS548" s="16">
        <f t="shared" ca="1" si="17"/>
        <v>0</v>
      </c>
    </row>
    <row r="549" spans="1:45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5" t="str">
        <f>IF(Overall!P551&lt;&gt;"",_xlfn.VALUETOTEXT(Overall!P551),"")</f>
        <v>Options</v>
      </c>
      <c r="I549" s="17">
        <f>IF(Overall!F551&lt;&gt;"",VALUE(Overall!F551),"")</f>
        <v>1000000</v>
      </c>
      <c r="J549" s="17">
        <f>IF(Overall!G551&lt;&gt;"",VALUE(Overall!G551),"")</f>
        <v>77</v>
      </c>
      <c r="K549" s="17">
        <f>IF(Overall!H551&lt;&gt;"",VALUE(Overall!H551),"")</f>
        <v>64</v>
      </c>
      <c r="L549" s="17">
        <f>IF(Overall!I551&lt;&gt;"",VALUE(Overall!I551),"")</f>
        <v>4.97</v>
      </c>
      <c r="M549" s="17">
        <f>IF(Overall!J551&lt;&gt;"",VALUE(Overall!J551),"")</f>
        <v>1.7</v>
      </c>
      <c r="N549" s="17">
        <f>IF(Overall!K551&lt;&gt;"",VALUE(Overall!K551),"")</f>
        <v>3.27</v>
      </c>
      <c r="O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P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Q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R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S549" s="5">
        <f t="shared" si="16"/>
        <v>1</v>
      </c>
      <c r="T549" s="18" t="str">
        <f>IF(Overall!$A551&lt;&gt;"",IF(AND(MONTH($O549) &lt;= 1, MONTH($P549) &gt;= 1), IF($S549 &lt;&gt; "", $I549/$S549, ""), ""),"")</f>
        <v/>
      </c>
      <c r="U549" s="18" t="str">
        <f>IF(Overall!$A551&lt;&gt;"",IF(AND(MONTH($O549) &lt;= 2, MONTH($P549) &gt;= 2), IF($S549 &lt;&gt; "", $I549/$S549, ""), ""),"")</f>
        <v/>
      </c>
      <c r="V549" s="18" t="str">
        <f>IF(Overall!$A551&lt;&gt;"",IF(AND(MONTH($O549) &lt;= 3, MONTH($P549) &gt;= 3), IF($S549 &lt;&gt; "", $I549/$S549, ""), ""),"")</f>
        <v/>
      </c>
      <c r="W549" s="18" t="str">
        <f>IF(Overall!$A551&lt;&gt;"",IF(AND(MONTH($O549) &lt;= 4, MONTH($P549) &gt;= 4), IF($S549 &lt;&gt; "", $I549/$S549, ""), ""),"")</f>
        <v/>
      </c>
      <c r="X549" s="18" t="str">
        <f>IF(Overall!$A551&lt;&gt;"",IF(AND(MONTH($O549) &lt;= 5, MONTH($P549) &gt;= 5), IF($S549 &lt;&gt; "", $I549/$S549, ""), ""),"")</f>
        <v/>
      </c>
      <c r="Y549" s="18" t="str">
        <f>IF(Overall!$A551&lt;&gt;"",IF(AND(MONTH($O549) &lt;= 6, MONTH($P549) &gt;= 6), IF($S549 &lt;&gt; "", $I549/$S549, ""), ""),"")</f>
        <v/>
      </c>
      <c r="Z549" s="18" t="str">
        <f>IF(Overall!$A551&lt;&gt;"",IF(AND(MONTH($O549) &lt;= 7, MONTH($P549) &gt;= 7 ), IF($S549 &lt;&gt; "", $I549/$S549, ""), ""),"")</f>
        <v/>
      </c>
      <c r="AA549" s="18" t="str">
        <f>IF(Overall!$A551&lt;&gt;"",IF(AND(MONTH($O549) &lt;= 8, MONTH($P549) &gt;= 8), IF($S549 &lt;&gt; "", $I549/$S549, ""), ""),"")</f>
        <v/>
      </c>
      <c r="AB549" s="18">
        <f>IF(Overall!$A551&lt;&gt;"",IF(AND(MONTH($O549) &lt;= 9, MONTH($P549) &gt;= 9), IF($S549 &lt;&gt; "", $I549/$S549, ""), ""),"")</f>
        <v>1000000</v>
      </c>
      <c r="AC549" s="18" t="str">
        <f>IF(Overall!$A551&lt;&gt;"",IF(AND(MONTH($O549) &lt;= 10, MONTH($P549) &gt;= 10), IF($S549 &lt;&gt; "", $I549/$S549, ""), ""),"")</f>
        <v/>
      </c>
      <c r="AD549" s="18" t="str">
        <f>IF(Overall!$A551&lt;&gt;"",IF(AND(MONTH($O549) &lt;= 11, MONTH($P549) &gt;= 11), IF($S549 &lt;&gt; "", $I549/$S549, ""), ""),"")</f>
        <v/>
      </c>
      <c r="AE549" s="18" t="str">
        <f>IF(Overall!$A551&lt;&gt;"",IF(AND(MONTH($O549) &lt;= 12, MONTH($P549) &gt;= 12), IF($S549 &lt;&gt; "", $I549/$S549, ""), ""),"")</f>
        <v/>
      </c>
      <c r="AG549" s="18" t="str">
        <f ca="1">IFERROR(IF(AND(NOW()&lt;= EOMONTH(DATE(YEAR($P549),1, 1), 0), Overall!$A551&lt;&gt;"", MONTH($O549) &lt;= 1, MONTH($P549) &gt;= 1), IF($S549 &lt;&gt; "", $I549/$S549, ""), ""), "")</f>
        <v/>
      </c>
      <c r="AH549" s="18" t="str">
        <f ca="1">IFERROR(IF(AND(NOW()&lt;= EOMONTH(DATE(YEAR($P549),2, 1), 0), Overall!$A551&lt;&gt;"", MONTH($O549) &lt;= 2, MONTH($P549) &gt;= 2), IF($S549 &lt;&gt; "", $I549/$S549, ""), ""), "")</f>
        <v/>
      </c>
      <c r="AI549" s="18" t="str">
        <f ca="1">IFERROR(IF(AND(NOW()&lt;= EOMONTH(DATE(YEAR($P549),3, 1), 0), Overall!$A551&lt;&gt;"", MONTH($O549) &lt;= 3, MONTH($P549) &gt;= 3), IF($S549 &lt;&gt; "", $I549/$S549, ""), ""), "")</f>
        <v/>
      </c>
      <c r="AJ549" s="18" t="str">
        <f ca="1">IFERROR(IF(AND(NOW()&lt;= EOMONTH(DATE(YEAR($P549),4, 1), 0), Overall!$A551&lt;&gt;"", MONTH($O549) &lt;= 4, MONTH($P549) &gt;= 4), IF($S549 &lt;&gt; "", $I549/$S549, ""), ""), "")</f>
        <v/>
      </c>
      <c r="AK549" s="18" t="str">
        <f ca="1">IFERROR(IF(AND(NOW()&lt;= EOMONTH(DATE(YEAR($P549),5, 1), 0), Overall!$A551&lt;&gt;"", MONTH($O549) &lt;= 5, MONTH($P549) &gt;= 5), IF($S549 &lt;&gt; "", $I549/$S549, ""), ""), "")</f>
        <v/>
      </c>
      <c r="AL549" s="18" t="str">
        <f ca="1">IFERROR(IF(AND(NOW()&lt;= EOMONTH(DATE(YEAR($P549),6, 1), 0), Overall!$A551&lt;&gt;"", MONTH($O549) &lt;= 6, MONTH($P549) &gt;= 6), IF($S549 &lt;&gt; "", $I549/$S549, ""), ""), "")</f>
        <v/>
      </c>
      <c r="AM549" s="18" t="str">
        <f ca="1">IFERROR(IF(AND(NOW()&lt;= EOMONTH(DATE(YEAR($P549),7, 1), 0), Overall!$A551&lt;&gt;"", MONTH($O549) &lt;= 7, MONTH($P549) &gt;= 7), IF($S549 &lt;&gt; "", $I549/$S549, ""), ""), "")</f>
        <v/>
      </c>
      <c r="AN549" s="18" t="str">
        <f ca="1">IFERROR(IF(AND(NOW()&lt;= EOMONTH(DATE(YEAR($P549),8, 1), 0), Overall!$A551&lt;&gt;"", MONTH($O549) &lt;= 8, MONTH($P549) &gt;= 8), IF($S549 &lt;&gt; "", $I549/$S549, ""), ""), "")</f>
        <v/>
      </c>
      <c r="AO549" s="18" t="str">
        <f ca="1">IFERROR(IF(AND(NOW()&lt;= EOMONTH(DATE(YEAR($P549),9, 1), 0), Overall!$A551&lt;&gt;"", MONTH($O549) &lt;= 9, MONTH($P549) &gt;= 9), IF($S549 &lt;&gt; "", $I549/$S549, ""), ""), "")</f>
        <v/>
      </c>
      <c r="AP549" s="18" t="str">
        <f ca="1">IFERROR(IF(AND(NOW()&lt;= EOMONTH(DATE(YEAR($P549),10, 1), 0), Overall!$A551&lt;&gt;"", MONTH($O549) &lt;= 10, MONTH($P549) &gt;= 10), IF($S549 &lt;&gt; "", $I549/$S549, ""), ""), "")</f>
        <v/>
      </c>
      <c r="AQ549" s="18" t="str">
        <f ca="1">IFERROR(IF(AND(NOW()&lt;= EOMONTH(DATE(YEAR($P549),11, 1), 0), Overall!$A551&lt;&gt;"", MONTH($O549) &lt;=11, MONTH($P549) &gt;= 11), IF($S549 &lt;&gt; "", $I549/$S549, ""), ""), "")</f>
        <v/>
      </c>
      <c r="AR549" s="18" t="str">
        <f ca="1">IFERROR(IF(AND(NOW()&lt;= EOMONTH(DATE(YEAR($P549),12, 1), 0), Overall!$A551&lt;&gt;"", MONTH($O549) &lt;= 12, MONTH($P549) &gt;= 12), IF($S549 &lt;&gt; "", $I549/$S549, ""), ""), "")</f>
        <v/>
      </c>
      <c r="AS549" s="16">
        <f t="shared" ca="1" si="17"/>
        <v>0</v>
      </c>
    </row>
    <row r="550" spans="1:45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5" t="str">
        <f>IF(Overall!P552&lt;&gt;"",_xlfn.VALUETOTEXT(Overall!P552),"")</f>
        <v>Options</v>
      </c>
      <c r="I550" s="17">
        <f>IF(Overall!F552&lt;&gt;"",VALUE(Overall!F552),"")</f>
        <v>1000000</v>
      </c>
      <c r="J550" s="17">
        <f>IF(Overall!G552&lt;&gt;"",VALUE(Overall!G552),"")</f>
        <v>77</v>
      </c>
      <c r="K550" s="17">
        <f>IF(Overall!H552&lt;&gt;"",VALUE(Overall!H552),"")</f>
        <v>64</v>
      </c>
      <c r="L550" s="17">
        <f>IF(Overall!I552&lt;&gt;"",VALUE(Overall!I552),"")</f>
        <v>4.7</v>
      </c>
      <c r="M550" s="17">
        <f>IF(Overall!J552&lt;&gt;"",VALUE(Overall!J552),"")</f>
        <v>1.41</v>
      </c>
      <c r="N550" s="17">
        <f>IF(Overall!K552&lt;&gt;"",VALUE(Overall!K552),"")</f>
        <v>3.29</v>
      </c>
      <c r="O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P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Q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R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S550" s="5">
        <f t="shared" si="16"/>
        <v>1</v>
      </c>
      <c r="T550" s="18" t="str">
        <f>IF(Overall!$A552&lt;&gt;"",IF(AND(MONTH($O550) &lt;= 1, MONTH($P550) &gt;= 1), IF($S550 &lt;&gt; "", $I550/$S550, ""), ""),"")</f>
        <v/>
      </c>
      <c r="U550" s="18" t="str">
        <f>IF(Overall!$A552&lt;&gt;"",IF(AND(MONTH($O550) &lt;= 2, MONTH($P550) &gt;= 2), IF($S550 &lt;&gt; "", $I550/$S550, ""), ""),"")</f>
        <v/>
      </c>
      <c r="V550" s="18" t="str">
        <f>IF(Overall!$A552&lt;&gt;"",IF(AND(MONTH($O550) &lt;= 3, MONTH($P550) &gt;= 3), IF($S550 &lt;&gt; "", $I550/$S550, ""), ""),"")</f>
        <v/>
      </c>
      <c r="W550" s="18" t="str">
        <f>IF(Overall!$A552&lt;&gt;"",IF(AND(MONTH($O550) &lt;= 4, MONTH($P550) &gt;= 4), IF($S550 &lt;&gt; "", $I550/$S550, ""), ""),"")</f>
        <v/>
      </c>
      <c r="X550" s="18" t="str">
        <f>IF(Overall!$A552&lt;&gt;"",IF(AND(MONTH($O550) &lt;= 5, MONTH($P550) &gt;= 5), IF($S550 &lt;&gt; "", $I550/$S550, ""), ""),"")</f>
        <v/>
      </c>
      <c r="Y550" s="18" t="str">
        <f>IF(Overall!$A552&lt;&gt;"",IF(AND(MONTH($O550) &lt;= 6, MONTH($P550) &gt;= 6), IF($S550 &lt;&gt; "", $I550/$S550, ""), ""),"")</f>
        <v/>
      </c>
      <c r="Z550" s="18" t="str">
        <f>IF(Overall!$A552&lt;&gt;"",IF(AND(MONTH($O550) &lt;= 7, MONTH($P550) &gt;= 7 ), IF($S550 &lt;&gt; "", $I550/$S550, ""), ""),"")</f>
        <v/>
      </c>
      <c r="AA550" s="18" t="str">
        <f>IF(Overall!$A552&lt;&gt;"",IF(AND(MONTH($O550) &lt;= 8, MONTH($P550) &gt;= 8), IF($S550 &lt;&gt; "", $I550/$S550, ""), ""),"")</f>
        <v/>
      </c>
      <c r="AB550" s="18">
        <f>IF(Overall!$A552&lt;&gt;"",IF(AND(MONTH($O550) &lt;= 9, MONTH($P550) &gt;= 9), IF($S550 &lt;&gt; "", $I550/$S550, ""), ""),"")</f>
        <v>1000000</v>
      </c>
      <c r="AC550" s="18" t="str">
        <f>IF(Overall!$A552&lt;&gt;"",IF(AND(MONTH($O550) &lt;= 10, MONTH($P550) &gt;= 10), IF($S550 &lt;&gt; "", $I550/$S550, ""), ""),"")</f>
        <v/>
      </c>
      <c r="AD550" s="18" t="str">
        <f>IF(Overall!$A552&lt;&gt;"",IF(AND(MONTH($O550) &lt;= 11, MONTH($P550) &gt;= 11), IF($S550 &lt;&gt; "", $I550/$S550, ""), ""),"")</f>
        <v/>
      </c>
      <c r="AE550" s="18" t="str">
        <f>IF(Overall!$A552&lt;&gt;"",IF(AND(MONTH($O550) &lt;= 12, MONTH($P550) &gt;= 12), IF($S550 &lt;&gt; "", $I550/$S550, ""), ""),"")</f>
        <v/>
      </c>
      <c r="AG550" s="18" t="str">
        <f ca="1">IFERROR(IF(AND(NOW()&lt;= EOMONTH(DATE(YEAR($P550),1, 1), 0), Overall!$A552&lt;&gt;"", MONTH($O550) &lt;= 1, MONTH($P550) &gt;= 1), IF($S550 &lt;&gt; "", $I550/$S550, ""), ""), "")</f>
        <v/>
      </c>
      <c r="AH550" s="18" t="str">
        <f ca="1">IFERROR(IF(AND(NOW()&lt;= EOMONTH(DATE(YEAR($P550),2, 1), 0), Overall!$A552&lt;&gt;"", MONTH($O550) &lt;= 2, MONTH($P550) &gt;= 2), IF($S550 &lt;&gt; "", $I550/$S550, ""), ""), "")</f>
        <v/>
      </c>
      <c r="AI550" s="18" t="str">
        <f ca="1">IFERROR(IF(AND(NOW()&lt;= EOMONTH(DATE(YEAR($P550),3, 1), 0), Overall!$A552&lt;&gt;"", MONTH($O550) &lt;= 3, MONTH($P550) &gt;= 3), IF($S550 &lt;&gt; "", $I550/$S550, ""), ""), "")</f>
        <v/>
      </c>
      <c r="AJ550" s="18" t="str">
        <f ca="1">IFERROR(IF(AND(NOW()&lt;= EOMONTH(DATE(YEAR($P550),4, 1), 0), Overall!$A552&lt;&gt;"", MONTH($O550) &lt;= 4, MONTH($P550) &gt;= 4), IF($S550 &lt;&gt; "", $I550/$S550, ""), ""), "")</f>
        <v/>
      </c>
      <c r="AK550" s="18" t="str">
        <f ca="1">IFERROR(IF(AND(NOW()&lt;= EOMONTH(DATE(YEAR($P550),5, 1), 0), Overall!$A552&lt;&gt;"", MONTH($O550) &lt;= 5, MONTH($P550) &gt;= 5), IF($S550 &lt;&gt; "", $I550/$S550, ""), ""), "")</f>
        <v/>
      </c>
      <c r="AL550" s="18" t="str">
        <f ca="1">IFERROR(IF(AND(NOW()&lt;= EOMONTH(DATE(YEAR($P550),6, 1), 0), Overall!$A552&lt;&gt;"", MONTH($O550) &lt;= 6, MONTH($P550) &gt;= 6), IF($S550 &lt;&gt; "", $I550/$S550, ""), ""), "")</f>
        <v/>
      </c>
      <c r="AM550" s="18" t="str">
        <f ca="1">IFERROR(IF(AND(NOW()&lt;= EOMONTH(DATE(YEAR($P550),7, 1), 0), Overall!$A552&lt;&gt;"", MONTH($O550) &lt;= 7, MONTH($P550) &gt;= 7), IF($S550 &lt;&gt; "", $I550/$S550, ""), ""), "")</f>
        <v/>
      </c>
      <c r="AN550" s="18" t="str">
        <f ca="1">IFERROR(IF(AND(NOW()&lt;= EOMONTH(DATE(YEAR($P550),8, 1), 0), Overall!$A552&lt;&gt;"", MONTH($O550) &lt;= 8, MONTH($P550) &gt;= 8), IF($S550 &lt;&gt; "", $I550/$S550, ""), ""), "")</f>
        <v/>
      </c>
      <c r="AO550" s="18" t="str">
        <f ca="1">IFERROR(IF(AND(NOW()&lt;= EOMONTH(DATE(YEAR($P550),9, 1), 0), Overall!$A552&lt;&gt;"", MONTH($O550) &lt;= 9, MONTH($P550) &gt;= 9), IF($S550 &lt;&gt; "", $I550/$S550, ""), ""), "")</f>
        <v/>
      </c>
      <c r="AP550" s="18" t="str">
        <f ca="1">IFERROR(IF(AND(NOW()&lt;= EOMONTH(DATE(YEAR($P550),10, 1), 0), Overall!$A552&lt;&gt;"", MONTH($O550) &lt;= 10, MONTH($P550) &gt;= 10), IF($S550 &lt;&gt; "", $I550/$S550, ""), ""), "")</f>
        <v/>
      </c>
      <c r="AQ550" s="18" t="str">
        <f ca="1">IFERROR(IF(AND(NOW()&lt;= EOMONTH(DATE(YEAR($P550),11, 1), 0), Overall!$A552&lt;&gt;"", MONTH($O550) &lt;=11, MONTH($P550) &gt;= 11), IF($S550 &lt;&gt; "", $I550/$S550, ""), ""), "")</f>
        <v/>
      </c>
      <c r="AR550" s="18" t="str">
        <f ca="1">IFERROR(IF(AND(NOW()&lt;= EOMONTH(DATE(YEAR($P550),12, 1), 0), Overall!$A552&lt;&gt;"", MONTH($O550) &lt;= 12, MONTH($P550) &gt;= 12), IF($S550 &lt;&gt; "", $I550/$S550, ""), ""), "")</f>
        <v/>
      </c>
      <c r="AS550" s="16">
        <f t="shared" ca="1" si="17"/>
        <v>0</v>
      </c>
    </row>
    <row r="551" spans="1:45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5" t="str">
        <f>IF(Overall!P553&lt;&gt;"",_xlfn.VALUETOTEXT(Overall!P553),"")</f>
        <v>Options</v>
      </c>
      <c r="I551" s="17">
        <f>IF(Overall!F553&lt;&gt;"",VALUE(Overall!F553),"")</f>
        <v>1000000</v>
      </c>
      <c r="J551" s="17">
        <f>IF(Overall!G553&lt;&gt;"",VALUE(Overall!G553),"")</f>
        <v>77</v>
      </c>
      <c r="K551" s="17">
        <f>IF(Overall!H553&lt;&gt;"",VALUE(Overall!H553),"")</f>
        <v>64</v>
      </c>
      <c r="L551" s="17">
        <f>IF(Overall!I553&lt;&gt;"",VALUE(Overall!I553),"")</f>
        <v>4.75</v>
      </c>
      <c r="M551" s="17">
        <f>IF(Overall!J553&lt;&gt;"",VALUE(Overall!J553),"")</f>
        <v>1.52</v>
      </c>
      <c r="N551" s="17">
        <f>IF(Overall!K553&lt;&gt;"",VALUE(Overall!K553),"")</f>
        <v>3.23</v>
      </c>
      <c r="O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P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Q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R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S551" s="5">
        <f t="shared" si="16"/>
        <v>1</v>
      </c>
      <c r="T551" s="18" t="str">
        <f>IF(Overall!$A553&lt;&gt;"",IF(AND(MONTH($O551) &lt;= 1, MONTH($P551) &gt;= 1), IF($S551 &lt;&gt; "", $I551/$S551, ""), ""),"")</f>
        <v/>
      </c>
      <c r="U551" s="18" t="str">
        <f>IF(Overall!$A553&lt;&gt;"",IF(AND(MONTH($O551) &lt;= 2, MONTH($P551) &gt;= 2), IF($S551 &lt;&gt; "", $I551/$S551, ""), ""),"")</f>
        <v/>
      </c>
      <c r="V551" s="18" t="str">
        <f>IF(Overall!$A553&lt;&gt;"",IF(AND(MONTH($O551) &lt;= 3, MONTH($P551) &gt;= 3), IF($S551 &lt;&gt; "", $I551/$S551, ""), ""),"")</f>
        <v/>
      </c>
      <c r="W551" s="18" t="str">
        <f>IF(Overall!$A553&lt;&gt;"",IF(AND(MONTH($O551) &lt;= 4, MONTH($P551) &gt;= 4), IF($S551 &lt;&gt; "", $I551/$S551, ""), ""),"")</f>
        <v/>
      </c>
      <c r="X551" s="18" t="str">
        <f>IF(Overall!$A553&lt;&gt;"",IF(AND(MONTH($O551) &lt;= 5, MONTH($P551) &gt;= 5), IF($S551 &lt;&gt; "", $I551/$S551, ""), ""),"")</f>
        <v/>
      </c>
      <c r="Y551" s="18" t="str">
        <f>IF(Overall!$A553&lt;&gt;"",IF(AND(MONTH($O551) &lt;= 6, MONTH($P551) &gt;= 6), IF($S551 &lt;&gt; "", $I551/$S551, ""), ""),"")</f>
        <v/>
      </c>
      <c r="Z551" s="18" t="str">
        <f>IF(Overall!$A553&lt;&gt;"",IF(AND(MONTH($O551) &lt;= 7, MONTH($P551) &gt;= 7 ), IF($S551 &lt;&gt; "", $I551/$S551, ""), ""),"")</f>
        <v/>
      </c>
      <c r="AA551" s="18" t="str">
        <f>IF(Overall!$A553&lt;&gt;"",IF(AND(MONTH($O551) &lt;= 8, MONTH($P551) &gt;= 8), IF($S551 &lt;&gt; "", $I551/$S551, ""), ""),"")</f>
        <v/>
      </c>
      <c r="AB551" s="18">
        <f>IF(Overall!$A553&lt;&gt;"",IF(AND(MONTH($O551) &lt;= 9, MONTH($P551) &gt;= 9), IF($S551 &lt;&gt; "", $I551/$S551, ""), ""),"")</f>
        <v>1000000</v>
      </c>
      <c r="AC551" s="18" t="str">
        <f>IF(Overall!$A553&lt;&gt;"",IF(AND(MONTH($O551) &lt;= 10, MONTH($P551) &gt;= 10), IF($S551 &lt;&gt; "", $I551/$S551, ""), ""),"")</f>
        <v/>
      </c>
      <c r="AD551" s="18" t="str">
        <f>IF(Overall!$A553&lt;&gt;"",IF(AND(MONTH($O551) &lt;= 11, MONTH($P551) &gt;= 11), IF($S551 &lt;&gt; "", $I551/$S551, ""), ""),"")</f>
        <v/>
      </c>
      <c r="AE551" s="18" t="str">
        <f>IF(Overall!$A553&lt;&gt;"",IF(AND(MONTH($O551) &lt;= 12, MONTH($P551) &gt;= 12), IF($S551 &lt;&gt; "", $I551/$S551, ""), ""),"")</f>
        <v/>
      </c>
      <c r="AG551" s="18" t="str">
        <f ca="1">IFERROR(IF(AND(NOW()&lt;= EOMONTH(DATE(YEAR($P551),1, 1), 0), Overall!$A553&lt;&gt;"", MONTH($O551) &lt;= 1, MONTH($P551) &gt;= 1), IF($S551 &lt;&gt; "", $I551/$S551, ""), ""), "")</f>
        <v/>
      </c>
      <c r="AH551" s="18" t="str">
        <f ca="1">IFERROR(IF(AND(NOW()&lt;= EOMONTH(DATE(YEAR($P551),2, 1), 0), Overall!$A553&lt;&gt;"", MONTH($O551) &lt;= 2, MONTH($P551) &gt;= 2), IF($S551 &lt;&gt; "", $I551/$S551, ""), ""), "")</f>
        <v/>
      </c>
      <c r="AI551" s="18" t="str">
        <f ca="1">IFERROR(IF(AND(NOW()&lt;= EOMONTH(DATE(YEAR($P551),3, 1), 0), Overall!$A553&lt;&gt;"", MONTH($O551) &lt;= 3, MONTH($P551) &gt;= 3), IF($S551 &lt;&gt; "", $I551/$S551, ""), ""), "")</f>
        <v/>
      </c>
      <c r="AJ551" s="18" t="str">
        <f ca="1">IFERROR(IF(AND(NOW()&lt;= EOMONTH(DATE(YEAR($P551),4, 1), 0), Overall!$A553&lt;&gt;"", MONTH($O551) &lt;= 4, MONTH($P551) &gt;= 4), IF($S551 &lt;&gt; "", $I551/$S551, ""), ""), "")</f>
        <v/>
      </c>
      <c r="AK551" s="18" t="str">
        <f ca="1">IFERROR(IF(AND(NOW()&lt;= EOMONTH(DATE(YEAR($P551),5, 1), 0), Overall!$A553&lt;&gt;"", MONTH($O551) &lt;= 5, MONTH($P551) &gt;= 5), IF($S551 &lt;&gt; "", $I551/$S551, ""), ""), "")</f>
        <v/>
      </c>
      <c r="AL551" s="18" t="str">
        <f ca="1">IFERROR(IF(AND(NOW()&lt;= EOMONTH(DATE(YEAR($P551),6, 1), 0), Overall!$A553&lt;&gt;"", MONTH($O551) &lt;= 6, MONTH($P551) &gt;= 6), IF($S551 &lt;&gt; "", $I551/$S551, ""), ""), "")</f>
        <v/>
      </c>
      <c r="AM551" s="18" t="str">
        <f ca="1">IFERROR(IF(AND(NOW()&lt;= EOMONTH(DATE(YEAR($P551),7, 1), 0), Overall!$A553&lt;&gt;"", MONTH($O551) &lt;= 7, MONTH($P551) &gt;= 7), IF($S551 &lt;&gt; "", $I551/$S551, ""), ""), "")</f>
        <v/>
      </c>
      <c r="AN551" s="18" t="str">
        <f ca="1">IFERROR(IF(AND(NOW()&lt;= EOMONTH(DATE(YEAR($P551),8, 1), 0), Overall!$A553&lt;&gt;"", MONTH($O551) &lt;= 8, MONTH($P551) &gt;= 8), IF($S551 &lt;&gt; "", $I551/$S551, ""), ""), "")</f>
        <v/>
      </c>
      <c r="AO551" s="18" t="str">
        <f ca="1">IFERROR(IF(AND(NOW()&lt;= EOMONTH(DATE(YEAR($P551),9, 1), 0), Overall!$A553&lt;&gt;"", MONTH($O551) &lt;= 9, MONTH($P551) &gt;= 9), IF($S551 &lt;&gt; "", $I551/$S551, ""), ""), "")</f>
        <v/>
      </c>
      <c r="AP551" s="18" t="str">
        <f ca="1">IFERROR(IF(AND(NOW()&lt;= EOMONTH(DATE(YEAR($P551),10, 1), 0), Overall!$A553&lt;&gt;"", MONTH($O551) &lt;= 10, MONTH($P551) &gt;= 10), IF($S551 &lt;&gt; "", $I551/$S551, ""), ""), "")</f>
        <v/>
      </c>
      <c r="AQ551" s="18" t="str">
        <f ca="1">IFERROR(IF(AND(NOW()&lt;= EOMONTH(DATE(YEAR($P551),11, 1), 0), Overall!$A553&lt;&gt;"", MONTH($O551) &lt;=11, MONTH($P551) &gt;= 11), IF($S551 &lt;&gt; "", $I551/$S551, ""), ""), "")</f>
        <v/>
      </c>
      <c r="AR551" s="18" t="str">
        <f ca="1">IFERROR(IF(AND(NOW()&lt;= EOMONTH(DATE(YEAR($P551),12, 1), 0), Overall!$A553&lt;&gt;"", MONTH($O551) &lt;= 12, MONTH($P551) &gt;= 12), IF($S551 &lt;&gt; "", $I551/$S551, ""), ""), "")</f>
        <v/>
      </c>
      <c r="AS551" s="16">
        <f t="shared" ca="1" si="17"/>
        <v>0</v>
      </c>
    </row>
    <row r="552" spans="1:45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5" t="str">
        <f>IF(Overall!P554&lt;&gt;"",_xlfn.VALUETOTEXT(Overall!P554),"")</f>
        <v>Options</v>
      </c>
      <c r="I552" s="17">
        <f>IF(Overall!F554&lt;&gt;"",VALUE(Overall!F554),"")</f>
        <v>1000000</v>
      </c>
      <c r="J552" s="17">
        <f>IF(Overall!G554&lt;&gt;"",VALUE(Overall!G554),"")</f>
        <v>77</v>
      </c>
      <c r="K552" s="17">
        <f>IF(Overall!H554&lt;&gt;"",VALUE(Overall!H554),"")</f>
        <v>64</v>
      </c>
      <c r="L552" s="17">
        <f>IF(Overall!I554&lt;&gt;"",VALUE(Overall!I554),"")</f>
        <v>4.8</v>
      </c>
      <c r="M552" s="17">
        <f>IF(Overall!J554&lt;&gt;"",VALUE(Overall!J554),"")</f>
        <v>1.57</v>
      </c>
      <c r="N552" s="17">
        <f>IF(Overall!K554&lt;&gt;"",VALUE(Overall!K554),"")</f>
        <v>3.23</v>
      </c>
      <c r="O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P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Q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R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S552" s="5">
        <f t="shared" si="16"/>
        <v>1</v>
      </c>
      <c r="T552" s="18" t="str">
        <f>IF(Overall!$A554&lt;&gt;"",IF(AND(MONTH($O552) &lt;= 1, MONTH($P552) &gt;= 1), IF($S552 &lt;&gt; "", $I552/$S552, ""), ""),"")</f>
        <v/>
      </c>
      <c r="U552" s="18" t="str">
        <f>IF(Overall!$A554&lt;&gt;"",IF(AND(MONTH($O552) &lt;= 2, MONTH($P552) &gt;= 2), IF($S552 &lt;&gt; "", $I552/$S552, ""), ""),"")</f>
        <v/>
      </c>
      <c r="V552" s="18" t="str">
        <f>IF(Overall!$A554&lt;&gt;"",IF(AND(MONTH($O552) &lt;= 3, MONTH($P552) &gt;= 3), IF($S552 &lt;&gt; "", $I552/$S552, ""), ""),"")</f>
        <v/>
      </c>
      <c r="W552" s="18" t="str">
        <f>IF(Overall!$A554&lt;&gt;"",IF(AND(MONTH($O552) &lt;= 4, MONTH($P552) &gt;= 4), IF($S552 &lt;&gt; "", $I552/$S552, ""), ""),"")</f>
        <v/>
      </c>
      <c r="X552" s="18" t="str">
        <f>IF(Overall!$A554&lt;&gt;"",IF(AND(MONTH($O552) &lt;= 5, MONTH($P552) &gt;= 5), IF($S552 &lt;&gt; "", $I552/$S552, ""), ""),"")</f>
        <v/>
      </c>
      <c r="Y552" s="18" t="str">
        <f>IF(Overall!$A554&lt;&gt;"",IF(AND(MONTH($O552) &lt;= 6, MONTH($P552) &gt;= 6), IF($S552 &lt;&gt; "", $I552/$S552, ""), ""),"")</f>
        <v/>
      </c>
      <c r="Z552" s="18" t="str">
        <f>IF(Overall!$A554&lt;&gt;"",IF(AND(MONTH($O552) &lt;= 7, MONTH($P552) &gt;= 7 ), IF($S552 &lt;&gt; "", $I552/$S552, ""), ""),"")</f>
        <v/>
      </c>
      <c r="AA552" s="18" t="str">
        <f>IF(Overall!$A554&lt;&gt;"",IF(AND(MONTH($O552) &lt;= 8, MONTH($P552) &gt;= 8), IF($S552 &lt;&gt; "", $I552/$S552, ""), ""),"")</f>
        <v/>
      </c>
      <c r="AB552" s="18">
        <f>IF(Overall!$A554&lt;&gt;"",IF(AND(MONTH($O552) &lt;= 9, MONTH($P552) &gt;= 9), IF($S552 &lt;&gt; "", $I552/$S552, ""), ""),"")</f>
        <v>1000000</v>
      </c>
      <c r="AC552" s="18" t="str">
        <f>IF(Overall!$A554&lt;&gt;"",IF(AND(MONTH($O552) &lt;= 10, MONTH($P552) &gt;= 10), IF($S552 &lt;&gt; "", $I552/$S552, ""), ""),"")</f>
        <v/>
      </c>
      <c r="AD552" s="18" t="str">
        <f>IF(Overall!$A554&lt;&gt;"",IF(AND(MONTH($O552) &lt;= 11, MONTH($P552) &gt;= 11), IF($S552 &lt;&gt; "", $I552/$S552, ""), ""),"")</f>
        <v/>
      </c>
      <c r="AE552" s="18" t="str">
        <f>IF(Overall!$A554&lt;&gt;"",IF(AND(MONTH($O552) &lt;= 12, MONTH($P552) &gt;= 12), IF($S552 &lt;&gt; "", $I552/$S552, ""), ""),"")</f>
        <v/>
      </c>
      <c r="AG552" s="18" t="str">
        <f ca="1">IFERROR(IF(AND(NOW()&lt;= EOMONTH(DATE(YEAR($P552),1, 1), 0), Overall!$A554&lt;&gt;"", MONTH($O552) &lt;= 1, MONTH($P552) &gt;= 1), IF($S552 &lt;&gt; "", $I552/$S552, ""), ""), "")</f>
        <v/>
      </c>
      <c r="AH552" s="18" t="str">
        <f ca="1">IFERROR(IF(AND(NOW()&lt;= EOMONTH(DATE(YEAR($P552),2, 1), 0), Overall!$A554&lt;&gt;"", MONTH($O552) &lt;= 2, MONTH($P552) &gt;= 2), IF($S552 &lt;&gt; "", $I552/$S552, ""), ""), "")</f>
        <v/>
      </c>
      <c r="AI552" s="18" t="str">
        <f ca="1">IFERROR(IF(AND(NOW()&lt;= EOMONTH(DATE(YEAR($P552),3, 1), 0), Overall!$A554&lt;&gt;"", MONTH($O552) &lt;= 3, MONTH($P552) &gt;= 3), IF($S552 &lt;&gt; "", $I552/$S552, ""), ""), "")</f>
        <v/>
      </c>
      <c r="AJ552" s="18" t="str">
        <f ca="1">IFERROR(IF(AND(NOW()&lt;= EOMONTH(DATE(YEAR($P552),4, 1), 0), Overall!$A554&lt;&gt;"", MONTH($O552) &lt;= 4, MONTH($P552) &gt;= 4), IF($S552 &lt;&gt; "", $I552/$S552, ""), ""), "")</f>
        <v/>
      </c>
      <c r="AK552" s="18" t="str">
        <f ca="1">IFERROR(IF(AND(NOW()&lt;= EOMONTH(DATE(YEAR($P552),5, 1), 0), Overall!$A554&lt;&gt;"", MONTH($O552) &lt;= 5, MONTH($P552) &gt;= 5), IF($S552 &lt;&gt; "", $I552/$S552, ""), ""), "")</f>
        <v/>
      </c>
      <c r="AL552" s="18" t="str">
        <f ca="1">IFERROR(IF(AND(NOW()&lt;= EOMONTH(DATE(YEAR($P552),6, 1), 0), Overall!$A554&lt;&gt;"", MONTH($O552) &lt;= 6, MONTH($P552) &gt;= 6), IF($S552 &lt;&gt; "", $I552/$S552, ""), ""), "")</f>
        <v/>
      </c>
      <c r="AM552" s="18" t="str">
        <f ca="1">IFERROR(IF(AND(NOW()&lt;= EOMONTH(DATE(YEAR($P552),7, 1), 0), Overall!$A554&lt;&gt;"", MONTH($O552) &lt;= 7, MONTH($P552) &gt;= 7), IF($S552 &lt;&gt; "", $I552/$S552, ""), ""), "")</f>
        <v/>
      </c>
      <c r="AN552" s="18" t="str">
        <f ca="1">IFERROR(IF(AND(NOW()&lt;= EOMONTH(DATE(YEAR($P552),8, 1), 0), Overall!$A554&lt;&gt;"", MONTH($O552) &lt;= 8, MONTH($P552) &gt;= 8), IF($S552 &lt;&gt; "", $I552/$S552, ""), ""), "")</f>
        <v/>
      </c>
      <c r="AO552" s="18" t="str">
        <f ca="1">IFERROR(IF(AND(NOW()&lt;= EOMONTH(DATE(YEAR($P552),9, 1), 0), Overall!$A554&lt;&gt;"", MONTH($O552) &lt;= 9, MONTH($P552) &gt;= 9), IF($S552 &lt;&gt; "", $I552/$S552, ""), ""), "")</f>
        <v/>
      </c>
      <c r="AP552" s="18" t="str">
        <f ca="1">IFERROR(IF(AND(NOW()&lt;= EOMONTH(DATE(YEAR($P552),10, 1), 0), Overall!$A554&lt;&gt;"", MONTH($O552) &lt;= 10, MONTH($P552) &gt;= 10), IF($S552 &lt;&gt; "", $I552/$S552, ""), ""), "")</f>
        <v/>
      </c>
      <c r="AQ552" s="18" t="str">
        <f ca="1">IFERROR(IF(AND(NOW()&lt;= EOMONTH(DATE(YEAR($P552),11, 1), 0), Overall!$A554&lt;&gt;"", MONTH($O552) &lt;=11, MONTH($P552) &gt;= 11), IF($S552 &lt;&gt; "", $I552/$S552, ""), ""), "")</f>
        <v/>
      </c>
      <c r="AR552" s="18" t="str">
        <f ca="1">IFERROR(IF(AND(NOW()&lt;= EOMONTH(DATE(YEAR($P552),12, 1), 0), Overall!$A554&lt;&gt;"", MONTH($O552) &lt;= 12, MONTH($P552) &gt;= 12), IF($S552 &lt;&gt; "", $I552/$S552, ""), ""), "")</f>
        <v/>
      </c>
      <c r="AS552" s="16">
        <f ca="1">SUM(AG552:AR552)</f>
        <v>0</v>
      </c>
    </row>
    <row r="553" spans="1:45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5" t="str">
        <f>IF(Overall!P555&lt;&gt;"",_xlfn.VALUETOTEXT(Overall!P555),"")</f>
        <v>Options</v>
      </c>
      <c r="I553" s="17">
        <f>IF(Overall!F555&lt;&gt;"",VALUE(Overall!F555),"")</f>
        <v>1000000</v>
      </c>
      <c r="J553" s="17">
        <f>IF(Overall!G555&lt;&gt;"",VALUE(Overall!G555),"")</f>
        <v>77</v>
      </c>
      <c r="K553" s="17">
        <f>IF(Overall!H555&lt;&gt;"",VALUE(Overall!H555),"")</f>
        <v>64</v>
      </c>
      <c r="L553" s="17">
        <f>IF(Overall!I555&lt;&gt;"",VALUE(Overall!I555),"")</f>
        <v>4.57</v>
      </c>
      <c r="M553" s="17">
        <f>IF(Overall!J555&lt;&gt;"",VALUE(Overall!J555),"")</f>
        <v>1.4</v>
      </c>
      <c r="N553" s="17">
        <f>IF(Overall!K555&lt;&gt;"",VALUE(Overall!K555),"")</f>
        <v>3.17</v>
      </c>
      <c r="O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P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Q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R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S553" s="5">
        <f t="shared" si="16"/>
        <v>1</v>
      </c>
      <c r="T553" s="18" t="str">
        <f>IF(Overall!$A555&lt;&gt;"",IF(AND(MONTH($O553) &lt;= 1, MONTH($P553) &gt;= 1), IF($S553 &lt;&gt; "", $I553/$S553, ""), ""),"")</f>
        <v/>
      </c>
      <c r="U553" s="18" t="str">
        <f>IF(Overall!$A555&lt;&gt;"",IF(AND(MONTH($O553) &lt;= 2, MONTH($P553) &gt;= 2), IF($S553 &lt;&gt; "", $I553/$S553, ""), ""),"")</f>
        <v/>
      </c>
      <c r="V553" s="18" t="str">
        <f>IF(Overall!$A555&lt;&gt;"",IF(AND(MONTH($O553) &lt;= 3, MONTH($P553) &gt;= 3), IF($S553 &lt;&gt; "", $I553/$S553, ""), ""),"")</f>
        <v/>
      </c>
      <c r="W553" s="18" t="str">
        <f>IF(Overall!$A555&lt;&gt;"",IF(AND(MONTH($O553) &lt;= 4, MONTH($P553) &gt;= 4), IF($S553 &lt;&gt; "", $I553/$S553, ""), ""),"")</f>
        <v/>
      </c>
      <c r="X553" s="18" t="str">
        <f>IF(Overall!$A555&lt;&gt;"",IF(AND(MONTH($O553) &lt;= 5, MONTH($P553) &gt;= 5), IF($S553 &lt;&gt; "", $I553/$S553, ""), ""),"")</f>
        <v/>
      </c>
      <c r="Y553" s="18" t="str">
        <f>IF(Overall!$A555&lt;&gt;"",IF(AND(MONTH($O553) &lt;= 6, MONTH($P553) &gt;= 6), IF($S553 &lt;&gt; "", $I553/$S553, ""), ""),"")</f>
        <v/>
      </c>
      <c r="Z553" s="18" t="str">
        <f>IF(Overall!$A555&lt;&gt;"",IF(AND(MONTH($O553) &lt;= 7, MONTH($P553) &gt;= 7 ), IF($S553 &lt;&gt; "", $I553/$S553, ""), ""),"")</f>
        <v/>
      </c>
      <c r="AA553" s="18" t="str">
        <f>IF(Overall!$A555&lt;&gt;"",IF(AND(MONTH($O553) &lt;= 8, MONTH($P553) &gt;= 8), IF($S553 &lt;&gt; "", $I553/$S553, ""), ""),"")</f>
        <v/>
      </c>
      <c r="AB553" s="18">
        <f>IF(Overall!$A555&lt;&gt;"",IF(AND(MONTH($O553) &lt;= 9, MONTH($P553) &gt;= 9), IF($S553 &lt;&gt; "", $I553/$S553, ""), ""),"")</f>
        <v>1000000</v>
      </c>
      <c r="AC553" s="18" t="str">
        <f>IF(Overall!$A555&lt;&gt;"",IF(AND(MONTH($O553) &lt;= 10, MONTH($P553) &gt;= 10), IF($S553 &lt;&gt; "", $I553/$S553, ""), ""),"")</f>
        <v/>
      </c>
      <c r="AD553" s="18" t="str">
        <f>IF(Overall!$A555&lt;&gt;"",IF(AND(MONTH($O553) &lt;= 11, MONTH($P553) &gt;= 11), IF($S553 &lt;&gt; "", $I553/$S553, ""), ""),"")</f>
        <v/>
      </c>
      <c r="AE553" s="18" t="str">
        <f>IF(Overall!$A555&lt;&gt;"",IF(AND(MONTH($O553) &lt;= 12, MONTH($P553) &gt;= 12), IF($S553 &lt;&gt; "", $I553/$S553, ""), ""),"")</f>
        <v/>
      </c>
      <c r="AG553" s="18" t="str">
        <f ca="1">IFERROR(IF(AND(NOW()&lt;= EOMONTH(DATE(YEAR($P553),1, 1), 0), Overall!$A555&lt;&gt;"", MONTH($O553) &lt;= 1, MONTH($P553) &gt;= 1), IF($S553 &lt;&gt; "", $I553/$S553, ""), ""), "")</f>
        <v/>
      </c>
      <c r="AH553" s="18" t="str">
        <f ca="1">IFERROR(IF(AND(NOW()&lt;= EOMONTH(DATE(YEAR($P553),2, 1), 0), Overall!$A555&lt;&gt;"", MONTH($O553) &lt;= 2, MONTH($P553) &gt;= 2), IF($S553 &lt;&gt; "", $I553/$S553, ""), ""), "")</f>
        <v/>
      </c>
      <c r="AI553" s="18" t="str">
        <f ca="1">IFERROR(IF(AND(NOW()&lt;= EOMONTH(DATE(YEAR($P553),3, 1), 0), Overall!$A555&lt;&gt;"", MONTH($O553) &lt;= 3, MONTH($P553) &gt;= 3), IF($S553 &lt;&gt; "", $I553/$S553, ""), ""), "")</f>
        <v/>
      </c>
      <c r="AJ553" s="18" t="str">
        <f ca="1">IFERROR(IF(AND(NOW()&lt;= EOMONTH(DATE(YEAR($P553),4, 1), 0), Overall!$A555&lt;&gt;"", MONTH($O553) &lt;= 4, MONTH($P553) &gt;= 4), IF($S553 &lt;&gt; "", $I553/$S553, ""), ""), "")</f>
        <v/>
      </c>
      <c r="AK553" s="18" t="str">
        <f ca="1">IFERROR(IF(AND(NOW()&lt;= EOMONTH(DATE(YEAR($P553),5, 1), 0), Overall!$A555&lt;&gt;"", MONTH($O553) &lt;= 5, MONTH($P553) &gt;= 5), IF($S553 &lt;&gt; "", $I553/$S553, ""), ""), "")</f>
        <v/>
      </c>
      <c r="AL553" s="18" t="str">
        <f ca="1">IFERROR(IF(AND(NOW()&lt;= EOMONTH(DATE(YEAR($P553),6, 1), 0), Overall!$A555&lt;&gt;"", MONTH($O553) &lt;= 6, MONTH($P553) &gt;= 6), IF($S553 &lt;&gt; "", $I553/$S553, ""), ""), "")</f>
        <v/>
      </c>
      <c r="AM553" s="18" t="str">
        <f ca="1">IFERROR(IF(AND(NOW()&lt;= EOMONTH(DATE(YEAR($P553),7, 1), 0), Overall!$A555&lt;&gt;"", MONTH($O553) &lt;= 7, MONTH($P553) &gt;= 7), IF($S553 &lt;&gt; "", $I553/$S553, ""), ""), "")</f>
        <v/>
      </c>
      <c r="AN553" s="18" t="str">
        <f ca="1">IFERROR(IF(AND(NOW()&lt;= EOMONTH(DATE(YEAR($P553),8, 1), 0), Overall!$A555&lt;&gt;"", MONTH($O553) &lt;= 8, MONTH($P553) &gt;= 8), IF($S553 &lt;&gt; "", $I553/$S553, ""), ""), "")</f>
        <v/>
      </c>
      <c r="AO553" s="18" t="str">
        <f ca="1">IFERROR(IF(AND(NOW()&lt;= EOMONTH(DATE(YEAR($P553),9, 1), 0), Overall!$A555&lt;&gt;"", MONTH($O553) &lt;= 9, MONTH($P553) &gt;= 9), IF($S553 &lt;&gt; "", $I553/$S553, ""), ""), "")</f>
        <v/>
      </c>
      <c r="AP553" s="18" t="str">
        <f ca="1">IFERROR(IF(AND(NOW()&lt;= EOMONTH(DATE(YEAR($P553),10, 1), 0), Overall!$A555&lt;&gt;"", MONTH($O553) &lt;= 10, MONTH($P553) &gt;= 10), IF($S553 &lt;&gt; "", $I553/$S553, ""), ""), "")</f>
        <v/>
      </c>
      <c r="AQ553" s="18" t="str">
        <f ca="1">IFERROR(IF(AND(NOW()&lt;= EOMONTH(DATE(YEAR($P553),11, 1), 0), Overall!$A555&lt;&gt;"", MONTH($O553) &lt;=11, MONTH($P553) &gt;= 11), IF($S553 &lt;&gt; "", $I553/$S553, ""), ""), "")</f>
        <v/>
      </c>
      <c r="AR553" s="18" t="str">
        <f ca="1">IFERROR(IF(AND(NOW()&lt;= EOMONTH(DATE(YEAR($P553),12, 1), 0), Overall!$A555&lt;&gt;"", MONTH($O553) &lt;= 12, MONTH($P553) &gt;= 12), IF($S553 &lt;&gt; "", $I553/$S553, ""), ""), "")</f>
        <v/>
      </c>
      <c r="AS553" s="16">
        <f t="shared" ca="1" si="17"/>
        <v>0</v>
      </c>
    </row>
    <row r="554" spans="1:45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5" t="str">
        <f>IF(Overall!P556&lt;&gt;"",_xlfn.VALUETOTEXT(Overall!P556),"")</f>
        <v>Options</v>
      </c>
      <c r="I554" s="17">
        <f>IF(Overall!F556&lt;&gt;"",VALUE(Overall!F556),"")</f>
        <v>1000000</v>
      </c>
      <c r="J554" s="17">
        <f>IF(Overall!G556&lt;&gt;"",VALUE(Overall!G556),"")</f>
        <v>77</v>
      </c>
      <c r="K554" s="17">
        <f>IF(Overall!H556&lt;&gt;"",VALUE(Overall!H556),"")</f>
        <v>64</v>
      </c>
      <c r="L554" s="17">
        <f>IF(Overall!I556&lt;&gt;"",VALUE(Overall!I556),"")</f>
        <v>4.55</v>
      </c>
      <c r="M554" s="17">
        <f>IF(Overall!J556&lt;&gt;"",VALUE(Overall!J556),"")</f>
        <v>1.38</v>
      </c>
      <c r="N554" s="17">
        <f>IF(Overall!K556&lt;&gt;"",VALUE(Overall!K556),"")</f>
        <v>3.17</v>
      </c>
      <c r="O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P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Q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R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S554" s="5">
        <f t="shared" si="16"/>
        <v>1</v>
      </c>
      <c r="T554" s="18" t="str">
        <f>IF(Overall!$A556&lt;&gt;"",IF(AND(MONTH($O554) &lt;= 1, MONTH($P554) &gt;= 1), IF($S554 &lt;&gt; "", $I554/$S554, ""), ""),"")</f>
        <v/>
      </c>
      <c r="U554" s="18" t="str">
        <f>IF(Overall!$A556&lt;&gt;"",IF(AND(MONTH($O554) &lt;= 2, MONTH($P554) &gt;= 2), IF($S554 &lt;&gt; "", $I554/$S554, ""), ""),"")</f>
        <v/>
      </c>
      <c r="V554" s="18" t="str">
        <f>IF(Overall!$A556&lt;&gt;"",IF(AND(MONTH($O554) &lt;= 3, MONTH($P554) &gt;= 3), IF($S554 &lt;&gt; "", $I554/$S554, ""), ""),"")</f>
        <v/>
      </c>
      <c r="W554" s="18" t="str">
        <f>IF(Overall!$A556&lt;&gt;"",IF(AND(MONTH($O554) &lt;= 4, MONTH($P554) &gt;= 4), IF($S554 &lt;&gt; "", $I554/$S554, ""), ""),"")</f>
        <v/>
      </c>
      <c r="X554" s="18" t="str">
        <f>IF(Overall!$A556&lt;&gt;"",IF(AND(MONTH($O554) &lt;= 5, MONTH($P554) &gt;= 5), IF($S554 &lt;&gt; "", $I554/$S554, ""), ""),"")</f>
        <v/>
      </c>
      <c r="Y554" s="18" t="str">
        <f>IF(Overall!$A556&lt;&gt;"",IF(AND(MONTH($O554) &lt;= 6, MONTH($P554) &gt;= 6), IF($S554 &lt;&gt; "", $I554/$S554, ""), ""),"")</f>
        <v/>
      </c>
      <c r="Z554" s="18" t="str">
        <f>IF(Overall!$A556&lt;&gt;"",IF(AND(MONTH($O554) &lt;= 7, MONTH($P554) &gt;= 7 ), IF($S554 &lt;&gt; "", $I554/$S554, ""), ""),"")</f>
        <v/>
      </c>
      <c r="AA554" s="18" t="str">
        <f>IF(Overall!$A556&lt;&gt;"",IF(AND(MONTH($O554) &lt;= 8, MONTH($P554) &gt;= 8), IF($S554 &lt;&gt; "", $I554/$S554, ""), ""),"")</f>
        <v/>
      </c>
      <c r="AB554" s="18">
        <f>IF(Overall!$A556&lt;&gt;"",IF(AND(MONTH($O554) &lt;= 9, MONTH($P554) &gt;= 9), IF($S554 &lt;&gt; "", $I554/$S554, ""), ""),"")</f>
        <v>1000000</v>
      </c>
      <c r="AC554" s="18" t="str">
        <f>IF(Overall!$A556&lt;&gt;"",IF(AND(MONTH($O554) &lt;= 10, MONTH($P554) &gt;= 10), IF($S554 &lt;&gt; "", $I554/$S554, ""), ""),"")</f>
        <v/>
      </c>
      <c r="AD554" s="18" t="str">
        <f>IF(Overall!$A556&lt;&gt;"",IF(AND(MONTH($O554) &lt;= 11, MONTH($P554) &gt;= 11), IF($S554 &lt;&gt; "", $I554/$S554, ""), ""),"")</f>
        <v/>
      </c>
      <c r="AE554" s="18" t="str">
        <f>IF(Overall!$A556&lt;&gt;"",IF(AND(MONTH($O554) &lt;= 12, MONTH($P554) &gt;= 12), IF($S554 &lt;&gt; "", $I554/$S554, ""), ""),"")</f>
        <v/>
      </c>
      <c r="AG554" s="18" t="str">
        <f ca="1">IFERROR(IF(AND(NOW()&lt;= EOMONTH(DATE(YEAR($P554),1, 1), 0), Overall!$A556&lt;&gt;"", MONTH($O554) &lt;= 1, MONTH($P554) &gt;= 1), IF($S554 &lt;&gt; "", $I554/$S554, ""), ""), "")</f>
        <v/>
      </c>
      <c r="AH554" s="18" t="str">
        <f ca="1">IFERROR(IF(AND(NOW()&lt;= EOMONTH(DATE(YEAR($P554),2, 1), 0), Overall!$A556&lt;&gt;"", MONTH($O554) &lt;= 2, MONTH($P554) &gt;= 2), IF($S554 &lt;&gt; "", $I554/$S554, ""), ""), "")</f>
        <v/>
      </c>
      <c r="AI554" s="18" t="str">
        <f ca="1">IFERROR(IF(AND(NOW()&lt;= EOMONTH(DATE(YEAR($P554),3, 1), 0), Overall!$A556&lt;&gt;"", MONTH($O554) &lt;= 3, MONTH($P554) &gt;= 3), IF($S554 &lt;&gt; "", $I554/$S554, ""), ""), "")</f>
        <v/>
      </c>
      <c r="AJ554" s="18" t="str">
        <f ca="1">IFERROR(IF(AND(NOW()&lt;= EOMONTH(DATE(YEAR($P554),4, 1), 0), Overall!$A556&lt;&gt;"", MONTH($O554) &lt;= 4, MONTH($P554) &gt;= 4), IF($S554 &lt;&gt; "", $I554/$S554, ""), ""), "")</f>
        <v/>
      </c>
      <c r="AK554" s="18" t="str">
        <f ca="1">IFERROR(IF(AND(NOW()&lt;= EOMONTH(DATE(YEAR($P554),5, 1), 0), Overall!$A556&lt;&gt;"", MONTH($O554) &lt;= 5, MONTH($P554) &gt;= 5), IF($S554 &lt;&gt; "", $I554/$S554, ""), ""), "")</f>
        <v/>
      </c>
      <c r="AL554" s="18" t="str">
        <f ca="1">IFERROR(IF(AND(NOW()&lt;= EOMONTH(DATE(YEAR($P554),6, 1), 0), Overall!$A556&lt;&gt;"", MONTH($O554) &lt;= 6, MONTH($P554) &gt;= 6), IF($S554 &lt;&gt; "", $I554/$S554, ""), ""), "")</f>
        <v/>
      </c>
      <c r="AM554" s="18" t="str">
        <f ca="1">IFERROR(IF(AND(NOW()&lt;= EOMONTH(DATE(YEAR($P554),7, 1), 0), Overall!$A556&lt;&gt;"", MONTH($O554) &lt;= 7, MONTH($P554) &gt;= 7), IF($S554 &lt;&gt; "", $I554/$S554, ""), ""), "")</f>
        <v/>
      </c>
      <c r="AN554" s="18" t="str">
        <f ca="1">IFERROR(IF(AND(NOW()&lt;= EOMONTH(DATE(YEAR($P554),8, 1), 0), Overall!$A556&lt;&gt;"", MONTH($O554) &lt;= 8, MONTH($P554) &gt;= 8), IF($S554 &lt;&gt; "", $I554/$S554, ""), ""), "")</f>
        <v/>
      </c>
      <c r="AO554" s="18" t="str">
        <f ca="1">IFERROR(IF(AND(NOW()&lt;= EOMONTH(DATE(YEAR($P554),9, 1), 0), Overall!$A556&lt;&gt;"", MONTH($O554) &lt;= 9, MONTH($P554) &gt;= 9), IF($S554 &lt;&gt; "", $I554/$S554, ""), ""), "")</f>
        <v/>
      </c>
      <c r="AP554" s="18" t="str">
        <f ca="1">IFERROR(IF(AND(NOW()&lt;= EOMONTH(DATE(YEAR($P554),10, 1), 0), Overall!$A556&lt;&gt;"", MONTH($O554) &lt;= 10, MONTH($P554) &gt;= 10), IF($S554 &lt;&gt; "", $I554/$S554, ""), ""), "")</f>
        <v/>
      </c>
      <c r="AQ554" s="18" t="str">
        <f ca="1">IFERROR(IF(AND(NOW()&lt;= EOMONTH(DATE(YEAR($P554),11, 1), 0), Overall!$A556&lt;&gt;"", MONTH($O554) &lt;=11, MONTH($P554) &gt;= 11), IF($S554 &lt;&gt; "", $I554/$S554, ""), ""), "")</f>
        <v/>
      </c>
      <c r="AR554" s="18" t="str">
        <f ca="1">IFERROR(IF(AND(NOW()&lt;= EOMONTH(DATE(YEAR($P554),12, 1), 0), Overall!$A556&lt;&gt;"", MONTH($O554) &lt;= 12, MONTH($P554) &gt;= 12), IF($S554 &lt;&gt; "", $I554/$S554, ""), ""), "")</f>
        <v/>
      </c>
      <c r="AS554" s="16">
        <f t="shared" ca="1" si="17"/>
        <v>0</v>
      </c>
    </row>
    <row r="555" spans="1:45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5" t="str">
        <f>IF(Overall!P557&lt;&gt;"",_xlfn.VALUETOTEXT(Overall!P557),"")</f>
        <v>Options</v>
      </c>
      <c r="I555" s="17">
        <f>IF(Overall!F557&lt;&gt;"",VALUE(Overall!F557),"")</f>
        <v>1000000</v>
      </c>
      <c r="J555" s="17">
        <f>IF(Overall!G557&lt;&gt;"",VALUE(Overall!G557),"")</f>
        <v>77</v>
      </c>
      <c r="K555" s="17">
        <f>IF(Overall!H557&lt;&gt;"",VALUE(Overall!H557),"")</f>
        <v>64</v>
      </c>
      <c r="L555" s="17">
        <f>IF(Overall!I557&lt;&gt;"",VALUE(Overall!I557),"")</f>
        <v>4.7</v>
      </c>
      <c r="M555" s="17">
        <f>IF(Overall!J557&lt;&gt;"",VALUE(Overall!J557),"")</f>
        <v>1.5</v>
      </c>
      <c r="N555" s="17">
        <f>IF(Overall!K557&lt;&gt;"",VALUE(Overall!K557),"")</f>
        <v>3.2</v>
      </c>
      <c r="O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P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Q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R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S555" s="5">
        <f t="shared" si="16"/>
        <v>1</v>
      </c>
      <c r="T555" s="18" t="str">
        <f>IF(Overall!$A557&lt;&gt;"",IF(AND(MONTH($O555) &lt;= 1, MONTH($P555) &gt;= 1), IF($S555 &lt;&gt; "", $I555/$S555, ""), ""),"")</f>
        <v/>
      </c>
      <c r="U555" s="18" t="str">
        <f>IF(Overall!$A557&lt;&gt;"",IF(AND(MONTH($O555) &lt;= 2, MONTH($P555) &gt;= 2), IF($S555 &lt;&gt; "", $I555/$S555, ""), ""),"")</f>
        <v/>
      </c>
      <c r="V555" s="18" t="str">
        <f>IF(Overall!$A557&lt;&gt;"",IF(AND(MONTH($O555) &lt;= 3, MONTH($P555) &gt;= 3), IF($S555 &lt;&gt; "", $I555/$S555, ""), ""),"")</f>
        <v/>
      </c>
      <c r="W555" s="18" t="str">
        <f>IF(Overall!$A557&lt;&gt;"",IF(AND(MONTH($O555) &lt;= 4, MONTH($P555) &gt;= 4), IF($S555 &lt;&gt; "", $I555/$S555, ""), ""),"")</f>
        <v/>
      </c>
      <c r="X555" s="18" t="str">
        <f>IF(Overall!$A557&lt;&gt;"",IF(AND(MONTH($O555) &lt;= 5, MONTH($P555) &gt;= 5), IF($S555 &lt;&gt; "", $I555/$S555, ""), ""),"")</f>
        <v/>
      </c>
      <c r="Y555" s="18" t="str">
        <f>IF(Overall!$A557&lt;&gt;"",IF(AND(MONTH($O555) &lt;= 6, MONTH($P555) &gt;= 6), IF($S555 &lt;&gt; "", $I555/$S555, ""), ""),"")</f>
        <v/>
      </c>
      <c r="Z555" s="18" t="str">
        <f>IF(Overall!$A557&lt;&gt;"",IF(AND(MONTH($O555) &lt;= 7, MONTH($P555) &gt;= 7 ), IF($S555 &lt;&gt; "", $I555/$S555, ""), ""),"")</f>
        <v/>
      </c>
      <c r="AA555" s="18" t="str">
        <f>IF(Overall!$A557&lt;&gt;"",IF(AND(MONTH($O555) &lt;= 8, MONTH($P555) &gt;= 8), IF($S555 &lt;&gt; "", $I555/$S555, ""), ""),"")</f>
        <v/>
      </c>
      <c r="AB555" s="18">
        <f>IF(Overall!$A557&lt;&gt;"",IF(AND(MONTH($O555) &lt;= 9, MONTH($P555) &gt;= 9), IF($S555 &lt;&gt; "", $I555/$S555, ""), ""),"")</f>
        <v>1000000</v>
      </c>
      <c r="AC555" s="18" t="str">
        <f>IF(Overall!$A557&lt;&gt;"",IF(AND(MONTH($O555) &lt;= 10, MONTH($P555) &gt;= 10), IF($S555 &lt;&gt; "", $I555/$S555, ""), ""),"")</f>
        <v/>
      </c>
      <c r="AD555" s="18" t="str">
        <f>IF(Overall!$A557&lt;&gt;"",IF(AND(MONTH($O555) &lt;= 11, MONTH($P555) &gt;= 11), IF($S555 &lt;&gt; "", $I555/$S555, ""), ""),"")</f>
        <v/>
      </c>
      <c r="AE555" s="18" t="str">
        <f>IF(Overall!$A557&lt;&gt;"",IF(AND(MONTH($O555) &lt;= 12, MONTH($P555) &gt;= 12), IF($S555 &lt;&gt; "", $I555/$S555, ""), ""),"")</f>
        <v/>
      </c>
      <c r="AG555" s="18" t="str">
        <f ca="1">IFERROR(IF(AND(NOW()&lt;= EOMONTH(DATE(YEAR($P555),1, 1), 0), Overall!$A557&lt;&gt;"", MONTH($O555) &lt;= 1, MONTH($P555) &gt;= 1), IF($S555 &lt;&gt; "", $I555/$S555, ""), ""), "")</f>
        <v/>
      </c>
      <c r="AH555" s="18" t="str">
        <f ca="1">IFERROR(IF(AND(NOW()&lt;= EOMONTH(DATE(YEAR($P555),2, 1), 0), Overall!$A557&lt;&gt;"", MONTH($O555) &lt;= 2, MONTH($P555) &gt;= 2), IF($S555 &lt;&gt; "", $I555/$S555, ""), ""), "")</f>
        <v/>
      </c>
      <c r="AI555" s="18" t="str">
        <f ca="1">IFERROR(IF(AND(NOW()&lt;= EOMONTH(DATE(YEAR($P555),3, 1), 0), Overall!$A557&lt;&gt;"", MONTH($O555) &lt;= 3, MONTH($P555) &gt;= 3), IF($S555 &lt;&gt; "", $I555/$S555, ""), ""), "")</f>
        <v/>
      </c>
      <c r="AJ555" s="18" t="str">
        <f ca="1">IFERROR(IF(AND(NOW()&lt;= EOMONTH(DATE(YEAR($P555),4, 1), 0), Overall!$A557&lt;&gt;"", MONTH($O555) &lt;= 4, MONTH($P555) &gt;= 4), IF($S555 &lt;&gt; "", $I555/$S555, ""), ""), "")</f>
        <v/>
      </c>
      <c r="AK555" s="18" t="str">
        <f ca="1">IFERROR(IF(AND(NOW()&lt;= EOMONTH(DATE(YEAR($P555),5, 1), 0), Overall!$A557&lt;&gt;"", MONTH($O555) &lt;= 5, MONTH($P555) &gt;= 5), IF($S555 &lt;&gt; "", $I555/$S555, ""), ""), "")</f>
        <v/>
      </c>
      <c r="AL555" s="18" t="str">
        <f ca="1">IFERROR(IF(AND(NOW()&lt;= EOMONTH(DATE(YEAR($P555),6, 1), 0), Overall!$A557&lt;&gt;"", MONTH($O555) &lt;= 6, MONTH($P555) &gt;= 6), IF($S555 &lt;&gt; "", $I555/$S555, ""), ""), "")</f>
        <v/>
      </c>
      <c r="AM555" s="18" t="str">
        <f ca="1">IFERROR(IF(AND(NOW()&lt;= EOMONTH(DATE(YEAR($P555),7, 1), 0), Overall!$A557&lt;&gt;"", MONTH($O555) &lt;= 7, MONTH($P555) &gt;= 7), IF($S555 &lt;&gt; "", $I555/$S555, ""), ""), "")</f>
        <v/>
      </c>
      <c r="AN555" s="18" t="str">
        <f ca="1">IFERROR(IF(AND(NOW()&lt;= EOMONTH(DATE(YEAR($P555),8, 1), 0), Overall!$A557&lt;&gt;"", MONTH($O555) &lt;= 8, MONTH($P555) &gt;= 8), IF($S555 &lt;&gt; "", $I555/$S555, ""), ""), "")</f>
        <v/>
      </c>
      <c r="AO555" s="18" t="str">
        <f ca="1">IFERROR(IF(AND(NOW()&lt;= EOMONTH(DATE(YEAR($P555),9, 1), 0), Overall!$A557&lt;&gt;"", MONTH($O555) &lt;= 9, MONTH($P555) &gt;= 9), IF($S555 &lt;&gt; "", $I555/$S555, ""), ""), "")</f>
        <v/>
      </c>
      <c r="AP555" s="18" t="str">
        <f ca="1">IFERROR(IF(AND(NOW()&lt;= EOMONTH(DATE(YEAR($P555),10, 1), 0), Overall!$A557&lt;&gt;"", MONTH($O555) &lt;= 10, MONTH($P555) &gt;= 10), IF($S555 &lt;&gt; "", $I555/$S555, ""), ""), "")</f>
        <v/>
      </c>
      <c r="AQ555" s="18" t="str">
        <f ca="1">IFERROR(IF(AND(NOW()&lt;= EOMONTH(DATE(YEAR($P555),11, 1), 0), Overall!$A557&lt;&gt;"", MONTH($O555) &lt;=11, MONTH($P555) &gt;= 11), IF($S555 &lt;&gt; "", $I555/$S555, ""), ""), "")</f>
        <v/>
      </c>
      <c r="AR555" s="18" t="str">
        <f ca="1">IFERROR(IF(AND(NOW()&lt;= EOMONTH(DATE(YEAR($P555),12, 1), 0), Overall!$A557&lt;&gt;"", MONTH($O555) &lt;= 12, MONTH($P555) &gt;= 12), IF($S555 &lt;&gt; "", $I555/$S555, ""), ""), "")</f>
        <v/>
      </c>
      <c r="AS555" s="16">
        <f t="shared" ca="1" si="17"/>
        <v>0</v>
      </c>
    </row>
    <row r="556" spans="1:45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5" t="str">
        <f>IF(Overall!P558&lt;&gt;"",_xlfn.VALUETOTEXT(Overall!P558),"")</f>
        <v>Options</v>
      </c>
      <c r="I556" s="17">
        <f>IF(Overall!F558&lt;&gt;"",VALUE(Overall!F558),"")</f>
        <v>1000000</v>
      </c>
      <c r="J556" s="17">
        <f>IF(Overall!G558&lt;&gt;"",VALUE(Overall!G558),"")</f>
        <v>77</v>
      </c>
      <c r="K556" s="17">
        <f>IF(Overall!H558&lt;&gt;"",VALUE(Overall!H558),"")</f>
        <v>64</v>
      </c>
      <c r="L556" s="17">
        <f>IF(Overall!I558&lt;&gt;"",VALUE(Overall!I558),"")</f>
        <v>5.5</v>
      </c>
      <c r="M556" s="17">
        <f>IF(Overall!J558&lt;&gt;"",VALUE(Overall!J558),"")</f>
        <v>1.1100000000000001</v>
      </c>
      <c r="N556" s="17">
        <f>IF(Overall!K558&lt;&gt;"",VALUE(Overall!K558),"")</f>
        <v>4.3899999999999997</v>
      </c>
      <c r="O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P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Q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R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S556" s="5">
        <f t="shared" si="16"/>
        <v>1</v>
      </c>
      <c r="T556" s="18" t="str">
        <f>IF(Overall!$A558&lt;&gt;"",IF(AND(MONTH($O556) &lt;= 1, MONTH($P556) &gt;= 1), IF($S556 &lt;&gt; "", $I556/$S556, ""), ""),"")</f>
        <v/>
      </c>
      <c r="U556" s="18" t="str">
        <f>IF(Overall!$A558&lt;&gt;"",IF(AND(MONTH($O556) &lt;= 2, MONTH($P556) &gt;= 2), IF($S556 &lt;&gt; "", $I556/$S556, ""), ""),"")</f>
        <v/>
      </c>
      <c r="V556" s="18" t="str">
        <f>IF(Overall!$A558&lt;&gt;"",IF(AND(MONTH($O556) &lt;= 3, MONTH($P556) &gt;= 3), IF($S556 &lt;&gt; "", $I556/$S556, ""), ""),"")</f>
        <v/>
      </c>
      <c r="W556" s="18" t="str">
        <f>IF(Overall!$A558&lt;&gt;"",IF(AND(MONTH($O556) &lt;= 4, MONTH($P556) &gt;= 4), IF($S556 &lt;&gt; "", $I556/$S556, ""), ""),"")</f>
        <v/>
      </c>
      <c r="X556" s="18" t="str">
        <f>IF(Overall!$A558&lt;&gt;"",IF(AND(MONTH($O556) &lt;= 5, MONTH($P556) &gt;= 5), IF($S556 &lt;&gt; "", $I556/$S556, ""), ""),"")</f>
        <v/>
      </c>
      <c r="Y556" s="18" t="str">
        <f>IF(Overall!$A558&lt;&gt;"",IF(AND(MONTH($O556) &lt;= 6, MONTH($P556) &gt;= 6), IF($S556 &lt;&gt; "", $I556/$S556, ""), ""),"")</f>
        <v/>
      </c>
      <c r="Z556" s="18" t="str">
        <f>IF(Overall!$A558&lt;&gt;"",IF(AND(MONTH($O556) &lt;= 7, MONTH($P556) &gt;= 7 ), IF($S556 &lt;&gt; "", $I556/$S556, ""), ""),"")</f>
        <v/>
      </c>
      <c r="AA556" s="18" t="str">
        <f>IF(Overall!$A558&lt;&gt;"",IF(AND(MONTH($O556) &lt;= 8, MONTH($P556) &gt;= 8), IF($S556 &lt;&gt; "", $I556/$S556, ""), ""),"")</f>
        <v/>
      </c>
      <c r="AB556" s="18" t="str">
        <f>IF(Overall!$A558&lt;&gt;"",IF(AND(MONTH($O556) &lt;= 9, MONTH($P556) &gt;= 9), IF($S556 &lt;&gt; "", $I556/$S556, ""), ""),"")</f>
        <v/>
      </c>
      <c r="AC556" s="18">
        <f>IF(Overall!$A558&lt;&gt;"",IF(AND(MONTH($O556) &lt;= 10, MONTH($P556) &gt;= 10), IF($S556 &lt;&gt; "", $I556/$S556, ""), ""),"")</f>
        <v>1000000</v>
      </c>
      <c r="AD556" s="18" t="str">
        <f>IF(Overall!$A558&lt;&gt;"",IF(AND(MONTH($O556) &lt;= 11, MONTH($P556) &gt;= 11), IF($S556 &lt;&gt; "", $I556/$S556, ""), ""),"")</f>
        <v/>
      </c>
      <c r="AE556" s="18" t="str">
        <f>IF(Overall!$A558&lt;&gt;"",IF(AND(MONTH($O556) &lt;= 12, MONTH($P556) &gt;= 12), IF($S556 &lt;&gt; "", $I556/$S556, ""), ""),"")</f>
        <v/>
      </c>
      <c r="AG556" s="18" t="str">
        <f ca="1">IFERROR(IF(AND(NOW()&lt;= EOMONTH(DATE(YEAR($P556),1, 1), 0), Overall!$A558&lt;&gt;"", MONTH($O556) &lt;= 1, MONTH($P556) &gt;= 1), IF($S556 &lt;&gt; "", $I556/$S556, ""), ""), "")</f>
        <v/>
      </c>
      <c r="AH556" s="18" t="str">
        <f ca="1">IFERROR(IF(AND(NOW()&lt;= EOMONTH(DATE(YEAR($P556),2, 1), 0), Overall!$A558&lt;&gt;"", MONTH($O556) &lt;= 2, MONTH($P556) &gt;= 2), IF($S556 &lt;&gt; "", $I556/$S556, ""), ""), "")</f>
        <v/>
      </c>
      <c r="AI556" s="18" t="str">
        <f ca="1">IFERROR(IF(AND(NOW()&lt;= EOMONTH(DATE(YEAR($P556),3, 1), 0), Overall!$A558&lt;&gt;"", MONTH($O556) &lt;= 3, MONTH($P556) &gt;= 3), IF($S556 &lt;&gt; "", $I556/$S556, ""), ""), "")</f>
        <v/>
      </c>
      <c r="AJ556" s="18" t="str">
        <f ca="1">IFERROR(IF(AND(NOW()&lt;= EOMONTH(DATE(YEAR($P556),4, 1), 0), Overall!$A558&lt;&gt;"", MONTH($O556) &lt;= 4, MONTH($P556) &gt;= 4), IF($S556 &lt;&gt; "", $I556/$S556, ""), ""), "")</f>
        <v/>
      </c>
      <c r="AK556" s="18" t="str">
        <f ca="1">IFERROR(IF(AND(NOW()&lt;= EOMONTH(DATE(YEAR($P556),5, 1), 0), Overall!$A558&lt;&gt;"", MONTH($O556) &lt;= 5, MONTH($P556) &gt;= 5), IF($S556 &lt;&gt; "", $I556/$S556, ""), ""), "")</f>
        <v/>
      </c>
      <c r="AL556" s="18" t="str">
        <f ca="1">IFERROR(IF(AND(NOW()&lt;= EOMONTH(DATE(YEAR($P556),6, 1), 0), Overall!$A558&lt;&gt;"", MONTH($O556) &lt;= 6, MONTH($P556) &gt;= 6), IF($S556 &lt;&gt; "", $I556/$S556, ""), ""), "")</f>
        <v/>
      </c>
      <c r="AM556" s="18" t="str">
        <f ca="1">IFERROR(IF(AND(NOW()&lt;= EOMONTH(DATE(YEAR($P556),7, 1), 0), Overall!$A558&lt;&gt;"", MONTH($O556) &lt;= 7, MONTH($P556) &gt;= 7), IF($S556 &lt;&gt; "", $I556/$S556, ""), ""), "")</f>
        <v/>
      </c>
      <c r="AN556" s="18" t="str">
        <f ca="1">IFERROR(IF(AND(NOW()&lt;= EOMONTH(DATE(YEAR($P556),8, 1), 0), Overall!$A558&lt;&gt;"", MONTH($O556) &lt;= 8, MONTH($P556) &gt;= 8), IF($S556 &lt;&gt; "", $I556/$S556, ""), ""), "")</f>
        <v/>
      </c>
      <c r="AO556" s="18" t="str">
        <f ca="1">IFERROR(IF(AND(NOW()&lt;= EOMONTH(DATE(YEAR($P556),9, 1), 0), Overall!$A558&lt;&gt;"", MONTH($O556) &lt;= 9, MONTH($P556) &gt;= 9), IF($S556 &lt;&gt; "", $I556/$S556, ""), ""), "")</f>
        <v/>
      </c>
      <c r="AP556" s="18" t="str">
        <f ca="1">IFERROR(IF(AND(NOW()&lt;= EOMONTH(DATE(YEAR($P556),10, 1), 0), Overall!$A558&lt;&gt;"", MONTH($O556) &lt;= 10, MONTH($P556) &gt;= 10), IF($S556 &lt;&gt; "", $I556/$S556, ""), ""), "")</f>
        <v/>
      </c>
      <c r="AQ556" s="18" t="str">
        <f ca="1">IFERROR(IF(AND(NOW()&lt;= EOMONTH(DATE(YEAR($P556),11, 1), 0), Overall!$A558&lt;&gt;"", MONTH($O556) &lt;=11, MONTH($P556) &gt;= 11), IF($S556 &lt;&gt; "", $I556/$S556, ""), ""), "")</f>
        <v/>
      </c>
      <c r="AR556" s="18" t="str">
        <f ca="1">IFERROR(IF(AND(NOW()&lt;= EOMONTH(DATE(YEAR($P556),12, 1), 0), Overall!$A558&lt;&gt;"", MONTH($O556) &lt;= 12, MONTH($P556) &gt;= 12), IF($S556 &lt;&gt; "", $I556/$S556, ""), ""), "")</f>
        <v/>
      </c>
      <c r="AS556" s="16">
        <f t="shared" ca="1" si="17"/>
        <v>0</v>
      </c>
    </row>
    <row r="557" spans="1:45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5" t="str">
        <f>IF(Overall!P559&lt;&gt;"",_xlfn.VALUETOTEXT(Overall!P559),"")</f>
        <v>Options</v>
      </c>
      <c r="I557" s="17">
        <f>IF(Overall!F559&lt;&gt;"",VALUE(Overall!F559),"")</f>
        <v>1000000</v>
      </c>
      <c r="J557" s="17">
        <f>IF(Overall!G559&lt;&gt;"",VALUE(Overall!G559),"")</f>
        <v>77</v>
      </c>
      <c r="K557" s="17">
        <f>IF(Overall!H559&lt;&gt;"",VALUE(Overall!H559),"")</f>
        <v>64</v>
      </c>
      <c r="L557" s="17">
        <f>IF(Overall!I559&lt;&gt;"",VALUE(Overall!I559),"")</f>
        <v>5.6</v>
      </c>
      <c r="M557" s="17">
        <f>IF(Overall!J559&lt;&gt;"",VALUE(Overall!J559),"")</f>
        <v>1.2</v>
      </c>
      <c r="N557" s="17">
        <f>IF(Overall!K559&lt;&gt;"",VALUE(Overall!K559),"")</f>
        <v>4.4000000000000004</v>
      </c>
      <c r="O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P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Q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R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S557" s="5">
        <f t="shared" si="16"/>
        <v>1</v>
      </c>
      <c r="T557" s="18" t="str">
        <f>IF(Overall!$A559&lt;&gt;"",IF(AND(MONTH($O557) &lt;= 1, MONTH($P557) &gt;= 1), IF($S557 &lt;&gt; "", $I557/$S557, ""), ""),"")</f>
        <v/>
      </c>
      <c r="U557" s="18" t="str">
        <f>IF(Overall!$A559&lt;&gt;"",IF(AND(MONTH($O557) &lt;= 2, MONTH($P557) &gt;= 2), IF($S557 &lt;&gt; "", $I557/$S557, ""), ""),"")</f>
        <v/>
      </c>
      <c r="V557" s="18" t="str">
        <f>IF(Overall!$A559&lt;&gt;"",IF(AND(MONTH($O557) &lt;= 3, MONTH($P557) &gt;= 3), IF($S557 &lt;&gt; "", $I557/$S557, ""), ""),"")</f>
        <v/>
      </c>
      <c r="W557" s="18" t="str">
        <f>IF(Overall!$A559&lt;&gt;"",IF(AND(MONTH($O557) &lt;= 4, MONTH($P557) &gt;= 4), IF($S557 &lt;&gt; "", $I557/$S557, ""), ""),"")</f>
        <v/>
      </c>
      <c r="X557" s="18" t="str">
        <f>IF(Overall!$A559&lt;&gt;"",IF(AND(MONTH($O557) &lt;= 5, MONTH($P557) &gt;= 5), IF($S557 &lt;&gt; "", $I557/$S557, ""), ""),"")</f>
        <v/>
      </c>
      <c r="Y557" s="18" t="str">
        <f>IF(Overall!$A559&lt;&gt;"",IF(AND(MONTH($O557) &lt;= 6, MONTH($P557) &gt;= 6), IF($S557 &lt;&gt; "", $I557/$S557, ""), ""),"")</f>
        <v/>
      </c>
      <c r="Z557" s="18" t="str">
        <f>IF(Overall!$A559&lt;&gt;"",IF(AND(MONTH($O557) &lt;= 7, MONTH($P557) &gt;= 7 ), IF($S557 &lt;&gt; "", $I557/$S557, ""), ""),"")</f>
        <v/>
      </c>
      <c r="AA557" s="18" t="str">
        <f>IF(Overall!$A559&lt;&gt;"",IF(AND(MONTH($O557) &lt;= 8, MONTH($P557) &gt;= 8), IF($S557 &lt;&gt; "", $I557/$S557, ""), ""),"")</f>
        <v/>
      </c>
      <c r="AB557" s="18" t="str">
        <f>IF(Overall!$A559&lt;&gt;"",IF(AND(MONTH($O557) &lt;= 9, MONTH($P557) &gt;= 9), IF($S557 &lt;&gt; "", $I557/$S557, ""), ""),"")</f>
        <v/>
      </c>
      <c r="AC557" s="18">
        <f>IF(Overall!$A559&lt;&gt;"",IF(AND(MONTH($O557) &lt;= 10, MONTH($P557) &gt;= 10), IF($S557 &lt;&gt; "", $I557/$S557, ""), ""),"")</f>
        <v>1000000</v>
      </c>
      <c r="AD557" s="18" t="str">
        <f>IF(Overall!$A559&lt;&gt;"",IF(AND(MONTH($O557) &lt;= 11, MONTH($P557) &gt;= 11), IF($S557 &lt;&gt; "", $I557/$S557, ""), ""),"")</f>
        <v/>
      </c>
      <c r="AE557" s="18" t="str">
        <f>IF(Overall!$A559&lt;&gt;"",IF(AND(MONTH($O557) &lt;= 12, MONTH($P557) &gt;= 12), IF($S557 &lt;&gt; "", $I557/$S557, ""), ""),"")</f>
        <v/>
      </c>
      <c r="AG557" s="18" t="str">
        <f ca="1">IFERROR(IF(AND(NOW()&lt;= EOMONTH(DATE(YEAR($P557),1, 1), 0), Overall!$A559&lt;&gt;"", MONTH($O557) &lt;= 1, MONTH($P557) &gt;= 1), IF($S557 &lt;&gt; "", $I557/$S557, ""), ""), "")</f>
        <v/>
      </c>
      <c r="AH557" s="18" t="str">
        <f ca="1">IFERROR(IF(AND(NOW()&lt;= EOMONTH(DATE(YEAR($P557),2, 1), 0), Overall!$A559&lt;&gt;"", MONTH($O557) &lt;= 2, MONTH($P557) &gt;= 2), IF($S557 &lt;&gt; "", $I557/$S557, ""), ""), "")</f>
        <v/>
      </c>
      <c r="AI557" s="18" t="str">
        <f ca="1">IFERROR(IF(AND(NOW()&lt;= EOMONTH(DATE(YEAR($P557),3, 1), 0), Overall!$A559&lt;&gt;"", MONTH($O557) &lt;= 3, MONTH($P557) &gt;= 3), IF($S557 &lt;&gt; "", $I557/$S557, ""), ""), "")</f>
        <v/>
      </c>
      <c r="AJ557" s="18" t="str">
        <f ca="1">IFERROR(IF(AND(NOW()&lt;= EOMONTH(DATE(YEAR($P557),4, 1), 0), Overall!$A559&lt;&gt;"", MONTH($O557) &lt;= 4, MONTH($P557) &gt;= 4), IF($S557 &lt;&gt; "", $I557/$S557, ""), ""), "")</f>
        <v/>
      </c>
      <c r="AK557" s="18" t="str">
        <f ca="1">IFERROR(IF(AND(NOW()&lt;= EOMONTH(DATE(YEAR($P557),5, 1), 0), Overall!$A559&lt;&gt;"", MONTH($O557) &lt;= 5, MONTH($P557) &gt;= 5), IF($S557 &lt;&gt; "", $I557/$S557, ""), ""), "")</f>
        <v/>
      </c>
      <c r="AL557" s="18" t="str">
        <f ca="1">IFERROR(IF(AND(NOW()&lt;= EOMONTH(DATE(YEAR($P557),6, 1), 0), Overall!$A559&lt;&gt;"", MONTH($O557) &lt;= 6, MONTH($P557) &gt;= 6), IF($S557 &lt;&gt; "", $I557/$S557, ""), ""), "")</f>
        <v/>
      </c>
      <c r="AM557" s="18" t="str">
        <f ca="1">IFERROR(IF(AND(NOW()&lt;= EOMONTH(DATE(YEAR($P557),7, 1), 0), Overall!$A559&lt;&gt;"", MONTH($O557) &lt;= 7, MONTH($P557) &gt;= 7), IF($S557 &lt;&gt; "", $I557/$S557, ""), ""), "")</f>
        <v/>
      </c>
      <c r="AN557" s="18" t="str">
        <f ca="1">IFERROR(IF(AND(NOW()&lt;= EOMONTH(DATE(YEAR($P557),8, 1), 0), Overall!$A559&lt;&gt;"", MONTH($O557) &lt;= 8, MONTH($P557) &gt;= 8), IF($S557 &lt;&gt; "", $I557/$S557, ""), ""), "")</f>
        <v/>
      </c>
      <c r="AO557" s="18" t="str">
        <f ca="1">IFERROR(IF(AND(NOW()&lt;= EOMONTH(DATE(YEAR($P557),9, 1), 0), Overall!$A559&lt;&gt;"", MONTH($O557) &lt;= 9, MONTH($P557) &gt;= 9), IF($S557 &lt;&gt; "", $I557/$S557, ""), ""), "")</f>
        <v/>
      </c>
      <c r="AP557" s="18" t="str">
        <f ca="1">IFERROR(IF(AND(NOW()&lt;= EOMONTH(DATE(YEAR($P557),10, 1), 0), Overall!$A559&lt;&gt;"", MONTH($O557) &lt;= 10, MONTH($P557) &gt;= 10), IF($S557 &lt;&gt; "", $I557/$S557, ""), ""), "")</f>
        <v/>
      </c>
      <c r="AQ557" s="18" t="str">
        <f ca="1">IFERROR(IF(AND(NOW()&lt;= EOMONTH(DATE(YEAR($P557),11, 1), 0), Overall!$A559&lt;&gt;"", MONTH($O557) &lt;=11, MONTH($P557) &gt;= 11), IF($S557 &lt;&gt; "", $I557/$S557, ""), ""), "")</f>
        <v/>
      </c>
      <c r="AR557" s="18" t="str">
        <f ca="1">IFERROR(IF(AND(NOW()&lt;= EOMONTH(DATE(YEAR($P557),12, 1), 0), Overall!$A559&lt;&gt;"", MONTH($O557) &lt;= 12, MONTH($P557) &gt;= 12), IF($S557 &lt;&gt; "", $I557/$S557, ""), ""), "")</f>
        <v/>
      </c>
      <c r="AS557" s="16">
        <f t="shared" ca="1" si="17"/>
        <v>0</v>
      </c>
    </row>
    <row r="558" spans="1:45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5" t="str">
        <f>IF(Overall!P560&lt;&gt;"",_xlfn.VALUETOTEXT(Overall!P560),"")</f>
        <v>Options</v>
      </c>
      <c r="I558" s="17">
        <f>IF(Overall!F560&lt;&gt;"",VALUE(Overall!F560),"")</f>
        <v>1000000</v>
      </c>
      <c r="J558" s="17">
        <f>IF(Overall!G560&lt;&gt;"",VALUE(Overall!G560),"")</f>
        <v>77</v>
      </c>
      <c r="K558" s="17">
        <f>IF(Overall!H560&lt;&gt;"",VALUE(Overall!H560),"")</f>
        <v>64</v>
      </c>
      <c r="L558" s="17">
        <f>IF(Overall!I560&lt;&gt;"",VALUE(Overall!I560),"")</f>
        <v>5.57</v>
      </c>
      <c r="M558" s="17">
        <f>IF(Overall!J560&lt;&gt;"",VALUE(Overall!J560),"")</f>
        <v>1.18</v>
      </c>
      <c r="N558" s="17">
        <f>IF(Overall!K560&lt;&gt;"",VALUE(Overall!K560),"")</f>
        <v>4.3899999999999997</v>
      </c>
      <c r="O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P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Q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R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S558" s="5">
        <f t="shared" si="16"/>
        <v>1</v>
      </c>
      <c r="T558" s="18" t="str">
        <f>IF(Overall!$A560&lt;&gt;"",IF(AND(MONTH($O558) &lt;= 1, MONTH($P558) &gt;= 1), IF($S558 &lt;&gt; "", $I558/$S558, ""), ""),"")</f>
        <v/>
      </c>
      <c r="U558" s="18" t="str">
        <f>IF(Overall!$A560&lt;&gt;"",IF(AND(MONTH($O558) &lt;= 2, MONTH($P558) &gt;= 2), IF($S558 &lt;&gt; "", $I558/$S558, ""), ""),"")</f>
        <v/>
      </c>
      <c r="V558" s="18" t="str">
        <f>IF(Overall!$A560&lt;&gt;"",IF(AND(MONTH($O558) &lt;= 3, MONTH($P558) &gt;= 3), IF($S558 &lt;&gt; "", $I558/$S558, ""), ""),"")</f>
        <v/>
      </c>
      <c r="W558" s="18" t="str">
        <f>IF(Overall!$A560&lt;&gt;"",IF(AND(MONTH($O558) &lt;= 4, MONTH($P558) &gt;= 4), IF($S558 &lt;&gt; "", $I558/$S558, ""), ""),"")</f>
        <v/>
      </c>
      <c r="X558" s="18" t="str">
        <f>IF(Overall!$A560&lt;&gt;"",IF(AND(MONTH($O558) &lt;= 5, MONTH($P558) &gt;= 5), IF($S558 &lt;&gt; "", $I558/$S558, ""), ""),"")</f>
        <v/>
      </c>
      <c r="Y558" s="18" t="str">
        <f>IF(Overall!$A560&lt;&gt;"",IF(AND(MONTH($O558) &lt;= 6, MONTH($P558) &gt;= 6), IF($S558 &lt;&gt; "", $I558/$S558, ""), ""),"")</f>
        <v/>
      </c>
      <c r="Z558" s="18" t="str">
        <f>IF(Overall!$A560&lt;&gt;"",IF(AND(MONTH($O558) &lt;= 7, MONTH($P558) &gt;= 7 ), IF($S558 &lt;&gt; "", $I558/$S558, ""), ""),"")</f>
        <v/>
      </c>
      <c r="AA558" s="18" t="str">
        <f>IF(Overall!$A560&lt;&gt;"",IF(AND(MONTH($O558) &lt;= 8, MONTH($P558) &gt;= 8), IF($S558 &lt;&gt; "", $I558/$S558, ""), ""),"")</f>
        <v/>
      </c>
      <c r="AB558" s="18" t="str">
        <f>IF(Overall!$A560&lt;&gt;"",IF(AND(MONTH($O558) &lt;= 9, MONTH($P558) &gt;= 9), IF($S558 &lt;&gt; "", $I558/$S558, ""), ""),"")</f>
        <v/>
      </c>
      <c r="AC558" s="18">
        <f>IF(Overall!$A560&lt;&gt;"",IF(AND(MONTH($O558) &lt;= 10, MONTH($P558) &gt;= 10), IF($S558 &lt;&gt; "", $I558/$S558, ""), ""),"")</f>
        <v>1000000</v>
      </c>
      <c r="AD558" s="18" t="str">
        <f>IF(Overall!$A560&lt;&gt;"",IF(AND(MONTH($O558) &lt;= 11, MONTH($P558) &gt;= 11), IF($S558 &lt;&gt; "", $I558/$S558, ""), ""),"")</f>
        <v/>
      </c>
      <c r="AE558" s="18" t="str">
        <f>IF(Overall!$A560&lt;&gt;"",IF(AND(MONTH($O558) &lt;= 12, MONTH($P558) &gt;= 12), IF($S558 &lt;&gt; "", $I558/$S558, ""), ""),"")</f>
        <v/>
      </c>
      <c r="AG558" s="18" t="str">
        <f ca="1">IFERROR(IF(AND(NOW()&lt;= EOMONTH(DATE(YEAR($P558),1, 1), 0), Overall!$A560&lt;&gt;"", MONTH($O558) &lt;= 1, MONTH($P558) &gt;= 1), IF($S558 &lt;&gt; "", $I558/$S558, ""), ""), "")</f>
        <v/>
      </c>
      <c r="AH558" s="18" t="str">
        <f ca="1">IFERROR(IF(AND(NOW()&lt;= EOMONTH(DATE(YEAR($P558),2, 1), 0), Overall!$A560&lt;&gt;"", MONTH($O558) &lt;= 2, MONTH($P558) &gt;= 2), IF($S558 &lt;&gt; "", $I558/$S558, ""), ""), "")</f>
        <v/>
      </c>
      <c r="AI558" s="18" t="str">
        <f ca="1">IFERROR(IF(AND(NOW()&lt;= EOMONTH(DATE(YEAR($P558),3, 1), 0), Overall!$A560&lt;&gt;"", MONTH($O558) &lt;= 3, MONTH($P558) &gt;= 3), IF($S558 &lt;&gt; "", $I558/$S558, ""), ""), "")</f>
        <v/>
      </c>
      <c r="AJ558" s="18" t="str">
        <f ca="1">IFERROR(IF(AND(NOW()&lt;= EOMONTH(DATE(YEAR($P558),4, 1), 0), Overall!$A560&lt;&gt;"", MONTH($O558) &lt;= 4, MONTH($P558) &gt;= 4), IF($S558 &lt;&gt; "", $I558/$S558, ""), ""), "")</f>
        <v/>
      </c>
      <c r="AK558" s="18" t="str">
        <f ca="1">IFERROR(IF(AND(NOW()&lt;= EOMONTH(DATE(YEAR($P558),5, 1), 0), Overall!$A560&lt;&gt;"", MONTH($O558) &lt;= 5, MONTH($P558) &gt;= 5), IF($S558 &lt;&gt; "", $I558/$S558, ""), ""), "")</f>
        <v/>
      </c>
      <c r="AL558" s="18" t="str">
        <f ca="1">IFERROR(IF(AND(NOW()&lt;= EOMONTH(DATE(YEAR($P558),6, 1), 0), Overall!$A560&lt;&gt;"", MONTH($O558) &lt;= 6, MONTH($P558) &gt;= 6), IF($S558 &lt;&gt; "", $I558/$S558, ""), ""), "")</f>
        <v/>
      </c>
      <c r="AM558" s="18" t="str">
        <f ca="1">IFERROR(IF(AND(NOW()&lt;= EOMONTH(DATE(YEAR($P558),7, 1), 0), Overall!$A560&lt;&gt;"", MONTH($O558) &lt;= 7, MONTH($P558) &gt;= 7), IF($S558 &lt;&gt; "", $I558/$S558, ""), ""), "")</f>
        <v/>
      </c>
      <c r="AN558" s="18" t="str">
        <f ca="1">IFERROR(IF(AND(NOW()&lt;= EOMONTH(DATE(YEAR($P558),8, 1), 0), Overall!$A560&lt;&gt;"", MONTH($O558) &lt;= 8, MONTH($P558) &gt;= 8), IF($S558 &lt;&gt; "", $I558/$S558, ""), ""), "")</f>
        <v/>
      </c>
      <c r="AO558" s="18" t="str">
        <f ca="1">IFERROR(IF(AND(NOW()&lt;= EOMONTH(DATE(YEAR($P558),9, 1), 0), Overall!$A560&lt;&gt;"", MONTH($O558) &lt;= 9, MONTH($P558) &gt;= 9), IF($S558 &lt;&gt; "", $I558/$S558, ""), ""), "")</f>
        <v/>
      </c>
      <c r="AP558" s="18" t="str">
        <f ca="1">IFERROR(IF(AND(NOW()&lt;= EOMONTH(DATE(YEAR($P558),10, 1), 0), Overall!$A560&lt;&gt;"", MONTH($O558) &lt;= 10, MONTH($P558) &gt;= 10), IF($S558 &lt;&gt; "", $I558/$S558, ""), ""), "")</f>
        <v/>
      </c>
      <c r="AQ558" s="18" t="str">
        <f ca="1">IFERROR(IF(AND(NOW()&lt;= EOMONTH(DATE(YEAR($P558),11, 1), 0), Overall!$A560&lt;&gt;"", MONTH($O558) &lt;=11, MONTH($P558) &gt;= 11), IF($S558 &lt;&gt; "", $I558/$S558, ""), ""), "")</f>
        <v/>
      </c>
      <c r="AR558" s="18" t="str">
        <f ca="1">IFERROR(IF(AND(NOW()&lt;= EOMONTH(DATE(YEAR($P558),12, 1), 0), Overall!$A560&lt;&gt;"", MONTH($O558) &lt;= 12, MONTH($P558) &gt;= 12), IF($S558 &lt;&gt; "", $I558/$S558, ""), ""), "")</f>
        <v/>
      </c>
      <c r="AS558" s="16">
        <f t="shared" ca="1" si="17"/>
        <v>0</v>
      </c>
    </row>
    <row r="559" spans="1:45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5" t="str">
        <f>IF(Overall!P561&lt;&gt;"",_xlfn.VALUETOTEXT(Overall!P561),"")</f>
        <v>Options</v>
      </c>
      <c r="I559" s="17">
        <f>IF(Overall!F561&lt;&gt;"",VALUE(Overall!F561),"")</f>
        <v>1000000</v>
      </c>
      <c r="J559" s="17">
        <f>IF(Overall!G561&lt;&gt;"",VALUE(Overall!G561),"")</f>
        <v>77</v>
      </c>
      <c r="K559" s="17">
        <f>IF(Overall!H561&lt;&gt;"",VALUE(Overall!H561),"")</f>
        <v>64</v>
      </c>
      <c r="L559" s="17">
        <f>IF(Overall!I561&lt;&gt;"",VALUE(Overall!I561),"")</f>
        <v>5.6</v>
      </c>
      <c r="M559" s="17">
        <f>IF(Overall!J561&lt;&gt;"",VALUE(Overall!J561),"")</f>
        <v>1.21</v>
      </c>
      <c r="N559" s="17">
        <f>IF(Overall!K561&lt;&gt;"",VALUE(Overall!K561),"")</f>
        <v>4.3899999999999997</v>
      </c>
      <c r="O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P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Q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R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S559" s="5">
        <f t="shared" si="16"/>
        <v>1</v>
      </c>
      <c r="T559" s="18" t="str">
        <f>IF(Overall!$A561&lt;&gt;"",IF(AND(MONTH($O559) &lt;= 1, MONTH($P559) &gt;= 1), IF($S559 &lt;&gt; "", $I559/$S559, ""), ""),"")</f>
        <v/>
      </c>
      <c r="U559" s="18" t="str">
        <f>IF(Overall!$A561&lt;&gt;"",IF(AND(MONTH($O559) &lt;= 2, MONTH($P559) &gt;= 2), IF($S559 &lt;&gt; "", $I559/$S559, ""), ""),"")</f>
        <v/>
      </c>
      <c r="V559" s="18" t="str">
        <f>IF(Overall!$A561&lt;&gt;"",IF(AND(MONTH($O559) &lt;= 3, MONTH($P559) &gt;= 3), IF($S559 &lt;&gt; "", $I559/$S559, ""), ""),"")</f>
        <v/>
      </c>
      <c r="W559" s="18" t="str">
        <f>IF(Overall!$A561&lt;&gt;"",IF(AND(MONTH($O559) &lt;= 4, MONTH($P559) &gt;= 4), IF($S559 &lt;&gt; "", $I559/$S559, ""), ""),"")</f>
        <v/>
      </c>
      <c r="X559" s="18" t="str">
        <f>IF(Overall!$A561&lt;&gt;"",IF(AND(MONTH($O559) &lt;= 5, MONTH($P559) &gt;= 5), IF($S559 &lt;&gt; "", $I559/$S559, ""), ""),"")</f>
        <v/>
      </c>
      <c r="Y559" s="18" t="str">
        <f>IF(Overall!$A561&lt;&gt;"",IF(AND(MONTH($O559) &lt;= 6, MONTH($P559) &gt;= 6), IF($S559 &lt;&gt; "", $I559/$S559, ""), ""),"")</f>
        <v/>
      </c>
      <c r="Z559" s="18" t="str">
        <f>IF(Overall!$A561&lt;&gt;"",IF(AND(MONTH($O559) &lt;= 7, MONTH($P559) &gt;= 7 ), IF($S559 &lt;&gt; "", $I559/$S559, ""), ""),"")</f>
        <v/>
      </c>
      <c r="AA559" s="18" t="str">
        <f>IF(Overall!$A561&lt;&gt;"",IF(AND(MONTH($O559) &lt;= 8, MONTH($P559) &gt;= 8), IF($S559 &lt;&gt; "", $I559/$S559, ""), ""),"")</f>
        <v/>
      </c>
      <c r="AB559" s="18" t="str">
        <f>IF(Overall!$A561&lt;&gt;"",IF(AND(MONTH($O559) &lt;= 9, MONTH($P559) &gt;= 9), IF($S559 &lt;&gt; "", $I559/$S559, ""), ""),"")</f>
        <v/>
      </c>
      <c r="AC559" s="18">
        <f>IF(Overall!$A561&lt;&gt;"",IF(AND(MONTH($O559) &lt;= 10, MONTH($P559) &gt;= 10), IF($S559 &lt;&gt; "", $I559/$S559, ""), ""),"")</f>
        <v>1000000</v>
      </c>
      <c r="AD559" s="18" t="str">
        <f>IF(Overall!$A561&lt;&gt;"",IF(AND(MONTH($O559) &lt;= 11, MONTH($P559) &gt;= 11), IF($S559 &lt;&gt; "", $I559/$S559, ""), ""),"")</f>
        <v/>
      </c>
      <c r="AE559" s="18" t="str">
        <f>IF(Overall!$A561&lt;&gt;"",IF(AND(MONTH($O559) &lt;= 12, MONTH($P559) &gt;= 12), IF($S559 &lt;&gt; "", $I559/$S559, ""), ""),"")</f>
        <v/>
      </c>
      <c r="AG559" s="18" t="str">
        <f ca="1">IFERROR(IF(AND(NOW()&lt;= EOMONTH(DATE(YEAR($P559),1, 1), 0), Overall!$A561&lt;&gt;"", MONTH($O559) &lt;= 1, MONTH($P559) &gt;= 1), IF($S559 &lt;&gt; "", $I559/$S559, ""), ""), "")</f>
        <v/>
      </c>
      <c r="AH559" s="18" t="str">
        <f ca="1">IFERROR(IF(AND(NOW()&lt;= EOMONTH(DATE(YEAR($P559),2, 1), 0), Overall!$A561&lt;&gt;"", MONTH($O559) &lt;= 2, MONTH($P559) &gt;= 2), IF($S559 &lt;&gt; "", $I559/$S559, ""), ""), "")</f>
        <v/>
      </c>
      <c r="AI559" s="18" t="str">
        <f ca="1">IFERROR(IF(AND(NOW()&lt;= EOMONTH(DATE(YEAR($P559),3, 1), 0), Overall!$A561&lt;&gt;"", MONTH($O559) &lt;= 3, MONTH($P559) &gt;= 3), IF($S559 &lt;&gt; "", $I559/$S559, ""), ""), "")</f>
        <v/>
      </c>
      <c r="AJ559" s="18" t="str">
        <f ca="1">IFERROR(IF(AND(NOW()&lt;= EOMONTH(DATE(YEAR($P559),4, 1), 0), Overall!$A561&lt;&gt;"", MONTH($O559) &lt;= 4, MONTH($P559) &gt;= 4), IF($S559 &lt;&gt; "", $I559/$S559, ""), ""), "")</f>
        <v/>
      </c>
      <c r="AK559" s="18" t="str">
        <f ca="1">IFERROR(IF(AND(NOW()&lt;= EOMONTH(DATE(YEAR($P559),5, 1), 0), Overall!$A561&lt;&gt;"", MONTH($O559) &lt;= 5, MONTH($P559) &gt;= 5), IF($S559 &lt;&gt; "", $I559/$S559, ""), ""), "")</f>
        <v/>
      </c>
      <c r="AL559" s="18" t="str">
        <f ca="1">IFERROR(IF(AND(NOW()&lt;= EOMONTH(DATE(YEAR($P559),6, 1), 0), Overall!$A561&lt;&gt;"", MONTH($O559) &lt;= 6, MONTH($P559) &gt;= 6), IF($S559 &lt;&gt; "", $I559/$S559, ""), ""), "")</f>
        <v/>
      </c>
      <c r="AM559" s="18" t="str">
        <f ca="1">IFERROR(IF(AND(NOW()&lt;= EOMONTH(DATE(YEAR($P559),7, 1), 0), Overall!$A561&lt;&gt;"", MONTH($O559) &lt;= 7, MONTH($P559) &gt;= 7), IF($S559 &lt;&gt; "", $I559/$S559, ""), ""), "")</f>
        <v/>
      </c>
      <c r="AN559" s="18" t="str">
        <f ca="1">IFERROR(IF(AND(NOW()&lt;= EOMONTH(DATE(YEAR($P559),8, 1), 0), Overall!$A561&lt;&gt;"", MONTH($O559) &lt;= 8, MONTH($P559) &gt;= 8), IF($S559 &lt;&gt; "", $I559/$S559, ""), ""), "")</f>
        <v/>
      </c>
      <c r="AO559" s="18" t="str">
        <f ca="1">IFERROR(IF(AND(NOW()&lt;= EOMONTH(DATE(YEAR($P559),9, 1), 0), Overall!$A561&lt;&gt;"", MONTH($O559) &lt;= 9, MONTH($P559) &gt;= 9), IF($S559 &lt;&gt; "", $I559/$S559, ""), ""), "")</f>
        <v/>
      </c>
      <c r="AP559" s="18" t="str">
        <f ca="1">IFERROR(IF(AND(NOW()&lt;= EOMONTH(DATE(YEAR($P559),10, 1), 0), Overall!$A561&lt;&gt;"", MONTH($O559) &lt;= 10, MONTH($P559) &gt;= 10), IF($S559 &lt;&gt; "", $I559/$S559, ""), ""), "")</f>
        <v/>
      </c>
      <c r="AQ559" s="18" t="str">
        <f ca="1">IFERROR(IF(AND(NOW()&lt;= EOMONTH(DATE(YEAR($P559),11, 1), 0), Overall!$A561&lt;&gt;"", MONTH($O559) &lt;=11, MONTH($P559) &gt;= 11), IF($S559 &lt;&gt; "", $I559/$S559, ""), ""), "")</f>
        <v/>
      </c>
      <c r="AR559" s="18" t="str">
        <f ca="1">IFERROR(IF(AND(NOW()&lt;= EOMONTH(DATE(YEAR($P559),12, 1), 0), Overall!$A561&lt;&gt;"", MONTH($O559) &lt;= 12, MONTH($P559) &gt;= 12), IF($S559 &lt;&gt; "", $I559/$S559, ""), ""), "")</f>
        <v/>
      </c>
      <c r="AS559" s="16">
        <f t="shared" ca="1" si="17"/>
        <v>0</v>
      </c>
    </row>
    <row r="560" spans="1:45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5" t="str">
        <f>IF(Overall!P562&lt;&gt;"",_xlfn.VALUETOTEXT(Overall!P562),"")</f>
        <v>Options</v>
      </c>
      <c r="I560" s="17">
        <f>IF(Overall!F562&lt;&gt;"",VALUE(Overall!F562),"")</f>
        <v>1000000</v>
      </c>
      <c r="J560" s="17">
        <f>IF(Overall!G562&lt;&gt;"",VALUE(Overall!G562),"")</f>
        <v>77</v>
      </c>
      <c r="K560" s="17">
        <f>IF(Overall!H562&lt;&gt;"",VALUE(Overall!H562),"")</f>
        <v>64</v>
      </c>
      <c r="L560" s="17">
        <f>IF(Overall!I562&lt;&gt;"",VALUE(Overall!I562),"")</f>
        <v>5.3</v>
      </c>
      <c r="M560" s="17">
        <f>IF(Overall!J562&lt;&gt;"",VALUE(Overall!J562),"")</f>
        <v>1.1200000000000001</v>
      </c>
      <c r="N560" s="17">
        <f>IF(Overall!K562&lt;&gt;"",VALUE(Overall!K562),"")</f>
        <v>4.18</v>
      </c>
      <c r="O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P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Q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R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S560" s="5">
        <f t="shared" si="16"/>
        <v>1</v>
      </c>
      <c r="T560" s="18" t="str">
        <f>IF(Overall!$A562&lt;&gt;"",IF(AND(MONTH($O560) &lt;= 1, MONTH($P560) &gt;= 1), IF($S560 &lt;&gt; "", $I560/$S560, ""), ""),"")</f>
        <v/>
      </c>
      <c r="U560" s="18" t="str">
        <f>IF(Overall!$A562&lt;&gt;"",IF(AND(MONTH($O560) &lt;= 2, MONTH($P560) &gt;= 2), IF($S560 &lt;&gt; "", $I560/$S560, ""), ""),"")</f>
        <v/>
      </c>
      <c r="V560" s="18" t="str">
        <f>IF(Overall!$A562&lt;&gt;"",IF(AND(MONTH($O560) &lt;= 3, MONTH($P560) &gt;= 3), IF($S560 &lt;&gt; "", $I560/$S560, ""), ""),"")</f>
        <v/>
      </c>
      <c r="W560" s="18" t="str">
        <f>IF(Overall!$A562&lt;&gt;"",IF(AND(MONTH($O560) &lt;= 4, MONTH($P560) &gt;= 4), IF($S560 &lt;&gt; "", $I560/$S560, ""), ""),"")</f>
        <v/>
      </c>
      <c r="X560" s="18" t="str">
        <f>IF(Overall!$A562&lt;&gt;"",IF(AND(MONTH($O560) &lt;= 5, MONTH($P560) &gt;= 5), IF($S560 &lt;&gt; "", $I560/$S560, ""), ""),"")</f>
        <v/>
      </c>
      <c r="Y560" s="18" t="str">
        <f>IF(Overall!$A562&lt;&gt;"",IF(AND(MONTH($O560) &lt;= 6, MONTH($P560) &gt;= 6), IF($S560 &lt;&gt; "", $I560/$S560, ""), ""),"")</f>
        <v/>
      </c>
      <c r="Z560" s="18" t="str">
        <f>IF(Overall!$A562&lt;&gt;"",IF(AND(MONTH($O560) &lt;= 7, MONTH($P560) &gt;= 7 ), IF($S560 &lt;&gt; "", $I560/$S560, ""), ""),"")</f>
        <v/>
      </c>
      <c r="AA560" s="18" t="str">
        <f>IF(Overall!$A562&lt;&gt;"",IF(AND(MONTH($O560) &lt;= 8, MONTH($P560) &gt;= 8), IF($S560 &lt;&gt; "", $I560/$S560, ""), ""),"")</f>
        <v/>
      </c>
      <c r="AB560" s="18" t="str">
        <f>IF(Overall!$A562&lt;&gt;"",IF(AND(MONTH($O560) &lt;= 9, MONTH($P560) &gt;= 9), IF($S560 &lt;&gt; "", $I560/$S560, ""), ""),"")</f>
        <v/>
      </c>
      <c r="AC560" s="18">
        <f>IF(Overall!$A562&lt;&gt;"",IF(AND(MONTH($O560) &lt;= 10, MONTH($P560) &gt;= 10), IF($S560 &lt;&gt; "", $I560/$S560, ""), ""),"")</f>
        <v>1000000</v>
      </c>
      <c r="AD560" s="18" t="str">
        <f>IF(Overall!$A562&lt;&gt;"",IF(AND(MONTH($O560) &lt;= 11, MONTH($P560) &gt;= 11), IF($S560 &lt;&gt; "", $I560/$S560, ""), ""),"")</f>
        <v/>
      </c>
      <c r="AE560" s="18" t="str">
        <f>IF(Overall!$A562&lt;&gt;"",IF(AND(MONTH($O560) &lt;= 12, MONTH($P560) &gt;= 12), IF($S560 &lt;&gt; "", $I560/$S560, ""), ""),"")</f>
        <v/>
      </c>
      <c r="AG560" s="18" t="str">
        <f ca="1">IFERROR(IF(AND(NOW()&lt;= EOMONTH(DATE(YEAR($P560),1, 1), 0), Overall!$A562&lt;&gt;"", MONTH($O560) &lt;= 1, MONTH($P560) &gt;= 1), IF($S560 &lt;&gt; "", $I560/$S560, ""), ""), "")</f>
        <v/>
      </c>
      <c r="AH560" s="18" t="str">
        <f ca="1">IFERROR(IF(AND(NOW()&lt;= EOMONTH(DATE(YEAR($P560),2, 1), 0), Overall!$A562&lt;&gt;"", MONTH($O560) &lt;= 2, MONTH($P560) &gt;= 2), IF($S560 &lt;&gt; "", $I560/$S560, ""), ""), "")</f>
        <v/>
      </c>
      <c r="AI560" s="18" t="str">
        <f ca="1">IFERROR(IF(AND(NOW()&lt;= EOMONTH(DATE(YEAR($P560),3, 1), 0), Overall!$A562&lt;&gt;"", MONTH($O560) &lt;= 3, MONTH($P560) &gt;= 3), IF($S560 &lt;&gt; "", $I560/$S560, ""), ""), "")</f>
        <v/>
      </c>
      <c r="AJ560" s="18" t="str">
        <f ca="1">IFERROR(IF(AND(NOW()&lt;= EOMONTH(DATE(YEAR($P560),4, 1), 0), Overall!$A562&lt;&gt;"", MONTH($O560) &lt;= 4, MONTH($P560) &gt;= 4), IF($S560 &lt;&gt; "", $I560/$S560, ""), ""), "")</f>
        <v/>
      </c>
      <c r="AK560" s="18" t="str">
        <f ca="1">IFERROR(IF(AND(NOW()&lt;= EOMONTH(DATE(YEAR($P560),5, 1), 0), Overall!$A562&lt;&gt;"", MONTH($O560) &lt;= 5, MONTH($P560) &gt;= 5), IF($S560 &lt;&gt; "", $I560/$S560, ""), ""), "")</f>
        <v/>
      </c>
      <c r="AL560" s="18" t="str">
        <f ca="1">IFERROR(IF(AND(NOW()&lt;= EOMONTH(DATE(YEAR($P560),6, 1), 0), Overall!$A562&lt;&gt;"", MONTH($O560) &lt;= 6, MONTH($P560) &gt;= 6), IF($S560 &lt;&gt; "", $I560/$S560, ""), ""), "")</f>
        <v/>
      </c>
      <c r="AM560" s="18" t="str">
        <f ca="1">IFERROR(IF(AND(NOW()&lt;= EOMONTH(DATE(YEAR($P560),7, 1), 0), Overall!$A562&lt;&gt;"", MONTH($O560) &lt;= 7, MONTH($P560) &gt;= 7), IF($S560 &lt;&gt; "", $I560/$S560, ""), ""), "")</f>
        <v/>
      </c>
      <c r="AN560" s="18" t="str">
        <f ca="1">IFERROR(IF(AND(NOW()&lt;= EOMONTH(DATE(YEAR($P560),8, 1), 0), Overall!$A562&lt;&gt;"", MONTH($O560) &lt;= 8, MONTH($P560) &gt;= 8), IF($S560 &lt;&gt; "", $I560/$S560, ""), ""), "")</f>
        <v/>
      </c>
      <c r="AO560" s="18" t="str">
        <f ca="1">IFERROR(IF(AND(NOW()&lt;= EOMONTH(DATE(YEAR($P560),9, 1), 0), Overall!$A562&lt;&gt;"", MONTH($O560) &lt;= 9, MONTH($P560) &gt;= 9), IF($S560 &lt;&gt; "", $I560/$S560, ""), ""), "")</f>
        <v/>
      </c>
      <c r="AP560" s="18" t="str">
        <f ca="1">IFERROR(IF(AND(NOW()&lt;= EOMONTH(DATE(YEAR($P560),10, 1), 0), Overall!$A562&lt;&gt;"", MONTH($O560) &lt;= 10, MONTH($P560) &gt;= 10), IF($S560 &lt;&gt; "", $I560/$S560, ""), ""), "")</f>
        <v/>
      </c>
      <c r="AQ560" s="18" t="str">
        <f ca="1">IFERROR(IF(AND(NOW()&lt;= EOMONTH(DATE(YEAR($P560),11, 1), 0), Overall!$A562&lt;&gt;"", MONTH($O560) &lt;=11, MONTH($P560) &gt;= 11), IF($S560 &lt;&gt; "", $I560/$S560, ""), ""), "")</f>
        <v/>
      </c>
      <c r="AR560" s="18" t="str">
        <f ca="1">IFERROR(IF(AND(NOW()&lt;= EOMONTH(DATE(YEAR($P560),12, 1), 0), Overall!$A562&lt;&gt;"", MONTH($O560) &lt;= 12, MONTH($P560) &gt;= 12), IF($S560 &lt;&gt; "", $I560/$S560, ""), ""), "")</f>
        <v/>
      </c>
      <c r="AS560" s="16">
        <f t="shared" ca="1" si="17"/>
        <v>0</v>
      </c>
    </row>
    <row r="561" spans="1:45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5" t="str">
        <f>IF(Overall!P563&lt;&gt;"",_xlfn.VALUETOTEXT(Overall!P563),"")</f>
        <v>Options</v>
      </c>
      <c r="I561" s="17">
        <f>IF(Overall!F563&lt;&gt;"",VALUE(Overall!F563),"")</f>
        <v>1000000</v>
      </c>
      <c r="J561" s="17">
        <f>IF(Overall!G563&lt;&gt;"",VALUE(Overall!G563),"")</f>
        <v>77</v>
      </c>
      <c r="K561" s="17">
        <f>IF(Overall!H563&lt;&gt;"",VALUE(Overall!H563),"")</f>
        <v>64</v>
      </c>
      <c r="L561" s="17">
        <f>IF(Overall!I563&lt;&gt;"",VALUE(Overall!I563),"")</f>
        <v>5.2</v>
      </c>
      <c r="M561" s="17">
        <f>IF(Overall!J563&lt;&gt;"",VALUE(Overall!J563),"")</f>
        <v>1.04</v>
      </c>
      <c r="N561" s="17">
        <f>IF(Overall!K563&lt;&gt;"",VALUE(Overall!K563),"")</f>
        <v>4.16</v>
      </c>
      <c r="O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P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Q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R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S561" s="5">
        <f t="shared" si="16"/>
        <v>1</v>
      </c>
      <c r="T561" s="18" t="str">
        <f>IF(Overall!$A563&lt;&gt;"",IF(AND(MONTH($O561) &lt;= 1, MONTH($P561) &gt;= 1), IF($S561 &lt;&gt; "", $I561/$S561, ""), ""),"")</f>
        <v/>
      </c>
      <c r="U561" s="18" t="str">
        <f>IF(Overall!$A563&lt;&gt;"",IF(AND(MONTH($O561) &lt;= 2, MONTH($P561) &gt;= 2), IF($S561 &lt;&gt; "", $I561/$S561, ""), ""),"")</f>
        <v/>
      </c>
      <c r="V561" s="18" t="str">
        <f>IF(Overall!$A563&lt;&gt;"",IF(AND(MONTH($O561) &lt;= 3, MONTH($P561) &gt;= 3), IF($S561 &lt;&gt; "", $I561/$S561, ""), ""),"")</f>
        <v/>
      </c>
      <c r="W561" s="18" t="str">
        <f>IF(Overall!$A563&lt;&gt;"",IF(AND(MONTH($O561) &lt;= 4, MONTH($P561) &gt;= 4), IF($S561 &lt;&gt; "", $I561/$S561, ""), ""),"")</f>
        <v/>
      </c>
      <c r="X561" s="18" t="str">
        <f>IF(Overall!$A563&lt;&gt;"",IF(AND(MONTH($O561) &lt;= 5, MONTH($P561) &gt;= 5), IF($S561 &lt;&gt; "", $I561/$S561, ""), ""),"")</f>
        <v/>
      </c>
      <c r="Y561" s="18" t="str">
        <f>IF(Overall!$A563&lt;&gt;"",IF(AND(MONTH($O561) &lt;= 6, MONTH($P561) &gt;= 6), IF($S561 &lt;&gt; "", $I561/$S561, ""), ""),"")</f>
        <v/>
      </c>
      <c r="Z561" s="18" t="str">
        <f>IF(Overall!$A563&lt;&gt;"",IF(AND(MONTH($O561) &lt;= 7, MONTH($P561) &gt;= 7 ), IF($S561 &lt;&gt; "", $I561/$S561, ""), ""),"")</f>
        <v/>
      </c>
      <c r="AA561" s="18" t="str">
        <f>IF(Overall!$A563&lt;&gt;"",IF(AND(MONTH($O561) &lt;= 8, MONTH($P561) &gt;= 8), IF($S561 &lt;&gt; "", $I561/$S561, ""), ""),"")</f>
        <v/>
      </c>
      <c r="AB561" s="18" t="str">
        <f>IF(Overall!$A563&lt;&gt;"",IF(AND(MONTH($O561) &lt;= 9, MONTH($P561) &gt;= 9), IF($S561 &lt;&gt; "", $I561/$S561, ""), ""),"")</f>
        <v/>
      </c>
      <c r="AC561" s="18">
        <f>IF(Overall!$A563&lt;&gt;"",IF(AND(MONTH($O561) &lt;= 10, MONTH($P561) &gt;= 10), IF($S561 &lt;&gt; "", $I561/$S561, ""), ""),"")</f>
        <v>1000000</v>
      </c>
      <c r="AD561" s="18" t="str">
        <f>IF(Overall!$A563&lt;&gt;"",IF(AND(MONTH($O561) &lt;= 11, MONTH($P561) &gt;= 11), IF($S561 &lt;&gt; "", $I561/$S561, ""), ""),"")</f>
        <v/>
      </c>
      <c r="AE561" s="18" t="str">
        <f>IF(Overall!$A563&lt;&gt;"",IF(AND(MONTH($O561) &lt;= 12, MONTH($P561) &gt;= 12), IF($S561 &lt;&gt; "", $I561/$S561, ""), ""),"")</f>
        <v/>
      </c>
      <c r="AG561" s="18" t="str">
        <f ca="1">IFERROR(IF(AND(NOW()&lt;= EOMONTH(DATE(YEAR($P561),1, 1), 0), Overall!$A563&lt;&gt;"", MONTH($O561) &lt;= 1, MONTH($P561) &gt;= 1), IF($S561 &lt;&gt; "", $I561/$S561, ""), ""), "")</f>
        <v/>
      </c>
      <c r="AH561" s="18" t="str">
        <f ca="1">IFERROR(IF(AND(NOW()&lt;= EOMONTH(DATE(YEAR($P561),2, 1), 0), Overall!$A563&lt;&gt;"", MONTH($O561) &lt;= 2, MONTH($P561) &gt;= 2), IF($S561 &lt;&gt; "", $I561/$S561, ""), ""), "")</f>
        <v/>
      </c>
      <c r="AI561" s="18" t="str">
        <f ca="1">IFERROR(IF(AND(NOW()&lt;= EOMONTH(DATE(YEAR($P561),3, 1), 0), Overall!$A563&lt;&gt;"", MONTH($O561) &lt;= 3, MONTH($P561) &gt;= 3), IF($S561 &lt;&gt; "", $I561/$S561, ""), ""), "")</f>
        <v/>
      </c>
      <c r="AJ561" s="18" t="str">
        <f ca="1">IFERROR(IF(AND(NOW()&lt;= EOMONTH(DATE(YEAR($P561),4, 1), 0), Overall!$A563&lt;&gt;"", MONTH($O561) &lt;= 4, MONTH($P561) &gt;= 4), IF($S561 &lt;&gt; "", $I561/$S561, ""), ""), "")</f>
        <v/>
      </c>
      <c r="AK561" s="18" t="str">
        <f ca="1">IFERROR(IF(AND(NOW()&lt;= EOMONTH(DATE(YEAR($P561),5, 1), 0), Overall!$A563&lt;&gt;"", MONTH($O561) &lt;= 5, MONTH($P561) &gt;= 5), IF($S561 &lt;&gt; "", $I561/$S561, ""), ""), "")</f>
        <v/>
      </c>
      <c r="AL561" s="18" t="str">
        <f ca="1">IFERROR(IF(AND(NOW()&lt;= EOMONTH(DATE(YEAR($P561),6, 1), 0), Overall!$A563&lt;&gt;"", MONTH($O561) &lt;= 6, MONTH($P561) &gt;= 6), IF($S561 &lt;&gt; "", $I561/$S561, ""), ""), "")</f>
        <v/>
      </c>
      <c r="AM561" s="18" t="str">
        <f ca="1">IFERROR(IF(AND(NOW()&lt;= EOMONTH(DATE(YEAR($P561),7, 1), 0), Overall!$A563&lt;&gt;"", MONTH($O561) &lt;= 7, MONTH($P561) &gt;= 7), IF($S561 &lt;&gt; "", $I561/$S561, ""), ""), "")</f>
        <v/>
      </c>
      <c r="AN561" s="18" t="str">
        <f ca="1">IFERROR(IF(AND(NOW()&lt;= EOMONTH(DATE(YEAR($P561),8, 1), 0), Overall!$A563&lt;&gt;"", MONTH($O561) &lt;= 8, MONTH($P561) &gt;= 8), IF($S561 &lt;&gt; "", $I561/$S561, ""), ""), "")</f>
        <v/>
      </c>
      <c r="AO561" s="18" t="str">
        <f ca="1">IFERROR(IF(AND(NOW()&lt;= EOMONTH(DATE(YEAR($P561),9, 1), 0), Overall!$A563&lt;&gt;"", MONTH($O561) &lt;= 9, MONTH($P561) &gt;= 9), IF($S561 &lt;&gt; "", $I561/$S561, ""), ""), "")</f>
        <v/>
      </c>
      <c r="AP561" s="18" t="str">
        <f ca="1">IFERROR(IF(AND(NOW()&lt;= EOMONTH(DATE(YEAR($P561),10, 1), 0), Overall!$A563&lt;&gt;"", MONTH($O561) &lt;= 10, MONTH($P561) &gt;= 10), IF($S561 &lt;&gt; "", $I561/$S561, ""), ""), "")</f>
        <v/>
      </c>
      <c r="AQ561" s="18" t="str">
        <f ca="1">IFERROR(IF(AND(NOW()&lt;= EOMONTH(DATE(YEAR($P561),11, 1), 0), Overall!$A563&lt;&gt;"", MONTH($O561) &lt;=11, MONTH($P561) &gt;= 11), IF($S561 &lt;&gt; "", $I561/$S561, ""), ""), "")</f>
        <v/>
      </c>
      <c r="AR561" s="18" t="str">
        <f ca="1">IFERROR(IF(AND(NOW()&lt;= EOMONTH(DATE(YEAR($P561),12, 1), 0), Overall!$A563&lt;&gt;"", MONTH($O561) &lt;= 12, MONTH($P561) &gt;= 12), IF($S561 &lt;&gt; "", $I561/$S561, ""), ""), "")</f>
        <v/>
      </c>
      <c r="AS561" s="16">
        <f t="shared" ca="1" si="17"/>
        <v>0</v>
      </c>
    </row>
    <row r="562" spans="1:45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5" t="str">
        <f>IF(Overall!P564&lt;&gt;"",_xlfn.VALUETOTEXT(Overall!P564),"")</f>
        <v>Options</v>
      </c>
      <c r="I562" s="17">
        <f>IF(Overall!F564&lt;&gt;"",VALUE(Overall!F564),"")</f>
        <v>1000000</v>
      </c>
      <c r="J562" s="17">
        <f>IF(Overall!G564&lt;&gt;"",VALUE(Overall!G564),"")</f>
        <v>77</v>
      </c>
      <c r="K562" s="17">
        <f>IF(Overall!H564&lt;&gt;"",VALUE(Overall!H564),"")</f>
        <v>64</v>
      </c>
      <c r="L562" s="17">
        <f>IF(Overall!I564&lt;&gt;"",VALUE(Overall!I564),"")</f>
        <v>5.22</v>
      </c>
      <c r="M562" s="17">
        <f>IF(Overall!J564&lt;&gt;"",VALUE(Overall!J564),"")</f>
        <v>1.05</v>
      </c>
      <c r="N562" s="17">
        <f>IF(Overall!K564&lt;&gt;"",VALUE(Overall!K564),"")</f>
        <v>4.17</v>
      </c>
      <c r="O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P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Q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R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S562" s="5">
        <f t="shared" si="16"/>
        <v>1</v>
      </c>
      <c r="T562" s="18" t="str">
        <f>IF(Overall!$A564&lt;&gt;"",IF(AND(MONTH($O562) &lt;= 1, MONTH($P562) &gt;= 1), IF($S562 &lt;&gt; "", $I562/$S562, ""), ""),"")</f>
        <v/>
      </c>
      <c r="U562" s="18" t="str">
        <f>IF(Overall!$A564&lt;&gt;"",IF(AND(MONTH($O562) &lt;= 2, MONTH($P562) &gt;= 2), IF($S562 &lt;&gt; "", $I562/$S562, ""), ""),"")</f>
        <v/>
      </c>
      <c r="V562" s="18" t="str">
        <f>IF(Overall!$A564&lt;&gt;"",IF(AND(MONTH($O562) &lt;= 3, MONTH($P562) &gt;= 3), IF($S562 &lt;&gt; "", $I562/$S562, ""), ""),"")</f>
        <v/>
      </c>
      <c r="W562" s="18" t="str">
        <f>IF(Overall!$A564&lt;&gt;"",IF(AND(MONTH($O562) &lt;= 4, MONTH($P562) &gt;= 4), IF($S562 &lt;&gt; "", $I562/$S562, ""), ""),"")</f>
        <v/>
      </c>
      <c r="X562" s="18" t="str">
        <f>IF(Overall!$A564&lt;&gt;"",IF(AND(MONTH($O562) &lt;= 5, MONTH($P562) &gt;= 5), IF($S562 &lt;&gt; "", $I562/$S562, ""), ""),"")</f>
        <v/>
      </c>
      <c r="Y562" s="18" t="str">
        <f>IF(Overall!$A564&lt;&gt;"",IF(AND(MONTH($O562) &lt;= 6, MONTH($P562) &gt;= 6), IF($S562 &lt;&gt; "", $I562/$S562, ""), ""),"")</f>
        <v/>
      </c>
      <c r="Z562" s="18" t="str">
        <f>IF(Overall!$A564&lt;&gt;"",IF(AND(MONTH($O562) &lt;= 7, MONTH($P562) &gt;= 7 ), IF($S562 &lt;&gt; "", $I562/$S562, ""), ""),"")</f>
        <v/>
      </c>
      <c r="AA562" s="18" t="str">
        <f>IF(Overall!$A564&lt;&gt;"",IF(AND(MONTH($O562) &lt;= 8, MONTH($P562) &gt;= 8), IF($S562 &lt;&gt; "", $I562/$S562, ""), ""),"")</f>
        <v/>
      </c>
      <c r="AB562" s="18" t="str">
        <f>IF(Overall!$A564&lt;&gt;"",IF(AND(MONTH($O562) &lt;= 9, MONTH($P562) &gt;= 9), IF($S562 &lt;&gt; "", $I562/$S562, ""), ""),"")</f>
        <v/>
      </c>
      <c r="AC562" s="18">
        <f>IF(Overall!$A564&lt;&gt;"",IF(AND(MONTH($O562) &lt;= 10, MONTH($P562) &gt;= 10), IF($S562 &lt;&gt; "", $I562/$S562, ""), ""),"")</f>
        <v>1000000</v>
      </c>
      <c r="AD562" s="18" t="str">
        <f>IF(Overall!$A564&lt;&gt;"",IF(AND(MONTH($O562) &lt;= 11, MONTH($P562) &gt;= 11), IF($S562 &lt;&gt; "", $I562/$S562, ""), ""),"")</f>
        <v/>
      </c>
      <c r="AE562" s="18" t="str">
        <f>IF(Overall!$A564&lt;&gt;"",IF(AND(MONTH($O562) &lt;= 12, MONTH($P562) &gt;= 12), IF($S562 &lt;&gt; "", $I562/$S562, ""), ""),"")</f>
        <v/>
      </c>
      <c r="AG562" s="18" t="str">
        <f ca="1">IFERROR(IF(AND(NOW()&lt;= EOMONTH(DATE(YEAR($P562),1, 1), 0), Overall!$A564&lt;&gt;"", MONTH($O562) &lt;= 1, MONTH($P562) &gt;= 1), IF($S562 &lt;&gt; "", $I562/$S562, ""), ""), "")</f>
        <v/>
      </c>
      <c r="AH562" s="18" t="str">
        <f ca="1">IFERROR(IF(AND(NOW()&lt;= EOMONTH(DATE(YEAR($P562),2, 1), 0), Overall!$A564&lt;&gt;"", MONTH($O562) &lt;= 2, MONTH($P562) &gt;= 2), IF($S562 &lt;&gt; "", $I562/$S562, ""), ""), "")</f>
        <v/>
      </c>
      <c r="AI562" s="18" t="str">
        <f ca="1">IFERROR(IF(AND(NOW()&lt;= EOMONTH(DATE(YEAR($P562),3, 1), 0), Overall!$A564&lt;&gt;"", MONTH($O562) &lt;= 3, MONTH($P562) &gt;= 3), IF($S562 &lt;&gt; "", $I562/$S562, ""), ""), "")</f>
        <v/>
      </c>
      <c r="AJ562" s="18" t="str">
        <f ca="1">IFERROR(IF(AND(NOW()&lt;= EOMONTH(DATE(YEAR($P562),4, 1), 0), Overall!$A564&lt;&gt;"", MONTH($O562) &lt;= 4, MONTH($P562) &gt;= 4), IF($S562 &lt;&gt; "", $I562/$S562, ""), ""), "")</f>
        <v/>
      </c>
      <c r="AK562" s="18" t="str">
        <f ca="1">IFERROR(IF(AND(NOW()&lt;= EOMONTH(DATE(YEAR($P562),5, 1), 0), Overall!$A564&lt;&gt;"", MONTH($O562) &lt;= 5, MONTH($P562) &gt;= 5), IF($S562 &lt;&gt; "", $I562/$S562, ""), ""), "")</f>
        <v/>
      </c>
      <c r="AL562" s="18" t="str">
        <f ca="1">IFERROR(IF(AND(NOW()&lt;= EOMONTH(DATE(YEAR($P562),6, 1), 0), Overall!$A564&lt;&gt;"", MONTH($O562) &lt;= 6, MONTH($P562) &gt;= 6), IF($S562 &lt;&gt; "", $I562/$S562, ""), ""), "")</f>
        <v/>
      </c>
      <c r="AM562" s="18" t="str">
        <f ca="1">IFERROR(IF(AND(NOW()&lt;= EOMONTH(DATE(YEAR($P562),7, 1), 0), Overall!$A564&lt;&gt;"", MONTH($O562) &lt;= 7, MONTH($P562) &gt;= 7), IF($S562 &lt;&gt; "", $I562/$S562, ""), ""), "")</f>
        <v/>
      </c>
      <c r="AN562" s="18" t="str">
        <f ca="1">IFERROR(IF(AND(NOW()&lt;= EOMONTH(DATE(YEAR($P562),8, 1), 0), Overall!$A564&lt;&gt;"", MONTH($O562) &lt;= 8, MONTH($P562) &gt;= 8), IF($S562 &lt;&gt; "", $I562/$S562, ""), ""), "")</f>
        <v/>
      </c>
      <c r="AO562" s="18" t="str">
        <f ca="1">IFERROR(IF(AND(NOW()&lt;= EOMONTH(DATE(YEAR($P562),9, 1), 0), Overall!$A564&lt;&gt;"", MONTH($O562) &lt;= 9, MONTH($P562) &gt;= 9), IF($S562 &lt;&gt; "", $I562/$S562, ""), ""), "")</f>
        <v/>
      </c>
      <c r="AP562" s="18" t="str">
        <f ca="1">IFERROR(IF(AND(NOW()&lt;= EOMONTH(DATE(YEAR($P562),10, 1), 0), Overall!$A564&lt;&gt;"", MONTH($O562) &lt;= 10, MONTH($P562) &gt;= 10), IF($S562 &lt;&gt; "", $I562/$S562, ""), ""), "")</f>
        <v/>
      </c>
      <c r="AQ562" s="18" t="str">
        <f ca="1">IFERROR(IF(AND(NOW()&lt;= EOMONTH(DATE(YEAR($P562),11, 1), 0), Overall!$A564&lt;&gt;"", MONTH($O562) &lt;=11, MONTH($P562) &gt;= 11), IF($S562 &lt;&gt; "", $I562/$S562, ""), ""), "")</f>
        <v/>
      </c>
      <c r="AR562" s="18" t="str">
        <f ca="1">IFERROR(IF(AND(NOW()&lt;= EOMONTH(DATE(YEAR($P562),12, 1), 0), Overall!$A564&lt;&gt;"", MONTH($O562) &lt;= 12, MONTH($P562) &gt;= 12), IF($S562 &lt;&gt; "", $I562/$S562, ""), ""), "")</f>
        <v/>
      </c>
      <c r="AS562" s="16">
        <f t="shared" ca="1" si="17"/>
        <v>0</v>
      </c>
    </row>
    <row r="563" spans="1:45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5" t="str">
        <f>IF(Overall!P565&lt;&gt;"",_xlfn.VALUETOTEXT(Overall!P565),"")</f>
        <v>Options</v>
      </c>
      <c r="I563" s="17">
        <f>IF(Overall!F565&lt;&gt;"",VALUE(Overall!F565),"")</f>
        <v>1000000</v>
      </c>
      <c r="J563" s="17">
        <f>IF(Overall!G565&lt;&gt;"",VALUE(Overall!G565),"")</f>
        <v>77</v>
      </c>
      <c r="K563" s="17">
        <f>IF(Overall!H565&lt;&gt;"",VALUE(Overall!H565),"")</f>
        <v>64</v>
      </c>
      <c r="L563" s="17">
        <f>IF(Overall!I565&lt;&gt;"",VALUE(Overall!I565),"")</f>
        <v>5.2</v>
      </c>
      <c r="M563" s="17">
        <f>IF(Overall!J565&lt;&gt;"",VALUE(Overall!J565),"")</f>
        <v>1.04</v>
      </c>
      <c r="N563" s="17">
        <f>IF(Overall!K565&lt;&gt;"",VALUE(Overall!K565),"")</f>
        <v>4.16</v>
      </c>
      <c r="O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P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Q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R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S563" s="5">
        <f t="shared" si="16"/>
        <v>1</v>
      </c>
      <c r="T563" s="18" t="str">
        <f>IF(Overall!$A565&lt;&gt;"",IF(AND(MONTH($O563) &lt;= 1, MONTH($P563) &gt;= 1), IF($S563 &lt;&gt; "", $I563/$S563, ""), ""),"")</f>
        <v/>
      </c>
      <c r="U563" s="18" t="str">
        <f>IF(Overall!$A565&lt;&gt;"",IF(AND(MONTH($O563) &lt;= 2, MONTH($P563) &gt;= 2), IF($S563 &lt;&gt; "", $I563/$S563, ""), ""),"")</f>
        <v/>
      </c>
      <c r="V563" s="18" t="str">
        <f>IF(Overall!$A565&lt;&gt;"",IF(AND(MONTH($O563) &lt;= 3, MONTH($P563) &gt;= 3), IF($S563 &lt;&gt; "", $I563/$S563, ""), ""),"")</f>
        <v/>
      </c>
      <c r="W563" s="18" t="str">
        <f>IF(Overall!$A565&lt;&gt;"",IF(AND(MONTH($O563) &lt;= 4, MONTH($P563) &gt;= 4), IF($S563 &lt;&gt; "", $I563/$S563, ""), ""),"")</f>
        <v/>
      </c>
      <c r="X563" s="18" t="str">
        <f>IF(Overall!$A565&lt;&gt;"",IF(AND(MONTH($O563) &lt;= 5, MONTH($P563) &gt;= 5), IF($S563 &lt;&gt; "", $I563/$S563, ""), ""),"")</f>
        <v/>
      </c>
      <c r="Y563" s="18" t="str">
        <f>IF(Overall!$A565&lt;&gt;"",IF(AND(MONTH($O563) &lt;= 6, MONTH($P563) &gt;= 6), IF($S563 &lt;&gt; "", $I563/$S563, ""), ""),"")</f>
        <v/>
      </c>
      <c r="Z563" s="18" t="str">
        <f>IF(Overall!$A565&lt;&gt;"",IF(AND(MONTH($O563) &lt;= 7, MONTH($P563) &gt;= 7 ), IF($S563 &lt;&gt; "", $I563/$S563, ""), ""),"")</f>
        <v/>
      </c>
      <c r="AA563" s="18" t="str">
        <f>IF(Overall!$A565&lt;&gt;"",IF(AND(MONTH($O563) &lt;= 8, MONTH($P563) &gt;= 8), IF($S563 &lt;&gt; "", $I563/$S563, ""), ""),"")</f>
        <v/>
      </c>
      <c r="AB563" s="18" t="str">
        <f>IF(Overall!$A565&lt;&gt;"",IF(AND(MONTH($O563) &lt;= 9, MONTH($P563) &gt;= 9), IF($S563 &lt;&gt; "", $I563/$S563, ""), ""),"")</f>
        <v/>
      </c>
      <c r="AC563" s="18">
        <f>IF(Overall!$A565&lt;&gt;"",IF(AND(MONTH($O563) &lt;= 10, MONTH($P563) &gt;= 10), IF($S563 &lt;&gt; "", $I563/$S563, ""), ""),"")</f>
        <v>1000000</v>
      </c>
      <c r="AD563" s="18" t="str">
        <f>IF(Overall!$A565&lt;&gt;"",IF(AND(MONTH($O563) &lt;= 11, MONTH($P563) &gt;= 11), IF($S563 &lt;&gt; "", $I563/$S563, ""), ""),"")</f>
        <v/>
      </c>
      <c r="AE563" s="18" t="str">
        <f>IF(Overall!$A565&lt;&gt;"",IF(AND(MONTH($O563) &lt;= 12, MONTH($P563) &gt;= 12), IF($S563 &lt;&gt; "", $I563/$S563, ""), ""),"")</f>
        <v/>
      </c>
      <c r="AG563" s="18" t="str">
        <f ca="1">IFERROR(IF(AND(NOW()&lt;= EOMONTH(DATE(YEAR($P563),1, 1), 0), Overall!$A565&lt;&gt;"", MONTH($O563) &lt;= 1, MONTH($P563) &gt;= 1), IF($S563 &lt;&gt; "", $I563/$S563, ""), ""), "")</f>
        <v/>
      </c>
      <c r="AH563" s="18" t="str">
        <f ca="1">IFERROR(IF(AND(NOW()&lt;= EOMONTH(DATE(YEAR($P563),2, 1), 0), Overall!$A565&lt;&gt;"", MONTH($O563) &lt;= 2, MONTH($P563) &gt;= 2), IF($S563 &lt;&gt; "", $I563/$S563, ""), ""), "")</f>
        <v/>
      </c>
      <c r="AI563" s="18" t="str">
        <f ca="1">IFERROR(IF(AND(NOW()&lt;= EOMONTH(DATE(YEAR($P563),3, 1), 0), Overall!$A565&lt;&gt;"", MONTH($O563) &lt;= 3, MONTH($P563) &gt;= 3), IF($S563 &lt;&gt; "", $I563/$S563, ""), ""), "")</f>
        <v/>
      </c>
      <c r="AJ563" s="18" t="str">
        <f ca="1">IFERROR(IF(AND(NOW()&lt;= EOMONTH(DATE(YEAR($P563),4, 1), 0), Overall!$A565&lt;&gt;"", MONTH($O563) &lt;= 4, MONTH($P563) &gt;= 4), IF($S563 &lt;&gt; "", $I563/$S563, ""), ""), "")</f>
        <v/>
      </c>
      <c r="AK563" s="18" t="str">
        <f ca="1">IFERROR(IF(AND(NOW()&lt;= EOMONTH(DATE(YEAR($P563),5, 1), 0), Overall!$A565&lt;&gt;"", MONTH($O563) &lt;= 5, MONTH($P563) &gt;= 5), IF($S563 &lt;&gt; "", $I563/$S563, ""), ""), "")</f>
        <v/>
      </c>
      <c r="AL563" s="18" t="str">
        <f ca="1">IFERROR(IF(AND(NOW()&lt;= EOMONTH(DATE(YEAR($P563),6, 1), 0), Overall!$A565&lt;&gt;"", MONTH($O563) &lt;= 6, MONTH($P563) &gt;= 6), IF($S563 &lt;&gt; "", $I563/$S563, ""), ""), "")</f>
        <v/>
      </c>
      <c r="AM563" s="18" t="str">
        <f ca="1">IFERROR(IF(AND(NOW()&lt;= EOMONTH(DATE(YEAR($P563),7, 1), 0), Overall!$A565&lt;&gt;"", MONTH($O563) &lt;= 7, MONTH($P563) &gt;= 7), IF($S563 &lt;&gt; "", $I563/$S563, ""), ""), "")</f>
        <v/>
      </c>
      <c r="AN563" s="18" t="str">
        <f ca="1">IFERROR(IF(AND(NOW()&lt;= EOMONTH(DATE(YEAR($P563),8, 1), 0), Overall!$A565&lt;&gt;"", MONTH($O563) &lt;= 8, MONTH($P563) &gt;= 8), IF($S563 &lt;&gt; "", $I563/$S563, ""), ""), "")</f>
        <v/>
      </c>
      <c r="AO563" s="18" t="str">
        <f ca="1">IFERROR(IF(AND(NOW()&lt;= EOMONTH(DATE(YEAR($P563),9, 1), 0), Overall!$A565&lt;&gt;"", MONTH($O563) &lt;= 9, MONTH($P563) &gt;= 9), IF($S563 &lt;&gt; "", $I563/$S563, ""), ""), "")</f>
        <v/>
      </c>
      <c r="AP563" s="18" t="str">
        <f ca="1">IFERROR(IF(AND(NOW()&lt;= EOMONTH(DATE(YEAR($P563),10, 1), 0), Overall!$A565&lt;&gt;"", MONTH($O563) &lt;= 10, MONTH($P563) &gt;= 10), IF($S563 &lt;&gt; "", $I563/$S563, ""), ""), "")</f>
        <v/>
      </c>
      <c r="AQ563" s="18" t="str">
        <f ca="1">IFERROR(IF(AND(NOW()&lt;= EOMONTH(DATE(YEAR($P563),11, 1), 0), Overall!$A565&lt;&gt;"", MONTH($O563) &lt;=11, MONTH($P563) &gt;= 11), IF($S563 &lt;&gt; "", $I563/$S563, ""), ""), "")</f>
        <v/>
      </c>
      <c r="AR563" s="18" t="str">
        <f ca="1">IFERROR(IF(AND(NOW()&lt;= EOMONTH(DATE(YEAR($P563),12, 1), 0), Overall!$A565&lt;&gt;"", MONTH($O563) &lt;= 12, MONTH($P563) &gt;= 12), IF($S563 &lt;&gt; "", $I563/$S563, ""), ""), "")</f>
        <v/>
      </c>
      <c r="AS563" s="16">
        <f t="shared" ca="1" si="17"/>
        <v>0</v>
      </c>
    </row>
    <row r="564" spans="1:45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5" t="str">
        <f>IF(Overall!P566&lt;&gt;"",_xlfn.VALUETOTEXT(Overall!P566),"")</f>
        <v>Options</v>
      </c>
      <c r="I564" s="17">
        <f>IF(Overall!F566&lt;&gt;"",VALUE(Overall!F566),"")</f>
        <v>1000000</v>
      </c>
      <c r="J564" s="17">
        <f>IF(Overall!G566&lt;&gt;"",VALUE(Overall!G566),"")</f>
        <v>78</v>
      </c>
      <c r="K564" s="17">
        <f>IF(Overall!H566&lt;&gt;"",VALUE(Overall!H566),"")</f>
        <v>64</v>
      </c>
      <c r="L564" s="17">
        <f>IF(Overall!I566&lt;&gt;"",VALUE(Overall!I566),"")</f>
        <v>4</v>
      </c>
      <c r="M564" s="17">
        <f>IF(Overall!J566&lt;&gt;"",VALUE(Overall!J566),"")</f>
        <v>0.45</v>
      </c>
      <c r="N564" s="17">
        <f>IF(Overall!K566&lt;&gt;"",VALUE(Overall!K566),"")</f>
        <v>3.55</v>
      </c>
      <c r="O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P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Q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R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S564" s="5">
        <f t="shared" si="16"/>
        <v>1</v>
      </c>
      <c r="T564" s="18" t="str">
        <f>IF(Overall!$A566&lt;&gt;"",IF(AND(MONTH($O564) &lt;= 1, MONTH($P564) &gt;= 1), IF($S564 &lt;&gt; "", $I564/$S564, ""), ""),"")</f>
        <v/>
      </c>
      <c r="U564" s="18" t="str">
        <f>IF(Overall!$A566&lt;&gt;"",IF(AND(MONTH($O564) &lt;= 2, MONTH($P564) &gt;= 2), IF($S564 &lt;&gt; "", $I564/$S564, ""), ""),"")</f>
        <v/>
      </c>
      <c r="V564" s="18" t="str">
        <f>IF(Overall!$A566&lt;&gt;"",IF(AND(MONTH($O564) &lt;= 3, MONTH($P564) &gt;= 3), IF($S564 &lt;&gt; "", $I564/$S564, ""), ""),"")</f>
        <v/>
      </c>
      <c r="W564" s="18" t="str">
        <f>IF(Overall!$A566&lt;&gt;"",IF(AND(MONTH($O564) &lt;= 4, MONTH($P564) &gt;= 4), IF($S564 &lt;&gt; "", $I564/$S564, ""), ""),"")</f>
        <v/>
      </c>
      <c r="X564" s="18" t="str">
        <f>IF(Overall!$A566&lt;&gt;"",IF(AND(MONTH($O564) &lt;= 5, MONTH($P564) &gt;= 5), IF($S564 &lt;&gt; "", $I564/$S564, ""), ""),"")</f>
        <v/>
      </c>
      <c r="Y564" s="18" t="str">
        <f>IF(Overall!$A566&lt;&gt;"",IF(AND(MONTH($O564) &lt;= 6, MONTH($P564) &gt;= 6), IF($S564 &lt;&gt; "", $I564/$S564, ""), ""),"")</f>
        <v/>
      </c>
      <c r="Z564" s="18" t="str">
        <f>IF(Overall!$A566&lt;&gt;"",IF(AND(MONTH($O564) &lt;= 7, MONTH($P564) &gt;= 7 ), IF($S564 &lt;&gt; "", $I564/$S564, ""), ""),"")</f>
        <v/>
      </c>
      <c r="AA564" s="18" t="str">
        <f>IF(Overall!$A566&lt;&gt;"",IF(AND(MONTH($O564) &lt;= 8, MONTH($P564) &gt;= 8), IF($S564 &lt;&gt; "", $I564/$S564, ""), ""),"")</f>
        <v/>
      </c>
      <c r="AB564" s="18" t="str">
        <f>IF(Overall!$A566&lt;&gt;"",IF(AND(MONTH($O564) &lt;= 9, MONTH($P564) &gt;= 9), IF($S564 &lt;&gt; "", $I564/$S564, ""), ""),"")</f>
        <v/>
      </c>
      <c r="AC564" s="18">
        <f>IF(Overall!$A566&lt;&gt;"",IF(AND(MONTH($O564) &lt;= 10, MONTH($P564) &gt;= 10), IF($S564 &lt;&gt; "", $I564/$S564, ""), ""),"")</f>
        <v>1000000</v>
      </c>
      <c r="AD564" s="18" t="str">
        <f>IF(Overall!$A566&lt;&gt;"",IF(AND(MONTH($O564) &lt;= 11, MONTH($P564) &gt;= 11), IF($S564 &lt;&gt; "", $I564/$S564, ""), ""),"")</f>
        <v/>
      </c>
      <c r="AE564" s="18" t="str">
        <f>IF(Overall!$A566&lt;&gt;"",IF(AND(MONTH($O564) &lt;= 12, MONTH($P564) &gt;= 12), IF($S564 &lt;&gt; "", $I564/$S564, ""), ""),"")</f>
        <v/>
      </c>
      <c r="AG564" s="18" t="str">
        <f ca="1">IFERROR(IF(AND(NOW()&lt;= EOMONTH(DATE(YEAR($P564),1, 1), 0), Overall!$A566&lt;&gt;"", MONTH($O564) &lt;= 1, MONTH($P564) &gt;= 1), IF($S564 &lt;&gt; "", $I564/$S564, ""), ""), "")</f>
        <v/>
      </c>
      <c r="AH564" s="18" t="str">
        <f ca="1">IFERROR(IF(AND(NOW()&lt;= EOMONTH(DATE(YEAR($P564),2, 1), 0), Overall!$A566&lt;&gt;"", MONTH($O564) &lt;= 2, MONTH($P564) &gt;= 2), IF($S564 &lt;&gt; "", $I564/$S564, ""), ""), "")</f>
        <v/>
      </c>
      <c r="AI564" s="18" t="str">
        <f ca="1">IFERROR(IF(AND(NOW()&lt;= EOMONTH(DATE(YEAR($P564),3, 1), 0), Overall!$A566&lt;&gt;"", MONTH($O564) &lt;= 3, MONTH($P564) &gt;= 3), IF($S564 &lt;&gt; "", $I564/$S564, ""), ""), "")</f>
        <v/>
      </c>
      <c r="AJ564" s="18" t="str">
        <f ca="1">IFERROR(IF(AND(NOW()&lt;= EOMONTH(DATE(YEAR($P564),4, 1), 0), Overall!$A566&lt;&gt;"", MONTH($O564) &lt;= 4, MONTH($P564) &gt;= 4), IF($S564 &lt;&gt; "", $I564/$S564, ""), ""), "")</f>
        <v/>
      </c>
      <c r="AK564" s="18" t="str">
        <f ca="1">IFERROR(IF(AND(NOW()&lt;= EOMONTH(DATE(YEAR($P564),5, 1), 0), Overall!$A566&lt;&gt;"", MONTH($O564) &lt;= 5, MONTH($P564) &gt;= 5), IF($S564 &lt;&gt; "", $I564/$S564, ""), ""), "")</f>
        <v/>
      </c>
      <c r="AL564" s="18" t="str">
        <f ca="1">IFERROR(IF(AND(NOW()&lt;= EOMONTH(DATE(YEAR($P564),6, 1), 0), Overall!$A566&lt;&gt;"", MONTH($O564) &lt;= 6, MONTH($P564) &gt;= 6), IF($S564 &lt;&gt; "", $I564/$S564, ""), ""), "")</f>
        <v/>
      </c>
      <c r="AM564" s="18" t="str">
        <f ca="1">IFERROR(IF(AND(NOW()&lt;= EOMONTH(DATE(YEAR($P564),7, 1), 0), Overall!$A566&lt;&gt;"", MONTH($O564) &lt;= 7, MONTH($P564) &gt;= 7), IF($S564 &lt;&gt; "", $I564/$S564, ""), ""), "")</f>
        <v/>
      </c>
      <c r="AN564" s="18" t="str">
        <f ca="1">IFERROR(IF(AND(NOW()&lt;= EOMONTH(DATE(YEAR($P564),8, 1), 0), Overall!$A566&lt;&gt;"", MONTH($O564) &lt;= 8, MONTH($P564) &gt;= 8), IF($S564 &lt;&gt; "", $I564/$S564, ""), ""), "")</f>
        <v/>
      </c>
      <c r="AO564" s="18" t="str">
        <f ca="1">IFERROR(IF(AND(NOW()&lt;= EOMONTH(DATE(YEAR($P564),9, 1), 0), Overall!$A566&lt;&gt;"", MONTH($O564) &lt;= 9, MONTH($P564) &gt;= 9), IF($S564 &lt;&gt; "", $I564/$S564, ""), ""), "")</f>
        <v/>
      </c>
      <c r="AP564" s="18" t="str">
        <f ca="1">IFERROR(IF(AND(NOW()&lt;= EOMONTH(DATE(YEAR($P564),10, 1), 0), Overall!$A566&lt;&gt;"", MONTH($O564) &lt;= 10, MONTH($P564) &gt;= 10), IF($S564 &lt;&gt; "", $I564/$S564, ""), ""), "")</f>
        <v/>
      </c>
      <c r="AQ564" s="18" t="str">
        <f ca="1">IFERROR(IF(AND(NOW()&lt;= EOMONTH(DATE(YEAR($P564),11, 1), 0), Overall!$A566&lt;&gt;"", MONTH($O564) &lt;=11, MONTH($P564) &gt;= 11), IF($S564 &lt;&gt; "", $I564/$S564, ""), ""), "")</f>
        <v/>
      </c>
      <c r="AR564" s="18" t="str">
        <f ca="1">IFERROR(IF(AND(NOW()&lt;= EOMONTH(DATE(YEAR($P564),12, 1), 0), Overall!$A566&lt;&gt;"", MONTH($O564) &lt;= 12, MONTH($P564) &gt;= 12), IF($S564 &lt;&gt; "", $I564/$S564, ""), ""), "")</f>
        <v/>
      </c>
      <c r="AS564" s="16">
        <f t="shared" ca="1" si="17"/>
        <v>0</v>
      </c>
    </row>
    <row r="565" spans="1:45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5" t="str">
        <f>IF(Overall!P567&lt;&gt;"",_xlfn.VALUETOTEXT(Overall!P567),"")</f>
        <v>Options</v>
      </c>
      <c r="I565" s="17">
        <f>IF(Overall!F567&lt;&gt;"",VALUE(Overall!F567),"")</f>
        <v>1000000</v>
      </c>
      <c r="J565" s="17">
        <f>IF(Overall!G567&lt;&gt;"",VALUE(Overall!G567),"")</f>
        <v>78</v>
      </c>
      <c r="K565" s="17">
        <f>IF(Overall!H567&lt;&gt;"",VALUE(Overall!H567),"")</f>
        <v>64</v>
      </c>
      <c r="L565" s="17">
        <f>IF(Overall!I567&lt;&gt;"",VALUE(Overall!I567),"")</f>
        <v>4</v>
      </c>
      <c r="M565" s="17">
        <f>IF(Overall!J567&lt;&gt;"",VALUE(Overall!J567),"")</f>
        <v>0.55000000000000004</v>
      </c>
      <c r="N565" s="17">
        <f>IF(Overall!K567&lt;&gt;"",VALUE(Overall!K567),"")</f>
        <v>3.45</v>
      </c>
      <c r="O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P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Q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R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S565" s="5">
        <f t="shared" si="16"/>
        <v>1</v>
      </c>
      <c r="T565" s="18" t="str">
        <f>IF(Overall!$A567&lt;&gt;"",IF(AND(MONTH($O565) &lt;= 1, MONTH($P565) &gt;= 1), IF($S565 &lt;&gt; "", $I565/$S565, ""), ""),"")</f>
        <v/>
      </c>
      <c r="U565" s="18" t="str">
        <f>IF(Overall!$A567&lt;&gt;"",IF(AND(MONTH($O565) &lt;= 2, MONTH($P565) &gt;= 2), IF($S565 &lt;&gt; "", $I565/$S565, ""), ""),"")</f>
        <v/>
      </c>
      <c r="V565" s="18" t="str">
        <f>IF(Overall!$A567&lt;&gt;"",IF(AND(MONTH($O565) &lt;= 3, MONTH($P565) &gt;= 3), IF($S565 &lt;&gt; "", $I565/$S565, ""), ""),"")</f>
        <v/>
      </c>
      <c r="W565" s="18" t="str">
        <f>IF(Overall!$A567&lt;&gt;"",IF(AND(MONTH($O565) &lt;= 4, MONTH($P565) &gt;= 4), IF($S565 &lt;&gt; "", $I565/$S565, ""), ""),"")</f>
        <v/>
      </c>
      <c r="X565" s="18" t="str">
        <f>IF(Overall!$A567&lt;&gt;"",IF(AND(MONTH($O565) &lt;= 5, MONTH($P565) &gt;= 5), IF($S565 &lt;&gt; "", $I565/$S565, ""), ""),"")</f>
        <v/>
      </c>
      <c r="Y565" s="18" t="str">
        <f>IF(Overall!$A567&lt;&gt;"",IF(AND(MONTH($O565) &lt;= 6, MONTH($P565) &gt;= 6), IF($S565 &lt;&gt; "", $I565/$S565, ""), ""),"")</f>
        <v/>
      </c>
      <c r="Z565" s="18" t="str">
        <f>IF(Overall!$A567&lt;&gt;"",IF(AND(MONTH($O565) &lt;= 7, MONTH($P565) &gt;= 7 ), IF($S565 &lt;&gt; "", $I565/$S565, ""), ""),"")</f>
        <v/>
      </c>
      <c r="AA565" s="18" t="str">
        <f>IF(Overall!$A567&lt;&gt;"",IF(AND(MONTH($O565) &lt;= 8, MONTH($P565) &gt;= 8), IF($S565 &lt;&gt; "", $I565/$S565, ""), ""),"")</f>
        <v/>
      </c>
      <c r="AB565" s="18" t="str">
        <f>IF(Overall!$A567&lt;&gt;"",IF(AND(MONTH($O565) &lt;= 9, MONTH($P565) &gt;= 9), IF($S565 &lt;&gt; "", $I565/$S565, ""), ""),"")</f>
        <v/>
      </c>
      <c r="AC565" s="18">
        <f>IF(Overall!$A567&lt;&gt;"",IF(AND(MONTH($O565) &lt;= 10, MONTH($P565) &gt;= 10), IF($S565 &lt;&gt; "", $I565/$S565, ""), ""),"")</f>
        <v>1000000</v>
      </c>
      <c r="AD565" s="18" t="str">
        <f>IF(Overall!$A567&lt;&gt;"",IF(AND(MONTH($O565) &lt;= 11, MONTH($P565) &gt;= 11), IF($S565 &lt;&gt; "", $I565/$S565, ""), ""),"")</f>
        <v/>
      </c>
      <c r="AE565" s="18" t="str">
        <f>IF(Overall!$A567&lt;&gt;"",IF(AND(MONTH($O565) &lt;= 12, MONTH($P565) &gt;= 12), IF($S565 &lt;&gt; "", $I565/$S565, ""), ""),"")</f>
        <v/>
      </c>
      <c r="AG565" s="18" t="str">
        <f ca="1">IFERROR(IF(AND(NOW()&lt;= EOMONTH(DATE(YEAR($P565),1, 1), 0), Overall!$A567&lt;&gt;"", MONTH($O565) &lt;= 1, MONTH($P565) &gt;= 1), IF($S565 &lt;&gt; "", $I565/$S565, ""), ""), "")</f>
        <v/>
      </c>
      <c r="AH565" s="18" t="str">
        <f ca="1">IFERROR(IF(AND(NOW()&lt;= EOMONTH(DATE(YEAR($P565),2, 1), 0), Overall!$A567&lt;&gt;"", MONTH($O565) &lt;= 2, MONTH($P565) &gt;= 2), IF($S565 &lt;&gt; "", $I565/$S565, ""), ""), "")</f>
        <v/>
      </c>
      <c r="AI565" s="18" t="str">
        <f ca="1">IFERROR(IF(AND(NOW()&lt;= EOMONTH(DATE(YEAR($P565),3, 1), 0), Overall!$A567&lt;&gt;"", MONTH($O565) &lt;= 3, MONTH($P565) &gt;= 3), IF($S565 &lt;&gt; "", $I565/$S565, ""), ""), "")</f>
        <v/>
      </c>
      <c r="AJ565" s="18" t="str">
        <f ca="1">IFERROR(IF(AND(NOW()&lt;= EOMONTH(DATE(YEAR($P565),4, 1), 0), Overall!$A567&lt;&gt;"", MONTH($O565) &lt;= 4, MONTH($P565) &gt;= 4), IF($S565 &lt;&gt; "", $I565/$S565, ""), ""), "")</f>
        <v/>
      </c>
      <c r="AK565" s="18" t="str">
        <f ca="1">IFERROR(IF(AND(NOW()&lt;= EOMONTH(DATE(YEAR($P565),5, 1), 0), Overall!$A567&lt;&gt;"", MONTH($O565) &lt;= 5, MONTH($P565) &gt;= 5), IF($S565 &lt;&gt; "", $I565/$S565, ""), ""), "")</f>
        <v/>
      </c>
      <c r="AL565" s="18" t="str">
        <f ca="1">IFERROR(IF(AND(NOW()&lt;= EOMONTH(DATE(YEAR($P565),6, 1), 0), Overall!$A567&lt;&gt;"", MONTH($O565) &lt;= 6, MONTH($P565) &gt;= 6), IF($S565 &lt;&gt; "", $I565/$S565, ""), ""), "")</f>
        <v/>
      </c>
      <c r="AM565" s="18" t="str">
        <f ca="1">IFERROR(IF(AND(NOW()&lt;= EOMONTH(DATE(YEAR($P565),7, 1), 0), Overall!$A567&lt;&gt;"", MONTH($O565) &lt;= 7, MONTH($P565) &gt;= 7), IF($S565 &lt;&gt; "", $I565/$S565, ""), ""), "")</f>
        <v/>
      </c>
      <c r="AN565" s="18" t="str">
        <f ca="1">IFERROR(IF(AND(NOW()&lt;= EOMONTH(DATE(YEAR($P565),8, 1), 0), Overall!$A567&lt;&gt;"", MONTH($O565) &lt;= 8, MONTH($P565) &gt;= 8), IF($S565 &lt;&gt; "", $I565/$S565, ""), ""), "")</f>
        <v/>
      </c>
      <c r="AO565" s="18" t="str">
        <f ca="1">IFERROR(IF(AND(NOW()&lt;= EOMONTH(DATE(YEAR($P565),9, 1), 0), Overall!$A567&lt;&gt;"", MONTH($O565) &lt;= 9, MONTH($P565) &gt;= 9), IF($S565 &lt;&gt; "", $I565/$S565, ""), ""), "")</f>
        <v/>
      </c>
      <c r="AP565" s="18" t="str">
        <f ca="1">IFERROR(IF(AND(NOW()&lt;= EOMONTH(DATE(YEAR($P565),10, 1), 0), Overall!$A567&lt;&gt;"", MONTH($O565) &lt;= 10, MONTH($P565) &gt;= 10), IF($S565 &lt;&gt; "", $I565/$S565, ""), ""), "")</f>
        <v/>
      </c>
      <c r="AQ565" s="18" t="str">
        <f ca="1">IFERROR(IF(AND(NOW()&lt;= EOMONTH(DATE(YEAR($P565),11, 1), 0), Overall!$A567&lt;&gt;"", MONTH($O565) &lt;=11, MONTH($P565) &gt;= 11), IF($S565 &lt;&gt; "", $I565/$S565, ""), ""), "")</f>
        <v/>
      </c>
      <c r="AR565" s="18" t="str">
        <f ca="1">IFERROR(IF(AND(NOW()&lt;= EOMONTH(DATE(YEAR($P565),12, 1), 0), Overall!$A567&lt;&gt;"", MONTH($O565) &lt;= 12, MONTH($P565) &gt;= 12), IF($S565 &lt;&gt; "", $I565/$S565, ""), ""), "")</f>
        <v/>
      </c>
      <c r="AS565" s="16">
        <f t="shared" ca="1" si="17"/>
        <v>0</v>
      </c>
    </row>
    <row r="566" spans="1:45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5" t="str">
        <f>IF(Overall!P568&lt;&gt;"",_xlfn.VALUETOTEXT(Overall!P568),"")</f>
        <v>Options</v>
      </c>
      <c r="I566" s="17">
        <f>IF(Overall!F568&lt;&gt;"",VALUE(Overall!F568),"")</f>
        <v>1000000</v>
      </c>
      <c r="J566" s="17">
        <f>IF(Overall!G568&lt;&gt;"",VALUE(Overall!G568),"")</f>
        <v>78</v>
      </c>
      <c r="K566" s="17">
        <f>IF(Overall!H568&lt;&gt;"",VALUE(Overall!H568),"")</f>
        <v>64</v>
      </c>
      <c r="L566" s="17">
        <f>IF(Overall!I568&lt;&gt;"",VALUE(Overall!I568),"")</f>
        <v>4.1500000000000004</v>
      </c>
      <c r="M566" s="17">
        <f>IF(Overall!J568&lt;&gt;"",VALUE(Overall!J568),"")</f>
        <v>0.6</v>
      </c>
      <c r="N566" s="17">
        <f>IF(Overall!K568&lt;&gt;"",VALUE(Overall!K568),"")</f>
        <v>3.55</v>
      </c>
      <c r="O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P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Q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R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S566" s="5">
        <f t="shared" si="16"/>
        <v>1</v>
      </c>
      <c r="T566" s="18" t="str">
        <f>IF(Overall!$A568&lt;&gt;"",IF(AND(MONTH($O566) &lt;= 1, MONTH($P566) &gt;= 1), IF($S566 &lt;&gt; "", $I566/$S566, ""), ""),"")</f>
        <v/>
      </c>
      <c r="U566" s="18" t="str">
        <f>IF(Overall!$A568&lt;&gt;"",IF(AND(MONTH($O566) &lt;= 2, MONTH($P566) &gt;= 2), IF($S566 &lt;&gt; "", $I566/$S566, ""), ""),"")</f>
        <v/>
      </c>
      <c r="V566" s="18" t="str">
        <f>IF(Overall!$A568&lt;&gt;"",IF(AND(MONTH($O566) &lt;= 3, MONTH($P566) &gt;= 3), IF($S566 &lt;&gt; "", $I566/$S566, ""), ""),"")</f>
        <v/>
      </c>
      <c r="W566" s="18" t="str">
        <f>IF(Overall!$A568&lt;&gt;"",IF(AND(MONTH($O566) &lt;= 4, MONTH($P566) &gt;= 4), IF($S566 &lt;&gt; "", $I566/$S566, ""), ""),"")</f>
        <v/>
      </c>
      <c r="X566" s="18" t="str">
        <f>IF(Overall!$A568&lt;&gt;"",IF(AND(MONTH($O566) &lt;= 5, MONTH($P566) &gt;= 5), IF($S566 &lt;&gt; "", $I566/$S566, ""), ""),"")</f>
        <v/>
      </c>
      <c r="Y566" s="18" t="str">
        <f>IF(Overall!$A568&lt;&gt;"",IF(AND(MONTH($O566) &lt;= 6, MONTH($P566) &gt;= 6), IF($S566 &lt;&gt; "", $I566/$S566, ""), ""),"")</f>
        <v/>
      </c>
      <c r="Z566" s="18" t="str">
        <f>IF(Overall!$A568&lt;&gt;"",IF(AND(MONTH($O566) &lt;= 7, MONTH($P566) &gt;= 7 ), IF($S566 &lt;&gt; "", $I566/$S566, ""), ""),"")</f>
        <v/>
      </c>
      <c r="AA566" s="18" t="str">
        <f>IF(Overall!$A568&lt;&gt;"",IF(AND(MONTH($O566) &lt;= 8, MONTH($P566) &gt;= 8), IF($S566 &lt;&gt; "", $I566/$S566, ""), ""),"")</f>
        <v/>
      </c>
      <c r="AB566" s="18" t="str">
        <f>IF(Overall!$A568&lt;&gt;"",IF(AND(MONTH($O566) &lt;= 9, MONTH($P566) &gt;= 9), IF($S566 &lt;&gt; "", $I566/$S566, ""), ""),"")</f>
        <v/>
      </c>
      <c r="AC566" s="18">
        <f>IF(Overall!$A568&lt;&gt;"",IF(AND(MONTH($O566) &lt;= 10, MONTH($P566) &gt;= 10), IF($S566 &lt;&gt; "", $I566/$S566, ""), ""),"")</f>
        <v>1000000</v>
      </c>
      <c r="AD566" s="18" t="str">
        <f>IF(Overall!$A568&lt;&gt;"",IF(AND(MONTH($O566) &lt;= 11, MONTH($P566) &gt;= 11), IF($S566 &lt;&gt; "", $I566/$S566, ""), ""),"")</f>
        <v/>
      </c>
      <c r="AE566" s="18" t="str">
        <f>IF(Overall!$A568&lt;&gt;"",IF(AND(MONTH($O566) &lt;= 12, MONTH($P566) &gt;= 12), IF($S566 &lt;&gt; "", $I566/$S566, ""), ""),"")</f>
        <v/>
      </c>
      <c r="AG566" s="18" t="str">
        <f ca="1">IFERROR(IF(AND(NOW()&lt;= EOMONTH(DATE(YEAR($P566),1, 1), 0), Overall!$A568&lt;&gt;"", MONTH($O566) &lt;= 1, MONTH($P566) &gt;= 1), IF($S566 &lt;&gt; "", $I566/$S566, ""), ""), "")</f>
        <v/>
      </c>
      <c r="AH566" s="18" t="str">
        <f ca="1">IFERROR(IF(AND(NOW()&lt;= EOMONTH(DATE(YEAR($P566),2, 1), 0), Overall!$A568&lt;&gt;"", MONTH($O566) &lt;= 2, MONTH($P566) &gt;= 2), IF($S566 &lt;&gt; "", $I566/$S566, ""), ""), "")</f>
        <v/>
      </c>
      <c r="AI566" s="18" t="str">
        <f ca="1">IFERROR(IF(AND(NOW()&lt;= EOMONTH(DATE(YEAR($P566),3, 1), 0), Overall!$A568&lt;&gt;"", MONTH($O566) &lt;= 3, MONTH($P566) &gt;= 3), IF($S566 &lt;&gt; "", $I566/$S566, ""), ""), "")</f>
        <v/>
      </c>
      <c r="AJ566" s="18" t="str">
        <f ca="1">IFERROR(IF(AND(NOW()&lt;= EOMONTH(DATE(YEAR($P566),4, 1), 0), Overall!$A568&lt;&gt;"", MONTH($O566) &lt;= 4, MONTH($P566) &gt;= 4), IF($S566 &lt;&gt; "", $I566/$S566, ""), ""), "")</f>
        <v/>
      </c>
      <c r="AK566" s="18" t="str">
        <f ca="1">IFERROR(IF(AND(NOW()&lt;= EOMONTH(DATE(YEAR($P566),5, 1), 0), Overall!$A568&lt;&gt;"", MONTH($O566) &lt;= 5, MONTH($P566) &gt;= 5), IF($S566 &lt;&gt; "", $I566/$S566, ""), ""), "")</f>
        <v/>
      </c>
      <c r="AL566" s="18" t="str">
        <f ca="1">IFERROR(IF(AND(NOW()&lt;= EOMONTH(DATE(YEAR($P566),6, 1), 0), Overall!$A568&lt;&gt;"", MONTH($O566) &lt;= 6, MONTH($P566) &gt;= 6), IF($S566 &lt;&gt; "", $I566/$S566, ""), ""), "")</f>
        <v/>
      </c>
      <c r="AM566" s="18" t="str">
        <f ca="1">IFERROR(IF(AND(NOW()&lt;= EOMONTH(DATE(YEAR($P566),7, 1), 0), Overall!$A568&lt;&gt;"", MONTH($O566) &lt;= 7, MONTH($P566) &gt;= 7), IF($S566 &lt;&gt; "", $I566/$S566, ""), ""), "")</f>
        <v/>
      </c>
      <c r="AN566" s="18" t="str">
        <f ca="1">IFERROR(IF(AND(NOW()&lt;= EOMONTH(DATE(YEAR($P566),8, 1), 0), Overall!$A568&lt;&gt;"", MONTH($O566) &lt;= 8, MONTH($P566) &gt;= 8), IF($S566 &lt;&gt; "", $I566/$S566, ""), ""), "")</f>
        <v/>
      </c>
      <c r="AO566" s="18" t="str">
        <f ca="1">IFERROR(IF(AND(NOW()&lt;= EOMONTH(DATE(YEAR($P566),9, 1), 0), Overall!$A568&lt;&gt;"", MONTH($O566) &lt;= 9, MONTH($P566) &gt;= 9), IF($S566 &lt;&gt; "", $I566/$S566, ""), ""), "")</f>
        <v/>
      </c>
      <c r="AP566" s="18" t="str">
        <f ca="1">IFERROR(IF(AND(NOW()&lt;= EOMONTH(DATE(YEAR($P566),10, 1), 0), Overall!$A568&lt;&gt;"", MONTH($O566) &lt;= 10, MONTH($P566) &gt;= 10), IF($S566 &lt;&gt; "", $I566/$S566, ""), ""), "")</f>
        <v/>
      </c>
      <c r="AQ566" s="18" t="str">
        <f ca="1">IFERROR(IF(AND(NOW()&lt;= EOMONTH(DATE(YEAR($P566),11, 1), 0), Overall!$A568&lt;&gt;"", MONTH($O566) &lt;=11, MONTH($P566) &gt;= 11), IF($S566 &lt;&gt; "", $I566/$S566, ""), ""), "")</f>
        <v/>
      </c>
      <c r="AR566" s="18" t="str">
        <f ca="1">IFERROR(IF(AND(NOW()&lt;= EOMONTH(DATE(YEAR($P566),12, 1), 0), Overall!$A568&lt;&gt;"", MONTH($O566) &lt;= 12, MONTH($P566) &gt;= 12), IF($S566 &lt;&gt; "", $I566/$S566, ""), ""), "")</f>
        <v/>
      </c>
      <c r="AS566" s="16">
        <f t="shared" ca="1" si="17"/>
        <v>0</v>
      </c>
    </row>
    <row r="567" spans="1:45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5" t="str">
        <f>IF(Overall!P569&lt;&gt;"",_xlfn.VALUETOTEXT(Overall!P569),"")</f>
        <v>Options</v>
      </c>
      <c r="I567" s="17">
        <f>IF(Overall!F569&lt;&gt;"",VALUE(Overall!F569),"")</f>
        <v>1000000</v>
      </c>
      <c r="J567" s="17">
        <f>IF(Overall!G569&lt;&gt;"",VALUE(Overall!G569),"")</f>
        <v>78</v>
      </c>
      <c r="K567" s="17">
        <f>IF(Overall!H569&lt;&gt;"",VALUE(Overall!H569),"")</f>
        <v>64</v>
      </c>
      <c r="L567" s="17">
        <f>IF(Overall!I569&lt;&gt;"",VALUE(Overall!I569),"")</f>
        <v>5</v>
      </c>
      <c r="M567" s="17">
        <f>IF(Overall!J569&lt;&gt;"",VALUE(Overall!J569),"")</f>
        <v>1.52</v>
      </c>
      <c r="N567" s="17">
        <f>IF(Overall!K569&lt;&gt;"",VALUE(Overall!K569),"")</f>
        <v>3.48</v>
      </c>
      <c r="O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P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Q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R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S567" s="5">
        <f t="shared" si="16"/>
        <v>1</v>
      </c>
      <c r="T567" s="18" t="str">
        <f>IF(Overall!$A569&lt;&gt;"",IF(AND(MONTH($O567) &lt;= 1, MONTH($P567) &gt;= 1), IF($S567 &lt;&gt; "", $I567/$S567, ""), ""),"")</f>
        <v/>
      </c>
      <c r="U567" s="18" t="str">
        <f>IF(Overall!$A569&lt;&gt;"",IF(AND(MONTH($O567) &lt;= 2, MONTH($P567) &gt;= 2), IF($S567 &lt;&gt; "", $I567/$S567, ""), ""),"")</f>
        <v/>
      </c>
      <c r="V567" s="18" t="str">
        <f>IF(Overall!$A569&lt;&gt;"",IF(AND(MONTH($O567) &lt;= 3, MONTH($P567) &gt;= 3), IF($S567 &lt;&gt; "", $I567/$S567, ""), ""),"")</f>
        <v/>
      </c>
      <c r="W567" s="18" t="str">
        <f>IF(Overall!$A569&lt;&gt;"",IF(AND(MONTH($O567) &lt;= 4, MONTH($P567) &gt;= 4), IF($S567 &lt;&gt; "", $I567/$S567, ""), ""),"")</f>
        <v/>
      </c>
      <c r="X567" s="18" t="str">
        <f>IF(Overall!$A569&lt;&gt;"",IF(AND(MONTH($O567) &lt;= 5, MONTH($P567) &gt;= 5), IF($S567 &lt;&gt; "", $I567/$S567, ""), ""),"")</f>
        <v/>
      </c>
      <c r="Y567" s="18" t="str">
        <f>IF(Overall!$A569&lt;&gt;"",IF(AND(MONTH($O567) &lt;= 6, MONTH($P567) &gt;= 6), IF($S567 &lt;&gt; "", $I567/$S567, ""), ""),"")</f>
        <v/>
      </c>
      <c r="Z567" s="18" t="str">
        <f>IF(Overall!$A569&lt;&gt;"",IF(AND(MONTH($O567) &lt;= 7, MONTH($P567) &gt;= 7 ), IF($S567 &lt;&gt; "", $I567/$S567, ""), ""),"")</f>
        <v/>
      </c>
      <c r="AA567" s="18" t="str">
        <f>IF(Overall!$A569&lt;&gt;"",IF(AND(MONTH($O567) &lt;= 8, MONTH($P567) &gt;= 8), IF($S567 &lt;&gt; "", $I567/$S567, ""), ""),"")</f>
        <v/>
      </c>
      <c r="AB567" s="18" t="str">
        <f>IF(Overall!$A569&lt;&gt;"",IF(AND(MONTH($O567) &lt;= 9, MONTH($P567) &gt;= 9), IF($S567 &lt;&gt; "", $I567/$S567, ""), ""),"")</f>
        <v/>
      </c>
      <c r="AC567" s="18">
        <f>IF(Overall!$A569&lt;&gt;"",IF(AND(MONTH($O567) &lt;= 10, MONTH($P567) &gt;= 10), IF($S567 &lt;&gt; "", $I567/$S567, ""), ""),"")</f>
        <v>1000000</v>
      </c>
      <c r="AD567" s="18" t="str">
        <f>IF(Overall!$A569&lt;&gt;"",IF(AND(MONTH($O567) &lt;= 11, MONTH($P567) &gt;= 11), IF($S567 &lt;&gt; "", $I567/$S567, ""), ""),"")</f>
        <v/>
      </c>
      <c r="AE567" s="18" t="str">
        <f>IF(Overall!$A569&lt;&gt;"",IF(AND(MONTH($O567) &lt;= 12, MONTH($P567) &gt;= 12), IF($S567 &lt;&gt; "", $I567/$S567, ""), ""),"")</f>
        <v/>
      </c>
      <c r="AG567" s="18" t="str">
        <f ca="1">IFERROR(IF(AND(NOW()&lt;= EOMONTH(DATE(YEAR($P567),1, 1), 0), Overall!$A569&lt;&gt;"", MONTH($O567) &lt;= 1, MONTH($P567) &gt;= 1), IF($S567 &lt;&gt; "", $I567/$S567, ""), ""), "")</f>
        <v/>
      </c>
      <c r="AH567" s="18" t="str">
        <f ca="1">IFERROR(IF(AND(NOW()&lt;= EOMONTH(DATE(YEAR($P567),2, 1), 0), Overall!$A569&lt;&gt;"", MONTH($O567) &lt;= 2, MONTH($P567) &gt;= 2), IF($S567 &lt;&gt; "", $I567/$S567, ""), ""), "")</f>
        <v/>
      </c>
      <c r="AI567" s="18" t="str">
        <f ca="1">IFERROR(IF(AND(NOW()&lt;= EOMONTH(DATE(YEAR($P567),3, 1), 0), Overall!$A569&lt;&gt;"", MONTH($O567) &lt;= 3, MONTH($P567) &gt;= 3), IF($S567 &lt;&gt; "", $I567/$S567, ""), ""), "")</f>
        <v/>
      </c>
      <c r="AJ567" s="18" t="str">
        <f ca="1">IFERROR(IF(AND(NOW()&lt;= EOMONTH(DATE(YEAR($P567),4, 1), 0), Overall!$A569&lt;&gt;"", MONTH($O567) &lt;= 4, MONTH($P567) &gt;= 4), IF($S567 &lt;&gt; "", $I567/$S567, ""), ""), "")</f>
        <v/>
      </c>
      <c r="AK567" s="18" t="str">
        <f ca="1">IFERROR(IF(AND(NOW()&lt;= EOMONTH(DATE(YEAR($P567),5, 1), 0), Overall!$A569&lt;&gt;"", MONTH($O567) &lt;= 5, MONTH($P567) &gt;= 5), IF($S567 &lt;&gt; "", $I567/$S567, ""), ""), "")</f>
        <v/>
      </c>
      <c r="AL567" s="18" t="str">
        <f ca="1">IFERROR(IF(AND(NOW()&lt;= EOMONTH(DATE(YEAR($P567),6, 1), 0), Overall!$A569&lt;&gt;"", MONTH($O567) &lt;= 6, MONTH($P567) &gt;= 6), IF($S567 &lt;&gt; "", $I567/$S567, ""), ""), "")</f>
        <v/>
      </c>
      <c r="AM567" s="18" t="str">
        <f ca="1">IFERROR(IF(AND(NOW()&lt;= EOMONTH(DATE(YEAR($P567),7, 1), 0), Overall!$A569&lt;&gt;"", MONTH($O567) &lt;= 7, MONTH($P567) &gt;= 7), IF($S567 &lt;&gt; "", $I567/$S567, ""), ""), "")</f>
        <v/>
      </c>
      <c r="AN567" s="18" t="str">
        <f ca="1">IFERROR(IF(AND(NOW()&lt;= EOMONTH(DATE(YEAR($P567),8, 1), 0), Overall!$A569&lt;&gt;"", MONTH($O567) &lt;= 8, MONTH($P567) &gt;= 8), IF($S567 &lt;&gt; "", $I567/$S567, ""), ""), "")</f>
        <v/>
      </c>
      <c r="AO567" s="18" t="str">
        <f ca="1">IFERROR(IF(AND(NOW()&lt;= EOMONTH(DATE(YEAR($P567),9, 1), 0), Overall!$A569&lt;&gt;"", MONTH($O567) &lt;= 9, MONTH($P567) &gt;= 9), IF($S567 &lt;&gt; "", $I567/$S567, ""), ""), "")</f>
        <v/>
      </c>
      <c r="AP567" s="18" t="str">
        <f ca="1">IFERROR(IF(AND(NOW()&lt;= EOMONTH(DATE(YEAR($P567),10, 1), 0), Overall!$A569&lt;&gt;"", MONTH($O567) &lt;= 10, MONTH($P567) &gt;= 10), IF($S567 &lt;&gt; "", $I567/$S567, ""), ""), "")</f>
        <v/>
      </c>
      <c r="AQ567" s="18" t="str">
        <f ca="1">IFERROR(IF(AND(NOW()&lt;= EOMONTH(DATE(YEAR($P567),11, 1), 0), Overall!$A569&lt;&gt;"", MONTH($O567) &lt;=11, MONTH($P567) &gt;= 11), IF($S567 &lt;&gt; "", $I567/$S567, ""), ""), "")</f>
        <v/>
      </c>
      <c r="AR567" s="18" t="str">
        <f ca="1">IFERROR(IF(AND(NOW()&lt;= EOMONTH(DATE(YEAR($P567),12, 1), 0), Overall!$A569&lt;&gt;"", MONTH($O567) &lt;= 12, MONTH($P567) &gt;= 12), IF($S567 &lt;&gt; "", $I567/$S567, ""), ""), "")</f>
        <v/>
      </c>
      <c r="AS567" s="16">
        <f t="shared" ca="1" si="17"/>
        <v>0</v>
      </c>
    </row>
    <row r="568" spans="1:45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5" t="str">
        <f>IF(Overall!P570&lt;&gt;"",_xlfn.VALUETOTEXT(Overall!P570),"")</f>
        <v>Options</v>
      </c>
      <c r="I568" s="17">
        <f>IF(Overall!F570&lt;&gt;"",VALUE(Overall!F570),"")</f>
        <v>1000000</v>
      </c>
      <c r="J568" s="17">
        <f>IF(Overall!G570&lt;&gt;"",VALUE(Overall!G570),"")</f>
        <v>78</v>
      </c>
      <c r="K568" s="17">
        <f>IF(Overall!H570&lt;&gt;"",VALUE(Overall!H570),"")</f>
        <v>64</v>
      </c>
      <c r="L568" s="17">
        <f>IF(Overall!I570&lt;&gt;"",VALUE(Overall!I570),"")</f>
        <v>4.3</v>
      </c>
      <c r="M568" s="17">
        <f>IF(Overall!J570&lt;&gt;"",VALUE(Overall!J570),"")</f>
        <v>0.55000000000000004</v>
      </c>
      <c r="N568" s="17">
        <f>IF(Overall!K570&lt;&gt;"",VALUE(Overall!K570),"")</f>
        <v>3.75</v>
      </c>
      <c r="O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P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Q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R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S568" s="5">
        <f t="shared" si="16"/>
        <v>1</v>
      </c>
      <c r="T568" s="18" t="str">
        <f>IF(Overall!$A570&lt;&gt;"",IF(AND(MONTH($O568) &lt;= 1, MONTH($P568) &gt;= 1), IF($S568 &lt;&gt; "", $I568/$S568, ""), ""),"")</f>
        <v/>
      </c>
      <c r="U568" s="18" t="str">
        <f>IF(Overall!$A570&lt;&gt;"",IF(AND(MONTH($O568) &lt;= 2, MONTH($P568) &gt;= 2), IF($S568 &lt;&gt; "", $I568/$S568, ""), ""),"")</f>
        <v/>
      </c>
      <c r="V568" s="18" t="str">
        <f>IF(Overall!$A570&lt;&gt;"",IF(AND(MONTH($O568) &lt;= 3, MONTH($P568) &gt;= 3), IF($S568 &lt;&gt; "", $I568/$S568, ""), ""),"")</f>
        <v/>
      </c>
      <c r="W568" s="18" t="str">
        <f>IF(Overall!$A570&lt;&gt;"",IF(AND(MONTH($O568) &lt;= 4, MONTH($P568) &gt;= 4), IF($S568 &lt;&gt; "", $I568/$S568, ""), ""),"")</f>
        <v/>
      </c>
      <c r="X568" s="18" t="str">
        <f>IF(Overall!$A570&lt;&gt;"",IF(AND(MONTH($O568) &lt;= 5, MONTH($P568) &gt;= 5), IF($S568 &lt;&gt; "", $I568/$S568, ""), ""),"")</f>
        <v/>
      </c>
      <c r="Y568" s="18" t="str">
        <f>IF(Overall!$A570&lt;&gt;"",IF(AND(MONTH($O568) &lt;= 6, MONTH($P568) &gt;= 6), IF($S568 &lt;&gt; "", $I568/$S568, ""), ""),"")</f>
        <v/>
      </c>
      <c r="Z568" s="18" t="str">
        <f>IF(Overall!$A570&lt;&gt;"",IF(AND(MONTH($O568) &lt;= 7, MONTH($P568) &gt;= 7 ), IF($S568 &lt;&gt; "", $I568/$S568, ""), ""),"")</f>
        <v/>
      </c>
      <c r="AA568" s="18" t="str">
        <f>IF(Overall!$A570&lt;&gt;"",IF(AND(MONTH($O568) &lt;= 8, MONTH($P568) &gt;= 8), IF($S568 &lt;&gt; "", $I568/$S568, ""), ""),"")</f>
        <v/>
      </c>
      <c r="AB568" s="18" t="str">
        <f>IF(Overall!$A570&lt;&gt;"",IF(AND(MONTH($O568) &lt;= 9, MONTH($P568) &gt;= 9), IF($S568 &lt;&gt; "", $I568/$S568, ""), ""),"")</f>
        <v/>
      </c>
      <c r="AC568" s="18">
        <f>IF(Overall!$A570&lt;&gt;"",IF(AND(MONTH($O568) &lt;= 10, MONTH($P568) &gt;= 10), IF($S568 &lt;&gt; "", $I568/$S568, ""), ""),"")</f>
        <v>1000000</v>
      </c>
      <c r="AD568" s="18" t="str">
        <f>IF(Overall!$A570&lt;&gt;"",IF(AND(MONTH($O568) &lt;= 11, MONTH($P568) &gt;= 11), IF($S568 &lt;&gt; "", $I568/$S568, ""), ""),"")</f>
        <v/>
      </c>
      <c r="AE568" s="18" t="str">
        <f>IF(Overall!$A570&lt;&gt;"",IF(AND(MONTH($O568) &lt;= 12, MONTH($P568) &gt;= 12), IF($S568 &lt;&gt; "", $I568/$S568, ""), ""),"")</f>
        <v/>
      </c>
      <c r="AG568" s="18" t="str">
        <f ca="1">IFERROR(IF(AND(NOW()&lt;= EOMONTH(DATE(YEAR($P568),1, 1), 0), Overall!$A570&lt;&gt;"", MONTH($O568) &lt;= 1, MONTH($P568) &gt;= 1), IF($S568 &lt;&gt; "", $I568/$S568, ""), ""), "")</f>
        <v/>
      </c>
      <c r="AH568" s="18" t="str">
        <f ca="1">IFERROR(IF(AND(NOW()&lt;= EOMONTH(DATE(YEAR($P568),2, 1), 0), Overall!$A570&lt;&gt;"", MONTH($O568) &lt;= 2, MONTH($P568) &gt;= 2), IF($S568 &lt;&gt; "", $I568/$S568, ""), ""), "")</f>
        <v/>
      </c>
      <c r="AI568" s="18" t="str">
        <f ca="1">IFERROR(IF(AND(NOW()&lt;= EOMONTH(DATE(YEAR($P568),3, 1), 0), Overall!$A570&lt;&gt;"", MONTH($O568) &lt;= 3, MONTH($P568) &gt;= 3), IF($S568 &lt;&gt; "", $I568/$S568, ""), ""), "")</f>
        <v/>
      </c>
      <c r="AJ568" s="18" t="str">
        <f ca="1">IFERROR(IF(AND(NOW()&lt;= EOMONTH(DATE(YEAR($P568),4, 1), 0), Overall!$A570&lt;&gt;"", MONTH($O568) &lt;= 4, MONTH($P568) &gt;= 4), IF($S568 &lt;&gt; "", $I568/$S568, ""), ""), "")</f>
        <v/>
      </c>
      <c r="AK568" s="18" t="str">
        <f ca="1">IFERROR(IF(AND(NOW()&lt;= EOMONTH(DATE(YEAR($P568),5, 1), 0), Overall!$A570&lt;&gt;"", MONTH($O568) &lt;= 5, MONTH($P568) &gt;= 5), IF($S568 &lt;&gt; "", $I568/$S568, ""), ""), "")</f>
        <v/>
      </c>
      <c r="AL568" s="18" t="str">
        <f ca="1">IFERROR(IF(AND(NOW()&lt;= EOMONTH(DATE(YEAR($P568),6, 1), 0), Overall!$A570&lt;&gt;"", MONTH($O568) &lt;= 6, MONTH($P568) &gt;= 6), IF($S568 &lt;&gt; "", $I568/$S568, ""), ""), "")</f>
        <v/>
      </c>
      <c r="AM568" s="18" t="str">
        <f ca="1">IFERROR(IF(AND(NOW()&lt;= EOMONTH(DATE(YEAR($P568),7, 1), 0), Overall!$A570&lt;&gt;"", MONTH($O568) &lt;= 7, MONTH($P568) &gt;= 7), IF($S568 &lt;&gt; "", $I568/$S568, ""), ""), "")</f>
        <v/>
      </c>
      <c r="AN568" s="18" t="str">
        <f ca="1">IFERROR(IF(AND(NOW()&lt;= EOMONTH(DATE(YEAR($P568),8, 1), 0), Overall!$A570&lt;&gt;"", MONTH($O568) &lt;= 8, MONTH($P568) &gt;= 8), IF($S568 &lt;&gt; "", $I568/$S568, ""), ""), "")</f>
        <v/>
      </c>
      <c r="AO568" s="18" t="str">
        <f ca="1">IFERROR(IF(AND(NOW()&lt;= EOMONTH(DATE(YEAR($P568),9, 1), 0), Overall!$A570&lt;&gt;"", MONTH($O568) &lt;= 9, MONTH($P568) &gt;= 9), IF($S568 &lt;&gt; "", $I568/$S568, ""), ""), "")</f>
        <v/>
      </c>
      <c r="AP568" s="18" t="str">
        <f ca="1">IFERROR(IF(AND(NOW()&lt;= EOMONTH(DATE(YEAR($P568),10, 1), 0), Overall!$A570&lt;&gt;"", MONTH($O568) &lt;= 10, MONTH($P568) &gt;= 10), IF($S568 &lt;&gt; "", $I568/$S568, ""), ""), "")</f>
        <v/>
      </c>
      <c r="AQ568" s="18" t="str">
        <f ca="1">IFERROR(IF(AND(NOW()&lt;= EOMONTH(DATE(YEAR($P568),11, 1), 0), Overall!$A570&lt;&gt;"", MONTH($O568) &lt;=11, MONTH($P568) &gt;= 11), IF($S568 &lt;&gt; "", $I568/$S568, ""), ""), "")</f>
        <v/>
      </c>
      <c r="AR568" s="18" t="str">
        <f ca="1">IFERROR(IF(AND(NOW()&lt;= EOMONTH(DATE(YEAR($P568),12, 1), 0), Overall!$A570&lt;&gt;"", MONTH($O568) &lt;= 12, MONTH($P568) &gt;= 12), IF($S568 &lt;&gt; "", $I568/$S568, ""), ""), "")</f>
        <v/>
      </c>
      <c r="AS568" s="16">
        <f t="shared" ca="1" si="17"/>
        <v>0</v>
      </c>
    </row>
    <row r="569" spans="1:45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5" t="str">
        <f>IF(Overall!P571&lt;&gt;"",_xlfn.VALUETOTEXT(Overall!P571),"")</f>
        <v>Options</v>
      </c>
      <c r="I569" s="17">
        <f>IF(Overall!F571&lt;&gt;"",VALUE(Overall!F571),"")</f>
        <v>500000</v>
      </c>
      <c r="J569" s="17">
        <f>IF(Overall!G571&lt;&gt;"",VALUE(Overall!G571),"")</f>
        <v>77</v>
      </c>
      <c r="K569" s="17">
        <f>IF(Overall!H571&lt;&gt;"",VALUE(Overall!H571),"")</f>
        <v>64</v>
      </c>
      <c r="L569" s="17">
        <f>IF(Overall!I571&lt;&gt;"",VALUE(Overall!I571),"")</f>
        <v>3.75</v>
      </c>
      <c r="M569" s="17">
        <f>IF(Overall!J571&lt;&gt;"",VALUE(Overall!J571),"")</f>
        <v>0.63</v>
      </c>
      <c r="N569" s="17">
        <f>IF(Overall!K571&lt;&gt;"",VALUE(Overall!K571),"")</f>
        <v>3.12</v>
      </c>
      <c r="O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P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Q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R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S569" s="5">
        <f t="shared" si="16"/>
        <v>1</v>
      </c>
      <c r="T569" s="18" t="str">
        <f>IF(Overall!$A571&lt;&gt;"",IF(AND(MONTH($O569) &lt;= 1, MONTH($P569) &gt;= 1), IF($S569 &lt;&gt; "", $I569/$S569, ""), ""),"")</f>
        <v/>
      </c>
      <c r="U569" s="18" t="str">
        <f>IF(Overall!$A571&lt;&gt;"",IF(AND(MONTH($O569) &lt;= 2, MONTH($P569) &gt;= 2), IF($S569 &lt;&gt; "", $I569/$S569, ""), ""),"")</f>
        <v/>
      </c>
      <c r="V569" s="18" t="str">
        <f>IF(Overall!$A571&lt;&gt;"",IF(AND(MONTH($O569) &lt;= 3, MONTH($P569) &gt;= 3), IF($S569 &lt;&gt; "", $I569/$S569, ""), ""),"")</f>
        <v/>
      </c>
      <c r="W569" s="18" t="str">
        <f>IF(Overall!$A571&lt;&gt;"",IF(AND(MONTH($O569) &lt;= 4, MONTH($P569) &gt;= 4), IF($S569 &lt;&gt; "", $I569/$S569, ""), ""),"")</f>
        <v/>
      </c>
      <c r="X569" s="18" t="str">
        <f>IF(Overall!$A571&lt;&gt;"",IF(AND(MONTH($O569) &lt;= 5, MONTH($P569) &gt;= 5), IF($S569 &lt;&gt; "", $I569/$S569, ""), ""),"")</f>
        <v/>
      </c>
      <c r="Y569" s="18" t="str">
        <f>IF(Overall!$A571&lt;&gt;"",IF(AND(MONTH($O569) &lt;= 6, MONTH($P569) &gt;= 6), IF($S569 &lt;&gt; "", $I569/$S569, ""), ""),"")</f>
        <v/>
      </c>
      <c r="Z569" s="18" t="str">
        <f>IF(Overall!$A571&lt;&gt;"",IF(AND(MONTH($O569) &lt;= 7, MONTH($P569) &gt;= 7 ), IF($S569 &lt;&gt; "", $I569/$S569, ""), ""),"")</f>
        <v/>
      </c>
      <c r="AA569" s="18" t="str">
        <f>IF(Overall!$A571&lt;&gt;"",IF(AND(MONTH($O569) &lt;= 8, MONTH($P569) &gt;= 8), IF($S569 &lt;&gt; "", $I569/$S569, ""), ""),"")</f>
        <v/>
      </c>
      <c r="AB569" s="18" t="str">
        <f>IF(Overall!$A571&lt;&gt;"",IF(AND(MONTH($O569) &lt;= 9, MONTH($P569) &gt;= 9), IF($S569 &lt;&gt; "", $I569/$S569, ""), ""),"")</f>
        <v/>
      </c>
      <c r="AC569" s="18">
        <f>IF(Overall!$A571&lt;&gt;"",IF(AND(MONTH($O569) &lt;= 10, MONTH($P569) &gt;= 10), IF($S569 &lt;&gt; "", $I569/$S569, ""), ""),"")</f>
        <v>500000</v>
      </c>
      <c r="AD569" s="18" t="str">
        <f>IF(Overall!$A571&lt;&gt;"",IF(AND(MONTH($O569) &lt;= 11, MONTH($P569) &gt;= 11), IF($S569 &lt;&gt; "", $I569/$S569, ""), ""),"")</f>
        <v/>
      </c>
      <c r="AE569" s="18" t="str">
        <f>IF(Overall!$A571&lt;&gt;"",IF(AND(MONTH($O569) &lt;= 12, MONTH($P569) &gt;= 12), IF($S569 &lt;&gt; "", $I569/$S569, ""), ""),"")</f>
        <v/>
      </c>
      <c r="AG569" s="18" t="str">
        <f ca="1">IFERROR(IF(AND(NOW()&lt;= EOMONTH(DATE(YEAR($P569),1, 1), 0), Overall!$A571&lt;&gt;"", MONTH($O569) &lt;= 1, MONTH($P569) &gt;= 1), IF($S569 &lt;&gt; "", $I569/$S569, ""), ""), "")</f>
        <v/>
      </c>
      <c r="AH569" s="18" t="str">
        <f ca="1">IFERROR(IF(AND(NOW()&lt;= EOMONTH(DATE(YEAR($P569),2, 1), 0), Overall!$A571&lt;&gt;"", MONTH($O569) &lt;= 2, MONTH($P569) &gt;= 2), IF($S569 &lt;&gt; "", $I569/$S569, ""), ""), "")</f>
        <v/>
      </c>
      <c r="AI569" s="18" t="str">
        <f ca="1">IFERROR(IF(AND(NOW()&lt;= EOMONTH(DATE(YEAR($P569),3, 1), 0), Overall!$A571&lt;&gt;"", MONTH($O569) &lt;= 3, MONTH($P569) &gt;= 3), IF($S569 &lt;&gt; "", $I569/$S569, ""), ""), "")</f>
        <v/>
      </c>
      <c r="AJ569" s="18" t="str">
        <f ca="1">IFERROR(IF(AND(NOW()&lt;= EOMONTH(DATE(YEAR($P569),4, 1), 0), Overall!$A571&lt;&gt;"", MONTH($O569) &lt;= 4, MONTH($P569) &gt;= 4), IF($S569 &lt;&gt; "", $I569/$S569, ""), ""), "")</f>
        <v/>
      </c>
      <c r="AK569" s="18" t="str">
        <f ca="1">IFERROR(IF(AND(NOW()&lt;= EOMONTH(DATE(YEAR($P569),5, 1), 0), Overall!$A571&lt;&gt;"", MONTH($O569) &lt;= 5, MONTH($P569) &gt;= 5), IF($S569 &lt;&gt; "", $I569/$S569, ""), ""), "")</f>
        <v/>
      </c>
      <c r="AL569" s="18" t="str">
        <f ca="1">IFERROR(IF(AND(NOW()&lt;= EOMONTH(DATE(YEAR($P569),6, 1), 0), Overall!$A571&lt;&gt;"", MONTH($O569) &lt;= 6, MONTH($P569) &gt;= 6), IF($S569 &lt;&gt; "", $I569/$S569, ""), ""), "")</f>
        <v/>
      </c>
      <c r="AM569" s="18" t="str">
        <f ca="1">IFERROR(IF(AND(NOW()&lt;= EOMONTH(DATE(YEAR($P569),7, 1), 0), Overall!$A571&lt;&gt;"", MONTH($O569) &lt;= 7, MONTH($P569) &gt;= 7), IF($S569 &lt;&gt; "", $I569/$S569, ""), ""), "")</f>
        <v/>
      </c>
      <c r="AN569" s="18" t="str">
        <f ca="1">IFERROR(IF(AND(NOW()&lt;= EOMONTH(DATE(YEAR($P569),8, 1), 0), Overall!$A571&lt;&gt;"", MONTH($O569) &lt;= 8, MONTH($P569) &gt;= 8), IF($S569 &lt;&gt; "", $I569/$S569, ""), ""), "")</f>
        <v/>
      </c>
      <c r="AO569" s="18" t="str">
        <f ca="1">IFERROR(IF(AND(NOW()&lt;= EOMONTH(DATE(YEAR($P569),9, 1), 0), Overall!$A571&lt;&gt;"", MONTH($O569) &lt;= 9, MONTH($P569) &gt;= 9), IF($S569 &lt;&gt; "", $I569/$S569, ""), ""), "")</f>
        <v/>
      </c>
      <c r="AP569" s="18" t="str">
        <f ca="1">IFERROR(IF(AND(NOW()&lt;= EOMONTH(DATE(YEAR($P569),10, 1), 0), Overall!$A571&lt;&gt;"", MONTH($O569) &lt;= 10, MONTH($P569) &gt;= 10), IF($S569 &lt;&gt; "", $I569/$S569, ""), ""), "")</f>
        <v/>
      </c>
      <c r="AQ569" s="18" t="str">
        <f ca="1">IFERROR(IF(AND(NOW()&lt;= EOMONTH(DATE(YEAR($P569),11, 1), 0), Overall!$A571&lt;&gt;"", MONTH($O569) &lt;=11, MONTH($P569) &gt;= 11), IF($S569 &lt;&gt; "", $I569/$S569, ""), ""), "")</f>
        <v/>
      </c>
      <c r="AR569" s="18" t="str">
        <f ca="1">IFERROR(IF(AND(NOW()&lt;= EOMONTH(DATE(YEAR($P569),12, 1), 0), Overall!$A571&lt;&gt;"", MONTH($O569) &lt;= 12, MONTH($P569) &gt;= 12), IF($S569 &lt;&gt; "", $I569/$S569, ""), ""), "")</f>
        <v/>
      </c>
      <c r="AS569" s="16">
        <f t="shared" ca="1" si="17"/>
        <v>0</v>
      </c>
    </row>
    <row r="570" spans="1:45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5" t="str">
        <f>IF(Overall!P572&lt;&gt;"",_xlfn.VALUETOTEXT(Overall!P572),"")</f>
        <v>Options</v>
      </c>
      <c r="I570" s="17">
        <f>IF(Overall!F572&lt;&gt;"",VALUE(Overall!F572),"")</f>
        <v>500000</v>
      </c>
      <c r="J570" s="17">
        <f>IF(Overall!G572&lt;&gt;"",VALUE(Overall!G572),"")</f>
        <v>77</v>
      </c>
      <c r="K570" s="17">
        <f>IF(Overall!H572&lt;&gt;"",VALUE(Overall!H572),"")</f>
        <v>64</v>
      </c>
      <c r="L570" s="17">
        <f>IF(Overall!I572&lt;&gt;"",VALUE(Overall!I572),"")</f>
        <v>3.66</v>
      </c>
      <c r="M570" s="17">
        <f>IF(Overall!J572&lt;&gt;"",VALUE(Overall!J572),"")</f>
        <v>0.55000000000000004</v>
      </c>
      <c r="N570" s="17">
        <f>IF(Overall!K572&lt;&gt;"",VALUE(Overall!K572),"")</f>
        <v>3.11</v>
      </c>
      <c r="O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P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Q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R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S570" s="5">
        <f t="shared" si="16"/>
        <v>1</v>
      </c>
      <c r="T570" s="18" t="str">
        <f>IF(Overall!$A572&lt;&gt;"",IF(AND(MONTH($O570) &lt;= 1, MONTH($P570) &gt;= 1), IF($S570 &lt;&gt; "", $I570/$S570, ""), ""),"")</f>
        <v/>
      </c>
      <c r="U570" s="18" t="str">
        <f>IF(Overall!$A572&lt;&gt;"",IF(AND(MONTH($O570) &lt;= 2, MONTH($P570) &gt;= 2), IF($S570 &lt;&gt; "", $I570/$S570, ""), ""),"")</f>
        <v/>
      </c>
      <c r="V570" s="18" t="str">
        <f>IF(Overall!$A572&lt;&gt;"",IF(AND(MONTH($O570) &lt;= 3, MONTH($P570) &gt;= 3), IF($S570 &lt;&gt; "", $I570/$S570, ""), ""),"")</f>
        <v/>
      </c>
      <c r="W570" s="18" t="str">
        <f>IF(Overall!$A572&lt;&gt;"",IF(AND(MONTH($O570) &lt;= 4, MONTH($P570) &gt;= 4), IF($S570 &lt;&gt; "", $I570/$S570, ""), ""),"")</f>
        <v/>
      </c>
      <c r="X570" s="18" t="str">
        <f>IF(Overall!$A572&lt;&gt;"",IF(AND(MONTH($O570) &lt;= 5, MONTH($P570) &gt;= 5), IF($S570 &lt;&gt; "", $I570/$S570, ""), ""),"")</f>
        <v/>
      </c>
      <c r="Y570" s="18" t="str">
        <f>IF(Overall!$A572&lt;&gt;"",IF(AND(MONTH($O570) &lt;= 6, MONTH($P570) &gt;= 6), IF($S570 &lt;&gt; "", $I570/$S570, ""), ""),"")</f>
        <v/>
      </c>
      <c r="Z570" s="18" t="str">
        <f>IF(Overall!$A572&lt;&gt;"",IF(AND(MONTH($O570) &lt;= 7, MONTH($P570) &gt;= 7 ), IF($S570 &lt;&gt; "", $I570/$S570, ""), ""),"")</f>
        <v/>
      </c>
      <c r="AA570" s="18" t="str">
        <f>IF(Overall!$A572&lt;&gt;"",IF(AND(MONTH($O570) &lt;= 8, MONTH($P570) &gt;= 8), IF($S570 &lt;&gt; "", $I570/$S570, ""), ""),"")</f>
        <v/>
      </c>
      <c r="AB570" s="18" t="str">
        <f>IF(Overall!$A572&lt;&gt;"",IF(AND(MONTH($O570) &lt;= 9, MONTH($P570) &gt;= 9), IF($S570 &lt;&gt; "", $I570/$S570, ""), ""),"")</f>
        <v/>
      </c>
      <c r="AC570" s="18">
        <f>IF(Overall!$A572&lt;&gt;"",IF(AND(MONTH($O570) &lt;= 10, MONTH($P570) &gt;= 10), IF($S570 &lt;&gt; "", $I570/$S570, ""), ""),"")</f>
        <v>500000</v>
      </c>
      <c r="AD570" s="18" t="str">
        <f>IF(Overall!$A572&lt;&gt;"",IF(AND(MONTH($O570) &lt;= 11, MONTH($P570) &gt;= 11), IF($S570 &lt;&gt; "", $I570/$S570, ""), ""),"")</f>
        <v/>
      </c>
      <c r="AE570" s="18" t="str">
        <f>IF(Overall!$A572&lt;&gt;"",IF(AND(MONTH($O570) &lt;= 12, MONTH($P570) &gt;= 12), IF($S570 &lt;&gt; "", $I570/$S570, ""), ""),"")</f>
        <v/>
      </c>
      <c r="AG570" s="18" t="str">
        <f ca="1">IFERROR(IF(AND(NOW()&lt;= EOMONTH(DATE(YEAR($P570),1, 1), 0), Overall!$A572&lt;&gt;"", MONTH($O570) &lt;= 1, MONTH($P570) &gt;= 1), IF($S570 &lt;&gt; "", $I570/$S570, ""), ""), "")</f>
        <v/>
      </c>
      <c r="AH570" s="18" t="str">
        <f ca="1">IFERROR(IF(AND(NOW()&lt;= EOMONTH(DATE(YEAR($P570),2, 1), 0), Overall!$A572&lt;&gt;"", MONTH($O570) &lt;= 2, MONTH($P570) &gt;= 2), IF($S570 &lt;&gt; "", $I570/$S570, ""), ""), "")</f>
        <v/>
      </c>
      <c r="AI570" s="18" t="str">
        <f ca="1">IFERROR(IF(AND(NOW()&lt;= EOMONTH(DATE(YEAR($P570),3, 1), 0), Overall!$A572&lt;&gt;"", MONTH($O570) &lt;= 3, MONTH($P570) &gt;= 3), IF($S570 &lt;&gt; "", $I570/$S570, ""), ""), "")</f>
        <v/>
      </c>
      <c r="AJ570" s="18" t="str">
        <f ca="1">IFERROR(IF(AND(NOW()&lt;= EOMONTH(DATE(YEAR($P570),4, 1), 0), Overall!$A572&lt;&gt;"", MONTH($O570) &lt;= 4, MONTH($P570) &gt;= 4), IF($S570 &lt;&gt; "", $I570/$S570, ""), ""), "")</f>
        <v/>
      </c>
      <c r="AK570" s="18" t="str">
        <f ca="1">IFERROR(IF(AND(NOW()&lt;= EOMONTH(DATE(YEAR($P570),5, 1), 0), Overall!$A572&lt;&gt;"", MONTH($O570) &lt;= 5, MONTH($P570) &gt;= 5), IF($S570 &lt;&gt; "", $I570/$S570, ""), ""), "")</f>
        <v/>
      </c>
      <c r="AL570" s="18" t="str">
        <f ca="1">IFERROR(IF(AND(NOW()&lt;= EOMONTH(DATE(YEAR($P570),6, 1), 0), Overall!$A572&lt;&gt;"", MONTH($O570) &lt;= 6, MONTH($P570) &gt;= 6), IF($S570 &lt;&gt; "", $I570/$S570, ""), ""), "")</f>
        <v/>
      </c>
      <c r="AM570" s="18" t="str">
        <f ca="1">IFERROR(IF(AND(NOW()&lt;= EOMONTH(DATE(YEAR($P570),7, 1), 0), Overall!$A572&lt;&gt;"", MONTH($O570) &lt;= 7, MONTH($P570) &gt;= 7), IF($S570 &lt;&gt; "", $I570/$S570, ""), ""), "")</f>
        <v/>
      </c>
      <c r="AN570" s="18" t="str">
        <f ca="1">IFERROR(IF(AND(NOW()&lt;= EOMONTH(DATE(YEAR($P570),8, 1), 0), Overall!$A572&lt;&gt;"", MONTH($O570) &lt;= 8, MONTH($P570) &gt;= 8), IF($S570 &lt;&gt; "", $I570/$S570, ""), ""), "")</f>
        <v/>
      </c>
      <c r="AO570" s="18" t="str">
        <f ca="1">IFERROR(IF(AND(NOW()&lt;= EOMONTH(DATE(YEAR($P570),9, 1), 0), Overall!$A572&lt;&gt;"", MONTH($O570) &lt;= 9, MONTH($P570) &gt;= 9), IF($S570 &lt;&gt; "", $I570/$S570, ""), ""), "")</f>
        <v/>
      </c>
      <c r="AP570" s="18" t="str">
        <f ca="1">IFERROR(IF(AND(NOW()&lt;= EOMONTH(DATE(YEAR($P570),10, 1), 0), Overall!$A572&lt;&gt;"", MONTH($O570) &lt;= 10, MONTH($P570) &gt;= 10), IF($S570 &lt;&gt; "", $I570/$S570, ""), ""), "")</f>
        <v/>
      </c>
      <c r="AQ570" s="18" t="str">
        <f ca="1">IFERROR(IF(AND(NOW()&lt;= EOMONTH(DATE(YEAR($P570),11, 1), 0), Overall!$A572&lt;&gt;"", MONTH($O570) &lt;=11, MONTH($P570) &gt;= 11), IF($S570 &lt;&gt; "", $I570/$S570, ""), ""), "")</f>
        <v/>
      </c>
      <c r="AR570" s="18" t="str">
        <f ca="1">IFERROR(IF(AND(NOW()&lt;= EOMONTH(DATE(YEAR($P570),12, 1), 0), Overall!$A572&lt;&gt;"", MONTH($O570) &lt;= 12, MONTH($P570) &gt;= 12), IF($S570 &lt;&gt; "", $I570/$S570, ""), ""), "")</f>
        <v/>
      </c>
      <c r="AS570" s="16">
        <f t="shared" ca="1" si="17"/>
        <v>0</v>
      </c>
    </row>
    <row r="571" spans="1:45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5" t="str">
        <f>IF(Overall!P573&lt;&gt;"",_xlfn.VALUETOTEXT(Overall!P573),"")</f>
        <v>Options</v>
      </c>
      <c r="I571" s="17">
        <f>IF(Overall!F573&lt;&gt;"",VALUE(Overall!F573),"")</f>
        <v>500000</v>
      </c>
      <c r="J571" s="17">
        <f>IF(Overall!G573&lt;&gt;"",VALUE(Overall!G573),"")</f>
        <v>77</v>
      </c>
      <c r="K571" s="17">
        <f>IF(Overall!H573&lt;&gt;"",VALUE(Overall!H573),"")</f>
        <v>64</v>
      </c>
      <c r="L571" s="17">
        <f>IF(Overall!I573&lt;&gt;"",VALUE(Overall!I573),"")</f>
        <v>3.6</v>
      </c>
      <c r="M571" s="17">
        <f>IF(Overall!J573&lt;&gt;"",VALUE(Overall!J573),"")</f>
        <v>0.47</v>
      </c>
      <c r="N571" s="17">
        <f>IF(Overall!K573&lt;&gt;"",VALUE(Overall!K573),"")</f>
        <v>3.13</v>
      </c>
      <c r="O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P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Q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R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S571" s="5">
        <f t="shared" si="16"/>
        <v>1</v>
      </c>
      <c r="T571" s="18" t="str">
        <f>IF(Overall!$A573&lt;&gt;"",IF(AND(MONTH($O571) &lt;= 1, MONTH($P571) &gt;= 1), IF($S571 &lt;&gt; "", $I571/$S571, ""), ""),"")</f>
        <v/>
      </c>
      <c r="U571" s="18" t="str">
        <f>IF(Overall!$A573&lt;&gt;"",IF(AND(MONTH($O571) &lt;= 2, MONTH($P571) &gt;= 2), IF($S571 &lt;&gt; "", $I571/$S571, ""), ""),"")</f>
        <v/>
      </c>
      <c r="V571" s="18" t="str">
        <f>IF(Overall!$A573&lt;&gt;"",IF(AND(MONTH($O571) &lt;= 3, MONTH($P571) &gt;= 3), IF($S571 &lt;&gt; "", $I571/$S571, ""), ""),"")</f>
        <v/>
      </c>
      <c r="W571" s="18" t="str">
        <f>IF(Overall!$A573&lt;&gt;"",IF(AND(MONTH($O571) &lt;= 4, MONTH($P571) &gt;= 4), IF($S571 &lt;&gt; "", $I571/$S571, ""), ""),"")</f>
        <v/>
      </c>
      <c r="X571" s="18" t="str">
        <f>IF(Overall!$A573&lt;&gt;"",IF(AND(MONTH($O571) &lt;= 5, MONTH($P571) &gt;= 5), IF($S571 &lt;&gt; "", $I571/$S571, ""), ""),"")</f>
        <v/>
      </c>
      <c r="Y571" s="18" t="str">
        <f>IF(Overall!$A573&lt;&gt;"",IF(AND(MONTH($O571) &lt;= 6, MONTH($P571) &gt;= 6), IF($S571 &lt;&gt; "", $I571/$S571, ""), ""),"")</f>
        <v/>
      </c>
      <c r="Z571" s="18" t="str">
        <f>IF(Overall!$A573&lt;&gt;"",IF(AND(MONTH($O571) &lt;= 7, MONTH($P571) &gt;= 7 ), IF($S571 &lt;&gt; "", $I571/$S571, ""), ""),"")</f>
        <v/>
      </c>
      <c r="AA571" s="18" t="str">
        <f>IF(Overall!$A573&lt;&gt;"",IF(AND(MONTH($O571) &lt;= 8, MONTH($P571) &gt;= 8), IF($S571 &lt;&gt; "", $I571/$S571, ""), ""),"")</f>
        <v/>
      </c>
      <c r="AB571" s="18" t="str">
        <f>IF(Overall!$A573&lt;&gt;"",IF(AND(MONTH($O571) &lt;= 9, MONTH($P571) &gt;= 9), IF($S571 &lt;&gt; "", $I571/$S571, ""), ""),"")</f>
        <v/>
      </c>
      <c r="AC571" s="18">
        <f>IF(Overall!$A573&lt;&gt;"",IF(AND(MONTH($O571) &lt;= 10, MONTH($P571) &gt;= 10), IF($S571 &lt;&gt; "", $I571/$S571, ""), ""),"")</f>
        <v>500000</v>
      </c>
      <c r="AD571" s="18" t="str">
        <f>IF(Overall!$A573&lt;&gt;"",IF(AND(MONTH($O571) &lt;= 11, MONTH($P571) &gt;= 11), IF($S571 &lt;&gt; "", $I571/$S571, ""), ""),"")</f>
        <v/>
      </c>
      <c r="AE571" s="18" t="str">
        <f>IF(Overall!$A573&lt;&gt;"",IF(AND(MONTH($O571) &lt;= 12, MONTH($P571) &gt;= 12), IF($S571 &lt;&gt; "", $I571/$S571, ""), ""),"")</f>
        <v/>
      </c>
      <c r="AG571" s="18" t="str">
        <f ca="1">IFERROR(IF(AND(NOW()&lt;= EOMONTH(DATE(YEAR($P571),1, 1), 0), Overall!$A573&lt;&gt;"", MONTH($O571) &lt;= 1, MONTH($P571) &gt;= 1), IF($S571 &lt;&gt; "", $I571/$S571, ""), ""), "")</f>
        <v/>
      </c>
      <c r="AH571" s="18" t="str">
        <f ca="1">IFERROR(IF(AND(NOW()&lt;= EOMONTH(DATE(YEAR($P571),2, 1), 0), Overall!$A573&lt;&gt;"", MONTH($O571) &lt;= 2, MONTH($P571) &gt;= 2), IF($S571 &lt;&gt; "", $I571/$S571, ""), ""), "")</f>
        <v/>
      </c>
      <c r="AI571" s="18" t="str">
        <f ca="1">IFERROR(IF(AND(NOW()&lt;= EOMONTH(DATE(YEAR($P571),3, 1), 0), Overall!$A573&lt;&gt;"", MONTH($O571) &lt;= 3, MONTH($P571) &gt;= 3), IF($S571 &lt;&gt; "", $I571/$S571, ""), ""), "")</f>
        <v/>
      </c>
      <c r="AJ571" s="18" t="str">
        <f ca="1">IFERROR(IF(AND(NOW()&lt;= EOMONTH(DATE(YEAR($P571),4, 1), 0), Overall!$A573&lt;&gt;"", MONTH($O571) &lt;= 4, MONTH($P571) &gt;= 4), IF($S571 &lt;&gt; "", $I571/$S571, ""), ""), "")</f>
        <v/>
      </c>
      <c r="AK571" s="18" t="str">
        <f ca="1">IFERROR(IF(AND(NOW()&lt;= EOMONTH(DATE(YEAR($P571),5, 1), 0), Overall!$A573&lt;&gt;"", MONTH($O571) &lt;= 5, MONTH($P571) &gt;= 5), IF($S571 &lt;&gt; "", $I571/$S571, ""), ""), "")</f>
        <v/>
      </c>
      <c r="AL571" s="18" t="str">
        <f ca="1">IFERROR(IF(AND(NOW()&lt;= EOMONTH(DATE(YEAR($P571),6, 1), 0), Overall!$A573&lt;&gt;"", MONTH($O571) &lt;= 6, MONTH($P571) &gt;= 6), IF($S571 &lt;&gt; "", $I571/$S571, ""), ""), "")</f>
        <v/>
      </c>
      <c r="AM571" s="18" t="str">
        <f ca="1">IFERROR(IF(AND(NOW()&lt;= EOMONTH(DATE(YEAR($P571),7, 1), 0), Overall!$A573&lt;&gt;"", MONTH($O571) &lt;= 7, MONTH($P571) &gt;= 7), IF($S571 &lt;&gt; "", $I571/$S571, ""), ""), "")</f>
        <v/>
      </c>
      <c r="AN571" s="18" t="str">
        <f ca="1">IFERROR(IF(AND(NOW()&lt;= EOMONTH(DATE(YEAR($P571),8, 1), 0), Overall!$A573&lt;&gt;"", MONTH($O571) &lt;= 8, MONTH($P571) &gt;= 8), IF($S571 &lt;&gt; "", $I571/$S571, ""), ""), "")</f>
        <v/>
      </c>
      <c r="AO571" s="18" t="str">
        <f ca="1">IFERROR(IF(AND(NOW()&lt;= EOMONTH(DATE(YEAR($P571),9, 1), 0), Overall!$A573&lt;&gt;"", MONTH($O571) &lt;= 9, MONTH($P571) &gt;= 9), IF($S571 &lt;&gt; "", $I571/$S571, ""), ""), "")</f>
        <v/>
      </c>
      <c r="AP571" s="18" t="str">
        <f ca="1">IFERROR(IF(AND(NOW()&lt;= EOMONTH(DATE(YEAR($P571),10, 1), 0), Overall!$A573&lt;&gt;"", MONTH($O571) &lt;= 10, MONTH($P571) &gt;= 10), IF($S571 &lt;&gt; "", $I571/$S571, ""), ""), "")</f>
        <v/>
      </c>
      <c r="AQ571" s="18" t="str">
        <f ca="1">IFERROR(IF(AND(NOW()&lt;= EOMONTH(DATE(YEAR($P571),11, 1), 0), Overall!$A573&lt;&gt;"", MONTH($O571) &lt;=11, MONTH($P571) &gt;= 11), IF($S571 &lt;&gt; "", $I571/$S571, ""), ""), "")</f>
        <v/>
      </c>
      <c r="AR571" s="18" t="str">
        <f ca="1">IFERROR(IF(AND(NOW()&lt;= EOMONTH(DATE(YEAR($P571),12, 1), 0), Overall!$A573&lt;&gt;"", MONTH($O571) &lt;= 12, MONTH($P571) &gt;= 12), IF($S571 &lt;&gt; "", $I571/$S571, ""), ""), "")</f>
        <v/>
      </c>
      <c r="AS571" s="16">
        <f t="shared" ca="1" si="17"/>
        <v>0</v>
      </c>
    </row>
    <row r="572" spans="1:45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5" t="str">
        <f>IF(Overall!P574&lt;&gt;"",_xlfn.VALUETOTEXT(Overall!P574),"")</f>
        <v>Options</v>
      </c>
      <c r="I572" s="17">
        <f>IF(Overall!F574&lt;&gt;"",VALUE(Overall!F574),"")</f>
        <v>500000</v>
      </c>
      <c r="J572" s="17">
        <f>IF(Overall!G574&lt;&gt;"",VALUE(Overall!G574),"")</f>
        <v>77</v>
      </c>
      <c r="K572" s="17">
        <f>IF(Overall!H574&lt;&gt;"",VALUE(Overall!H574),"")</f>
        <v>64</v>
      </c>
      <c r="L572" s="17">
        <f>IF(Overall!I574&lt;&gt;"",VALUE(Overall!I574),"")</f>
        <v>3.6</v>
      </c>
      <c r="M572" s="17">
        <f>IF(Overall!J574&lt;&gt;"",VALUE(Overall!J574),"")</f>
        <v>0.46</v>
      </c>
      <c r="N572" s="17">
        <f>IF(Overall!K574&lt;&gt;"",VALUE(Overall!K574),"")</f>
        <v>3.14</v>
      </c>
      <c r="O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P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Q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R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S572" s="5">
        <f t="shared" si="16"/>
        <v>1</v>
      </c>
      <c r="T572" s="18" t="str">
        <f>IF(Overall!$A574&lt;&gt;"",IF(AND(MONTH($O572) &lt;= 1, MONTH($P572) &gt;= 1), IF($S572 &lt;&gt; "", $I572/$S572, ""), ""),"")</f>
        <v/>
      </c>
      <c r="U572" s="18" t="str">
        <f>IF(Overall!$A574&lt;&gt;"",IF(AND(MONTH($O572) &lt;= 2, MONTH($P572) &gt;= 2), IF($S572 &lt;&gt; "", $I572/$S572, ""), ""),"")</f>
        <v/>
      </c>
      <c r="V572" s="18" t="str">
        <f>IF(Overall!$A574&lt;&gt;"",IF(AND(MONTH($O572) &lt;= 3, MONTH($P572) &gt;= 3), IF($S572 &lt;&gt; "", $I572/$S572, ""), ""),"")</f>
        <v/>
      </c>
      <c r="W572" s="18" t="str">
        <f>IF(Overall!$A574&lt;&gt;"",IF(AND(MONTH($O572) &lt;= 4, MONTH($P572) &gt;= 4), IF($S572 &lt;&gt; "", $I572/$S572, ""), ""),"")</f>
        <v/>
      </c>
      <c r="X572" s="18" t="str">
        <f>IF(Overall!$A574&lt;&gt;"",IF(AND(MONTH($O572) &lt;= 5, MONTH($P572) &gt;= 5), IF($S572 &lt;&gt; "", $I572/$S572, ""), ""),"")</f>
        <v/>
      </c>
      <c r="Y572" s="18" t="str">
        <f>IF(Overall!$A574&lt;&gt;"",IF(AND(MONTH($O572) &lt;= 6, MONTH($P572) &gt;= 6), IF($S572 &lt;&gt; "", $I572/$S572, ""), ""),"")</f>
        <v/>
      </c>
      <c r="Z572" s="18" t="str">
        <f>IF(Overall!$A574&lt;&gt;"",IF(AND(MONTH($O572) &lt;= 7, MONTH($P572) &gt;= 7 ), IF($S572 &lt;&gt; "", $I572/$S572, ""), ""),"")</f>
        <v/>
      </c>
      <c r="AA572" s="18" t="str">
        <f>IF(Overall!$A574&lt;&gt;"",IF(AND(MONTH($O572) &lt;= 8, MONTH($P572) &gt;= 8), IF($S572 &lt;&gt; "", $I572/$S572, ""), ""),"")</f>
        <v/>
      </c>
      <c r="AB572" s="18" t="str">
        <f>IF(Overall!$A574&lt;&gt;"",IF(AND(MONTH($O572) &lt;= 9, MONTH($P572) &gt;= 9), IF($S572 &lt;&gt; "", $I572/$S572, ""), ""),"")</f>
        <v/>
      </c>
      <c r="AC572" s="18">
        <f>IF(Overall!$A574&lt;&gt;"",IF(AND(MONTH($O572) &lt;= 10, MONTH($P572) &gt;= 10), IF($S572 &lt;&gt; "", $I572/$S572, ""), ""),"")</f>
        <v>500000</v>
      </c>
      <c r="AD572" s="18" t="str">
        <f>IF(Overall!$A574&lt;&gt;"",IF(AND(MONTH($O572) &lt;= 11, MONTH($P572) &gt;= 11), IF($S572 &lt;&gt; "", $I572/$S572, ""), ""),"")</f>
        <v/>
      </c>
      <c r="AE572" s="18" t="str">
        <f>IF(Overall!$A574&lt;&gt;"",IF(AND(MONTH($O572) &lt;= 12, MONTH($P572) &gt;= 12), IF($S572 &lt;&gt; "", $I572/$S572, ""), ""),"")</f>
        <v/>
      </c>
      <c r="AG572" s="18" t="str">
        <f ca="1">IFERROR(IF(AND(NOW()&lt;= EOMONTH(DATE(YEAR($P572),1, 1), 0), Overall!$A574&lt;&gt;"", MONTH($O572) &lt;= 1, MONTH($P572) &gt;= 1), IF($S572 &lt;&gt; "", $I572/$S572, ""), ""), "")</f>
        <v/>
      </c>
      <c r="AH572" s="18" t="str">
        <f ca="1">IFERROR(IF(AND(NOW()&lt;= EOMONTH(DATE(YEAR($P572),2, 1), 0), Overall!$A574&lt;&gt;"", MONTH($O572) &lt;= 2, MONTH($P572) &gt;= 2), IF($S572 &lt;&gt; "", $I572/$S572, ""), ""), "")</f>
        <v/>
      </c>
      <c r="AI572" s="18" t="str">
        <f ca="1">IFERROR(IF(AND(NOW()&lt;= EOMONTH(DATE(YEAR($P572),3, 1), 0), Overall!$A574&lt;&gt;"", MONTH($O572) &lt;= 3, MONTH($P572) &gt;= 3), IF($S572 &lt;&gt; "", $I572/$S572, ""), ""), "")</f>
        <v/>
      </c>
      <c r="AJ572" s="18" t="str">
        <f ca="1">IFERROR(IF(AND(NOW()&lt;= EOMONTH(DATE(YEAR($P572),4, 1), 0), Overall!$A574&lt;&gt;"", MONTH($O572) &lt;= 4, MONTH($P572) &gt;= 4), IF($S572 &lt;&gt; "", $I572/$S572, ""), ""), "")</f>
        <v/>
      </c>
      <c r="AK572" s="18" t="str">
        <f ca="1">IFERROR(IF(AND(NOW()&lt;= EOMONTH(DATE(YEAR($P572),5, 1), 0), Overall!$A574&lt;&gt;"", MONTH($O572) &lt;= 5, MONTH($P572) &gt;= 5), IF($S572 &lt;&gt; "", $I572/$S572, ""), ""), "")</f>
        <v/>
      </c>
      <c r="AL572" s="18" t="str">
        <f ca="1">IFERROR(IF(AND(NOW()&lt;= EOMONTH(DATE(YEAR($P572),6, 1), 0), Overall!$A574&lt;&gt;"", MONTH($O572) &lt;= 6, MONTH($P572) &gt;= 6), IF($S572 &lt;&gt; "", $I572/$S572, ""), ""), "")</f>
        <v/>
      </c>
      <c r="AM572" s="18" t="str">
        <f ca="1">IFERROR(IF(AND(NOW()&lt;= EOMONTH(DATE(YEAR($P572),7, 1), 0), Overall!$A574&lt;&gt;"", MONTH($O572) &lt;= 7, MONTH($P572) &gt;= 7), IF($S572 &lt;&gt; "", $I572/$S572, ""), ""), "")</f>
        <v/>
      </c>
      <c r="AN572" s="18" t="str">
        <f ca="1">IFERROR(IF(AND(NOW()&lt;= EOMONTH(DATE(YEAR($P572),8, 1), 0), Overall!$A574&lt;&gt;"", MONTH($O572) &lt;= 8, MONTH($P572) &gt;= 8), IF($S572 &lt;&gt; "", $I572/$S572, ""), ""), "")</f>
        <v/>
      </c>
      <c r="AO572" s="18" t="str">
        <f ca="1">IFERROR(IF(AND(NOW()&lt;= EOMONTH(DATE(YEAR($P572),9, 1), 0), Overall!$A574&lt;&gt;"", MONTH($O572) &lt;= 9, MONTH($P572) &gt;= 9), IF($S572 &lt;&gt; "", $I572/$S572, ""), ""), "")</f>
        <v/>
      </c>
      <c r="AP572" s="18" t="str">
        <f ca="1">IFERROR(IF(AND(NOW()&lt;= EOMONTH(DATE(YEAR($P572),10, 1), 0), Overall!$A574&lt;&gt;"", MONTH($O572) &lt;= 10, MONTH($P572) &gt;= 10), IF($S572 &lt;&gt; "", $I572/$S572, ""), ""), "")</f>
        <v/>
      </c>
      <c r="AQ572" s="18" t="str">
        <f ca="1">IFERROR(IF(AND(NOW()&lt;= EOMONTH(DATE(YEAR($P572),11, 1), 0), Overall!$A574&lt;&gt;"", MONTH($O572) &lt;=11, MONTH($P572) &gt;= 11), IF($S572 &lt;&gt; "", $I572/$S572, ""), ""), "")</f>
        <v/>
      </c>
      <c r="AR572" s="18" t="str">
        <f ca="1">IFERROR(IF(AND(NOW()&lt;= EOMONTH(DATE(YEAR($P572),12, 1), 0), Overall!$A574&lt;&gt;"", MONTH($O572) &lt;= 12, MONTH($P572) &gt;= 12), IF($S572 &lt;&gt; "", $I572/$S572, ""), ""), "")</f>
        <v/>
      </c>
      <c r="AS572" s="16">
        <f t="shared" ca="1" si="17"/>
        <v>0</v>
      </c>
    </row>
    <row r="573" spans="1:45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5" t="str">
        <f>IF(Overall!P575&lt;&gt;"",_xlfn.VALUETOTEXT(Overall!P575),"")</f>
        <v>Options</v>
      </c>
      <c r="I573" s="17">
        <f>IF(Overall!F575&lt;&gt;"",VALUE(Overall!F575),"")</f>
        <v>1000000</v>
      </c>
      <c r="J573" s="17">
        <f>IF(Overall!G575&lt;&gt;"",VALUE(Overall!G575),"")</f>
        <v>77</v>
      </c>
      <c r="K573" s="17">
        <f>IF(Overall!H575&lt;&gt;"",VALUE(Overall!H575),"")</f>
        <v>64</v>
      </c>
      <c r="L573" s="17">
        <f>IF(Overall!I575&lt;&gt;"",VALUE(Overall!I575),"")</f>
        <v>3.53</v>
      </c>
      <c r="M573" s="17">
        <f>IF(Overall!J575&lt;&gt;"",VALUE(Overall!J575),"")</f>
        <v>0.56000000000000005</v>
      </c>
      <c r="N573" s="17">
        <f>IF(Overall!K575&lt;&gt;"",VALUE(Overall!K575),"")</f>
        <v>2.97</v>
      </c>
      <c r="O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P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Q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R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S573" s="5">
        <f t="shared" si="16"/>
        <v>1</v>
      </c>
      <c r="T573" s="18" t="str">
        <f>IF(Overall!$A575&lt;&gt;"",IF(AND(MONTH($O573) &lt;= 1, MONTH($P573) &gt;= 1), IF($S573 &lt;&gt; "", $I573/$S573, ""), ""),"")</f>
        <v/>
      </c>
      <c r="U573" s="18" t="str">
        <f>IF(Overall!$A575&lt;&gt;"",IF(AND(MONTH($O573) &lt;= 2, MONTH($P573) &gt;= 2), IF($S573 &lt;&gt; "", $I573/$S573, ""), ""),"")</f>
        <v/>
      </c>
      <c r="V573" s="18" t="str">
        <f>IF(Overall!$A575&lt;&gt;"",IF(AND(MONTH($O573) &lt;= 3, MONTH($P573) &gt;= 3), IF($S573 &lt;&gt; "", $I573/$S573, ""), ""),"")</f>
        <v/>
      </c>
      <c r="W573" s="18" t="str">
        <f>IF(Overall!$A575&lt;&gt;"",IF(AND(MONTH($O573) &lt;= 4, MONTH($P573) &gt;= 4), IF($S573 &lt;&gt; "", $I573/$S573, ""), ""),"")</f>
        <v/>
      </c>
      <c r="X573" s="18" t="str">
        <f>IF(Overall!$A575&lt;&gt;"",IF(AND(MONTH($O573) &lt;= 5, MONTH($P573) &gt;= 5), IF($S573 &lt;&gt; "", $I573/$S573, ""), ""),"")</f>
        <v/>
      </c>
      <c r="Y573" s="18" t="str">
        <f>IF(Overall!$A575&lt;&gt;"",IF(AND(MONTH($O573) &lt;= 6, MONTH($P573) &gt;= 6), IF($S573 &lt;&gt; "", $I573/$S573, ""), ""),"")</f>
        <v/>
      </c>
      <c r="Z573" s="18" t="str">
        <f>IF(Overall!$A575&lt;&gt;"",IF(AND(MONTH($O573) &lt;= 7, MONTH($P573) &gt;= 7 ), IF($S573 &lt;&gt; "", $I573/$S573, ""), ""),"")</f>
        <v/>
      </c>
      <c r="AA573" s="18" t="str">
        <f>IF(Overall!$A575&lt;&gt;"",IF(AND(MONTH($O573) &lt;= 8, MONTH($P573) &gt;= 8), IF($S573 &lt;&gt; "", $I573/$S573, ""), ""),"")</f>
        <v/>
      </c>
      <c r="AB573" s="18" t="str">
        <f>IF(Overall!$A575&lt;&gt;"",IF(AND(MONTH($O573) &lt;= 9, MONTH($P573) &gt;= 9), IF($S573 &lt;&gt; "", $I573/$S573, ""), ""),"")</f>
        <v/>
      </c>
      <c r="AC573" s="18" t="str">
        <f>IF(Overall!$A575&lt;&gt;"",IF(AND(MONTH($O573) &lt;= 10, MONTH($P573) &gt;= 10), IF($S573 &lt;&gt; "", $I573/$S573, ""), ""),"")</f>
        <v/>
      </c>
      <c r="AD573" s="18">
        <f>IF(Overall!$A575&lt;&gt;"",IF(AND(MONTH($O573) &lt;= 11, MONTH($P573) &gt;= 11), IF($S573 &lt;&gt; "", $I573/$S573, ""), ""),"")</f>
        <v>1000000</v>
      </c>
      <c r="AE573" s="18" t="str">
        <f>IF(Overall!$A575&lt;&gt;"",IF(AND(MONTH($O573) &lt;= 12, MONTH($P573) &gt;= 12), IF($S573 &lt;&gt; "", $I573/$S573, ""), ""),"")</f>
        <v/>
      </c>
      <c r="AG573" s="18" t="str">
        <f ca="1">IFERROR(IF(AND(NOW()&lt;= EOMONTH(DATE(YEAR($P573),1, 1), 0), Overall!$A575&lt;&gt;"", MONTH($O573) &lt;= 1, MONTH($P573) &gt;= 1), IF($S573 &lt;&gt; "", $I573/$S573, ""), ""), "")</f>
        <v/>
      </c>
      <c r="AH573" s="18" t="str">
        <f ca="1">IFERROR(IF(AND(NOW()&lt;= EOMONTH(DATE(YEAR($P573),2, 1), 0), Overall!$A575&lt;&gt;"", MONTH($O573) &lt;= 2, MONTH($P573) &gt;= 2), IF($S573 &lt;&gt; "", $I573/$S573, ""), ""), "")</f>
        <v/>
      </c>
      <c r="AI573" s="18" t="str">
        <f ca="1">IFERROR(IF(AND(NOW()&lt;= EOMONTH(DATE(YEAR($P573),3, 1), 0), Overall!$A575&lt;&gt;"", MONTH($O573) &lt;= 3, MONTH($P573) &gt;= 3), IF($S573 &lt;&gt; "", $I573/$S573, ""), ""), "")</f>
        <v/>
      </c>
      <c r="AJ573" s="18" t="str">
        <f ca="1">IFERROR(IF(AND(NOW()&lt;= EOMONTH(DATE(YEAR($P573),4, 1), 0), Overall!$A575&lt;&gt;"", MONTH($O573) &lt;= 4, MONTH($P573) &gt;= 4), IF($S573 &lt;&gt; "", $I573/$S573, ""), ""), "")</f>
        <v/>
      </c>
      <c r="AK573" s="18" t="str">
        <f ca="1">IFERROR(IF(AND(NOW()&lt;= EOMONTH(DATE(YEAR($P573),5, 1), 0), Overall!$A575&lt;&gt;"", MONTH($O573) &lt;= 5, MONTH($P573) &gt;= 5), IF($S573 &lt;&gt; "", $I573/$S573, ""), ""), "")</f>
        <v/>
      </c>
      <c r="AL573" s="18" t="str">
        <f ca="1">IFERROR(IF(AND(NOW()&lt;= EOMONTH(DATE(YEAR($P573),6, 1), 0), Overall!$A575&lt;&gt;"", MONTH($O573) &lt;= 6, MONTH($P573) &gt;= 6), IF($S573 &lt;&gt; "", $I573/$S573, ""), ""), "")</f>
        <v/>
      </c>
      <c r="AM573" s="18" t="str">
        <f ca="1">IFERROR(IF(AND(NOW()&lt;= EOMONTH(DATE(YEAR($P573),7, 1), 0), Overall!$A575&lt;&gt;"", MONTH($O573) &lt;= 7, MONTH($P573) &gt;= 7), IF($S573 &lt;&gt; "", $I573/$S573, ""), ""), "")</f>
        <v/>
      </c>
      <c r="AN573" s="18" t="str">
        <f ca="1">IFERROR(IF(AND(NOW()&lt;= EOMONTH(DATE(YEAR($P573),8, 1), 0), Overall!$A575&lt;&gt;"", MONTH($O573) &lt;= 8, MONTH($P573) &gt;= 8), IF($S573 &lt;&gt; "", $I573/$S573, ""), ""), "")</f>
        <v/>
      </c>
      <c r="AO573" s="18" t="str">
        <f ca="1">IFERROR(IF(AND(NOW()&lt;= EOMONTH(DATE(YEAR($P573),9, 1), 0), Overall!$A575&lt;&gt;"", MONTH($O573) &lt;= 9, MONTH($P573) &gt;= 9), IF($S573 &lt;&gt; "", $I573/$S573, ""), ""), "")</f>
        <v/>
      </c>
      <c r="AP573" s="18" t="str">
        <f ca="1">IFERROR(IF(AND(NOW()&lt;= EOMONTH(DATE(YEAR($P573),10, 1), 0), Overall!$A575&lt;&gt;"", MONTH($O573) &lt;= 10, MONTH($P573) &gt;= 10), IF($S573 &lt;&gt; "", $I573/$S573, ""), ""), "")</f>
        <v/>
      </c>
      <c r="AQ573" s="18" t="str">
        <f ca="1">IFERROR(IF(AND(NOW()&lt;= EOMONTH(DATE(YEAR($P573),11, 1), 0), Overall!$A575&lt;&gt;"", MONTH($O573) &lt;=11, MONTH($P573) &gt;= 11), IF($S573 &lt;&gt; "", $I573/$S573, ""), ""), "")</f>
        <v/>
      </c>
      <c r="AR573" s="18" t="str">
        <f ca="1">IFERROR(IF(AND(NOW()&lt;= EOMONTH(DATE(YEAR($P573),12, 1), 0), Overall!$A575&lt;&gt;"", MONTH($O573) &lt;= 12, MONTH($P573) &gt;= 12), IF($S573 &lt;&gt; "", $I573/$S573, ""), ""), "")</f>
        <v/>
      </c>
      <c r="AS573" s="16">
        <f t="shared" ca="1" si="17"/>
        <v>0</v>
      </c>
    </row>
    <row r="574" spans="1:45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5" t="str">
        <f>IF(Overall!P576&lt;&gt;"",_xlfn.VALUETOTEXT(Overall!P576),"")</f>
        <v>Options</v>
      </c>
      <c r="I574" s="17">
        <f>IF(Overall!F576&lt;&gt;"",VALUE(Overall!F576),"")</f>
        <v>1000000</v>
      </c>
      <c r="J574" s="17">
        <f>IF(Overall!G576&lt;&gt;"",VALUE(Overall!G576),"")</f>
        <v>77</v>
      </c>
      <c r="K574" s="17">
        <f>IF(Overall!H576&lt;&gt;"",VALUE(Overall!H576),"")</f>
        <v>64</v>
      </c>
      <c r="L574" s="17">
        <f>IF(Overall!I576&lt;&gt;"",VALUE(Overall!I576),"")</f>
        <v>3.65</v>
      </c>
      <c r="M574" s="17">
        <f>IF(Overall!J576&lt;&gt;"",VALUE(Overall!J576),"")</f>
        <v>0.7</v>
      </c>
      <c r="N574" s="17">
        <f>IF(Overall!K576&lt;&gt;"",VALUE(Overall!K576),"")</f>
        <v>2.95</v>
      </c>
      <c r="O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P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Q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R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S574" s="5">
        <f t="shared" si="16"/>
        <v>1</v>
      </c>
      <c r="T574" s="18" t="str">
        <f>IF(Overall!$A576&lt;&gt;"",IF(AND(MONTH($O574) &lt;= 1, MONTH($P574) &gt;= 1), IF($S574 &lt;&gt; "", $I574/$S574, ""), ""),"")</f>
        <v/>
      </c>
      <c r="U574" s="18" t="str">
        <f>IF(Overall!$A576&lt;&gt;"",IF(AND(MONTH($O574) &lt;= 2, MONTH($P574) &gt;= 2), IF($S574 &lt;&gt; "", $I574/$S574, ""), ""),"")</f>
        <v/>
      </c>
      <c r="V574" s="18" t="str">
        <f>IF(Overall!$A576&lt;&gt;"",IF(AND(MONTH($O574) &lt;= 3, MONTH($P574) &gt;= 3), IF($S574 &lt;&gt; "", $I574/$S574, ""), ""),"")</f>
        <v/>
      </c>
      <c r="W574" s="18" t="str">
        <f>IF(Overall!$A576&lt;&gt;"",IF(AND(MONTH($O574) &lt;= 4, MONTH($P574) &gt;= 4), IF($S574 &lt;&gt; "", $I574/$S574, ""), ""),"")</f>
        <v/>
      </c>
      <c r="X574" s="18" t="str">
        <f>IF(Overall!$A576&lt;&gt;"",IF(AND(MONTH($O574) &lt;= 5, MONTH($P574) &gt;= 5), IF($S574 &lt;&gt; "", $I574/$S574, ""), ""),"")</f>
        <v/>
      </c>
      <c r="Y574" s="18" t="str">
        <f>IF(Overall!$A576&lt;&gt;"",IF(AND(MONTH($O574) &lt;= 6, MONTH($P574) &gt;= 6), IF($S574 &lt;&gt; "", $I574/$S574, ""), ""),"")</f>
        <v/>
      </c>
      <c r="Z574" s="18" t="str">
        <f>IF(Overall!$A576&lt;&gt;"",IF(AND(MONTH($O574) &lt;= 7, MONTH($P574) &gt;= 7 ), IF($S574 &lt;&gt; "", $I574/$S574, ""), ""),"")</f>
        <v/>
      </c>
      <c r="AA574" s="18" t="str">
        <f>IF(Overall!$A576&lt;&gt;"",IF(AND(MONTH($O574) &lt;= 8, MONTH($P574) &gt;= 8), IF($S574 &lt;&gt; "", $I574/$S574, ""), ""),"")</f>
        <v/>
      </c>
      <c r="AB574" s="18" t="str">
        <f>IF(Overall!$A576&lt;&gt;"",IF(AND(MONTH($O574) &lt;= 9, MONTH($P574) &gt;= 9), IF($S574 &lt;&gt; "", $I574/$S574, ""), ""),"")</f>
        <v/>
      </c>
      <c r="AC574" s="18" t="str">
        <f>IF(Overall!$A576&lt;&gt;"",IF(AND(MONTH($O574) &lt;= 10, MONTH($P574) &gt;= 10), IF($S574 &lt;&gt; "", $I574/$S574, ""), ""),"")</f>
        <v/>
      </c>
      <c r="AD574" s="18">
        <f>IF(Overall!$A576&lt;&gt;"",IF(AND(MONTH($O574) &lt;= 11, MONTH($P574) &gt;= 11), IF($S574 &lt;&gt; "", $I574/$S574, ""), ""),"")</f>
        <v>1000000</v>
      </c>
      <c r="AE574" s="18" t="str">
        <f>IF(Overall!$A576&lt;&gt;"",IF(AND(MONTH($O574) &lt;= 12, MONTH($P574) &gt;= 12), IF($S574 &lt;&gt; "", $I574/$S574, ""), ""),"")</f>
        <v/>
      </c>
      <c r="AG574" s="18" t="str">
        <f ca="1">IFERROR(IF(AND(NOW()&lt;= EOMONTH(DATE(YEAR($P574),1, 1), 0), Overall!$A576&lt;&gt;"", MONTH($O574) &lt;= 1, MONTH($P574) &gt;= 1), IF($S574 &lt;&gt; "", $I574/$S574, ""), ""), "")</f>
        <v/>
      </c>
      <c r="AH574" s="18" t="str">
        <f ca="1">IFERROR(IF(AND(NOW()&lt;= EOMONTH(DATE(YEAR($P574),2, 1), 0), Overall!$A576&lt;&gt;"", MONTH($O574) &lt;= 2, MONTH($P574) &gt;= 2), IF($S574 &lt;&gt; "", $I574/$S574, ""), ""), "")</f>
        <v/>
      </c>
      <c r="AI574" s="18" t="str">
        <f ca="1">IFERROR(IF(AND(NOW()&lt;= EOMONTH(DATE(YEAR($P574),3, 1), 0), Overall!$A576&lt;&gt;"", MONTH($O574) &lt;= 3, MONTH($P574) &gt;= 3), IF($S574 &lt;&gt; "", $I574/$S574, ""), ""), "")</f>
        <v/>
      </c>
      <c r="AJ574" s="18" t="str">
        <f ca="1">IFERROR(IF(AND(NOW()&lt;= EOMONTH(DATE(YEAR($P574),4, 1), 0), Overall!$A576&lt;&gt;"", MONTH($O574) &lt;= 4, MONTH($P574) &gt;= 4), IF($S574 &lt;&gt; "", $I574/$S574, ""), ""), "")</f>
        <v/>
      </c>
      <c r="AK574" s="18" t="str">
        <f ca="1">IFERROR(IF(AND(NOW()&lt;= EOMONTH(DATE(YEAR($P574),5, 1), 0), Overall!$A576&lt;&gt;"", MONTH($O574) &lt;= 5, MONTH($P574) &gt;= 5), IF($S574 &lt;&gt; "", $I574/$S574, ""), ""), "")</f>
        <v/>
      </c>
      <c r="AL574" s="18" t="str">
        <f ca="1">IFERROR(IF(AND(NOW()&lt;= EOMONTH(DATE(YEAR($P574),6, 1), 0), Overall!$A576&lt;&gt;"", MONTH($O574) &lt;= 6, MONTH($P574) &gt;= 6), IF($S574 &lt;&gt; "", $I574/$S574, ""), ""), "")</f>
        <v/>
      </c>
      <c r="AM574" s="18" t="str">
        <f ca="1">IFERROR(IF(AND(NOW()&lt;= EOMONTH(DATE(YEAR($P574),7, 1), 0), Overall!$A576&lt;&gt;"", MONTH($O574) &lt;= 7, MONTH($P574) &gt;= 7), IF($S574 &lt;&gt; "", $I574/$S574, ""), ""), "")</f>
        <v/>
      </c>
      <c r="AN574" s="18" t="str">
        <f ca="1">IFERROR(IF(AND(NOW()&lt;= EOMONTH(DATE(YEAR($P574),8, 1), 0), Overall!$A576&lt;&gt;"", MONTH($O574) &lt;= 8, MONTH($P574) &gt;= 8), IF($S574 &lt;&gt; "", $I574/$S574, ""), ""), "")</f>
        <v/>
      </c>
      <c r="AO574" s="18" t="str">
        <f ca="1">IFERROR(IF(AND(NOW()&lt;= EOMONTH(DATE(YEAR($P574),9, 1), 0), Overall!$A576&lt;&gt;"", MONTH($O574) &lt;= 9, MONTH($P574) &gt;= 9), IF($S574 &lt;&gt; "", $I574/$S574, ""), ""), "")</f>
        <v/>
      </c>
      <c r="AP574" s="18" t="str">
        <f ca="1">IFERROR(IF(AND(NOW()&lt;= EOMONTH(DATE(YEAR($P574),10, 1), 0), Overall!$A576&lt;&gt;"", MONTH($O574) &lt;= 10, MONTH($P574) &gt;= 10), IF($S574 &lt;&gt; "", $I574/$S574, ""), ""), "")</f>
        <v/>
      </c>
      <c r="AQ574" s="18" t="str">
        <f ca="1">IFERROR(IF(AND(NOW()&lt;= EOMONTH(DATE(YEAR($P574),11, 1), 0), Overall!$A576&lt;&gt;"", MONTH($O574) &lt;=11, MONTH($P574) &gt;= 11), IF($S574 &lt;&gt; "", $I574/$S574, ""), ""), "")</f>
        <v/>
      </c>
      <c r="AR574" s="18" t="str">
        <f ca="1">IFERROR(IF(AND(NOW()&lt;= EOMONTH(DATE(YEAR($P574),12, 1), 0), Overall!$A576&lt;&gt;"", MONTH($O574) &lt;= 12, MONTH($P574) &gt;= 12), IF($S574 &lt;&gt; "", $I574/$S574, ""), ""), "")</f>
        <v/>
      </c>
      <c r="AS574" s="16">
        <f t="shared" ca="1" si="17"/>
        <v>0</v>
      </c>
    </row>
    <row r="575" spans="1:45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5" t="str">
        <f>IF(Overall!P577&lt;&gt;"",_xlfn.VALUETOTEXT(Overall!P577),"")</f>
        <v>Options</v>
      </c>
      <c r="I575" s="17">
        <f>IF(Overall!F577&lt;&gt;"",VALUE(Overall!F577),"")</f>
        <v>1000000</v>
      </c>
      <c r="J575" s="17">
        <f>IF(Overall!G577&lt;&gt;"",VALUE(Overall!G577),"")</f>
        <v>77</v>
      </c>
      <c r="K575" s="17">
        <f>IF(Overall!H577&lt;&gt;"",VALUE(Overall!H577),"")</f>
        <v>64</v>
      </c>
      <c r="L575" s="17">
        <f>IF(Overall!I577&lt;&gt;"",VALUE(Overall!I577),"")</f>
        <v>4.3</v>
      </c>
      <c r="M575" s="17">
        <f>IF(Overall!J577&lt;&gt;"",VALUE(Overall!J577),"")</f>
        <v>1.35</v>
      </c>
      <c r="N575" s="17">
        <f>IF(Overall!K577&lt;&gt;"",VALUE(Overall!K577),"")</f>
        <v>2.95</v>
      </c>
      <c r="O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P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Q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R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S575" s="5">
        <f t="shared" si="16"/>
        <v>1</v>
      </c>
      <c r="T575" s="18" t="str">
        <f>IF(Overall!$A577&lt;&gt;"",IF(AND(MONTH($O575) &lt;= 1, MONTH($P575) &gt;= 1), IF($S575 &lt;&gt; "", $I575/$S575, ""), ""),"")</f>
        <v/>
      </c>
      <c r="U575" s="18" t="str">
        <f>IF(Overall!$A577&lt;&gt;"",IF(AND(MONTH($O575) &lt;= 2, MONTH($P575) &gt;= 2), IF($S575 &lt;&gt; "", $I575/$S575, ""), ""),"")</f>
        <v/>
      </c>
      <c r="V575" s="18" t="str">
        <f>IF(Overall!$A577&lt;&gt;"",IF(AND(MONTH($O575) &lt;= 3, MONTH($P575) &gt;= 3), IF($S575 &lt;&gt; "", $I575/$S575, ""), ""),"")</f>
        <v/>
      </c>
      <c r="W575" s="18" t="str">
        <f>IF(Overall!$A577&lt;&gt;"",IF(AND(MONTH($O575) &lt;= 4, MONTH($P575) &gt;= 4), IF($S575 &lt;&gt; "", $I575/$S575, ""), ""),"")</f>
        <v/>
      </c>
      <c r="X575" s="18" t="str">
        <f>IF(Overall!$A577&lt;&gt;"",IF(AND(MONTH($O575) &lt;= 5, MONTH($P575) &gt;= 5), IF($S575 &lt;&gt; "", $I575/$S575, ""), ""),"")</f>
        <v/>
      </c>
      <c r="Y575" s="18" t="str">
        <f>IF(Overall!$A577&lt;&gt;"",IF(AND(MONTH($O575) &lt;= 6, MONTH($P575) &gt;= 6), IF($S575 &lt;&gt; "", $I575/$S575, ""), ""),"")</f>
        <v/>
      </c>
      <c r="Z575" s="18" t="str">
        <f>IF(Overall!$A577&lt;&gt;"",IF(AND(MONTH($O575) &lt;= 7, MONTH($P575) &gt;= 7 ), IF($S575 &lt;&gt; "", $I575/$S575, ""), ""),"")</f>
        <v/>
      </c>
      <c r="AA575" s="18" t="str">
        <f>IF(Overall!$A577&lt;&gt;"",IF(AND(MONTH($O575) &lt;= 8, MONTH($P575) &gt;= 8), IF($S575 &lt;&gt; "", $I575/$S575, ""), ""),"")</f>
        <v/>
      </c>
      <c r="AB575" s="18" t="str">
        <f>IF(Overall!$A577&lt;&gt;"",IF(AND(MONTH($O575) &lt;= 9, MONTH($P575) &gt;= 9), IF($S575 &lt;&gt; "", $I575/$S575, ""), ""),"")</f>
        <v/>
      </c>
      <c r="AC575" s="18" t="str">
        <f>IF(Overall!$A577&lt;&gt;"",IF(AND(MONTH($O575) &lt;= 10, MONTH($P575) &gt;= 10), IF($S575 &lt;&gt; "", $I575/$S575, ""), ""),"")</f>
        <v/>
      </c>
      <c r="AD575" s="18">
        <f>IF(Overall!$A577&lt;&gt;"",IF(AND(MONTH($O575) &lt;= 11, MONTH($P575) &gt;= 11), IF($S575 &lt;&gt; "", $I575/$S575, ""), ""),"")</f>
        <v>1000000</v>
      </c>
      <c r="AE575" s="18" t="str">
        <f>IF(Overall!$A577&lt;&gt;"",IF(AND(MONTH($O575) &lt;= 12, MONTH($P575) &gt;= 12), IF($S575 &lt;&gt; "", $I575/$S575, ""), ""),"")</f>
        <v/>
      </c>
      <c r="AG575" s="18" t="str">
        <f ca="1">IFERROR(IF(AND(NOW()&lt;= EOMONTH(DATE(YEAR($P575),1, 1), 0), Overall!$A577&lt;&gt;"", MONTH($O575) &lt;= 1, MONTH($P575) &gt;= 1), IF($S575 &lt;&gt; "", $I575/$S575, ""), ""), "")</f>
        <v/>
      </c>
      <c r="AH575" s="18" t="str">
        <f ca="1">IFERROR(IF(AND(NOW()&lt;= EOMONTH(DATE(YEAR($P575),2, 1), 0), Overall!$A577&lt;&gt;"", MONTH($O575) &lt;= 2, MONTH($P575) &gt;= 2), IF($S575 &lt;&gt; "", $I575/$S575, ""), ""), "")</f>
        <v/>
      </c>
      <c r="AI575" s="18" t="str">
        <f ca="1">IFERROR(IF(AND(NOW()&lt;= EOMONTH(DATE(YEAR($P575),3, 1), 0), Overall!$A577&lt;&gt;"", MONTH($O575) &lt;= 3, MONTH($P575) &gt;= 3), IF($S575 &lt;&gt; "", $I575/$S575, ""), ""), "")</f>
        <v/>
      </c>
      <c r="AJ575" s="18" t="str">
        <f ca="1">IFERROR(IF(AND(NOW()&lt;= EOMONTH(DATE(YEAR($P575),4, 1), 0), Overall!$A577&lt;&gt;"", MONTH($O575) &lt;= 4, MONTH($P575) &gt;= 4), IF($S575 &lt;&gt; "", $I575/$S575, ""), ""), "")</f>
        <v/>
      </c>
      <c r="AK575" s="18" t="str">
        <f ca="1">IFERROR(IF(AND(NOW()&lt;= EOMONTH(DATE(YEAR($P575),5, 1), 0), Overall!$A577&lt;&gt;"", MONTH($O575) &lt;= 5, MONTH($P575) &gt;= 5), IF($S575 &lt;&gt; "", $I575/$S575, ""), ""), "")</f>
        <v/>
      </c>
      <c r="AL575" s="18" t="str">
        <f ca="1">IFERROR(IF(AND(NOW()&lt;= EOMONTH(DATE(YEAR($P575),6, 1), 0), Overall!$A577&lt;&gt;"", MONTH($O575) &lt;= 6, MONTH($P575) &gt;= 6), IF($S575 &lt;&gt; "", $I575/$S575, ""), ""), "")</f>
        <v/>
      </c>
      <c r="AM575" s="18" t="str">
        <f ca="1">IFERROR(IF(AND(NOW()&lt;= EOMONTH(DATE(YEAR($P575),7, 1), 0), Overall!$A577&lt;&gt;"", MONTH($O575) &lt;= 7, MONTH($P575) &gt;= 7), IF($S575 &lt;&gt; "", $I575/$S575, ""), ""), "")</f>
        <v/>
      </c>
      <c r="AN575" s="18" t="str">
        <f ca="1">IFERROR(IF(AND(NOW()&lt;= EOMONTH(DATE(YEAR($P575),8, 1), 0), Overall!$A577&lt;&gt;"", MONTH($O575) &lt;= 8, MONTH($P575) &gt;= 8), IF($S575 &lt;&gt; "", $I575/$S575, ""), ""), "")</f>
        <v/>
      </c>
      <c r="AO575" s="18" t="str">
        <f ca="1">IFERROR(IF(AND(NOW()&lt;= EOMONTH(DATE(YEAR($P575),9, 1), 0), Overall!$A577&lt;&gt;"", MONTH($O575) &lt;= 9, MONTH($P575) &gt;= 9), IF($S575 &lt;&gt; "", $I575/$S575, ""), ""), "")</f>
        <v/>
      </c>
      <c r="AP575" s="18" t="str">
        <f ca="1">IFERROR(IF(AND(NOW()&lt;= EOMONTH(DATE(YEAR($P575),10, 1), 0), Overall!$A577&lt;&gt;"", MONTH($O575) &lt;= 10, MONTH($P575) &gt;= 10), IF($S575 &lt;&gt; "", $I575/$S575, ""), ""), "")</f>
        <v/>
      </c>
      <c r="AQ575" s="18" t="str">
        <f ca="1">IFERROR(IF(AND(NOW()&lt;= EOMONTH(DATE(YEAR($P575),11, 1), 0), Overall!$A577&lt;&gt;"", MONTH($O575) &lt;=11, MONTH($P575) &gt;= 11), IF($S575 &lt;&gt; "", $I575/$S575, ""), ""), "")</f>
        <v/>
      </c>
      <c r="AR575" s="18" t="str">
        <f ca="1">IFERROR(IF(AND(NOW()&lt;= EOMONTH(DATE(YEAR($P575),12, 1), 0), Overall!$A577&lt;&gt;"", MONTH($O575) &lt;= 12, MONTH($P575) &gt;= 12), IF($S575 &lt;&gt; "", $I575/$S575, ""), ""), "")</f>
        <v/>
      </c>
      <c r="AS575" s="16">
        <f t="shared" ca="1" si="17"/>
        <v>0</v>
      </c>
    </row>
    <row r="576" spans="1:45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5" t="str">
        <f>IF(Overall!P578&lt;&gt;"",_xlfn.VALUETOTEXT(Overall!P578),"")</f>
        <v>Options</v>
      </c>
      <c r="I576" s="17">
        <f>IF(Overall!F578&lt;&gt;"",VALUE(Overall!F578),"")</f>
        <v>1000000</v>
      </c>
      <c r="J576" s="17">
        <f>IF(Overall!G578&lt;&gt;"",VALUE(Overall!G578),"")</f>
        <v>77</v>
      </c>
      <c r="K576" s="17">
        <f>IF(Overall!H578&lt;&gt;"",VALUE(Overall!H578),"")</f>
        <v>64</v>
      </c>
      <c r="L576" s="17">
        <f>IF(Overall!I578&lt;&gt;"",VALUE(Overall!I578),"")</f>
        <v>3.78</v>
      </c>
      <c r="M576" s="17">
        <f>IF(Overall!J578&lt;&gt;"",VALUE(Overall!J578),"")</f>
        <v>0.8</v>
      </c>
      <c r="N576" s="17">
        <f>IF(Overall!K578&lt;&gt;"",VALUE(Overall!K578),"")</f>
        <v>2.98</v>
      </c>
      <c r="O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P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Q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R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S576" s="5">
        <f t="shared" si="16"/>
        <v>1</v>
      </c>
      <c r="T576" s="18" t="str">
        <f>IF(Overall!$A578&lt;&gt;"",IF(AND(MONTH($O576) &lt;= 1, MONTH($P576) &gt;= 1), IF($S576 &lt;&gt; "", $I576/$S576, ""), ""),"")</f>
        <v/>
      </c>
      <c r="U576" s="18" t="str">
        <f>IF(Overall!$A578&lt;&gt;"",IF(AND(MONTH($O576) &lt;= 2, MONTH($P576) &gt;= 2), IF($S576 &lt;&gt; "", $I576/$S576, ""), ""),"")</f>
        <v/>
      </c>
      <c r="V576" s="18" t="str">
        <f>IF(Overall!$A578&lt;&gt;"",IF(AND(MONTH($O576) &lt;= 3, MONTH($P576) &gt;= 3), IF($S576 &lt;&gt; "", $I576/$S576, ""), ""),"")</f>
        <v/>
      </c>
      <c r="W576" s="18" t="str">
        <f>IF(Overall!$A578&lt;&gt;"",IF(AND(MONTH($O576) &lt;= 4, MONTH($P576) &gt;= 4), IF($S576 &lt;&gt; "", $I576/$S576, ""), ""),"")</f>
        <v/>
      </c>
      <c r="X576" s="18" t="str">
        <f>IF(Overall!$A578&lt;&gt;"",IF(AND(MONTH($O576) &lt;= 5, MONTH($P576) &gt;= 5), IF($S576 &lt;&gt; "", $I576/$S576, ""), ""),"")</f>
        <v/>
      </c>
      <c r="Y576" s="18" t="str">
        <f>IF(Overall!$A578&lt;&gt;"",IF(AND(MONTH($O576) &lt;= 6, MONTH($P576) &gt;= 6), IF($S576 &lt;&gt; "", $I576/$S576, ""), ""),"")</f>
        <v/>
      </c>
      <c r="Z576" s="18" t="str">
        <f>IF(Overall!$A578&lt;&gt;"",IF(AND(MONTH($O576) &lt;= 7, MONTH($P576) &gt;= 7 ), IF($S576 &lt;&gt; "", $I576/$S576, ""), ""),"")</f>
        <v/>
      </c>
      <c r="AA576" s="18" t="str">
        <f>IF(Overall!$A578&lt;&gt;"",IF(AND(MONTH($O576) &lt;= 8, MONTH($P576) &gt;= 8), IF($S576 &lt;&gt; "", $I576/$S576, ""), ""),"")</f>
        <v/>
      </c>
      <c r="AB576" s="18" t="str">
        <f>IF(Overall!$A578&lt;&gt;"",IF(AND(MONTH($O576) &lt;= 9, MONTH($P576) &gt;= 9), IF($S576 &lt;&gt; "", $I576/$S576, ""), ""),"")</f>
        <v/>
      </c>
      <c r="AC576" s="18" t="str">
        <f>IF(Overall!$A578&lt;&gt;"",IF(AND(MONTH($O576) &lt;= 10, MONTH($P576) &gt;= 10), IF($S576 &lt;&gt; "", $I576/$S576, ""), ""),"")</f>
        <v/>
      </c>
      <c r="AD576" s="18">
        <f>IF(Overall!$A578&lt;&gt;"",IF(AND(MONTH($O576) &lt;= 11, MONTH($P576) &gt;= 11), IF($S576 &lt;&gt; "", $I576/$S576, ""), ""),"")</f>
        <v>1000000</v>
      </c>
      <c r="AE576" s="18" t="str">
        <f>IF(Overall!$A578&lt;&gt;"",IF(AND(MONTH($O576) &lt;= 12, MONTH($P576) &gt;= 12), IF($S576 &lt;&gt; "", $I576/$S576, ""), ""),"")</f>
        <v/>
      </c>
      <c r="AG576" s="18" t="str">
        <f ca="1">IFERROR(IF(AND(NOW()&lt;= EOMONTH(DATE(YEAR($P576),1, 1), 0), Overall!$A578&lt;&gt;"", MONTH($O576) &lt;= 1, MONTH($P576) &gt;= 1), IF($S576 &lt;&gt; "", $I576/$S576, ""), ""), "")</f>
        <v/>
      </c>
      <c r="AH576" s="18" t="str">
        <f ca="1">IFERROR(IF(AND(NOW()&lt;= EOMONTH(DATE(YEAR($P576),2, 1), 0), Overall!$A578&lt;&gt;"", MONTH($O576) &lt;= 2, MONTH($P576) &gt;= 2), IF($S576 &lt;&gt; "", $I576/$S576, ""), ""), "")</f>
        <v/>
      </c>
      <c r="AI576" s="18" t="str">
        <f ca="1">IFERROR(IF(AND(NOW()&lt;= EOMONTH(DATE(YEAR($P576),3, 1), 0), Overall!$A578&lt;&gt;"", MONTH($O576) &lt;= 3, MONTH($P576) &gt;= 3), IF($S576 &lt;&gt; "", $I576/$S576, ""), ""), "")</f>
        <v/>
      </c>
      <c r="AJ576" s="18" t="str">
        <f ca="1">IFERROR(IF(AND(NOW()&lt;= EOMONTH(DATE(YEAR($P576),4, 1), 0), Overall!$A578&lt;&gt;"", MONTH($O576) &lt;= 4, MONTH($P576) &gt;= 4), IF($S576 &lt;&gt; "", $I576/$S576, ""), ""), "")</f>
        <v/>
      </c>
      <c r="AK576" s="18" t="str">
        <f ca="1">IFERROR(IF(AND(NOW()&lt;= EOMONTH(DATE(YEAR($P576),5, 1), 0), Overall!$A578&lt;&gt;"", MONTH($O576) &lt;= 5, MONTH($P576) &gt;= 5), IF($S576 &lt;&gt; "", $I576/$S576, ""), ""), "")</f>
        <v/>
      </c>
      <c r="AL576" s="18" t="str">
        <f ca="1">IFERROR(IF(AND(NOW()&lt;= EOMONTH(DATE(YEAR($P576),6, 1), 0), Overall!$A578&lt;&gt;"", MONTH($O576) &lt;= 6, MONTH($P576) &gt;= 6), IF($S576 &lt;&gt; "", $I576/$S576, ""), ""), "")</f>
        <v/>
      </c>
      <c r="AM576" s="18" t="str">
        <f ca="1">IFERROR(IF(AND(NOW()&lt;= EOMONTH(DATE(YEAR($P576),7, 1), 0), Overall!$A578&lt;&gt;"", MONTH($O576) &lt;= 7, MONTH($P576) &gt;= 7), IF($S576 &lt;&gt; "", $I576/$S576, ""), ""), "")</f>
        <v/>
      </c>
      <c r="AN576" s="18" t="str">
        <f ca="1">IFERROR(IF(AND(NOW()&lt;= EOMONTH(DATE(YEAR($P576),8, 1), 0), Overall!$A578&lt;&gt;"", MONTH($O576) &lt;= 8, MONTH($P576) &gt;= 8), IF($S576 &lt;&gt; "", $I576/$S576, ""), ""), "")</f>
        <v/>
      </c>
      <c r="AO576" s="18" t="str">
        <f ca="1">IFERROR(IF(AND(NOW()&lt;= EOMONTH(DATE(YEAR($P576),9, 1), 0), Overall!$A578&lt;&gt;"", MONTH($O576) &lt;= 9, MONTH($P576) &gt;= 9), IF($S576 &lt;&gt; "", $I576/$S576, ""), ""), "")</f>
        <v/>
      </c>
      <c r="AP576" s="18" t="str">
        <f ca="1">IFERROR(IF(AND(NOW()&lt;= EOMONTH(DATE(YEAR($P576),10, 1), 0), Overall!$A578&lt;&gt;"", MONTH($O576) &lt;= 10, MONTH($P576) &gt;= 10), IF($S576 &lt;&gt; "", $I576/$S576, ""), ""), "")</f>
        <v/>
      </c>
      <c r="AQ576" s="18" t="str">
        <f ca="1">IFERROR(IF(AND(NOW()&lt;= EOMONTH(DATE(YEAR($P576),11, 1), 0), Overall!$A578&lt;&gt;"", MONTH($O576) &lt;=11, MONTH($P576) &gt;= 11), IF($S576 &lt;&gt; "", $I576/$S576, ""), ""), "")</f>
        <v/>
      </c>
      <c r="AR576" s="18" t="str">
        <f ca="1">IFERROR(IF(AND(NOW()&lt;= EOMONTH(DATE(YEAR($P576),12, 1), 0), Overall!$A578&lt;&gt;"", MONTH($O576) &lt;= 12, MONTH($P576) &gt;= 12), IF($S576 &lt;&gt; "", $I576/$S576, ""), ""), "")</f>
        <v/>
      </c>
      <c r="AS576" s="16">
        <f t="shared" ca="1" si="17"/>
        <v>0</v>
      </c>
    </row>
    <row r="577" spans="1:45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5" t="str">
        <f>IF(Overall!P579&lt;&gt;"",_xlfn.VALUETOTEXT(Overall!P579),"")</f>
        <v>Options</v>
      </c>
      <c r="I577" s="17">
        <f>IF(Overall!F579&lt;&gt;"",VALUE(Overall!F579),"")</f>
        <v>500000</v>
      </c>
      <c r="J577" s="17">
        <f>IF(Overall!G579&lt;&gt;"",VALUE(Overall!G579),"")</f>
        <v>77</v>
      </c>
      <c r="K577" s="17">
        <f>IF(Overall!H579&lt;&gt;"",VALUE(Overall!H579),"")</f>
        <v>64</v>
      </c>
      <c r="L577" s="17">
        <f>IF(Overall!I579&lt;&gt;"",VALUE(Overall!I579),"")</f>
        <v>3.41</v>
      </c>
      <c r="M577" s="17">
        <f>IF(Overall!J579&lt;&gt;"",VALUE(Overall!J579),"")</f>
        <v>0.65</v>
      </c>
      <c r="N577" s="17">
        <f>IF(Overall!K579&lt;&gt;"",VALUE(Overall!K579),"")</f>
        <v>2.76</v>
      </c>
      <c r="O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P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Q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R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S577" s="5">
        <f t="shared" si="16"/>
        <v>1</v>
      </c>
      <c r="T577" s="18" t="str">
        <f>IF(Overall!$A579&lt;&gt;"",IF(AND(MONTH($O577) &lt;= 1, MONTH($P577) &gt;= 1), IF($S577 &lt;&gt; "", $I577/$S577, ""), ""),"")</f>
        <v/>
      </c>
      <c r="U577" s="18" t="str">
        <f>IF(Overall!$A579&lt;&gt;"",IF(AND(MONTH($O577) &lt;= 2, MONTH($P577) &gt;= 2), IF($S577 &lt;&gt; "", $I577/$S577, ""), ""),"")</f>
        <v/>
      </c>
      <c r="V577" s="18" t="str">
        <f>IF(Overall!$A579&lt;&gt;"",IF(AND(MONTH($O577) &lt;= 3, MONTH($P577) &gt;= 3), IF($S577 &lt;&gt; "", $I577/$S577, ""), ""),"")</f>
        <v/>
      </c>
      <c r="W577" s="18" t="str">
        <f>IF(Overall!$A579&lt;&gt;"",IF(AND(MONTH($O577) &lt;= 4, MONTH($P577) &gt;= 4), IF($S577 &lt;&gt; "", $I577/$S577, ""), ""),"")</f>
        <v/>
      </c>
      <c r="X577" s="18" t="str">
        <f>IF(Overall!$A579&lt;&gt;"",IF(AND(MONTH($O577) &lt;= 5, MONTH($P577) &gt;= 5), IF($S577 &lt;&gt; "", $I577/$S577, ""), ""),"")</f>
        <v/>
      </c>
      <c r="Y577" s="18" t="str">
        <f>IF(Overall!$A579&lt;&gt;"",IF(AND(MONTH($O577) &lt;= 6, MONTH($P577) &gt;= 6), IF($S577 &lt;&gt; "", $I577/$S577, ""), ""),"")</f>
        <v/>
      </c>
      <c r="Z577" s="18" t="str">
        <f>IF(Overall!$A579&lt;&gt;"",IF(AND(MONTH($O577) &lt;= 7, MONTH($P577) &gt;= 7 ), IF($S577 &lt;&gt; "", $I577/$S577, ""), ""),"")</f>
        <v/>
      </c>
      <c r="AA577" s="18" t="str">
        <f>IF(Overall!$A579&lt;&gt;"",IF(AND(MONTH($O577) &lt;= 8, MONTH($P577) &gt;= 8), IF($S577 &lt;&gt; "", $I577/$S577, ""), ""),"")</f>
        <v/>
      </c>
      <c r="AB577" s="18" t="str">
        <f>IF(Overall!$A579&lt;&gt;"",IF(AND(MONTH($O577) &lt;= 9, MONTH($P577) &gt;= 9), IF($S577 &lt;&gt; "", $I577/$S577, ""), ""),"")</f>
        <v/>
      </c>
      <c r="AC577" s="18" t="str">
        <f>IF(Overall!$A579&lt;&gt;"",IF(AND(MONTH($O577) &lt;= 10, MONTH($P577) &gt;= 10), IF($S577 &lt;&gt; "", $I577/$S577, ""), ""),"")</f>
        <v/>
      </c>
      <c r="AD577" s="18">
        <f>IF(Overall!$A579&lt;&gt;"",IF(AND(MONTH($O577) &lt;= 11, MONTH($P577) &gt;= 11), IF($S577 &lt;&gt; "", $I577/$S577, ""), ""),"")</f>
        <v>500000</v>
      </c>
      <c r="AE577" s="18" t="str">
        <f>IF(Overall!$A579&lt;&gt;"",IF(AND(MONTH($O577) &lt;= 12, MONTH($P577) &gt;= 12), IF($S577 &lt;&gt; "", $I577/$S577, ""), ""),"")</f>
        <v/>
      </c>
      <c r="AG577" s="18" t="str">
        <f ca="1">IFERROR(IF(AND(NOW()&lt;= EOMONTH(DATE(YEAR($P577),1, 1), 0), Overall!$A579&lt;&gt;"", MONTH($O577) &lt;= 1, MONTH($P577) &gt;= 1), IF($S577 &lt;&gt; "", $I577/$S577, ""), ""), "")</f>
        <v/>
      </c>
      <c r="AH577" s="18" t="str">
        <f ca="1">IFERROR(IF(AND(NOW()&lt;= EOMONTH(DATE(YEAR($P577),2, 1), 0), Overall!$A579&lt;&gt;"", MONTH($O577) &lt;= 2, MONTH($P577) &gt;= 2), IF($S577 &lt;&gt; "", $I577/$S577, ""), ""), "")</f>
        <v/>
      </c>
      <c r="AI577" s="18" t="str">
        <f ca="1">IFERROR(IF(AND(NOW()&lt;= EOMONTH(DATE(YEAR($P577),3, 1), 0), Overall!$A579&lt;&gt;"", MONTH($O577) &lt;= 3, MONTH($P577) &gt;= 3), IF($S577 &lt;&gt; "", $I577/$S577, ""), ""), "")</f>
        <v/>
      </c>
      <c r="AJ577" s="18" t="str">
        <f ca="1">IFERROR(IF(AND(NOW()&lt;= EOMONTH(DATE(YEAR($P577),4, 1), 0), Overall!$A579&lt;&gt;"", MONTH($O577) &lt;= 4, MONTH($P577) &gt;= 4), IF($S577 &lt;&gt; "", $I577/$S577, ""), ""), "")</f>
        <v/>
      </c>
      <c r="AK577" s="18" t="str">
        <f ca="1">IFERROR(IF(AND(NOW()&lt;= EOMONTH(DATE(YEAR($P577),5, 1), 0), Overall!$A579&lt;&gt;"", MONTH($O577) &lt;= 5, MONTH($P577) &gt;= 5), IF($S577 &lt;&gt; "", $I577/$S577, ""), ""), "")</f>
        <v/>
      </c>
      <c r="AL577" s="18" t="str">
        <f ca="1">IFERROR(IF(AND(NOW()&lt;= EOMONTH(DATE(YEAR($P577),6, 1), 0), Overall!$A579&lt;&gt;"", MONTH($O577) &lt;= 6, MONTH($P577) &gt;= 6), IF($S577 &lt;&gt; "", $I577/$S577, ""), ""), "")</f>
        <v/>
      </c>
      <c r="AM577" s="18" t="str">
        <f ca="1">IFERROR(IF(AND(NOW()&lt;= EOMONTH(DATE(YEAR($P577),7, 1), 0), Overall!$A579&lt;&gt;"", MONTH($O577) &lt;= 7, MONTH($P577) &gt;= 7), IF($S577 &lt;&gt; "", $I577/$S577, ""), ""), "")</f>
        <v/>
      </c>
      <c r="AN577" s="18" t="str">
        <f ca="1">IFERROR(IF(AND(NOW()&lt;= EOMONTH(DATE(YEAR($P577),8, 1), 0), Overall!$A579&lt;&gt;"", MONTH($O577) &lt;= 8, MONTH($P577) &gt;= 8), IF($S577 &lt;&gt; "", $I577/$S577, ""), ""), "")</f>
        <v/>
      </c>
      <c r="AO577" s="18" t="str">
        <f ca="1">IFERROR(IF(AND(NOW()&lt;= EOMONTH(DATE(YEAR($P577),9, 1), 0), Overall!$A579&lt;&gt;"", MONTH($O577) &lt;= 9, MONTH($P577) &gt;= 9), IF($S577 &lt;&gt; "", $I577/$S577, ""), ""), "")</f>
        <v/>
      </c>
      <c r="AP577" s="18" t="str">
        <f ca="1">IFERROR(IF(AND(NOW()&lt;= EOMONTH(DATE(YEAR($P577),10, 1), 0), Overall!$A579&lt;&gt;"", MONTH($O577) &lt;= 10, MONTH($P577) &gt;= 10), IF($S577 &lt;&gt; "", $I577/$S577, ""), ""), "")</f>
        <v/>
      </c>
      <c r="AQ577" s="18" t="str">
        <f ca="1">IFERROR(IF(AND(NOW()&lt;= EOMONTH(DATE(YEAR($P577),11, 1), 0), Overall!$A579&lt;&gt;"", MONTH($O577) &lt;=11, MONTH($P577) &gt;= 11), IF($S577 &lt;&gt; "", $I577/$S577, ""), ""), "")</f>
        <v/>
      </c>
      <c r="AR577" s="18" t="str">
        <f ca="1">IFERROR(IF(AND(NOW()&lt;= EOMONTH(DATE(YEAR($P577),12, 1), 0), Overall!$A579&lt;&gt;"", MONTH($O577) &lt;= 12, MONTH($P577) &gt;= 12), IF($S577 &lt;&gt; "", $I577/$S577, ""), ""), "")</f>
        <v/>
      </c>
      <c r="AS577" s="16">
        <f t="shared" ca="1" si="17"/>
        <v>0</v>
      </c>
    </row>
    <row r="578" spans="1:45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5" t="str">
        <f>IF(Overall!P580&lt;&gt;"",_xlfn.VALUETOTEXT(Overall!P580),"")</f>
        <v>Options</v>
      </c>
      <c r="I578" s="17">
        <f>IF(Overall!F580&lt;&gt;"",VALUE(Overall!F580),"")</f>
        <v>500000</v>
      </c>
      <c r="J578" s="17">
        <f>IF(Overall!G580&lt;&gt;"",VALUE(Overall!G580),"")</f>
        <v>77</v>
      </c>
      <c r="K578" s="17">
        <f>IF(Overall!H580&lt;&gt;"",VALUE(Overall!H580),"")</f>
        <v>64</v>
      </c>
      <c r="L578" s="17">
        <f>IF(Overall!I580&lt;&gt;"",VALUE(Overall!I580),"")</f>
        <v>3.41</v>
      </c>
      <c r="M578" s="17">
        <f>IF(Overall!J580&lt;&gt;"",VALUE(Overall!J580),"")</f>
        <v>0.67</v>
      </c>
      <c r="N578" s="17">
        <f>IF(Overall!K580&lt;&gt;"",VALUE(Overall!K580),"")</f>
        <v>2.74</v>
      </c>
      <c r="O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P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Q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R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S578" s="5">
        <f t="shared" si="16"/>
        <v>1</v>
      </c>
      <c r="T578" s="18" t="str">
        <f>IF(Overall!$A580&lt;&gt;"",IF(AND(MONTH($O578) &lt;= 1, MONTH($P578) &gt;= 1), IF($S578 &lt;&gt; "", $I578/$S578, ""), ""),"")</f>
        <v/>
      </c>
      <c r="U578" s="18" t="str">
        <f>IF(Overall!$A580&lt;&gt;"",IF(AND(MONTH($O578) &lt;= 2, MONTH($P578) &gt;= 2), IF($S578 &lt;&gt; "", $I578/$S578, ""), ""),"")</f>
        <v/>
      </c>
      <c r="V578" s="18" t="str">
        <f>IF(Overall!$A580&lt;&gt;"",IF(AND(MONTH($O578) &lt;= 3, MONTH($P578) &gt;= 3), IF($S578 &lt;&gt; "", $I578/$S578, ""), ""),"")</f>
        <v/>
      </c>
      <c r="W578" s="18" t="str">
        <f>IF(Overall!$A580&lt;&gt;"",IF(AND(MONTH($O578) &lt;= 4, MONTH($P578) &gt;= 4), IF($S578 &lt;&gt; "", $I578/$S578, ""), ""),"")</f>
        <v/>
      </c>
      <c r="X578" s="18" t="str">
        <f>IF(Overall!$A580&lt;&gt;"",IF(AND(MONTH($O578) &lt;= 5, MONTH($P578) &gt;= 5), IF($S578 &lt;&gt; "", $I578/$S578, ""), ""),"")</f>
        <v/>
      </c>
      <c r="Y578" s="18" t="str">
        <f>IF(Overall!$A580&lt;&gt;"",IF(AND(MONTH($O578) &lt;= 6, MONTH($P578) &gt;= 6), IF($S578 &lt;&gt; "", $I578/$S578, ""), ""),"")</f>
        <v/>
      </c>
      <c r="Z578" s="18" t="str">
        <f>IF(Overall!$A580&lt;&gt;"",IF(AND(MONTH($O578) &lt;= 7, MONTH($P578) &gt;= 7 ), IF($S578 &lt;&gt; "", $I578/$S578, ""), ""),"")</f>
        <v/>
      </c>
      <c r="AA578" s="18" t="str">
        <f>IF(Overall!$A580&lt;&gt;"",IF(AND(MONTH($O578) &lt;= 8, MONTH($P578) &gt;= 8), IF($S578 &lt;&gt; "", $I578/$S578, ""), ""),"")</f>
        <v/>
      </c>
      <c r="AB578" s="18" t="str">
        <f>IF(Overall!$A580&lt;&gt;"",IF(AND(MONTH($O578) &lt;= 9, MONTH($P578) &gt;= 9), IF($S578 &lt;&gt; "", $I578/$S578, ""), ""),"")</f>
        <v/>
      </c>
      <c r="AC578" s="18" t="str">
        <f>IF(Overall!$A580&lt;&gt;"",IF(AND(MONTH($O578) &lt;= 10, MONTH($P578) &gt;= 10), IF($S578 &lt;&gt; "", $I578/$S578, ""), ""),"")</f>
        <v/>
      </c>
      <c r="AD578" s="18">
        <f>IF(Overall!$A580&lt;&gt;"",IF(AND(MONTH($O578) &lt;= 11, MONTH($P578) &gt;= 11), IF($S578 &lt;&gt; "", $I578/$S578, ""), ""),"")</f>
        <v>500000</v>
      </c>
      <c r="AE578" s="18" t="str">
        <f>IF(Overall!$A580&lt;&gt;"",IF(AND(MONTH($O578) &lt;= 12, MONTH($P578) &gt;= 12), IF($S578 &lt;&gt; "", $I578/$S578, ""), ""),"")</f>
        <v/>
      </c>
      <c r="AG578" s="18" t="str">
        <f ca="1">IFERROR(IF(AND(NOW()&lt;= EOMONTH(DATE(YEAR($P578),1, 1), 0), Overall!$A580&lt;&gt;"", MONTH($O578) &lt;= 1, MONTH($P578) &gt;= 1), IF($S578 &lt;&gt; "", $I578/$S578, ""), ""), "")</f>
        <v/>
      </c>
      <c r="AH578" s="18" t="str">
        <f ca="1">IFERROR(IF(AND(NOW()&lt;= EOMONTH(DATE(YEAR($P578),2, 1), 0), Overall!$A580&lt;&gt;"", MONTH($O578) &lt;= 2, MONTH($P578) &gt;= 2), IF($S578 &lt;&gt; "", $I578/$S578, ""), ""), "")</f>
        <v/>
      </c>
      <c r="AI578" s="18" t="str">
        <f ca="1">IFERROR(IF(AND(NOW()&lt;= EOMONTH(DATE(YEAR($P578),3, 1), 0), Overall!$A580&lt;&gt;"", MONTH($O578) &lt;= 3, MONTH($P578) &gt;= 3), IF($S578 &lt;&gt; "", $I578/$S578, ""), ""), "")</f>
        <v/>
      </c>
      <c r="AJ578" s="18" t="str">
        <f ca="1">IFERROR(IF(AND(NOW()&lt;= EOMONTH(DATE(YEAR($P578),4, 1), 0), Overall!$A580&lt;&gt;"", MONTH($O578) &lt;= 4, MONTH($P578) &gt;= 4), IF($S578 &lt;&gt; "", $I578/$S578, ""), ""), "")</f>
        <v/>
      </c>
      <c r="AK578" s="18" t="str">
        <f ca="1">IFERROR(IF(AND(NOW()&lt;= EOMONTH(DATE(YEAR($P578),5, 1), 0), Overall!$A580&lt;&gt;"", MONTH($O578) &lt;= 5, MONTH($P578) &gt;= 5), IF($S578 &lt;&gt; "", $I578/$S578, ""), ""), "")</f>
        <v/>
      </c>
      <c r="AL578" s="18" t="str">
        <f ca="1">IFERROR(IF(AND(NOW()&lt;= EOMONTH(DATE(YEAR($P578),6, 1), 0), Overall!$A580&lt;&gt;"", MONTH($O578) &lt;= 6, MONTH($P578) &gt;= 6), IF($S578 &lt;&gt; "", $I578/$S578, ""), ""), "")</f>
        <v/>
      </c>
      <c r="AM578" s="18" t="str">
        <f ca="1">IFERROR(IF(AND(NOW()&lt;= EOMONTH(DATE(YEAR($P578),7, 1), 0), Overall!$A580&lt;&gt;"", MONTH($O578) &lt;= 7, MONTH($P578) &gt;= 7), IF($S578 &lt;&gt; "", $I578/$S578, ""), ""), "")</f>
        <v/>
      </c>
      <c r="AN578" s="18" t="str">
        <f ca="1">IFERROR(IF(AND(NOW()&lt;= EOMONTH(DATE(YEAR($P578),8, 1), 0), Overall!$A580&lt;&gt;"", MONTH($O578) &lt;= 8, MONTH($P578) &gt;= 8), IF($S578 &lt;&gt; "", $I578/$S578, ""), ""), "")</f>
        <v/>
      </c>
      <c r="AO578" s="18" t="str">
        <f ca="1">IFERROR(IF(AND(NOW()&lt;= EOMONTH(DATE(YEAR($P578),9, 1), 0), Overall!$A580&lt;&gt;"", MONTH($O578) &lt;= 9, MONTH($P578) &gt;= 9), IF($S578 &lt;&gt; "", $I578/$S578, ""), ""), "")</f>
        <v/>
      </c>
      <c r="AP578" s="18" t="str">
        <f ca="1">IFERROR(IF(AND(NOW()&lt;= EOMONTH(DATE(YEAR($P578),10, 1), 0), Overall!$A580&lt;&gt;"", MONTH($O578) &lt;= 10, MONTH($P578) &gt;= 10), IF($S578 &lt;&gt; "", $I578/$S578, ""), ""), "")</f>
        <v/>
      </c>
      <c r="AQ578" s="18" t="str">
        <f ca="1">IFERROR(IF(AND(NOW()&lt;= EOMONTH(DATE(YEAR($P578),11, 1), 0), Overall!$A580&lt;&gt;"", MONTH($O578) &lt;=11, MONTH($P578) &gt;= 11), IF($S578 &lt;&gt; "", $I578/$S578, ""), ""), "")</f>
        <v/>
      </c>
      <c r="AR578" s="18" t="str">
        <f ca="1">IFERROR(IF(AND(NOW()&lt;= EOMONTH(DATE(YEAR($P578),12, 1), 0), Overall!$A580&lt;&gt;"", MONTH($O578) &lt;= 12, MONTH($P578) &gt;= 12), IF($S578 &lt;&gt; "", $I578/$S578, ""), ""), "")</f>
        <v/>
      </c>
      <c r="AS578" s="16">
        <f t="shared" ca="1" si="17"/>
        <v>0</v>
      </c>
    </row>
    <row r="579" spans="1:45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5" t="str">
        <f>IF(Overall!P581&lt;&gt;"",_xlfn.VALUETOTEXT(Overall!P581),"")</f>
        <v>Options</v>
      </c>
      <c r="I579" s="17">
        <f>IF(Overall!F581&lt;&gt;"",VALUE(Overall!F581),"")</f>
        <v>500000</v>
      </c>
      <c r="J579" s="17">
        <f>IF(Overall!G581&lt;&gt;"",VALUE(Overall!G581),"")</f>
        <v>78</v>
      </c>
      <c r="K579" s="17">
        <f>IF(Overall!H581&lt;&gt;"",VALUE(Overall!H581),"")</f>
        <v>64</v>
      </c>
      <c r="L579" s="17">
        <f>IF(Overall!I581&lt;&gt;"",VALUE(Overall!I581),"")</f>
        <v>3.5</v>
      </c>
      <c r="M579" s="17">
        <f>IF(Overall!J581&lt;&gt;"",VALUE(Overall!J581),"")</f>
        <v>0.52</v>
      </c>
      <c r="N579" s="17">
        <f>IF(Overall!K581&lt;&gt;"",VALUE(Overall!K581),"")</f>
        <v>2.98</v>
      </c>
      <c r="O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P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Q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R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S579" s="5">
        <f t="shared" ref="S579:S642" si="18">IF(AND(O579&lt;&gt;"", P579&lt;&gt;""), DATEDIF(O579, P579, "M") + 1, "")</f>
        <v>1</v>
      </c>
      <c r="T579" s="18" t="str">
        <f>IF(Overall!$A581&lt;&gt;"",IF(AND(MONTH($O579) &lt;= 1, MONTH($P579) &gt;= 1), IF($S579 &lt;&gt; "", $I579/$S579, ""), ""),"")</f>
        <v/>
      </c>
      <c r="U579" s="18" t="str">
        <f>IF(Overall!$A581&lt;&gt;"",IF(AND(MONTH($O579) &lt;= 2, MONTH($P579) &gt;= 2), IF($S579 &lt;&gt; "", $I579/$S579, ""), ""),"")</f>
        <v/>
      </c>
      <c r="V579" s="18" t="str">
        <f>IF(Overall!$A581&lt;&gt;"",IF(AND(MONTH($O579) &lt;= 3, MONTH($P579) &gt;= 3), IF($S579 &lt;&gt; "", $I579/$S579, ""), ""),"")</f>
        <v/>
      </c>
      <c r="W579" s="18" t="str">
        <f>IF(Overall!$A581&lt;&gt;"",IF(AND(MONTH($O579) &lt;= 4, MONTH($P579) &gt;= 4), IF($S579 &lt;&gt; "", $I579/$S579, ""), ""),"")</f>
        <v/>
      </c>
      <c r="X579" s="18" t="str">
        <f>IF(Overall!$A581&lt;&gt;"",IF(AND(MONTH($O579) &lt;= 5, MONTH($P579) &gt;= 5), IF($S579 &lt;&gt; "", $I579/$S579, ""), ""),"")</f>
        <v/>
      </c>
      <c r="Y579" s="18" t="str">
        <f>IF(Overall!$A581&lt;&gt;"",IF(AND(MONTH($O579) &lt;= 6, MONTH($P579) &gt;= 6), IF($S579 &lt;&gt; "", $I579/$S579, ""), ""),"")</f>
        <v/>
      </c>
      <c r="Z579" s="18" t="str">
        <f>IF(Overall!$A581&lt;&gt;"",IF(AND(MONTH($O579) &lt;= 7, MONTH($P579) &gt;= 7 ), IF($S579 &lt;&gt; "", $I579/$S579, ""), ""),"")</f>
        <v/>
      </c>
      <c r="AA579" s="18" t="str">
        <f>IF(Overall!$A581&lt;&gt;"",IF(AND(MONTH($O579) &lt;= 8, MONTH($P579) &gt;= 8), IF($S579 &lt;&gt; "", $I579/$S579, ""), ""),"")</f>
        <v/>
      </c>
      <c r="AB579" s="18" t="str">
        <f>IF(Overall!$A581&lt;&gt;"",IF(AND(MONTH($O579) &lt;= 9, MONTH($P579) &gt;= 9), IF($S579 &lt;&gt; "", $I579/$S579, ""), ""),"")</f>
        <v/>
      </c>
      <c r="AC579" s="18" t="str">
        <f>IF(Overall!$A581&lt;&gt;"",IF(AND(MONTH($O579) &lt;= 10, MONTH($P579) &gt;= 10), IF($S579 &lt;&gt; "", $I579/$S579, ""), ""),"")</f>
        <v/>
      </c>
      <c r="AD579" s="18">
        <f>IF(Overall!$A581&lt;&gt;"",IF(AND(MONTH($O579) &lt;= 11, MONTH($P579) &gt;= 11), IF($S579 &lt;&gt; "", $I579/$S579, ""), ""),"")</f>
        <v>500000</v>
      </c>
      <c r="AE579" s="18" t="str">
        <f>IF(Overall!$A581&lt;&gt;"",IF(AND(MONTH($O579) &lt;= 12, MONTH($P579) &gt;= 12), IF($S579 &lt;&gt; "", $I579/$S579, ""), ""),"")</f>
        <v/>
      </c>
      <c r="AG579" s="18" t="str">
        <f ca="1">IFERROR(IF(AND(NOW()&lt;= EOMONTH(DATE(YEAR($P579),1, 1), 0), Overall!$A581&lt;&gt;"", MONTH($O579) &lt;= 1, MONTH($P579) &gt;= 1), IF($S579 &lt;&gt; "", $I579/$S579, ""), ""), "")</f>
        <v/>
      </c>
      <c r="AH579" s="18" t="str">
        <f ca="1">IFERROR(IF(AND(NOW()&lt;= EOMONTH(DATE(YEAR($P579),2, 1), 0), Overall!$A581&lt;&gt;"", MONTH($O579) &lt;= 2, MONTH($P579) &gt;= 2), IF($S579 &lt;&gt; "", $I579/$S579, ""), ""), "")</f>
        <v/>
      </c>
      <c r="AI579" s="18" t="str">
        <f ca="1">IFERROR(IF(AND(NOW()&lt;= EOMONTH(DATE(YEAR($P579),3, 1), 0), Overall!$A581&lt;&gt;"", MONTH($O579) &lt;= 3, MONTH($P579) &gt;= 3), IF($S579 &lt;&gt; "", $I579/$S579, ""), ""), "")</f>
        <v/>
      </c>
      <c r="AJ579" s="18" t="str">
        <f ca="1">IFERROR(IF(AND(NOW()&lt;= EOMONTH(DATE(YEAR($P579),4, 1), 0), Overall!$A581&lt;&gt;"", MONTH($O579) &lt;= 4, MONTH($P579) &gt;= 4), IF($S579 &lt;&gt; "", $I579/$S579, ""), ""), "")</f>
        <v/>
      </c>
      <c r="AK579" s="18" t="str">
        <f ca="1">IFERROR(IF(AND(NOW()&lt;= EOMONTH(DATE(YEAR($P579),5, 1), 0), Overall!$A581&lt;&gt;"", MONTH($O579) &lt;= 5, MONTH($P579) &gt;= 5), IF($S579 &lt;&gt; "", $I579/$S579, ""), ""), "")</f>
        <v/>
      </c>
      <c r="AL579" s="18" t="str">
        <f ca="1">IFERROR(IF(AND(NOW()&lt;= EOMONTH(DATE(YEAR($P579),6, 1), 0), Overall!$A581&lt;&gt;"", MONTH($O579) &lt;= 6, MONTH($P579) &gt;= 6), IF($S579 &lt;&gt; "", $I579/$S579, ""), ""), "")</f>
        <v/>
      </c>
      <c r="AM579" s="18" t="str">
        <f ca="1">IFERROR(IF(AND(NOW()&lt;= EOMONTH(DATE(YEAR($P579),7, 1), 0), Overall!$A581&lt;&gt;"", MONTH($O579) &lt;= 7, MONTH($P579) &gt;= 7), IF($S579 &lt;&gt; "", $I579/$S579, ""), ""), "")</f>
        <v/>
      </c>
      <c r="AN579" s="18" t="str">
        <f ca="1">IFERROR(IF(AND(NOW()&lt;= EOMONTH(DATE(YEAR($P579),8, 1), 0), Overall!$A581&lt;&gt;"", MONTH($O579) &lt;= 8, MONTH($P579) &gt;= 8), IF($S579 &lt;&gt; "", $I579/$S579, ""), ""), "")</f>
        <v/>
      </c>
      <c r="AO579" s="18" t="str">
        <f ca="1">IFERROR(IF(AND(NOW()&lt;= EOMONTH(DATE(YEAR($P579),9, 1), 0), Overall!$A581&lt;&gt;"", MONTH($O579) &lt;= 9, MONTH($P579) &gt;= 9), IF($S579 &lt;&gt; "", $I579/$S579, ""), ""), "")</f>
        <v/>
      </c>
      <c r="AP579" s="18" t="str">
        <f ca="1">IFERROR(IF(AND(NOW()&lt;= EOMONTH(DATE(YEAR($P579),10, 1), 0), Overall!$A581&lt;&gt;"", MONTH($O579) &lt;= 10, MONTH($P579) &gt;= 10), IF($S579 &lt;&gt; "", $I579/$S579, ""), ""), "")</f>
        <v/>
      </c>
      <c r="AQ579" s="18" t="str">
        <f ca="1">IFERROR(IF(AND(NOW()&lt;= EOMONTH(DATE(YEAR($P579),11, 1), 0), Overall!$A581&lt;&gt;"", MONTH($O579) &lt;=11, MONTH($P579) &gt;= 11), IF($S579 &lt;&gt; "", $I579/$S579, ""), ""), "")</f>
        <v/>
      </c>
      <c r="AR579" s="18" t="str">
        <f ca="1">IFERROR(IF(AND(NOW()&lt;= EOMONTH(DATE(YEAR($P579),12, 1), 0), Overall!$A581&lt;&gt;"", MONTH($O579) &lt;= 12, MONTH($P579) &gt;= 12), IF($S579 &lt;&gt; "", $I579/$S579, ""), ""), "")</f>
        <v/>
      </c>
      <c r="AS579" s="16">
        <f t="shared" ref="AS579:AS642" ca="1" si="19">SUM(AG579:AR579)</f>
        <v>0</v>
      </c>
    </row>
    <row r="580" spans="1:45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5" t="str">
        <f>IF(Overall!P582&lt;&gt;"",_xlfn.VALUETOTEXT(Overall!P582),"")</f>
        <v>Options</v>
      </c>
      <c r="I580" s="17">
        <f>IF(Overall!F582&lt;&gt;"",VALUE(Overall!F582),"")</f>
        <v>500000</v>
      </c>
      <c r="J580" s="17">
        <f>IF(Overall!G582&lt;&gt;"",VALUE(Overall!G582),"")</f>
        <v>78</v>
      </c>
      <c r="K580" s="17">
        <f>IF(Overall!H582&lt;&gt;"",VALUE(Overall!H582),"")</f>
        <v>64</v>
      </c>
      <c r="L580" s="17">
        <f>IF(Overall!I582&lt;&gt;"",VALUE(Overall!I582),"")</f>
        <v>3.6</v>
      </c>
      <c r="M580" s="17">
        <f>IF(Overall!J582&lt;&gt;"",VALUE(Overall!J582),"")</f>
        <v>0.65</v>
      </c>
      <c r="N580" s="17">
        <f>IF(Overall!K582&lt;&gt;"",VALUE(Overall!K582),"")</f>
        <v>2.95</v>
      </c>
      <c r="O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P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Q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R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S580" s="5">
        <f t="shared" si="18"/>
        <v>1</v>
      </c>
      <c r="T580" s="18" t="str">
        <f>IF(Overall!$A582&lt;&gt;"",IF(AND(MONTH($O580) &lt;= 1, MONTH($P580) &gt;= 1), IF($S580 &lt;&gt; "", $I580/$S580, ""), ""),"")</f>
        <v/>
      </c>
      <c r="U580" s="18" t="str">
        <f>IF(Overall!$A582&lt;&gt;"",IF(AND(MONTH($O580) &lt;= 2, MONTH($P580) &gt;= 2), IF($S580 &lt;&gt; "", $I580/$S580, ""), ""),"")</f>
        <v/>
      </c>
      <c r="V580" s="18" t="str">
        <f>IF(Overall!$A582&lt;&gt;"",IF(AND(MONTH($O580) &lt;= 3, MONTH($P580) &gt;= 3), IF($S580 &lt;&gt; "", $I580/$S580, ""), ""),"")</f>
        <v/>
      </c>
      <c r="W580" s="18" t="str">
        <f>IF(Overall!$A582&lt;&gt;"",IF(AND(MONTH($O580) &lt;= 4, MONTH($P580) &gt;= 4), IF($S580 &lt;&gt; "", $I580/$S580, ""), ""),"")</f>
        <v/>
      </c>
      <c r="X580" s="18" t="str">
        <f>IF(Overall!$A582&lt;&gt;"",IF(AND(MONTH($O580) &lt;= 5, MONTH($P580) &gt;= 5), IF($S580 &lt;&gt; "", $I580/$S580, ""), ""),"")</f>
        <v/>
      </c>
      <c r="Y580" s="18" t="str">
        <f>IF(Overall!$A582&lt;&gt;"",IF(AND(MONTH($O580) &lt;= 6, MONTH($P580) &gt;= 6), IF($S580 &lt;&gt; "", $I580/$S580, ""), ""),"")</f>
        <v/>
      </c>
      <c r="Z580" s="18" t="str">
        <f>IF(Overall!$A582&lt;&gt;"",IF(AND(MONTH($O580) &lt;= 7, MONTH($P580) &gt;= 7 ), IF($S580 &lt;&gt; "", $I580/$S580, ""), ""),"")</f>
        <v/>
      </c>
      <c r="AA580" s="18" t="str">
        <f>IF(Overall!$A582&lt;&gt;"",IF(AND(MONTH($O580) &lt;= 8, MONTH($P580) &gt;= 8), IF($S580 &lt;&gt; "", $I580/$S580, ""), ""),"")</f>
        <v/>
      </c>
      <c r="AB580" s="18" t="str">
        <f>IF(Overall!$A582&lt;&gt;"",IF(AND(MONTH($O580) &lt;= 9, MONTH($P580) &gt;= 9), IF($S580 &lt;&gt; "", $I580/$S580, ""), ""),"")</f>
        <v/>
      </c>
      <c r="AC580" s="18" t="str">
        <f>IF(Overall!$A582&lt;&gt;"",IF(AND(MONTH($O580) &lt;= 10, MONTH($P580) &gt;= 10), IF($S580 &lt;&gt; "", $I580/$S580, ""), ""),"")</f>
        <v/>
      </c>
      <c r="AD580" s="18">
        <f>IF(Overall!$A582&lt;&gt;"",IF(AND(MONTH($O580) &lt;= 11, MONTH($P580) &gt;= 11), IF($S580 &lt;&gt; "", $I580/$S580, ""), ""),"")</f>
        <v>500000</v>
      </c>
      <c r="AE580" s="18" t="str">
        <f>IF(Overall!$A582&lt;&gt;"",IF(AND(MONTH($O580) &lt;= 12, MONTH($P580) &gt;= 12), IF($S580 &lt;&gt; "", $I580/$S580, ""), ""),"")</f>
        <v/>
      </c>
      <c r="AG580" s="18" t="str">
        <f ca="1">IFERROR(IF(AND(NOW()&lt;= EOMONTH(DATE(YEAR($P580),1, 1), 0), Overall!$A582&lt;&gt;"", MONTH($O580) &lt;= 1, MONTH($P580) &gt;= 1), IF($S580 &lt;&gt; "", $I580/$S580, ""), ""), "")</f>
        <v/>
      </c>
      <c r="AH580" s="18" t="str">
        <f ca="1">IFERROR(IF(AND(NOW()&lt;= EOMONTH(DATE(YEAR($P580),2, 1), 0), Overall!$A582&lt;&gt;"", MONTH($O580) &lt;= 2, MONTH($P580) &gt;= 2), IF($S580 &lt;&gt; "", $I580/$S580, ""), ""), "")</f>
        <v/>
      </c>
      <c r="AI580" s="18" t="str">
        <f ca="1">IFERROR(IF(AND(NOW()&lt;= EOMONTH(DATE(YEAR($P580),3, 1), 0), Overall!$A582&lt;&gt;"", MONTH($O580) &lt;= 3, MONTH($P580) &gt;= 3), IF($S580 &lt;&gt; "", $I580/$S580, ""), ""), "")</f>
        <v/>
      </c>
      <c r="AJ580" s="18" t="str">
        <f ca="1">IFERROR(IF(AND(NOW()&lt;= EOMONTH(DATE(YEAR($P580),4, 1), 0), Overall!$A582&lt;&gt;"", MONTH($O580) &lt;= 4, MONTH($P580) &gt;= 4), IF($S580 &lt;&gt; "", $I580/$S580, ""), ""), "")</f>
        <v/>
      </c>
      <c r="AK580" s="18" t="str">
        <f ca="1">IFERROR(IF(AND(NOW()&lt;= EOMONTH(DATE(YEAR($P580),5, 1), 0), Overall!$A582&lt;&gt;"", MONTH($O580) &lt;= 5, MONTH($P580) &gt;= 5), IF($S580 &lt;&gt; "", $I580/$S580, ""), ""), "")</f>
        <v/>
      </c>
      <c r="AL580" s="18" t="str">
        <f ca="1">IFERROR(IF(AND(NOW()&lt;= EOMONTH(DATE(YEAR($P580),6, 1), 0), Overall!$A582&lt;&gt;"", MONTH($O580) &lt;= 6, MONTH($P580) &gt;= 6), IF($S580 &lt;&gt; "", $I580/$S580, ""), ""), "")</f>
        <v/>
      </c>
      <c r="AM580" s="18" t="str">
        <f ca="1">IFERROR(IF(AND(NOW()&lt;= EOMONTH(DATE(YEAR($P580),7, 1), 0), Overall!$A582&lt;&gt;"", MONTH($O580) &lt;= 7, MONTH($P580) &gt;= 7), IF($S580 &lt;&gt; "", $I580/$S580, ""), ""), "")</f>
        <v/>
      </c>
      <c r="AN580" s="18" t="str">
        <f ca="1">IFERROR(IF(AND(NOW()&lt;= EOMONTH(DATE(YEAR($P580),8, 1), 0), Overall!$A582&lt;&gt;"", MONTH($O580) &lt;= 8, MONTH($P580) &gt;= 8), IF($S580 &lt;&gt; "", $I580/$S580, ""), ""), "")</f>
        <v/>
      </c>
      <c r="AO580" s="18" t="str">
        <f ca="1">IFERROR(IF(AND(NOW()&lt;= EOMONTH(DATE(YEAR($P580),9, 1), 0), Overall!$A582&lt;&gt;"", MONTH($O580) &lt;= 9, MONTH($P580) &gt;= 9), IF($S580 &lt;&gt; "", $I580/$S580, ""), ""), "")</f>
        <v/>
      </c>
      <c r="AP580" s="18" t="str">
        <f ca="1">IFERROR(IF(AND(NOW()&lt;= EOMONTH(DATE(YEAR($P580),10, 1), 0), Overall!$A582&lt;&gt;"", MONTH($O580) &lt;= 10, MONTH($P580) &gt;= 10), IF($S580 &lt;&gt; "", $I580/$S580, ""), ""), "")</f>
        <v/>
      </c>
      <c r="AQ580" s="18" t="str">
        <f ca="1">IFERROR(IF(AND(NOW()&lt;= EOMONTH(DATE(YEAR($P580),11, 1), 0), Overall!$A582&lt;&gt;"", MONTH($O580) &lt;=11, MONTH($P580) &gt;= 11), IF($S580 &lt;&gt; "", $I580/$S580, ""), ""), "")</f>
        <v/>
      </c>
      <c r="AR580" s="18" t="str">
        <f ca="1">IFERROR(IF(AND(NOW()&lt;= EOMONTH(DATE(YEAR($P580),12, 1), 0), Overall!$A582&lt;&gt;"", MONTH($O580) &lt;= 12, MONTH($P580) &gt;= 12), IF($S580 &lt;&gt; "", $I580/$S580, ""), ""), "")</f>
        <v/>
      </c>
      <c r="AS580" s="16">
        <f t="shared" ca="1" si="19"/>
        <v>0</v>
      </c>
    </row>
    <row r="581" spans="1:45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5" t="str">
        <f>IF(Overall!P583&lt;&gt;"",_xlfn.VALUETOTEXT(Overall!P583),"")</f>
        <v>Options</v>
      </c>
      <c r="I581" s="17">
        <f>IF(Overall!F583&lt;&gt;"",VALUE(Overall!F583),"")</f>
        <v>500000</v>
      </c>
      <c r="J581" s="17">
        <f>IF(Overall!G583&lt;&gt;"",VALUE(Overall!G583),"")</f>
        <v>80</v>
      </c>
      <c r="K581" s="17">
        <f>IF(Overall!H583&lt;&gt;"",VALUE(Overall!H583),"")</f>
        <v>64</v>
      </c>
      <c r="L581" s="17">
        <f>IF(Overall!I583&lt;&gt;"",VALUE(Overall!I583),"")</f>
        <v>4.29</v>
      </c>
      <c r="M581" s="17">
        <f>IF(Overall!J583&lt;&gt;"",VALUE(Overall!J583),"")</f>
        <v>0.6</v>
      </c>
      <c r="N581" s="17">
        <f>IF(Overall!K583&lt;&gt;"",VALUE(Overall!K583),"")</f>
        <v>3.69</v>
      </c>
      <c r="O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P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Q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R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S581" s="5">
        <f t="shared" si="18"/>
        <v>1</v>
      </c>
      <c r="T581" s="18" t="str">
        <f>IF(Overall!$A583&lt;&gt;"",IF(AND(MONTH($O581) &lt;= 1, MONTH($P581) &gt;= 1), IF($S581 &lt;&gt; "", $I581/$S581, ""), ""),"")</f>
        <v/>
      </c>
      <c r="U581" s="18" t="str">
        <f>IF(Overall!$A583&lt;&gt;"",IF(AND(MONTH($O581) &lt;= 2, MONTH($P581) &gt;= 2), IF($S581 &lt;&gt; "", $I581/$S581, ""), ""),"")</f>
        <v/>
      </c>
      <c r="V581" s="18" t="str">
        <f>IF(Overall!$A583&lt;&gt;"",IF(AND(MONTH($O581) &lt;= 3, MONTH($P581) &gt;= 3), IF($S581 &lt;&gt; "", $I581/$S581, ""), ""),"")</f>
        <v/>
      </c>
      <c r="W581" s="18" t="str">
        <f>IF(Overall!$A583&lt;&gt;"",IF(AND(MONTH($O581) &lt;= 4, MONTH($P581) &gt;= 4), IF($S581 &lt;&gt; "", $I581/$S581, ""), ""),"")</f>
        <v/>
      </c>
      <c r="X581" s="18" t="str">
        <f>IF(Overall!$A583&lt;&gt;"",IF(AND(MONTH($O581) &lt;= 5, MONTH($P581) &gt;= 5), IF($S581 &lt;&gt; "", $I581/$S581, ""), ""),"")</f>
        <v/>
      </c>
      <c r="Y581" s="18" t="str">
        <f>IF(Overall!$A583&lt;&gt;"",IF(AND(MONTH($O581) &lt;= 6, MONTH($P581) &gt;= 6), IF($S581 &lt;&gt; "", $I581/$S581, ""), ""),"")</f>
        <v/>
      </c>
      <c r="Z581" s="18" t="str">
        <f>IF(Overall!$A583&lt;&gt;"",IF(AND(MONTH($O581) &lt;= 7, MONTH($P581) &gt;= 7 ), IF($S581 &lt;&gt; "", $I581/$S581, ""), ""),"")</f>
        <v/>
      </c>
      <c r="AA581" s="18" t="str">
        <f>IF(Overall!$A583&lt;&gt;"",IF(AND(MONTH($O581) &lt;= 8, MONTH($P581) &gt;= 8), IF($S581 &lt;&gt; "", $I581/$S581, ""), ""),"")</f>
        <v/>
      </c>
      <c r="AB581" s="18" t="str">
        <f>IF(Overall!$A583&lt;&gt;"",IF(AND(MONTH($O581) &lt;= 9, MONTH($P581) &gt;= 9), IF($S581 &lt;&gt; "", $I581/$S581, ""), ""),"")</f>
        <v/>
      </c>
      <c r="AC581" s="18" t="str">
        <f>IF(Overall!$A583&lt;&gt;"",IF(AND(MONTH($O581) &lt;= 10, MONTH($P581) &gt;= 10), IF($S581 &lt;&gt; "", $I581/$S581, ""), ""),"")</f>
        <v/>
      </c>
      <c r="AD581" s="18">
        <f>IF(Overall!$A583&lt;&gt;"",IF(AND(MONTH($O581) &lt;= 11, MONTH($P581) &gt;= 11), IF($S581 &lt;&gt; "", $I581/$S581, ""), ""),"")</f>
        <v>500000</v>
      </c>
      <c r="AE581" s="18" t="str">
        <f>IF(Overall!$A583&lt;&gt;"",IF(AND(MONTH($O581) &lt;= 12, MONTH($P581) &gt;= 12), IF($S581 &lt;&gt; "", $I581/$S581, ""), ""),"")</f>
        <v/>
      </c>
      <c r="AG581" s="18" t="str">
        <f ca="1">IFERROR(IF(AND(NOW()&lt;= EOMONTH(DATE(YEAR($P581),1, 1), 0), Overall!$A583&lt;&gt;"", MONTH($O581) &lt;= 1, MONTH($P581) &gt;= 1), IF($S581 &lt;&gt; "", $I581/$S581, ""), ""), "")</f>
        <v/>
      </c>
      <c r="AH581" s="18" t="str">
        <f ca="1">IFERROR(IF(AND(NOW()&lt;= EOMONTH(DATE(YEAR($P581),2, 1), 0), Overall!$A583&lt;&gt;"", MONTH($O581) &lt;= 2, MONTH($P581) &gt;= 2), IF($S581 &lt;&gt; "", $I581/$S581, ""), ""), "")</f>
        <v/>
      </c>
      <c r="AI581" s="18" t="str">
        <f ca="1">IFERROR(IF(AND(NOW()&lt;= EOMONTH(DATE(YEAR($P581),3, 1), 0), Overall!$A583&lt;&gt;"", MONTH($O581) &lt;= 3, MONTH($P581) &gt;= 3), IF($S581 &lt;&gt; "", $I581/$S581, ""), ""), "")</f>
        <v/>
      </c>
      <c r="AJ581" s="18" t="str">
        <f ca="1">IFERROR(IF(AND(NOW()&lt;= EOMONTH(DATE(YEAR($P581),4, 1), 0), Overall!$A583&lt;&gt;"", MONTH($O581) &lt;= 4, MONTH($P581) &gt;= 4), IF($S581 &lt;&gt; "", $I581/$S581, ""), ""), "")</f>
        <v/>
      </c>
      <c r="AK581" s="18" t="str">
        <f ca="1">IFERROR(IF(AND(NOW()&lt;= EOMONTH(DATE(YEAR($P581),5, 1), 0), Overall!$A583&lt;&gt;"", MONTH($O581) &lt;= 5, MONTH($P581) &gt;= 5), IF($S581 &lt;&gt; "", $I581/$S581, ""), ""), "")</f>
        <v/>
      </c>
      <c r="AL581" s="18" t="str">
        <f ca="1">IFERROR(IF(AND(NOW()&lt;= EOMONTH(DATE(YEAR($P581),6, 1), 0), Overall!$A583&lt;&gt;"", MONTH($O581) &lt;= 6, MONTH($P581) &gt;= 6), IF($S581 &lt;&gt; "", $I581/$S581, ""), ""), "")</f>
        <v/>
      </c>
      <c r="AM581" s="18" t="str">
        <f ca="1">IFERROR(IF(AND(NOW()&lt;= EOMONTH(DATE(YEAR($P581),7, 1), 0), Overall!$A583&lt;&gt;"", MONTH($O581) &lt;= 7, MONTH($P581) &gt;= 7), IF($S581 &lt;&gt; "", $I581/$S581, ""), ""), "")</f>
        <v/>
      </c>
      <c r="AN581" s="18" t="str">
        <f ca="1">IFERROR(IF(AND(NOW()&lt;= EOMONTH(DATE(YEAR($P581),8, 1), 0), Overall!$A583&lt;&gt;"", MONTH($O581) &lt;= 8, MONTH($P581) &gt;= 8), IF($S581 &lt;&gt; "", $I581/$S581, ""), ""), "")</f>
        <v/>
      </c>
      <c r="AO581" s="18" t="str">
        <f ca="1">IFERROR(IF(AND(NOW()&lt;= EOMONTH(DATE(YEAR($P581),9, 1), 0), Overall!$A583&lt;&gt;"", MONTH($O581) &lt;= 9, MONTH($P581) &gt;= 9), IF($S581 &lt;&gt; "", $I581/$S581, ""), ""), "")</f>
        <v/>
      </c>
      <c r="AP581" s="18" t="str">
        <f ca="1">IFERROR(IF(AND(NOW()&lt;= EOMONTH(DATE(YEAR($P581),10, 1), 0), Overall!$A583&lt;&gt;"", MONTH($O581) &lt;= 10, MONTH($P581) &gt;= 10), IF($S581 &lt;&gt; "", $I581/$S581, ""), ""), "")</f>
        <v/>
      </c>
      <c r="AQ581" s="18" t="str">
        <f ca="1">IFERROR(IF(AND(NOW()&lt;= EOMONTH(DATE(YEAR($P581),11, 1), 0), Overall!$A583&lt;&gt;"", MONTH($O581) &lt;=11, MONTH($P581) &gt;= 11), IF($S581 &lt;&gt; "", $I581/$S581, ""), ""), "")</f>
        <v/>
      </c>
      <c r="AR581" s="18" t="str">
        <f ca="1">IFERROR(IF(AND(NOW()&lt;= EOMONTH(DATE(YEAR($P581),12, 1), 0), Overall!$A583&lt;&gt;"", MONTH($O581) &lt;= 12, MONTH($P581) &gt;= 12), IF($S581 &lt;&gt; "", $I581/$S581, ""), ""), "")</f>
        <v/>
      </c>
      <c r="AS581" s="16">
        <f t="shared" ca="1" si="19"/>
        <v>0</v>
      </c>
    </row>
    <row r="582" spans="1:45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5" t="str">
        <f>IF(Overall!P584&lt;&gt;"",_xlfn.VALUETOTEXT(Overall!P584),"")</f>
        <v>Options</v>
      </c>
      <c r="I582" s="17">
        <f>IF(Overall!F584&lt;&gt;"",VALUE(Overall!F584),"")</f>
        <v>500000</v>
      </c>
      <c r="J582" s="17">
        <f>IF(Overall!G584&lt;&gt;"",VALUE(Overall!G584),"")</f>
        <v>80</v>
      </c>
      <c r="K582" s="17">
        <f>IF(Overall!H584&lt;&gt;"",VALUE(Overall!H584),"")</f>
        <v>64</v>
      </c>
      <c r="L582" s="17">
        <f>IF(Overall!I584&lt;&gt;"",VALUE(Overall!I584),"")</f>
        <v>4.0999999999999996</v>
      </c>
      <c r="M582" s="17">
        <f>IF(Overall!J584&lt;&gt;"",VALUE(Overall!J584),"")</f>
        <v>0.4</v>
      </c>
      <c r="N582" s="17">
        <f>IF(Overall!K584&lt;&gt;"",VALUE(Overall!K584),"")</f>
        <v>3.7</v>
      </c>
      <c r="O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P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Q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R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S582" s="5">
        <f t="shared" si="18"/>
        <v>1</v>
      </c>
      <c r="T582" s="18" t="str">
        <f>IF(Overall!$A584&lt;&gt;"",IF(AND(MONTH($O582) &lt;= 1, MONTH($P582) &gt;= 1), IF($S582 &lt;&gt; "", $I582/$S582, ""), ""),"")</f>
        <v/>
      </c>
      <c r="U582" s="18" t="str">
        <f>IF(Overall!$A584&lt;&gt;"",IF(AND(MONTH($O582) &lt;= 2, MONTH($P582) &gt;= 2), IF($S582 &lt;&gt; "", $I582/$S582, ""), ""),"")</f>
        <v/>
      </c>
      <c r="V582" s="18" t="str">
        <f>IF(Overall!$A584&lt;&gt;"",IF(AND(MONTH($O582) &lt;= 3, MONTH($P582) &gt;= 3), IF($S582 &lt;&gt; "", $I582/$S582, ""), ""),"")</f>
        <v/>
      </c>
      <c r="W582" s="18" t="str">
        <f>IF(Overall!$A584&lt;&gt;"",IF(AND(MONTH($O582) &lt;= 4, MONTH($P582) &gt;= 4), IF($S582 &lt;&gt; "", $I582/$S582, ""), ""),"")</f>
        <v/>
      </c>
      <c r="X582" s="18" t="str">
        <f>IF(Overall!$A584&lt;&gt;"",IF(AND(MONTH($O582) &lt;= 5, MONTH($P582) &gt;= 5), IF($S582 &lt;&gt; "", $I582/$S582, ""), ""),"")</f>
        <v/>
      </c>
      <c r="Y582" s="18" t="str">
        <f>IF(Overall!$A584&lt;&gt;"",IF(AND(MONTH($O582) &lt;= 6, MONTH($P582) &gt;= 6), IF($S582 &lt;&gt; "", $I582/$S582, ""), ""),"")</f>
        <v/>
      </c>
      <c r="Z582" s="18" t="str">
        <f>IF(Overall!$A584&lt;&gt;"",IF(AND(MONTH($O582) &lt;= 7, MONTH($P582) &gt;= 7 ), IF($S582 &lt;&gt; "", $I582/$S582, ""), ""),"")</f>
        <v/>
      </c>
      <c r="AA582" s="18" t="str">
        <f>IF(Overall!$A584&lt;&gt;"",IF(AND(MONTH($O582) &lt;= 8, MONTH($P582) &gt;= 8), IF($S582 &lt;&gt; "", $I582/$S582, ""), ""),"")</f>
        <v/>
      </c>
      <c r="AB582" s="18" t="str">
        <f>IF(Overall!$A584&lt;&gt;"",IF(AND(MONTH($O582) &lt;= 9, MONTH($P582) &gt;= 9), IF($S582 &lt;&gt; "", $I582/$S582, ""), ""),"")</f>
        <v/>
      </c>
      <c r="AC582" s="18" t="str">
        <f>IF(Overall!$A584&lt;&gt;"",IF(AND(MONTH($O582) &lt;= 10, MONTH($P582) &gt;= 10), IF($S582 &lt;&gt; "", $I582/$S582, ""), ""),"")</f>
        <v/>
      </c>
      <c r="AD582" s="18">
        <f>IF(Overall!$A584&lt;&gt;"",IF(AND(MONTH($O582) &lt;= 11, MONTH($P582) &gt;= 11), IF($S582 &lt;&gt; "", $I582/$S582, ""), ""),"")</f>
        <v>500000</v>
      </c>
      <c r="AE582" s="18" t="str">
        <f>IF(Overall!$A584&lt;&gt;"",IF(AND(MONTH($O582) &lt;= 12, MONTH($P582) &gt;= 12), IF($S582 &lt;&gt; "", $I582/$S582, ""), ""),"")</f>
        <v/>
      </c>
      <c r="AG582" s="18" t="str">
        <f ca="1">IFERROR(IF(AND(NOW()&lt;= EOMONTH(DATE(YEAR($P582),1, 1), 0), Overall!$A584&lt;&gt;"", MONTH($O582) &lt;= 1, MONTH($P582) &gt;= 1), IF($S582 &lt;&gt; "", $I582/$S582, ""), ""), "")</f>
        <v/>
      </c>
      <c r="AH582" s="18" t="str">
        <f ca="1">IFERROR(IF(AND(NOW()&lt;= EOMONTH(DATE(YEAR($P582),2, 1), 0), Overall!$A584&lt;&gt;"", MONTH($O582) &lt;= 2, MONTH($P582) &gt;= 2), IF($S582 &lt;&gt; "", $I582/$S582, ""), ""), "")</f>
        <v/>
      </c>
      <c r="AI582" s="18" t="str">
        <f ca="1">IFERROR(IF(AND(NOW()&lt;= EOMONTH(DATE(YEAR($P582),3, 1), 0), Overall!$A584&lt;&gt;"", MONTH($O582) &lt;= 3, MONTH($P582) &gt;= 3), IF($S582 &lt;&gt; "", $I582/$S582, ""), ""), "")</f>
        <v/>
      </c>
      <c r="AJ582" s="18" t="str">
        <f ca="1">IFERROR(IF(AND(NOW()&lt;= EOMONTH(DATE(YEAR($P582),4, 1), 0), Overall!$A584&lt;&gt;"", MONTH($O582) &lt;= 4, MONTH($P582) &gt;= 4), IF($S582 &lt;&gt; "", $I582/$S582, ""), ""), "")</f>
        <v/>
      </c>
      <c r="AK582" s="18" t="str">
        <f ca="1">IFERROR(IF(AND(NOW()&lt;= EOMONTH(DATE(YEAR($P582),5, 1), 0), Overall!$A584&lt;&gt;"", MONTH($O582) &lt;= 5, MONTH($P582) &gt;= 5), IF($S582 &lt;&gt; "", $I582/$S582, ""), ""), "")</f>
        <v/>
      </c>
      <c r="AL582" s="18" t="str">
        <f ca="1">IFERROR(IF(AND(NOW()&lt;= EOMONTH(DATE(YEAR($P582),6, 1), 0), Overall!$A584&lt;&gt;"", MONTH($O582) &lt;= 6, MONTH($P582) &gt;= 6), IF($S582 &lt;&gt; "", $I582/$S582, ""), ""), "")</f>
        <v/>
      </c>
      <c r="AM582" s="18" t="str">
        <f ca="1">IFERROR(IF(AND(NOW()&lt;= EOMONTH(DATE(YEAR($P582),7, 1), 0), Overall!$A584&lt;&gt;"", MONTH($O582) &lt;= 7, MONTH($P582) &gt;= 7), IF($S582 &lt;&gt; "", $I582/$S582, ""), ""), "")</f>
        <v/>
      </c>
      <c r="AN582" s="18" t="str">
        <f ca="1">IFERROR(IF(AND(NOW()&lt;= EOMONTH(DATE(YEAR($P582),8, 1), 0), Overall!$A584&lt;&gt;"", MONTH($O582) &lt;= 8, MONTH($P582) &gt;= 8), IF($S582 &lt;&gt; "", $I582/$S582, ""), ""), "")</f>
        <v/>
      </c>
      <c r="AO582" s="18" t="str">
        <f ca="1">IFERROR(IF(AND(NOW()&lt;= EOMONTH(DATE(YEAR($P582),9, 1), 0), Overall!$A584&lt;&gt;"", MONTH($O582) &lt;= 9, MONTH($P582) &gt;= 9), IF($S582 &lt;&gt; "", $I582/$S582, ""), ""), "")</f>
        <v/>
      </c>
      <c r="AP582" s="18" t="str">
        <f ca="1">IFERROR(IF(AND(NOW()&lt;= EOMONTH(DATE(YEAR($P582),10, 1), 0), Overall!$A584&lt;&gt;"", MONTH($O582) &lt;= 10, MONTH($P582) &gt;= 10), IF($S582 &lt;&gt; "", $I582/$S582, ""), ""), "")</f>
        <v/>
      </c>
      <c r="AQ582" s="18" t="str">
        <f ca="1">IFERROR(IF(AND(NOW()&lt;= EOMONTH(DATE(YEAR($P582),11, 1), 0), Overall!$A584&lt;&gt;"", MONTH($O582) &lt;=11, MONTH($P582) &gt;= 11), IF($S582 &lt;&gt; "", $I582/$S582, ""), ""), "")</f>
        <v/>
      </c>
      <c r="AR582" s="18" t="str">
        <f ca="1">IFERROR(IF(AND(NOW()&lt;= EOMONTH(DATE(YEAR($P582),12, 1), 0), Overall!$A584&lt;&gt;"", MONTH($O582) &lt;= 12, MONTH($P582) &gt;= 12), IF($S582 &lt;&gt; "", $I582/$S582, ""), ""), "")</f>
        <v/>
      </c>
      <c r="AS582" s="16">
        <f t="shared" ca="1" si="19"/>
        <v>0</v>
      </c>
    </row>
    <row r="583" spans="1:45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5" t="str">
        <f>IF(Overall!P585&lt;&gt;"",_xlfn.VALUETOTEXT(Overall!P585),"")</f>
        <v>Options</v>
      </c>
      <c r="I583" s="17">
        <f>IF(Overall!F585&lt;&gt;"",VALUE(Overall!F585),"")</f>
        <v>500000</v>
      </c>
      <c r="J583" s="17">
        <f>IF(Overall!G585&lt;&gt;"",VALUE(Overall!G585),"")</f>
        <v>80</v>
      </c>
      <c r="K583" s="17">
        <f>IF(Overall!H585&lt;&gt;"",VALUE(Overall!H585),"")</f>
        <v>64</v>
      </c>
      <c r="L583" s="17">
        <f>IF(Overall!I585&lt;&gt;"",VALUE(Overall!I585),"")</f>
        <v>3.83</v>
      </c>
      <c r="M583" s="17">
        <f>IF(Overall!J585&lt;&gt;"",VALUE(Overall!J585),"")</f>
        <v>0.45</v>
      </c>
      <c r="N583" s="17">
        <f>IF(Overall!K585&lt;&gt;"",VALUE(Overall!K585),"")</f>
        <v>3.38</v>
      </c>
      <c r="O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P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Q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R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S583" s="5">
        <f t="shared" si="18"/>
        <v>1</v>
      </c>
      <c r="T583" s="18" t="str">
        <f>IF(Overall!$A585&lt;&gt;"",IF(AND(MONTH($O583) &lt;= 1, MONTH($P583) &gt;= 1), IF($S583 &lt;&gt; "", $I583/$S583, ""), ""),"")</f>
        <v/>
      </c>
      <c r="U583" s="18" t="str">
        <f>IF(Overall!$A585&lt;&gt;"",IF(AND(MONTH($O583) &lt;= 2, MONTH($P583) &gt;= 2), IF($S583 &lt;&gt; "", $I583/$S583, ""), ""),"")</f>
        <v/>
      </c>
      <c r="V583" s="18" t="str">
        <f>IF(Overall!$A585&lt;&gt;"",IF(AND(MONTH($O583) &lt;= 3, MONTH($P583) &gt;= 3), IF($S583 &lt;&gt; "", $I583/$S583, ""), ""),"")</f>
        <v/>
      </c>
      <c r="W583" s="18" t="str">
        <f>IF(Overall!$A585&lt;&gt;"",IF(AND(MONTH($O583) &lt;= 4, MONTH($P583) &gt;= 4), IF($S583 &lt;&gt; "", $I583/$S583, ""), ""),"")</f>
        <v/>
      </c>
      <c r="X583" s="18" t="str">
        <f>IF(Overall!$A585&lt;&gt;"",IF(AND(MONTH($O583) &lt;= 5, MONTH($P583) &gt;= 5), IF($S583 &lt;&gt; "", $I583/$S583, ""), ""),"")</f>
        <v/>
      </c>
      <c r="Y583" s="18" t="str">
        <f>IF(Overall!$A585&lt;&gt;"",IF(AND(MONTH($O583) &lt;= 6, MONTH($P583) &gt;= 6), IF($S583 &lt;&gt; "", $I583/$S583, ""), ""),"")</f>
        <v/>
      </c>
      <c r="Z583" s="18" t="str">
        <f>IF(Overall!$A585&lt;&gt;"",IF(AND(MONTH($O583) &lt;= 7, MONTH($P583) &gt;= 7 ), IF($S583 &lt;&gt; "", $I583/$S583, ""), ""),"")</f>
        <v/>
      </c>
      <c r="AA583" s="18" t="str">
        <f>IF(Overall!$A585&lt;&gt;"",IF(AND(MONTH($O583) &lt;= 8, MONTH($P583) &gt;= 8), IF($S583 &lt;&gt; "", $I583/$S583, ""), ""),"")</f>
        <v/>
      </c>
      <c r="AB583" s="18" t="str">
        <f>IF(Overall!$A585&lt;&gt;"",IF(AND(MONTH($O583) &lt;= 9, MONTH($P583) &gt;= 9), IF($S583 &lt;&gt; "", $I583/$S583, ""), ""),"")</f>
        <v/>
      </c>
      <c r="AC583" s="18" t="str">
        <f>IF(Overall!$A585&lt;&gt;"",IF(AND(MONTH($O583) &lt;= 10, MONTH($P583) &gt;= 10), IF($S583 &lt;&gt; "", $I583/$S583, ""), ""),"")</f>
        <v/>
      </c>
      <c r="AD583" s="18">
        <f>IF(Overall!$A585&lt;&gt;"",IF(AND(MONTH($O583) &lt;= 11, MONTH($P583) &gt;= 11), IF($S583 &lt;&gt; "", $I583/$S583, ""), ""),"")</f>
        <v>500000</v>
      </c>
      <c r="AE583" s="18" t="str">
        <f>IF(Overall!$A585&lt;&gt;"",IF(AND(MONTH($O583) &lt;= 12, MONTH($P583) &gt;= 12), IF($S583 &lt;&gt; "", $I583/$S583, ""), ""),"")</f>
        <v/>
      </c>
      <c r="AG583" s="18" t="str">
        <f ca="1">IFERROR(IF(AND(NOW()&lt;= EOMONTH(DATE(YEAR($P583),1, 1), 0), Overall!$A585&lt;&gt;"", MONTH($O583) &lt;= 1, MONTH($P583) &gt;= 1), IF($S583 &lt;&gt; "", $I583/$S583, ""), ""), "")</f>
        <v/>
      </c>
      <c r="AH583" s="18" t="str">
        <f ca="1">IFERROR(IF(AND(NOW()&lt;= EOMONTH(DATE(YEAR($P583),2, 1), 0), Overall!$A585&lt;&gt;"", MONTH($O583) &lt;= 2, MONTH($P583) &gt;= 2), IF($S583 &lt;&gt; "", $I583/$S583, ""), ""), "")</f>
        <v/>
      </c>
      <c r="AI583" s="18" t="str">
        <f ca="1">IFERROR(IF(AND(NOW()&lt;= EOMONTH(DATE(YEAR($P583),3, 1), 0), Overall!$A585&lt;&gt;"", MONTH($O583) &lt;= 3, MONTH($P583) &gt;= 3), IF($S583 &lt;&gt; "", $I583/$S583, ""), ""), "")</f>
        <v/>
      </c>
      <c r="AJ583" s="18" t="str">
        <f ca="1">IFERROR(IF(AND(NOW()&lt;= EOMONTH(DATE(YEAR($P583),4, 1), 0), Overall!$A585&lt;&gt;"", MONTH($O583) &lt;= 4, MONTH($P583) &gt;= 4), IF($S583 &lt;&gt; "", $I583/$S583, ""), ""), "")</f>
        <v/>
      </c>
      <c r="AK583" s="18" t="str">
        <f ca="1">IFERROR(IF(AND(NOW()&lt;= EOMONTH(DATE(YEAR($P583),5, 1), 0), Overall!$A585&lt;&gt;"", MONTH($O583) &lt;= 5, MONTH($P583) &gt;= 5), IF($S583 &lt;&gt; "", $I583/$S583, ""), ""), "")</f>
        <v/>
      </c>
      <c r="AL583" s="18" t="str">
        <f ca="1">IFERROR(IF(AND(NOW()&lt;= EOMONTH(DATE(YEAR($P583),6, 1), 0), Overall!$A585&lt;&gt;"", MONTH($O583) &lt;= 6, MONTH($P583) &gt;= 6), IF($S583 &lt;&gt; "", $I583/$S583, ""), ""), "")</f>
        <v/>
      </c>
      <c r="AM583" s="18" t="str">
        <f ca="1">IFERROR(IF(AND(NOW()&lt;= EOMONTH(DATE(YEAR($P583),7, 1), 0), Overall!$A585&lt;&gt;"", MONTH($O583) &lt;= 7, MONTH($P583) &gt;= 7), IF($S583 &lt;&gt; "", $I583/$S583, ""), ""), "")</f>
        <v/>
      </c>
      <c r="AN583" s="18" t="str">
        <f ca="1">IFERROR(IF(AND(NOW()&lt;= EOMONTH(DATE(YEAR($P583),8, 1), 0), Overall!$A585&lt;&gt;"", MONTH($O583) &lt;= 8, MONTH($P583) &gt;= 8), IF($S583 &lt;&gt; "", $I583/$S583, ""), ""), "")</f>
        <v/>
      </c>
      <c r="AO583" s="18" t="str">
        <f ca="1">IFERROR(IF(AND(NOW()&lt;= EOMONTH(DATE(YEAR($P583),9, 1), 0), Overall!$A585&lt;&gt;"", MONTH($O583) &lt;= 9, MONTH($P583) &gt;= 9), IF($S583 &lt;&gt; "", $I583/$S583, ""), ""), "")</f>
        <v/>
      </c>
      <c r="AP583" s="18" t="str">
        <f ca="1">IFERROR(IF(AND(NOW()&lt;= EOMONTH(DATE(YEAR($P583),10, 1), 0), Overall!$A585&lt;&gt;"", MONTH($O583) &lt;= 10, MONTH($P583) &gt;= 10), IF($S583 &lt;&gt; "", $I583/$S583, ""), ""), "")</f>
        <v/>
      </c>
      <c r="AQ583" s="18" t="str">
        <f ca="1">IFERROR(IF(AND(NOW()&lt;= EOMONTH(DATE(YEAR($P583),11, 1), 0), Overall!$A585&lt;&gt;"", MONTH($O583) &lt;=11, MONTH($P583) &gt;= 11), IF($S583 &lt;&gt; "", $I583/$S583, ""), ""), "")</f>
        <v/>
      </c>
      <c r="AR583" s="18" t="str">
        <f ca="1">IFERROR(IF(AND(NOW()&lt;= EOMONTH(DATE(YEAR($P583),12, 1), 0), Overall!$A585&lt;&gt;"", MONTH($O583) &lt;= 12, MONTH($P583) &gt;= 12), IF($S583 &lt;&gt; "", $I583/$S583, ""), ""), "")</f>
        <v/>
      </c>
      <c r="AS583" s="16">
        <f t="shared" ca="1" si="19"/>
        <v>0</v>
      </c>
    </row>
    <row r="584" spans="1:45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5" t="str">
        <f>IF(Overall!P586&lt;&gt;"",_xlfn.VALUETOTEXT(Overall!P586),"")</f>
        <v>Options</v>
      </c>
      <c r="I584" s="17">
        <f>IF(Overall!F586&lt;&gt;"",VALUE(Overall!F586),"")</f>
        <v>500000</v>
      </c>
      <c r="J584" s="17">
        <f>IF(Overall!G586&lt;&gt;"",VALUE(Overall!G586),"")</f>
        <v>80</v>
      </c>
      <c r="K584" s="17">
        <f>IF(Overall!H586&lt;&gt;"",VALUE(Overall!H586),"")</f>
        <v>64</v>
      </c>
      <c r="L584" s="17">
        <f>IF(Overall!I586&lt;&gt;"",VALUE(Overall!I586),"")</f>
        <v>3.82</v>
      </c>
      <c r="M584" s="17">
        <f>IF(Overall!J586&lt;&gt;"",VALUE(Overall!J586),"")</f>
        <v>0.48</v>
      </c>
      <c r="N584" s="17">
        <f>IF(Overall!K586&lt;&gt;"",VALUE(Overall!K586),"")</f>
        <v>3.34</v>
      </c>
      <c r="O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P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Q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R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S584" s="5">
        <f t="shared" si="18"/>
        <v>1</v>
      </c>
      <c r="T584" s="18" t="str">
        <f>IF(Overall!$A586&lt;&gt;"",IF(AND(MONTH($O584) &lt;= 1, MONTH($P584) &gt;= 1), IF($S584 &lt;&gt; "", $I584/$S584, ""), ""),"")</f>
        <v/>
      </c>
      <c r="U584" s="18" t="str">
        <f>IF(Overall!$A586&lt;&gt;"",IF(AND(MONTH($O584) &lt;= 2, MONTH($P584) &gt;= 2), IF($S584 &lt;&gt; "", $I584/$S584, ""), ""),"")</f>
        <v/>
      </c>
      <c r="V584" s="18" t="str">
        <f>IF(Overall!$A586&lt;&gt;"",IF(AND(MONTH($O584) &lt;= 3, MONTH($P584) &gt;= 3), IF($S584 &lt;&gt; "", $I584/$S584, ""), ""),"")</f>
        <v/>
      </c>
      <c r="W584" s="18" t="str">
        <f>IF(Overall!$A586&lt;&gt;"",IF(AND(MONTH($O584) &lt;= 4, MONTH($P584) &gt;= 4), IF($S584 &lt;&gt; "", $I584/$S584, ""), ""),"")</f>
        <v/>
      </c>
      <c r="X584" s="18" t="str">
        <f>IF(Overall!$A586&lt;&gt;"",IF(AND(MONTH($O584) &lt;= 5, MONTH($P584) &gt;= 5), IF($S584 &lt;&gt; "", $I584/$S584, ""), ""),"")</f>
        <v/>
      </c>
      <c r="Y584" s="18" t="str">
        <f>IF(Overall!$A586&lt;&gt;"",IF(AND(MONTH($O584) &lt;= 6, MONTH($P584) &gt;= 6), IF($S584 &lt;&gt; "", $I584/$S584, ""), ""),"")</f>
        <v/>
      </c>
      <c r="Z584" s="18" t="str">
        <f>IF(Overall!$A586&lt;&gt;"",IF(AND(MONTH($O584) &lt;= 7, MONTH($P584) &gt;= 7 ), IF($S584 &lt;&gt; "", $I584/$S584, ""), ""),"")</f>
        <v/>
      </c>
      <c r="AA584" s="18" t="str">
        <f>IF(Overall!$A586&lt;&gt;"",IF(AND(MONTH($O584) &lt;= 8, MONTH($P584) &gt;= 8), IF($S584 &lt;&gt; "", $I584/$S584, ""), ""),"")</f>
        <v/>
      </c>
      <c r="AB584" s="18" t="str">
        <f>IF(Overall!$A586&lt;&gt;"",IF(AND(MONTH($O584) &lt;= 9, MONTH($P584) &gt;= 9), IF($S584 &lt;&gt; "", $I584/$S584, ""), ""),"")</f>
        <v/>
      </c>
      <c r="AC584" s="18" t="str">
        <f>IF(Overall!$A586&lt;&gt;"",IF(AND(MONTH($O584) &lt;= 10, MONTH($P584) &gt;= 10), IF($S584 &lt;&gt; "", $I584/$S584, ""), ""),"")</f>
        <v/>
      </c>
      <c r="AD584" s="18">
        <f>IF(Overall!$A586&lt;&gt;"",IF(AND(MONTH($O584) &lt;= 11, MONTH($P584) &gt;= 11), IF($S584 &lt;&gt; "", $I584/$S584, ""), ""),"")</f>
        <v>500000</v>
      </c>
      <c r="AE584" s="18" t="str">
        <f>IF(Overall!$A586&lt;&gt;"",IF(AND(MONTH($O584) &lt;= 12, MONTH($P584) &gt;= 12), IF($S584 &lt;&gt; "", $I584/$S584, ""), ""),"")</f>
        <v/>
      </c>
      <c r="AG584" s="18" t="str">
        <f ca="1">IFERROR(IF(AND(NOW()&lt;= EOMONTH(DATE(YEAR($P584),1, 1), 0), Overall!$A586&lt;&gt;"", MONTH($O584) &lt;= 1, MONTH($P584) &gt;= 1), IF($S584 &lt;&gt; "", $I584/$S584, ""), ""), "")</f>
        <v/>
      </c>
      <c r="AH584" s="18" t="str">
        <f ca="1">IFERROR(IF(AND(NOW()&lt;= EOMONTH(DATE(YEAR($P584),2, 1), 0), Overall!$A586&lt;&gt;"", MONTH($O584) &lt;= 2, MONTH($P584) &gt;= 2), IF($S584 &lt;&gt; "", $I584/$S584, ""), ""), "")</f>
        <v/>
      </c>
      <c r="AI584" s="18" t="str">
        <f ca="1">IFERROR(IF(AND(NOW()&lt;= EOMONTH(DATE(YEAR($P584),3, 1), 0), Overall!$A586&lt;&gt;"", MONTH($O584) &lt;= 3, MONTH($P584) &gt;= 3), IF($S584 &lt;&gt; "", $I584/$S584, ""), ""), "")</f>
        <v/>
      </c>
      <c r="AJ584" s="18" t="str">
        <f ca="1">IFERROR(IF(AND(NOW()&lt;= EOMONTH(DATE(YEAR($P584),4, 1), 0), Overall!$A586&lt;&gt;"", MONTH($O584) &lt;= 4, MONTH($P584) &gt;= 4), IF($S584 &lt;&gt; "", $I584/$S584, ""), ""), "")</f>
        <v/>
      </c>
      <c r="AK584" s="18" t="str">
        <f ca="1">IFERROR(IF(AND(NOW()&lt;= EOMONTH(DATE(YEAR($P584),5, 1), 0), Overall!$A586&lt;&gt;"", MONTH($O584) &lt;= 5, MONTH($P584) &gt;= 5), IF($S584 &lt;&gt; "", $I584/$S584, ""), ""), "")</f>
        <v/>
      </c>
      <c r="AL584" s="18" t="str">
        <f ca="1">IFERROR(IF(AND(NOW()&lt;= EOMONTH(DATE(YEAR($P584),6, 1), 0), Overall!$A586&lt;&gt;"", MONTH($O584) &lt;= 6, MONTH($P584) &gt;= 6), IF($S584 &lt;&gt; "", $I584/$S584, ""), ""), "")</f>
        <v/>
      </c>
      <c r="AM584" s="18" t="str">
        <f ca="1">IFERROR(IF(AND(NOW()&lt;= EOMONTH(DATE(YEAR($P584),7, 1), 0), Overall!$A586&lt;&gt;"", MONTH($O584) &lt;= 7, MONTH($P584) &gt;= 7), IF($S584 &lt;&gt; "", $I584/$S584, ""), ""), "")</f>
        <v/>
      </c>
      <c r="AN584" s="18" t="str">
        <f ca="1">IFERROR(IF(AND(NOW()&lt;= EOMONTH(DATE(YEAR($P584),8, 1), 0), Overall!$A586&lt;&gt;"", MONTH($O584) &lt;= 8, MONTH($P584) &gt;= 8), IF($S584 &lt;&gt; "", $I584/$S584, ""), ""), "")</f>
        <v/>
      </c>
      <c r="AO584" s="18" t="str">
        <f ca="1">IFERROR(IF(AND(NOW()&lt;= EOMONTH(DATE(YEAR($P584),9, 1), 0), Overall!$A586&lt;&gt;"", MONTH($O584) &lt;= 9, MONTH($P584) &gt;= 9), IF($S584 &lt;&gt; "", $I584/$S584, ""), ""), "")</f>
        <v/>
      </c>
      <c r="AP584" s="18" t="str">
        <f ca="1">IFERROR(IF(AND(NOW()&lt;= EOMONTH(DATE(YEAR($P584),10, 1), 0), Overall!$A586&lt;&gt;"", MONTH($O584) &lt;= 10, MONTH($P584) &gt;= 10), IF($S584 &lt;&gt; "", $I584/$S584, ""), ""), "")</f>
        <v/>
      </c>
      <c r="AQ584" s="18" t="str">
        <f ca="1">IFERROR(IF(AND(NOW()&lt;= EOMONTH(DATE(YEAR($P584),11, 1), 0), Overall!$A586&lt;&gt;"", MONTH($O584) &lt;=11, MONTH($P584) &gt;= 11), IF($S584 &lt;&gt; "", $I584/$S584, ""), ""), "")</f>
        <v/>
      </c>
      <c r="AR584" s="18" t="str">
        <f ca="1">IFERROR(IF(AND(NOW()&lt;= EOMONTH(DATE(YEAR($P584),12, 1), 0), Overall!$A586&lt;&gt;"", MONTH($O584) &lt;= 12, MONTH($P584) &gt;= 12), IF($S584 &lt;&gt; "", $I584/$S584, ""), ""), "")</f>
        <v/>
      </c>
      <c r="AS584" s="16">
        <f t="shared" ca="1" si="19"/>
        <v>0</v>
      </c>
    </row>
    <row r="585" spans="1:45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5" t="str">
        <f>IF(Overall!P587&lt;&gt;"",_xlfn.VALUETOTEXT(Overall!P587),"")</f>
        <v>Options</v>
      </c>
      <c r="I585" s="17">
        <f>IF(Overall!F587&lt;&gt;"",VALUE(Overall!F587),"")</f>
        <v>500000</v>
      </c>
      <c r="J585" s="17">
        <f>IF(Overall!G587&lt;&gt;"",VALUE(Overall!G587),"")</f>
        <v>80</v>
      </c>
      <c r="K585" s="17">
        <f>IF(Overall!H587&lt;&gt;"",VALUE(Overall!H587),"")</f>
        <v>64</v>
      </c>
      <c r="L585" s="17">
        <f>IF(Overall!I587&lt;&gt;"",VALUE(Overall!I587),"")</f>
        <v>3.61</v>
      </c>
      <c r="M585" s="17">
        <f>IF(Overall!J587&lt;&gt;"",VALUE(Overall!J587),"")</f>
        <v>0.4</v>
      </c>
      <c r="N585" s="17">
        <f>IF(Overall!K587&lt;&gt;"",VALUE(Overall!K587),"")</f>
        <v>3.21</v>
      </c>
      <c r="O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P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Q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R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S585" s="5">
        <f t="shared" si="18"/>
        <v>1</v>
      </c>
      <c r="T585" s="18" t="str">
        <f>IF(Overall!$A587&lt;&gt;"",IF(AND(MONTH($O585) &lt;= 1, MONTH($P585) &gt;= 1), IF($S585 &lt;&gt; "", $I585/$S585, ""), ""),"")</f>
        <v/>
      </c>
      <c r="U585" s="18" t="str">
        <f>IF(Overall!$A587&lt;&gt;"",IF(AND(MONTH($O585) &lt;= 2, MONTH($P585) &gt;= 2), IF($S585 &lt;&gt; "", $I585/$S585, ""), ""),"")</f>
        <v/>
      </c>
      <c r="V585" s="18" t="str">
        <f>IF(Overall!$A587&lt;&gt;"",IF(AND(MONTH($O585) &lt;= 3, MONTH($P585) &gt;= 3), IF($S585 &lt;&gt; "", $I585/$S585, ""), ""),"")</f>
        <v/>
      </c>
      <c r="W585" s="18" t="str">
        <f>IF(Overall!$A587&lt;&gt;"",IF(AND(MONTH($O585) &lt;= 4, MONTH($P585) &gt;= 4), IF($S585 &lt;&gt; "", $I585/$S585, ""), ""),"")</f>
        <v/>
      </c>
      <c r="X585" s="18" t="str">
        <f>IF(Overall!$A587&lt;&gt;"",IF(AND(MONTH($O585) &lt;= 5, MONTH($P585) &gt;= 5), IF($S585 &lt;&gt; "", $I585/$S585, ""), ""),"")</f>
        <v/>
      </c>
      <c r="Y585" s="18" t="str">
        <f>IF(Overall!$A587&lt;&gt;"",IF(AND(MONTH($O585) &lt;= 6, MONTH($P585) &gt;= 6), IF($S585 &lt;&gt; "", $I585/$S585, ""), ""),"")</f>
        <v/>
      </c>
      <c r="Z585" s="18" t="str">
        <f>IF(Overall!$A587&lt;&gt;"",IF(AND(MONTH($O585) &lt;= 7, MONTH($P585) &gt;= 7 ), IF($S585 &lt;&gt; "", $I585/$S585, ""), ""),"")</f>
        <v/>
      </c>
      <c r="AA585" s="18" t="str">
        <f>IF(Overall!$A587&lt;&gt;"",IF(AND(MONTH($O585) &lt;= 8, MONTH($P585) &gt;= 8), IF($S585 &lt;&gt; "", $I585/$S585, ""), ""),"")</f>
        <v/>
      </c>
      <c r="AB585" s="18" t="str">
        <f>IF(Overall!$A587&lt;&gt;"",IF(AND(MONTH($O585) &lt;= 9, MONTH($P585) &gt;= 9), IF($S585 &lt;&gt; "", $I585/$S585, ""), ""),"")</f>
        <v/>
      </c>
      <c r="AC585" s="18" t="str">
        <f>IF(Overall!$A587&lt;&gt;"",IF(AND(MONTH($O585) &lt;= 10, MONTH($P585) &gt;= 10), IF($S585 &lt;&gt; "", $I585/$S585, ""), ""),"")</f>
        <v/>
      </c>
      <c r="AD585" s="18">
        <f>IF(Overall!$A587&lt;&gt;"",IF(AND(MONTH($O585) &lt;= 11, MONTH($P585) &gt;= 11), IF($S585 &lt;&gt; "", $I585/$S585, ""), ""),"")</f>
        <v>500000</v>
      </c>
      <c r="AE585" s="18" t="str">
        <f>IF(Overall!$A587&lt;&gt;"",IF(AND(MONTH($O585) &lt;= 12, MONTH($P585) &gt;= 12), IF($S585 &lt;&gt; "", $I585/$S585, ""), ""),"")</f>
        <v/>
      </c>
      <c r="AG585" s="18" t="str">
        <f ca="1">IFERROR(IF(AND(NOW()&lt;= EOMONTH(DATE(YEAR($P585),1, 1), 0), Overall!$A587&lt;&gt;"", MONTH($O585) &lt;= 1, MONTH($P585) &gt;= 1), IF($S585 &lt;&gt; "", $I585/$S585, ""), ""), "")</f>
        <v/>
      </c>
      <c r="AH585" s="18" t="str">
        <f ca="1">IFERROR(IF(AND(NOW()&lt;= EOMONTH(DATE(YEAR($P585),2, 1), 0), Overall!$A587&lt;&gt;"", MONTH($O585) &lt;= 2, MONTH($P585) &gt;= 2), IF($S585 &lt;&gt; "", $I585/$S585, ""), ""), "")</f>
        <v/>
      </c>
      <c r="AI585" s="18" t="str">
        <f ca="1">IFERROR(IF(AND(NOW()&lt;= EOMONTH(DATE(YEAR($P585),3, 1), 0), Overall!$A587&lt;&gt;"", MONTH($O585) &lt;= 3, MONTH($P585) &gt;= 3), IF($S585 &lt;&gt; "", $I585/$S585, ""), ""), "")</f>
        <v/>
      </c>
      <c r="AJ585" s="18" t="str">
        <f ca="1">IFERROR(IF(AND(NOW()&lt;= EOMONTH(DATE(YEAR($P585),4, 1), 0), Overall!$A587&lt;&gt;"", MONTH($O585) &lt;= 4, MONTH($P585) &gt;= 4), IF($S585 &lt;&gt; "", $I585/$S585, ""), ""), "")</f>
        <v/>
      </c>
      <c r="AK585" s="18" t="str">
        <f ca="1">IFERROR(IF(AND(NOW()&lt;= EOMONTH(DATE(YEAR($P585),5, 1), 0), Overall!$A587&lt;&gt;"", MONTH($O585) &lt;= 5, MONTH($P585) &gt;= 5), IF($S585 &lt;&gt; "", $I585/$S585, ""), ""), "")</f>
        <v/>
      </c>
      <c r="AL585" s="18" t="str">
        <f ca="1">IFERROR(IF(AND(NOW()&lt;= EOMONTH(DATE(YEAR($P585),6, 1), 0), Overall!$A587&lt;&gt;"", MONTH($O585) &lt;= 6, MONTH($P585) &gt;= 6), IF($S585 &lt;&gt; "", $I585/$S585, ""), ""), "")</f>
        <v/>
      </c>
      <c r="AM585" s="18" t="str">
        <f ca="1">IFERROR(IF(AND(NOW()&lt;= EOMONTH(DATE(YEAR($P585),7, 1), 0), Overall!$A587&lt;&gt;"", MONTH($O585) &lt;= 7, MONTH($P585) &gt;= 7), IF($S585 &lt;&gt; "", $I585/$S585, ""), ""), "")</f>
        <v/>
      </c>
      <c r="AN585" s="18" t="str">
        <f ca="1">IFERROR(IF(AND(NOW()&lt;= EOMONTH(DATE(YEAR($P585),8, 1), 0), Overall!$A587&lt;&gt;"", MONTH($O585) &lt;= 8, MONTH($P585) &gt;= 8), IF($S585 &lt;&gt; "", $I585/$S585, ""), ""), "")</f>
        <v/>
      </c>
      <c r="AO585" s="18" t="str">
        <f ca="1">IFERROR(IF(AND(NOW()&lt;= EOMONTH(DATE(YEAR($P585),9, 1), 0), Overall!$A587&lt;&gt;"", MONTH($O585) &lt;= 9, MONTH($P585) &gt;= 9), IF($S585 &lt;&gt; "", $I585/$S585, ""), ""), "")</f>
        <v/>
      </c>
      <c r="AP585" s="18" t="str">
        <f ca="1">IFERROR(IF(AND(NOW()&lt;= EOMONTH(DATE(YEAR($P585),10, 1), 0), Overall!$A587&lt;&gt;"", MONTH($O585) &lt;= 10, MONTH($P585) &gt;= 10), IF($S585 &lt;&gt; "", $I585/$S585, ""), ""), "")</f>
        <v/>
      </c>
      <c r="AQ585" s="18" t="str">
        <f ca="1">IFERROR(IF(AND(NOW()&lt;= EOMONTH(DATE(YEAR($P585),11, 1), 0), Overall!$A587&lt;&gt;"", MONTH($O585) &lt;=11, MONTH($P585) &gt;= 11), IF($S585 &lt;&gt; "", $I585/$S585, ""), ""), "")</f>
        <v/>
      </c>
      <c r="AR585" s="18" t="str">
        <f ca="1">IFERROR(IF(AND(NOW()&lt;= EOMONTH(DATE(YEAR($P585),12, 1), 0), Overall!$A587&lt;&gt;"", MONTH($O585) &lt;= 12, MONTH($P585) &gt;= 12), IF($S585 &lt;&gt; "", $I585/$S585, ""), ""), "")</f>
        <v/>
      </c>
      <c r="AS585" s="16">
        <f t="shared" ca="1" si="19"/>
        <v>0</v>
      </c>
    </row>
    <row r="586" spans="1:45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5" t="str">
        <f>IF(Overall!P588&lt;&gt;"",_xlfn.VALUETOTEXT(Overall!P588),"")</f>
        <v>Options</v>
      </c>
      <c r="I586" s="17">
        <f>IF(Overall!F588&lt;&gt;"",VALUE(Overall!F588),"")</f>
        <v>500000</v>
      </c>
      <c r="J586" s="17">
        <f>IF(Overall!G588&lt;&gt;"",VALUE(Overall!G588),"")</f>
        <v>80</v>
      </c>
      <c r="K586" s="17">
        <f>IF(Overall!H588&lt;&gt;"",VALUE(Overall!H588),"")</f>
        <v>64</v>
      </c>
      <c r="L586" s="17">
        <f>IF(Overall!I588&lt;&gt;"",VALUE(Overall!I588),"")</f>
        <v>3.65</v>
      </c>
      <c r="M586" s="17">
        <f>IF(Overall!J588&lt;&gt;"",VALUE(Overall!J588),"")</f>
        <v>0.49</v>
      </c>
      <c r="N586" s="17">
        <f>IF(Overall!K588&lt;&gt;"",VALUE(Overall!K588),"")</f>
        <v>3.16</v>
      </c>
      <c r="O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P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Q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R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S586" s="5">
        <f t="shared" si="18"/>
        <v>1</v>
      </c>
      <c r="T586" s="18" t="str">
        <f>IF(Overall!$A588&lt;&gt;"",IF(AND(MONTH($O586) &lt;= 1, MONTH($P586) &gt;= 1), IF($S586 &lt;&gt; "", $I586/$S586, ""), ""),"")</f>
        <v/>
      </c>
      <c r="U586" s="18" t="str">
        <f>IF(Overall!$A588&lt;&gt;"",IF(AND(MONTH($O586) &lt;= 2, MONTH($P586) &gt;= 2), IF($S586 &lt;&gt; "", $I586/$S586, ""), ""),"")</f>
        <v/>
      </c>
      <c r="V586" s="18" t="str">
        <f>IF(Overall!$A588&lt;&gt;"",IF(AND(MONTH($O586) &lt;= 3, MONTH($P586) &gt;= 3), IF($S586 &lt;&gt; "", $I586/$S586, ""), ""),"")</f>
        <v/>
      </c>
      <c r="W586" s="18" t="str">
        <f>IF(Overall!$A588&lt;&gt;"",IF(AND(MONTH($O586) &lt;= 4, MONTH($P586) &gt;= 4), IF($S586 &lt;&gt; "", $I586/$S586, ""), ""),"")</f>
        <v/>
      </c>
      <c r="X586" s="18" t="str">
        <f>IF(Overall!$A588&lt;&gt;"",IF(AND(MONTH($O586) &lt;= 5, MONTH($P586) &gt;= 5), IF($S586 &lt;&gt; "", $I586/$S586, ""), ""),"")</f>
        <v/>
      </c>
      <c r="Y586" s="18" t="str">
        <f>IF(Overall!$A588&lt;&gt;"",IF(AND(MONTH($O586) &lt;= 6, MONTH($P586) &gt;= 6), IF($S586 &lt;&gt; "", $I586/$S586, ""), ""),"")</f>
        <v/>
      </c>
      <c r="Z586" s="18" t="str">
        <f>IF(Overall!$A588&lt;&gt;"",IF(AND(MONTH($O586) &lt;= 7, MONTH($P586) &gt;= 7 ), IF($S586 &lt;&gt; "", $I586/$S586, ""), ""),"")</f>
        <v/>
      </c>
      <c r="AA586" s="18" t="str">
        <f>IF(Overall!$A588&lt;&gt;"",IF(AND(MONTH($O586) &lt;= 8, MONTH($P586) &gt;= 8), IF($S586 &lt;&gt; "", $I586/$S586, ""), ""),"")</f>
        <v/>
      </c>
      <c r="AB586" s="18" t="str">
        <f>IF(Overall!$A588&lt;&gt;"",IF(AND(MONTH($O586) &lt;= 9, MONTH($P586) &gt;= 9), IF($S586 &lt;&gt; "", $I586/$S586, ""), ""),"")</f>
        <v/>
      </c>
      <c r="AC586" s="18" t="str">
        <f>IF(Overall!$A588&lt;&gt;"",IF(AND(MONTH($O586) &lt;= 10, MONTH($P586) &gt;= 10), IF($S586 &lt;&gt; "", $I586/$S586, ""), ""),"")</f>
        <v/>
      </c>
      <c r="AD586" s="18">
        <f>IF(Overall!$A588&lt;&gt;"",IF(AND(MONTH($O586) &lt;= 11, MONTH($P586) &gt;= 11), IF($S586 &lt;&gt; "", $I586/$S586, ""), ""),"")</f>
        <v>500000</v>
      </c>
      <c r="AE586" s="18" t="str">
        <f>IF(Overall!$A588&lt;&gt;"",IF(AND(MONTH($O586) &lt;= 12, MONTH($P586) &gt;= 12), IF($S586 &lt;&gt; "", $I586/$S586, ""), ""),"")</f>
        <v/>
      </c>
      <c r="AG586" s="18" t="str">
        <f ca="1">IFERROR(IF(AND(NOW()&lt;= EOMONTH(DATE(YEAR($P586),1, 1), 0), Overall!$A588&lt;&gt;"", MONTH($O586) &lt;= 1, MONTH($P586) &gt;= 1), IF($S586 &lt;&gt; "", $I586/$S586, ""), ""), "")</f>
        <v/>
      </c>
      <c r="AH586" s="18" t="str">
        <f ca="1">IFERROR(IF(AND(NOW()&lt;= EOMONTH(DATE(YEAR($P586),2, 1), 0), Overall!$A588&lt;&gt;"", MONTH($O586) &lt;= 2, MONTH($P586) &gt;= 2), IF($S586 &lt;&gt; "", $I586/$S586, ""), ""), "")</f>
        <v/>
      </c>
      <c r="AI586" s="18" t="str">
        <f ca="1">IFERROR(IF(AND(NOW()&lt;= EOMONTH(DATE(YEAR($P586),3, 1), 0), Overall!$A588&lt;&gt;"", MONTH($O586) &lt;= 3, MONTH($P586) &gt;= 3), IF($S586 &lt;&gt; "", $I586/$S586, ""), ""), "")</f>
        <v/>
      </c>
      <c r="AJ586" s="18" t="str">
        <f ca="1">IFERROR(IF(AND(NOW()&lt;= EOMONTH(DATE(YEAR($P586),4, 1), 0), Overall!$A588&lt;&gt;"", MONTH($O586) &lt;= 4, MONTH($P586) &gt;= 4), IF($S586 &lt;&gt; "", $I586/$S586, ""), ""), "")</f>
        <v/>
      </c>
      <c r="AK586" s="18" t="str">
        <f ca="1">IFERROR(IF(AND(NOW()&lt;= EOMONTH(DATE(YEAR($P586),5, 1), 0), Overall!$A588&lt;&gt;"", MONTH($O586) &lt;= 5, MONTH($P586) &gt;= 5), IF($S586 &lt;&gt; "", $I586/$S586, ""), ""), "")</f>
        <v/>
      </c>
      <c r="AL586" s="18" t="str">
        <f ca="1">IFERROR(IF(AND(NOW()&lt;= EOMONTH(DATE(YEAR($P586),6, 1), 0), Overall!$A588&lt;&gt;"", MONTH($O586) &lt;= 6, MONTH($P586) &gt;= 6), IF($S586 &lt;&gt; "", $I586/$S586, ""), ""), "")</f>
        <v/>
      </c>
      <c r="AM586" s="18" t="str">
        <f ca="1">IFERROR(IF(AND(NOW()&lt;= EOMONTH(DATE(YEAR($P586),7, 1), 0), Overall!$A588&lt;&gt;"", MONTH($O586) &lt;= 7, MONTH($P586) &gt;= 7), IF($S586 &lt;&gt; "", $I586/$S586, ""), ""), "")</f>
        <v/>
      </c>
      <c r="AN586" s="18" t="str">
        <f ca="1">IFERROR(IF(AND(NOW()&lt;= EOMONTH(DATE(YEAR($P586),8, 1), 0), Overall!$A588&lt;&gt;"", MONTH($O586) &lt;= 8, MONTH($P586) &gt;= 8), IF($S586 &lt;&gt; "", $I586/$S586, ""), ""), "")</f>
        <v/>
      </c>
      <c r="AO586" s="18" t="str">
        <f ca="1">IFERROR(IF(AND(NOW()&lt;= EOMONTH(DATE(YEAR($P586),9, 1), 0), Overall!$A588&lt;&gt;"", MONTH($O586) &lt;= 9, MONTH($P586) &gt;= 9), IF($S586 &lt;&gt; "", $I586/$S586, ""), ""), "")</f>
        <v/>
      </c>
      <c r="AP586" s="18" t="str">
        <f ca="1">IFERROR(IF(AND(NOW()&lt;= EOMONTH(DATE(YEAR($P586),10, 1), 0), Overall!$A588&lt;&gt;"", MONTH($O586) &lt;= 10, MONTH($P586) &gt;= 10), IF($S586 &lt;&gt; "", $I586/$S586, ""), ""), "")</f>
        <v/>
      </c>
      <c r="AQ586" s="18" t="str">
        <f ca="1">IFERROR(IF(AND(NOW()&lt;= EOMONTH(DATE(YEAR($P586),11, 1), 0), Overall!$A588&lt;&gt;"", MONTH($O586) &lt;=11, MONTH($P586) &gt;= 11), IF($S586 &lt;&gt; "", $I586/$S586, ""), ""), "")</f>
        <v/>
      </c>
      <c r="AR586" s="18" t="str">
        <f ca="1">IFERROR(IF(AND(NOW()&lt;= EOMONTH(DATE(YEAR($P586),12, 1), 0), Overall!$A588&lt;&gt;"", MONTH($O586) &lt;= 12, MONTH($P586) &gt;= 12), IF($S586 &lt;&gt; "", $I586/$S586, ""), ""), "")</f>
        <v/>
      </c>
      <c r="AS586" s="16">
        <f t="shared" ca="1" si="19"/>
        <v>0</v>
      </c>
    </row>
    <row r="587" spans="1:45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5" t="str">
        <f>IF(Overall!P589&lt;&gt;"",_xlfn.VALUETOTEXT(Overall!P589),"")</f>
        <v>Options</v>
      </c>
      <c r="I587" s="17">
        <f>IF(Overall!F589&lt;&gt;"",VALUE(Overall!F589),"")</f>
        <v>500000</v>
      </c>
      <c r="J587" s="17">
        <f>IF(Overall!G589&lt;&gt;"",VALUE(Overall!G589),"")</f>
        <v>80</v>
      </c>
      <c r="K587" s="17">
        <f>IF(Overall!H589&lt;&gt;"",VALUE(Overall!H589),"")</f>
        <v>64</v>
      </c>
      <c r="L587" s="17">
        <f>IF(Overall!I589&lt;&gt;"",VALUE(Overall!I589),"")</f>
        <v>3.41</v>
      </c>
      <c r="M587" s="17">
        <f>IF(Overall!J589&lt;&gt;"",VALUE(Overall!J589),"")</f>
        <v>0.43</v>
      </c>
      <c r="N587" s="17">
        <f>IF(Overall!K589&lt;&gt;"",VALUE(Overall!K589),"")</f>
        <v>2.98</v>
      </c>
      <c r="O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P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Q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R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S587" s="5">
        <f t="shared" si="18"/>
        <v>1</v>
      </c>
      <c r="T587" s="18" t="str">
        <f>IF(Overall!$A589&lt;&gt;"",IF(AND(MONTH($O587) &lt;= 1, MONTH($P587) &gt;= 1), IF($S587 &lt;&gt; "", $I587/$S587, ""), ""),"")</f>
        <v/>
      </c>
      <c r="U587" s="18" t="str">
        <f>IF(Overall!$A589&lt;&gt;"",IF(AND(MONTH($O587) &lt;= 2, MONTH($P587) &gt;= 2), IF($S587 &lt;&gt; "", $I587/$S587, ""), ""),"")</f>
        <v/>
      </c>
      <c r="V587" s="18" t="str">
        <f>IF(Overall!$A589&lt;&gt;"",IF(AND(MONTH($O587) &lt;= 3, MONTH($P587) &gt;= 3), IF($S587 &lt;&gt; "", $I587/$S587, ""), ""),"")</f>
        <v/>
      </c>
      <c r="W587" s="18" t="str">
        <f>IF(Overall!$A589&lt;&gt;"",IF(AND(MONTH($O587) &lt;= 4, MONTH($P587) &gt;= 4), IF($S587 &lt;&gt; "", $I587/$S587, ""), ""),"")</f>
        <v/>
      </c>
      <c r="X587" s="18" t="str">
        <f>IF(Overall!$A589&lt;&gt;"",IF(AND(MONTH($O587) &lt;= 5, MONTH($P587) &gt;= 5), IF($S587 &lt;&gt; "", $I587/$S587, ""), ""),"")</f>
        <v/>
      </c>
      <c r="Y587" s="18" t="str">
        <f>IF(Overall!$A589&lt;&gt;"",IF(AND(MONTH($O587) &lt;= 6, MONTH($P587) &gt;= 6), IF($S587 &lt;&gt; "", $I587/$S587, ""), ""),"")</f>
        <v/>
      </c>
      <c r="Z587" s="18" t="str">
        <f>IF(Overall!$A589&lt;&gt;"",IF(AND(MONTH($O587) &lt;= 7, MONTH($P587) &gt;= 7 ), IF($S587 &lt;&gt; "", $I587/$S587, ""), ""),"")</f>
        <v/>
      </c>
      <c r="AA587" s="18" t="str">
        <f>IF(Overall!$A589&lt;&gt;"",IF(AND(MONTH($O587) &lt;= 8, MONTH($P587) &gt;= 8), IF($S587 &lt;&gt; "", $I587/$S587, ""), ""),"")</f>
        <v/>
      </c>
      <c r="AB587" s="18" t="str">
        <f>IF(Overall!$A589&lt;&gt;"",IF(AND(MONTH($O587) &lt;= 9, MONTH($P587) &gt;= 9), IF($S587 &lt;&gt; "", $I587/$S587, ""), ""),"")</f>
        <v/>
      </c>
      <c r="AC587" s="18" t="str">
        <f>IF(Overall!$A589&lt;&gt;"",IF(AND(MONTH($O587) &lt;= 10, MONTH($P587) &gt;= 10), IF($S587 &lt;&gt; "", $I587/$S587, ""), ""),"")</f>
        <v/>
      </c>
      <c r="AD587" s="18">
        <f>IF(Overall!$A589&lt;&gt;"",IF(AND(MONTH($O587) &lt;= 11, MONTH($P587) &gt;= 11), IF($S587 &lt;&gt; "", $I587/$S587, ""), ""),"")</f>
        <v>500000</v>
      </c>
      <c r="AE587" s="18" t="str">
        <f>IF(Overall!$A589&lt;&gt;"",IF(AND(MONTH($O587) &lt;= 12, MONTH($P587) &gt;= 12), IF($S587 &lt;&gt; "", $I587/$S587, ""), ""),"")</f>
        <v/>
      </c>
      <c r="AG587" s="18" t="str">
        <f ca="1">IFERROR(IF(AND(NOW()&lt;= EOMONTH(DATE(YEAR($P587),1, 1), 0), Overall!$A589&lt;&gt;"", MONTH($O587) &lt;= 1, MONTH($P587) &gt;= 1), IF($S587 &lt;&gt; "", $I587/$S587, ""), ""), "")</f>
        <v/>
      </c>
      <c r="AH587" s="18" t="str">
        <f ca="1">IFERROR(IF(AND(NOW()&lt;= EOMONTH(DATE(YEAR($P587),2, 1), 0), Overall!$A589&lt;&gt;"", MONTH($O587) &lt;= 2, MONTH($P587) &gt;= 2), IF($S587 &lt;&gt; "", $I587/$S587, ""), ""), "")</f>
        <v/>
      </c>
      <c r="AI587" s="18" t="str">
        <f ca="1">IFERROR(IF(AND(NOW()&lt;= EOMONTH(DATE(YEAR($P587),3, 1), 0), Overall!$A589&lt;&gt;"", MONTH($O587) &lt;= 3, MONTH($P587) &gt;= 3), IF($S587 &lt;&gt; "", $I587/$S587, ""), ""), "")</f>
        <v/>
      </c>
      <c r="AJ587" s="18" t="str">
        <f ca="1">IFERROR(IF(AND(NOW()&lt;= EOMONTH(DATE(YEAR($P587),4, 1), 0), Overall!$A589&lt;&gt;"", MONTH($O587) &lt;= 4, MONTH($P587) &gt;= 4), IF($S587 &lt;&gt; "", $I587/$S587, ""), ""), "")</f>
        <v/>
      </c>
      <c r="AK587" s="18" t="str">
        <f ca="1">IFERROR(IF(AND(NOW()&lt;= EOMONTH(DATE(YEAR($P587),5, 1), 0), Overall!$A589&lt;&gt;"", MONTH($O587) &lt;= 5, MONTH($P587) &gt;= 5), IF($S587 &lt;&gt; "", $I587/$S587, ""), ""), "")</f>
        <v/>
      </c>
      <c r="AL587" s="18" t="str">
        <f ca="1">IFERROR(IF(AND(NOW()&lt;= EOMONTH(DATE(YEAR($P587),6, 1), 0), Overall!$A589&lt;&gt;"", MONTH($O587) &lt;= 6, MONTH($P587) &gt;= 6), IF($S587 &lt;&gt; "", $I587/$S587, ""), ""), "")</f>
        <v/>
      </c>
      <c r="AM587" s="18" t="str">
        <f ca="1">IFERROR(IF(AND(NOW()&lt;= EOMONTH(DATE(YEAR($P587),7, 1), 0), Overall!$A589&lt;&gt;"", MONTH($O587) &lt;= 7, MONTH($P587) &gt;= 7), IF($S587 &lt;&gt; "", $I587/$S587, ""), ""), "")</f>
        <v/>
      </c>
      <c r="AN587" s="18" t="str">
        <f ca="1">IFERROR(IF(AND(NOW()&lt;= EOMONTH(DATE(YEAR($P587),8, 1), 0), Overall!$A589&lt;&gt;"", MONTH($O587) &lt;= 8, MONTH($P587) &gt;= 8), IF($S587 &lt;&gt; "", $I587/$S587, ""), ""), "")</f>
        <v/>
      </c>
      <c r="AO587" s="18" t="str">
        <f ca="1">IFERROR(IF(AND(NOW()&lt;= EOMONTH(DATE(YEAR($P587),9, 1), 0), Overall!$A589&lt;&gt;"", MONTH($O587) &lt;= 9, MONTH($P587) &gt;= 9), IF($S587 &lt;&gt; "", $I587/$S587, ""), ""), "")</f>
        <v/>
      </c>
      <c r="AP587" s="18" t="str">
        <f ca="1">IFERROR(IF(AND(NOW()&lt;= EOMONTH(DATE(YEAR($P587),10, 1), 0), Overall!$A589&lt;&gt;"", MONTH($O587) &lt;= 10, MONTH($P587) &gt;= 10), IF($S587 &lt;&gt; "", $I587/$S587, ""), ""), "")</f>
        <v/>
      </c>
      <c r="AQ587" s="18" t="str">
        <f ca="1">IFERROR(IF(AND(NOW()&lt;= EOMONTH(DATE(YEAR($P587),11, 1), 0), Overall!$A589&lt;&gt;"", MONTH($O587) &lt;=11, MONTH($P587) &gt;= 11), IF($S587 &lt;&gt; "", $I587/$S587, ""), ""), "")</f>
        <v/>
      </c>
      <c r="AR587" s="18" t="str">
        <f ca="1">IFERROR(IF(AND(NOW()&lt;= EOMONTH(DATE(YEAR($P587),12, 1), 0), Overall!$A589&lt;&gt;"", MONTH($O587) &lt;= 12, MONTH($P587) &gt;= 12), IF($S587 &lt;&gt; "", $I587/$S587, ""), ""), "")</f>
        <v/>
      </c>
      <c r="AS587" s="16">
        <f t="shared" ca="1" si="19"/>
        <v>0</v>
      </c>
    </row>
    <row r="588" spans="1:45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5" t="str">
        <f>IF(Overall!P590&lt;&gt;"",_xlfn.VALUETOTEXT(Overall!P590),"")</f>
        <v>Options</v>
      </c>
      <c r="I588" s="17">
        <f>IF(Overall!F590&lt;&gt;"",VALUE(Overall!F590),"")</f>
        <v>500000</v>
      </c>
      <c r="J588" s="17">
        <f>IF(Overall!G590&lt;&gt;"",VALUE(Overall!G590),"")</f>
        <v>80</v>
      </c>
      <c r="K588" s="17">
        <f>IF(Overall!H590&lt;&gt;"",VALUE(Overall!H590),"")</f>
        <v>64</v>
      </c>
      <c r="L588" s="17">
        <f>IF(Overall!I590&lt;&gt;"",VALUE(Overall!I590),"")</f>
        <v>3.18</v>
      </c>
      <c r="M588" s="17">
        <f>IF(Overall!J590&lt;&gt;"",VALUE(Overall!J590),"")</f>
        <v>0.4</v>
      </c>
      <c r="N588" s="17">
        <f>IF(Overall!K590&lt;&gt;"",VALUE(Overall!K590),"")</f>
        <v>2.78</v>
      </c>
      <c r="O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P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Q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R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S588" s="5">
        <f t="shared" si="18"/>
        <v>1</v>
      </c>
      <c r="T588" s="18" t="str">
        <f>IF(Overall!$A590&lt;&gt;"",IF(AND(MONTH($O588) &lt;= 1, MONTH($P588) &gt;= 1), IF($S588 &lt;&gt; "", $I588/$S588, ""), ""),"")</f>
        <v/>
      </c>
      <c r="U588" s="18" t="str">
        <f>IF(Overall!$A590&lt;&gt;"",IF(AND(MONTH($O588) &lt;= 2, MONTH($P588) &gt;= 2), IF($S588 &lt;&gt; "", $I588/$S588, ""), ""),"")</f>
        <v/>
      </c>
      <c r="V588" s="18" t="str">
        <f>IF(Overall!$A590&lt;&gt;"",IF(AND(MONTH($O588) &lt;= 3, MONTH($P588) &gt;= 3), IF($S588 &lt;&gt; "", $I588/$S588, ""), ""),"")</f>
        <v/>
      </c>
      <c r="W588" s="18" t="str">
        <f>IF(Overall!$A590&lt;&gt;"",IF(AND(MONTH($O588) &lt;= 4, MONTH($P588) &gt;= 4), IF($S588 &lt;&gt; "", $I588/$S588, ""), ""),"")</f>
        <v/>
      </c>
      <c r="X588" s="18" t="str">
        <f>IF(Overall!$A590&lt;&gt;"",IF(AND(MONTH($O588) &lt;= 5, MONTH($P588) &gt;= 5), IF($S588 &lt;&gt; "", $I588/$S588, ""), ""),"")</f>
        <v/>
      </c>
      <c r="Y588" s="18" t="str">
        <f>IF(Overall!$A590&lt;&gt;"",IF(AND(MONTH($O588) &lt;= 6, MONTH($P588) &gt;= 6), IF($S588 &lt;&gt; "", $I588/$S588, ""), ""),"")</f>
        <v/>
      </c>
      <c r="Z588" s="18" t="str">
        <f>IF(Overall!$A590&lt;&gt;"",IF(AND(MONTH($O588) &lt;= 7, MONTH($P588) &gt;= 7 ), IF($S588 &lt;&gt; "", $I588/$S588, ""), ""),"")</f>
        <v/>
      </c>
      <c r="AA588" s="18" t="str">
        <f>IF(Overall!$A590&lt;&gt;"",IF(AND(MONTH($O588) &lt;= 8, MONTH($P588) &gt;= 8), IF($S588 &lt;&gt; "", $I588/$S588, ""), ""),"")</f>
        <v/>
      </c>
      <c r="AB588" s="18" t="str">
        <f>IF(Overall!$A590&lt;&gt;"",IF(AND(MONTH($O588) &lt;= 9, MONTH($P588) &gt;= 9), IF($S588 &lt;&gt; "", $I588/$S588, ""), ""),"")</f>
        <v/>
      </c>
      <c r="AC588" s="18" t="str">
        <f>IF(Overall!$A590&lt;&gt;"",IF(AND(MONTH($O588) &lt;= 10, MONTH($P588) &gt;= 10), IF($S588 &lt;&gt; "", $I588/$S588, ""), ""),"")</f>
        <v/>
      </c>
      <c r="AD588" s="18">
        <f>IF(Overall!$A590&lt;&gt;"",IF(AND(MONTH($O588) &lt;= 11, MONTH($P588) &gt;= 11), IF($S588 &lt;&gt; "", $I588/$S588, ""), ""),"")</f>
        <v>500000</v>
      </c>
      <c r="AE588" s="18" t="str">
        <f>IF(Overall!$A590&lt;&gt;"",IF(AND(MONTH($O588) &lt;= 12, MONTH($P588) &gt;= 12), IF($S588 &lt;&gt; "", $I588/$S588, ""), ""),"")</f>
        <v/>
      </c>
      <c r="AG588" s="18" t="str">
        <f ca="1">IFERROR(IF(AND(NOW()&lt;= EOMONTH(DATE(YEAR($P588),1, 1), 0), Overall!$A590&lt;&gt;"", MONTH($O588) &lt;= 1, MONTH($P588) &gt;= 1), IF($S588 &lt;&gt; "", $I588/$S588, ""), ""), "")</f>
        <v/>
      </c>
      <c r="AH588" s="18" t="str">
        <f ca="1">IFERROR(IF(AND(NOW()&lt;= EOMONTH(DATE(YEAR($P588),2, 1), 0), Overall!$A590&lt;&gt;"", MONTH($O588) &lt;= 2, MONTH($P588) &gt;= 2), IF($S588 &lt;&gt; "", $I588/$S588, ""), ""), "")</f>
        <v/>
      </c>
      <c r="AI588" s="18" t="str">
        <f ca="1">IFERROR(IF(AND(NOW()&lt;= EOMONTH(DATE(YEAR($P588),3, 1), 0), Overall!$A590&lt;&gt;"", MONTH($O588) &lt;= 3, MONTH($P588) &gt;= 3), IF($S588 &lt;&gt; "", $I588/$S588, ""), ""), "")</f>
        <v/>
      </c>
      <c r="AJ588" s="18" t="str">
        <f ca="1">IFERROR(IF(AND(NOW()&lt;= EOMONTH(DATE(YEAR($P588),4, 1), 0), Overall!$A590&lt;&gt;"", MONTH($O588) &lt;= 4, MONTH($P588) &gt;= 4), IF($S588 &lt;&gt; "", $I588/$S588, ""), ""), "")</f>
        <v/>
      </c>
      <c r="AK588" s="18" t="str">
        <f ca="1">IFERROR(IF(AND(NOW()&lt;= EOMONTH(DATE(YEAR($P588),5, 1), 0), Overall!$A590&lt;&gt;"", MONTH($O588) &lt;= 5, MONTH($P588) &gt;= 5), IF($S588 &lt;&gt; "", $I588/$S588, ""), ""), "")</f>
        <v/>
      </c>
      <c r="AL588" s="18" t="str">
        <f ca="1">IFERROR(IF(AND(NOW()&lt;= EOMONTH(DATE(YEAR($P588),6, 1), 0), Overall!$A590&lt;&gt;"", MONTH($O588) &lt;= 6, MONTH($P588) &gt;= 6), IF($S588 &lt;&gt; "", $I588/$S588, ""), ""), "")</f>
        <v/>
      </c>
      <c r="AM588" s="18" t="str">
        <f ca="1">IFERROR(IF(AND(NOW()&lt;= EOMONTH(DATE(YEAR($P588),7, 1), 0), Overall!$A590&lt;&gt;"", MONTH($O588) &lt;= 7, MONTH($P588) &gt;= 7), IF($S588 &lt;&gt; "", $I588/$S588, ""), ""), "")</f>
        <v/>
      </c>
      <c r="AN588" s="18" t="str">
        <f ca="1">IFERROR(IF(AND(NOW()&lt;= EOMONTH(DATE(YEAR($P588),8, 1), 0), Overall!$A590&lt;&gt;"", MONTH($O588) &lt;= 8, MONTH($P588) &gt;= 8), IF($S588 &lt;&gt; "", $I588/$S588, ""), ""), "")</f>
        <v/>
      </c>
      <c r="AO588" s="18" t="str">
        <f ca="1">IFERROR(IF(AND(NOW()&lt;= EOMONTH(DATE(YEAR($P588),9, 1), 0), Overall!$A590&lt;&gt;"", MONTH($O588) &lt;= 9, MONTH($P588) &gt;= 9), IF($S588 &lt;&gt; "", $I588/$S588, ""), ""), "")</f>
        <v/>
      </c>
      <c r="AP588" s="18" t="str">
        <f ca="1">IFERROR(IF(AND(NOW()&lt;= EOMONTH(DATE(YEAR($P588),10, 1), 0), Overall!$A590&lt;&gt;"", MONTH($O588) &lt;= 10, MONTH($P588) &gt;= 10), IF($S588 &lt;&gt; "", $I588/$S588, ""), ""), "")</f>
        <v/>
      </c>
      <c r="AQ588" s="18" t="str">
        <f ca="1">IFERROR(IF(AND(NOW()&lt;= EOMONTH(DATE(YEAR($P588),11, 1), 0), Overall!$A590&lt;&gt;"", MONTH($O588) &lt;=11, MONTH($P588) &gt;= 11), IF($S588 &lt;&gt; "", $I588/$S588, ""), ""), "")</f>
        <v/>
      </c>
      <c r="AR588" s="18" t="str">
        <f ca="1">IFERROR(IF(AND(NOW()&lt;= EOMONTH(DATE(YEAR($P588),12, 1), 0), Overall!$A590&lt;&gt;"", MONTH($O588) &lt;= 12, MONTH($P588) &gt;= 12), IF($S588 &lt;&gt; "", $I588/$S588, ""), ""), "")</f>
        <v/>
      </c>
      <c r="AS588" s="16">
        <f t="shared" ca="1" si="19"/>
        <v>0</v>
      </c>
    </row>
    <row r="589" spans="1:45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5" t="str">
        <f>IF(Overall!P591&lt;&gt;"",_xlfn.VALUETOTEXT(Overall!P591),"")</f>
        <v>Options</v>
      </c>
      <c r="I589" s="17">
        <f>IF(Overall!F591&lt;&gt;"",VALUE(Overall!F591),"")</f>
        <v>500000</v>
      </c>
      <c r="J589" s="17">
        <f>IF(Overall!G591&lt;&gt;"",VALUE(Overall!G591),"")</f>
        <v>80</v>
      </c>
      <c r="K589" s="17">
        <f>IF(Overall!H591&lt;&gt;"",VALUE(Overall!H591),"")</f>
        <v>64</v>
      </c>
      <c r="L589" s="17">
        <f>IF(Overall!I591&lt;&gt;"",VALUE(Overall!I591),"")</f>
        <v>3.09</v>
      </c>
      <c r="M589" s="17">
        <f>IF(Overall!J591&lt;&gt;"",VALUE(Overall!J591),"")</f>
        <v>0.3</v>
      </c>
      <c r="N589" s="17">
        <f>IF(Overall!K591&lt;&gt;"",VALUE(Overall!K591),"")</f>
        <v>2.79</v>
      </c>
      <c r="O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P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Q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R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S589" s="5">
        <f t="shared" si="18"/>
        <v>1</v>
      </c>
      <c r="T589" s="18" t="str">
        <f>IF(Overall!$A591&lt;&gt;"",IF(AND(MONTH($O589) &lt;= 1, MONTH($P589) &gt;= 1), IF($S589 &lt;&gt; "", $I589/$S589, ""), ""),"")</f>
        <v/>
      </c>
      <c r="U589" s="18" t="str">
        <f>IF(Overall!$A591&lt;&gt;"",IF(AND(MONTH($O589) &lt;= 2, MONTH($P589) &gt;= 2), IF($S589 &lt;&gt; "", $I589/$S589, ""), ""),"")</f>
        <v/>
      </c>
      <c r="V589" s="18" t="str">
        <f>IF(Overall!$A591&lt;&gt;"",IF(AND(MONTH($O589) &lt;= 3, MONTH($P589) &gt;= 3), IF($S589 &lt;&gt; "", $I589/$S589, ""), ""),"")</f>
        <v/>
      </c>
      <c r="W589" s="18" t="str">
        <f>IF(Overall!$A591&lt;&gt;"",IF(AND(MONTH($O589) &lt;= 4, MONTH($P589) &gt;= 4), IF($S589 &lt;&gt; "", $I589/$S589, ""), ""),"")</f>
        <v/>
      </c>
      <c r="X589" s="18" t="str">
        <f>IF(Overall!$A591&lt;&gt;"",IF(AND(MONTH($O589) &lt;= 5, MONTH($P589) &gt;= 5), IF($S589 &lt;&gt; "", $I589/$S589, ""), ""),"")</f>
        <v/>
      </c>
      <c r="Y589" s="18" t="str">
        <f>IF(Overall!$A591&lt;&gt;"",IF(AND(MONTH($O589) &lt;= 6, MONTH($P589) &gt;= 6), IF($S589 &lt;&gt; "", $I589/$S589, ""), ""),"")</f>
        <v/>
      </c>
      <c r="Z589" s="18" t="str">
        <f>IF(Overall!$A591&lt;&gt;"",IF(AND(MONTH($O589) &lt;= 7, MONTH($P589) &gt;= 7 ), IF($S589 &lt;&gt; "", $I589/$S589, ""), ""),"")</f>
        <v/>
      </c>
      <c r="AA589" s="18" t="str">
        <f>IF(Overall!$A591&lt;&gt;"",IF(AND(MONTH($O589) &lt;= 8, MONTH($P589) &gt;= 8), IF($S589 &lt;&gt; "", $I589/$S589, ""), ""),"")</f>
        <v/>
      </c>
      <c r="AB589" s="18" t="str">
        <f>IF(Overall!$A591&lt;&gt;"",IF(AND(MONTH($O589) &lt;= 9, MONTH($P589) &gt;= 9), IF($S589 &lt;&gt; "", $I589/$S589, ""), ""),"")</f>
        <v/>
      </c>
      <c r="AC589" s="18" t="str">
        <f>IF(Overall!$A591&lt;&gt;"",IF(AND(MONTH($O589) &lt;= 10, MONTH($P589) &gt;= 10), IF($S589 &lt;&gt; "", $I589/$S589, ""), ""),"")</f>
        <v/>
      </c>
      <c r="AD589" s="18">
        <f>IF(Overall!$A591&lt;&gt;"",IF(AND(MONTH($O589) &lt;= 11, MONTH($P589) &gt;= 11), IF($S589 &lt;&gt; "", $I589/$S589, ""), ""),"")</f>
        <v>500000</v>
      </c>
      <c r="AE589" s="18" t="str">
        <f>IF(Overall!$A591&lt;&gt;"",IF(AND(MONTH($O589) &lt;= 12, MONTH($P589) &gt;= 12), IF($S589 &lt;&gt; "", $I589/$S589, ""), ""),"")</f>
        <v/>
      </c>
      <c r="AG589" s="18" t="str">
        <f ca="1">IFERROR(IF(AND(NOW()&lt;= EOMONTH(DATE(YEAR($P589),1, 1), 0), Overall!$A591&lt;&gt;"", MONTH($O589) &lt;= 1, MONTH($P589) &gt;= 1), IF($S589 &lt;&gt; "", $I589/$S589, ""), ""), "")</f>
        <v/>
      </c>
      <c r="AH589" s="18" t="str">
        <f ca="1">IFERROR(IF(AND(NOW()&lt;= EOMONTH(DATE(YEAR($P589),2, 1), 0), Overall!$A591&lt;&gt;"", MONTH($O589) &lt;= 2, MONTH($P589) &gt;= 2), IF($S589 &lt;&gt; "", $I589/$S589, ""), ""), "")</f>
        <v/>
      </c>
      <c r="AI589" s="18" t="str">
        <f ca="1">IFERROR(IF(AND(NOW()&lt;= EOMONTH(DATE(YEAR($P589),3, 1), 0), Overall!$A591&lt;&gt;"", MONTH($O589) &lt;= 3, MONTH($P589) &gt;= 3), IF($S589 &lt;&gt; "", $I589/$S589, ""), ""), "")</f>
        <v/>
      </c>
      <c r="AJ589" s="18" t="str">
        <f ca="1">IFERROR(IF(AND(NOW()&lt;= EOMONTH(DATE(YEAR($P589),4, 1), 0), Overall!$A591&lt;&gt;"", MONTH($O589) &lt;= 4, MONTH($P589) &gt;= 4), IF($S589 &lt;&gt; "", $I589/$S589, ""), ""), "")</f>
        <v/>
      </c>
      <c r="AK589" s="18" t="str">
        <f ca="1">IFERROR(IF(AND(NOW()&lt;= EOMONTH(DATE(YEAR($P589),5, 1), 0), Overall!$A591&lt;&gt;"", MONTH($O589) &lt;= 5, MONTH($P589) &gt;= 5), IF($S589 &lt;&gt; "", $I589/$S589, ""), ""), "")</f>
        <v/>
      </c>
      <c r="AL589" s="18" t="str">
        <f ca="1">IFERROR(IF(AND(NOW()&lt;= EOMONTH(DATE(YEAR($P589),6, 1), 0), Overall!$A591&lt;&gt;"", MONTH($O589) &lt;= 6, MONTH($P589) &gt;= 6), IF($S589 &lt;&gt; "", $I589/$S589, ""), ""), "")</f>
        <v/>
      </c>
      <c r="AM589" s="18" t="str">
        <f ca="1">IFERROR(IF(AND(NOW()&lt;= EOMONTH(DATE(YEAR($P589),7, 1), 0), Overall!$A591&lt;&gt;"", MONTH($O589) &lt;= 7, MONTH($P589) &gt;= 7), IF($S589 &lt;&gt; "", $I589/$S589, ""), ""), "")</f>
        <v/>
      </c>
      <c r="AN589" s="18" t="str">
        <f ca="1">IFERROR(IF(AND(NOW()&lt;= EOMONTH(DATE(YEAR($P589),8, 1), 0), Overall!$A591&lt;&gt;"", MONTH($O589) &lt;= 8, MONTH($P589) &gt;= 8), IF($S589 &lt;&gt; "", $I589/$S589, ""), ""), "")</f>
        <v/>
      </c>
      <c r="AO589" s="18" t="str">
        <f ca="1">IFERROR(IF(AND(NOW()&lt;= EOMONTH(DATE(YEAR($P589),9, 1), 0), Overall!$A591&lt;&gt;"", MONTH($O589) &lt;= 9, MONTH($P589) &gt;= 9), IF($S589 &lt;&gt; "", $I589/$S589, ""), ""), "")</f>
        <v/>
      </c>
      <c r="AP589" s="18" t="str">
        <f ca="1">IFERROR(IF(AND(NOW()&lt;= EOMONTH(DATE(YEAR($P589),10, 1), 0), Overall!$A591&lt;&gt;"", MONTH($O589) &lt;= 10, MONTH($P589) &gt;= 10), IF($S589 &lt;&gt; "", $I589/$S589, ""), ""), "")</f>
        <v/>
      </c>
      <c r="AQ589" s="18" t="str">
        <f ca="1">IFERROR(IF(AND(NOW()&lt;= EOMONTH(DATE(YEAR($P589),11, 1), 0), Overall!$A591&lt;&gt;"", MONTH($O589) &lt;=11, MONTH($P589) &gt;= 11), IF($S589 &lt;&gt; "", $I589/$S589, ""), ""), "")</f>
        <v/>
      </c>
      <c r="AR589" s="18" t="str">
        <f ca="1">IFERROR(IF(AND(NOW()&lt;= EOMONTH(DATE(YEAR($P589),12, 1), 0), Overall!$A591&lt;&gt;"", MONTH($O589) &lt;= 12, MONTH($P589) &gt;= 12), IF($S589 &lt;&gt; "", $I589/$S589, ""), ""), "")</f>
        <v/>
      </c>
      <c r="AS589" s="16">
        <f t="shared" ca="1" si="19"/>
        <v>0</v>
      </c>
    </row>
    <row r="590" spans="1:45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5" t="str">
        <f>IF(Overall!P592&lt;&gt;"",_xlfn.VALUETOTEXT(Overall!P592),"")</f>
        <v>Options</v>
      </c>
      <c r="I590" s="17">
        <f>IF(Overall!F592&lt;&gt;"",VALUE(Overall!F592),"")</f>
        <v>500000</v>
      </c>
      <c r="J590" s="17">
        <f>IF(Overall!G592&lt;&gt;"",VALUE(Overall!G592),"")</f>
        <v>80</v>
      </c>
      <c r="K590" s="17">
        <f>IF(Overall!H592&lt;&gt;"",VALUE(Overall!H592),"")</f>
        <v>64</v>
      </c>
      <c r="L590" s="17">
        <f>IF(Overall!I592&lt;&gt;"",VALUE(Overall!I592),"")</f>
        <v>2.75</v>
      </c>
      <c r="M590" s="17">
        <f>IF(Overall!J592&lt;&gt;"",VALUE(Overall!J592),"")</f>
        <v>0.28999999999999998</v>
      </c>
      <c r="N590" s="17">
        <f>IF(Overall!K592&lt;&gt;"",VALUE(Overall!K592),"")</f>
        <v>2.46</v>
      </c>
      <c r="O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P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Q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R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S590" s="5">
        <f t="shared" si="18"/>
        <v>1</v>
      </c>
      <c r="T590" s="18" t="str">
        <f>IF(Overall!$A592&lt;&gt;"",IF(AND(MONTH($O590) &lt;= 1, MONTH($P590) &gt;= 1), IF($S590 &lt;&gt; "", $I590/$S590, ""), ""),"")</f>
        <v/>
      </c>
      <c r="U590" s="18" t="str">
        <f>IF(Overall!$A592&lt;&gt;"",IF(AND(MONTH($O590) &lt;= 2, MONTH($P590) &gt;= 2), IF($S590 &lt;&gt; "", $I590/$S590, ""), ""),"")</f>
        <v/>
      </c>
      <c r="V590" s="18" t="str">
        <f>IF(Overall!$A592&lt;&gt;"",IF(AND(MONTH($O590) &lt;= 3, MONTH($P590) &gt;= 3), IF($S590 &lt;&gt; "", $I590/$S590, ""), ""),"")</f>
        <v/>
      </c>
      <c r="W590" s="18" t="str">
        <f>IF(Overall!$A592&lt;&gt;"",IF(AND(MONTH($O590) &lt;= 4, MONTH($P590) &gt;= 4), IF($S590 &lt;&gt; "", $I590/$S590, ""), ""),"")</f>
        <v/>
      </c>
      <c r="X590" s="18" t="str">
        <f>IF(Overall!$A592&lt;&gt;"",IF(AND(MONTH($O590) &lt;= 5, MONTH($P590) &gt;= 5), IF($S590 &lt;&gt; "", $I590/$S590, ""), ""),"")</f>
        <v/>
      </c>
      <c r="Y590" s="18" t="str">
        <f>IF(Overall!$A592&lt;&gt;"",IF(AND(MONTH($O590) &lt;= 6, MONTH($P590) &gt;= 6), IF($S590 &lt;&gt; "", $I590/$S590, ""), ""),"")</f>
        <v/>
      </c>
      <c r="Z590" s="18" t="str">
        <f>IF(Overall!$A592&lt;&gt;"",IF(AND(MONTH($O590) &lt;= 7, MONTH($P590) &gt;= 7 ), IF($S590 &lt;&gt; "", $I590/$S590, ""), ""),"")</f>
        <v/>
      </c>
      <c r="AA590" s="18" t="str">
        <f>IF(Overall!$A592&lt;&gt;"",IF(AND(MONTH($O590) &lt;= 8, MONTH($P590) &gt;= 8), IF($S590 &lt;&gt; "", $I590/$S590, ""), ""),"")</f>
        <v/>
      </c>
      <c r="AB590" s="18" t="str">
        <f>IF(Overall!$A592&lt;&gt;"",IF(AND(MONTH($O590) &lt;= 9, MONTH($P590) &gt;= 9), IF($S590 &lt;&gt; "", $I590/$S590, ""), ""),"")</f>
        <v/>
      </c>
      <c r="AC590" s="18" t="str">
        <f>IF(Overall!$A592&lt;&gt;"",IF(AND(MONTH($O590) &lt;= 10, MONTH($P590) &gt;= 10), IF($S590 &lt;&gt; "", $I590/$S590, ""), ""),"")</f>
        <v/>
      </c>
      <c r="AD590" s="18">
        <f>IF(Overall!$A592&lt;&gt;"",IF(AND(MONTH($O590) &lt;= 11, MONTH($P590) &gt;= 11), IF($S590 &lt;&gt; "", $I590/$S590, ""), ""),"")</f>
        <v>500000</v>
      </c>
      <c r="AE590" s="18" t="str">
        <f>IF(Overall!$A592&lt;&gt;"",IF(AND(MONTH($O590) &lt;= 12, MONTH($P590) &gt;= 12), IF($S590 &lt;&gt; "", $I590/$S590, ""), ""),"")</f>
        <v/>
      </c>
      <c r="AG590" s="18" t="str">
        <f ca="1">IFERROR(IF(AND(NOW()&lt;= EOMONTH(DATE(YEAR($P590),1, 1), 0), Overall!$A592&lt;&gt;"", MONTH($O590) &lt;= 1, MONTH($P590) &gt;= 1), IF($S590 &lt;&gt; "", $I590/$S590, ""), ""), "")</f>
        <v/>
      </c>
      <c r="AH590" s="18" t="str">
        <f ca="1">IFERROR(IF(AND(NOW()&lt;= EOMONTH(DATE(YEAR($P590),2, 1), 0), Overall!$A592&lt;&gt;"", MONTH($O590) &lt;= 2, MONTH($P590) &gt;= 2), IF($S590 &lt;&gt; "", $I590/$S590, ""), ""), "")</f>
        <v/>
      </c>
      <c r="AI590" s="18" t="str">
        <f ca="1">IFERROR(IF(AND(NOW()&lt;= EOMONTH(DATE(YEAR($P590),3, 1), 0), Overall!$A592&lt;&gt;"", MONTH($O590) &lt;= 3, MONTH($P590) &gt;= 3), IF($S590 &lt;&gt; "", $I590/$S590, ""), ""), "")</f>
        <v/>
      </c>
      <c r="AJ590" s="18" t="str">
        <f ca="1">IFERROR(IF(AND(NOW()&lt;= EOMONTH(DATE(YEAR($P590),4, 1), 0), Overall!$A592&lt;&gt;"", MONTH($O590) &lt;= 4, MONTH($P590) &gt;= 4), IF($S590 &lt;&gt; "", $I590/$S590, ""), ""), "")</f>
        <v/>
      </c>
      <c r="AK590" s="18" t="str">
        <f ca="1">IFERROR(IF(AND(NOW()&lt;= EOMONTH(DATE(YEAR($P590),5, 1), 0), Overall!$A592&lt;&gt;"", MONTH($O590) &lt;= 5, MONTH($P590) &gt;= 5), IF($S590 &lt;&gt; "", $I590/$S590, ""), ""), "")</f>
        <v/>
      </c>
      <c r="AL590" s="18" t="str">
        <f ca="1">IFERROR(IF(AND(NOW()&lt;= EOMONTH(DATE(YEAR($P590),6, 1), 0), Overall!$A592&lt;&gt;"", MONTH($O590) &lt;= 6, MONTH($P590) &gt;= 6), IF($S590 &lt;&gt; "", $I590/$S590, ""), ""), "")</f>
        <v/>
      </c>
      <c r="AM590" s="18" t="str">
        <f ca="1">IFERROR(IF(AND(NOW()&lt;= EOMONTH(DATE(YEAR($P590),7, 1), 0), Overall!$A592&lt;&gt;"", MONTH($O590) &lt;= 7, MONTH($P590) &gt;= 7), IF($S590 &lt;&gt; "", $I590/$S590, ""), ""), "")</f>
        <v/>
      </c>
      <c r="AN590" s="18" t="str">
        <f ca="1">IFERROR(IF(AND(NOW()&lt;= EOMONTH(DATE(YEAR($P590),8, 1), 0), Overall!$A592&lt;&gt;"", MONTH($O590) &lt;= 8, MONTH($P590) &gt;= 8), IF($S590 &lt;&gt; "", $I590/$S590, ""), ""), "")</f>
        <v/>
      </c>
      <c r="AO590" s="18" t="str">
        <f ca="1">IFERROR(IF(AND(NOW()&lt;= EOMONTH(DATE(YEAR($P590),9, 1), 0), Overall!$A592&lt;&gt;"", MONTH($O590) &lt;= 9, MONTH($P590) &gt;= 9), IF($S590 &lt;&gt; "", $I590/$S590, ""), ""), "")</f>
        <v/>
      </c>
      <c r="AP590" s="18" t="str">
        <f ca="1">IFERROR(IF(AND(NOW()&lt;= EOMONTH(DATE(YEAR($P590),10, 1), 0), Overall!$A592&lt;&gt;"", MONTH($O590) &lt;= 10, MONTH($P590) &gt;= 10), IF($S590 &lt;&gt; "", $I590/$S590, ""), ""), "")</f>
        <v/>
      </c>
      <c r="AQ590" s="18" t="str">
        <f ca="1">IFERROR(IF(AND(NOW()&lt;= EOMONTH(DATE(YEAR($P590),11, 1), 0), Overall!$A592&lt;&gt;"", MONTH($O590) &lt;=11, MONTH($P590) &gt;= 11), IF($S590 &lt;&gt; "", $I590/$S590, ""), ""), "")</f>
        <v/>
      </c>
      <c r="AR590" s="18" t="str">
        <f ca="1">IFERROR(IF(AND(NOW()&lt;= EOMONTH(DATE(YEAR($P590),12, 1), 0), Overall!$A592&lt;&gt;"", MONTH($O590) &lt;= 12, MONTH($P590) &gt;= 12), IF($S590 &lt;&gt; "", $I590/$S590, ""), ""), "")</f>
        <v/>
      </c>
      <c r="AS590" s="16">
        <f t="shared" ca="1" si="19"/>
        <v>0</v>
      </c>
    </row>
    <row r="591" spans="1:45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5" t="str">
        <f>IF(Overall!P593&lt;&gt;"",_xlfn.VALUETOTEXT(Overall!P593),"")</f>
        <v>Options</v>
      </c>
      <c r="I591" s="17">
        <f>IF(Overall!F593&lt;&gt;"",VALUE(Overall!F593),"")</f>
        <v>500000</v>
      </c>
      <c r="J591" s="17">
        <f>IF(Overall!G593&lt;&gt;"",VALUE(Overall!G593),"")</f>
        <v>80</v>
      </c>
      <c r="K591" s="17">
        <f>IF(Overall!H593&lt;&gt;"",VALUE(Overall!H593),"")</f>
        <v>64</v>
      </c>
      <c r="L591" s="17">
        <f>IF(Overall!I593&lt;&gt;"",VALUE(Overall!I593),"")</f>
        <v>2.74</v>
      </c>
      <c r="M591" s="17">
        <f>IF(Overall!J593&lt;&gt;"",VALUE(Overall!J593),"")</f>
        <v>0.26</v>
      </c>
      <c r="N591" s="17">
        <f>IF(Overall!K593&lt;&gt;"",VALUE(Overall!K593),"")</f>
        <v>2.48</v>
      </c>
      <c r="O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P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Q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R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S591" s="5">
        <f t="shared" si="18"/>
        <v>1</v>
      </c>
      <c r="T591" s="18" t="str">
        <f>IF(Overall!$A593&lt;&gt;"",IF(AND(MONTH($O591) &lt;= 1, MONTH($P591) &gt;= 1), IF($S591 &lt;&gt; "", $I591/$S591, ""), ""),"")</f>
        <v/>
      </c>
      <c r="U591" s="18" t="str">
        <f>IF(Overall!$A593&lt;&gt;"",IF(AND(MONTH($O591) &lt;= 2, MONTH($P591) &gt;= 2), IF($S591 &lt;&gt; "", $I591/$S591, ""), ""),"")</f>
        <v/>
      </c>
      <c r="V591" s="18" t="str">
        <f>IF(Overall!$A593&lt;&gt;"",IF(AND(MONTH($O591) &lt;= 3, MONTH($P591) &gt;= 3), IF($S591 &lt;&gt; "", $I591/$S591, ""), ""),"")</f>
        <v/>
      </c>
      <c r="W591" s="18" t="str">
        <f>IF(Overall!$A593&lt;&gt;"",IF(AND(MONTH($O591) &lt;= 4, MONTH($P591) &gt;= 4), IF($S591 &lt;&gt; "", $I591/$S591, ""), ""),"")</f>
        <v/>
      </c>
      <c r="X591" s="18" t="str">
        <f>IF(Overall!$A593&lt;&gt;"",IF(AND(MONTH($O591) &lt;= 5, MONTH($P591) &gt;= 5), IF($S591 &lt;&gt; "", $I591/$S591, ""), ""),"")</f>
        <v/>
      </c>
      <c r="Y591" s="18" t="str">
        <f>IF(Overall!$A593&lt;&gt;"",IF(AND(MONTH($O591) &lt;= 6, MONTH($P591) &gt;= 6), IF($S591 &lt;&gt; "", $I591/$S591, ""), ""),"")</f>
        <v/>
      </c>
      <c r="Z591" s="18" t="str">
        <f>IF(Overall!$A593&lt;&gt;"",IF(AND(MONTH($O591) &lt;= 7, MONTH($P591) &gt;= 7 ), IF($S591 &lt;&gt; "", $I591/$S591, ""), ""),"")</f>
        <v/>
      </c>
      <c r="AA591" s="18" t="str">
        <f>IF(Overall!$A593&lt;&gt;"",IF(AND(MONTH($O591) &lt;= 8, MONTH($P591) &gt;= 8), IF($S591 &lt;&gt; "", $I591/$S591, ""), ""),"")</f>
        <v/>
      </c>
      <c r="AB591" s="18" t="str">
        <f>IF(Overall!$A593&lt;&gt;"",IF(AND(MONTH($O591) &lt;= 9, MONTH($P591) &gt;= 9), IF($S591 &lt;&gt; "", $I591/$S591, ""), ""),"")</f>
        <v/>
      </c>
      <c r="AC591" s="18" t="str">
        <f>IF(Overall!$A593&lt;&gt;"",IF(AND(MONTH($O591) &lt;= 10, MONTH($P591) &gt;= 10), IF($S591 &lt;&gt; "", $I591/$S591, ""), ""),"")</f>
        <v/>
      </c>
      <c r="AD591" s="18">
        <f>IF(Overall!$A593&lt;&gt;"",IF(AND(MONTH($O591) &lt;= 11, MONTH($P591) &gt;= 11), IF($S591 &lt;&gt; "", $I591/$S591, ""), ""),"")</f>
        <v>500000</v>
      </c>
      <c r="AE591" s="18" t="str">
        <f>IF(Overall!$A593&lt;&gt;"",IF(AND(MONTH($O591) &lt;= 12, MONTH($P591) &gt;= 12), IF($S591 &lt;&gt; "", $I591/$S591, ""), ""),"")</f>
        <v/>
      </c>
      <c r="AG591" s="18" t="str">
        <f ca="1">IFERROR(IF(AND(NOW()&lt;= EOMONTH(DATE(YEAR($P591),1, 1), 0), Overall!$A593&lt;&gt;"", MONTH($O591) &lt;= 1, MONTH($P591) &gt;= 1), IF($S591 &lt;&gt; "", $I591/$S591, ""), ""), "")</f>
        <v/>
      </c>
      <c r="AH591" s="18" t="str">
        <f ca="1">IFERROR(IF(AND(NOW()&lt;= EOMONTH(DATE(YEAR($P591),2, 1), 0), Overall!$A593&lt;&gt;"", MONTH($O591) &lt;= 2, MONTH($P591) &gt;= 2), IF($S591 &lt;&gt; "", $I591/$S591, ""), ""), "")</f>
        <v/>
      </c>
      <c r="AI591" s="18" t="str">
        <f ca="1">IFERROR(IF(AND(NOW()&lt;= EOMONTH(DATE(YEAR($P591),3, 1), 0), Overall!$A593&lt;&gt;"", MONTH($O591) &lt;= 3, MONTH($P591) &gt;= 3), IF($S591 &lt;&gt; "", $I591/$S591, ""), ""), "")</f>
        <v/>
      </c>
      <c r="AJ591" s="18" t="str">
        <f ca="1">IFERROR(IF(AND(NOW()&lt;= EOMONTH(DATE(YEAR($P591),4, 1), 0), Overall!$A593&lt;&gt;"", MONTH($O591) &lt;= 4, MONTH($P591) &gt;= 4), IF($S591 &lt;&gt; "", $I591/$S591, ""), ""), "")</f>
        <v/>
      </c>
      <c r="AK591" s="18" t="str">
        <f ca="1">IFERROR(IF(AND(NOW()&lt;= EOMONTH(DATE(YEAR($P591),5, 1), 0), Overall!$A593&lt;&gt;"", MONTH($O591) &lt;= 5, MONTH($P591) &gt;= 5), IF($S591 &lt;&gt; "", $I591/$S591, ""), ""), "")</f>
        <v/>
      </c>
      <c r="AL591" s="18" t="str">
        <f ca="1">IFERROR(IF(AND(NOW()&lt;= EOMONTH(DATE(YEAR($P591),6, 1), 0), Overall!$A593&lt;&gt;"", MONTH($O591) &lt;= 6, MONTH($P591) &gt;= 6), IF($S591 &lt;&gt; "", $I591/$S591, ""), ""), "")</f>
        <v/>
      </c>
      <c r="AM591" s="18" t="str">
        <f ca="1">IFERROR(IF(AND(NOW()&lt;= EOMONTH(DATE(YEAR($P591),7, 1), 0), Overall!$A593&lt;&gt;"", MONTH($O591) &lt;= 7, MONTH($P591) &gt;= 7), IF($S591 &lt;&gt; "", $I591/$S591, ""), ""), "")</f>
        <v/>
      </c>
      <c r="AN591" s="18" t="str">
        <f ca="1">IFERROR(IF(AND(NOW()&lt;= EOMONTH(DATE(YEAR($P591),8, 1), 0), Overall!$A593&lt;&gt;"", MONTH($O591) &lt;= 8, MONTH($P591) &gt;= 8), IF($S591 &lt;&gt; "", $I591/$S591, ""), ""), "")</f>
        <v/>
      </c>
      <c r="AO591" s="18" t="str">
        <f ca="1">IFERROR(IF(AND(NOW()&lt;= EOMONTH(DATE(YEAR($P591),9, 1), 0), Overall!$A593&lt;&gt;"", MONTH($O591) &lt;= 9, MONTH($P591) &gt;= 9), IF($S591 &lt;&gt; "", $I591/$S591, ""), ""), "")</f>
        <v/>
      </c>
      <c r="AP591" s="18" t="str">
        <f ca="1">IFERROR(IF(AND(NOW()&lt;= EOMONTH(DATE(YEAR($P591),10, 1), 0), Overall!$A593&lt;&gt;"", MONTH($O591) &lt;= 10, MONTH($P591) &gt;= 10), IF($S591 &lt;&gt; "", $I591/$S591, ""), ""), "")</f>
        <v/>
      </c>
      <c r="AQ591" s="18" t="str">
        <f ca="1">IFERROR(IF(AND(NOW()&lt;= EOMONTH(DATE(YEAR($P591),11, 1), 0), Overall!$A593&lt;&gt;"", MONTH($O591) &lt;=11, MONTH($P591) &gt;= 11), IF($S591 &lt;&gt; "", $I591/$S591, ""), ""), "")</f>
        <v/>
      </c>
      <c r="AR591" s="18" t="str">
        <f ca="1">IFERROR(IF(AND(NOW()&lt;= EOMONTH(DATE(YEAR($P591),12, 1), 0), Overall!$A593&lt;&gt;"", MONTH($O591) &lt;= 12, MONTH($P591) &gt;= 12), IF($S591 &lt;&gt; "", $I591/$S591, ""), ""), "")</f>
        <v/>
      </c>
      <c r="AS591" s="16">
        <f t="shared" ca="1" si="19"/>
        <v>0</v>
      </c>
    </row>
    <row r="592" spans="1:45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5" t="str">
        <f>IF(Overall!P594&lt;&gt;"",_xlfn.VALUETOTEXT(Overall!P594),"")</f>
        <v>Options</v>
      </c>
      <c r="I592" s="17">
        <f>IF(Overall!F594&lt;&gt;"",VALUE(Overall!F594),"")</f>
        <v>500000</v>
      </c>
      <c r="J592" s="17">
        <f>IF(Overall!G594&lt;&gt;"",VALUE(Overall!G594),"")</f>
        <v>80</v>
      </c>
      <c r="K592" s="17">
        <f>IF(Overall!H594&lt;&gt;"",VALUE(Overall!H594),"")</f>
        <v>64</v>
      </c>
      <c r="L592" s="17">
        <f>IF(Overall!I594&lt;&gt;"",VALUE(Overall!I594),"")</f>
        <v>2.8</v>
      </c>
      <c r="M592" s="17">
        <f>IF(Overall!J594&lt;&gt;"",VALUE(Overall!J594),"")</f>
        <v>0.33</v>
      </c>
      <c r="N592" s="17">
        <f>IF(Overall!K594&lt;&gt;"",VALUE(Overall!K594),"")</f>
        <v>2.4700000000000002</v>
      </c>
      <c r="O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P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Q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R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S592" s="5">
        <f t="shared" si="18"/>
        <v>1</v>
      </c>
      <c r="T592" s="18" t="str">
        <f>IF(Overall!$A594&lt;&gt;"",IF(AND(MONTH($O592) &lt;= 1, MONTH($P592) &gt;= 1), IF($S592 &lt;&gt; "", $I592/$S592, ""), ""),"")</f>
        <v/>
      </c>
      <c r="U592" s="18" t="str">
        <f>IF(Overall!$A594&lt;&gt;"",IF(AND(MONTH($O592) &lt;= 2, MONTH($P592) &gt;= 2), IF($S592 &lt;&gt; "", $I592/$S592, ""), ""),"")</f>
        <v/>
      </c>
      <c r="V592" s="18" t="str">
        <f>IF(Overall!$A594&lt;&gt;"",IF(AND(MONTH($O592) &lt;= 3, MONTH($P592) &gt;= 3), IF($S592 &lt;&gt; "", $I592/$S592, ""), ""),"")</f>
        <v/>
      </c>
      <c r="W592" s="18" t="str">
        <f>IF(Overall!$A594&lt;&gt;"",IF(AND(MONTH($O592) &lt;= 4, MONTH($P592) &gt;= 4), IF($S592 &lt;&gt; "", $I592/$S592, ""), ""),"")</f>
        <v/>
      </c>
      <c r="X592" s="18" t="str">
        <f>IF(Overall!$A594&lt;&gt;"",IF(AND(MONTH($O592) &lt;= 5, MONTH($P592) &gt;= 5), IF($S592 &lt;&gt; "", $I592/$S592, ""), ""),"")</f>
        <v/>
      </c>
      <c r="Y592" s="18" t="str">
        <f>IF(Overall!$A594&lt;&gt;"",IF(AND(MONTH($O592) &lt;= 6, MONTH($P592) &gt;= 6), IF($S592 &lt;&gt; "", $I592/$S592, ""), ""),"")</f>
        <v/>
      </c>
      <c r="Z592" s="18" t="str">
        <f>IF(Overall!$A594&lt;&gt;"",IF(AND(MONTH($O592) &lt;= 7, MONTH($P592) &gt;= 7 ), IF($S592 &lt;&gt; "", $I592/$S592, ""), ""),"")</f>
        <v/>
      </c>
      <c r="AA592" s="18" t="str">
        <f>IF(Overall!$A594&lt;&gt;"",IF(AND(MONTH($O592) &lt;= 8, MONTH($P592) &gt;= 8), IF($S592 &lt;&gt; "", $I592/$S592, ""), ""),"")</f>
        <v/>
      </c>
      <c r="AB592" s="18" t="str">
        <f>IF(Overall!$A594&lt;&gt;"",IF(AND(MONTH($O592) &lt;= 9, MONTH($P592) &gt;= 9), IF($S592 &lt;&gt; "", $I592/$S592, ""), ""),"")</f>
        <v/>
      </c>
      <c r="AC592" s="18" t="str">
        <f>IF(Overall!$A594&lt;&gt;"",IF(AND(MONTH($O592) &lt;= 10, MONTH($P592) &gt;= 10), IF($S592 &lt;&gt; "", $I592/$S592, ""), ""),"")</f>
        <v/>
      </c>
      <c r="AD592" s="18">
        <f>IF(Overall!$A594&lt;&gt;"",IF(AND(MONTH($O592) &lt;= 11, MONTH($P592) &gt;= 11), IF($S592 &lt;&gt; "", $I592/$S592, ""), ""),"")</f>
        <v>500000</v>
      </c>
      <c r="AE592" s="18" t="str">
        <f>IF(Overall!$A594&lt;&gt;"",IF(AND(MONTH($O592) &lt;= 12, MONTH($P592) &gt;= 12), IF($S592 &lt;&gt; "", $I592/$S592, ""), ""),"")</f>
        <v/>
      </c>
      <c r="AG592" s="18" t="str">
        <f ca="1">IFERROR(IF(AND(NOW()&lt;= EOMONTH(DATE(YEAR($P592),1, 1), 0), Overall!$A594&lt;&gt;"", MONTH($O592) &lt;= 1, MONTH($P592) &gt;= 1), IF($S592 &lt;&gt; "", $I592/$S592, ""), ""), "")</f>
        <v/>
      </c>
      <c r="AH592" s="18" t="str">
        <f ca="1">IFERROR(IF(AND(NOW()&lt;= EOMONTH(DATE(YEAR($P592),2, 1), 0), Overall!$A594&lt;&gt;"", MONTH($O592) &lt;= 2, MONTH($P592) &gt;= 2), IF($S592 &lt;&gt; "", $I592/$S592, ""), ""), "")</f>
        <v/>
      </c>
      <c r="AI592" s="18" t="str">
        <f ca="1">IFERROR(IF(AND(NOW()&lt;= EOMONTH(DATE(YEAR($P592),3, 1), 0), Overall!$A594&lt;&gt;"", MONTH($O592) &lt;= 3, MONTH($P592) &gt;= 3), IF($S592 &lt;&gt; "", $I592/$S592, ""), ""), "")</f>
        <v/>
      </c>
      <c r="AJ592" s="18" t="str">
        <f ca="1">IFERROR(IF(AND(NOW()&lt;= EOMONTH(DATE(YEAR($P592),4, 1), 0), Overall!$A594&lt;&gt;"", MONTH($O592) &lt;= 4, MONTH($P592) &gt;= 4), IF($S592 &lt;&gt; "", $I592/$S592, ""), ""), "")</f>
        <v/>
      </c>
      <c r="AK592" s="18" t="str">
        <f ca="1">IFERROR(IF(AND(NOW()&lt;= EOMONTH(DATE(YEAR($P592),5, 1), 0), Overall!$A594&lt;&gt;"", MONTH($O592) &lt;= 5, MONTH($P592) &gt;= 5), IF($S592 &lt;&gt; "", $I592/$S592, ""), ""), "")</f>
        <v/>
      </c>
      <c r="AL592" s="18" t="str">
        <f ca="1">IFERROR(IF(AND(NOW()&lt;= EOMONTH(DATE(YEAR($P592),6, 1), 0), Overall!$A594&lt;&gt;"", MONTH($O592) &lt;= 6, MONTH($P592) &gt;= 6), IF($S592 &lt;&gt; "", $I592/$S592, ""), ""), "")</f>
        <v/>
      </c>
      <c r="AM592" s="18" t="str">
        <f ca="1">IFERROR(IF(AND(NOW()&lt;= EOMONTH(DATE(YEAR($P592),7, 1), 0), Overall!$A594&lt;&gt;"", MONTH($O592) &lt;= 7, MONTH($P592) &gt;= 7), IF($S592 &lt;&gt; "", $I592/$S592, ""), ""), "")</f>
        <v/>
      </c>
      <c r="AN592" s="18" t="str">
        <f ca="1">IFERROR(IF(AND(NOW()&lt;= EOMONTH(DATE(YEAR($P592),8, 1), 0), Overall!$A594&lt;&gt;"", MONTH($O592) &lt;= 8, MONTH($P592) &gt;= 8), IF($S592 &lt;&gt; "", $I592/$S592, ""), ""), "")</f>
        <v/>
      </c>
      <c r="AO592" s="18" t="str">
        <f ca="1">IFERROR(IF(AND(NOW()&lt;= EOMONTH(DATE(YEAR($P592),9, 1), 0), Overall!$A594&lt;&gt;"", MONTH($O592) &lt;= 9, MONTH($P592) &gt;= 9), IF($S592 &lt;&gt; "", $I592/$S592, ""), ""), "")</f>
        <v/>
      </c>
      <c r="AP592" s="18" t="str">
        <f ca="1">IFERROR(IF(AND(NOW()&lt;= EOMONTH(DATE(YEAR($P592),10, 1), 0), Overall!$A594&lt;&gt;"", MONTH($O592) &lt;= 10, MONTH($P592) &gt;= 10), IF($S592 &lt;&gt; "", $I592/$S592, ""), ""), "")</f>
        <v/>
      </c>
      <c r="AQ592" s="18" t="str">
        <f ca="1">IFERROR(IF(AND(NOW()&lt;= EOMONTH(DATE(YEAR($P592),11, 1), 0), Overall!$A594&lt;&gt;"", MONTH($O592) &lt;=11, MONTH($P592) &gt;= 11), IF($S592 &lt;&gt; "", $I592/$S592, ""), ""), "")</f>
        <v/>
      </c>
      <c r="AR592" s="18" t="str">
        <f ca="1">IFERROR(IF(AND(NOW()&lt;= EOMONTH(DATE(YEAR($P592),12, 1), 0), Overall!$A594&lt;&gt;"", MONTH($O592) &lt;= 12, MONTH($P592) &gt;= 12), IF($S592 &lt;&gt; "", $I592/$S592, ""), ""), "")</f>
        <v/>
      </c>
      <c r="AS592" s="16">
        <f t="shared" ca="1" si="19"/>
        <v>0</v>
      </c>
    </row>
    <row r="593" spans="1:45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5" t="str">
        <f>IF(Overall!P595&lt;&gt;"",_xlfn.VALUETOTEXT(Overall!P595),"")</f>
        <v>Options</v>
      </c>
      <c r="I593" s="17">
        <f>IF(Overall!F595&lt;&gt;"",VALUE(Overall!F595),"")</f>
        <v>500000</v>
      </c>
      <c r="J593" s="17">
        <f>IF(Overall!G595&lt;&gt;"",VALUE(Overall!G595),"")</f>
        <v>80</v>
      </c>
      <c r="K593" s="17">
        <f>IF(Overall!H595&lt;&gt;"",VALUE(Overall!H595),"")</f>
        <v>64</v>
      </c>
      <c r="L593" s="17">
        <f>IF(Overall!I595&lt;&gt;"",VALUE(Overall!I595),"")</f>
        <v>2.81</v>
      </c>
      <c r="M593" s="17">
        <f>IF(Overall!J595&lt;&gt;"",VALUE(Overall!J595),"")</f>
        <v>0.34</v>
      </c>
      <c r="N593" s="17">
        <f>IF(Overall!K595&lt;&gt;"",VALUE(Overall!K595),"")</f>
        <v>2.4700000000000002</v>
      </c>
      <c r="O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P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Q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R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S593" s="5">
        <f t="shared" si="18"/>
        <v>1</v>
      </c>
      <c r="T593" s="18" t="str">
        <f>IF(Overall!$A595&lt;&gt;"",IF(AND(MONTH($O593) &lt;= 1, MONTH($P593) &gt;= 1), IF($S593 &lt;&gt; "", $I593/$S593, ""), ""),"")</f>
        <v/>
      </c>
      <c r="U593" s="18" t="str">
        <f>IF(Overall!$A595&lt;&gt;"",IF(AND(MONTH($O593) &lt;= 2, MONTH($P593) &gt;= 2), IF($S593 &lt;&gt; "", $I593/$S593, ""), ""),"")</f>
        <v/>
      </c>
      <c r="V593" s="18" t="str">
        <f>IF(Overall!$A595&lt;&gt;"",IF(AND(MONTH($O593) &lt;= 3, MONTH($P593) &gt;= 3), IF($S593 &lt;&gt; "", $I593/$S593, ""), ""),"")</f>
        <v/>
      </c>
      <c r="W593" s="18" t="str">
        <f>IF(Overall!$A595&lt;&gt;"",IF(AND(MONTH($O593) &lt;= 4, MONTH($P593) &gt;= 4), IF($S593 &lt;&gt; "", $I593/$S593, ""), ""),"")</f>
        <v/>
      </c>
      <c r="X593" s="18" t="str">
        <f>IF(Overall!$A595&lt;&gt;"",IF(AND(MONTH($O593) &lt;= 5, MONTH($P593) &gt;= 5), IF($S593 &lt;&gt; "", $I593/$S593, ""), ""),"")</f>
        <v/>
      </c>
      <c r="Y593" s="18" t="str">
        <f>IF(Overall!$A595&lt;&gt;"",IF(AND(MONTH($O593) &lt;= 6, MONTH($P593) &gt;= 6), IF($S593 &lt;&gt; "", $I593/$S593, ""), ""),"")</f>
        <v/>
      </c>
      <c r="Z593" s="18" t="str">
        <f>IF(Overall!$A595&lt;&gt;"",IF(AND(MONTH($O593) &lt;= 7, MONTH($P593) &gt;= 7 ), IF($S593 &lt;&gt; "", $I593/$S593, ""), ""),"")</f>
        <v/>
      </c>
      <c r="AA593" s="18" t="str">
        <f>IF(Overall!$A595&lt;&gt;"",IF(AND(MONTH($O593) &lt;= 8, MONTH($P593) &gt;= 8), IF($S593 &lt;&gt; "", $I593/$S593, ""), ""),"")</f>
        <v/>
      </c>
      <c r="AB593" s="18" t="str">
        <f>IF(Overall!$A595&lt;&gt;"",IF(AND(MONTH($O593) &lt;= 9, MONTH($P593) &gt;= 9), IF($S593 &lt;&gt; "", $I593/$S593, ""), ""),"")</f>
        <v/>
      </c>
      <c r="AC593" s="18" t="str">
        <f>IF(Overall!$A595&lt;&gt;"",IF(AND(MONTH($O593) &lt;= 10, MONTH($P593) &gt;= 10), IF($S593 &lt;&gt; "", $I593/$S593, ""), ""),"")</f>
        <v/>
      </c>
      <c r="AD593" s="18">
        <f>IF(Overall!$A595&lt;&gt;"",IF(AND(MONTH($O593) &lt;= 11, MONTH($P593) &gt;= 11), IF($S593 &lt;&gt; "", $I593/$S593, ""), ""),"")</f>
        <v>500000</v>
      </c>
      <c r="AE593" s="18" t="str">
        <f>IF(Overall!$A595&lt;&gt;"",IF(AND(MONTH($O593) &lt;= 12, MONTH($P593) &gt;= 12), IF($S593 &lt;&gt; "", $I593/$S593, ""), ""),"")</f>
        <v/>
      </c>
      <c r="AG593" s="18" t="str">
        <f ca="1">IFERROR(IF(AND(NOW()&lt;= EOMONTH(DATE(YEAR($P593),1, 1), 0), Overall!$A595&lt;&gt;"", MONTH($O593) &lt;= 1, MONTH($P593) &gt;= 1), IF($S593 &lt;&gt; "", $I593/$S593, ""), ""), "")</f>
        <v/>
      </c>
      <c r="AH593" s="18" t="str">
        <f ca="1">IFERROR(IF(AND(NOW()&lt;= EOMONTH(DATE(YEAR($P593),2, 1), 0), Overall!$A595&lt;&gt;"", MONTH($O593) &lt;= 2, MONTH($P593) &gt;= 2), IF($S593 &lt;&gt; "", $I593/$S593, ""), ""), "")</f>
        <v/>
      </c>
      <c r="AI593" s="18" t="str">
        <f ca="1">IFERROR(IF(AND(NOW()&lt;= EOMONTH(DATE(YEAR($P593),3, 1), 0), Overall!$A595&lt;&gt;"", MONTH($O593) &lt;= 3, MONTH($P593) &gt;= 3), IF($S593 &lt;&gt; "", $I593/$S593, ""), ""), "")</f>
        <v/>
      </c>
      <c r="AJ593" s="18" t="str">
        <f ca="1">IFERROR(IF(AND(NOW()&lt;= EOMONTH(DATE(YEAR($P593),4, 1), 0), Overall!$A595&lt;&gt;"", MONTH($O593) &lt;= 4, MONTH($P593) &gt;= 4), IF($S593 &lt;&gt; "", $I593/$S593, ""), ""), "")</f>
        <v/>
      </c>
      <c r="AK593" s="18" t="str">
        <f ca="1">IFERROR(IF(AND(NOW()&lt;= EOMONTH(DATE(YEAR($P593),5, 1), 0), Overall!$A595&lt;&gt;"", MONTH($O593) &lt;= 5, MONTH($P593) &gt;= 5), IF($S593 &lt;&gt; "", $I593/$S593, ""), ""), "")</f>
        <v/>
      </c>
      <c r="AL593" s="18" t="str">
        <f ca="1">IFERROR(IF(AND(NOW()&lt;= EOMONTH(DATE(YEAR($P593),6, 1), 0), Overall!$A595&lt;&gt;"", MONTH($O593) &lt;= 6, MONTH($P593) &gt;= 6), IF($S593 &lt;&gt; "", $I593/$S593, ""), ""), "")</f>
        <v/>
      </c>
      <c r="AM593" s="18" t="str">
        <f ca="1">IFERROR(IF(AND(NOW()&lt;= EOMONTH(DATE(YEAR($P593),7, 1), 0), Overall!$A595&lt;&gt;"", MONTH($O593) &lt;= 7, MONTH($P593) &gt;= 7), IF($S593 &lt;&gt; "", $I593/$S593, ""), ""), "")</f>
        <v/>
      </c>
      <c r="AN593" s="18" t="str">
        <f ca="1">IFERROR(IF(AND(NOW()&lt;= EOMONTH(DATE(YEAR($P593),8, 1), 0), Overall!$A595&lt;&gt;"", MONTH($O593) &lt;= 8, MONTH($P593) &gt;= 8), IF($S593 &lt;&gt; "", $I593/$S593, ""), ""), "")</f>
        <v/>
      </c>
      <c r="AO593" s="18" t="str">
        <f ca="1">IFERROR(IF(AND(NOW()&lt;= EOMONTH(DATE(YEAR($P593),9, 1), 0), Overall!$A595&lt;&gt;"", MONTH($O593) &lt;= 9, MONTH($P593) &gt;= 9), IF($S593 &lt;&gt; "", $I593/$S593, ""), ""), "")</f>
        <v/>
      </c>
      <c r="AP593" s="18" t="str">
        <f ca="1">IFERROR(IF(AND(NOW()&lt;= EOMONTH(DATE(YEAR($P593),10, 1), 0), Overall!$A595&lt;&gt;"", MONTH($O593) &lt;= 10, MONTH($P593) &gt;= 10), IF($S593 &lt;&gt; "", $I593/$S593, ""), ""), "")</f>
        <v/>
      </c>
      <c r="AQ593" s="18" t="str">
        <f ca="1">IFERROR(IF(AND(NOW()&lt;= EOMONTH(DATE(YEAR($P593),11, 1), 0), Overall!$A595&lt;&gt;"", MONTH($O593) &lt;=11, MONTH($P593) &gt;= 11), IF($S593 &lt;&gt; "", $I593/$S593, ""), ""), "")</f>
        <v/>
      </c>
      <c r="AR593" s="18" t="str">
        <f ca="1">IFERROR(IF(AND(NOW()&lt;= EOMONTH(DATE(YEAR($P593),12, 1), 0), Overall!$A595&lt;&gt;"", MONTH($O593) &lt;= 12, MONTH($P593) &gt;= 12), IF($S593 &lt;&gt; "", $I593/$S593, ""), ""), "")</f>
        <v/>
      </c>
      <c r="AS593" s="16">
        <f t="shared" ca="1" si="19"/>
        <v>0</v>
      </c>
    </row>
    <row r="594" spans="1:45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5" t="str">
        <f>IF(Overall!P596&lt;&gt;"",_xlfn.VALUETOTEXT(Overall!P596),"")</f>
        <v>Options</v>
      </c>
      <c r="I594" s="17">
        <f>IF(Overall!F596&lt;&gt;"",VALUE(Overall!F596),"")</f>
        <v>500000</v>
      </c>
      <c r="J594" s="17">
        <f>IF(Overall!G596&lt;&gt;"",VALUE(Overall!G596),"")</f>
        <v>80</v>
      </c>
      <c r="K594" s="17">
        <f>IF(Overall!H596&lt;&gt;"",VALUE(Overall!H596),"")</f>
        <v>64</v>
      </c>
      <c r="L594" s="17">
        <f>IF(Overall!I596&lt;&gt;"",VALUE(Overall!I596),"")</f>
        <v>2.69</v>
      </c>
      <c r="M594" s="17">
        <f>IF(Overall!J596&lt;&gt;"",VALUE(Overall!J596),"")</f>
        <v>0.3</v>
      </c>
      <c r="N594" s="17">
        <f>IF(Overall!K596&lt;&gt;"",VALUE(Overall!K596),"")</f>
        <v>2.39</v>
      </c>
      <c r="O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P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Q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R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S594" s="5">
        <f t="shared" si="18"/>
        <v>1</v>
      </c>
      <c r="T594" s="18" t="str">
        <f>IF(Overall!$A596&lt;&gt;"",IF(AND(MONTH($O594) &lt;= 1, MONTH($P594) &gt;= 1), IF($S594 &lt;&gt; "", $I594/$S594, ""), ""),"")</f>
        <v/>
      </c>
      <c r="U594" s="18" t="str">
        <f>IF(Overall!$A596&lt;&gt;"",IF(AND(MONTH($O594) &lt;= 2, MONTH($P594) &gt;= 2), IF($S594 &lt;&gt; "", $I594/$S594, ""), ""),"")</f>
        <v/>
      </c>
      <c r="V594" s="18" t="str">
        <f>IF(Overall!$A596&lt;&gt;"",IF(AND(MONTH($O594) &lt;= 3, MONTH($P594) &gt;= 3), IF($S594 &lt;&gt; "", $I594/$S594, ""), ""),"")</f>
        <v/>
      </c>
      <c r="W594" s="18" t="str">
        <f>IF(Overall!$A596&lt;&gt;"",IF(AND(MONTH($O594) &lt;= 4, MONTH($P594) &gt;= 4), IF($S594 &lt;&gt; "", $I594/$S594, ""), ""),"")</f>
        <v/>
      </c>
      <c r="X594" s="18" t="str">
        <f>IF(Overall!$A596&lt;&gt;"",IF(AND(MONTH($O594) &lt;= 5, MONTH($P594) &gt;= 5), IF($S594 &lt;&gt; "", $I594/$S594, ""), ""),"")</f>
        <v/>
      </c>
      <c r="Y594" s="18" t="str">
        <f>IF(Overall!$A596&lt;&gt;"",IF(AND(MONTH($O594) &lt;= 6, MONTH($P594) &gt;= 6), IF($S594 &lt;&gt; "", $I594/$S594, ""), ""),"")</f>
        <v/>
      </c>
      <c r="Z594" s="18" t="str">
        <f>IF(Overall!$A596&lt;&gt;"",IF(AND(MONTH($O594) &lt;= 7, MONTH($P594) &gt;= 7 ), IF($S594 &lt;&gt; "", $I594/$S594, ""), ""),"")</f>
        <v/>
      </c>
      <c r="AA594" s="18" t="str">
        <f>IF(Overall!$A596&lt;&gt;"",IF(AND(MONTH($O594) &lt;= 8, MONTH($P594) &gt;= 8), IF($S594 &lt;&gt; "", $I594/$S594, ""), ""),"")</f>
        <v/>
      </c>
      <c r="AB594" s="18" t="str">
        <f>IF(Overall!$A596&lt;&gt;"",IF(AND(MONTH($O594) &lt;= 9, MONTH($P594) &gt;= 9), IF($S594 &lt;&gt; "", $I594/$S594, ""), ""),"")</f>
        <v/>
      </c>
      <c r="AC594" s="18" t="str">
        <f>IF(Overall!$A596&lt;&gt;"",IF(AND(MONTH($O594) &lt;= 10, MONTH($P594) &gt;= 10), IF($S594 &lt;&gt; "", $I594/$S594, ""), ""),"")</f>
        <v/>
      </c>
      <c r="AD594" s="18">
        <f>IF(Overall!$A596&lt;&gt;"",IF(AND(MONTH($O594) &lt;= 11, MONTH($P594) &gt;= 11), IF($S594 &lt;&gt; "", $I594/$S594, ""), ""),"")</f>
        <v>500000</v>
      </c>
      <c r="AE594" s="18" t="str">
        <f>IF(Overall!$A596&lt;&gt;"",IF(AND(MONTH($O594) &lt;= 12, MONTH($P594) &gt;= 12), IF($S594 &lt;&gt; "", $I594/$S594, ""), ""),"")</f>
        <v/>
      </c>
      <c r="AG594" s="18" t="str">
        <f ca="1">IFERROR(IF(AND(NOW()&lt;= EOMONTH(DATE(YEAR($P594),1, 1), 0), Overall!$A596&lt;&gt;"", MONTH($O594) &lt;= 1, MONTH($P594) &gt;= 1), IF($S594 &lt;&gt; "", $I594/$S594, ""), ""), "")</f>
        <v/>
      </c>
      <c r="AH594" s="18" t="str">
        <f ca="1">IFERROR(IF(AND(NOW()&lt;= EOMONTH(DATE(YEAR($P594),2, 1), 0), Overall!$A596&lt;&gt;"", MONTH($O594) &lt;= 2, MONTH($P594) &gt;= 2), IF($S594 &lt;&gt; "", $I594/$S594, ""), ""), "")</f>
        <v/>
      </c>
      <c r="AI594" s="18" t="str">
        <f ca="1">IFERROR(IF(AND(NOW()&lt;= EOMONTH(DATE(YEAR($P594),3, 1), 0), Overall!$A596&lt;&gt;"", MONTH($O594) &lt;= 3, MONTH($P594) &gt;= 3), IF($S594 &lt;&gt; "", $I594/$S594, ""), ""), "")</f>
        <v/>
      </c>
      <c r="AJ594" s="18" t="str">
        <f ca="1">IFERROR(IF(AND(NOW()&lt;= EOMONTH(DATE(YEAR($P594),4, 1), 0), Overall!$A596&lt;&gt;"", MONTH($O594) &lt;= 4, MONTH($P594) &gt;= 4), IF($S594 &lt;&gt; "", $I594/$S594, ""), ""), "")</f>
        <v/>
      </c>
      <c r="AK594" s="18" t="str">
        <f ca="1">IFERROR(IF(AND(NOW()&lt;= EOMONTH(DATE(YEAR($P594),5, 1), 0), Overall!$A596&lt;&gt;"", MONTH($O594) &lt;= 5, MONTH($P594) &gt;= 5), IF($S594 &lt;&gt; "", $I594/$S594, ""), ""), "")</f>
        <v/>
      </c>
      <c r="AL594" s="18" t="str">
        <f ca="1">IFERROR(IF(AND(NOW()&lt;= EOMONTH(DATE(YEAR($P594),6, 1), 0), Overall!$A596&lt;&gt;"", MONTH($O594) &lt;= 6, MONTH($P594) &gt;= 6), IF($S594 &lt;&gt; "", $I594/$S594, ""), ""), "")</f>
        <v/>
      </c>
      <c r="AM594" s="18" t="str">
        <f ca="1">IFERROR(IF(AND(NOW()&lt;= EOMONTH(DATE(YEAR($P594),7, 1), 0), Overall!$A596&lt;&gt;"", MONTH($O594) &lt;= 7, MONTH($P594) &gt;= 7), IF($S594 &lt;&gt; "", $I594/$S594, ""), ""), "")</f>
        <v/>
      </c>
      <c r="AN594" s="18" t="str">
        <f ca="1">IFERROR(IF(AND(NOW()&lt;= EOMONTH(DATE(YEAR($P594),8, 1), 0), Overall!$A596&lt;&gt;"", MONTH($O594) &lt;= 8, MONTH($P594) &gt;= 8), IF($S594 &lt;&gt; "", $I594/$S594, ""), ""), "")</f>
        <v/>
      </c>
      <c r="AO594" s="18" t="str">
        <f ca="1">IFERROR(IF(AND(NOW()&lt;= EOMONTH(DATE(YEAR($P594),9, 1), 0), Overall!$A596&lt;&gt;"", MONTH($O594) &lt;= 9, MONTH($P594) &gt;= 9), IF($S594 &lt;&gt; "", $I594/$S594, ""), ""), "")</f>
        <v/>
      </c>
      <c r="AP594" s="18" t="str">
        <f ca="1">IFERROR(IF(AND(NOW()&lt;= EOMONTH(DATE(YEAR($P594),10, 1), 0), Overall!$A596&lt;&gt;"", MONTH($O594) &lt;= 10, MONTH($P594) &gt;= 10), IF($S594 &lt;&gt; "", $I594/$S594, ""), ""), "")</f>
        <v/>
      </c>
      <c r="AQ594" s="18" t="str">
        <f ca="1">IFERROR(IF(AND(NOW()&lt;= EOMONTH(DATE(YEAR($P594),11, 1), 0), Overall!$A596&lt;&gt;"", MONTH($O594) &lt;=11, MONTH($P594) &gt;= 11), IF($S594 &lt;&gt; "", $I594/$S594, ""), ""), "")</f>
        <v/>
      </c>
      <c r="AR594" s="18" t="str">
        <f ca="1">IFERROR(IF(AND(NOW()&lt;= EOMONTH(DATE(YEAR($P594),12, 1), 0), Overall!$A596&lt;&gt;"", MONTH($O594) &lt;= 12, MONTH($P594) &gt;= 12), IF($S594 &lt;&gt; "", $I594/$S594, ""), ""), "")</f>
        <v/>
      </c>
      <c r="AS594" s="16">
        <f t="shared" ca="1" si="19"/>
        <v>0</v>
      </c>
    </row>
    <row r="595" spans="1:45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5" t="str">
        <f>IF(Overall!P597&lt;&gt;"",_xlfn.VALUETOTEXT(Overall!P597),"")</f>
        <v>Options</v>
      </c>
      <c r="I595" s="17">
        <f>IF(Overall!F597&lt;&gt;"",VALUE(Overall!F597),"")</f>
        <v>500000</v>
      </c>
      <c r="J595" s="17">
        <f>IF(Overall!G597&lt;&gt;"",VALUE(Overall!G597),"")</f>
        <v>80</v>
      </c>
      <c r="K595" s="17">
        <f>IF(Overall!H597&lt;&gt;"",VALUE(Overall!H597),"")</f>
        <v>64</v>
      </c>
      <c r="L595" s="17">
        <f>IF(Overall!I597&lt;&gt;"",VALUE(Overall!I597),"")</f>
        <v>2.75</v>
      </c>
      <c r="M595" s="17">
        <f>IF(Overall!J597&lt;&gt;"",VALUE(Overall!J597),"")</f>
        <v>0.28000000000000003</v>
      </c>
      <c r="N595" s="17">
        <f>IF(Overall!K597&lt;&gt;"",VALUE(Overall!K597),"")</f>
        <v>2.4700000000000002</v>
      </c>
      <c r="O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P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Q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R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S595" s="5">
        <f t="shared" si="18"/>
        <v>1</v>
      </c>
      <c r="T595" s="18" t="str">
        <f>IF(Overall!$A597&lt;&gt;"",IF(AND(MONTH($O595) &lt;= 1, MONTH($P595) &gt;= 1), IF($S595 &lt;&gt; "", $I595/$S595, ""), ""),"")</f>
        <v/>
      </c>
      <c r="U595" s="18" t="str">
        <f>IF(Overall!$A597&lt;&gt;"",IF(AND(MONTH($O595) &lt;= 2, MONTH($P595) &gt;= 2), IF($S595 &lt;&gt; "", $I595/$S595, ""), ""),"")</f>
        <v/>
      </c>
      <c r="V595" s="18" t="str">
        <f>IF(Overall!$A597&lt;&gt;"",IF(AND(MONTH($O595) &lt;= 3, MONTH($P595) &gt;= 3), IF($S595 &lt;&gt; "", $I595/$S595, ""), ""),"")</f>
        <v/>
      </c>
      <c r="W595" s="18" t="str">
        <f>IF(Overall!$A597&lt;&gt;"",IF(AND(MONTH($O595) &lt;= 4, MONTH($P595) &gt;= 4), IF($S595 &lt;&gt; "", $I595/$S595, ""), ""),"")</f>
        <v/>
      </c>
      <c r="X595" s="18" t="str">
        <f>IF(Overall!$A597&lt;&gt;"",IF(AND(MONTH($O595) &lt;= 5, MONTH($P595) &gt;= 5), IF($S595 &lt;&gt; "", $I595/$S595, ""), ""),"")</f>
        <v/>
      </c>
      <c r="Y595" s="18" t="str">
        <f>IF(Overall!$A597&lt;&gt;"",IF(AND(MONTH($O595) &lt;= 6, MONTH($P595) &gt;= 6), IF($S595 &lt;&gt; "", $I595/$S595, ""), ""),"")</f>
        <v/>
      </c>
      <c r="Z595" s="18" t="str">
        <f>IF(Overall!$A597&lt;&gt;"",IF(AND(MONTH($O595) &lt;= 7, MONTH($P595) &gt;= 7 ), IF($S595 &lt;&gt; "", $I595/$S595, ""), ""),"")</f>
        <v/>
      </c>
      <c r="AA595" s="18" t="str">
        <f>IF(Overall!$A597&lt;&gt;"",IF(AND(MONTH($O595) &lt;= 8, MONTH($P595) &gt;= 8), IF($S595 &lt;&gt; "", $I595/$S595, ""), ""),"")</f>
        <v/>
      </c>
      <c r="AB595" s="18" t="str">
        <f>IF(Overall!$A597&lt;&gt;"",IF(AND(MONTH($O595) &lt;= 9, MONTH($P595) &gt;= 9), IF($S595 &lt;&gt; "", $I595/$S595, ""), ""),"")</f>
        <v/>
      </c>
      <c r="AC595" s="18" t="str">
        <f>IF(Overall!$A597&lt;&gt;"",IF(AND(MONTH($O595) &lt;= 10, MONTH($P595) &gt;= 10), IF($S595 &lt;&gt; "", $I595/$S595, ""), ""),"")</f>
        <v/>
      </c>
      <c r="AD595" s="18">
        <f>IF(Overall!$A597&lt;&gt;"",IF(AND(MONTH($O595) &lt;= 11, MONTH($P595) &gt;= 11), IF($S595 &lt;&gt; "", $I595/$S595, ""), ""),"")</f>
        <v>500000</v>
      </c>
      <c r="AE595" s="18" t="str">
        <f>IF(Overall!$A597&lt;&gt;"",IF(AND(MONTH($O595) &lt;= 12, MONTH($P595) &gt;= 12), IF($S595 &lt;&gt; "", $I595/$S595, ""), ""),"")</f>
        <v/>
      </c>
      <c r="AG595" s="18" t="str">
        <f ca="1">IFERROR(IF(AND(NOW()&lt;= EOMONTH(DATE(YEAR($P595),1, 1), 0), Overall!$A597&lt;&gt;"", MONTH($O595) &lt;= 1, MONTH($P595) &gt;= 1), IF($S595 &lt;&gt; "", $I595/$S595, ""), ""), "")</f>
        <v/>
      </c>
      <c r="AH595" s="18" t="str">
        <f ca="1">IFERROR(IF(AND(NOW()&lt;= EOMONTH(DATE(YEAR($P595),2, 1), 0), Overall!$A597&lt;&gt;"", MONTH($O595) &lt;= 2, MONTH($P595) &gt;= 2), IF($S595 &lt;&gt; "", $I595/$S595, ""), ""), "")</f>
        <v/>
      </c>
      <c r="AI595" s="18" t="str">
        <f ca="1">IFERROR(IF(AND(NOW()&lt;= EOMONTH(DATE(YEAR($P595),3, 1), 0), Overall!$A597&lt;&gt;"", MONTH($O595) &lt;= 3, MONTH($P595) &gt;= 3), IF($S595 &lt;&gt; "", $I595/$S595, ""), ""), "")</f>
        <v/>
      </c>
      <c r="AJ595" s="18" t="str">
        <f ca="1">IFERROR(IF(AND(NOW()&lt;= EOMONTH(DATE(YEAR($P595),4, 1), 0), Overall!$A597&lt;&gt;"", MONTH($O595) &lt;= 4, MONTH($P595) &gt;= 4), IF($S595 &lt;&gt; "", $I595/$S595, ""), ""), "")</f>
        <v/>
      </c>
      <c r="AK595" s="18" t="str">
        <f ca="1">IFERROR(IF(AND(NOW()&lt;= EOMONTH(DATE(YEAR($P595),5, 1), 0), Overall!$A597&lt;&gt;"", MONTH($O595) &lt;= 5, MONTH($P595) &gt;= 5), IF($S595 &lt;&gt; "", $I595/$S595, ""), ""), "")</f>
        <v/>
      </c>
      <c r="AL595" s="18" t="str">
        <f ca="1">IFERROR(IF(AND(NOW()&lt;= EOMONTH(DATE(YEAR($P595),6, 1), 0), Overall!$A597&lt;&gt;"", MONTH($O595) &lt;= 6, MONTH($P595) &gt;= 6), IF($S595 &lt;&gt; "", $I595/$S595, ""), ""), "")</f>
        <v/>
      </c>
      <c r="AM595" s="18" t="str">
        <f ca="1">IFERROR(IF(AND(NOW()&lt;= EOMONTH(DATE(YEAR($P595),7, 1), 0), Overall!$A597&lt;&gt;"", MONTH($O595) &lt;= 7, MONTH($P595) &gt;= 7), IF($S595 &lt;&gt; "", $I595/$S595, ""), ""), "")</f>
        <v/>
      </c>
      <c r="AN595" s="18" t="str">
        <f ca="1">IFERROR(IF(AND(NOW()&lt;= EOMONTH(DATE(YEAR($P595),8, 1), 0), Overall!$A597&lt;&gt;"", MONTH($O595) &lt;= 8, MONTH($P595) &gt;= 8), IF($S595 &lt;&gt; "", $I595/$S595, ""), ""), "")</f>
        <v/>
      </c>
      <c r="AO595" s="18" t="str">
        <f ca="1">IFERROR(IF(AND(NOW()&lt;= EOMONTH(DATE(YEAR($P595),9, 1), 0), Overall!$A597&lt;&gt;"", MONTH($O595) &lt;= 9, MONTH($P595) &gt;= 9), IF($S595 &lt;&gt; "", $I595/$S595, ""), ""), "")</f>
        <v/>
      </c>
      <c r="AP595" s="18" t="str">
        <f ca="1">IFERROR(IF(AND(NOW()&lt;= EOMONTH(DATE(YEAR($P595),10, 1), 0), Overall!$A597&lt;&gt;"", MONTH($O595) &lt;= 10, MONTH($P595) &gt;= 10), IF($S595 &lt;&gt; "", $I595/$S595, ""), ""), "")</f>
        <v/>
      </c>
      <c r="AQ595" s="18" t="str">
        <f ca="1">IFERROR(IF(AND(NOW()&lt;= EOMONTH(DATE(YEAR($P595),11, 1), 0), Overall!$A597&lt;&gt;"", MONTH($O595) &lt;=11, MONTH($P595) &gt;= 11), IF($S595 &lt;&gt; "", $I595/$S595, ""), ""), "")</f>
        <v/>
      </c>
      <c r="AR595" s="18" t="str">
        <f ca="1">IFERROR(IF(AND(NOW()&lt;= EOMONTH(DATE(YEAR($P595),12, 1), 0), Overall!$A597&lt;&gt;"", MONTH($O595) &lt;= 12, MONTH($P595) &gt;= 12), IF($S595 &lt;&gt; "", $I595/$S595, ""), ""), "")</f>
        <v/>
      </c>
      <c r="AS595" s="16">
        <f t="shared" ca="1" si="19"/>
        <v>0</v>
      </c>
    </row>
    <row r="596" spans="1:45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5" t="str">
        <f>IF(Overall!P598&lt;&gt;"",_xlfn.VALUETOTEXT(Overall!P598),"")</f>
        <v>Options</v>
      </c>
      <c r="I596" s="17">
        <f>IF(Overall!F598&lt;&gt;"",VALUE(Overall!F598),"")</f>
        <v>500000</v>
      </c>
      <c r="J596" s="17">
        <f>IF(Overall!G598&lt;&gt;"",VALUE(Overall!G598),"")</f>
        <v>80</v>
      </c>
      <c r="K596" s="17">
        <f>IF(Overall!H598&lt;&gt;"",VALUE(Overall!H598),"")</f>
        <v>64</v>
      </c>
      <c r="L596" s="17">
        <f>IF(Overall!I598&lt;&gt;"",VALUE(Overall!I598),"")</f>
        <v>2.7</v>
      </c>
      <c r="M596" s="17">
        <f>IF(Overall!J598&lt;&gt;"",VALUE(Overall!J598),"")</f>
        <v>0.24</v>
      </c>
      <c r="N596" s="17">
        <f>IF(Overall!K598&lt;&gt;"",VALUE(Overall!K598),"")</f>
        <v>2.46</v>
      </c>
      <c r="O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P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Q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R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S596" s="5">
        <f t="shared" si="18"/>
        <v>1</v>
      </c>
      <c r="T596" s="18" t="str">
        <f>IF(Overall!$A598&lt;&gt;"",IF(AND(MONTH($O596) &lt;= 1, MONTH($P596) &gt;= 1), IF($S596 &lt;&gt; "", $I596/$S596, ""), ""),"")</f>
        <v/>
      </c>
      <c r="U596" s="18" t="str">
        <f>IF(Overall!$A598&lt;&gt;"",IF(AND(MONTH($O596) &lt;= 2, MONTH($P596) &gt;= 2), IF($S596 &lt;&gt; "", $I596/$S596, ""), ""),"")</f>
        <v/>
      </c>
      <c r="V596" s="18" t="str">
        <f>IF(Overall!$A598&lt;&gt;"",IF(AND(MONTH($O596) &lt;= 3, MONTH($P596) &gt;= 3), IF($S596 &lt;&gt; "", $I596/$S596, ""), ""),"")</f>
        <v/>
      </c>
      <c r="W596" s="18" t="str">
        <f>IF(Overall!$A598&lt;&gt;"",IF(AND(MONTH($O596) &lt;= 4, MONTH($P596) &gt;= 4), IF($S596 &lt;&gt; "", $I596/$S596, ""), ""),"")</f>
        <v/>
      </c>
      <c r="X596" s="18" t="str">
        <f>IF(Overall!$A598&lt;&gt;"",IF(AND(MONTH($O596) &lt;= 5, MONTH($P596) &gt;= 5), IF($S596 &lt;&gt; "", $I596/$S596, ""), ""),"")</f>
        <v/>
      </c>
      <c r="Y596" s="18" t="str">
        <f>IF(Overall!$A598&lt;&gt;"",IF(AND(MONTH($O596) &lt;= 6, MONTH($P596) &gt;= 6), IF($S596 &lt;&gt; "", $I596/$S596, ""), ""),"")</f>
        <v/>
      </c>
      <c r="Z596" s="18" t="str">
        <f>IF(Overall!$A598&lt;&gt;"",IF(AND(MONTH($O596) &lt;= 7, MONTH($P596) &gt;= 7 ), IF($S596 &lt;&gt; "", $I596/$S596, ""), ""),"")</f>
        <v/>
      </c>
      <c r="AA596" s="18" t="str">
        <f>IF(Overall!$A598&lt;&gt;"",IF(AND(MONTH($O596) &lt;= 8, MONTH($P596) &gt;= 8), IF($S596 &lt;&gt; "", $I596/$S596, ""), ""),"")</f>
        <v/>
      </c>
      <c r="AB596" s="18" t="str">
        <f>IF(Overall!$A598&lt;&gt;"",IF(AND(MONTH($O596) &lt;= 9, MONTH($P596) &gt;= 9), IF($S596 &lt;&gt; "", $I596/$S596, ""), ""),"")</f>
        <v/>
      </c>
      <c r="AC596" s="18" t="str">
        <f>IF(Overall!$A598&lt;&gt;"",IF(AND(MONTH($O596) &lt;= 10, MONTH($P596) &gt;= 10), IF($S596 &lt;&gt; "", $I596/$S596, ""), ""),"")</f>
        <v/>
      </c>
      <c r="AD596" s="18">
        <f>IF(Overall!$A598&lt;&gt;"",IF(AND(MONTH($O596) &lt;= 11, MONTH($P596) &gt;= 11), IF($S596 &lt;&gt; "", $I596/$S596, ""), ""),"")</f>
        <v>500000</v>
      </c>
      <c r="AE596" s="18" t="str">
        <f>IF(Overall!$A598&lt;&gt;"",IF(AND(MONTH($O596) &lt;= 12, MONTH($P596) &gt;= 12), IF($S596 &lt;&gt; "", $I596/$S596, ""), ""),"")</f>
        <v/>
      </c>
      <c r="AG596" s="18" t="str">
        <f ca="1">IFERROR(IF(AND(NOW()&lt;= EOMONTH(DATE(YEAR($P596),1, 1), 0), Overall!$A598&lt;&gt;"", MONTH($O596) &lt;= 1, MONTH($P596) &gt;= 1), IF($S596 &lt;&gt; "", $I596/$S596, ""), ""), "")</f>
        <v/>
      </c>
      <c r="AH596" s="18" t="str">
        <f ca="1">IFERROR(IF(AND(NOW()&lt;= EOMONTH(DATE(YEAR($P596),2, 1), 0), Overall!$A598&lt;&gt;"", MONTH($O596) &lt;= 2, MONTH($P596) &gt;= 2), IF($S596 &lt;&gt; "", $I596/$S596, ""), ""), "")</f>
        <v/>
      </c>
      <c r="AI596" s="18" t="str">
        <f ca="1">IFERROR(IF(AND(NOW()&lt;= EOMONTH(DATE(YEAR($P596),3, 1), 0), Overall!$A598&lt;&gt;"", MONTH($O596) &lt;= 3, MONTH($P596) &gt;= 3), IF($S596 &lt;&gt; "", $I596/$S596, ""), ""), "")</f>
        <v/>
      </c>
      <c r="AJ596" s="18" t="str">
        <f ca="1">IFERROR(IF(AND(NOW()&lt;= EOMONTH(DATE(YEAR($P596),4, 1), 0), Overall!$A598&lt;&gt;"", MONTH($O596) &lt;= 4, MONTH($P596) &gt;= 4), IF($S596 &lt;&gt; "", $I596/$S596, ""), ""), "")</f>
        <v/>
      </c>
      <c r="AK596" s="18" t="str">
        <f ca="1">IFERROR(IF(AND(NOW()&lt;= EOMONTH(DATE(YEAR($P596),5, 1), 0), Overall!$A598&lt;&gt;"", MONTH($O596) &lt;= 5, MONTH($P596) &gt;= 5), IF($S596 &lt;&gt; "", $I596/$S596, ""), ""), "")</f>
        <v/>
      </c>
      <c r="AL596" s="18" t="str">
        <f ca="1">IFERROR(IF(AND(NOW()&lt;= EOMONTH(DATE(YEAR($P596),6, 1), 0), Overall!$A598&lt;&gt;"", MONTH($O596) &lt;= 6, MONTH($P596) &gt;= 6), IF($S596 &lt;&gt; "", $I596/$S596, ""), ""), "")</f>
        <v/>
      </c>
      <c r="AM596" s="18" t="str">
        <f ca="1">IFERROR(IF(AND(NOW()&lt;= EOMONTH(DATE(YEAR($P596),7, 1), 0), Overall!$A598&lt;&gt;"", MONTH($O596) &lt;= 7, MONTH($P596) &gt;= 7), IF($S596 &lt;&gt; "", $I596/$S596, ""), ""), "")</f>
        <v/>
      </c>
      <c r="AN596" s="18" t="str">
        <f ca="1">IFERROR(IF(AND(NOW()&lt;= EOMONTH(DATE(YEAR($P596),8, 1), 0), Overall!$A598&lt;&gt;"", MONTH($O596) &lt;= 8, MONTH($P596) &gt;= 8), IF($S596 &lt;&gt; "", $I596/$S596, ""), ""), "")</f>
        <v/>
      </c>
      <c r="AO596" s="18" t="str">
        <f ca="1">IFERROR(IF(AND(NOW()&lt;= EOMONTH(DATE(YEAR($P596),9, 1), 0), Overall!$A598&lt;&gt;"", MONTH($O596) &lt;= 9, MONTH($P596) &gt;= 9), IF($S596 &lt;&gt; "", $I596/$S596, ""), ""), "")</f>
        <v/>
      </c>
      <c r="AP596" s="18" t="str">
        <f ca="1">IFERROR(IF(AND(NOW()&lt;= EOMONTH(DATE(YEAR($P596),10, 1), 0), Overall!$A598&lt;&gt;"", MONTH($O596) &lt;= 10, MONTH($P596) &gt;= 10), IF($S596 &lt;&gt; "", $I596/$S596, ""), ""), "")</f>
        <v/>
      </c>
      <c r="AQ596" s="18" t="str">
        <f ca="1">IFERROR(IF(AND(NOW()&lt;= EOMONTH(DATE(YEAR($P596),11, 1), 0), Overall!$A598&lt;&gt;"", MONTH($O596) &lt;=11, MONTH($P596) &gt;= 11), IF($S596 &lt;&gt; "", $I596/$S596, ""), ""), "")</f>
        <v/>
      </c>
      <c r="AR596" s="18" t="str">
        <f ca="1">IFERROR(IF(AND(NOW()&lt;= EOMONTH(DATE(YEAR($P596),12, 1), 0), Overall!$A598&lt;&gt;"", MONTH($O596) &lt;= 12, MONTH($P596) &gt;= 12), IF($S596 &lt;&gt; "", $I596/$S596, ""), ""), "")</f>
        <v/>
      </c>
      <c r="AS596" s="16">
        <f t="shared" ca="1" si="19"/>
        <v>0</v>
      </c>
    </row>
    <row r="597" spans="1:45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5" t="str">
        <f>IF(Overall!P599&lt;&gt;"",_xlfn.VALUETOTEXT(Overall!P599),"")</f>
        <v>Options</v>
      </c>
      <c r="I597" s="17">
        <f>IF(Overall!F599&lt;&gt;"",VALUE(Overall!F599),"")</f>
        <v>500000</v>
      </c>
      <c r="J597" s="17">
        <f>IF(Overall!G599&lt;&gt;"",VALUE(Overall!G599),"")</f>
        <v>80</v>
      </c>
      <c r="K597" s="17">
        <f>IF(Overall!H599&lt;&gt;"",VALUE(Overall!H599),"")</f>
        <v>64</v>
      </c>
      <c r="L597" s="17">
        <f>IF(Overall!I599&lt;&gt;"",VALUE(Overall!I599),"")</f>
        <v>2.73</v>
      </c>
      <c r="M597" s="17">
        <f>IF(Overall!J599&lt;&gt;"",VALUE(Overall!J599),"")</f>
        <v>0.25</v>
      </c>
      <c r="N597" s="17">
        <f>IF(Overall!K599&lt;&gt;"",VALUE(Overall!K599),"")</f>
        <v>2.48</v>
      </c>
      <c r="O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P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Q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R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S597" s="5">
        <f t="shared" si="18"/>
        <v>1</v>
      </c>
      <c r="T597" s="18" t="str">
        <f>IF(Overall!$A599&lt;&gt;"",IF(AND(MONTH($O597) &lt;= 1, MONTH($P597) &gt;= 1), IF($S597 &lt;&gt; "", $I597/$S597, ""), ""),"")</f>
        <v/>
      </c>
      <c r="U597" s="18" t="str">
        <f>IF(Overall!$A599&lt;&gt;"",IF(AND(MONTH($O597) &lt;= 2, MONTH($P597) &gt;= 2), IF($S597 &lt;&gt; "", $I597/$S597, ""), ""),"")</f>
        <v/>
      </c>
      <c r="V597" s="18" t="str">
        <f>IF(Overall!$A599&lt;&gt;"",IF(AND(MONTH($O597) &lt;= 3, MONTH($P597) &gt;= 3), IF($S597 &lt;&gt; "", $I597/$S597, ""), ""),"")</f>
        <v/>
      </c>
      <c r="W597" s="18" t="str">
        <f>IF(Overall!$A599&lt;&gt;"",IF(AND(MONTH($O597) &lt;= 4, MONTH($P597) &gt;= 4), IF($S597 &lt;&gt; "", $I597/$S597, ""), ""),"")</f>
        <v/>
      </c>
      <c r="X597" s="18" t="str">
        <f>IF(Overall!$A599&lt;&gt;"",IF(AND(MONTH($O597) &lt;= 5, MONTH($P597) &gt;= 5), IF($S597 &lt;&gt; "", $I597/$S597, ""), ""),"")</f>
        <v/>
      </c>
      <c r="Y597" s="18" t="str">
        <f>IF(Overall!$A599&lt;&gt;"",IF(AND(MONTH($O597) &lt;= 6, MONTH($P597) &gt;= 6), IF($S597 &lt;&gt; "", $I597/$S597, ""), ""),"")</f>
        <v/>
      </c>
      <c r="Z597" s="18" t="str">
        <f>IF(Overall!$A599&lt;&gt;"",IF(AND(MONTH($O597) &lt;= 7, MONTH($P597) &gt;= 7 ), IF($S597 &lt;&gt; "", $I597/$S597, ""), ""),"")</f>
        <v/>
      </c>
      <c r="AA597" s="18" t="str">
        <f>IF(Overall!$A599&lt;&gt;"",IF(AND(MONTH($O597) &lt;= 8, MONTH($P597) &gt;= 8), IF($S597 &lt;&gt; "", $I597/$S597, ""), ""),"")</f>
        <v/>
      </c>
      <c r="AB597" s="18" t="str">
        <f>IF(Overall!$A599&lt;&gt;"",IF(AND(MONTH($O597) &lt;= 9, MONTH($P597) &gt;= 9), IF($S597 &lt;&gt; "", $I597/$S597, ""), ""),"")</f>
        <v/>
      </c>
      <c r="AC597" s="18" t="str">
        <f>IF(Overall!$A599&lt;&gt;"",IF(AND(MONTH($O597) &lt;= 10, MONTH($P597) &gt;= 10), IF($S597 &lt;&gt; "", $I597/$S597, ""), ""),"")</f>
        <v/>
      </c>
      <c r="AD597" s="18">
        <f>IF(Overall!$A599&lt;&gt;"",IF(AND(MONTH($O597) &lt;= 11, MONTH($P597) &gt;= 11), IF($S597 &lt;&gt; "", $I597/$S597, ""), ""),"")</f>
        <v>500000</v>
      </c>
      <c r="AE597" s="18" t="str">
        <f>IF(Overall!$A599&lt;&gt;"",IF(AND(MONTH($O597) &lt;= 12, MONTH($P597) &gt;= 12), IF($S597 &lt;&gt; "", $I597/$S597, ""), ""),"")</f>
        <v/>
      </c>
      <c r="AG597" s="18" t="str">
        <f ca="1">IFERROR(IF(AND(NOW()&lt;= EOMONTH(DATE(YEAR($P597),1, 1), 0), Overall!$A599&lt;&gt;"", MONTH($O597) &lt;= 1, MONTH($P597) &gt;= 1), IF($S597 &lt;&gt; "", $I597/$S597, ""), ""), "")</f>
        <v/>
      </c>
      <c r="AH597" s="18" t="str">
        <f ca="1">IFERROR(IF(AND(NOW()&lt;= EOMONTH(DATE(YEAR($P597),2, 1), 0), Overall!$A599&lt;&gt;"", MONTH($O597) &lt;= 2, MONTH($P597) &gt;= 2), IF($S597 &lt;&gt; "", $I597/$S597, ""), ""), "")</f>
        <v/>
      </c>
      <c r="AI597" s="18" t="str">
        <f ca="1">IFERROR(IF(AND(NOW()&lt;= EOMONTH(DATE(YEAR($P597),3, 1), 0), Overall!$A599&lt;&gt;"", MONTH($O597) &lt;= 3, MONTH($P597) &gt;= 3), IF($S597 &lt;&gt; "", $I597/$S597, ""), ""), "")</f>
        <v/>
      </c>
      <c r="AJ597" s="18" t="str">
        <f ca="1">IFERROR(IF(AND(NOW()&lt;= EOMONTH(DATE(YEAR($P597),4, 1), 0), Overall!$A599&lt;&gt;"", MONTH($O597) &lt;= 4, MONTH($P597) &gt;= 4), IF($S597 &lt;&gt; "", $I597/$S597, ""), ""), "")</f>
        <v/>
      </c>
      <c r="AK597" s="18" t="str">
        <f ca="1">IFERROR(IF(AND(NOW()&lt;= EOMONTH(DATE(YEAR($P597),5, 1), 0), Overall!$A599&lt;&gt;"", MONTH($O597) &lt;= 5, MONTH($P597) &gt;= 5), IF($S597 &lt;&gt; "", $I597/$S597, ""), ""), "")</f>
        <v/>
      </c>
      <c r="AL597" s="18" t="str">
        <f ca="1">IFERROR(IF(AND(NOW()&lt;= EOMONTH(DATE(YEAR($P597),6, 1), 0), Overall!$A599&lt;&gt;"", MONTH($O597) &lt;= 6, MONTH($P597) &gt;= 6), IF($S597 &lt;&gt; "", $I597/$S597, ""), ""), "")</f>
        <v/>
      </c>
      <c r="AM597" s="18" t="str">
        <f ca="1">IFERROR(IF(AND(NOW()&lt;= EOMONTH(DATE(YEAR($P597),7, 1), 0), Overall!$A599&lt;&gt;"", MONTH($O597) &lt;= 7, MONTH($P597) &gt;= 7), IF($S597 &lt;&gt; "", $I597/$S597, ""), ""), "")</f>
        <v/>
      </c>
      <c r="AN597" s="18" t="str">
        <f ca="1">IFERROR(IF(AND(NOW()&lt;= EOMONTH(DATE(YEAR($P597),8, 1), 0), Overall!$A599&lt;&gt;"", MONTH($O597) &lt;= 8, MONTH($P597) &gt;= 8), IF($S597 &lt;&gt; "", $I597/$S597, ""), ""), "")</f>
        <v/>
      </c>
      <c r="AO597" s="18" t="str">
        <f ca="1">IFERROR(IF(AND(NOW()&lt;= EOMONTH(DATE(YEAR($P597),9, 1), 0), Overall!$A599&lt;&gt;"", MONTH($O597) &lt;= 9, MONTH($P597) &gt;= 9), IF($S597 &lt;&gt; "", $I597/$S597, ""), ""), "")</f>
        <v/>
      </c>
      <c r="AP597" s="18" t="str">
        <f ca="1">IFERROR(IF(AND(NOW()&lt;= EOMONTH(DATE(YEAR($P597),10, 1), 0), Overall!$A599&lt;&gt;"", MONTH($O597) &lt;= 10, MONTH($P597) &gt;= 10), IF($S597 &lt;&gt; "", $I597/$S597, ""), ""), "")</f>
        <v/>
      </c>
      <c r="AQ597" s="18" t="str">
        <f ca="1">IFERROR(IF(AND(NOW()&lt;= EOMONTH(DATE(YEAR($P597),11, 1), 0), Overall!$A599&lt;&gt;"", MONTH($O597) &lt;=11, MONTH($P597) &gt;= 11), IF($S597 &lt;&gt; "", $I597/$S597, ""), ""), "")</f>
        <v/>
      </c>
      <c r="AR597" s="18" t="str">
        <f ca="1">IFERROR(IF(AND(NOW()&lt;= EOMONTH(DATE(YEAR($P597),12, 1), 0), Overall!$A599&lt;&gt;"", MONTH($O597) &lt;= 12, MONTH($P597) &gt;= 12), IF($S597 &lt;&gt; "", $I597/$S597, ""), ""), "")</f>
        <v/>
      </c>
      <c r="AS597" s="16">
        <f t="shared" ca="1" si="19"/>
        <v>0</v>
      </c>
    </row>
    <row r="598" spans="1:45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5" t="str">
        <f>IF(Overall!P600&lt;&gt;"",_xlfn.VALUETOTEXT(Overall!P600),"")</f>
        <v>Options</v>
      </c>
      <c r="I598" s="17">
        <f>IF(Overall!F600&lt;&gt;"",VALUE(Overall!F600),"")</f>
        <v>500000</v>
      </c>
      <c r="J598" s="17">
        <f>IF(Overall!G600&lt;&gt;"",VALUE(Overall!G600),"")</f>
        <v>80</v>
      </c>
      <c r="K598" s="17">
        <f>IF(Overall!H600&lt;&gt;"",VALUE(Overall!H600),"")</f>
        <v>64</v>
      </c>
      <c r="L598" s="17">
        <f>IF(Overall!I600&lt;&gt;"",VALUE(Overall!I600),"")</f>
        <v>2.7</v>
      </c>
      <c r="M598" s="17">
        <f>IF(Overall!J600&lt;&gt;"",VALUE(Overall!J600),"")</f>
        <v>0.3</v>
      </c>
      <c r="N598" s="17">
        <f>IF(Overall!K600&lt;&gt;"",VALUE(Overall!K600),"")</f>
        <v>2.4</v>
      </c>
      <c r="O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P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Q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R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S598" s="5">
        <f t="shared" si="18"/>
        <v>1</v>
      </c>
      <c r="T598" s="18" t="str">
        <f>IF(Overall!$A600&lt;&gt;"",IF(AND(MONTH($O598) &lt;= 1, MONTH($P598) &gt;= 1), IF($S598 &lt;&gt; "", $I598/$S598, ""), ""),"")</f>
        <v/>
      </c>
      <c r="U598" s="18" t="str">
        <f>IF(Overall!$A600&lt;&gt;"",IF(AND(MONTH($O598) &lt;= 2, MONTH($P598) &gt;= 2), IF($S598 &lt;&gt; "", $I598/$S598, ""), ""),"")</f>
        <v/>
      </c>
      <c r="V598" s="18" t="str">
        <f>IF(Overall!$A600&lt;&gt;"",IF(AND(MONTH($O598) &lt;= 3, MONTH($P598) &gt;= 3), IF($S598 &lt;&gt; "", $I598/$S598, ""), ""),"")</f>
        <v/>
      </c>
      <c r="W598" s="18" t="str">
        <f>IF(Overall!$A600&lt;&gt;"",IF(AND(MONTH($O598) &lt;= 4, MONTH($P598) &gt;= 4), IF($S598 &lt;&gt; "", $I598/$S598, ""), ""),"")</f>
        <v/>
      </c>
      <c r="X598" s="18" t="str">
        <f>IF(Overall!$A600&lt;&gt;"",IF(AND(MONTH($O598) &lt;= 5, MONTH($P598) &gt;= 5), IF($S598 &lt;&gt; "", $I598/$S598, ""), ""),"")</f>
        <v/>
      </c>
      <c r="Y598" s="18" t="str">
        <f>IF(Overall!$A600&lt;&gt;"",IF(AND(MONTH($O598) &lt;= 6, MONTH($P598) &gt;= 6), IF($S598 &lt;&gt; "", $I598/$S598, ""), ""),"")</f>
        <v/>
      </c>
      <c r="Z598" s="18" t="str">
        <f>IF(Overall!$A600&lt;&gt;"",IF(AND(MONTH($O598) &lt;= 7, MONTH($P598) &gt;= 7 ), IF($S598 &lt;&gt; "", $I598/$S598, ""), ""),"")</f>
        <v/>
      </c>
      <c r="AA598" s="18" t="str">
        <f>IF(Overall!$A600&lt;&gt;"",IF(AND(MONTH($O598) &lt;= 8, MONTH($P598) &gt;= 8), IF($S598 &lt;&gt; "", $I598/$S598, ""), ""),"")</f>
        <v/>
      </c>
      <c r="AB598" s="18" t="str">
        <f>IF(Overall!$A600&lt;&gt;"",IF(AND(MONTH($O598) &lt;= 9, MONTH($P598) &gt;= 9), IF($S598 &lt;&gt; "", $I598/$S598, ""), ""),"")</f>
        <v/>
      </c>
      <c r="AC598" s="18" t="str">
        <f>IF(Overall!$A600&lt;&gt;"",IF(AND(MONTH($O598) &lt;= 10, MONTH($P598) &gt;= 10), IF($S598 &lt;&gt; "", $I598/$S598, ""), ""),"")</f>
        <v/>
      </c>
      <c r="AD598" s="18">
        <f>IF(Overall!$A600&lt;&gt;"",IF(AND(MONTH($O598) &lt;= 11, MONTH($P598) &gt;= 11), IF($S598 &lt;&gt; "", $I598/$S598, ""), ""),"")</f>
        <v>500000</v>
      </c>
      <c r="AE598" s="18" t="str">
        <f>IF(Overall!$A600&lt;&gt;"",IF(AND(MONTH($O598) &lt;= 12, MONTH($P598) &gt;= 12), IF($S598 &lt;&gt; "", $I598/$S598, ""), ""),"")</f>
        <v/>
      </c>
      <c r="AG598" s="18" t="str">
        <f ca="1">IFERROR(IF(AND(NOW()&lt;= EOMONTH(DATE(YEAR($P598),1, 1), 0), Overall!$A600&lt;&gt;"", MONTH($O598) &lt;= 1, MONTH($P598) &gt;= 1), IF($S598 &lt;&gt; "", $I598/$S598, ""), ""), "")</f>
        <v/>
      </c>
      <c r="AH598" s="18" t="str">
        <f ca="1">IFERROR(IF(AND(NOW()&lt;= EOMONTH(DATE(YEAR($P598),2, 1), 0), Overall!$A600&lt;&gt;"", MONTH($O598) &lt;= 2, MONTH($P598) &gt;= 2), IF($S598 &lt;&gt; "", $I598/$S598, ""), ""), "")</f>
        <v/>
      </c>
      <c r="AI598" s="18" t="str">
        <f ca="1">IFERROR(IF(AND(NOW()&lt;= EOMONTH(DATE(YEAR($P598),3, 1), 0), Overall!$A600&lt;&gt;"", MONTH($O598) &lt;= 3, MONTH($P598) &gt;= 3), IF($S598 &lt;&gt; "", $I598/$S598, ""), ""), "")</f>
        <v/>
      </c>
      <c r="AJ598" s="18" t="str">
        <f ca="1">IFERROR(IF(AND(NOW()&lt;= EOMONTH(DATE(YEAR($P598),4, 1), 0), Overall!$A600&lt;&gt;"", MONTH($O598) &lt;= 4, MONTH($P598) &gt;= 4), IF($S598 &lt;&gt; "", $I598/$S598, ""), ""), "")</f>
        <v/>
      </c>
      <c r="AK598" s="18" t="str">
        <f ca="1">IFERROR(IF(AND(NOW()&lt;= EOMONTH(DATE(YEAR($P598),5, 1), 0), Overall!$A600&lt;&gt;"", MONTH($O598) &lt;= 5, MONTH($P598) &gt;= 5), IF($S598 &lt;&gt; "", $I598/$S598, ""), ""), "")</f>
        <v/>
      </c>
      <c r="AL598" s="18" t="str">
        <f ca="1">IFERROR(IF(AND(NOW()&lt;= EOMONTH(DATE(YEAR($P598),6, 1), 0), Overall!$A600&lt;&gt;"", MONTH($O598) &lt;= 6, MONTH($P598) &gt;= 6), IF($S598 &lt;&gt; "", $I598/$S598, ""), ""), "")</f>
        <v/>
      </c>
      <c r="AM598" s="18" t="str">
        <f ca="1">IFERROR(IF(AND(NOW()&lt;= EOMONTH(DATE(YEAR($P598),7, 1), 0), Overall!$A600&lt;&gt;"", MONTH($O598) &lt;= 7, MONTH($P598) &gt;= 7), IF($S598 &lt;&gt; "", $I598/$S598, ""), ""), "")</f>
        <v/>
      </c>
      <c r="AN598" s="18" t="str">
        <f ca="1">IFERROR(IF(AND(NOW()&lt;= EOMONTH(DATE(YEAR($P598),8, 1), 0), Overall!$A600&lt;&gt;"", MONTH($O598) &lt;= 8, MONTH($P598) &gt;= 8), IF($S598 &lt;&gt; "", $I598/$S598, ""), ""), "")</f>
        <v/>
      </c>
      <c r="AO598" s="18" t="str">
        <f ca="1">IFERROR(IF(AND(NOW()&lt;= EOMONTH(DATE(YEAR($P598),9, 1), 0), Overall!$A600&lt;&gt;"", MONTH($O598) &lt;= 9, MONTH($P598) &gt;= 9), IF($S598 &lt;&gt; "", $I598/$S598, ""), ""), "")</f>
        <v/>
      </c>
      <c r="AP598" s="18" t="str">
        <f ca="1">IFERROR(IF(AND(NOW()&lt;= EOMONTH(DATE(YEAR($P598),10, 1), 0), Overall!$A600&lt;&gt;"", MONTH($O598) &lt;= 10, MONTH($P598) &gt;= 10), IF($S598 &lt;&gt; "", $I598/$S598, ""), ""), "")</f>
        <v/>
      </c>
      <c r="AQ598" s="18" t="str">
        <f ca="1">IFERROR(IF(AND(NOW()&lt;= EOMONTH(DATE(YEAR($P598),11, 1), 0), Overall!$A600&lt;&gt;"", MONTH($O598) &lt;=11, MONTH($P598) &gt;= 11), IF($S598 &lt;&gt; "", $I598/$S598, ""), ""), "")</f>
        <v/>
      </c>
      <c r="AR598" s="18" t="str">
        <f ca="1">IFERROR(IF(AND(NOW()&lt;= EOMONTH(DATE(YEAR($P598),12, 1), 0), Overall!$A600&lt;&gt;"", MONTH($O598) &lt;= 12, MONTH($P598) &gt;= 12), IF($S598 &lt;&gt; "", $I598/$S598, ""), ""), "")</f>
        <v/>
      </c>
      <c r="AS598" s="16">
        <f t="shared" ca="1" si="19"/>
        <v>0</v>
      </c>
    </row>
    <row r="599" spans="1:45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5" t="str">
        <f>IF(Overall!P601&lt;&gt;"",_xlfn.VALUETOTEXT(Overall!P601),"")</f>
        <v>Options</v>
      </c>
      <c r="I599" s="17">
        <f>IF(Overall!F601&lt;&gt;"",VALUE(Overall!F601),"")</f>
        <v>500000</v>
      </c>
      <c r="J599" s="17">
        <f>IF(Overall!G601&lt;&gt;"",VALUE(Overall!G601),"")</f>
        <v>78</v>
      </c>
      <c r="K599" s="17">
        <f>IF(Overall!H601&lt;&gt;"",VALUE(Overall!H601),"")</f>
        <v>64</v>
      </c>
      <c r="L599" s="17">
        <f>IF(Overall!I601&lt;&gt;"",VALUE(Overall!I601),"")</f>
        <v>3.12</v>
      </c>
      <c r="M599" s="17">
        <f>IF(Overall!J601&lt;&gt;"",VALUE(Overall!J601),"")</f>
        <v>0.55000000000000004</v>
      </c>
      <c r="N599" s="17">
        <f>IF(Overall!K601&lt;&gt;"",VALUE(Overall!K601),"")</f>
        <v>2.57</v>
      </c>
      <c r="O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P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Q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R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S599" s="5">
        <f t="shared" si="18"/>
        <v>1</v>
      </c>
      <c r="T599" s="18" t="str">
        <f>IF(Overall!$A601&lt;&gt;"",IF(AND(MONTH($O599) &lt;= 1, MONTH($P599) &gt;= 1), IF($S599 &lt;&gt; "", $I599/$S599, ""), ""),"")</f>
        <v/>
      </c>
      <c r="U599" s="18" t="str">
        <f>IF(Overall!$A601&lt;&gt;"",IF(AND(MONTH($O599) &lt;= 2, MONTH($P599) &gt;= 2), IF($S599 &lt;&gt; "", $I599/$S599, ""), ""),"")</f>
        <v/>
      </c>
      <c r="V599" s="18" t="str">
        <f>IF(Overall!$A601&lt;&gt;"",IF(AND(MONTH($O599) &lt;= 3, MONTH($P599) &gt;= 3), IF($S599 &lt;&gt; "", $I599/$S599, ""), ""),"")</f>
        <v/>
      </c>
      <c r="W599" s="18" t="str">
        <f>IF(Overall!$A601&lt;&gt;"",IF(AND(MONTH($O599) &lt;= 4, MONTH($P599) &gt;= 4), IF($S599 &lt;&gt; "", $I599/$S599, ""), ""),"")</f>
        <v/>
      </c>
      <c r="X599" s="18" t="str">
        <f>IF(Overall!$A601&lt;&gt;"",IF(AND(MONTH($O599) &lt;= 5, MONTH($P599) &gt;= 5), IF($S599 &lt;&gt; "", $I599/$S599, ""), ""),"")</f>
        <v/>
      </c>
      <c r="Y599" s="18" t="str">
        <f>IF(Overall!$A601&lt;&gt;"",IF(AND(MONTH($O599) &lt;= 6, MONTH($P599) &gt;= 6), IF($S599 &lt;&gt; "", $I599/$S599, ""), ""),"")</f>
        <v/>
      </c>
      <c r="Z599" s="18" t="str">
        <f>IF(Overall!$A601&lt;&gt;"",IF(AND(MONTH($O599) &lt;= 7, MONTH($P599) &gt;= 7 ), IF($S599 &lt;&gt; "", $I599/$S599, ""), ""),"")</f>
        <v/>
      </c>
      <c r="AA599" s="18" t="str">
        <f>IF(Overall!$A601&lt;&gt;"",IF(AND(MONTH($O599) &lt;= 8, MONTH($P599) &gt;= 8), IF($S599 &lt;&gt; "", $I599/$S599, ""), ""),"")</f>
        <v/>
      </c>
      <c r="AB599" s="18" t="str">
        <f>IF(Overall!$A601&lt;&gt;"",IF(AND(MONTH($O599) &lt;= 9, MONTH($P599) &gt;= 9), IF($S599 &lt;&gt; "", $I599/$S599, ""), ""),"")</f>
        <v/>
      </c>
      <c r="AC599" s="18" t="str">
        <f>IF(Overall!$A601&lt;&gt;"",IF(AND(MONTH($O599) &lt;= 10, MONTH($P599) &gt;= 10), IF($S599 &lt;&gt; "", $I599/$S599, ""), ""),"")</f>
        <v/>
      </c>
      <c r="AD599" s="18" t="str">
        <f>IF(Overall!$A601&lt;&gt;"",IF(AND(MONTH($O599) &lt;= 11, MONTH($P599) &gt;= 11), IF($S599 &lt;&gt; "", $I599/$S599, ""), ""),"")</f>
        <v/>
      </c>
      <c r="AE599" s="18">
        <f>IF(Overall!$A601&lt;&gt;"",IF(AND(MONTH($O599) &lt;= 12, MONTH($P599) &gt;= 12), IF($S599 &lt;&gt; "", $I599/$S599, ""), ""),"")</f>
        <v>500000</v>
      </c>
      <c r="AG599" s="18" t="str">
        <f ca="1">IFERROR(IF(AND(NOW()&lt;= EOMONTH(DATE(YEAR($P599),1, 1), 0), Overall!$A601&lt;&gt;"", MONTH($O599) &lt;= 1, MONTH($P599) &gt;= 1), IF($S599 &lt;&gt; "", $I599/$S599, ""), ""), "")</f>
        <v/>
      </c>
      <c r="AH599" s="18" t="str">
        <f ca="1">IFERROR(IF(AND(NOW()&lt;= EOMONTH(DATE(YEAR($P599),2, 1), 0), Overall!$A601&lt;&gt;"", MONTH($O599) &lt;= 2, MONTH($P599) &gt;= 2), IF($S599 &lt;&gt; "", $I599/$S599, ""), ""), "")</f>
        <v/>
      </c>
      <c r="AI599" s="18" t="str">
        <f ca="1">IFERROR(IF(AND(NOW()&lt;= EOMONTH(DATE(YEAR($P599),3, 1), 0), Overall!$A601&lt;&gt;"", MONTH($O599) &lt;= 3, MONTH($P599) &gt;= 3), IF($S599 &lt;&gt; "", $I599/$S599, ""), ""), "")</f>
        <v/>
      </c>
      <c r="AJ599" s="18" t="str">
        <f ca="1">IFERROR(IF(AND(NOW()&lt;= EOMONTH(DATE(YEAR($P599),4, 1), 0), Overall!$A601&lt;&gt;"", MONTH($O599) &lt;= 4, MONTH($P599) &gt;= 4), IF($S599 &lt;&gt; "", $I599/$S599, ""), ""), "")</f>
        <v/>
      </c>
      <c r="AK599" s="18" t="str">
        <f ca="1">IFERROR(IF(AND(NOW()&lt;= EOMONTH(DATE(YEAR($P599),5, 1), 0), Overall!$A601&lt;&gt;"", MONTH($O599) &lt;= 5, MONTH($P599) &gt;= 5), IF($S599 &lt;&gt; "", $I599/$S599, ""), ""), "")</f>
        <v/>
      </c>
      <c r="AL599" s="18" t="str">
        <f ca="1">IFERROR(IF(AND(NOW()&lt;= EOMONTH(DATE(YEAR($P599),6, 1), 0), Overall!$A601&lt;&gt;"", MONTH($O599) &lt;= 6, MONTH($P599) &gt;= 6), IF($S599 &lt;&gt; "", $I599/$S599, ""), ""), "")</f>
        <v/>
      </c>
      <c r="AM599" s="18" t="str">
        <f ca="1">IFERROR(IF(AND(NOW()&lt;= EOMONTH(DATE(YEAR($P599),7, 1), 0), Overall!$A601&lt;&gt;"", MONTH($O599) &lt;= 7, MONTH($P599) &gt;= 7), IF($S599 &lt;&gt; "", $I599/$S599, ""), ""), "")</f>
        <v/>
      </c>
      <c r="AN599" s="18" t="str">
        <f ca="1">IFERROR(IF(AND(NOW()&lt;= EOMONTH(DATE(YEAR($P599),8, 1), 0), Overall!$A601&lt;&gt;"", MONTH($O599) &lt;= 8, MONTH($P599) &gt;= 8), IF($S599 &lt;&gt; "", $I599/$S599, ""), ""), "")</f>
        <v/>
      </c>
      <c r="AO599" s="18" t="str">
        <f ca="1">IFERROR(IF(AND(NOW()&lt;= EOMONTH(DATE(YEAR($P599),9, 1), 0), Overall!$A601&lt;&gt;"", MONTH($O599) &lt;= 9, MONTH($P599) &gt;= 9), IF($S599 &lt;&gt; "", $I599/$S599, ""), ""), "")</f>
        <v/>
      </c>
      <c r="AP599" s="18" t="str">
        <f ca="1">IFERROR(IF(AND(NOW()&lt;= EOMONTH(DATE(YEAR($P599),10, 1), 0), Overall!$A601&lt;&gt;"", MONTH($O599) &lt;= 10, MONTH($P599) &gt;= 10), IF($S599 &lt;&gt; "", $I599/$S599, ""), ""), "")</f>
        <v/>
      </c>
      <c r="AQ599" s="18" t="str">
        <f ca="1">IFERROR(IF(AND(NOW()&lt;= EOMONTH(DATE(YEAR($P599),11, 1), 0), Overall!$A601&lt;&gt;"", MONTH($O599) &lt;=11, MONTH($P599) &gt;= 11), IF($S599 &lt;&gt; "", $I599/$S599, ""), ""), "")</f>
        <v/>
      </c>
      <c r="AR599" s="18" t="str">
        <f ca="1">IFERROR(IF(AND(NOW()&lt;= EOMONTH(DATE(YEAR($P599),12, 1), 0), Overall!$A601&lt;&gt;"", MONTH($O599) &lt;= 12, MONTH($P599) &gt;= 12), IF($S599 &lt;&gt; "", $I599/$S599, ""), ""), "")</f>
        <v/>
      </c>
      <c r="AS599" s="16">
        <f t="shared" ca="1" si="19"/>
        <v>0</v>
      </c>
    </row>
    <row r="600" spans="1:45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5" t="str">
        <f>IF(Overall!P602&lt;&gt;"",_xlfn.VALUETOTEXT(Overall!P602),"")</f>
        <v>Options</v>
      </c>
      <c r="I600" s="17">
        <f>IF(Overall!F602&lt;&gt;"",VALUE(Overall!F602),"")</f>
        <v>500000</v>
      </c>
      <c r="J600" s="17">
        <f>IF(Overall!G602&lt;&gt;"",VALUE(Overall!G602),"")</f>
        <v>80</v>
      </c>
      <c r="K600" s="17">
        <f>IF(Overall!H602&lt;&gt;"",VALUE(Overall!H602),"")</f>
        <v>64</v>
      </c>
      <c r="L600" s="17">
        <f>IF(Overall!I602&lt;&gt;"",VALUE(Overall!I602),"")</f>
        <v>3.85</v>
      </c>
      <c r="M600" s="17">
        <f>IF(Overall!J602&lt;&gt;"",VALUE(Overall!J602),"")</f>
        <v>0.6</v>
      </c>
      <c r="N600" s="17">
        <f>IF(Overall!K602&lt;&gt;"",VALUE(Overall!K602),"")</f>
        <v>3.25</v>
      </c>
      <c r="O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P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Q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R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S600" s="5">
        <f t="shared" si="18"/>
        <v>1</v>
      </c>
      <c r="T600" s="18" t="str">
        <f>IF(Overall!$A602&lt;&gt;"",IF(AND(MONTH($O600) &lt;= 1, MONTH($P600) &gt;= 1), IF($S600 &lt;&gt; "", $I600/$S600, ""), ""),"")</f>
        <v/>
      </c>
      <c r="U600" s="18" t="str">
        <f>IF(Overall!$A602&lt;&gt;"",IF(AND(MONTH($O600) &lt;= 2, MONTH($P600) &gt;= 2), IF($S600 &lt;&gt; "", $I600/$S600, ""), ""),"")</f>
        <v/>
      </c>
      <c r="V600" s="18" t="str">
        <f>IF(Overall!$A602&lt;&gt;"",IF(AND(MONTH($O600) &lt;= 3, MONTH($P600) &gt;= 3), IF($S600 &lt;&gt; "", $I600/$S600, ""), ""),"")</f>
        <v/>
      </c>
      <c r="W600" s="18" t="str">
        <f>IF(Overall!$A602&lt;&gt;"",IF(AND(MONTH($O600) &lt;= 4, MONTH($P600) &gt;= 4), IF($S600 &lt;&gt; "", $I600/$S600, ""), ""),"")</f>
        <v/>
      </c>
      <c r="X600" s="18" t="str">
        <f>IF(Overall!$A602&lt;&gt;"",IF(AND(MONTH($O600) &lt;= 5, MONTH($P600) &gt;= 5), IF($S600 &lt;&gt; "", $I600/$S600, ""), ""),"")</f>
        <v/>
      </c>
      <c r="Y600" s="18" t="str">
        <f>IF(Overall!$A602&lt;&gt;"",IF(AND(MONTH($O600) &lt;= 6, MONTH($P600) &gt;= 6), IF($S600 &lt;&gt; "", $I600/$S600, ""), ""),"")</f>
        <v/>
      </c>
      <c r="Z600" s="18" t="str">
        <f>IF(Overall!$A602&lt;&gt;"",IF(AND(MONTH($O600) &lt;= 7, MONTH($P600) &gt;= 7 ), IF($S600 &lt;&gt; "", $I600/$S600, ""), ""),"")</f>
        <v/>
      </c>
      <c r="AA600" s="18" t="str">
        <f>IF(Overall!$A602&lt;&gt;"",IF(AND(MONTH($O600) &lt;= 8, MONTH($P600) &gt;= 8), IF($S600 &lt;&gt; "", $I600/$S600, ""), ""),"")</f>
        <v/>
      </c>
      <c r="AB600" s="18" t="str">
        <f>IF(Overall!$A602&lt;&gt;"",IF(AND(MONTH($O600) &lt;= 9, MONTH($P600) &gt;= 9), IF($S600 &lt;&gt; "", $I600/$S600, ""), ""),"")</f>
        <v/>
      </c>
      <c r="AC600" s="18" t="str">
        <f>IF(Overall!$A602&lt;&gt;"",IF(AND(MONTH($O600) &lt;= 10, MONTH($P600) &gt;= 10), IF($S600 &lt;&gt; "", $I600/$S600, ""), ""),"")</f>
        <v/>
      </c>
      <c r="AD600" s="18" t="str">
        <f>IF(Overall!$A602&lt;&gt;"",IF(AND(MONTH($O600) &lt;= 11, MONTH($P600) &gt;= 11), IF($S600 &lt;&gt; "", $I600/$S600, ""), ""),"")</f>
        <v/>
      </c>
      <c r="AE600" s="18">
        <f>IF(Overall!$A602&lt;&gt;"",IF(AND(MONTH($O600) &lt;= 12, MONTH($P600) &gt;= 12), IF($S600 &lt;&gt; "", $I600/$S600, ""), ""),"")</f>
        <v>500000</v>
      </c>
      <c r="AG600" s="18" t="str">
        <f ca="1">IFERROR(IF(AND(NOW()&lt;= EOMONTH(DATE(YEAR($P600),1, 1), 0), Overall!$A602&lt;&gt;"", MONTH($O600) &lt;= 1, MONTH($P600) &gt;= 1), IF($S600 &lt;&gt; "", $I600/$S600, ""), ""), "")</f>
        <v/>
      </c>
      <c r="AH600" s="18" t="str">
        <f ca="1">IFERROR(IF(AND(NOW()&lt;= EOMONTH(DATE(YEAR($P600),2, 1), 0), Overall!$A602&lt;&gt;"", MONTH($O600) &lt;= 2, MONTH($P600) &gt;= 2), IF($S600 &lt;&gt; "", $I600/$S600, ""), ""), "")</f>
        <v/>
      </c>
      <c r="AI600" s="18" t="str">
        <f ca="1">IFERROR(IF(AND(NOW()&lt;= EOMONTH(DATE(YEAR($P600),3, 1), 0), Overall!$A602&lt;&gt;"", MONTH($O600) &lt;= 3, MONTH($P600) &gt;= 3), IF($S600 &lt;&gt; "", $I600/$S600, ""), ""), "")</f>
        <v/>
      </c>
      <c r="AJ600" s="18" t="str">
        <f ca="1">IFERROR(IF(AND(NOW()&lt;= EOMONTH(DATE(YEAR($P600),4, 1), 0), Overall!$A602&lt;&gt;"", MONTH($O600) &lt;= 4, MONTH($P600) &gt;= 4), IF($S600 &lt;&gt; "", $I600/$S600, ""), ""), "")</f>
        <v/>
      </c>
      <c r="AK600" s="18" t="str">
        <f ca="1">IFERROR(IF(AND(NOW()&lt;= EOMONTH(DATE(YEAR($P600),5, 1), 0), Overall!$A602&lt;&gt;"", MONTH($O600) &lt;= 5, MONTH($P600) &gt;= 5), IF($S600 &lt;&gt; "", $I600/$S600, ""), ""), "")</f>
        <v/>
      </c>
      <c r="AL600" s="18" t="str">
        <f ca="1">IFERROR(IF(AND(NOW()&lt;= EOMONTH(DATE(YEAR($P600),6, 1), 0), Overall!$A602&lt;&gt;"", MONTH($O600) &lt;= 6, MONTH($P600) &gt;= 6), IF($S600 &lt;&gt; "", $I600/$S600, ""), ""), "")</f>
        <v/>
      </c>
      <c r="AM600" s="18" t="str">
        <f ca="1">IFERROR(IF(AND(NOW()&lt;= EOMONTH(DATE(YEAR($P600),7, 1), 0), Overall!$A602&lt;&gt;"", MONTH($O600) &lt;= 7, MONTH($P600) &gt;= 7), IF($S600 &lt;&gt; "", $I600/$S600, ""), ""), "")</f>
        <v/>
      </c>
      <c r="AN600" s="18" t="str">
        <f ca="1">IFERROR(IF(AND(NOW()&lt;= EOMONTH(DATE(YEAR($P600),8, 1), 0), Overall!$A602&lt;&gt;"", MONTH($O600) &lt;= 8, MONTH($P600) &gt;= 8), IF($S600 &lt;&gt; "", $I600/$S600, ""), ""), "")</f>
        <v/>
      </c>
      <c r="AO600" s="18" t="str">
        <f ca="1">IFERROR(IF(AND(NOW()&lt;= EOMONTH(DATE(YEAR($P600),9, 1), 0), Overall!$A602&lt;&gt;"", MONTH($O600) &lt;= 9, MONTH($P600) &gt;= 9), IF($S600 &lt;&gt; "", $I600/$S600, ""), ""), "")</f>
        <v/>
      </c>
      <c r="AP600" s="18" t="str">
        <f ca="1">IFERROR(IF(AND(NOW()&lt;= EOMONTH(DATE(YEAR($P600),10, 1), 0), Overall!$A602&lt;&gt;"", MONTH($O600) &lt;= 10, MONTH($P600) &gt;= 10), IF($S600 &lt;&gt; "", $I600/$S600, ""), ""), "")</f>
        <v/>
      </c>
      <c r="AQ600" s="18" t="str">
        <f ca="1">IFERROR(IF(AND(NOW()&lt;= EOMONTH(DATE(YEAR($P600),11, 1), 0), Overall!$A602&lt;&gt;"", MONTH($O600) &lt;=11, MONTH($P600) &gt;= 11), IF($S600 &lt;&gt; "", $I600/$S600, ""), ""), "")</f>
        <v/>
      </c>
      <c r="AR600" s="18" t="str">
        <f ca="1">IFERROR(IF(AND(NOW()&lt;= EOMONTH(DATE(YEAR($P600),12, 1), 0), Overall!$A602&lt;&gt;"", MONTH($O600) &lt;= 12, MONTH($P600) &gt;= 12), IF($S600 &lt;&gt; "", $I600/$S600, ""), ""), "")</f>
        <v/>
      </c>
      <c r="AS600" s="16">
        <f t="shared" ca="1" si="19"/>
        <v>0</v>
      </c>
    </row>
    <row r="601" spans="1:45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5" t="str">
        <f>IF(Overall!P603&lt;&gt;"",_xlfn.VALUETOTEXT(Overall!P603),"")</f>
        <v>Options</v>
      </c>
      <c r="I601" s="17">
        <f>IF(Overall!F603&lt;&gt;"",VALUE(Overall!F603),"")</f>
        <v>500000</v>
      </c>
      <c r="J601" s="17">
        <f>IF(Overall!G603&lt;&gt;"",VALUE(Overall!G603),"")</f>
        <v>78</v>
      </c>
      <c r="K601" s="17">
        <f>IF(Overall!H603&lt;&gt;"",VALUE(Overall!H603),"")</f>
        <v>64</v>
      </c>
      <c r="L601" s="17">
        <f>IF(Overall!I603&lt;&gt;"",VALUE(Overall!I603),"")</f>
        <v>3.07</v>
      </c>
      <c r="M601" s="17">
        <f>IF(Overall!J603&lt;&gt;"",VALUE(Overall!J603),"")</f>
        <v>0.53</v>
      </c>
      <c r="N601" s="17">
        <f>IF(Overall!K603&lt;&gt;"",VALUE(Overall!K603),"")</f>
        <v>2.54</v>
      </c>
      <c r="O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P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Q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R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S601" s="5">
        <f t="shared" si="18"/>
        <v>1</v>
      </c>
      <c r="T601" s="18" t="str">
        <f>IF(Overall!$A603&lt;&gt;"",IF(AND(MONTH($O601) &lt;= 1, MONTH($P601) &gt;= 1), IF($S601 &lt;&gt; "", $I601/$S601, ""), ""),"")</f>
        <v/>
      </c>
      <c r="U601" s="18" t="str">
        <f>IF(Overall!$A603&lt;&gt;"",IF(AND(MONTH($O601) &lt;= 2, MONTH($P601) &gt;= 2), IF($S601 &lt;&gt; "", $I601/$S601, ""), ""),"")</f>
        <v/>
      </c>
      <c r="V601" s="18" t="str">
        <f>IF(Overall!$A603&lt;&gt;"",IF(AND(MONTH($O601) &lt;= 3, MONTH($P601) &gt;= 3), IF($S601 &lt;&gt; "", $I601/$S601, ""), ""),"")</f>
        <v/>
      </c>
      <c r="W601" s="18" t="str">
        <f>IF(Overall!$A603&lt;&gt;"",IF(AND(MONTH($O601) &lt;= 4, MONTH($P601) &gt;= 4), IF($S601 &lt;&gt; "", $I601/$S601, ""), ""),"")</f>
        <v/>
      </c>
      <c r="X601" s="18" t="str">
        <f>IF(Overall!$A603&lt;&gt;"",IF(AND(MONTH($O601) &lt;= 5, MONTH($P601) &gt;= 5), IF($S601 &lt;&gt; "", $I601/$S601, ""), ""),"")</f>
        <v/>
      </c>
      <c r="Y601" s="18" t="str">
        <f>IF(Overall!$A603&lt;&gt;"",IF(AND(MONTH($O601) &lt;= 6, MONTH($P601) &gt;= 6), IF($S601 &lt;&gt; "", $I601/$S601, ""), ""),"")</f>
        <v/>
      </c>
      <c r="Z601" s="18" t="str">
        <f>IF(Overall!$A603&lt;&gt;"",IF(AND(MONTH($O601) &lt;= 7, MONTH($P601) &gt;= 7 ), IF($S601 &lt;&gt; "", $I601/$S601, ""), ""),"")</f>
        <v/>
      </c>
      <c r="AA601" s="18" t="str">
        <f>IF(Overall!$A603&lt;&gt;"",IF(AND(MONTH($O601) &lt;= 8, MONTH($P601) &gt;= 8), IF($S601 &lt;&gt; "", $I601/$S601, ""), ""),"")</f>
        <v/>
      </c>
      <c r="AB601" s="18" t="str">
        <f>IF(Overall!$A603&lt;&gt;"",IF(AND(MONTH($O601) &lt;= 9, MONTH($P601) &gt;= 9), IF($S601 &lt;&gt; "", $I601/$S601, ""), ""),"")</f>
        <v/>
      </c>
      <c r="AC601" s="18" t="str">
        <f>IF(Overall!$A603&lt;&gt;"",IF(AND(MONTH($O601) &lt;= 10, MONTH($P601) &gt;= 10), IF($S601 &lt;&gt; "", $I601/$S601, ""), ""),"")</f>
        <v/>
      </c>
      <c r="AD601" s="18" t="str">
        <f>IF(Overall!$A603&lt;&gt;"",IF(AND(MONTH($O601) &lt;= 11, MONTH($P601) &gt;= 11), IF($S601 &lt;&gt; "", $I601/$S601, ""), ""),"")</f>
        <v/>
      </c>
      <c r="AE601" s="18">
        <f>IF(Overall!$A603&lt;&gt;"",IF(AND(MONTH($O601) &lt;= 12, MONTH($P601) &gt;= 12), IF($S601 &lt;&gt; "", $I601/$S601, ""), ""),"")</f>
        <v>500000</v>
      </c>
      <c r="AG601" s="18" t="str">
        <f ca="1">IFERROR(IF(AND(NOW()&lt;= EOMONTH(DATE(YEAR($P601),1, 1), 0), Overall!$A603&lt;&gt;"", MONTH($O601) &lt;= 1, MONTH($P601) &gt;= 1), IF($S601 &lt;&gt; "", $I601/$S601, ""), ""), "")</f>
        <v/>
      </c>
      <c r="AH601" s="18" t="str">
        <f ca="1">IFERROR(IF(AND(NOW()&lt;= EOMONTH(DATE(YEAR($P601),2, 1), 0), Overall!$A603&lt;&gt;"", MONTH($O601) &lt;= 2, MONTH($P601) &gt;= 2), IF($S601 &lt;&gt; "", $I601/$S601, ""), ""), "")</f>
        <v/>
      </c>
      <c r="AI601" s="18" t="str">
        <f ca="1">IFERROR(IF(AND(NOW()&lt;= EOMONTH(DATE(YEAR($P601),3, 1), 0), Overall!$A603&lt;&gt;"", MONTH($O601) &lt;= 3, MONTH($P601) &gt;= 3), IF($S601 &lt;&gt; "", $I601/$S601, ""), ""), "")</f>
        <v/>
      </c>
      <c r="AJ601" s="18" t="str">
        <f ca="1">IFERROR(IF(AND(NOW()&lt;= EOMONTH(DATE(YEAR($P601),4, 1), 0), Overall!$A603&lt;&gt;"", MONTH($O601) &lt;= 4, MONTH($P601) &gt;= 4), IF($S601 &lt;&gt; "", $I601/$S601, ""), ""), "")</f>
        <v/>
      </c>
      <c r="AK601" s="18" t="str">
        <f ca="1">IFERROR(IF(AND(NOW()&lt;= EOMONTH(DATE(YEAR($P601),5, 1), 0), Overall!$A603&lt;&gt;"", MONTH($O601) &lt;= 5, MONTH($P601) &gt;= 5), IF($S601 &lt;&gt; "", $I601/$S601, ""), ""), "")</f>
        <v/>
      </c>
      <c r="AL601" s="18" t="str">
        <f ca="1">IFERROR(IF(AND(NOW()&lt;= EOMONTH(DATE(YEAR($P601),6, 1), 0), Overall!$A603&lt;&gt;"", MONTH($O601) &lt;= 6, MONTH($P601) &gt;= 6), IF($S601 &lt;&gt; "", $I601/$S601, ""), ""), "")</f>
        <v/>
      </c>
      <c r="AM601" s="18" t="str">
        <f ca="1">IFERROR(IF(AND(NOW()&lt;= EOMONTH(DATE(YEAR($P601),7, 1), 0), Overall!$A603&lt;&gt;"", MONTH($O601) &lt;= 7, MONTH($P601) &gt;= 7), IF($S601 &lt;&gt; "", $I601/$S601, ""), ""), "")</f>
        <v/>
      </c>
      <c r="AN601" s="18" t="str">
        <f ca="1">IFERROR(IF(AND(NOW()&lt;= EOMONTH(DATE(YEAR($P601),8, 1), 0), Overall!$A603&lt;&gt;"", MONTH($O601) &lt;= 8, MONTH($P601) &gt;= 8), IF($S601 &lt;&gt; "", $I601/$S601, ""), ""), "")</f>
        <v/>
      </c>
      <c r="AO601" s="18" t="str">
        <f ca="1">IFERROR(IF(AND(NOW()&lt;= EOMONTH(DATE(YEAR($P601),9, 1), 0), Overall!$A603&lt;&gt;"", MONTH($O601) &lt;= 9, MONTH($P601) &gt;= 9), IF($S601 &lt;&gt; "", $I601/$S601, ""), ""), "")</f>
        <v/>
      </c>
      <c r="AP601" s="18" t="str">
        <f ca="1">IFERROR(IF(AND(NOW()&lt;= EOMONTH(DATE(YEAR($P601),10, 1), 0), Overall!$A603&lt;&gt;"", MONTH($O601) &lt;= 10, MONTH($P601) &gt;= 10), IF($S601 &lt;&gt; "", $I601/$S601, ""), ""), "")</f>
        <v/>
      </c>
      <c r="AQ601" s="18" t="str">
        <f ca="1">IFERROR(IF(AND(NOW()&lt;= EOMONTH(DATE(YEAR($P601),11, 1), 0), Overall!$A603&lt;&gt;"", MONTH($O601) &lt;=11, MONTH($P601) &gt;= 11), IF($S601 &lt;&gt; "", $I601/$S601, ""), ""), "")</f>
        <v/>
      </c>
      <c r="AR601" s="18" t="str">
        <f ca="1">IFERROR(IF(AND(NOW()&lt;= EOMONTH(DATE(YEAR($P601),12, 1), 0), Overall!$A603&lt;&gt;"", MONTH($O601) &lt;= 12, MONTH($P601) &gt;= 12), IF($S601 &lt;&gt; "", $I601/$S601, ""), ""), "")</f>
        <v/>
      </c>
      <c r="AS601" s="16">
        <f t="shared" ca="1" si="19"/>
        <v>0</v>
      </c>
    </row>
    <row r="602" spans="1:45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5" t="str">
        <f>IF(Overall!P604&lt;&gt;"",_xlfn.VALUETOTEXT(Overall!P604),"")</f>
        <v>Options</v>
      </c>
      <c r="I602" s="17">
        <f>IF(Overall!F604&lt;&gt;"",VALUE(Overall!F604),"")</f>
        <v>500000</v>
      </c>
      <c r="J602" s="17">
        <f>IF(Overall!G604&lt;&gt;"",VALUE(Overall!G604),"")</f>
        <v>80</v>
      </c>
      <c r="K602" s="17">
        <f>IF(Overall!H604&lt;&gt;"",VALUE(Overall!H604),"")</f>
        <v>64</v>
      </c>
      <c r="L602" s="17">
        <f>IF(Overall!I604&lt;&gt;"",VALUE(Overall!I604),"")</f>
        <v>3.78</v>
      </c>
      <c r="M602" s="17">
        <f>IF(Overall!J604&lt;&gt;"",VALUE(Overall!J604),"")</f>
        <v>0.51</v>
      </c>
      <c r="N602" s="17">
        <f>IF(Overall!K604&lt;&gt;"",VALUE(Overall!K604),"")</f>
        <v>3.27</v>
      </c>
      <c r="O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P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Q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R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S602" s="5">
        <f t="shared" si="18"/>
        <v>1</v>
      </c>
      <c r="T602" s="18" t="str">
        <f>IF(Overall!$A604&lt;&gt;"",IF(AND(MONTH($O602) &lt;= 1, MONTH($P602) &gt;= 1), IF($S602 &lt;&gt; "", $I602/$S602, ""), ""),"")</f>
        <v/>
      </c>
      <c r="U602" s="18" t="str">
        <f>IF(Overall!$A604&lt;&gt;"",IF(AND(MONTH($O602) &lt;= 2, MONTH($P602) &gt;= 2), IF($S602 &lt;&gt; "", $I602/$S602, ""), ""),"")</f>
        <v/>
      </c>
      <c r="V602" s="18" t="str">
        <f>IF(Overall!$A604&lt;&gt;"",IF(AND(MONTH($O602) &lt;= 3, MONTH($P602) &gt;= 3), IF($S602 &lt;&gt; "", $I602/$S602, ""), ""),"")</f>
        <v/>
      </c>
      <c r="W602" s="18" t="str">
        <f>IF(Overall!$A604&lt;&gt;"",IF(AND(MONTH($O602) &lt;= 4, MONTH($P602) &gt;= 4), IF($S602 &lt;&gt; "", $I602/$S602, ""), ""),"")</f>
        <v/>
      </c>
      <c r="X602" s="18" t="str">
        <f>IF(Overall!$A604&lt;&gt;"",IF(AND(MONTH($O602) &lt;= 5, MONTH($P602) &gt;= 5), IF($S602 &lt;&gt; "", $I602/$S602, ""), ""),"")</f>
        <v/>
      </c>
      <c r="Y602" s="18" t="str">
        <f>IF(Overall!$A604&lt;&gt;"",IF(AND(MONTH($O602) &lt;= 6, MONTH($P602) &gt;= 6), IF($S602 &lt;&gt; "", $I602/$S602, ""), ""),"")</f>
        <v/>
      </c>
      <c r="Z602" s="18" t="str">
        <f>IF(Overall!$A604&lt;&gt;"",IF(AND(MONTH($O602) &lt;= 7, MONTH($P602) &gt;= 7 ), IF($S602 &lt;&gt; "", $I602/$S602, ""), ""),"")</f>
        <v/>
      </c>
      <c r="AA602" s="18" t="str">
        <f>IF(Overall!$A604&lt;&gt;"",IF(AND(MONTH($O602) &lt;= 8, MONTH($P602) &gt;= 8), IF($S602 &lt;&gt; "", $I602/$S602, ""), ""),"")</f>
        <v/>
      </c>
      <c r="AB602" s="18" t="str">
        <f>IF(Overall!$A604&lt;&gt;"",IF(AND(MONTH($O602) &lt;= 9, MONTH($P602) &gt;= 9), IF($S602 &lt;&gt; "", $I602/$S602, ""), ""),"")</f>
        <v/>
      </c>
      <c r="AC602" s="18" t="str">
        <f>IF(Overall!$A604&lt;&gt;"",IF(AND(MONTH($O602) &lt;= 10, MONTH($P602) &gt;= 10), IF($S602 &lt;&gt; "", $I602/$S602, ""), ""),"")</f>
        <v/>
      </c>
      <c r="AD602" s="18" t="str">
        <f>IF(Overall!$A604&lt;&gt;"",IF(AND(MONTH($O602) &lt;= 11, MONTH($P602) &gt;= 11), IF($S602 &lt;&gt; "", $I602/$S602, ""), ""),"")</f>
        <v/>
      </c>
      <c r="AE602" s="18">
        <f>IF(Overall!$A604&lt;&gt;"",IF(AND(MONTH($O602) &lt;= 12, MONTH($P602) &gt;= 12), IF($S602 &lt;&gt; "", $I602/$S602, ""), ""),"")</f>
        <v>500000</v>
      </c>
      <c r="AG602" s="18" t="str">
        <f ca="1">IFERROR(IF(AND(NOW()&lt;= EOMONTH(DATE(YEAR($P602),1, 1), 0), Overall!$A604&lt;&gt;"", MONTH($O602) &lt;= 1, MONTH($P602) &gt;= 1), IF($S602 &lt;&gt; "", $I602/$S602, ""), ""), "")</f>
        <v/>
      </c>
      <c r="AH602" s="18" t="str">
        <f ca="1">IFERROR(IF(AND(NOW()&lt;= EOMONTH(DATE(YEAR($P602),2, 1), 0), Overall!$A604&lt;&gt;"", MONTH($O602) &lt;= 2, MONTH($P602) &gt;= 2), IF($S602 &lt;&gt; "", $I602/$S602, ""), ""), "")</f>
        <v/>
      </c>
      <c r="AI602" s="18" t="str">
        <f ca="1">IFERROR(IF(AND(NOW()&lt;= EOMONTH(DATE(YEAR($P602),3, 1), 0), Overall!$A604&lt;&gt;"", MONTH($O602) &lt;= 3, MONTH($P602) &gt;= 3), IF($S602 &lt;&gt; "", $I602/$S602, ""), ""), "")</f>
        <v/>
      </c>
      <c r="AJ602" s="18" t="str">
        <f ca="1">IFERROR(IF(AND(NOW()&lt;= EOMONTH(DATE(YEAR($P602),4, 1), 0), Overall!$A604&lt;&gt;"", MONTH($O602) &lt;= 4, MONTH($P602) &gt;= 4), IF($S602 &lt;&gt; "", $I602/$S602, ""), ""), "")</f>
        <v/>
      </c>
      <c r="AK602" s="18" t="str">
        <f ca="1">IFERROR(IF(AND(NOW()&lt;= EOMONTH(DATE(YEAR($P602),5, 1), 0), Overall!$A604&lt;&gt;"", MONTH($O602) &lt;= 5, MONTH($P602) &gt;= 5), IF($S602 &lt;&gt; "", $I602/$S602, ""), ""), "")</f>
        <v/>
      </c>
      <c r="AL602" s="18" t="str">
        <f ca="1">IFERROR(IF(AND(NOW()&lt;= EOMONTH(DATE(YEAR($P602),6, 1), 0), Overall!$A604&lt;&gt;"", MONTH($O602) &lt;= 6, MONTH($P602) &gt;= 6), IF($S602 &lt;&gt; "", $I602/$S602, ""), ""), "")</f>
        <v/>
      </c>
      <c r="AM602" s="18" t="str">
        <f ca="1">IFERROR(IF(AND(NOW()&lt;= EOMONTH(DATE(YEAR($P602),7, 1), 0), Overall!$A604&lt;&gt;"", MONTH($O602) &lt;= 7, MONTH($P602) &gt;= 7), IF($S602 &lt;&gt; "", $I602/$S602, ""), ""), "")</f>
        <v/>
      </c>
      <c r="AN602" s="18" t="str">
        <f ca="1">IFERROR(IF(AND(NOW()&lt;= EOMONTH(DATE(YEAR($P602),8, 1), 0), Overall!$A604&lt;&gt;"", MONTH($O602) &lt;= 8, MONTH($P602) &gt;= 8), IF($S602 &lt;&gt; "", $I602/$S602, ""), ""), "")</f>
        <v/>
      </c>
      <c r="AO602" s="18" t="str">
        <f ca="1">IFERROR(IF(AND(NOW()&lt;= EOMONTH(DATE(YEAR($P602),9, 1), 0), Overall!$A604&lt;&gt;"", MONTH($O602) &lt;= 9, MONTH($P602) &gt;= 9), IF($S602 &lt;&gt; "", $I602/$S602, ""), ""), "")</f>
        <v/>
      </c>
      <c r="AP602" s="18" t="str">
        <f ca="1">IFERROR(IF(AND(NOW()&lt;= EOMONTH(DATE(YEAR($P602),10, 1), 0), Overall!$A604&lt;&gt;"", MONTH($O602) &lt;= 10, MONTH($P602) &gt;= 10), IF($S602 &lt;&gt; "", $I602/$S602, ""), ""), "")</f>
        <v/>
      </c>
      <c r="AQ602" s="18" t="str">
        <f ca="1">IFERROR(IF(AND(NOW()&lt;= EOMONTH(DATE(YEAR($P602),11, 1), 0), Overall!$A604&lt;&gt;"", MONTH($O602) &lt;=11, MONTH($P602) &gt;= 11), IF($S602 &lt;&gt; "", $I602/$S602, ""), ""), "")</f>
        <v/>
      </c>
      <c r="AR602" s="18" t="str">
        <f ca="1">IFERROR(IF(AND(NOW()&lt;= EOMONTH(DATE(YEAR($P602),12, 1), 0), Overall!$A604&lt;&gt;"", MONTH($O602) &lt;= 12, MONTH($P602) &gt;= 12), IF($S602 &lt;&gt; "", $I602/$S602, ""), ""), "")</f>
        <v/>
      </c>
      <c r="AS602" s="16">
        <f t="shared" ca="1" si="19"/>
        <v>0</v>
      </c>
    </row>
    <row r="603" spans="1:45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5" t="str">
        <f>IF(Overall!P605&lt;&gt;"",_xlfn.VALUETOTEXT(Overall!P605),"")</f>
        <v>Options</v>
      </c>
      <c r="I603" s="17">
        <f>IF(Overall!F605&lt;&gt;"",VALUE(Overall!F605),"")</f>
        <v>500000</v>
      </c>
      <c r="J603" s="17">
        <f>IF(Overall!G605&lt;&gt;"",VALUE(Overall!G605),"")</f>
        <v>80</v>
      </c>
      <c r="K603" s="17">
        <f>IF(Overall!H605&lt;&gt;"",VALUE(Overall!H605),"")</f>
        <v>64</v>
      </c>
      <c r="L603" s="17">
        <f>IF(Overall!I605&lt;&gt;"",VALUE(Overall!I605),"")</f>
        <v>3.85</v>
      </c>
      <c r="M603" s="17">
        <f>IF(Overall!J605&lt;&gt;"",VALUE(Overall!J605),"")</f>
        <v>0.6</v>
      </c>
      <c r="N603" s="17">
        <f>IF(Overall!K605&lt;&gt;"",VALUE(Overall!K605),"")</f>
        <v>3.25</v>
      </c>
      <c r="O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P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Q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R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S603" s="5">
        <f t="shared" si="18"/>
        <v>1</v>
      </c>
      <c r="T603" s="18" t="str">
        <f>IF(Overall!$A605&lt;&gt;"",IF(AND(MONTH($O603) &lt;= 1, MONTH($P603) &gt;= 1), IF($S603 &lt;&gt; "", $I603/$S603, ""), ""),"")</f>
        <v/>
      </c>
      <c r="U603" s="18" t="str">
        <f>IF(Overall!$A605&lt;&gt;"",IF(AND(MONTH($O603) &lt;= 2, MONTH($P603) &gt;= 2), IF($S603 &lt;&gt; "", $I603/$S603, ""), ""),"")</f>
        <v/>
      </c>
      <c r="V603" s="18" t="str">
        <f>IF(Overall!$A605&lt;&gt;"",IF(AND(MONTH($O603) &lt;= 3, MONTH($P603) &gt;= 3), IF($S603 &lt;&gt; "", $I603/$S603, ""), ""),"")</f>
        <v/>
      </c>
      <c r="W603" s="18" t="str">
        <f>IF(Overall!$A605&lt;&gt;"",IF(AND(MONTH($O603) &lt;= 4, MONTH($P603) &gt;= 4), IF($S603 &lt;&gt; "", $I603/$S603, ""), ""),"")</f>
        <v/>
      </c>
      <c r="X603" s="18" t="str">
        <f>IF(Overall!$A605&lt;&gt;"",IF(AND(MONTH($O603) &lt;= 5, MONTH($P603) &gt;= 5), IF($S603 &lt;&gt; "", $I603/$S603, ""), ""),"")</f>
        <v/>
      </c>
      <c r="Y603" s="18" t="str">
        <f>IF(Overall!$A605&lt;&gt;"",IF(AND(MONTH($O603) &lt;= 6, MONTH($P603) &gt;= 6), IF($S603 &lt;&gt; "", $I603/$S603, ""), ""),"")</f>
        <v/>
      </c>
      <c r="Z603" s="18" t="str">
        <f>IF(Overall!$A605&lt;&gt;"",IF(AND(MONTH($O603) &lt;= 7, MONTH($P603) &gt;= 7 ), IF($S603 &lt;&gt; "", $I603/$S603, ""), ""),"")</f>
        <v/>
      </c>
      <c r="AA603" s="18" t="str">
        <f>IF(Overall!$A605&lt;&gt;"",IF(AND(MONTH($O603) &lt;= 8, MONTH($P603) &gt;= 8), IF($S603 &lt;&gt; "", $I603/$S603, ""), ""),"")</f>
        <v/>
      </c>
      <c r="AB603" s="18" t="str">
        <f>IF(Overall!$A605&lt;&gt;"",IF(AND(MONTH($O603) &lt;= 9, MONTH($P603) &gt;= 9), IF($S603 &lt;&gt; "", $I603/$S603, ""), ""),"")</f>
        <v/>
      </c>
      <c r="AC603" s="18" t="str">
        <f>IF(Overall!$A605&lt;&gt;"",IF(AND(MONTH($O603) &lt;= 10, MONTH($P603) &gt;= 10), IF($S603 &lt;&gt; "", $I603/$S603, ""), ""),"")</f>
        <v/>
      </c>
      <c r="AD603" s="18" t="str">
        <f>IF(Overall!$A605&lt;&gt;"",IF(AND(MONTH($O603) &lt;= 11, MONTH($P603) &gt;= 11), IF($S603 &lt;&gt; "", $I603/$S603, ""), ""),"")</f>
        <v/>
      </c>
      <c r="AE603" s="18">
        <f>IF(Overall!$A605&lt;&gt;"",IF(AND(MONTH($O603) &lt;= 12, MONTH($P603) &gt;= 12), IF($S603 &lt;&gt; "", $I603/$S603, ""), ""),"")</f>
        <v>500000</v>
      </c>
      <c r="AG603" s="18" t="str">
        <f ca="1">IFERROR(IF(AND(NOW()&lt;= EOMONTH(DATE(YEAR($P603),1, 1), 0), Overall!$A605&lt;&gt;"", MONTH($O603) &lt;= 1, MONTH($P603) &gt;= 1), IF($S603 &lt;&gt; "", $I603/$S603, ""), ""), "")</f>
        <v/>
      </c>
      <c r="AH603" s="18" t="str">
        <f ca="1">IFERROR(IF(AND(NOW()&lt;= EOMONTH(DATE(YEAR($P603),2, 1), 0), Overall!$A605&lt;&gt;"", MONTH($O603) &lt;= 2, MONTH($P603) &gt;= 2), IF($S603 &lt;&gt; "", $I603/$S603, ""), ""), "")</f>
        <v/>
      </c>
      <c r="AI603" s="18" t="str">
        <f ca="1">IFERROR(IF(AND(NOW()&lt;= EOMONTH(DATE(YEAR($P603),3, 1), 0), Overall!$A605&lt;&gt;"", MONTH($O603) &lt;= 3, MONTH($P603) &gt;= 3), IF($S603 &lt;&gt; "", $I603/$S603, ""), ""), "")</f>
        <v/>
      </c>
      <c r="AJ603" s="18" t="str">
        <f ca="1">IFERROR(IF(AND(NOW()&lt;= EOMONTH(DATE(YEAR($P603),4, 1), 0), Overall!$A605&lt;&gt;"", MONTH($O603) &lt;= 4, MONTH($P603) &gt;= 4), IF($S603 &lt;&gt; "", $I603/$S603, ""), ""), "")</f>
        <v/>
      </c>
      <c r="AK603" s="18" t="str">
        <f ca="1">IFERROR(IF(AND(NOW()&lt;= EOMONTH(DATE(YEAR($P603),5, 1), 0), Overall!$A605&lt;&gt;"", MONTH($O603) &lt;= 5, MONTH($P603) &gt;= 5), IF($S603 &lt;&gt; "", $I603/$S603, ""), ""), "")</f>
        <v/>
      </c>
      <c r="AL603" s="18" t="str">
        <f ca="1">IFERROR(IF(AND(NOW()&lt;= EOMONTH(DATE(YEAR($P603),6, 1), 0), Overall!$A605&lt;&gt;"", MONTH($O603) &lt;= 6, MONTH($P603) &gt;= 6), IF($S603 &lt;&gt; "", $I603/$S603, ""), ""), "")</f>
        <v/>
      </c>
      <c r="AM603" s="18" t="str">
        <f ca="1">IFERROR(IF(AND(NOW()&lt;= EOMONTH(DATE(YEAR($P603),7, 1), 0), Overall!$A605&lt;&gt;"", MONTH($O603) &lt;= 7, MONTH($P603) &gt;= 7), IF($S603 &lt;&gt; "", $I603/$S603, ""), ""), "")</f>
        <v/>
      </c>
      <c r="AN603" s="18" t="str">
        <f ca="1">IFERROR(IF(AND(NOW()&lt;= EOMONTH(DATE(YEAR($P603),8, 1), 0), Overall!$A605&lt;&gt;"", MONTH($O603) &lt;= 8, MONTH($P603) &gt;= 8), IF($S603 &lt;&gt; "", $I603/$S603, ""), ""), "")</f>
        <v/>
      </c>
      <c r="AO603" s="18" t="str">
        <f ca="1">IFERROR(IF(AND(NOW()&lt;= EOMONTH(DATE(YEAR($P603),9, 1), 0), Overall!$A605&lt;&gt;"", MONTH($O603) &lt;= 9, MONTH($P603) &gt;= 9), IF($S603 &lt;&gt; "", $I603/$S603, ""), ""), "")</f>
        <v/>
      </c>
      <c r="AP603" s="18" t="str">
        <f ca="1">IFERROR(IF(AND(NOW()&lt;= EOMONTH(DATE(YEAR($P603),10, 1), 0), Overall!$A605&lt;&gt;"", MONTH($O603) &lt;= 10, MONTH($P603) &gt;= 10), IF($S603 &lt;&gt; "", $I603/$S603, ""), ""), "")</f>
        <v/>
      </c>
      <c r="AQ603" s="18" t="str">
        <f ca="1">IFERROR(IF(AND(NOW()&lt;= EOMONTH(DATE(YEAR($P603),11, 1), 0), Overall!$A605&lt;&gt;"", MONTH($O603) &lt;=11, MONTH($P603) &gt;= 11), IF($S603 &lt;&gt; "", $I603/$S603, ""), ""), "")</f>
        <v/>
      </c>
      <c r="AR603" s="18" t="str">
        <f ca="1">IFERROR(IF(AND(NOW()&lt;= EOMONTH(DATE(YEAR($P603),12, 1), 0), Overall!$A605&lt;&gt;"", MONTH($O603) &lt;= 12, MONTH($P603) &gt;= 12), IF($S603 &lt;&gt; "", $I603/$S603, ""), ""), "")</f>
        <v/>
      </c>
      <c r="AS603" s="16">
        <f t="shared" ca="1" si="19"/>
        <v>0</v>
      </c>
    </row>
    <row r="604" spans="1:45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5" t="str">
        <f>IF(Overall!P606&lt;&gt;"",_xlfn.VALUETOTEXT(Overall!P606),"")</f>
        <v>Options</v>
      </c>
      <c r="I604" s="17">
        <f>IF(Overall!F606&lt;&gt;"",VALUE(Overall!F606),"")</f>
        <v>500000</v>
      </c>
      <c r="J604" s="17">
        <f>IF(Overall!G606&lt;&gt;"",VALUE(Overall!G606),"")</f>
        <v>78</v>
      </c>
      <c r="K604" s="17">
        <f>IF(Overall!H606&lt;&gt;"",VALUE(Overall!H606),"")</f>
        <v>64</v>
      </c>
      <c r="L604" s="17">
        <f>IF(Overall!I606&lt;&gt;"",VALUE(Overall!I606),"")</f>
        <v>3.17</v>
      </c>
      <c r="M604" s="17">
        <f>IF(Overall!J606&lt;&gt;"",VALUE(Overall!J606),"")</f>
        <v>0.6</v>
      </c>
      <c r="N604" s="17">
        <f>IF(Overall!K606&lt;&gt;"",VALUE(Overall!K606),"")</f>
        <v>2.57</v>
      </c>
      <c r="O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P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Q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R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S604" s="5">
        <f t="shared" si="18"/>
        <v>1</v>
      </c>
      <c r="T604" s="18" t="str">
        <f>IF(Overall!$A606&lt;&gt;"",IF(AND(MONTH($O604) &lt;= 1, MONTH($P604) &gt;= 1), IF($S604 &lt;&gt; "", $I604/$S604, ""), ""),"")</f>
        <v/>
      </c>
      <c r="U604" s="18" t="str">
        <f>IF(Overall!$A606&lt;&gt;"",IF(AND(MONTH($O604) &lt;= 2, MONTH($P604) &gt;= 2), IF($S604 &lt;&gt; "", $I604/$S604, ""), ""),"")</f>
        <v/>
      </c>
      <c r="V604" s="18" t="str">
        <f>IF(Overall!$A606&lt;&gt;"",IF(AND(MONTH($O604) &lt;= 3, MONTH($P604) &gt;= 3), IF($S604 &lt;&gt; "", $I604/$S604, ""), ""),"")</f>
        <v/>
      </c>
      <c r="W604" s="18" t="str">
        <f>IF(Overall!$A606&lt;&gt;"",IF(AND(MONTH($O604) &lt;= 4, MONTH($P604) &gt;= 4), IF($S604 &lt;&gt; "", $I604/$S604, ""), ""),"")</f>
        <v/>
      </c>
      <c r="X604" s="18" t="str">
        <f>IF(Overall!$A606&lt;&gt;"",IF(AND(MONTH($O604) &lt;= 5, MONTH($P604) &gt;= 5), IF($S604 &lt;&gt; "", $I604/$S604, ""), ""),"")</f>
        <v/>
      </c>
      <c r="Y604" s="18" t="str">
        <f>IF(Overall!$A606&lt;&gt;"",IF(AND(MONTH($O604) &lt;= 6, MONTH($P604) &gt;= 6), IF($S604 &lt;&gt; "", $I604/$S604, ""), ""),"")</f>
        <v/>
      </c>
      <c r="Z604" s="18" t="str">
        <f>IF(Overall!$A606&lt;&gt;"",IF(AND(MONTH($O604) &lt;= 7, MONTH($P604) &gt;= 7 ), IF($S604 &lt;&gt; "", $I604/$S604, ""), ""),"")</f>
        <v/>
      </c>
      <c r="AA604" s="18" t="str">
        <f>IF(Overall!$A606&lt;&gt;"",IF(AND(MONTH($O604) &lt;= 8, MONTH($P604) &gt;= 8), IF($S604 &lt;&gt; "", $I604/$S604, ""), ""),"")</f>
        <v/>
      </c>
      <c r="AB604" s="18" t="str">
        <f>IF(Overall!$A606&lt;&gt;"",IF(AND(MONTH($O604) &lt;= 9, MONTH($P604) &gt;= 9), IF($S604 &lt;&gt; "", $I604/$S604, ""), ""),"")</f>
        <v/>
      </c>
      <c r="AC604" s="18" t="str">
        <f>IF(Overall!$A606&lt;&gt;"",IF(AND(MONTH($O604) &lt;= 10, MONTH($P604) &gt;= 10), IF($S604 &lt;&gt; "", $I604/$S604, ""), ""),"")</f>
        <v/>
      </c>
      <c r="AD604" s="18" t="str">
        <f>IF(Overall!$A606&lt;&gt;"",IF(AND(MONTH($O604) &lt;= 11, MONTH($P604) &gt;= 11), IF($S604 &lt;&gt; "", $I604/$S604, ""), ""),"")</f>
        <v/>
      </c>
      <c r="AE604" s="18">
        <f>IF(Overall!$A606&lt;&gt;"",IF(AND(MONTH($O604) &lt;= 12, MONTH($P604) &gt;= 12), IF($S604 &lt;&gt; "", $I604/$S604, ""), ""),"")</f>
        <v>500000</v>
      </c>
      <c r="AG604" s="18" t="str">
        <f ca="1">IFERROR(IF(AND(NOW()&lt;= EOMONTH(DATE(YEAR($P604),1, 1), 0), Overall!$A606&lt;&gt;"", MONTH($O604) &lt;= 1, MONTH($P604) &gt;= 1), IF($S604 &lt;&gt; "", $I604/$S604, ""), ""), "")</f>
        <v/>
      </c>
      <c r="AH604" s="18" t="str">
        <f ca="1">IFERROR(IF(AND(NOW()&lt;= EOMONTH(DATE(YEAR($P604),2, 1), 0), Overall!$A606&lt;&gt;"", MONTH($O604) &lt;= 2, MONTH($P604) &gt;= 2), IF($S604 &lt;&gt; "", $I604/$S604, ""), ""), "")</f>
        <v/>
      </c>
      <c r="AI604" s="18" t="str">
        <f ca="1">IFERROR(IF(AND(NOW()&lt;= EOMONTH(DATE(YEAR($P604),3, 1), 0), Overall!$A606&lt;&gt;"", MONTH($O604) &lt;= 3, MONTH($P604) &gt;= 3), IF($S604 &lt;&gt; "", $I604/$S604, ""), ""), "")</f>
        <v/>
      </c>
      <c r="AJ604" s="18" t="str">
        <f ca="1">IFERROR(IF(AND(NOW()&lt;= EOMONTH(DATE(YEAR($P604),4, 1), 0), Overall!$A606&lt;&gt;"", MONTH($O604) &lt;= 4, MONTH($P604) &gt;= 4), IF($S604 &lt;&gt; "", $I604/$S604, ""), ""), "")</f>
        <v/>
      </c>
      <c r="AK604" s="18" t="str">
        <f ca="1">IFERROR(IF(AND(NOW()&lt;= EOMONTH(DATE(YEAR($P604),5, 1), 0), Overall!$A606&lt;&gt;"", MONTH($O604) &lt;= 5, MONTH($P604) &gt;= 5), IF($S604 &lt;&gt; "", $I604/$S604, ""), ""), "")</f>
        <v/>
      </c>
      <c r="AL604" s="18" t="str">
        <f ca="1">IFERROR(IF(AND(NOW()&lt;= EOMONTH(DATE(YEAR($P604),6, 1), 0), Overall!$A606&lt;&gt;"", MONTH($O604) &lt;= 6, MONTH($P604) &gt;= 6), IF($S604 &lt;&gt; "", $I604/$S604, ""), ""), "")</f>
        <v/>
      </c>
      <c r="AM604" s="18" t="str">
        <f ca="1">IFERROR(IF(AND(NOW()&lt;= EOMONTH(DATE(YEAR($P604),7, 1), 0), Overall!$A606&lt;&gt;"", MONTH($O604) &lt;= 7, MONTH($P604) &gt;= 7), IF($S604 &lt;&gt; "", $I604/$S604, ""), ""), "")</f>
        <v/>
      </c>
      <c r="AN604" s="18" t="str">
        <f ca="1">IFERROR(IF(AND(NOW()&lt;= EOMONTH(DATE(YEAR($P604),8, 1), 0), Overall!$A606&lt;&gt;"", MONTH($O604) &lt;= 8, MONTH($P604) &gt;= 8), IF($S604 &lt;&gt; "", $I604/$S604, ""), ""), "")</f>
        <v/>
      </c>
      <c r="AO604" s="18" t="str">
        <f ca="1">IFERROR(IF(AND(NOW()&lt;= EOMONTH(DATE(YEAR($P604),9, 1), 0), Overall!$A606&lt;&gt;"", MONTH($O604) &lt;= 9, MONTH($P604) &gt;= 9), IF($S604 &lt;&gt; "", $I604/$S604, ""), ""), "")</f>
        <v/>
      </c>
      <c r="AP604" s="18" t="str">
        <f ca="1">IFERROR(IF(AND(NOW()&lt;= EOMONTH(DATE(YEAR($P604),10, 1), 0), Overall!$A606&lt;&gt;"", MONTH($O604) &lt;= 10, MONTH($P604) &gt;= 10), IF($S604 &lt;&gt; "", $I604/$S604, ""), ""), "")</f>
        <v/>
      </c>
      <c r="AQ604" s="18" t="str">
        <f ca="1">IFERROR(IF(AND(NOW()&lt;= EOMONTH(DATE(YEAR($P604),11, 1), 0), Overall!$A606&lt;&gt;"", MONTH($O604) &lt;=11, MONTH($P604) &gt;= 11), IF($S604 &lt;&gt; "", $I604/$S604, ""), ""), "")</f>
        <v/>
      </c>
      <c r="AR604" s="18" t="str">
        <f ca="1">IFERROR(IF(AND(NOW()&lt;= EOMONTH(DATE(YEAR($P604),12, 1), 0), Overall!$A606&lt;&gt;"", MONTH($O604) &lt;= 12, MONTH($P604) &gt;= 12), IF($S604 &lt;&gt; "", $I604/$S604, ""), ""), "")</f>
        <v/>
      </c>
      <c r="AS604" s="16">
        <f t="shared" ca="1" si="19"/>
        <v>0</v>
      </c>
    </row>
    <row r="605" spans="1:45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5" t="str">
        <f>IF(Overall!P607&lt;&gt;"",_xlfn.VALUETOTEXT(Overall!P607),"")</f>
        <v>Options</v>
      </c>
      <c r="I605" s="17">
        <f>IF(Overall!F607&lt;&gt;"",VALUE(Overall!F607),"")</f>
        <v>500000</v>
      </c>
      <c r="J605" s="17">
        <f>IF(Overall!G607&lt;&gt;"",VALUE(Overall!G607),"")</f>
        <v>80</v>
      </c>
      <c r="K605" s="17">
        <f>IF(Overall!H607&lt;&gt;"",VALUE(Overall!H607),"")</f>
        <v>64</v>
      </c>
      <c r="L605" s="17">
        <f>IF(Overall!I607&lt;&gt;"",VALUE(Overall!I607),"")</f>
        <v>3.73</v>
      </c>
      <c r="M605" s="17">
        <f>IF(Overall!J607&lt;&gt;"",VALUE(Overall!J607),"")</f>
        <v>0.5</v>
      </c>
      <c r="N605" s="17">
        <f>IF(Overall!K607&lt;&gt;"",VALUE(Overall!K607),"")</f>
        <v>3.23</v>
      </c>
      <c r="O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P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Q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R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S605" s="5">
        <f t="shared" si="18"/>
        <v>1</v>
      </c>
      <c r="T605" s="18" t="str">
        <f>IF(Overall!$A607&lt;&gt;"",IF(AND(MONTH($O605) &lt;= 1, MONTH($P605) &gt;= 1), IF($S605 &lt;&gt; "", $I605/$S605, ""), ""),"")</f>
        <v/>
      </c>
      <c r="U605" s="18" t="str">
        <f>IF(Overall!$A607&lt;&gt;"",IF(AND(MONTH($O605) &lt;= 2, MONTH($P605) &gt;= 2), IF($S605 &lt;&gt; "", $I605/$S605, ""), ""),"")</f>
        <v/>
      </c>
      <c r="V605" s="18" t="str">
        <f>IF(Overall!$A607&lt;&gt;"",IF(AND(MONTH($O605) &lt;= 3, MONTH($P605) &gt;= 3), IF($S605 &lt;&gt; "", $I605/$S605, ""), ""),"")</f>
        <v/>
      </c>
      <c r="W605" s="18" t="str">
        <f>IF(Overall!$A607&lt;&gt;"",IF(AND(MONTH($O605) &lt;= 4, MONTH($P605) &gt;= 4), IF($S605 &lt;&gt; "", $I605/$S605, ""), ""),"")</f>
        <v/>
      </c>
      <c r="X605" s="18" t="str">
        <f>IF(Overall!$A607&lt;&gt;"",IF(AND(MONTH($O605) &lt;= 5, MONTH($P605) &gt;= 5), IF($S605 &lt;&gt; "", $I605/$S605, ""), ""),"")</f>
        <v/>
      </c>
      <c r="Y605" s="18" t="str">
        <f>IF(Overall!$A607&lt;&gt;"",IF(AND(MONTH($O605) &lt;= 6, MONTH($P605) &gt;= 6), IF($S605 &lt;&gt; "", $I605/$S605, ""), ""),"")</f>
        <v/>
      </c>
      <c r="Z605" s="18" t="str">
        <f>IF(Overall!$A607&lt;&gt;"",IF(AND(MONTH($O605) &lt;= 7, MONTH($P605) &gt;= 7 ), IF($S605 &lt;&gt; "", $I605/$S605, ""), ""),"")</f>
        <v/>
      </c>
      <c r="AA605" s="18" t="str">
        <f>IF(Overall!$A607&lt;&gt;"",IF(AND(MONTH($O605) &lt;= 8, MONTH($P605) &gt;= 8), IF($S605 &lt;&gt; "", $I605/$S605, ""), ""),"")</f>
        <v/>
      </c>
      <c r="AB605" s="18" t="str">
        <f>IF(Overall!$A607&lt;&gt;"",IF(AND(MONTH($O605) &lt;= 9, MONTH($P605) &gt;= 9), IF($S605 &lt;&gt; "", $I605/$S605, ""), ""),"")</f>
        <v/>
      </c>
      <c r="AC605" s="18" t="str">
        <f>IF(Overall!$A607&lt;&gt;"",IF(AND(MONTH($O605) &lt;= 10, MONTH($P605) &gt;= 10), IF($S605 &lt;&gt; "", $I605/$S605, ""), ""),"")</f>
        <v/>
      </c>
      <c r="AD605" s="18" t="str">
        <f>IF(Overall!$A607&lt;&gt;"",IF(AND(MONTH($O605) &lt;= 11, MONTH($P605) &gt;= 11), IF($S605 &lt;&gt; "", $I605/$S605, ""), ""),"")</f>
        <v/>
      </c>
      <c r="AE605" s="18">
        <f>IF(Overall!$A607&lt;&gt;"",IF(AND(MONTH($O605) &lt;= 12, MONTH($P605) &gt;= 12), IF($S605 &lt;&gt; "", $I605/$S605, ""), ""),"")</f>
        <v>500000</v>
      </c>
      <c r="AG605" s="18" t="str">
        <f ca="1">IFERROR(IF(AND(NOW()&lt;= EOMONTH(DATE(YEAR($P605),1, 1), 0), Overall!$A607&lt;&gt;"", MONTH($O605) &lt;= 1, MONTH($P605) &gt;= 1), IF($S605 &lt;&gt; "", $I605/$S605, ""), ""), "")</f>
        <v/>
      </c>
      <c r="AH605" s="18" t="str">
        <f ca="1">IFERROR(IF(AND(NOW()&lt;= EOMONTH(DATE(YEAR($P605),2, 1), 0), Overall!$A607&lt;&gt;"", MONTH($O605) &lt;= 2, MONTH($P605) &gt;= 2), IF($S605 &lt;&gt; "", $I605/$S605, ""), ""), "")</f>
        <v/>
      </c>
      <c r="AI605" s="18" t="str">
        <f ca="1">IFERROR(IF(AND(NOW()&lt;= EOMONTH(DATE(YEAR($P605),3, 1), 0), Overall!$A607&lt;&gt;"", MONTH($O605) &lt;= 3, MONTH($P605) &gt;= 3), IF($S605 &lt;&gt; "", $I605/$S605, ""), ""), "")</f>
        <v/>
      </c>
      <c r="AJ605" s="18" t="str">
        <f ca="1">IFERROR(IF(AND(NOW()&lt;= EOMONTH(DATE(YEAR($P605),4, 1), 0), Overall!$A607&lt;&gt;"", MONTH($O605) &lt;= 4, MONTH($P605) &gt;= 4), IF($S605 &lt;&gt; "", $I605/$S605, ""), ""), "")</f>
        <v/>
      </c>
      <c r="AK605" s="18" t="str">
        <f ca="1">IFERROR(IF(AND(NOW()&lt;= EOMONTH(DATE(YEAR($P605),5, 1), 0), Overall!$A607&lt;&gt;"", MONTH($O605) &lt;= 5, MONTH($P605) &gt;= 5), IF($S605 &lt;&gt; "", $I605/$S605, ""), ""), "")</f>
        <v/>
      </c>
      <c r="AL605" s="18" t="str">
        <f ca="1">IFERROR(IF(AND(NOW()&lt;= EOMONTH(DATE(YEAR($P605),6, 1), 0), Overall!$A607&lt;&gt;"", MONTH($O605) &lt;= 6, MONTH($P605) &gt;= 6), IF($S605 &lt;&gt; "", $I605/$S605, ""), ""), "")</f>
        <v/>
      </c>
      <c r="AM605" s="18" t="str">
        <f ca="1">IFERROR(IF(AND(NOW()&lt;= EOMONTH(DATE(YEAR($P605),7, 1), 0), Overall!$A607&lt;&gt;"", MONTH($O605) &lt;= 7, MONTH($P605) &gt;= 7), IF($S605 &lt;&gt; "", $I605/$S605, ""), ""), "")</f>
        <v/>
      </c>
      <c r="AN605" s="18" t="str">
        <f ca="1">IFERROR(IF(AND(NOW()&lt;= EOMONTH(DATE(YEAR($P605),8, 1), 0), Overall!$A607&lt;&gt;"", MONTH($O605) &lt;= 8, MONTH($P605) &gt;= 8), IF($S605 &lt;&gt; "", $I605/$S605, ""), ""), "")</f>
        <v/>
      </c>
      <c r="AO605" s="18" t="str">
        <f ca="1">IFERROR(IF(AND(NOW()&lt;= EOMONTH(DATE(YEAR($P605),9, 1), 0), Overall!$A607&lt;&gt;"", MONTH($O605) &lt;= 9, MONTH($P605) &gt;= 9), IF($S605 &lt;&gt; "", $I605/$S605, ""), ""), "")</f>
        <v/>
      </c>
      <c r="AP605" s="18" t="str">
        <f ca="1">IFERROR(IF(AND(NOW()&lt;= EOMONTH(DATE(YEAR($P605),10, 1), 0), Overall!$A607&lt;&gt;"", MONTH($O605) &lt;= 10, MONTH($P605) &gt;= 10), IF($S605 &lt;&gt; "", $I605/$S605, ""), ""), "")</f>
        <v/>
      </c>
      <c r="AQ605" s="18" t="str">
        <f ca="1">IFERROR(IF(AND(NOW()&lt;= EOMONTH(DATE(YEAR($P605),11, 1), 0), Overall!$A607&lt;&gt;"", MONTH($O605) &lt;=11, MONTH($P605) &gt;= 11), IF($S605 &lt;&gt; "", $I605/$S605, ""), ""), "")</f>
        <v/>
      </c>
      <c r="AR605" s="18" t="str">
        <f ca="1">IFERROR(IF(AND(NOW()&lt;= EOMONTH(DATE(YEAR($P605),12, 1), 0), Overall!$A607&lt;&gt;"", MONTH($O605) &lt;= 12, MONTH($P605) &gt;= 12), IF($S605 &lt;&gt; "", $I605/$S605, ""), ""), "")</f>
        <v/>
      </c>
      <c r="AS605" s="16">
        <f t="shared" ca="1" si="19"/>
        <v>0</v>
      </c>
    </row>
    <row r="606" spans="1:45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5" t="str">
        <f>IF(Overall!P608&lt;&gt;"",_xlfn.VALUETOTEXT(Overall!P608),"")</f>
        <v>Options</v>
      </c>
      <c r="I606" s="17">
        <f>IF(Overall!F608&lt;&gt;"",VALUE(Overall!F608),"")</f>
        <v>500000</v>
      </c>
      <c r="J606" s="17">
        <f>IF(Overall!G608&lt;&gt;"",VALUE(Overall!G608),"")</f>
        <v>80</v>
      </c>
      <c r="K606" s="17">
        <f>IF(Overall!H608&lt;&gt;"",VALUE(Overall!H608),"")</f>
        <v>64</v>
      </c>
      <c r="L606" s="17">
        <f>IF(Overall!I608&lt;&gt;"",VALUE(Overall!I608),"")</f>
        <v>3.7</v>
      </c>
      <c r="M606" s="17">
        <f>IF(Overall!J608&lt;&gt;"",VALUE(Overall!J608),"")</f>
        <v>0.4</v>
      </c>
      <c r="N606" s="17">
        <f>IF(Overall!K608&lt;&gt;"",VALUE(Overall!K608),"")</f>
        <v>3.3</v>
      </c>
      <c r="O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P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Q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R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S606" s="5">
        <f t="shared" si="18"/>
        <v>1</v>
      </c>
      <c r="T606" s="18" t="str">
        <f>IF(Overall!$A608&lt;&gt;"",IF(AND(MONTH($O606) &lt;= 1, MONTH($P606) &gt;= 1), IF($S606 &lt;&gt; "", $I606/$S606, ""), ""),"")</f>
        <v/>
      </c>
      <c r="U606" s="18" t="str">
        <f>IF(Overall!$A608&lt;&gt;"",IF(AND(MONTH($O606) &lt;= 2, MONTH($P606) &gt;= 2), IF($S606 &lt;&gt; "", $I606/$S606, ""), ""),"")</f>
        <v/>
      </c>
      <c r="V606" s="18" t="str">
        <f>IF(Overall!$A608&lt;&gt;"",IF(AND(MONTH($O606) &lt;= 3, MONTH($P606) &gt;= 3), IF($S606 &lt;&gt; "", $I606/$S606, ""), ""),"")</f>
        <v/>
      </c>
      <c r="W606" s="18" t="str">
        <f>IF(Overall!$A608&lt;&gt;"",IF(AND(MONTH($O606) &lt;= 4, MONTH($P606) &gt;= 4), IF($S606 &lt;&gt; "", $I606/$S606, ""), ""),"")</f>
        <v/>
      </c>
      <c r="X606" s="18" t="str">
        <f>IF(Overall!$A608&lt;&gt;"",IF(AND(MONTH($O606) &lt;= 5, MONTH($P606) &gt;= 5), IF($S606 &lt;&gt; "", $I606/$S606, ""), ""),"")</f>
        <v/>
      </c>
      <c r="Y606" s="18" t="str">
        <f>IF(Overall!$A608&lt;&gt;"",IF(AND(MONTH($O606) &lt;= 6, MONTH($P606) &gt;= 6), IF($S606 &lt;&gt; "", $I606/$S606, ""), ""),"")</f>
        <v/>
      </c>
      <c r="Z606" s="18" t="str">
        <f>IF(Overall!$A608&lt;&gt;"",IF(AND(MONTH($O606) &lt;= 7, MONTH($P606) &gt;= 7 ), IF($S606 &lt;&gt; "", $I606/$S606, ""), ""),"")</f>
        <v/>
      </c>
      <c r="AA606" s="18" t="str">
        <f>IF(Overall!$A608&lt;&gt;"",IF(AND(MONTH($O606) &lt;= 8, MONTH($P606) &gt;= 8), IF($S606 &lt;&gt; "", $I606/$S606, ""), ""),"")</f>
        <v/>
      </c>
      <c r="AB606" s="18" t="str">
        <f>IF(Overall!$A608&lt;&gt;"",IF(AND(MONTH($O606) &lt;= 9, MONTH($P606) &gt;= 9), IF($S606 &lt;&gt; "", $I606/$S606, ""), ""),"")</f>
        <v/>
      </c>
      <c r="AC606" s="18" t="str">
        <f>IF(Overall!$A608&lt;&gt;"",IF(AND(MONTH($O606) &lt;= 10, MONTH($P606) &gt;= 10), IF($S606 &lt;&gt; "", $I606/$S606, ""), ""),"")</f>
        <v/>
      </c>
      <c r="AD606" s="18" t="str">
        <f>IF(Overall!$A608&lt;&gt;"",IF(AND(MONTH($O606) &lt;= 11, MONTH($P606) &gt;= 11), IF($S606 &lt;&gt; "", $I606/$S606, ""), ""),"")</f>
        <v/>
      </c>
      <c r="AE606" s="18">
        <f>IF(Overall!$A608&lt;&gt;"",IF(AND(MONTH($O606) &lt;= 12, MONTH($P606) &gt;= 12), IF($S606 &lt;&gt; "", $I606/$S606, ""), ""),"")</f>
        <v>500000</v>
      </c>
      <c r="AG606" s="18" t="str">
        <f ca="1">IFERROR(IF(AND(NOW()&lt;= EOMONTH(DATE(YEAR($P606),1, 1), 0), Overall!$A608&lt;&gt;"", MONTH($O606) &lt;= 1, MONTH($P606) &gt;= 1), IF($S606 &lt;&gt; "", $I606/$S606, ""), ""), "")</f>
        <v/>
      </c>
      <c r="AH606" s="18" t="str">
        <f ca="1">IFERROR(IF(AND(NOW()&lt;= EOMONTH(DATE(YEAR($P606),2, 1), 0), Overall!$A608&lt;&gt;"", MONTH($O606) &lt;= 2, MONTH($P606) &gt;= 2), IF($S606 &lt;&gt; "", $I606/$S606, ""), ""), "")</f>
        <v/>
      </c>
      <c r="AI606" s="18" t="str">
        <f ca="1">IFERROR(IF(AND(NOW()&lt;= EOMONTH(DATE(YEAR($P606),3, 1), 0), Overall!$A608&lt;&gt;"", MONTH($O606) &lt;= 3, MONTH($P606) &gt;= 3), IF($S606 &lt;&gt; "", $I606/$S606, ""), ""), "")</f>
        <v/>
      </c>
      <c r="AJ606" s="18" t="str">
        <f ca="1">IFERROR(IF(AND(NOW()&lt;= EOMONTH(DATE(YEAR($P606),4, 1), 0), Overall!$A608&lt;&gt;"", MONTH($O606) &lt;= 4, MONTH($P606) &gt;= 4), IF($S606 &lt;&gt; "", $I606/$S606, ""), ""), "")</f>
        <v/>
      </c>
      <c r="AK606" s="18" t="str">
        <f ca="1">IFERROR(IF(AND(NOW()&lt;= EOMONTH(DATE(YEAR($P606),5, 1), 0), Overall!$A608&lt;&gt;"", MONTH($O606) &lt;= 5, MONTH($P606) &gt;= 5), IF($S606 &lt;&gt; "", $I606/$S606, ""), ""), "")</f>
        <v/>
      </c>
      <c r="AL606" s="18" t="str">
        <f ca="1">IFERROR(IF(AND(NOW()&lt;= EOMONTH(DATE(YEAR($P606),6, 1), 0), Overall!$A608&lt;&gt;"", MONTH($O606) &lt;= 6, MONTH($P606) &gt;= 6), IF($S606 &lt;&gt; "", $I606/$S606, ""), ""), "")</f>
        <v/>
      </c>
      <c r="AM606" s="18" t="str">
        <f ca="1">IFERROR(IF(AND(NOW()&lt;= EOMONTH(DATE(YEAR($P606),7, 1), 0), Overall!$A608&lt;&gt;"", MONTH($O606) &lt;= 7, MONTH($P606) &gt;= 7), IF($S606 &lt;&gt; "", $I606/$S606, ""), ""), "")</f>
        <v/>
      </c>
      <c r="AN606" s="18" t="str">
        <f ca="1">IFERROR(IF(AND(NOW()&lt;= EOMONTH(DATE(YEAR($P606),8, 1), 0), Overall!$A608&lt;&gt;"", MONTH($O606) &lt;= 8, MONTH($P606) &gt;= 8), IF($S606 &lt;&gt; "", $I606/$S606, ""), ""), "")</f>
        <v/>
      </c>
      <c r="AO606" s="18" t="str">
        <f ca="1">IFERROR(IF(AND(NOW()&lt;= EOMONTH(DATE(YEAR($P606),9, 1), 0), Overall!$A608&lt;&gt;"", MONTH($O606) &lt;= 9, MONTH($P606) &gt;= 9), IF($S606 &lt;&gt; "", $I606/$S606, ""), ""), "")</f>
        <v/>
      </c>
      <c r="AP606" s="18" t="str">
        <f ca="1">IFERROR(IF(AND(NOW()&lt;= EOMONTH(DATE(YEAR($P606),10, 1), 0), Overall!$A608&lt;&gt;"", MONTH($O606) &lt;= 10, MONTH($P606) &gt;= 10), IF($S606 &lt;&gt; "", $I606/$S606, ""), ""), "")</f>
        <v/>
      </c>
      <c r="AQ606" s="18" t="str">
        <f ca="1">IFERROR(IF(AND(NOW()&lt;= EOMONTH(DATE(YEAR($P606),11, 1), 0), Overall!$A608&lt;&gt;"", MONTH($O606) &lt;=11, MONTH($P606) &gt;= 11), IF($S606 &lt;&gt; "", $I606/$S606, ""), ""), "")</f>
        <v/>
      </c>
      <c r="AR606" s="18" t="str">
        <f ca="1">IFERROR(IF(AND(NOW()&lt;= EOMONTH(DATE(YEAR($P606),12, 1), 0), Overall!$A608&lt;&gt;"", MONTH($O606) &lt;= 12, MONTH($P606) &gt;= 12), IF($S606 &lt;&gt; "", $I606/$S606, ""), ""), "")</f>
        <v/>
      </c>
      <c r="AS606" s="16">
        <f t="shared" ca="1" si="19"/>
        <v>0</v>
      </c>
    </row>
    <row r="607" spans="1:45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5" t="str">
        <f>IF(Overall!P609&lt;&gt;"",_xlfn.VALUETOTEXT(Overall!P609),"")</f>
        <v>Options</v>
      </c>
      <c r="I607" s="17">
        <f>IF(Overall!F609&lt;&gt;"",VALUE(Overall!F609),"")</f>
        <v>500000</v>
      </c>
      <c r="J607" s="17">
        <f>IF(Overall!G609&lt;&gt;"",VALUE(Overall!G609),"")</f>
        <v>80</v>
      </c>
      <c r="K607" s="17">
        <f>IF(Overall!H609&lt;&gt;"",VALUE(Overall!H609),"")</f>
        <v>64</v>
      </c>
      <c r="L607" s="17">
        <f>IF(Overall!I609&lt;&gt;"",VALUE(Overall!I609),"")</f>
        <v>3.75</v>
      </c>
      <c r="M607" s="17">
        <f>IF(Overall!J609&lt;&gt;"",VALUE(Overall!J609),"")</f>
        <v>0.52</v>
      </c>
      <c r="N607" s="17">
        <f>IF(Overall!K609&lt;&gt;"",VALUE(Overall!K609),"")</f>
        <v>3.23</v>
      </c>
      <c r="O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P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Q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R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S607" s="5">
        <f t="shared" si="18"/>
        <v>1</v>
      </c>
      <c r="T607" s="18" t="str">
        <f>IF(Overall!$A609&lt;&gt;"",IF(AND(MONTH($O607) &lt;= 1, MONTH($P607) &gt;= 1), IF($S607 &lt;&gt; "", $I607/$S607, ""), ""),"")</f>
        <v/>
      </c>
      <c r="U607" s="18" t="str">
        <f>IF(Overall!$A609&lt;&gt;"",IF(AND(MONTH($O607) &lt;= 2, MONTH($P607) &gt;= 2), IF($S607 &lt;&gt; "", $I607/$S607, ""), ""),"")</f>
        <v/>
      </c>
      <c r="V607" s="18" t="str">
        <f>IF(Overall!$A609&lt;&gt;"",IF(AND(MONTH($O607) &lt;= 3, MONTH($P607) &gt;= 3), IF($S607 &lt;&gt; "", $I607/$S607, ""), ""),"")</f>
        <v/>
      </c>
      <c r="W607" s="18" t="str">
        <f>IF(Overall!$A609&lt;&gt;"",IF(AND(MONTH($O607) &lt;= 4, MONTH($P607) &gt;= 4), IF($S607 &lt;&gt; "", $I607/$S607, ""), ""),"")</f>
        <v/>
      </c>
      <c r="X607" s="18" t="str">
        <f>IF(Overall!$A609&lt;&gt;"",IF(AND(MONTH($O607) &lt;= 5, MONTH($P607) &gt;= 5), IF($S607 &lt;&gt; "", $I607/$S607, ""), ""),"")</f>
        <v/>
      </c>
      <c r="Y607" s="18" t="str">
        <f>IF(Overall!$A609&lt;&gt;"",IF(AND(MONTH($O607) &lt;= 6, MONTH($P607) &gt;= 6), IF($S607 &lt;&gt; "", $I607/$S607, ""), ""),"")</f>
        <v/>
      </c>
      <c r="Z607" s="18" t="str">
        <f>IF(Overall!$A609&lt;&gt;"",IF(AND(MONTH($O607) &lt;= 7, MONTH($P607) &gt;= 7 ), IF($S607 &lt;&gt; "", $I607/$S607, ""), ""),"")</f>
        <v/>
      </c>
      <c r="AA607" s="18" t="str">
        <f>IF(Overall!$A609&lt;&gt;"",IF(AND(MONTH($O607) &lt;= 8, MONTH($P607) &gt;= 8), IF($S607 &lt;&gt; "", $I607/$S607, ""), ""),"")</f>
        <v/>
      </c>
      <c r="AB607" s="18" t="str">
        <f>IF(Overall!$A609&lt;&gt;"",IF(AND(MONTH($O607) &lt;= 9, MONTH($P607) &gt;= 9), IF($S607 &lt;&gt; "", $I607/$S607, ""), ""),"")</f>
        <v/>
      </c>
      <c r="AC607" s="18" t="str">
        <f>IF(Overall!$A609&lt;&gt;"",IF(AND(MONTH($O607) &lt;= 10, MONTH($P607) &gt;= 10), IF($S607 &lt;&gt; "", $I607/$S607, ""), ""),"")</f>
        <v/>
      </c>
      <c r="AD607" s="18" t="str">
        <f>IF(Overall!$A609&lt;&gt;"",IF(AND(MONTH($O607) &lt;= 11, MONTH($P607) &gt;= 11), IF($S607 &lt;&gt; "", $I607/$S607, ""), ""),"")</f>
        <v/>
      </c>
      <c r="AE607" s="18">
        <f>IF(Overall!$A609&lt;&gt;"",IF(AND(MONTH($O607) &lt;= 12, MONTH($P607) &gt;= 12), IF($S607 &lt;&gt; "", $I607/$S607, ""), ""),"")</f>
        <v>500000</v>
      </c>
      <c r="AG607" s="18" t="str">
        <f ca="1">IFERROR(IF(AND(NOW()&lt;= EOMONTH(DATE(YEAR($P607),1, 1), 0), Overall!$A609&lt;&gt;"", MONTH($O607) &lt;= 1, MONTH($P607) &gt;= 1), IF($S607 &lt;&gt; "", $I607/$S607, ""), ""), "")</f>
        <v/>
      </c>
      <c r="AH607" s="18" t="str">
        <f ca="1">IFERROR(IF(AND(NOW()&lt;= EOMONTH(DATE(YEAR($P607),2, 1), 0), Overall!$A609&lt;&gt;"", MONTH($O607) &lt;= 2, MONTH($P607) &gt;= 2), IF($S607 &lt;&gt; "", $I607/$S607, ""), ""), "")</f>
        <v/>
      </c>
      <c r="AI607" s="18" t="str">
        <f ca="1">IFERROR(IF(AND(NOW()&lt;= EOMONTH(DATE(YEAR($P607),3, 1), 0), Overall!$A609&lt;&gt;"", MONTH($O607) &lt;= 3, MONTH($P607) &gt;= 3), IF($S607 &lt;&gt; "", $I607/$S607, ""), ""), "")</f>
        <v/>
      </c>
      <c r="AJ607" s="18" t="str">
        <f ca="1">IFERROR(IF(AND(NOW()&lt;= EOMONTH(DATE(YEAR($P607),4, 1), 0), Overall!$A609&lt;&gt;"", MONTH($O607) &lt;= 4, MONTH($P607) &gt;= 4), IF($S607 &lt;&gt; "", $I607/$S607, ""), ""), "")</f>
        <v/>
      </c>
      <c r="AK607" s="18" t="str">
        <f ca="1">IFERROR(IF(AND(NOW()&lt;= EOMONTH(DATE(YEAR($P607),5, 1), 0), Overall!$A609&lt;&gt;"", MONTH($O607) &lt;= 5, MONTH($P607) &gt;= 5), IF($S607 &lt;&gt; "", $I607/$S607, ""), ""), "")</f>
        <v/>
      </c>
      <c r="AL607" s="18" t="str">
        <f ca="1">IFERROR(IF(AND(NOW()&lt;= EOMONTH(DATE(YEAR($P607),6, 1), 0), Overall!$A609&lt;&gt;"", MONTH($O607) &lt;= 6, MONTH($P607) &gt;= 6), IF($S607 &lt;&gt; "", $I607/$S607, ""), ""), "")</f>
        <v/>
      </c>
      <c r="AM607" s="18" t="str">
        <f ca="1">IFERROR(IF(AND(NOW()&lt;= EOMONTH(DATE(YEAR($P607),7, 1), 0), Overall!$A609&lt;&gt;"", MONTH($O607) &lt;= 7, MONTH($P607) &gt;= 7), IF($S607 &lt;&gt; "", $I607/$S607, ""), ""), "")</f>
        <v/>
      </c>
      <c r="AN607" s="18" t="str">
        <f ca="1">IFERROR(IF(AND(NOW()&lt;= EOMONTH(DATE(YEAR($P607),8, 1), 0), Overall!$A609&lt;&gt;"", MONTH($O607) &lt;= 8, MONTH($P607) &gt;= 8), IF($S607 &lt;&gt; "", $I607/$S607, ""), ""), "")</f>
        <v/>
      </c>
      <c r="AO607" s="18" t="str">
        <f ca="1">IFERROR(IF(AND(NOW()&lt;= EOMONTH(DATE(YEAR($P607),9, 1), 0), Overall!$A609&lt;&gt;"", MONTH($O607) &lt;= 9, MONTH($P607) &gt;= 9), IF($S607 &lt;&gt; "", $I607/$S607, ""), ""), "")</f>
        <v/>
      </c>
      <c r="AP607" s="18" t="str">
        <f ca="1">IFERROR(IF(AND(NOW()&lt;= EOMONTH(DATE(YEAR($P607),10, 1), 0), Overall!$A609&lt;&gt;"", MONTH($O607) &lt;= 10, MONTH($P607) &gt;= 10), IF($S607 &lt;&gt; "", $I607/$S607, ""), ""), "")</f>
        <v/>
      </c>
      <c r="AQ607" s="18" t="str">
        <f ca="1">IFERROR(IF(AND(NOW()&lt;= EOMONTH(DATE(YEAR($P607),11, 1), 0), Overall!$A609&lt;&gt;"", MONTH($O607) &lt;=11, MONTH($P607) &gt;= 11), IF($S607 &lt;&gt; "", $I607/$S607, ""), ""), "")</f>
        <v/>
      </c>
      <c r="AR607" s="18" t="str">
        <f ca="1">IFERROR(IF(AND(NOW()&lt;= EOMONTH(DATE(YEAR($P607),12, 1), 0), Overall!$A609&lt;&gt;"", MONTH($O607) &lt;= 12, MONTH($P607) &gt;= 12), IF($S607 &lt;&gt; "", $I607/$S607, ""), ""), "")</f>
        <v/>
      </c>
      <c r="AS607" s="16">
        <f t="shared" ca="1" si="19"/>
        <v>0</v>
      </c>
    </row>
    <row r="608" spans="1:45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5" t="str">
        <f>IF(Overall!P610&lt;&gt;"",_xlfn.VALUETOTEXT(Overall!P610),"")</f>
        <v>Options</v>
      </c>
      <c r="I608" s="17">
        <f>IF(Overall!F610&lt;&gt;"",VALUE(Overall!F610),"")</f>
        <v>500000</v>
      </c>
      <c r="J608" s="17">
        <f>IF(Overall!G610&lt;&gt;"",VALUE(Overall!G610),"")</f>
        <v>80</v>
      </c>
      <c r="K608" s="17">
        <f>IF(Overall!H610&lt;&gt;"",VALUE(Overall!H610),"")</f>
        <v>64</v>
      </c>
      <c r="L608" s="17">
        <f>IF(Overall!I610&lt;&gt;"",VALUE(Overall!I610),"")</f>
        <v>3.76</v>
      </c>
      <c r="M608" s="17">
        <f>IF(Overall!J610&lt;&gt;"",VALUE(Overall!J610),"")</f>
        <v>0.55000000000000004</v>
      </c>
      <c r="N608" s="17">
        <f>IF(Overall!K610&lt;&gt;"",VALUE(Overall!K610),"")</f>
        <v>3.21</v>
      </c>
      <c r="O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P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Q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R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S608" s="5">
        <f t="shared" si="18"/>
        <v>1</v>
      </c>
      <c r="T608" s="18" t="str">
        <f>IF(Overall!$A610&lt;&gt;"",IF(AND(MONTH($O608) &lt;= 1, MONTH($P608) &gt;= 1), IF($S608 &lt;&gt; "", $I608/$S608, ""), ""),"")</f>
        <v/>
      </c>
      <c r="U608" s="18" t="str">
        <f>IF(Overall!$A610&lt;&gt;"",IF(AND(MONTH($O608) &lt;= 2, MONTH($P608) &gt;= 2), IF($S608 &lt;&gt; "", $I608/$S608, ""), ""),"")</f>
        <v/>
      </c>
      <c r="V608" s="18" t="str">
        <f>IF(Overall!$A610&lt;&gt;"",IF(AND(MONTH($O608) &lt;= 3, MONTH($P608) &gt;= 3), IF($S608 &lt;&gt; "", $I608/$S608, ""), ""),"")</f>
        <v/>
      </c>
      <c r="W608" s="18" t="str">
        <f>IF(Overall!$A610&lt;&gt;"",IF(AND(MONTH($O608) &lt;= 4, MONTH($P608) &gt;= 4), IF($S608 &lt;&gt; "", $I608/$S608, ""), ""),"")</f>
        <v/>
      </c>
      <c r="X608" s="18" t="str">
        <f>IF(Overall!$A610&lt;&gt;"",IF(AND(MONTH($O608) &lt;= 5, MONTH($P608) &gt;= 5), IF($S608 &lt;&gt; "", $I608/$S608, ""), ""),"")</f>
        <v/>
      </c>
      <c r="Y608" s="18" t="str">
        <f>IF(Overall!$A610&lt;&gt;"",IF(AND(MONTH($O608) &lt;= 6, MONTH($P608) &gt;= 6), IF($S608 &lt;&gt; "", $I608/$S608, ""), ""),"")</f>
        <v/>
      </c>
      <c r="Z608" s="18" t="str">
        <f>IF(Overall!$A610&lt;&gt;"",IF(AND(MONTH($O608) &lt;= 7, MONTH($P608) &gt;= 7 ), IF($S608 &lt;&gt; "", $I608/$S608, ""), ""),"")</f>
        <v/>
      </c>
      <c r="AA608" s="18" t="str">
        <f>IF(Overall!$A610&lt;&gt;"",IF(AND(MONTH($O608) &lt;= 8, MONTH($P608) &gt;= 8), IF($S608 &lt;&gt; "", $I608/$S608, ""), ""),"")</f>
        <v/>
      </c>
      <c r="AB608" s="18" t="str">
        <f>IF(Overall!$A610&lt;&gt;"",IF(AND(MONTH($O608) &lt;= 9, MONTH($P608) &gt;= 9), IF($S608 &lt;&gt; "", $I608/$S608, ""), ""),"")</f>
        <v/>
      </c>
      <c r="AC608" s="18" t="str">
        <f>IF(Overall!$A610&lt;&gt;"",IF(AND(MONTH($O608) &lt;= 10, MONTH($P608) &gt;= 10), IF($S608 &lt;&gt; "", $I608/$S608, ""), ""),"")</f>
        <v/>
      </c>
      <c r="AD608" s="18" t="str">
        <f>IF(Overall!$A610&lt;&gt;"",IF(AND(MONTH($O608) &lt;= 11, MONTH($P608) &gt;= 11), IF($S608 &lt;&gt; "", $I608/$S608, ""), ""),"")</f>
        <v/>
      </c>
      <c r="AE608" s="18">
        <f>IF(Overall!$A610&lt;&gt;"",IF(AND(MONTH($O608) &lt;= 12, MONTH($P608) &gt;= 12), IF($S608 &lt;&gt; "", $I608/$S608, ""), ""),"")</f>
        <v>500000</v>
      </c>
      <c r="AG608" s="18" t="str">
        <f ca="1">IFERROR(IF(AND(NOW()&lt;= EOMONTH(DATE(YEAR($P608),1, 1), 0), Overall!$A610&lt;&gt;"", MONTH($O608) &lt;= 1, MONTH($P608) &gt;= 1), IF($S608 &lt;&gt; "", $I608/$S608, ""), ""), "")</f>
        <v/>
      </c>
      <c r="AH608" s="18" t="str">
        <f ca="1">IFERROR(IF(AND(NOW()&lt;= EOMONTH(DATE(YEAR($P608),2, 1), 0), Overall!$A610&lt;&gt;"", MONTH($O608) &lt;= 2, MONTH($P608) &gt;= 2), IF($S608 &lt;&gt; "", $I608/$S608, ""), ""), "")</f>
        <v/>
      </c>
      <c r="AI608" s="18" t="str">
        <f ca="1">IFERROR(IF(AND(NOW()&lt;= EOMONTH(DATE(YEAR($P608),3, 1), 0), Overall!$A610&lt;&gt;"", MONTH($O608) &lt;= 3, MONTH($P608) &gt;= 3), IF($S608 &lt;&gt; "", $I608/$S608, ""), ""), "")</f>
        <v/>
      </c>
      <c r="AJ608" s="18" t="str">
        <f ca="1">IFERROR(IF(AND(NOW()&lt;= EOMONTH(DATE(YEAR($P608),4, 1), 0), Overall!$A610&lt;&gt;"", MONTH($O608) &lt;= 4, MONTH($P608) &gt;= 4), IF($S608 &lt;&gt; "", $I608/$S608, ""), ""), "")</f>
        <v/>
      </c>
      <c r="AK608" s="18" t="str">
        <f ca="1">IFERROR(IF(AND(NOW()&lt;= EOMONTH(DATE(YEAR($P608),5, 1), 0), Overall!$A610&lt;&gt;"", MONTH($O608) &lt;= 5, MONTH($P608) &gt;= 5), IF($S608 &lt;&gt; "", $I608/$S608, ""), ""), "")</f>
        <v/>
      </c>
      <c r="AL608" s="18" t="str">
        <f ca="1">IFERROR(IF(AND(NOW()&lt;= EOMONTH(DATE(YEAR($P608),6, 1), 0), Overall!$A610&lt;&gt;"", MONTH($O608) &lt;= 6, MONTH($P608) &gt;= 6), IF($S608 &lt;&gt; "", $I608/$S608, ""), ""), "")</f>
        <v/>
      </c>
      <c r="AM608" s="18" t="str">
        <f ca="1">IFERROR(IF(AND(NOW()&lt;= EOMONTH(DATE(YEAR($P608),7, 1), 0), Overall!$A610&lt;&gt;"", MONTH($O608) &lt;= 7, MONTH($P608) &gt;= 7), IF($S608 &lt;&gt; "", $I608/$S608, ""), ""), "")</f>
        <v/>
      </c>
      <c r="AN608" s="18" t="str">
        <f ca="1">IFERROR(IF(AND(NOW()&lt;= EOMONTH(DATE(YEAR($P608),8, 1), 0), Overall!$A610&lt;&gt;"", MONTH($O608) &lt;= 8, MONTH($P608) &gt;= 8), IF($S608 &lt;&gt; "", $I608/$S608, ""), ""), "")</f>
        <v/>
      </c>
      <c r="AO608" s="18" t="str">
        <f ca="1">IFERROR(IF(AND(NOW()&lt;= EOMONTH(DATE(YEAR($P608),9, 1), 0), Overall!$A610&lt;&gt;"", MONTH($O608) &lt;= 9, MONTH($P608) &gt;= 9), IF($S608 &lt;&gt; "", $I608/$S608, ""), ""), "")</f>
        <v/>
      </c>
      <c r="AP608" s="18" t="str">
        <f ca="1">IFERROR(IF(AND(NOW()&lt;= EOMONTH(DATE(YEAR($P608),10, 1), 0), Overall!$A610&lt;&gt;"", MONTH($O608) &lt;= 10, MONTH($P608) &gt;= 10), IF($S608 &lt;&gt; "", $I608/$S608, ""), ""), "")</f>
        <v/>
      </c>
      <c r="AQ608" s="18" t="str">
        <f ca="1">IFERROR(IF(AND(NOW()&lt;= EOMONTH(DATE(YEAR($P608),11, 1), 0), Overall!$A610&lt;&gt;"", MONTH($O608) &lt;=11, MONTH($P608) &gt;= 11), IF($S608 &lt;&gt; "", $I608/$S608, ""), ""), "")</f>
        <v/>
      </c>
      <c r="AR608" s="18" t="str">
        <f ca="1">IFERROR(IF(AND(NOW()&lt;= EOMONTH(DATE(YEAR($P608),12, 1), 0), Overall!$A610&lt;&gt;"", MONTH($O608) &lt;= 12, MONTH($P608) &gt;= 12), IF($S608 &lt;&gt; "", $I608/$S608, ""), ""), "")</f>
        <v/>
      </c>
      <c r="AS608" s="16">
        <f t="shared" ca="1" si="19"/>
        <v>0</v>
      </c>
    </row>
    <row r="609" spans="1:45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5" t="str">
        <f>IF(Overall!P611&lt;&gt;"",_xlfn.VALUETOTEXT(Overall!P611),"")</f>
        <v>Options</v>
      </c>
      <c r="I609" s="17">
        <f>IF(Overall!F611&lt;&gt;"",VALUE(Overall!F611),"")</f>
        <v>500000</v>
      </c>
      <c r="J609" s="17">
        <f>IF(Overall!G611&lt;&gt;"",VALUE(Overall!G611),"")</f>
        <v>80</v>
      </c>
      <c r="K609" s="17">
        <f>IF(Overall!H611&lt;&gt;"",VALUE(Overall!H611),"")</f>
        <v>64</v>
      </c>
      <c r="L609" s="17">
        <f>IF(Overall!I611&lt;&gt;"",VALUE(Overall!I611),"")</f>
        <v>3.88</v>
      </c>
      <c r="M609" s="17">
        <f>IF(Overall!J611&lt;&gt;"",VALUE(Overall!J611),"")</f>
        <v>0.7</v>
      </c>
      <c r="N609" s="17">
        <f>IF(Overall!K611&lt;&gt;"",VALUE(Overall!K611),"")</f>
        <v>3.18</v>
      </c>
      <c r="O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P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Q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R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S609" s="5">
        <f t="shared" si="18"/>
        <v>1</v>
      </c>
      <c r="T609" s="18" t="str">
        <f>IF(Overall!$A611&lt;&gt;"",IF(AND(MONTH($O609) &lt;= 1, MONTH($P609) &gt;= 1), IF($S609 &lt;&gt; "", $I609/$S609, ""), ""),"")</f>
        <v/>
      </c>
      <c r="U609" s="18" t="str">
        <f>IF(Overall!$A611&lt;&gt;"",IF(AND(MONTH($O609) &lt;= 2, MONTH($P609) &gt;= 2), IF($S609 &lt;&gt; "", $I609/$S609, ""), ""),"")</f>
        <v/>
      </c>
      <c r="V609" s="18" t="str">
        <f>IF(Overall!$A611&lt;&gt;"",IF(AND(MONTH($O609) &lt;= 3, MONTH($P609) &gt;= 3), IF($S609 &lt;&gt; "", $I609/$S609, ""), ""),"")</f>
        <v/>
      </c>
      <c r="W609" s="18" t="str">
        <f>IF(Overall!$A611&lt;&gt;"",IF(AND(MONTH($O609) &lt;= 4, MONTH($P609) &gt;= 4), IF($S609 &lt;&gt; "", $I609/$S609, ""), ""),"")</f>
        <v/>
      </c>
      <c r="X609" s="18" t="str">
        <f>IF(Overall!$A611&lt;&gt;"",IF(AND(MONTH($O609) &lt;= 5, MONTH($P609) &gt;= 5), IF($S609 &lt;&gt; "", $I609/$S609, ""), ""),"")</f>
        <v/>
      </c>
      <c r="Y609" s="18" t="str">
        <f>IF(Overall!$A611&lt;&gt;"",IF(AND(MONTH($O609) &lt;= 6, MONTH($P609) &gt;= 6), IF($S609 &lt;&gt; "", $I609/$S609, ""), ""),"")</f>
        <v/>
      </c>
      <c r="Z609" s="18" t="str">
        <f>IF(Overall!$A611&lt;&gt;"",IF(AND(MONTH($O609) &lt;= 7, MONTH($P609) &gt;= 7 ), IF($S609 &lt;&gt; "", $I609/$S609, ""), ""),"")</f>
        <v/>
      </c>
      <c r="AA609" s="18" t="str">
        <f>IF(Overall!$A611&lt;&gt;"",IF(AND(MONTH($O609) &lt;= 8, MONTH($P609) &gt;= 8), IF($S609 &lt;&gt; "", $I609/$S609, ""), ""),"")</f>
        <v/>
      </c>
      <c r="AB609" s="18" t="str">
        <f>IF(Overall!$A611&lt;&gt;"",IF(AND(MONTH($O609) &lt;= 9, MONTH($P609) &gt;= 9), IF($S609 &lt;&gt; "", $I609/$S609, ""), ""),"")</f>
        <v/>
      </c>
      <c r="AC609" s="18" t="str">
        <f>IF(Overall!$A611&lt;&gt;"",IF(AND(MONTH($O609) &lt;= 10, MONTH($P609) &gt;= 10), IF($S609 &lt;&gt; "", $I609/$S609, ""), ""),"")</f>
        <v/>
      </c>
      <c r="AD609" s="18" t="str">
        <f>IF(Overall!$A611&lt;&gt;"",IF(AND(MONTH($O609) &lt;= 11, MONTH($P609) &gt;= 11), IF($S609 &lt;&gt; "", $I609/$S609, ""), ""),"")</f>
        <v/>
      </c>
      <c r="AE609" s="18">
        <f>IF(Overall!$A611&lt;&gt;"",IF(AND(MONTH($O609) &lt;= 12, MONTH($P609) &gt;= 12), IF($S609 &lt;&gt; "", $I609/$S609, ""), ""),"")</f>
        <v>500000</v>
      </c>
      <c r="AG609" s="18" t="str">
        <f ca="1">IFERROR(IF(AND(NOW()&lt;= EOMONTH(DATE(YEAR($P609),1, 1), 0), Overall!$A611&lt;&gt;"", MONTH($O609) &lt;= 1, MONTH($P609) &gt;= 1), IF($S609 &lt;&gt; "", $I609/$S609, ""), ""), "")</f>
        <v/>
      </c>
      <c r="AH609" s="18" t="str">
        <f ca="1">IFERROR(IF(AND(NOW()&lt;= EOMONTH(DATE(YEAR($P609),2, 1), 0), Overall!$A611&lt;&gt;"", MONTH($O609) &lt;= 2, MONTH($P609) &gt;= 2), IF($S609 &lt;&gt; "", $I609/$S609, ""), ""), "")</f>
        <v/>
      </c>
      <c r="AI609" s="18" t="str">
        <f ca="1">IFERROR(IF(AND(NOW()&lt;= EOMONTH(DATE(YEAR($P609),3, 1), 0), Overall!$A611&lt;&gt;"", MONTH($O609) &lt;= 3, MONTH($P609) &gt;= 3), IF($S609 &lt;&gt; "", $I609/$S609, ""), ""), "")</f>
        <v/>
      </c>
      <c r="AJ609" s="18" t="str">
        <f ca="1">IFERROR(IF(AND(NOW()&lt;= EOMONTH(DATE(YEAR($P609),4, 1), 0), Overall!$A611&lt;&gt;"", MONTH($O609) &lt;= 4, MONTH($P609) &gt;= 4), IF($S609 &lt;&gt; "", $I609/$S609, ""), ""), "")</f>
        <v/>
      </c>
      <c r="AK609" s="18" t="str">
        <f ca="1">IFERROR(IF(AND(NOW()&lt;= EOMONTH(DATE(YEAR($P609),5, 1), 0), Overall!$A611&lt;&gt;"", MONTH($O609) &lt;= 5, MONTH($P609) &gt;= 5), IF($S609 &lt;&gt; "", $I609/$S609, ""), ""), "")</f>
        <v/>
      </c>
      <c r="AL609" s="18" t="str">
        <f ca="1">IFERROR(IF(AND(NOW()&lt;= EOMONTH(DATE(YEAR($P609),6, 1), 0), Overall!$A611&lt;&gt;"", MONTH($O609) &lt;= 6, MONTH($P609) &gt;= 6), IF($S609 &lt;&gt; "", $I609/$S609, ""), ""), "")</f>
        <v/>
      </c>
      <c r="AM609" s="18" t="str">
        <f ca="1">IFERROR(IF(AND(NOW()&lt;= EOMONTH(DATE(YEAR($P609),7, 1), 0), Overall!$A611&lt;&gt;"", MONTH($O609) &lt;= 7, MONTH($P609) &gt;= 7), IF($S609 &lt;&gt; "", $I609/$S609, ""), ""), "")</f>
        <v/>
      </c>
      <c r="AN609" s="18" t="str">
        <f ca="1">IFERROR(IF(AND(NOW()&lt;= EOMONTH(DATE(YEAR($P609),8, 1), 0), Overall!$A611&lt;&gt;"", MONTH($O609) &lt;= 8, MONTH($P609) &gt;= 8), IF($S609 &lt;&gt; "", $I609/$S609, ""), ""), "")</f>
        <v/>
      </c>
      <c r="AO609" s="18" t="str">
        <f ca="1">IFERROR(IF(AND(NOW()&lt;= EOMONTH(DATE(YEAR($P609),9, 1), 0), Overall!$A611&lt;&gt;"", MONTH($O609) &lt;= 9, MONTH($P609) &gt;= 9), IF($S609 &lt;&gt; "", $I609/$S609, ""), ""), "")</f>
        <v/>
      </c>
      <c r="AP609" s="18" t="str">
        <f ca="1">IFERROR(IF(AND(NOW()&lt;= EOMONTH(DATE(YEAR($P609),10, 1), 0), Overall!$A611&lt;&gt;"", MONTH($O609) &lt;= 10, MONTH($P609) &gt;= 10), IF($S609 &lt;&gt; "", $I609/$S609, ""), ""), "")</f>
        <v/>
      </c>
      <c r="AQ609" s="18" t="str">
        <f ca="1">IFERROR(IF(AND(NOW()&lt;= EOMONTH(DATE(YEAR($P609),11, 1), 0), Overall!$A611&lt;&gt;"", MONTH($O609) &lt;=11, MONTH($P609) &gt;= 11), IF($S609 &lt;&gt; "", $I609/$S609, ""), ""), "")</f>
        <v/>
      </c>
      <c r="AR609" s="18" t="str">
        <f ca="1">IFERROR(IF(AND(NOW()&lt;= EOMONTH(DATE(YEAR($P609),12, 1), 0), Overall!$A611&lt;&gt;"", MONTH($O609) &lt;= 12, MONTH($P609) &gt;= 12), IF($S609 &lt;&gt; "", $I609/$S609, ""), ""), "")</f>
        <v/>
      </c>
      <c r="AS609" s="16">
        <f t="shared" ca="1" si="19"/>
        <v>0</v>
      </c>
    </row>
    <row r="610" spans="1:45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5" t="str">
        <f>IF(Overall!P612&lt;&gt;"",_xlfn.VALUETOTEXT(Overall!P612),"")</f>
        <v>Options</v>
      </c>
      <c r="I610" s="17">
        <f>IF(Overall!F612&lt;&gt;"",VALUE(Overall!F612),"")</f>
        <v>500000</v>
      </c>
      <c r="J610" s="17">
        <f>IF(Overall!G612&lt;&gt;"",VALUE(Overall!G612),"")</f>
        <v>80</v>
      </c>
      <c r="K610" s="17">
        <f>IF(Overall!H612&lt;&gt;"",VALUE(Overall!H612),"")</f>
        <v>64</v>
      </c>
      <c r="L610" s="17">
        <f>IF(Overall!I612&lt;&gt;"",VALUE(Overall!I612),"")</f>
        <v>3.99</v>
      </c>
      <c r="M610" s="17">
        <f>IF(Overall!J612&lt;&gt;"",VALUE(Overall!J612),"")</f>
        <v>0.8</v>
      </c>
      <c r="N610" s="17">
        <f>IF(Overall!K612&lt;&gt;"",VALUE(Overall!K612),"")</f>
        <v>3.19</v>
      </c>
      <c r="O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P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Q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R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S610" s="5">
        <f t="shared" si="18"/>
        <v>1</v>
      </c>
      <c r="T610" s="18" t="str">
        <f>IF(Overall!$A612&lt;&gt;"",IF(AND(MONTH($O610) &lt;= 1, MONTH($P610) &gt;= 1), IF($S610 &lt;&gt; "", $I610/$S610, ""), ""),"")</f>
        <v/>
      </c>
      <c r="U610" s="18" t="str">
        <f>IF(Overall!$A612&lt;&gt;"",IF(AND(MONTH($O610) &lt;= 2, MONTH($P610) &gt;= 2), IF($S610 &lt;&gt; "", $I610/$S610, ""), ""),"")</f>
        <v/>
      </c>
      <c r="V610" s="18" t="str">
        <f>IF(Overall!$A612&lt;&gt;"",IF(AND(MONTH($O610) &lt;= 3, MONTH($P610) &gt;= 3), IF($S610 &lt;&gt; "", $I610/$S610, ""), ""),"")</f>
        <v/>
      </c>
      <c r="W610" s="18" t="str">
        <f>IF(Overall!$A612&lt;&gt;"",IF(AND(MONTH($O610) &lt;= 4, MONTH($P610) &gt;= 4), IF($S610 &lt;&gt; "", $I610/$S610, ""), ""),"")</f>
        <v/>
      </c>
      <c r="X610" s="18" t="str">
        <f>IF(Overall!$A612&lt;&gt;"",IF(AND(MONTH($O610) &lt;= 5, MONTH($P610) &gt;= 5), IF($S610 &lt;&gt; "", $I610/$S610, ""), ""),"")</f>
        <v/>
      </c>
      <c r="Y610" s="18" t="str">
        <f>IF(Overall!$A612&lt;&gt;"",IF(AND(MONTH($O610) &lt;= 6, MONTH($P610) &gt;= 6), IF($S610 &lt;&gt; "", $I610/$S610, ""), ""),"")</f>
        <v/>
      </c>
      <c r="Z610" s="18" t="str">
        <f>IF(Overall!$A612&lt;&gt;"",IF(AND(MONTH($O610) &lt;= 7, MONTH($P610) &gt;= 7 ), IF($S610 &lt;&gt; "", $I610/$S610, ""), ""),"")</f>
        <v/>
      </c>
      <c r="AA610" s="18" t="str">
        <f>IF(Overall!$A612&lt;&gt;"",IF(AND(MONTH($O610) &lt;= 8, MONTH($P610) &gt;= 8), IF($S610 &lt;&gt; "", $I610/$S610, ""), ""),"")</f>
        <v/>
      </c>
      <c r="AB610" s="18" t="str">
        <f>IF(Overall!$A612&lt;&gt;"",IF(AND(MONTH($O610) &lt;= 9, MONTH($P610) &gt;= 9), IF($S610 &lt;&gt; "", $I610/$S610, ""), ""),"")</f>
        <v/>
      </c>
      <c r="AC610" s="18" t="str">
        <f>IF(Overall!$A612&lt;&gt;"",IF(AND(MONTH($O610) &lt;= 10, MONTH($P610) &gt;= 10), IF($S610 &lt;&gt; "", $I610/$S610, ""), ""),"")</f>
        <v/>
      </c>
      <c r="AD610" s="18" t="str">
        <f>IF(Overall!$A612&lt;&gt;"",IF(AND(MONTH($O610) &lt;= 11, MONTH($P610) &gt;= 11), IF($S610 &lt;&gt; "", $I610/$S610, ""), ""),"")</f>
        <v/>
      </c>
      <c r="AE610" s="18">
        <f>IF(Overall!$A612&lt;&gt;"",IF(AND(MONTH($O610) &lt;= 12, MONTH($P610) &gt;= 12), IF($S610 &lt;&gt; "", $I610/$S610, ""), ""),"")</f>
        <v>500000</v>
      </c>
      <c r="AG610" s="18" t="str">
        <f ca="1">IFERROR(IF(AND(NOW()&lt;= EOMONTH(DATE(YEAR($P610),1, 1), 0), Overall!$A612&lt;&gt;"", MONTH($O610) &lt;= 1, MONTH($P610) &gt;= 1), IF($S610 &lt;&gt; "", $I610/$S610, ""), ""), "")</f>
        <v/>
      </c>
      <c r="AH610" s="18" t="str">
        <f ca="1">IFERROR(IF(AND(NOW()&lt;= EOMONTH(DATE(YEAR($P610),2, 1), 0), Overall!$A612&lt;&gt;"", MONTH($O610) &lt;= 2, MONTH($P610) &gt;= 2), IF($S610 &lt;&gt; "", $I610/$S610, ""), ""), "")</f>
        <v/>
      </c>
      <c r="AI610" s="18" t="str">
        <f ca="1">IFERROR(IF(AND(NOW()&lt;= EOMONTH(DATE(YEAR($P610),3, 1), 0), Overall!$A612&lt;&gt;"", MONTH($O610) &lt;= 3, MONTH($P610) &gt;= 3), IF($S610 &lt;&gt; "", $I610/$S610, ""), ""), "")</f>
        <v/>
      </c>
      <c r="AJ610" s="18" t="str">
        <f ca="1">IFERROR(IF(AND(NOW()&lt;= EOMONTH(DATE(YEAR($P610),4, 1), 0), Overall!$A612&lt;&gt;"", MONTH($O610) &lt;= 4, MONTH($P610) &gt;= 4), IF($S610 &lt;&gt; "", $I610/$S610, ""), ""), "")</f>
        <v/>
      </c>
      <c r="AK610" s="18" t="str">
        <f ca="1">IFERROR(IF(AND(NOW()&lt;= EOMONTH(DATE(YEAR($P610),5, 1), 0), Overall!$A612&lt;&gt;"", MONTH($O610) &lt;= 5, MONTH($P610) &gt;= 5), IF($S610 &lt;&gt; "", $I610/$S610, ""), ""), "")</f>
        <v/>
      </c>
      <c r="AL610" s="18" t="str">
        <f ca="1">IFERROR(IF(AND(NOW()&lt;= EOMONTH(DATE(YEAR($P610),6, 1), 0), Overall!$A612&lt;&gt;"", MONTH($O610) &lt;= 6, MONTH($P610) &gt;= 6), IF($S610 &lt;&gt; "", $I610/$S610, ""), ""), "")</f>
        <v/>
      </c>
      <c r="AM610" s="18" t="str">
        <f ca="1">IFERROR(IF(AND(NOW()&lt;= EOMONTH(DATE(YEAR($P610),7, 1), 0), Overall!$A612&lt;&gt;"", MONTH($O610) &lt;= 7, MONTH($P610) &gt;= 7), IF($S610 &lt;&gt; "", $I610/$S610, ""), ""), "")</f>
        <v/>
      </c>
      <c r="AN610" s="18" t="str">
        <f ca="1">IFERROR(IF(AND(NOW()&lt;= EOMONTH(DATE(YEAR($P610),8, 1), 0), Overall!$A612&lt;&gt;"", MONTH($O610) &lt;= 8, MONTH($P610) &gt;= 8), IF($S610 &lt;&gt; "", $I610/$S610, ""), ""), "")</f>
        <v/>
      </c>
      <c r="AO610" s="18" t="str">
        <f ca="1">IFERROR(IF(AND(NOW()&lt;= EOMONTH(DATE(YEAR($P610),9, 1), 0), Overall!$A612&lt;&gt;"", MONTH($O610) &lt;= 9, MONTH($P610) &gt;= 9), IF($S610 &lt;&gt; "", $I610/$S610, ""), ""), "")</f>
        <v/>
      </c>
      <c r="AP610" s="18" t="str">
        <f ca="1">IFERROR(IF(AND(NOW()&lt;= EOMONTH(DATE(YEAR($P610),10, 1), 0), Overall!$A612&lt;&gt;"", MONTH($O610) &lt;= 10, MONTH($P610) &gt;= 10), IF($S610 &lt;&gt; "", $I610/$S610, ""), ""), "")</f>
        <v/>
      </c>
      <c r="AQ610" s="18" t="str">
        <f ca="1">IFERROR(IF(AND(NOW()&lt;= EOMONTH(DATE(YEAR($P610),11, 1), 0), Overall!$A612&lt;&gt;"", MONTH($O610) &lt;=11, MONTH($P610) &gt;= 11), IF($S610 &lt;&gt; "", $I610/$S610, ""), ""), "")</f>
        <v/>
      </c>
      <c r="AR610" s="18" t="str">
        <f ca="1">IFERROR(IF(AND(NOW()&lt;= EOMONTH(DATE(YEAR($P610),12, 1), 0), Overall!$A612&lt;&gt;"", MONTH($O610) &lt;= 12, MONTH($P610) &gt;= 12), IF($S610 &lt;&gt; "", $I610/$S610, ""), ""), "")</f>
        <v/>
      </c>
      <c r="AS610" s="16">
        <f t="shared" ca="1" si="19"/>
        <v>0</v>
      </c>
    </row>
    <row r="611" spans="1:45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5" t="str">
        <f>IF(Overall!P613&lt;&gt;"",_xlfn.VALUETOTEXT(Overall!P613),"")</f>
        <v>Options</v>
      </c>
      <c r="I611" s="17">
        <f>IF(Overall!F613&lt;&gt;"",VALUE(Overall!F613),"")</f>
        <v>500000</v>
      </c>
      <c r="J611" s="17">
        <f>IF(Overall!G613&lt;&gt;"",VALUE(Overall!G613),"")</f>
        <v>77</v>
      </c>
      <c r="K611" s="17">
        <f>IF(Overall!H613&lt;&gt;"",VALUE(Overall!H613),"")</f>
        <v>64</v>
      </c>
      <c r="L611" s="17">
        <f>IF(Overall!I613&lt;&gt;"",VALUE(Overall!I613),"")</f>
        <v>2.72</v>
      </c>
      <c r="M611" s="17">
        <f>IF(Overall!J613&lt;&gt;"",VALUE(Overall!J613),"")</f>
        <v>0.51</v>
      </c>
      <c r="N611" s="17">
        <f>IF(Overall!K613&lt;&gt;"",VALUE(Overall!K613),"")</f>
        <v>2.21</v>
      </c>
      <c r="O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P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Q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R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S611" s="5">
        <f t="shared" si="18"/>
        <v>1</v>
      </c>
      <c r="T611" s="18" t="str">
        <f>IF(Overall!$A613&lt;&gt;"",IF(AND(MONTH($O611) &lt;= 1, MONTH($P611) &gt;= 1), IF($S611 &lt;&gt; "", $I611/$S611, ""), ""),"")</f>
        <v/>
      </c>
      <c r="U611" s="18" t="str">
        <f>IF(Overall!$A613&lt;&gt;"",IF(AND(MONTH($O611) &lt;= 2, MONTH($P611) &gt;= 2), IF($S611 &lt;&gt; "", $I611/$S611, ""), ""),"")</f>
        <v/>
      </c>
      <c r="V611" s="18" t="str">
        <f>IF(Overall!$A613&lt;&gt;"",IF(AND(MONTH($O611) &lt;= 3, MONTH($P611) &gt;= 3), IF($S611 &lt;&gt; "", $I611/$S611, ""), ""),"")</f>
        <v/>
      </c>
      <c r="W611" s="18" t="str">
        <f>IF(Overall!$A613&lt;&gt;"",IF(AND(MONTH($O611) &lt;= 4, MONTH($P611) &gt;= 4), IF($S611 &lt;&gt; "", $I611/$S611, ""), ""),"")</f>
        <v/>
      </c>
      <c r="X611" s="18" t="str">
        <f>IF(Overall!$A613&lt;&gt;"",IF(AND(MONTH($O611) &lt;= 5, MONTH($P611) &gt;= 5), IF($S611 &lt;&gt; "", $I611/$S611, ""), ""),"")</f>
        <v/>
      </c>
      <c r="Y611" s="18" t="str">
        <f>IF(Overall!$A613&lt;&gt;"",IF(AND(MONTH($O611) &lt;= 6, MONTH($P611) &gt;= 6), IF($S611 &lt;&gt; "", $I611/$S611, ""), ""),"")</f>
        <v/>
      </c>
      <c r="Z611" s="18" t="str">
        <f>IF(Overall!$A613&lt;&gt;"",IF(AND(MONTH($O611) &lt;= 7, MONTH($P611) &gt;= 7 ), IF($S611 &lt;&gt; "", $I611/$S611, ""), ""),"")</f>
        <v/>
      </c>
      <c r="AA611" s="18" t="str">
        <f>IF(Overall!$A613&lt;&gt;"",IF(AND(MONTH($O611) &lt;= 8, MONTH($P611) &gt;= 8), IF($S611 &lt;&gt; "", $I611/$S611, ""), ""),"")</f>
        <v/>
      </c>
      <c r="AB611" s="18" t="str">
        <f>IF(Overall!$A613&lt;&gt;"",IF(AND(MONTH($O611) &lt;= 9, MONTH($P611) &gt;= 9), IF($S611 &lt;&gt; "", $I611/$S611, ""), ""),"")</f>
        <v/>
      </c>
      <c r="AC611" s="18" t="str">
        <f>IF(Overall!$A613&lt;&gt;"",IF(AND(MONTH($O611) &lt;= 10, MONTH($P611) &gt;= 10), IF($S611 &lt;&gt; "", $I611/$S611, ""), ""),"")</f>
        <v/>
      </c>
      <c r="AD611" s="18" t="str">
        <f>IF(Overall!$A613&lt;&gt;"",IF(AND(MONTH($O611) &lt;= 11, MONTH($P611) &gt;= 11), IF($S611 &lt;&gt; "", $I611/$S611, ""), ""),"")</f>
        <v/>
      </c>
      <c r="AE611" s="18">
        <f>IF(Overall!$A613&lt;&gt;"",IF(AND(MONTH($O611) &lt;= 12, MONTH($P611) &gt;= 12), IF($S611 &lt;&gt; "", $I611/$S611, ""), ""),"")</f>
        <v>500000</v>
      </c>
      <c r="AG611" s="18" t="str">
        <f ca="1">IFERROR(IF(AND(NOW()&lt;= EOMONTH(DATE(YEAR($P611),1, 1), 0), Overall!$A613&lt;&gt;"", MONTH($O611) &lt;= 1, MONTH($P611) &gt;= 1), IF($S611 &lt;&gt; "", $I611/$S611, ""), ""), "")</f>
        <v/>
      </c>
      <c r="AH611" s="18" t="str">
        <f ca="1">IFERROR(IF(AND(NOW()&lt;= EOMONTH(DATE(YEAR($P611),2, 1), 0), Overall!$A613&lt;&gt;"", MONTH($O611) &lt;= 2, MONTH($P611) &gt;= 2), IF($S611 &lt;&gt; "", $I611/$S611, ""), ""), "")</f>
        <v/>
      </c>
      <c r="AI611" s="18" t="str">
        <f ca="1">IFERROR(IF(AND(NOW()&lt;= EOMONTH(DATE(YEAR($P611),3, 1), 0), Overall!$A613&lt;&gt;"", MONTH($O611) &lt;= 3, MONTH($P611) &gt;= 3), IF($S611 &lt;&gt; "", $I611/$S611, ""), ""), "")</f>
        <v/>
      </c>
      <c r="AJ611" s="18" t="str">
        <f ca="1">IFERROR(IF(AND(NOW()&lt;= EOMONTH(DATE(YEAR($P611),4, 1), 0), Overall!$A613&lt;&gt;"", MONTH($O611) &lt;= 4, MONTH($P611) &gt;= 4), IF($S611 &lt;&gt; "", $I611/$S611, ""), ""), "")</f>
        <v/>
      </c>
      <c r="AK611" s="18" t="str">
        <f ca="1">IFERROR(IF(AND(NOW()&lt;= EOMONTH(DATE(YEAR($P611),5, 1), 0), Overall!$A613&lt;&gt;"", MONTH($O611) &lt;= 5, MONTH($P611) &gt;= 5), IF($S611 &lt;&gt; "", $I611/$S611, ""), ""), "")</f>
        <v/>
      </c>
      <c r="AL611" s="18" t="str">
        <f ca="1">IFERROR(IF(AND(NOW()&lt;= EOMONTH(DATE(YEAR($P611),6, 1), 0), Overall!$A613&lt;&gt;"", MONTH($O611) &lt;= 6, MONTH($P611) &gt;= 6), IF($S611 &lt;&gt; "", $I611/$S611, ""), ""), "")</f>
        <v/>
      </c>
      <c r="AM611" s="18" t="str">
        <f ca="1">IFERROR(IF(AND(NOW()&lt;= EOMONTH(DATE(YEAR($P611),7, 1), 0), Overall!$A613&lt;&gt;"", MONTH($O611) &lt;= 7, MONTH($P611) &gt;= 7), IF($S611 &lt;&gt; "", $I611/$S611, ""), ""), "")</f>
        <v/>
      </c>
      <c r="AN611" s="18" t="str">
        <f ca="1">IFERROR(IF(AND(NOW()&lt;= EOMONTH(DATE(YEAR($P611),8, 1), 0), Overall!$A613&lt;&gt;"", MONTH($O611) &lt;= 8, MONTH($P611) &gt;= 8), IF($S611 &lt;&gt; "", $I611/$S611, ""), ""), "")</f>
        <v/>
      </c>
      <c r="AO611" s="18" t="str">
        <f ca="1">IFERROR(IF(AND(NOW()&lt;= EOMONTH(DATE(YEAR($P611),9, 1), 0), Overall!$A613&lt;&gt;"", MONTH($O611) &lt;= 9, MONTH($P611) &gt;= 9), IF($S611 &lt;&gt; "", $I611/$S611, ""), ""), "")</f>
        <v/>
      </c>
      <c r="AP611" s="18" t="str">
        <f ca="1">IFERROR(IF(AND(NOW()&lt;= EOMONTH(DATE(YEAR($P611),10, 1), 0), Overall!$A613&lt;&gt;"", MONTH($O611) &lt;= 10, MONTH($P611) &gt;= 10), IF($S611 &lt;&gt; "", $I611/$S611, ""), ""), "")</f>
        <v/>
      </c>
      <c r="AQ611" s="18" t="str">
        <f ca="1">IFERROR(IF(AND(NOW()&lt;= EOMONTH(DATE(YEAR($P611),11, 1), 0), Overall!$A613&lt;&gt;"", MONTH($O611) &lt;=11, MONTH($P611) &gt;= 11), IF($S611 &lt;&gt; "", $I611/$S611, ""), ""), "")</f>
        <v/>
      </c>
      <c r="AR611" s="18" t="str">
        <f ca="1">IFERROR(IF(AND(NOW()&lt;= EOMONTH(DATE(YEAR($P611),12, 1), 0), Overall!$A613&lt;&gt;"", MONTH($O611) &lt;= 12, MONTH($P611) &gt;= 12), IF($S611 &lt;&gt; "", $I611/$S611, ""), ""), "")</f>
        <v/>
      </c>
      <c r="AS611" s="16">
        <f t="shared" ca="1" si="19"/>
        <v>0</v>
      </c>
    </row>
    <row r="612" spans="1:45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5" t="str">
        <f>IF(Overall!P614&lt;&gt;"",_xlfn.VALUETOTEXT(Overall!P614),"")</f>
        <v>Options</v>
      </c>
      <c r="I612" s="17">
        <f>IF(Overall!F614&lt;&gt;"",VALUE(Overall!F614),"")</f>
        <v>500000</v>
      </c>
      <c r="J612" s="17">
        <f>IF(Overall!G614&lt;&gt;"",VALUE(Overall!G614),"")</f>
        <v>77</v>
      </c>
      <c r="K612" s="17">
        <f>IF(Overall!H614&lt;&gt;"",VALUE(Overall!H614),"")</f>
        <v>64</v>
      </c>
      <c r="L612" s="17">
        <f>IF(Overall!I614&lt;&gt;"",VALUE(Overall!I614),"")</f>
        <v>2.68</v>
      </c>
      <c r="M612" s="17">
        <f>IF(Overall!J614&lt;&gt;"",VALUE(Overall!J614),"")</f>
        <v>0.52</v>
      </c>
      <c r="N612" s="17">
        <f>IF(Overall!K614&lt;&gt;"",VALUE(Overall!K614),"")</f>
        <v>2.16</v>
      </c>
      <c r="O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P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Q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R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S612" s="5">
        <f t="shared" si="18"/>
        <v>1</v>
      </c>
      <c r="T612" s="18" t="str">
        <f>IF(Overall!$A614&lt;&gt;"",IF(AND(MONTH($O612) &lt;= 1, MONTH($P612) &gt;= 1), IF($S612 &lt;&gt; "", $I612/$S612, ""), ""),"")</f>
        <v/>
      </c>
      <c r="U612" s="18" t="str">
        <f>IF(Overall!$A614&lt;&gt;"",IF(AND(MONTH($O612) &lt;= 2, MONTH($P612) &gt;= 2), IF($S612 &lt;&gt; "", $I612/$S612, ""), ""),"")</f>
        <v/>
      </c>
      <c r="V612" s="18" t="str">
        <f>IF(Overall!$A614&lt;&gt;"",IF(AND(MONTH($O612) &lt;= 3, MONTH($P612) &gt;= 3), IF($S612 &lt;&gt; "", $I612/$S612, ""), ""),"")</f>
        <v/>
      </c>
      <c r="W612" s="18" t="str">
        <f>IF(Overall!$A614&lt;&gt;"",IF(AND(MONTH($O612) &lt;= 4, MONTH($P612) &gt;= 4), IF($S612 &lt;&gt; "", $I612/$S612, ""), ""),"")</f>
        <v/>
      </c>
      <c r="X612" s="18" t="str">
        <f>IF(Overall!$A614&lt;&gt;"",IF(AND(MONTH($O612) &lt;= 5, MONTH($P612) &gt;= 5), IF($S612 &lt;&gt; "", $I612/$S612, ""), ""),"")</f>
        <v/>
      </c>
      <c r="Y612" s="18" t="str">
        <f>IF(Overall!$A614&lt;&gt;"",IF(AND(MONTH($O612) &lt;= 6, MONTH($P612) &gt;= 6), IF($S612 &lt;&gt; "", $I612/$S612, ""), ""),"")</f>
        <v/>
      </c>
      <c r="Z612" s="18" t="str">
        <f>IF(Overall!$A614&lt;&gt;"",IF(AND(MONTH($O612) &lt;= 7, MONTH($P612) &gt;= 7 ), IF($S612 &lt;&gt; "", $I612/$S612, ""), ""),"")</f>
        <v/>
      </c>
      <c r="AA612" s="18" t="str">
        <f>IF(Overall!$A614&lt;&gt;"",IF(AND(MONTH($O612) &lt;= 8, MONTH($P612) &gt;= 8), IF($S612 &lt;&gt; "", $I612/$S612, ""), ""),"")</f>
        <v/>
      </c>
      <c r="AB612" s="18" t="str">
        <f>IF(Overall!$A614&lt;&gt;"",IF(AND(MONTH($O612) &lt;= 9, MONTH($P612) &gt;= 9), IF($S612 &lt;&gt; "", $I612/$S612, ""), ""),"")</f>
        <v/>
      </c>
      <c r="AC612" s="18" t="str">
        <f>IF(Overall!$A614&lt;&gt;"",IF(AND(MONTH($O612) &lt;= 10, MONTH($P612) &gt;= 10), IF($S612 &lt;&gt; "", $I612/$S612, ""), ""),"")</f>
        <v/>
      </c>
      <c r="AD612" s="18" t="str">
        <f>IF(Overall!$A614&lt;&gt;"",IF(AND(MONTH($O612) &lt;= 11, MONTH($P612) &gt;= 11), IF($S612 &lt;&gt; "", $I612/$S612, ""), ""),"")</f>
        <v/>
      </c>
      <c r="AE612" s="18">
        <f>IF(Overall!$A614&lt;&gt;"",IF(AND(MONTH($O612) &lt;= 12, MONTH($P612) &gt;= 12), IF($S612 &lt;&gt; "", $I612/$S612, ""), ""),"")</f>
        <v>500000</v>
      </c>
      <c r="AG612" s="18" t="str">
        <f ca="1">IFERROR(IF(AND(NOW()&lt;= EOMONTH(DATE(YEAR($P612),1, 1), 0), Overall!$A614&lt;&gt;"", MONTH($O612) &lt;= 1, MONTH($P612) &gt;= 1), IF($S612 &lt;&gt; "", $I612/$S612, ""), ""), "")</f>
        <v/>
      </c>
      <c r="AH612" s="18" t="str">
        <f ca="1">IFERROR(IF(AND(NOW()&lt;= EOMONTH(DATE(YEAR($P612),2, 1), 0), Overall!$A614&lt;&gt;"", MONTH($O612) &lt;= 2, MONTH($P612) &gt;= 2), IF($S612 &lt;&gt; "", $I612/$S612, ""), ""), "")</f>
        <v/>
      </c>
      <c r="AI612" s="18" t="str">
        <f ca="1">IFERROR(IF(AND(NOW()&lt;= EOMONTH(DATE(YEAR($P612),3, 1), 0), Overall!$A614&lt;&gt;"", MONTH($O612) &lt;= 3, MONTH($P612) &gt;= 3), IF($S612 &lt;&gt; "", $I612/$S612, ""), ""), "")</f>
        <v/>
      </c>
      <c r="AJ612" s="18" t="str">
        <f ca="1">IFERROR(IF(AND(NOW()&lt;= EOMONTH(DATE(YEAR($P612),4, 1), 0), Overall!$A614&lt;&gt;"", MONTH($O612) &lt;= 4, MONTH($P612) &gt;= 4), IF($S612 &lt;&gt; "", $I612/$S612, ""), ""), "")</f>
        <v/>
      </c>
      <c r="AK612" s="18" t="str">
        <f ca="1">IFERROR(IF(AND(NOW()&lt;= EOMONTH(DATE(YEAR($P612),5, 1), 0), Overall!$A614&lt;&gt;"", MONTH($O612) &lt;= 5, MONTH($P612) &gt;= 5), IF($S612 &lt;&gt; "", $I612/$S612, ""), ""), "")</f>
        <v/>
      </c>
      <c r="AL612" s="18" t="str">
        <f ca="1">IFERROR(IF(AND(NOW()&lt;= EOMONTH(DATE(YEAR($P612),6, 1), 0), Overall!$A614&lt;&gt;"", MONTH($O612) &lt;= 6, MONTH($P612) &gt;= 6), IF($S612 &lt;&gt; "", $I612/$S612, ""), ""), "")</f>
        <v/>
      </c>
      <c r="AM612" s="18" t="str">
        <f ca="1">IFERROR(IF(AND(NOW()&lt;= EOMONTH(DATE(YEAR($P612),7, 1), 0), Overall!$A614&lt;&gt;"", MONTH($O612) &lt;= 7, MONTH($P612) &gt;= 7), IF($S612 &lt;&gt; "", $I612/$S612, ""), ""), "")</f>
        <v/>
      </c>
      <c r="AN612" s="18" t="str">
        <f ca="1">IFERROR(IF(AND(NOW()&lt;= EOMONTH(DATE(YEAR($P612),8, 1), 0), Overall!$A614&lt;&gt;"", MONTH($O612) &lt;= 8, MONTH($P612) &gt;= 8), IF($S612 &lt;&gt; "", $I612/$S612, ""), ""), "")</f>
        <v/>
      </c>
      <c r="AO612" s="18" t="str">
        <f ca="1">IFERROR(IF(AND(NOW()&lt;= EOMONTH(DATE(YEAR($P612),9, 1), 0), Overall!$A614&lt;&gt;"", MONTH($O612) &lt;= 9, MONTH($P612) &gt;= 9), IF($S612 &lt;&gt; "", $I612/$S612, ""), ""), "")</f>
        <v/>
      </c>
      <c r="AP612" s="18" t="str">
        <f ca="1">IFERROR(IF(AND(NOW()&lt;= EOMONTH(DATE(YEAR($P612),10, 1), 0), Overall!$A614&lt;&gt;"", MONTH($O612) &lt;= 10, MONTH($P612) &gt;= 10), IF($S612 &lt;&gt; "", $I612/$S612, ""), ""), "")</f>
        <v/>
      </c>
      <c r="AQ612" s="18" t="str">
        <f ca="1">IFERROR(IF(AND(NOW()&lt;= EOMONTH(DATE(YEAR($P612),11, 1), 0), Overall!$A614&lt;&gt;"", MONTH($O612) &lt;=11, MONTH($P612) &gt;= 11), IF($S612 &lt;&gt; "", $I612/$S612, ""), ""), "")</f>
        <v/>
      </c>
      <c r="AR612" s="18" t="str">
        <f ca="1">IFERROR(IF(AND(NOW()&lt;= EOMONTH(DATE(YEAR($P612),12, 1), 0), Overall!$A614&lt;&gt;"", MONTH($O612) &lt;= 12, MONTH($P612) &gt;= 12), IF($S612 &lt;&gt; "", $I612/$S612, ""), ""), "")</f>
        <v/>
      </c>
      <c r="AS612" s="16">
        <f t="shared" ca="1" si="19"/>
        <v>0</v>
      </c>
    </row>
    <row r="613" spans="1:45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5" t="str">
        <f>IF(Overall!P615&lt;&gt;"",_xlfn.VALUETOTEXT(Overall!P615),"")</f>
        <v>Options</v>
      </c>
      <c r="I613" s="17">
        <f>IF(Overall!F615&lt;&gt;"",VALUE(Overall!F615),"")</f>
        <v>500000</v>
      </c>
      <c r="J613" s="17">
        <f>IF(Overall!G615&lt;&gt;"",VALUE(Overall!G615),"")</f>
        <v>77</v>
      </c>
      <c r="K613" s="17">
        <f>IF(Overall!H615&lt;&gt;"",VALUE(Overall!H615),"")</f>
        <v>64</v>
      </c>
      <c r="L613" s="17">
        <f>IF(Overall!I615&lt;&gt;"",VALUE(Overall!I615),"")</f>
        <v>2.69</v>
      </c>
      <c r="M613" s="17">
        <f>IF(Overall!J615&lt;&gt;"",VALUE(Overall!J615),"")</f>
        <v>0.55000000000000004</v>
      </c>
      <c r="N613" s="17">
        <f>IF(Overall!K615&lt;&gt;"",VALUE(Overall!K615),"")</f>
        <v>2.14</v>
      </c>
      <c r="O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P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Q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R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S613" s="5">
        <f t="shared" si="18"/>
        <v>1</v>
      </c>
      <c r="T613" s="18" t="str">
        <f>IF(Overall!$A615&lt;&gt;"",IF(AND(MONTH($O613) &lt;= 1, MONTH($P613) &gt;= 1), IF($S613 &lt;&gt; "", $I613/$S613, ""), ""),"")</f>
        <v/>
      </c>
      <c r="U613" s="18" t="str">
        <f>IF(Overall!$A615&lt;&gt;"",IF(AND(MONTH($O613) &lt;= 2, MONTH($P613) &gt;= 2), IF($S613 &lt;&gt; "", $I613/$S613, ""), ""),"")</f>
        <v/>
      </c>
      <c r="V613" s="18" t="str">
        <f>IF(Overall!$A615&lt;&gt;"",IF(AND(MONTH($O613) &lt;= 3, MONTH($P613) &gt;= 3), IF($S613 &lt;&gt; "", $I613/$S613, ""), ""),"")</f>
        <v/>
      </c>
      <c r="W613" s="18" t="str">
        <f>IF(Overall!$A615&lt;&gt;"",IF(AND(MONTH($O613) &lt;= 4, MONTH($P613) &gt;= 4), IF($S613 &lt;&gt; "", $I613/$S613, ""), ""),"")</f>
        <v/>
      </c>
      <c r="X613" s="18" t="str">
        <f>IF(Overall!$A615&lt;&gt;"",IF(AND(MONTH($O613) &lt;= 5, MONTH($P613) &gt;= 5), IF($S613 &lt;&gt; "", $I613/$S613, ""), ""),"")</f>
        <v/>
      </c>
      <c r="Y613" s="18" t="str">
        <f>IF(Overall!$A615&lt;&gt;"",IF(AND(MONTH($O613) &lt;= 6, MONTH($P613) &gt;= 6), IF($S613 &lt;&gt; "", $I613/$S613, ""), ""),"")</f>
        <v/>
      </c>
      <c r="Z613" s="18" t="str">
        <f>IF(Overall!$A615&lt;&gt;"",IF(AND(MONTH($O613) &lt;= 7, MONTH($P613) &gt;= 7 ), IF($S613 &lt;&gt; "", $I613/$S613, ""), ""),"")</f>
        <v/>
      </c>
      <c r="AA613" s="18" t="str">
        <f>IF(Overall!$A615&lt;&gt;"",IF(AND(MONTH($O613) &lt;= 8, MONTH($P613) &gt;= 8), IF($S613 &lt;&gt; "", $I613/$S613, ""), ""),"")</f>
        <v/>
      </c>
      <c r="AB613" s="18" t="str">
        <f>IF(Overall!$A615&lt;&gt;"",IF(AND(MONTH($O613) &lt;= 9, MONTH($P613) &gt;= 9), IF($S613 &lt;&gt; "", $I613/$S613, ""), ""),"")</f>
        <v/>
      </c>
      <c r="AC613" s="18" t="str">
        <f>IF(Overall!$A615&lt;&gt;"",IF(AND(MONTH($O613) &lt;= 10, MONTH($P613) &gt;= 10), IF($S613 &lt;&gt; "", $I613/$S613, ""), ""),"")</f>
        <v/>
      </c>
      <c r="AD613" s="18" t="str">
        <f>IF(Overall!$A615&lt;&gt;"",IF(AND(MONTH($O613) &lt;= 11, MONTH($P613) &gt;= 11), IF($S613 &lt;&gt; "", $I613/$S613, ""), ""),"")</f>
        <v/>
      </c>
      <c r="AE613" s="18">
        <f>IF(Overall!$A615&lt;&gt;"",IF(AND(MONTH($O613) &lt;= 12, MONTH($P613) &gt;= 12), IF($S613 &lt;&gt; "", $I613/$S613, ""), ""),"")</f>
        <v>500000</v>
      </c>
      <c r="AG613" s="18" t="str">
        <f ca="1">IFERROR(IF(AND(NOW()&lt;= EOMONTH(DATE(YEAR($P613),1, 1), 0), Overall!$A615&lt;&gt;"", MONTH($O613) &lt;= 1, MONTH($P613) &gt;= 1), IF($S613 &lt;&gt; "", $I613/$S613, ""), ""), "")</f>
        <v/>
      </c>
      <c r="AH613" s="18" t="str">
        <f ca="1">IFERROR(IF(AND(NOW()&lt;= EOMONTH(DATE(YEAR($P613),2, 1), 0), Overall!$A615&lt;&gt;"", MONTH($O613) &lt;= 2, MONTH($P613) &gt;= 2), IF($S613 &lt;&gt; "", $I613/$S613, ""), ""), "")</f>
        <v/>
      </c>
      <c r="AI613" s="18" t="str">
        <f ca="1">IFERROR(IF(AND(NOW()&lt;= EOMONTH(DATE(YEAR($P613),3, 1), 0), Overall!$A615&lt;&gt;"", MONTH($O613) &lt;= 3, MONTH($P613) &gt;= 3), IF($S613 &lt;&gt; "", $I613/$S613, ""), ""), "")</f>
        <v/>
      </c>
      <c r="AJ613" s="18" t="str">
        <f ca="1">IFERROR(IF(AND(NOW()&lt;= EOMONTH(DATE(YEAR($P613),4, 1), 0), Overall!$A615&lt;&gt;"", MONTH($O613) &lt;= 4, MONTH($P613) &gt;= 4), IF($S613 &lt;&gt; "", $I613/$S613, ""), ""), "")</f>
        <v/>
      </c>
      <c r="AK613" s="18" t="str">
        <f ca="1">IFERROR(IF(AND(NOW()&lt;= EOMONTH(DATE(YEAR($P613),5, 1), 0), Overall!$A615&lt;&gt;"", MONTH($O613) &lt;= 5, MONTH($P613) &gt;= 5), IF($S613 &lt;&gt; "", $I613/$S613, ""), ""), "")</f>
        <v/>
      </c>
      <c r="AL613" s="18" t="str">
        <f ca="1">IFERROR(IF(AND(NOW()&lt;= EOMONTH(DATE(YEAR($P613),6, 1), 0), Overall!$A615&lt;&gt;"", MONTH($O613) &lt;= 6, MONTH($P613) &gt;= 6), IF($S613 &lt;&gt; "", $I613/$S613, ""), ""), "")</f>
        <v/>
      </c>
      <c r="AM613" s="18" t="str">
        <f ca="1">IFERROR(IF(AND(NOW()&lt;= EOMONTH(DATE(YEAR($P613),7, 1), 0), Overall!$A615&lt;&gt;"", MONTH($O613) &lt;= 7, MONTH($P613) &gt;= 7), IF($S613 &lt;&gt; "", $I613/$S613, ""), ""), "")</f>
        <v/>
      </c>
      <c r="AN613" s="18" t="str">
        <f ca="1">IFERROR(IF(AND(NOW()&lt;= EOMONTH(DATE(YEAR($P613),8, 1), 0), Overall!$A615&lt;&gt;"", MONTH($O613) &lt;= 8, MONTH($P613) &gt;= 8), IF($S613 &lt;&gt; "", $I613/$S613, ""), ""), "")</f>
        <v/>
      </c>
      <c r="AO613" s="18" t="str">
        <f ca="1">IFERROR(IF(AND(NOW()&lt;= EOMONTH(DATE(YEAR($P613),9, 1), 0), Overall!$A615&lt;&gt;"", MONTH($O613) &lt;= 9, MONTH($P613) &gt;= 9), IF($S613 &lt;&gt; "", $I613/$S613, ""), ""), "")</f>
        <v/>
      </c>
      <c r="AP613" s="18" t="str">
        <f ca="1">IFERROR(IF(AND(NOW()&lt;= EOMONTH(DATE(YEAR($P613),10, 1), 0), Overall!$A615&lt;&gt;"", MONTH($O613) &lt;= 10, MONTH($P613) &gt;= 10), IF($S613 &lt;&gt; "", $I613/$S613, ""), ""), "")</f>
        <v/>
      </c>
      <c r="AQ613" s="18" t="str">
        <f ca="1">IFERROR(IF(AND(NOW()&lt;= EOMONTH(DATE(YEAR($P613),11, 1), 0), Overall!$A615&lt;&gt;"", MONTH($O613) &lt;=11, MONTH($P613) &gt;= 11), IF($S613 &lt;&gt; "", $I613/$S613, ""), ""), "")</f>
        <v/>
      </c>
      <c r="AR613" s="18" t="str">
        <f ca="1">IFERROR(IF(AND(NOW()&lt;= EOMONTH(DATE(YEAR($P613),12, 1), 0), Overall!$A615&lt;&gt;"", MONTH($O613) &lt;= 12, MONTH($P613) &gt;= 12), IF($S613 &lt;&gt; "", $I613/$S613, ""), ""), "")</f>
        <v/>
      </c>
      <c r="AS613" s="16">
        <f t="shared" ca="1" si="19"/>
        <v>0</v>
      </c>
    </row>
    <row r="614" spans="1:45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5" t="str">
        <f>IF(Overall!P616&lt;&gt;"",_xlfn.VALUETOTEXT(Overall!P616),"")</f>
        <v>Options</v>
      </c>
      <c r="I614" s="17">
        <f>IF(Overall!F616&lt;&gt;"",VALUE(Overall!F616),"")</f>
        <v>500000</v>
      </c>
      <c r="J614" s="17">
        <f>IF(Overall!G616&lt;&gt;"",VALUE(Overall!G616),"")</f>
        <v>77</v>
      </c>
      <c r="K614" s="17">
        <f>IF(Overall!H616&lt;&gt;"",VALUE(Overall!H616),"")</f>
        <v>64</v>
      </c>
      <c r="L614" s="17">
        <f>IF(Overall!I616&lt;&gt;"",VALUE(Overall!I616),"")</f>
        <v>2.6</v>
      </c>
      <c r="M614" s="17">
        <f>IF(Overall!J616&lt;&gt;"",VALUE(Overall!J616),"")</f>
        <v>0.41</v>
      </c>
      <c r="N614" s="17">
        <f>IF(Overall!K616&lt;&gt;"",VALUE(Overall!K616),"")</f>
        <v>2.19</v>
      </c>
      <c r="O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P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Q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R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S614" s="5">
        <f t="shared" si="18"/>
        <v>1</v>
      </c>
      <c r="T614" s="18" t="str">
        <f>IF(Overall!$A616&lt;&gt;"",IF(AND(MONTH($O614) &lt;= 1, MONTH($P614) &gt;= 1), IF($S614 &lt;&gt; "", $I614/$S614, ""), ""),"")</f>
        <v/>
      </c>
      <c r="U614" s="18" t="str">
        <f>IF(Overall!$A616&lt;&gt;"",IF(AND(MONTH($O614) &lt;= 2, MONTH($P614) &gt;= 2), IF($S614 &lt;&gt; "", $I614/$S614, ""), ""),"")</f>
        <v/>
      </c>
      <c r="V614" s="18" t="str">
        <f>IF(Overall!$A616&lt;&gt;"",IF(AND(MONTH($O614) &lt;= 3, MONTH($P614) &gt;= 3), IF($S614 &lt;&gt; "", $I614/$S614, ""), ""),"")</f>
        <v/>
      </c>
      <c r="W614" s="18" t="str">
        <f>IF(Overall!$A616&lt;&gt;"",IF(AND(MONTH($O614) &lt;= 4, MONTH($P614) &gt;= 4), IF($S614 &lt;&gt; "", $I614/$S614, ""), ""),"")</f>
        <v/>
      </c>
      <c r="X614" s="18" t="str">
        <f>IF(Overall!$A616&lt;&gt;"",IF(AND(MONTH($O614) &lt;= 5, MONTH($P614) &gt;= 5), IF($S614 &lt;&gt; "", $I614/$S614, ""), ""),"")</f>
        <v/>
      </c>
      <c r="Y614" s="18" t="str">
        <f>IF(Overall!$A616&lt;&gt;"",IF(AND(MONTH($O614) &lt;= 6, MONTH($P614) &gt;= 6), IF($S614 &lt;&gt; "", $I614/$S614, ""), ""),"")</f>
        <v/>
      </c>
      <c r="Z614" s="18" t="str">
        <f>IF(Overall!$A616&lt;&gt;"",IF(AND(MONTH($O614) &lt;= 7, MONTH($P614) &gt;= 7 ), IF($S614 &lt;&gt; "", $I614/$S614, ""), ""),"")</f>
        <v/>
      </c>
      <c r="AA614" s="18" t="str">
        <f>IF(Overall!$A616&lt;&gt;"",IF(AND(MONTH($O614) &lt;= 8, MONTH($P614) &gt;= 8), IF($S614 &lt;&gt; "", $I614/$S614, ""), ""),"")</f>
        <v/>
      </c>
      <c r="AB614" s="18" t="str">
        <f>IF(Overall!$A616&lt;&gt;"",IF(AND(MONTH($O614) &lt;= 9, MONTH($P614) &gt;= 9), IF($S614 &lt;&gt; "", $I614/$S614, ""), ""),"")</f>
        <v/>
      </c>
      <c r="AC614" s="18" t="str">
        <f>IF(Overall!$A616&lt;&gt;"",IF(AND(MONTH($O614) &lt;= 10, MONTH($P614) &gt;= 10), IF($S614 &lt;&gt; "", $I614/$S614, ""), ""),"")</f>
        <v/>
      </c>
      <c r="AD614" s="18" t="str">
        <f>IF(Overall!$A616&lt;&gt;"",IF(AND(MONTH($O614) &lt;= 11, MONTH($P614) &gt;= 11), IF($S614 &lt;&gt; "", $I614/$S614, ""), ""),"")</f>
        <v/>
      </c>
      <c r="AE614" s="18">
        <f>IF(Overall!$A616&lt;&gt;"",IF(AND(MONTH($O614) &lt;= 12, MONTH($P614) &gt;= 12), IF($S614 &lt;&gt; "", $I614/$S614, ""), ""),"")</f>
        <v>500000</v>
      </c>
      <c r="AG614" s="18" t="str">
        <f ca="1">IFERROR(IF(AND(NOW()&lt;= EOMONTH(DATE(YEAR($P614),1, 1), 0), Overall!$A616&lt;&gt;"", MONTH($O614) &lt;= 1, MONTH($P614) &gt;= 1), IF($S614 &lt;&gt; "", $I614/$S614, ""), ""), "")</f>
        <v/>
      </c>
      <c r="AH614" s="18" t="str">
        <f ca="1">IFERROR(IF(AND(NOW()&lt;= EOMONTH(DATE(YEAR($P614),2, 1), 0), Overall!$A616&lt;&gt;"", MONTH($O614) &lt;= 2, MONTH($P614) &gt;= 2), IF($S614 &lt;&gt; "", $I614/$S614, ""), ""), "")</f>
        <v/>
      </c>
      <c r="AI614" s="18" t="str">
        <f ca="1">IFERROR(IF(AND(NOW()&lt;= EOMONTH(DATE(YEAR($P614),3, 1), 0), Overall!$A616&lt;&gt;"", MONTH($O614) &lt;= 3, MONTH($P614) &gt;= 3), IF($S614 &lt;&gt; "", $I614/$S614, ""), ""), "")</f>
        <v/>
      </c>
      <c r="AJ614" s="18" t="str">
        <f ca="1">IFERROR(IF(AND(NOW()&lt;= EOMONTH(DATE(YEAR($P614),4, 1), 0), Overall!$A616&lt;&gt;"", MONTH($O614) &lt;= 4, MONTH($P614) &gt;= 4), IF($S614 &lt;&gt; "", $I614/$S614, ""), ""), "")</f>
        <v/>
      </c>
      <c r="AK614" s="18" t="str">
        <f ca="1">IFERROR(IF(AND(NOW()&lt;= EOMONTH(DATE(YEAR($P614),5, 1), 0), Overall!$A616&lt;&gt;"", MONTH($O614) &lt;= 5, MONTH($P614) &gt;= 5), IF($S614 &lt;&gt; "", $I614/$S614, ""), ""), "")</f>
        <v/>
      </c>
      <c r="AL614" s="18" t="str">
        <f ca="1">IFERROR(IF(AND(NOW()&lt;= EOMONTH(DATE(YEAR($P614),6, 1), 0), Overall!$A616&lt;&gt;"", MONTH($O614) &lt;= 6, MONTH($P614) &gt;= 6), IF($S614 &lt;&gt; "", $I614/$S614, ""), ""), "")</f>
        <v/>
      </c>
      <c r="AM614" s="18" t="str">
        <f ca="1">IFERROR(IF(AND(NOW()&lt;= EOMONTH(DATE(YEAR($P614),7, 1), 0), Overall!$A616&lt;&gt;"", MONTH($O614) &lt;= 7, MONTH($P614) &gt;= 7), IF($S614 &lt;&gt; "", $I614/$S614, ""), ""), "")</f>
        <v/>
      </c>
      <c r="AN614" s="18" t="str">
        <f ca="1">IFERROR(IF(AND(NOW()&lt;= EOMONTH(DATE(YEAR($P614),8, 1), 0), Overall!$A616&lt;&gt;"", MONTH($O614) &lt;= 8, MONTH($P614) &gt;= 8), IF($S614 &lt;&gt; "", $I614/$S614, ""), ""), "")</f>
        <v/>
      </c>
      <c r="AO614" s="18" t="str">
        <f ca="1">IFERROR(IF(AND(NOW()&lt;= EOMONTH(DATE(YEAR($P614),9, 1), 0), Overall!$A616&lt;&gt;"", MONTH($O614) &lt;= 9, MONTH($P614) &gt;= 9), IF($S614 &lt;&gt; "", $I614/$S614, ""), ""), "")</f>
        <v/>
      </c>
      <c r="AP614" s="18" t="str">
        <f ca="1">IFERROR(IF(AND(NOW()&lt;= EOMONTH(DATE(YEAR($P614),10, 1), 0), Overall!$A616&lt;&gt;"", MONTH($O614) &lt;= 10, MONTH($P614) &gt;= 10), IF($S614 &lt;&gt; "", $I614/$S614, ""), ""), "")</f>
        <v/>
      </c>
      <c r="AQ614" s="18" t="str">
        <f ca="1">IFERROR(IF(AND(NOW()&lt;= EOMONTH(DATE(YEAR($P614),11, 1), 0), Overall!$A616&lt;&gt;"", MONTH($O614) &lt;=11, MONTH($P614) &gt;= 11), IF($S614 &lt;&gt; "", $I614/$S614, ""), ""), "")</f>
        <v/>
      </c>
      <c r="AR614" s="18" t="str">
        <f ca="1">IFERROR(IF(AND(NOW()&lt;= EOMONTH(DATE(YEAR($P614),12, 1), 0), Overall!$A616&lt;&gt;"", MONTH($O614) &lt;= 12, MONTH($P614) &gt;= 12), IF($S614 &lt;&gt; "", $I614/$S614, ""), ""), "")</f>
        <v/>
      </c>
      <c r="AS614" s="16">
        <f t="shared" ca="1" si="19"/>
        <v>0</v>
      </c>
    </row>
    <row r="615" spans="1:45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5" t="str">
        <f>IF(Overall!P617&lt;&gt;"",_xlfn.VALUETOTEXT(Overall!P617),"")</f>
        <v>Options</v>
      </c>
      <c r="I615" s="17">
        <f>IF(Overall!F617&lt;&gt;"",VALUE(Overall!F617),"")</f>
        <v>500000</v>
      </c>
      <c r="J615" s="17">
        <f>IF(Overall!G617&lt;&gt;"",VALUE(Overall!G617),"")</f>
        <v>80</v>
      </c>
      <c r="K615" s="17">
        <f>IF(Overall!H617&lt;&gt;"",VALUE(Overall!H617),"")</f>
        <v>64</v>
      </c>
      <c r="L615" s="17">
        <f>IF(Overall!I617&lt;&gt;"",VALUE(Overall!I617),"")</f>
        <v>3.6</v>
      </c>
      <c r="M615" s="17">
        <f>IF(Overall!J617&lt;&gt;"",VALUE(Overall!J617),"")</f>
        <v>0.46</v>
      </c>
      <c r="N615" s="17">
        <f>IF(Overall!K617&lt;&gt;"",VALUE(Overall!K617),"")</f>
        <v>3.14</v>
      </c>
      <c r="O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P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Q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R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S615" s="5">
        <f t="shared" si="18"/>
        <v>1</v>
      </c>
      <c r="T615" s="18" t="str">
        <f>IF(Overall!$A617&lt;&gt;"",IF(AND(MONTH($O615) &lt;= 1, MONTH($P615) &gt;= 1), IF($S615 &lt;&gt; "", $I615/$S615, ""), ""),"")</f>
        <v/>
      </c>
      <c r="U615" s="18" t="str">
        <f>IF(Overall!$A617&lt;&gt;"",IF(AND(MONTH($O615) &lt;= 2, MONTH($P615) &gt;= 2), IF($S615 &lt;&gt; "", $I615/$S615, ""), ""),"")</f>
        <v/>
      </c>
      <c r="V615" s="18" t="str">
        <f>IF(Overall!$A617&lt;&gt;"",IF(AND(MONTH($O615) &lt;= 3, MONTH($P615) &gt;= 3), IF($S615 &lt;&gt; "", $I615/$S615, ""), ""),"")</f>
        <v/>
      </c>
      <c r="W615" s="18" t="str">
        <f>IF(Overall!$A617&lt;&gt;"",IF(AND(MONTH($O615) &lt;= 4, MONTH($P615) &gt;= 4), IF($S615 &lt;&gt; "", $I615/$S615, ""), ""),"")</f>
        <v/>
      </c>
      <c r="X615" s="18" t="str">
        <f>IF(Overall!$A617&lt;&gt;"",IF(AND(MONTH($O615) &lt;= 5, MONTH($P615) &gt;= 5), IF($S615 &lt;&gt; "", $I615/$S615, ""), ""),"")</f>
        <v/>
      </c>
      <c r="Y615" s="18" t="str">
        <f>IF(Overall!$A617&lt;&gt;"",IF(AND(MONTH($O615) &lt;= 6, MONTH($P615) &gt;= 6), IF($S615 &lt;&gt; "", $I615/$S615, ""), ""),"")</f>
        <v/>
      </c>
      <c r="Z615" s="18" t="str">
        <f>IF(Overall!$A617&lt;&gt;"",IF(AND(MONTH($O615) &lt;= 7, MONTH($P615) &gt;= 7 ), IF($S615 &lt;&gt; "", $I615/$S615, ""), ""),"")</f>
        <v/>
      </c>
      <c r="AA615" s="18" t="str">
        <f>IF(Overall!$A617&lt;&gt;"",IF(AND(MONTH($O615) &lt;= 8, MONTH($P615) &gt;= 8), IF($S615 &lt;&gt; "", $I615/$S615, ""), ""),"")</f>
        <v/>
      </c>
      <c r="AB615" s="18" t="str">
        <f>IF(Overall!$A617&lt;&gt;"",IF(AND(MONTH($O615) &lt;= 9, MONTH($P615) &gt;= 9), IF($S615 &lt;&gt; "", $I615/$S615, ""), ""),"")</f>
        <v/>
      </c>
      <c r="AC615" s="18" t="str">
        <f>IF(Overall!$A617&lt;&gt;"",IF(AND(MONTH($O615) &lt;= 10, MONTH($P615) &gt;= 10), IF($S615 &lt;&gt; "", $I615/$S615, ""), ""),"")</f>
        <v/>
      </c>
      <c r="AD615" s="18" t="str">
        <f>IF(Overall!$A617&lt;&gt;"",IF(AND(MONTH($O615) &lt;= 11, MONTH($P615) &gt;= 11), IF($S615 &lt;&gt; "", $I615/$S615, ""), ""),"")</f>
        <v/>
      </c>
      <c r="AE615" s="18">
        <f>IF(Overall!$A617&lt;&gt;"",IF(AND(MONTH($O615) &lt;= 12, MONTH($P615) &gt;= 12), IF($S615 &lt;&gt; "", $I615/$S615, ""), ""),"")</f>
        <v>500000</v>
      </c>
      <c r="AG615" s="18" t="str">
        <f ca="1">IFERROR(IF(AND(NOW()&lt;= EOMONTH(DATE(YEAR($P615),1, 1), 0), Overall!$A617&lt;&gt;"", MONTH($O615) &lt;= 1, MONTH($P615) &gt;= 1), IF($S615 &lt;&gt; "", $I615/$S615, ""), ""), "")</f>
        <v/>
      </c>
      <c r="AH615" s="18" t="str">
        <f ca="1">IFERROR(IF(AND(NOW()&lt;= EOMONTH(DATE(YEAR($P615),2, 1), 0), Overall!$A617&lt;&gt;"", MONTH($O615) &lt;= 2, MONTH($P615) &gt;= 2), IF($S615 &lt;&gt; "", $I615/$S615, ""), ""), "")</f>
        <v/>
      </c>
      <c r="AI615" s="18" t="str">
        <f ca="1">IFERROR(IF(AND(NOW()&lt;= EOMONTH(DATE(YEAR($P615),3, 1), 0), Overall!$A617&lt;&gt;"", MONTH($O615) &lt;= 3, MONTH($P615) &gt;= 3), IF($S615 &lt;&gt; "", $I615/$S615, ""), ""), "")</f>
        <v/>
      </c>
      <c r="AJ615" s="18" t="str">
        <f ca="1">IFERROR(IF(AND(NOW()&lt;= EOMONTH(DATE(YEAR($P615),4, 1), 0), Overall!$A617&lt;&gt;"", MONTH($O615) &lt;= 4, MONTH($P615) &gt;= 4), IF($S615 &lt;&gt; "", $I615/$S615, ""), ""), "")</f>
        <v/>
      </c>
      <c r="AK615" s="18" t="str">
        <f ca="1">IFERROR(IF(AND(NOW()&lt;= EOMONTH(DATE(YEAR($P615),5, 1), 0), Overall!$A617&lt;&gt;"", MONTH($O615) &lt;= 5, MONTH($P615) &gt;= 5), IF($S615 &lt;&gt; "", $I615/$S615, ""), ""), "")</f>
        <v/>
      </c>
      <c r="AL615" s="18" t="str">
        <f ca="1">IFERROR(IF(AND(NOW()&lt;= EOMONTH(DATE(YEAR($P615),6, 1), 0), Overall!$A617&lt;&gt;"", MONTH($O615) &lt;= 6, MONTH($P615) &gt;= 6), IF($S615 &lt;&gt; "", $I615/$S615, ""), ""), "")</f>
        <v/>
      </c>
      <c r="AM615" s="18" t="str">
        <f ca="1">IFERROR(IF(AND(NOW()&lt;= EOMONTH(DATE(YEAR($P615),7, 1), 0), Overall!$A617&lt;&gt;"", MONTH($O615) &lt;= 7, MONTH($P615) &gt;= 7), IF($S615 &lt;&gt; "", $I615/$S615, ""), ""), "")</f>
        <v/>
      </c>
      <c r="AN615" s="18" t="str">
        <f ca="1">IFERROR(IF(AND(NOW()&lt;= EOMONTH(DATE(YEAR($P615),8, 1), 0), Overall!$A617&lt;&gt;"", MONTH($O615) &lt;= 8, MONTH($P615) &gt;= 8), IF($S615 &lt;&gt; "", $I615/$S615, ""), ""), "")</f>
        <v/>
      </c>
      <c r="AO615" s="18" t="str">
        <f ca="1">IFERROR(IF(AND(NOW()&lt;= EOMONTH(DATE(YEAR($P615),9, 1), 0), Overall!$A617&lt;&gt;"", MONTH($O615) &lt;= 9, MONTH($P615) &gt;= 9), IF($S615 &lt;&gt; "", $I615/$S615, ""), ""), "")</f>
        <v/>
      </c>
      <c r="AP615" s="18" t="str">
        <f ca="1">IFERROR(IF(AND(NOW()&lt;= EOMONTH(DATE(YEAR($P615),10, 1), 0), Overall!$A617&lt;&gt;"", MONTH($O615) &lt;= 10, MONTH($P615) &gt;= 10), IF($S615 &lt;&gt; "", $I615/$S615, ""), ""), "")</f>
        <v/>
      </c>
      <c r="AQ615" s="18" t="str">
        <f ca="1">IFERROR(IF(AND(NOW()&lt;= EOMONTH(DATE(YEAR($P615),11, 1), 0), Overall!$A617&lt;&gt;"", MONTH($O615) &lt;=11, MONTH($P615) &gt;= 11), IF($S615 &lt;&gt; "", $I615/$S615, ""), ""), "")</f>
        <v/>
      </c>
      <c r="AR615" s="18" t="str">
        <f ca="1">IFERROR(IF(AND(NOW()&lt;= EOMONTH(DATE(YEAR($P615),12, 1), 0), Overall!$A617&lt;&gt;"", MONTH($O615) &lt;= 12, MONTH($P615) &gt;= 12), IF($S615 &lt;&gt; "", $I615/$S615, ""), ""), "")</f>
        <v/>
      </c>
      <c r="AS615" s="16">
        <f t="shared" ca="1" si="19"/>
        <v>0</v>
      </c>
    </row>
    <row r="616" spans="1:45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5" t="str">
        <f>IF(Overall!P618&lt;&gt;"",_xlfn.VALUETOTEXT(Overall!P618),"")</f>
        <v>Options</v>
      </c>
      <c r="I616" s="17">
        <f>IF(Overall!F618&lt;&gt;"",VALUE(Overall!F618),"")</f>
        <v>500000</v>
      </c>
      <c r="J616" s="17">
        <f>IF(Overall!G618&lt;&gt;"",VALUE(Overall!G618),"")</f>
        <v>80</v>
      </c>
      <c r="K616" s="17">
        <f>IF(Overall!H618&lt;&gt;"",VALUE(Overall!H618),"")</f>
        <v>64</v>
      </c>
      <c r="L616" s="17">
        <f>IF(Overall!I618&lt;&gt;"",VALUE(Overall!I618),"")</f>
        <v>3.65</v>
      </c>
      <c r="M616" s="17">
        <f>IF(Overall!J618&lt;&gt;"",VALUE(Overall!J618),"")</f>
        <v>0.5</v>
      </c>
      <c r="N616" s="17">
        <f>IF(Overall!K618&lt;&gt;"",VALUE(Overall!K618),"")</f>
        <v>3.15</v>
      </c>
      <c r="O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P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Q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R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S616" s="5">
        <f t="shared" si="18"/>
        <v>1</v>
      </c>
      <c r="T616" s="18" t="str">
        <f>IF(Overall!$A618&lt;&gt;"",IF(AND(MONTH($O616) &lt;= 1, MONTH($P616) &gt;= 1), IF($S616 &lt;&gt; "", $I616/$S616, ""), ""),"")</f>
        <v/>
      </c>
      <c r="U616" s="18" t="str">
        <f>IF(Overall!$A618&lt;&gt;"",IF(AND(MONTH($O616) &lt;= 2, MONTH($P616) &gt;= 2), IF($S616 &lt;&gt; "", $I616/$S616, ""), ""),"")</f>
        <v/>
      </c>
      <c r="V616" s="18" t="str">
        <f>IF(Overall!$A618&lt;&gt;"",IF(AND(MONTH($O616) &lt;= 3, MONTH($P616) &gt;= 3), IF($S616 &lt;&gt; "", $I616/$S616, ""), ""),"")</f>
        <v/>
      </c>
      <c r="W616" s="18" t="str">
        <f>IF(Overall!$A618&lt;&gt;"",IF(AND(MONTH($O616) &lt;= 4, MONTH($P616) &gt;= 4), IF($S616 &lt;&gt; "", $I616/$S616, ""), ""),"")</f>
        <v/>
      </c>
      <c r="X616" s="18" t="str">
        <f>IF(Overall!$A618&lt;&gt;"",IF(AND(MONTH($O616) &lt;= 5, MONTH($P616) &gt;= 5), IF($S616 &lt;&gt; "", $I616/$S616, ""), ""),"")</f>
        <v/>
      </c>
      <c r="Y616" s="18" t="str">
        <f>IF(Overall!$A618&lt;&gt;"",IF(AND(MONTH($O616) &lt;= 6, MONTH($P616) &gt;= 6), IF($S616 &lt;&gt; "", $I616/$S616, ""), ""),"")</f>
        <v/>
      </c>
      <c r="Z616" s="18" t="str">
        <f>IF(Overall!$A618&lt;&gt;"",IF(AND(MONTH($O616) &lt;= 7, MONTH($P616) &gt;= 7 ), IF($S616 &lt;&gt; "", $I616/$S616, ""), ""),"")</f>
        <v/>
      </c>
      <c r="AA616" s="18" t="str">
        <f>IF(Overall!$A618&lt;&gt;"",IF(AND(MONTH($O616) &lt;= 8, MONTH($P616) &gt;= 8), IF($S616 &lt;&gt; "", $I616/$S616, ""), ""),"")</f>
        <v/>
      </c>
      <c r="AB616" s="18" t="str">
        <f>IF(Overall!$A618&lt;&gt;"",IF(AND(MONTH($O616) &lt;= 9, MONTH($P616) &gt;= 9), IF($S616 &lt;&gt; "", $I616/$S616, ""), ""),"")</f>
        <v/>
      </c>
      <c r="AC616" s="18" t="str">
        <f>IF(Overall!$A618&lt;&gt;"",IF(AND(MONTH($O616) &lt;= 10, MONTH($P616) &gt;= 10), IF($S616 &lt;&gt; "", $I616/$S616, ""), ""),"")</f>
        <v/>
      </c>
      <c r="AD616" s="18" t="str">
        <f>IF(Overall!$A618&lt;&gt;"",IF(AND(MONTH($O616) &lt;= 11, MONTH($P616) &gt;= 11), IF($S616 &lt;&gt; "", $I616/$S616, ""), ""),"")</f>
        <v/>
      </c>
      <c r="AE616" s="18">
        <f>IF(Overall!$A618&lt;&gt;"",IF(AND(MONTH($O616) &lt;= 12, MONTH($P616) &gt;= 12), IF($S616 &lt;&gt; "", $I616/$S616, ""), ""),"")</f>
        <v>500000</v>
      </c>
      <c r="AG616" s="18" t="str">
        <f ca="1">IFERROR(IF(AND(NOW()&lt;= EOMONTH(DATE(YEAR($P616),1, 1), 0), Overall!$A618&lt;&gt;"", MONTH($O616) &lt;= 1, MONTH($P616) &gt;= 1), IF($S616 &lt;&gt; "", $I616/$S616, ""), ""), "")</f>
        <v/>
      </c>
      <c r="AH616" s="18" t="str">
        <f ca="1">IFERROR(IF(AND(NOW()&lt;= EOMONTH(DATE(YEAR($P616),2, 1), 0), Overall!$A618&lt;&gt;"", MONTH($O616) &lt;= 2, MONTH($P616) &gt;= 2), IF($S616 &lt;&gt; "", $I616/$S616, ""), ""), "")</f>
        <v/>
      </c>
      <c r="AI616" s="18" t="str">
        <f ca="1">IFERROR(IF(AND(NOW()&lt;= EOMONTH(DATE(YEAR($P616),3, 1), 0), Overall!$A618&lt;&gt;"", MONTH($O616) &lt;= 3, MONTH($P616) &gt;= 3), IF($S616 &lt;&gt; "", $I616/$S616, ""), ""), "")</f>
        <v/>
      </c>
      <c r="AJ616" s="18" t="str">
        <f ca="1">IFERROR(IF(AND(NOW()&lt;= EOMONTH(DATE(YEAR($P616),4, 1), 0), Overall!$A618&lt;&gt;"", MONTH($O616) &lt;= 4, MONTH($P616) &gt;= 4), IF($S616 &lt;&gt; "", $I616/$S616, ""), ""), "")</f>
        <v/>
      </c>
      <c r="AK616" s="18" t="str">
        <f ca="1">IFERROR(IF(AND(NOW()&lt;= EOMONTH(DATE(YEAR($P616),5, 1), 0), Overall!$A618&lt;&gt;"", MONTH($O616) &lt;= 5, MONTH($P616) &gt;= 5), IF($S616 &lt;&gt; "", $I616/$S616, ""), ""), "")</f>
        <v/>
      </c>
      <c r="AL616" s="18" t="str">
        <f ca="1">IFERROR(IF(AND(NOW()&lt;= EOMONTH(DATE(YEAR($P616),6, 1), 0), Overall!$A618&lt;&gt;"", MONTH($O616) &lt;= 6, MONTH($P616) &gt;= 6), IF($S616 &lt;&gt; "", $I616/$S616, ""), ""), "")</f>
        <v/>
      </c>
      <c r="AM616" s="18" t="str">
        <f ca="1">IFERROR(IF(AND(NOW()&lt;= EOMONTH(DATE(YEAR($P616),7, 1), 0), Overall!$A618&lt;&gt;"", MONTH($O616) &lt;= 7, MONTH($P616) &gt;= 7), IF($S616 &lt;&gt; "", $I616/$S616, ""), ""), "")</f>
        <v/>
      </c>
      <c r="AN616" s="18" t="str">
        <f ca="1">IFERROR(IF(AND(NOW()&lt;= EOMONTH(DATE(YEAR($P616),8, 1), 0), Overall!$A618&lt;&gt;"", MONTH($O616) &lt;= 8, MONTH($P616) &gt;= 8), IF($S616 &lt;&gt; "", $I616/$S616, ""), ""), "")</f>
        <v/>
      </c>
      <c r="AO616" s="18" t="str">
        <f ca="1">IFERROR(IF(AND(NOW()&lt;= EOMONTH(DATE(YEAR($P616),9, 1), 0), Overall!$A618&lt;&gt;"", MONTH($O616) &lt;= 9, MONTH($P616) &gt;= 9), IF($S616 &lt;&gt; "", $I616/$S616, ""), ""), "")</f>
        <v/>
      </c>
      <c r="AP616" s="18" t="str">
        <f ca="1">IFERROR(IF(AND(NOW()&lt;= EOMONTH(DATE(YEAR($P616),10, 1), 0), Overall!$A618&lt;&gt;"", MONTH($O616) &lt;= 10, MONTH($P616) &gt;= 10), IF($S616 &lt;&gt; "", $I616/$S616, ""), ""), "")</f>
        <v/>
      </c>
      <c r="AQ616" s="18" t="str">
        <f ca="1">IFERROR(IF(AND(NOW()&lt;= EOMONTH(DATE(YEAR($P616),11, 1), 0), Overall!$A618&lt;&gt;"", MONTH($O616) &lt;=11, MONTH($P616) &gt;= 11), IF($S616 &lt;&gt; "", $I616/$S616, ""), ""), "")</f>
        <v/>
      </c>
      <c r="AR616" s="18" t="str">
        <f ca="1">IFERROR(IF(AND(NOW()&lt;= EOMONTH(DATE(YEAR($P616),12, 1), 0), Overall!$A618&lt;&gt;"", MONTH($O616) &lt;= 12, MONTH($P616) &gt;= 12), IF($S616 &lt;&gt; "", $I616/$S616, ""), ""), "")</f>
        <v/>
      </c>
      <c r="AS616" s="16">
        <f t="shared" ca="1" si="19"/>
        <v>0</v>
      </c>
    </row>
    <row r="617" spans="1:45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5" t="str">
        <f>IF(Overall!P619&lt;&gt;"",_xlfn.VALUETOTEXT(Overall!P619),"")</f>
        <v>Options</v>
      </c>
      <c r="I617" s="17">
        <f>IF(Overall!F619&lt;&gt;"",VALUE(Overall!F619),"")</f>
        <v>500000</v>
      </c>
      <c r="J617" s="17">
        <f>IF(Overall!G619&lt;&gt;"",VALUE(Overall!G619),"")</f>
        <v>80</v>
      </c>
      <c r="K617" s="17">
        <f>IF(Overall!H619&lt;&gt;"",VALUE(Overall!H619),"")</f>
        <v>64</v>
      </c>
      <c r="L617" s="17">
        <f>IF(Overall!I619&lt;&gt;"",VALUE(Overall!I619),"")</f>
        <v>3.67</v>
      </c>
      <c r="M617" s="17">
        <f>IF(Overall!J619&lt;&gt;"",VALUE(Overall!J619),"")</f>
        <v>0.55000000000000004</v>
      </c>
      <c r="N617" s="17">
        <f>IF(Overall!K619&lt;&gt;"",VALUE(Overall!K619),"")</f>
        <v>3.12</v>
      </c>
      <c r="O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P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Q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R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S617" s="5">
        <f t="shared" si="18"/>
        <v>1</v>
      </c>
      <c r="T617" s="18" t="str">
        <f>IF(Overall!$A619&lt;&gt;"",IF(AND(MONTH($O617) &lt;= 1, MONTH($P617) &gt;= 1), IF($S617 &lt;&gt; "", $I617/$S617, ""), ""),"")</f>
        <v/>
      </c>
      <c r="U617" s="18" t="str">
        <f>IF(Overall!$A619&lt;&gt;"",IF(AND(MONTH($O617) &lt;= 2, MONTH($P617) &gt;= 2), IF($S617 &lt;&gt; "", $I617/$S617, ""), ""),"")</f>
        <v/>
      </c>
      <c r="V617" s="18" t="str">
        <f>IF(Overall!$A619&lt;&gt;"",IF(AND(MONTH($O617) &lt;= 3, MONTH($P617) &gt;= 3), IF($S617 &lt;&gt; "", $I617/$S617, ""), ""),"")</f>
        <v/>
      </c>
      <c r="W617" s="18" t="str">
        <f>IF(Overall!$A619&lt;&gt;"",IF(AND(MONTH($O617) &lt;= 4, MONTH($P617) &gt;= 4), IF($S617 &lt;&gt; "", $I617/$S617, ""), ""),"")</f>
        <v/>
      </c>
      <c r="X617" s="18" t="str">
        <f>IF(Overall!$A619&lt;&gt;"",IF(AND(MONTH($O617) &lt;= 5, MONTH($P617) &gt;= 5), IF($S617 &lt;&gt; "", $I617/$S617, ""), ""),"")</f>
        <v/>
      </c>
      <c r="Y617" s="18" t="str">
        <f>IF(Overall!$A619&lt;&gt;"",IF(AND(MONTH($O617) &lt;= 6, MONTH($P617) &gt;= 6), IF($S617 &lt;&gt; "", $I617/$S617, ""), ""),"")</f>
        <v/>
      </c>
      <c r="Z617" s="18" t="str">
        <f>IF(Overall!$A619&lt;&gt;"",IF(AND(MONTH($O617) &lt;= 7, MONTH($P617) &gt;= 7 ), IF($S617 &lt;&gt; "", $I617/$S617, ""), ""),"")</f>
        <v/>
      </c>
      <c r="AA617" s="18" t="str">
        <f>IF(Overall!$A619&lt;&gt;"",IF(AND(MONTH($O617) &lt;= 8, MONTH($P617) &gt;= 8), IF($S617 &lt;&gt; "", $I617/$S617, ""), ""),"")</f>
        <v/>
      </c>
      <c r="AB617" s="18" t="str">
        <f>IF(Overall!$A619&lt;&gt;"",IF(AND(MONTH($O617) &lt;= 9, MONTH($P617) &gt;= 9), IF($S617 &lt;&gt; "", $I617/$S617, ""), ""),"")</f>
        <v/>
      </c>
      <c r="AC617" s="18" t="str">
        <f>IF(Overall!$A619&lt;&gt;"",IF(AND(MONTH($O617) &lt;= 10, MONTH($P617) &gt;= 10), IF($S617 &lt;&gt; "", $I617/$S617, ""), ""),"")</f>
        <v/>
      </c>
      <c r="AD617" s="18" t="str">
        <f>IF(Overall!$A619&lt;&gt;"",IF(AND(MONTH($O617) &lt;= 11, MONTH($P617) &gt;= 11), IF($S617 &lt;&gt; "", $I617/$S617, ""), ""),"")</f>
        <v/>
      </c>
      <c r="AE617" s="18">
        <f>IF(Overall!$A619&lt;&gt;"",IF(AND(MONTH($O617) &lt;= 12, MONTH($P617) &gt;= 12), IF($S617 &lt;&gt; "", $I617/$S617, ""), ""),"")</f>
        <v>500000</v>
      </c>
      <c r="AG617" s="18" t="str">
        <f ca="1">IFERROR(IF(AND(NOW()&lt;= EOMONTH(DATE(YEAR($P617),1, 1), 0), Overall!$A619&lt;&gt;"", MONTH($O617) &lt;= 1, MONTH($P617) &gt;= 1), IF($S617 &lt;&gt; "", $I617/$S617, ""), ""), "")</f>
        <v/>
      </c>
      <c r="AH617" s="18" t="str">
        <f ca="1">IFERROR(IF(AND(NOW()&lt;= EOMONTH(DATE(YEAR($P617),2, 1), 0), Overall!$A619&lt;&gt;"", MONTH($O617) &lt;= 2, MONTH($P617) &gt;= 2), IF($S617 &lt;&gt; "", $I617/$S617, ""), ""), "")</f>
        <v/>
      </c>
      <c r="AI617" s="18" t="str">
        <f ca="1">IFERROR(IF(AND(NOW()&lt;= EOMONTH(DATE(YEAR($P617),3, 1), 0), Overall!$A619&lt;&gt;"", MONTH($O617) &lt;= 3, MONTH($P617) &gt;= 3), IF($S617 &lt;&gt; "", $I617/$S617, ""), ""), "")</f>
        <v/>
      </c>
      <c r="AJ617" s="18" t="str">
        <f ca="1">IFERROR(IF(AND(NOW()&lt;= EOMONTH(DATE(YEAR($P617),4, 1), 0), Overall!$A619&lt;&gt;"", MONTH($O617) &lt;= 4, MONTH($P617) &gt;= 4), IF($S617 &lt;&gt; "", $I617/$S617, ""), ""), "")</f>
        <v/>
      </c>
      <c r="AK617" s="18" t="str">
        <f ca="1">IFERROR(IF(AND(NOW()&lt;= EOMONTH(DATE(YEAR($P617),5, 1), 0), Overall!$A619&lt;&gt;"", MONTH($O617) &lt;= 5, MONTH($P617) &gt;= 5), IF($S617 &lt;&gt; "", $I617/$S617, ""), ""), "")</f>
        <v/>
      </c>
      <c r="AL617" s="18" t="str">
        <f ca="1">IFERROR(IF(AND(NOW()&lt;= EOMONTH(DATE(YEAR($P617),6, 1), 0), Overall!$A619&lt;&gt;"", MONTH($O617) &lt;= 6, MONTH($P617) &gt;= 6), IF($S617 &lt;&gt; "", $I617/$S617, ""), ""), "")</f>
        <v/>
      </c>
      <c r="AM617" s="18" t="str">
        <f ca="1">IFERROR(IF(AND(NOW()&lt;= EOMONTH(DATE(YEAR($P617),7, 1), 0), Overall!$A619&lt;&gt;"", MONTH($O617) &lt;= 7, MONTH($P617) &gt;= 7), IF($S617 &lt;&gt; "", $I617/$S617, ""), ""), "")</f>
        <v/>
      </c>
      <c r="AN617" s="18" t="str">
        <f ca="1">IFERROR(IF(AND(NOW()&lt;= EOMONTH(DATE(YEAR($P617),8, 1), 0), Overall!$A619&lt;&gt;"", MONTH($O617) &lt;= 8, MONTH($P617) &gt;= 8), IF($S617 &lt;&gt; "", $I617/$S617, ""), ""), "")</f>
        <v/>
      </c>
      <c r="AO617" s="18" t="str">
        <f ca="1">IFERROR(IF(AND(NOW()&lt;= EOMONTH(DATE(YEAR($P617),9, 1), 0), Overall!$A619&lt;&gt;"", MONTH($O617) &lt;= 9, MONTH($P617) &gt;= 9), IF($S617 &lt;&gt; "", $I617/$S617, ""), ""), "")</f>
        <v/>
      </c>
      <c r="AP617" s="18" t="str">
        <f ca="1">IFERROR(IF(AND(NOW()&lt;= EOMONTH(DATE(YEAR($P617),10, 1), 0), Overall!$A619&lt;&gt;"", MONTH($O617) &lt;= 10, MONTH($P617) &gt;= 10), IF($S617 &lt;&gt; "", $I617/$S617, ""), ""), "")</f>
        <v/>
      </c>
      <c r="AQ617" s="18" t="str">
        <f ca="1">IFERROR(IF(AND(NOW()&lt;= EOMONTH(DATE(YEAR($P617),11, 1), 0), Overall!$A619&lt;&gt;"", MONTH($O617) &lt;=11, MONTH($P617) &gt;= 11), IF($S617 &lt;&gt; "", $I617/$S617, ""), ""), "")</f>
        <v/>
      </c>
      <c r="AR617" s="18" t="str">
        <f ca="1">IFERROR(IF(AND(NOW()&lt;= EOMONTH(DATE(YEAR($P617),12, 1), 0), Overall!$A619&lt;&gt;"", MONTH($O617) &lt;= 12, MONTH($P617) &gt;= 12), IF($S617 &lt;&gt; "", $I617/$S617, ""), ""), "")</f>
        <v/>
      </c>
      <c r="AS617" s="16">
        <f t="shared" ca="1" si="19"/>
        <v>0</v>
      </c>
    </row>
    <row r="618" spans="1:45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5" t="str">
        <f>IF(Overall!P620&lt;&gt;"",_xlfn.VALUETOTEXT(Overall!P620),"")</f>
        <v>Options</v>
      </c>
      <c r="I618" s="17">
        <f>IF(Overall!F620&lt;&gt;"",VALUE(Overall!F620),"")</f>
        <v>500000</v>
      </c>
      <c r="J618" s="17">
        <f>IF(Overall!G620&lt;&gt;"",VALUE(Overall!G620),"")</f>
        <v>80</v>
      </c>
      <c r="K618" s="17">
        <f>IF(Overall!H620&lt;&gt;"",VALUE(Overall!H620),"")</f>
        <v>64</v>
      </c>
      <c r="L618" s="17">
        <f>IF(Overall!I620&lt;&gt;"",VALUE(Overall!I620),"")</f>
        <v>3.74</v>
      </c>
      <c r="M618" s="17">
        <f>IF(Overall!J620&lt;&gt;"",VALUE(Overall!J620),"")</f>
        <v>0.6</v>
      </c>
      <c r="N618" s="17">
        <f>IF(Overall!K620&lt;&gt;"",VALUE(Overall!K620),"")</f>
        <v>3.14</v>
      </c>
      <c r="O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P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Q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R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S618" s="5">
        <f t="shared" si="18"/>
        <v>1</v>
      </c>
      <c r="T618" s="18" t="str">
        <f>IF(Overall!$A620&lt;&gt;"",IF(AND(MONTH($O618) &lt;= 1, MONTH($P618) &gt;= 1), IF($S618 &lt;&gt; "", $I618/$S618, ""), ""),"")</f>
        <v/>
      </c>
      <c r="U618" s="18" t="str">
        <f>IF(Overall!$A620&lt;&gt;"",IF(AND(MONTH($O618) &lt;= 2, MONTH($P618) &gt;= 2), IF($S618 &lt;&gt; "", $I618/$S618, ""), ""),"")</f>
        <v/>
      </c>
      <c r="V618" s="18" t="str">
        <f>IF(Overall!$A620&lt;&gt;"",IF(AND(MONTH($O618) &lt;= 3, MONTH($P618) &gt;= 3), IF($S618 &lt;&gt; "", $I618/$S618, ""), ""),"")</f>
        <v/>
      </c>
      <c r="W618" s="18" t="str">
        <f>IF(Overall!$A620&lt;&gt;"",IF(AND(MONTH($O618) &lt;= 4, MONTH($P618) &gt;= 4), IF($S618 &lt;&gt; "", $I618/$S618, ""), ""),"")</f>
        <v/>
      </c>
      <c r="X618" s="18" t="str">
        <f>IF(Overall!$A620&lt;&gt;"",IF(AND(MONTH($O618) &lt;= 5, MONTH($P618) &gt;= 5), IF($S618 &lt;&gt; "", $I618/$S618, ""), ""),"")</f>
        <v/>
      </c>
      <c r="Y618" s="18" t="str">
        <f>IF(Overall!$A620&lt;&gt;"",IF(AND(MONTH($O618) &lt;= 6, MONTH($P618) &gt;= 6), IF($S618 &lt;&gt; "", $I618/$S618, ""), ""),"")</f>
        <v/>
      </c>
      <c r="Z618" s="18" t="str">
        <f>IF(Overall!$A620&lt;&gt;"",IF(AND(MONTH($O618) &lt;= 7, MONTH($P618) &gt;= 7 ), IF($S618 &lt;&gt; "", $I618/$S618, ""), ""),"")</f>
        <v/>
      </c>
      <c r="AA618" s="18" t="str">
        <f>IF(Overall!$A620&lt;&gt;"",IF(AND(MONTH($O618) &lt;= 8, MONTH($P618) &gt;= 8), IF($S618 &lt;&gt; "", $I618/$S618, ""), ""),"")</f>
        <v/>
      </c>
      <c r="AB618" s="18" t="str">
        <f>IF(Overall!$A620&lt;&gt;"",IF(AND(MONTH($O618) &lt;= 9, MONTH($P618) &gt;= 9), IF($S618 &lt;&gt; "", $I618/$S618, ""), ""),"")</f>
        <v/>
      </c>
      <c r="AC618" s="18" t="str">
        <f>IF(Overall!$A620&lt;&gt;"",IF(AND(MONTH($O618) &lt;= 10, MONTH($P618) &gt;= 10), IF($S618 &lt;&gt; "", $I618/$S618, ""), ""),"")</f>
        <v/>
      </c>
      <c r="AD618" s="18" t="str">
        <f>IF(Overall!$A620&lt;&gt;"",IF(AND(MONTH($O618) &lt;= 11, MONTH($P618) &gt;= 11), IF($S618 &lt;&gt; "", $I618/$S618, ""), ""),"")</f>
        <v/>
      </c>
      <c r="AE618" s="18">
        <f>IF(Overall!$A620&lt;&gt;"",IF(AND(MONTH($O618) &lt;= 12, MONTH($P618) &gt;= 12), IF($S618 &lt;&gt; "", $I618/$S618, ""), ""),"")</f>
        <v>500000</v>
      </c>
      <c r="AG618" s="18" t="str">
        <f ca="1">IFERROR(IF(AND(NOW()&lt;= EOMONTH(DATE(YEAR($P618),1, 1), 0), Overall!$A620&lt;&gt;"", MONTH($O618) &lt;= 1, MONTH($P618) &gt;= 1), IF($S618 &lt;&gt; "", $I618/$S618, ""), ""), "")</f>
        <v/>
      </c>
      <c r="AH618" s="18" t="str">
        <f ca="1">IFERROR(IF(AND(NOW()&lt;= EOMONTH(DATE(YEAR($P618),2, 1), 0), Overall!$A620&lt;&gt;"", MONTH($O618) &lt;= 2, MONTH($P618) &gt;= 2), IF($S618 &lt;&gt; "", $I618/$S618, ""), ""), "")</f>
        <v/>
      </c>
      <c r="AI618" s="18" t="str">
        <f ca="1">IFERROR(IF(AND(NOW()&lt;= EOMONTH(DATE(YEAR($P618),3, 1), 0), Overall!$A620&lt;&gt;"", MONTH($O618) &lt;= 3, MONTH($P618) &gt;= 3), IF($S618 &lt;&gt; "", $I618/$S618, ""), ""), "")</f>
        <v/>
      </c>
      <c r="AJ618" s="18" t="str">
        <f ca="1">IFERROR(IF(AND(NOW()&lt;= EOMONTH(DATE(YEAR($P618),4, 1), 0), Overall!$A620&lt;&gt;"", MONTH($O618) &lt;= 4, MONTH($P618) &gt;= 4), IF($S618 &lt;&gt; "", $I618/$S618, ""), ""), "")</f>
        <v/>
      </c>
      <c r="AK618" s="18" t="str">
        <f ca="1">IFERROR(IF(AND(NOW()&lt;= EOMONTH(DATE(YEAR($P618),5, 1), 0), Overall!$A620&lt;&gt;"", MONTH($O618) &lt;= 5, MONTH($P618) &gt;= 5), IF($S618 &lt;&gt; "", $I618/$S618, ""), ""), "")</f>
        <v/>
      </c>
      <c r="AL618" s="18" t="str">
        <f ca="1">IFERROR(IF(AND(NOW()&lt;= EOMONTH(DATE(YEAR($P618),6, 1), 0), Overall!$A620&lt;&gt;"", MONTH($O618) &lt;= 6, MONTH($P618) &gt;= 6), IF($S618 &lt;&gt; "", $I618/$S618, ""), ""), "")</f>
        <v/>
      </c>
      <c r="AM618" s="18" t="str">
        <f ca="1">IFERROR(IF(AND(NOW()&lt;= EOMONTH(DATE(YEAR($P618),7, 1), 0), Overall!$A620&lt;&gt;"", MONTH($O618) &lt;= 7, MONTH($P618) &gt;= 7), IF($S618 &lt;&gt; "", $I618/$S618, ""), ""), "")</f>
        <v/>
      </c>
      <c r="AN618" s="18" t="str">
        <f ca="1">IFERROR(IF(AND(NOW()&lt;= EOMONTH(DATE(YEAR($P618),8, 1), 0), Overall!$A620&lt;&gt;"", MONTH($O618) &lt;= 8, MONTH($P618) &gt;= 8), IF($S618 &lt;&gt; "", $I618/$S618, ""), ""), "")</f>
        <v/>
      </c>
      <c r="AO618" s="18" t="str">
        <f ca="1">IFERROR(IF(AND(NOW()&lt;= EOMONTH(DATE(YEAR($P618),9, 1), 0), Overall!$A620&lt;&gt;"", MONTH($O618) &lt;= 9, MONTH($P618) &gt;= 9), IF($S618 &lt;&gt; "", $I618/$S618, ""), ""), "")</f>
        <v/>
      </c>
      <c r="AP618" s="18" t="str">
        <f ca="1">IFERROR(IF(AND(NOW()&lt;= EOMONTH(DATE(YEAR($P618),10, 1), 0), Overall!$A620&lt;&gt;"", MONTH($O618) &lt;= 10, MONTH($P618) &gt;= 10), IF($S618 &lt;&gt; "", $I618/$S618, ""), ""), "")</f>
        <v/>
      </c>
      <c r="AQ618" s="18" t="str">
        <f ca="1">IFERROR(IF(AND(NOW()&lt;= EOMONTH(DATE(YEAR($P618),11, 1), 0), Overall!$A620&lt;&gt;"", MONTH($O618) &lt;=11, MONTH($P618) &gt;= 11), IF($S618 &lt;&gt; "", $I618/$S618, ""), ""), "")</f>
        <v/>
      </c>
      <c r="AR618" s="18" t="str">
        <f ca="1">IFERROR(IF(AND(NOW()&lt;= EOMONTH(DATE(YEAR($P618),12, 1), 0), Overall!$A620&lt;&gt;"", MONTH($O618) &lt;= 12, MONTH($P618) &gt;= 12), IF($S618 &lt;&gt; "", $I618/$S618, ""), ""), "")</f>
        <v/>
      </c>
      <c r="AS618" s="16">
        <f t="shared" ca="1" si="19"/>
        <v>0</v>
      </c>
    </row>
    <row r="619" spans="1:45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5" t="str">
        <f>IF(Overall!P621&lt;&gt;"",_xlfn.VALUETOTEXT(Overall!P621),"")</f>
        <v>Options</v>
      </c>
      <c r="I619" s="17">
        <f>IF(Overall!F621&lt;&gt;"",VALUE(Overall!F621),"")</f>
        <v>500000</v>
      </c>
      <c r="J619" s="17">
        <f>IF(Overall!G621&lt;&gt;"",VALUE(Overall!G621),"")</f>
        <v>80</v>
      </c>
      <c r="K619" s="17">
        <f>IF(Overall!H621&lt;&gt;"",VALUE(Overall!H621),"")</f>
        <v>64</v>
      </c>
      <c r="L619" s="17">
        <f>IF(Overall!I621&lt;&gt;"",VALUE(Overall!I621),"")</f>
        <v>3.5</v>
      </c>
      <c r="M619" s="17">
        <f>IF(Overall!J621&lt;&gt;"",VALUE(Overall!J621),"")</f>
        <v>0.33</v>
      </c>
      <c r="N619" s="17">
        <f>IF(Overall!K621&lt;&gt;"",VALUE(Overall!K621),"")</f>
        <v>3.17</v>
      </c>
      <c r="O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P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Q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R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S619" s="5">
        <f t="shared" si="18"/>
        <v>1</v>
      </c>
      <c r="T619" s="18" t="str">
        <f>IF(Overall!$A621&lt;&gt;"",IF(AND(MONTH($O619) &lt;= 1, MONTH($P619) &gt;= 1), IF($S619 &lt;&gt; "", $I619/$S619, ""), ""),"")</f>
        <v/>
      </c>
      <c r="U619" s="18" t="str">
        <f>IF(Overall!$A621&lt;&gt;"",IF(AND(MONTH($O619) &lt;= 2, MONTH($P619) &gt;= 2), IF($S619 &lt;&gt; "", $I619/$S619, ""), ""),"")</f>
        <v/>
      </c>
      <c r="V619" s="18" t="str">
        <f>IF(Overall!$A621&lt;&gt;"",IF(AND(MONTH($O619) &lt;= 3, MONTH($P619) &gt;= 3), IF($S619 &lt;&gt; "", $I619/$S619, ""), ""),"")</f>
        <v/>
      </c>
      <c r="W619" s="18" t="str">
        <f>IF(Overall!$A621&lt;&gt;"",IF(AND(MONTH($O619) &lt;= 4, MONTH($P619) &gt;= 4), IF($S619 &lt;&gt; "", $I619/$S619, ""), ""),"")</f>
        <v/>
      </c>
      <c r="X619" s="18" t="str">
        <f>IF(Overall!$A621&lt;&gt;"",IF(AND(MONTH($O619) &lt;= 5, MONTH($P619) &gt;= 5), IF($S619 &lt;&gt; "", $I619/$S619, ""), ""),"")</f>
        <v/>
      </c>
      <c r="Y619" s="18" t="str">
        <f>IF(Overall!$A621&lt;&gt;"",IF(AND(MONTH($O619) &lt;= 6, MONTH($P619) &gt;= 6), IF($S619 &lt;&gt; "", $I619/$S619, ""), ""),"")</f>
        <v/>
      </c>
      <c r="Z619" s="18" t="str">
        <f>IF(Overall!$A621&lt;&gt;"",IF(AND(MONTH($O619) &lt;= 7, MONTH($P619) &gt;= 7 ), IF($S619 &lt;&gt; "", $I619/$S619, ""), ""),"")</f>
        <v/>
      </c>
      <c r="AA619" s="18" t="str">
        <f>IF(Overall!$A621&lt;&gt;"",IF(AND(MONTH($O619) &lt;= 8, MONTH($P619) &gt;= 8), IF($S619 &lt;&gt; "", $I619/$S619, ""), ""),"")</f>
        <v/>
      </c>
      <c r="AB619" s="18" t="str">
        <f>IF(Overall!$A621&lt;&gt;"",IF(AND(MONTH($O619) &lt;= 9, MONTH($P619) &gt;= 9), IF($S619 &lt;&gt; "", $I619/$S619, ""), ""),"")</f>
        <v/>
      </c>
      <c r="AC619" s="18" t="str">
        <f>IF(Overall!$A621&lt;&gt;"",IF(AND(MONTH($O619) &lt;= 10, MONTH($P619) &gt;= 10), IF($S619 &lt;&gt; "", $I619/$S619, ""), ""),"")</f>
        <v/>
      </c>
      <c r="AD619" s="18" t="str">
        <f>IF(Overall!$A621&lt;&gt;"",IF(AND(MONTH($O619) &lt;= 11, MONTH($P619) &gt;= 11), IF($S619 &lt;&gt; "", $I619/$S619, ""), ""),"")</f>
        <v/>
      </c>
      <c r="AE619" s="18">
        <f>IF(Overall!$A621&lt;&gt;"",IF(AND(MONTH($O619) &lt;= 12, MONTH($P619) &gt;= 12), IF($S619 &lt;&gt; "", $I619/$S619, ""), ""),"")</f>
        <v>500000</v>
      </c>
      <c r="AG619" s="18" t="str">
        <f ca="1">IFERROR(IF(AND(NOW()&lt;= EOMONTH(DATE(YEAR($P619),1, 1), 0), Overall!$A621&lt;&gt;"", MONTH($O619) &lt;= 1, MONTH($P619) &gt;= 1), IF($S619 &lt;&gt; "", $I619/$S619, ""), ""), "")</f>
        <v/>
      </c>
      <c r="AH619" s="18" t="str">
        <f ca="1">IFERROR(IF(AND(NOW()&lt;= EOMONTH(DATE(YEAR($P619),2, 1), 0), Overall!$A621&lt;&gt;"", MONTH($O619) &lt;= 2, MONTH($P619) &gt;= 2), IF($S619 &lt;&gt; "", $I619/$S619, ""), ""), "")</f>
        <v/>
      </c>
      <c r="AI619" s="18" t="str">
        <f ca="1">IFERROR(IF(AND(NOW()&lt;= EOMONTH(DATE(YEAR($P619),3, 1), 0), Overall!$A621&lt;&gt;"", MONTH($O619) &lt;= 3, MONTH($P619) &gt;= 3), IF($S619 &lt;&gt; "", $I619/$S619, ""), ""), "")</f>
        <v/>
      </c>
      <c r="AJ619" s="18" t="str">
        <f ca="1">IFERROR(IF(AND(NOW()&lt;= EOMONTH(DATE(YEAR($P619),4, 1), 0), Overall!$A621&lt;&gt;"", MONTH($O619) &lt;= 4, MONTH($P619) &gt;= 4), IF($S619 &lt;&gt; "", $I619/$S619, ""), ""), "")</f>
        <v/>
      </c>
      <c r="AK619" s="18" t="str">
        <f ca="1">IFERROR(IF(AND(NOW()&lt;= EOMONTH(DATE(YEAR($P619),5, 1), 0), Overall!$A621&lt;&gt;"", MONTH($O619) &lt;= 5, MONTH($P619) &gt;= 5), IF($S619 &lt;&gt; "", $I619/$S619, ""), ""), "")</f>
        <v/>
      </c>
      <c r="AL619" s="18" t="str">
        <f ca="1">IFERROR(IF(AND(NOW()&lt;= EOMONTH(DATE(YEAR($P619),6, 1), 0), Overall!$A621&lt;&gt;"", MONTH($O619) &lt;= 6, MONTH($P619) &gt;= 6), IF($S619 &lt;&gt; "", $I619/$S619, ""), ""), "")</f>
        <v/>
      </c>
      <c r="AM619" s="18" t="str">
        <f ca="1">IFERROR(IF(AND(NOW()&lt;= EOMONTH(DATE(YEAR($P619),7, 1), 0), Overall!$A621&lt;&gt;"", MONTH($O619) &lt;= 7, MONTH($P619) &gt;= 7), IF($S619 &lt;&gt; "", $I619/$S619, ""), ""), "")</f>
        <v/>
      </c>
      <c r="AN619" s="18" t="str">
        <f ca="1">IFERROR(IF(AND(NOW()&lt;= EOMONTH(DATE(YEAR($P619),8, 1), 0), Overall!$A621&lt;&gt;"", MONTH($O619) &lt;= 8, MONTH($P619) &gt;= 8), IF($S619 &lt;&gt; "", $I619/$S619, ""), ""), "")</f>
        <v/>
      </c>
      <c r="AO619" s="18" t="str">
        <f ca="1">IFERROR(IF(AND(NOW()&lt;= EOMONTH(DATE(YEAR($P619),9, 1), 0), Overall!$A621&lt;&gt;"", MONTH($O619) &lt;= 9, MONTH($P619) &gt;= 9), IF($S619 &lt;&gt; "", $I619/$S619, ""), ""), "")</f>
        <v/>
      </c>
      <c r="AP619" s="18" t="str">
        <f ca="1">IFERROR(IF(AND(NOW()&lt;= EOMONTH(DATE(YEAR($P619),10, 1), 0), Overall!$A621&lt;&gt;"", MONTH($O619) &lt;= 10, MONTH($P619) &gt;= 10), IF($S619 &lt;&gt; "", $I619/$S619, ""), ""), "")</f>
        <v/>
      </c>
      <c r="AQ619" s="18" t="str">
        <f ca="1">IFERROR(IF(AND(NOW()&lt;= EOMONTH(DATE(YEAR($P619),11, 1), 0), Overall!$A621&lt;&gt;"", MONTH($O619) &lt;=11, MONTH($P619) &gt;= 11), IF($S619 &lt;&gt; "", $I619/$S619, ""), ""), "")</f>
        <v/>
      </c>
      <c r="AR619" s="18" t="str">
        <f ca="1">IFERROR(IF(AND(NOW()&lt;= EOMONTH(DATE(YEAR($P619),12, 1), 0), Overall!$A621&lt;&gt;"", MONTH($O619) &lt;= 12, MONTH($P619) &gt;= 12), IF($S619 &lt;&gt; "", $I619/$S619, ""), ""), "")</f>
        <v/>
      </c>
      <c r="AS619" s="16">
        <f t="shared" ca="1" si="19"/>
        <v>0</v>
      </c>
    </row>
    <row r="620" spans="1:45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5" t="str">
        <f>IF(Overall!P622&lt;&gt;"",_xlfn.VALUETOTEXT(Overall!P622),"")</f>
        <v>Options</v>
      </c>
      <c r="I620" s="17">
        <f>IF(Overall!F622&lt;&gt;"",VALUE(Overall!F622),"")</f>
        <v>500000</v>
      </c>
      <c r="J620" s="17">
        <f>IF(Overall!G622&lt;&gt;"",VALUE(Overall!G622),"")</f>
        <v>77</v>
      </c>
      <c r="K620" s="17">
        <f>IF(Overall!H622&lt;&gt;"",VALUE(Overall!H622),"")</f>
        <v>64</v>
      </c>
      <c r="L620" s="17">
        <f>IF(Overall!I622&lt;&gt;"",VALUE(Overall!I622),"")</f>
        <v>2.66</v>
      </c>
      <c r="M620" s="17">
        <f>IF(Overall!J622&lt;&gt;"",VALUE(Overall!J622),"")</f>
        <v>0.5</v>
      </c>
      <c r="N620" s="17">
        <f>IF(Overall!K622&lt;&gt;"",VALUE(Overall!K622),"")</f>
        <v>2.16</v>
      </c>
      <c r="O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P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Q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R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S620" s="5">
        <f t="shared" si="18"/>
        <v>1</v>
      </c>
      <c r="T620" s="18" t="str">
        <f>IF(Overall!$A622&lt;&gt;"",IF(AND(MONTH($O620) &lt;= 1, MONTH($P620) &gt;= 1), IF($S620 &lt;&gt; "", $I620/$S620, ""), ""),"")</f>
        <v/>
      </c>
      <c r="U620" s="18" t="str">
        <f>IF(Overall!$A622&lt;&gt;"",IF(AND(MONTH($O620) &lt;= 2, MONTH($P620) &gt;= 2), IF($S620 &lt;&gt; "", $I620/$S620, ""), ""),"")</f>
        <v/>
      </c>
      <c r="V620" s="18" t="str">
        <f>IF(Overall!$A622&lt;&gt;"",IF(AND(MONTH($O620) &lt;= 3, MONTH($P620) &gt;= 3), IF($S620 &lt;&gt; "", $I620/$S620, ""), ""),"")</f>
        <v/>
      </c>
      <c r="W620" s="18" t="str">
        <f>IF(Overall!$A622&lt;&gt;"",IF(AND(MONTH($O620) &lt;= 4, MONTH($P620) &gt;= 4), IF($S620 &lt;&gt; "", $I620/$S620, ""), ""),"")</f>
        <v/>
      </c>
      <c r="X620" s="18" t="str">
        <f>IF(Overall!$A622&lt;&gt;"",IF(AND(MONTH($O620) &lt;= 5, MONTH($P620) &gt;= 5), IF($S620 &lt;&gt; "", $I620/$S620, ""), ""),"")</f>
        <v/>
      </c>
      <c r="Y620" s="18" t="str">
        <f>IF(Overall!$A622&lt;&gt;"",IF(AND(MONTH($O620) &lt;= 6, MONTH($P620) &gt;= 6), IF($S620 &lt;&gt; "", $I620/$S620, ""), ""),"")</f>
        <v/>
      </c>
      <c r="Z620" s="18" t="str">
        <f>IF(Overall!$A622&lt;&gt;"",IF(AND(MONTH($O620) &lt;= 7, MONTH($P620) &gt;= 7 ), IF($S620 &lt;&gt; "", $I620/$S620, ""), ""),"")</f>
        <v/>
      </c>
      <c r="AA620" s="18" t="str">
        <f>IF(Overall!$A622&lt;&gt;"",IF(AND(MONTH($O620) &lt;= 8, MONTH($P620) &gt;= 8), IF($S620 &lt;&gt; "", $I620/$S620, ""), ""),"")</f>
        <v/>
      </c>
      <c r="AB620" s="18" t="str">
        <f>IF(Overall!$A622&lt;&gt;"",IF(AND(MONTH($O620) &lt;= 9, MONTH($P620) &gt;= 9), IF($S620 &lt;&gt; "", $I620/$S620, ""), ""),"")</f>
        <v/>
      </c>
      <c r="AC620" s="18" t="str">
        <f>IF(Overall!$A622&lt;&gt;"",IF(AND(MONTH($O620) &lt;= 10, MONTH($P620) &gt;= 10), IF($S620 &lt;&gt; "", $I620/$S620, ""), ""),"")</f>
        <v/>
      </c>
      <c r="AD620" s="18" t="str">
        <f>IF(Overall!$A622&lt;&gt;"",IF(AND(MONTH($O620) &lt;= 11, MONTH($P620) &gt;= 11), IF($S620 &lt;&gt; "", $I620/$S620, ""), ""),"")</f>
        <v/>
      </c>
      <c r="AE620" s="18">
        <f>IF(Overall!$A622&lt;&gt;"",IF(AND(MONTH($O620) &lt;= 12, MONTH($P620) &gt;= 12), IF($S620 &lt;&gt; "", $I620/$S620, ""), ""),"")</f>
        <v>500000</v>
      </c>
      <c r="AG620" s="18" t="str">
        <f ca="1">IFERROR(IF(AND(NOW()&lt;= EOMONTH(DATE(YEAR($P620),1, 1), 0), Overall!$A622&lt;&gt;"", MONTH($O620) &lt;= 1, MONTH($P620) &gt;= 1), IF($S620 &lt;&gt; "", $I620/$S620, ""), ""), "")</f>
        <v/>
      </c>
      <c r="AH620" s="18" t="str">
        <f ca="1">IFERROR(IF(AND(NOW()&lt;= EOMONTH(DATE(YEAR($P620),2, 1), 0), Overall!$A622&lt;&gt;"", MONTH($O620) &lt;= 2, MONTH($P620) &gt;= 2), IF($S620 &lt;&gt; "", $I620/$S620, ""), ""), "")</f>
        <v/>
      </c>
      <c r="AI620" s="18" t="str">
        <f ca="1">IFERROR(IF(AND(NOW()&lt;= EOMONTH(DATE(YEAR($P620),3, 1), 0), Overall!$A622&lt;&gt;"", MONTH($O620) &lt;= 3, MONTH($P620) &gt;= 3), IF($S620 &lt;&gt; "", $I620/$S620, ""), ""), "")</f>
        <v/>
      </c>
      <c r="AJ620" s="18" t="str">
        <f ca="1">IFERROR(IF(AND(NOW()&lt;= EOMONTH(DATE(YEAR($P620),4, 1), 0), Overall!$A622&lt;&gt;"", MONTH($O620) &lt;= 4, MONTH($P620) &gt;= 4), IF($S620 &lt;&gt; "", $I620/$S620, ""), ""), "")</f>
        <v/>
      </c>
      <c r="AK620" s="18" t="str">
        <f ca="1">IFERROR(IF(AND(NOW()&lt;= EOMONTH(DATE(YEAR($P620),5, 1), 0), Overall!$A622&lt;&gt;"", MONTH($O620) &lt;= 5, MONTH($P620) &gt;= 5), IF($S620 &lt;&gt; "", $I620/$S620, ""), ""), "")</f>
        <v/>
      </c>
      <c r="AL620" s="18" t="str">
        <f ca="1">IFERROR(IF(AND(NOW()&lt;= EOMONTH(DATE(YEAR($P620),6, 1), 0), Overall!$A622&lt;&gt;"", MONTH($O620) &lt;= 6, MONTH($P620) &gt;= 6), IF($S620 &lt;&gt; "", $I620/$S620, ""), ""), "")</f>
        <v/>
      </c>
      <c r="AM620" s="18" t="str">
        <f ca="1">IFERROR(IF(AND(NOW()&lt;= EOMONTH(DATE(YEAR($P620),7, 1), 0), Overall!$A622&lt;&gt;"", MONTH($O620) &lt;= 7, MONTH($P620) &gt;= 7), IF($S620 &lt;&gt; "", $I620/$S620, ""), ""), "")</f>
        <v/>
      </c>
      <c r="AN620" s="18" t="str">
        <f ca="1">IFERROR(IF(AND(NOW()&lt;= EOMONTH(DATE(YEAR($P620),8, 1), 0), Overall!$A622&lt;&gt;"", MONTH($O620) &lt;= 8, MONTH($P620) &gt;= 8), IF($S620 &lt;&gt; "", $I620/$S620, ""), ""), "")</f>
        <v/>
      </c>
      <c r="AO620" s="18" t="str">
        <f ca="1">IFERROR(IF(AND(NOW()&lt;= EOMONTH(DATE(YEAR($P620),9, 1), 0), Overall!$A622&lt;&gt;"", MONTH($O620) &lt;= 9, MONTH($P620) &gt;= 9), IF($S620 &lt;&gt; "", $I620/$S620, ""), ""), "")</f>
        <v/>
      </c>
      <c r="AP620" s="18" t="str">
        <f ca="1">IFERROR(IF(AND(NOW()&lt;= EOMONTH(DATE(YEAR($P620),10, 1), 0), Overall!$A622&lt;&gt;"", MONTH($O620) &lt;= 10, MONTH($P620) &gt;= 10), IF($S620 &lt;&gt; "", $I620/$S620, ""), ""), "")</f>
        <v/>
      </c>
      <c r="AQ620" s="18" t="str">
        <f ca="1">IFERROR(IF(AND(NOW()&lt;= EOMONTH(DATE(YEAR($P620),11, 1), 0), Overall!$A622&lt;&gt;"", MONTH($O620) &lt;=11, MONTH($P620) &gt;= 11), IF($S620 &lt;&gt; "", $I620/$S620, ""), ""), "")</f>
        <v/>
      </c>
      <c r="AR620" s="18" t="str">
        <f ca="1">IFERROR(IF(AND(NOW()&lt;= EOMONTH(DATE(YEAR($P620),12, 1), 0), Overall!$A622&lt;&gt;"", MONTH($O620) &lt;= 12, MONTH($P620) &gt;= 12), IF($S620 &lt;&gt; "", $I620/$S620, ""), ""), "")</f>
        <v/>
      </c>
      <c r="AS620" s="16">
        <f t="shared" ca="1" si="19"/>
        <v>0</v>
      </c>
    </row>
    <row r="621" spans="1:45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5" t="str">
        <f>IF(Overall!P623&lt;&gt;"",_xlfn.VALUETOTEXT(Overall!P623),"")</f>
        <v>Options</v>
      </c>
      <c r="I621" s="17">
        <f>IF(Overall!F623&lt;&gt;"",VALUE(Overall!F623),"")</f>
        <v>500000</v>
      </c>
      <c r="J621" s="17">
        <f>IF(Overall!G623&lt;&gt;"",VALUE(Overall!G623),"")</f>
        <v>77</v>
      </c>
      <c r="K621" s="17">
        <f>IF(Overall!H623&lt;&gt;"",VALUE(Overall!H623),"")</f>
        <v>64</v>
      </c>
      <c r="L621" s="17">
        <f>IF(Overall!I623&lt;&gt;"",VALUE(Overall!I623),"")</f>
        <v>2.7</v>
      </c>
      <c r="M621" s="17">
        <f>IF(Overall!J623&lt;&gt;"",VALUE(Overall!J623),"")</f>
        <v>0.55000000000000004</v>
      </c>
      <c r="N621" s="17">
        <f>IF(Overall!K623&lt;&gt;"",VALUE(Overall!K623),"")</f>
        <v>2.15</v>
      </c>
      <c r="O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P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Q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R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S621" s="5">
        <f t="shared" si="18"/>
        <v>1</v>
      </c>
      <c r="T621" s="18" t="str">
        <f>IF(Overall!$A623&lt;&gt;"",IF(AND(MONTH($O621) &lt;= 1, MONTH($P621) &gt;= 1), IF($S621 &lt;&gt; "", $I621/$S621, ""), ""),"")</f>
        <v/>
      </c>
      <c r="U621" s="18" t="str">
        <f>IF(Overall!$A623&lt;&gt;"",IF(AND(MONTH($O621) &lt;= 2, MONTH($P621) &gt;= 2), IF($S621 &lt;&gt; "", $I621/$S621, ""), ""),"")</f>
        <v/>
      </c>
      <c r="V621" s="18" t="str">
        <f>IF(Overall!$A623&lt;&gt;"",IF(AND(MONTH($O621) &lt;= 3, MONTH($P621) &gt;= 3), IF($S621 &lt;&gt; "", $I621/$S621, ""), ""),"")</f>
        <v/>
      </c>
      <c r="W621" s="18" t="str">
        <f>IF(Overall!$A623&lt;&gt;"",IF(AND(MONTH($O621) &lt;= 4, MONTH($P621) &gt;= 4), IF($S621 &lt;&gt; "", $I621/$S621, ""), ""),"")</f>
        <v/>
      </c>
      <c r="X621" s="18" t="str">
        <f>IF(Overall!$A623&lt;&gt;"",IF(AND(MONTH($O621) &lt;= 5, MONTH($P621) &gt;= 5), IF($S621 &lt;&gt; "", $I621/$S621, ""), ""),"")</f>
        <v/>
      </c>
      <c r="Y621" s="18" t="str">
        <f>IF(Overall!$A623&lt;&gt;"",IF(AND(MONTH($O621) &lt;= 6, MONTH($P621) &gt;= 6), IF($S621 &lt;&gt; "", $I621/$S621, ""), ""),"")</f>
        <v/>
      </c>
      <c r="Z621" s="18" t="str">
        <f>IF(Overall!$A623&lt;&gt;"",IF(AND(MONTH($O621) &lt;= 7, MONTH($P621) &gt;= 7 ), IF($S621 &lt;&gt; "", $I621/$S621, ""), ""),"")</f>
        <v/>
      </c>
      <c r="AA621" s="18" t="str">
        <f>IF(Overall!$A623&lt;&gt;"",IF(AND(MONTH($O621) &lt;= 8, MONTH($P621) &gt;= 8), IF($S621 &lt;&gt; "", $I621/$S621, ""), ""),"")</f>
        <v/>
      </c>
      <c r="AB621" s="18" t="str">
        <f>IF(Overall!$A623&lt;&gt;"",IF(AND(MONTH($O621) &lt;= 9, MONTH($P621) &gt;= 9), IF($S621 &lt;&gt; "", $I621/$S621, ""), ""),"")</f>
        <v/>
      </c>
      <c r="AC621" s="18" t="str">
        <f>IF(Overall!$A623&lt;&gt;"",IF(AND(MONTH($O621) &lt;= 10, MONTH($P621) &gt;= 10), IF($S621 &lt;&gt; "", $I621/$S621, ""), ""),"")</f>
        <v/>
      </c>
      <c r="AD621" s="18" t="str">
        <f>IF(Overall!$A623&lt;&gt;"",IF(AND(MONTH($O621) &lt;= 11, MONTH($P621) &gt;= 11), IF($S621 &lt;&gt; "", $I621/$S621, ""), ""),"")</f>
        <v/>
      </c>
      <c r="AE621" s="18">
        <f>IF(Overall!$A623&lt;&gt;"",IF(AND(MONTH($O621) &lt;= 12, MONTH($P621) &gt;= 12), IF($S621 &lt;&gt; "", $I621/$S621, ""), ""),"")</f>
        <v>500000</v>
      </c>
      <c r="AG621" s="18" t="str">
        <f ca="1">IFERROR(IF(AND(NOW()&lt;= EOMONTH(DATE(YEAR($P621),1, 1), 0), Overall!$A623&lt;&gt;"", MONTH($O621) &lt;= 1, MONTH($P621) &gt;= 1), IF($S621 &lt;&gt; "", $I621/$S621, ""), ""), "")</f>
        <v/>
      </c>
      <c r="AH621" s="18" t="str">
        <f ca="1">IFERROR(IF(AND(NOW()&lt;= EOMONTH(DATE(YEAR($P621),2, 1), 0), Overall!$A623&lt;&gt;"", MONTH($O621) &lt;= 2, MONTH($P621) &gt;= 2), IF($S621 &lt;&gt; "", $I621/$S621, ""), ""), "")</f>
        <v/>
      </c>
      <c r="AI621" s="18" t="str">
        <f ca="1">IFERROR(IF(AND(NOW()&lt;= EOMONTH(DATE(YEAR($P621),3, 1), 0), Overall!$A623&lt;&gt;"", MONTH($O621) &lt;= 3, MONTH($P621) &gt;= 3), IF($S621 &lt;&gt; "", $I621/$S621, ""), ""), "")</f>
        <v/>
      </c>
      <c r="AJ621" s="18" t="str">
        <f ca="1">IFERROR(IF(AND(NOW()&lt;= EOMONTH(DATE(YEAR($P621),4, 1), 0), Overall!$A623&lt;&gt;"", MONTH($O621) &lt;= 4, MONTH($P621) &gt;= 4), IF($S621 &lt;&gt; "", $I621/$S621, ""), ""), "")</f>
        <v/>
      </c>
      <c r="AK621" s="18" t="str">
        <f ca="1">IFERROR(IF(AND(NOW()&lt;= EOMONTH(DATE(YEAR($P621),5, 1), 0), Overall!$A623&lt;&gt;"", MONTH($O621) &lt;= 5, MONTH($P621) &gt;= 5), IF($S621 &lt;&gt; "", $I621/$S621, ""), ""), "")</f>
        <v/>
      </c>
      <c r="AL621" s="18" t="str">
        <f ca="1">IFERROR(IF(AND(NOW()&lt;= EOMONTH(DATE(YEAR($P621),6, 1), 0), Overall!$A623&lt;&gt;"", MONTH($O621) &lt;= 6, MONTH($P621) &gt;= 6), IF($S621 &lt;&gt; "", $I621/$S621, ""), ""), "")</f>
        <v/>
      </c>
      <c r="AM621" s="18" t="str">
        <f ca="1">IFERROR(IF(AND(NOW()&lt;= EOMONTH(DATE(YEAR($P621),7, 1), 0), Overall!$A623&lt;&gt;"", MONTH($O621) &lt;= 7, MONTH($P621) &gt;= 7), IF($S621 &lt;&gt; "", $I621/$S621, ""), ""), "")</f>
        <v/>
      </c>
      <c r="AN621" s="18" t="str">
        <f ca="1">IFERROR(IF(AND(NOW()&lt;= EOMONTH(DATE(YEAR($P621),8, 1), 0), Overall!$A623&lt;&gt;"", MONTH($O621) &lt;= 8, MONTH($P621) &gt;= 8), IF($S621 &lt;&gt; "", $I621/$S621, ""), ""), "")</f>
        <v/>
      </c>
      <c r="AO621" s="18" t="str">
        <f ca="1">IFERROR(IF(AND(NOW()&lt;= EOMONTH(DATE(YEAR($P621),9, 1), 0), Overall!$A623&lt;&gt;"", MONTH($O621) &lt;= 9, MONTH($P621) &gt;= 9), IF($S621 &lt;&gt; "", $I621/$S621, ""), ""), "")</f>
        <v/>
      </c>
      <c r="AP621" s="18" t="str">
        <f ca="1">IFERROR(IF(AND(NOW()&lt;= EOMONTH(DATE(YEAR($P621),10, 1), 0), Overall!$A623&lt;&gt;"", MONTH($O621) &lt;= 10, MONTH($P621) &gt;= 10), IF($S621 &lt;&gt; "", $I621/$S621, ""), ""), "")</f>
        <v/>
      </c>
      <c r="AQ621" s="18" t="str">
        <f ca="1">IFERROR(IF(AND(NOW()&lt;= EOMONTH(DATE(YEAR($P621),11, 1), 0), Overall!$A623&lt;&gt;"", MONTH($O621) &lt;=11, MONTH($P621) &gt;= 11), IF($S621 &lt;&gt; "", $I621/$S621, ""), ""), "")</f>
        <v/>
      </c>
      <c r="AR621" s="18" t="str">
        <f ca="1">IFERROR(IF(AND(NOW()&lt;= EOMONTH(DATE(YEAR($P621),12, 1), 0), Overall!$A623&lt;&gt;"", MONTH($O621) &lt;= 12, MONTH($P621) &gt;= 12), IF($S621 &lt;&gt; "", $I621/$S621, ""), ""), "")</f>
        <v/>
      </c>
      <c r="AS621" s="16">
        <f t="shared" ca="1" si="19"/>
        <v>0</v>
      </c>
    </row>
    <row r="622" spans="1:45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5" t="str">
        <f>IF(Overall!P624&lt;&gt;"",_xlfn.VALUETOTEXT(Overall!P624),"")</f>
        <v>Options</v>
      </c>
      <c r="I622" s="17">
        <f>IF(Overall!F624&lt;&gt;"",VALUE(Overall!F624),"")</f>
        <v>500000</v>
      </c>
      <c r="J622" s="17">
        <f>IF(Overall!G624&lt;&gt;"",VALUE(Overall!G624),"")</f>
        <v>77</v>
      </c>
      <c r="K622" s="17">
        <f>IF(Overall!H624&lt;&gt;"",VALUE(Overall!H624),"")</f>
        <v>64</v>
      </c>
      <c r="L622" s="17">
        <f>IF(Overall!I624&lt;&gt;"",VALUE(Overall!I624),"")</f>
        <v>2.65</v>
      </c>
      <c r="M622" s="17">
        <f>IF(Overall!J624&lt;&gt;"",VALUE(Overall!J624),"")</f>
        <v>0.5</v>
      </c>
      <c r="N622" s="17">
        <f>IF(Overall!K624&lt;&gt;"",VALUE(Overall!K624),"")</f>
        <v>2.15</v>
      </c>
      <c r="O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P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Q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R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S622" s="5">
        <f t="shared" si="18"/>
        <v>1</v>
      </c>
      <c r="T622" s="18" t="str">
        <f>IF(Overall!$A624&lt;&gt;"",IF(AND(MONTH($O622) &lt;= 1, MONTH($P622) &gt;= 1), IF($S622 &lt;&gt; "", $I622/$S622, ""), ""),"")</f>
        <v/>
      </c>
      <c r="U622" s="18" t="str">
        <f>IF(Overall!$A624&lt;&gt;"",IF(AND(MONTH($O622) &lt;= 2, MONTH($P622) &gt;= 2), IF($S622 &lt;&gt; "", $I622/$S622, ""), ""),"")</f>
        <v/>
      </c>
      <c r="V622" s="18" t="str">
        <f>IF(Overall!$A624&lt;&gt;"",IF(AND(MONTH($O622) &lt;= 3, MONTH($P622) &gt;= 3), IF($S622 &lt;&gt; "", $I622/$S622, ""), ""),"")</f>
        <v/>
      </c>
      <c r="W622" s="18" t="str">
        <f>IF(Overall!$A624&lt;&gt;"",IF(AND(MONTH($O622) &lt;= 4, MONTH($P622) &gt;= 4), IF($S622 &lt;&gt; "", $I622/$S622, ""), ""),"")</f>
        <v/>
      </c>
      <c r="X622" s="18" t="str">
        <f>IF(Overall!$A624&lt;&gt;"",IF(AND(MONTH($O622) &lt;= 5, MONTH($P622) &gt;= 5), IF($S622 &lt;&gt; "", $I622/$S622, ""), ""),"")</f>
        <v/>
      </c>
      <c r="Y622" s="18" t="str">
        <f>IF(Overall!$A624&lt;&gt;"",IF(AND(MONTH($O622) &lt;= 6, MONTH($P622) &gt;= 6), IF($S622 &lt;&gt; "", $I622/$S622, ""), ""),"")</f>
        <v/>
      </c>
      <c r="Z622" s="18" t="str">
        <f>IF(Overall!$A624&lt;&gt;"",IF(AND(MONTH($O622) &lt;= 7, MONTH($P622) &gt;= 7 ), IF($S622 &lt;&gt; "", $I622/$S622, ""), ""),"")</f>
        <v/>
      </c>
      <c r="AA622" s="18" t="str">
        <f>IF(Overall!$A624&lt;&gt;"",IF(AND(MONTH($O622) &lt;= 8, MONTH($P622) &gt;= 8), IF($S622 &lt;&gt; "", $I622/$S622, ""), ""),"")</f>
        <v/>
      </c>
      <c r="AB622" s="18" t="str">
        <f>IF(Overall!$A624&lt;&gt;"",IF(AND(MONTH($O622) &lt;= 9, MONTH($P622) &gt;= 9), IF($S622 &lt;&gt; "", $I622/$S622, ""), ""),"")</f>
        <v/>
      </c>
      <c r="AC622" s="18" t="str">
        <f>IF(Overall!$A624&lt;&gt;"",IF(AND(MONTH($O622) &lt;= 10, MONTH($P622) &gt;= 10), IF($S622 &lt;&gt; "", $I622/$S622, ""), ""),"")</f>
        <v/>
      </c>
      <c r="AD622" s="18" t="str">
        <f>IF(Overall!$A624&lt;&gt;"",IF(AND(MONTH($O622) &lt;= 11, MONTH($P622) &gt;= 11), IF($S622 &lt;&gt; "", $I622/$S622, ""), ""),"")</f>
        <v/>
      </c>
      <c r="AE622" s="18">
        <f>IF(Overall!$A624&lt;&gt;"",IF(AND(MONTH($O622) &lt;= 12, MONTH($P622) &gt;= 12), IF($S622 &lt;&gt; "", $I622/$S622, ""), ""),"")</f>
        <v>500000</v>
      </c>
      <c r="AG622" s="18" t="str">
        <f ca="1">IFERROR(IF(AND(NOW()&lt;= EOMONTH(DATE(YEAR($P622),1, 1), 0), Overall!$A624&lt;&gt;"", MONTH($O622) &lt;= 1, MONTH($P622) &gt;= 1), IF($S622 &lt;&gt; "", $I622/$S622, ""), ""), "")</f>
        <v/>
      </c>
      <c r="AH622" s="18" t="str">
        <f ca="1">IFERROR(IF(AND(NOW()&lt;= EOMONTH(DATE(YEAR($P622),2, 1), 0), Overall!$A624&lt;&gt;"", MONTH($O622) &lt;= 2, MONTH($P622) &gt;= 2), IF($S622 &lt;&gt; "", $I622/$S622, ""), ""), "")</f>
        <v/>
      </c>
      <c r="AI622" s="18" t="str">
        <f ca="1">IFERROR(IF(AND(NOW()&lt;= EOMONTH(DATE(YEAR($P622),3, 1), 0), Overall!$A624&lt;&gt;"", MONTH($O622) &lt;= 3, MONTH($P622) &gt;= 3), IF($S622 &lt;&gt; "", $I622/$S622, ""), ""), "")</f>
        <v/>
      </c>
      <c r="AJ622" s="18" t="str">
        <f ca="1">IFERROR(IF(AND(NOW()&lt;= EOMONTH(DATE(YEAR($P622),4, 1), 0), Overall!$A624&lt;&gt;"", MONTH($O622) &lt;= 4, MONTH($P622) &gt;= 4), IF($S622 &lt;&gt; "", $I622/$S622, ""), ""), "")</f>
        <v/>
      </c>
      <c r="AK622" s="18" t="str">
        <f ca="1">IFERROR(IF(AND(NOW()&lt;= EOMONTH(DATE(YEAR($P622),5, 1), 0), Overall!$A624&lt;&gt;"", MONTH($O622) &lt;= 5, MONTH($P622) &gt;= 5), IF($S622 &lt;&gt; "", $I622/$S622, ""), ""), "")</f>
        <v/>
      </c>
      <c r="AL622" s="18" t="str">
        <f ca="1">IFERROR(IF(AND(NOW()&lt;= EOMONTH(DATE(YEAR($P622),6, 1), 0), Overall!$A624&lt;&gt;"", MONTH($O622) &lt;= 6, MONTH($P622) &gt;= 6), IF($S622 &lt;&gt; "", $I622/$S622, ""), ""), "")</f>
        <v/>
      </c>
      <c r="AM622" s="18" t="str">
        <f ca="1">IFERROR(IF(AND(NOW()&lt;= EOMONTH(DATE(YEAR($P622),7, 1), 0), Overall!$A624&lt;&gt;"", MONTH($O622) &lt;= 7, MONTH($P622) &gt;= 7), IF($S622 &lt;&gt; "", $I622/$S622, ""), ""), "")</f>
        <v/>
      </c>
      <c r="AN622" s="18" t="str">
        <f ca="1">IFERROR(IF(AND(NOW()&lt;= EOMONTH(DATE(YEAR($P622),8, 1), 0), Overall!$A624&lt;&gt;"", MONTH($O622) &lt;= 8, MONTH($P622) &gt;= 8), IF($S622 &lt;&gt; "", $I622/$S622, ""), ""), "")</f>
        <v/>
      </c>
      <c r="AO622" s="18" t="str">
        <f ca="1">IFERROR(IF(AND(NOW()&lt;= EOMONTH(DATE(YEAR($P622),9, 1), 0), Overall!$A624&lt;&gt;"", MONTH($O622) &lt;= 9, MONTH($P622) &gt;= 9), IF($S622 &lt;&gt; "", $I622/$S622, ""), ""), "")</f>
        <v/>
      </c>
      <c r="AP622" s="18" t="str">
        <f ca="1">IFERROR(IF(AND(NOW()&lt;= EOMONTH(DATE(YEAR($P622),10, 1), 0), Overall!$A624&lt;&gt;"", MONTH($O622) &lt;= 10, MONTH($P622) &gt;= 10), IF($S622 &lt;&gt; "", $I622/$S622, ""), ""), "")</f>
        <v/>
      </c>
      <c r="AQ622" s="18" t="str">
        <f ca="1">IFERROR(IF(AND(NOW()&lt;= EOMONTH(DATE(YEAR($P622),11, 1), 0), Overall!$A624&lt;&gt;"", MONTH($O622) &lt;=11, MONTH($P622) &gt;= 11), IF($S622 &lt;&gt; "", $I622/$S622, ""), ""), "")</f>
        <v/>
      </c>
      <c r="AR622" s="18" t="str">
        <f ca="1">IFERROR(IF(AND(NOW()&lt;= EOMONTH(DATE(YEAR($P622),12, 1), 0), Overall!$A624&lt;&gt;"", MONTH($O622) &lt;= 12, MONTH($P622) &gt;= 12), IF($S622 &lt;&gt; "", $I622/$S622, ""), ""), "")</f>
        <v/>
      </c>
      <c r="AS622" s="16">
        <f t="shared" ca="1" si="19"/>
        <v>0</v>
      </c>
    </row>
    <row r="623" spans="1:45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5" t="str">
        <f>IF(Overall!P625&lt;&gt;"",_xlfn.VALUETOTEXT(Overall!P625),"")</f>
        <v>Options</v>
      </c>
      <c r="I623" s="17">
        <f>IF(Overall!F625&lt;&gt;"",VALUE(Overall!F625),"")</f>
        <v>500000</v>
      </c>
      <c r="J623" s="17">
        <f>IF(Overall!G625&lt;&gt;"",VALUE(Overall!G625),"")</f>
        <v>80</v>
      </c>
      <c r="K623" s="17">
        <f>IF(Overall!H625&lt;&gt;"",VALUE(Overall!H625),"")</f>
        <v>64</v>
      </c>
      <c r="L623" s="17">
        <f>IF(Overall!I625&lt;&gt;"",VALUE(Overall!I625),"")</f>
        <v>3.35</v>
      </c>
      <c r="M623" s="17">
        <f>IF(Overall!J625&lt;&gt;"",VALUE(Overall!J625),"")</f>
        <v>0.44</v>
      </c>
      <c r="N623" s="17">
        <f>IF(Overall!K625&lt;&gt;"",VALUE(Overall!K625),"")</f>
        <v>2.91</v>
      </c>
      <c r="O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P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Q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R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S623" s="5">
        <f t="shared" si="18"/>
        <v>1</v>
      </c>
      <c r="T623" s="18" t="str">
        <f>IF(Overall!$A625&lt;&gt;"",IF(AND(MONTH($O623) &lt;= 1, MONTH($P623) &gt;= 1), IF($S623 &lt;&gt; "", $I623/$S623, ""), ""),"")</f>
        <v/>
      </c>
      <c r="U623" s="18" t="str">
        <f>IF(Overall!$A625&lt;&gt;"",IF(AND(MONTH($O623) &lt;= 2, MONTH($P623) &gt;= 2), IF($S623 &lt;&gt; "", $I623/$S623, ""), ""),"")</f>
        <v/>
      </c>
      <c r="V623" s="18" t="str">
        <f>IF(Overall!$A625&lt;&gt;"",IF(AND(MONTH($O623) &lt;= 3, MONTH($P623) &gt;= 3), IF($S623 &lt;&gt; "", $I623/$S623, ""), ""),"")</f>
        <v/>
      </c>
      <c r="W623" s="18" t="str">
        <f>IF(Overall!$A625&lt;&gt;"",IF(AND(MONTH($O623) &lt;= 4, MONTH($P623) &gt;= 4), IF($S623 &lt;&gt; "", $I623/$S623, ""), ""),"")</f>
        <v/>
      </c>
      <c r="X623" s="18" t="str">
        <f>IF(Overall!$A625&lt;&gt;"",IF(AND(MONTH($O623) &lt;= 5, MONTH($P623) &gt;= 5), IF($S623 &lt;&gt; "", $I623/$S623, ""), ""),"")</f>
        <v/>
      </c>
      <c r="Y623" s="18" t="str">
        <f>IF(Overall!$A625&lt;&gt;"",IF(AND(MONTH($O623) &lt;= 6, MONTH($P623) &gt;= 6), IF($S623 &lt;&gt; "", $I623/$S623, ""), ""),"")</f>
        <v/>
      </c>
      <c r="Z623" s="18" t="str">
        <f>IF(Overall!$A625&lt;&gt;"",IF(AND(MONTH($O623) &lt;= 7, MONTH($P623) &gt;= 7 ), IF($S623 &lt;&gt; "", $I623/$S623, ""), ""),"")</f>
        <v/>
      </c>
      <c r="AA623" s="18" t="str">
        <f>IF(Overall!$A625&lt;&gt;"",IF(AND(MONTH($O623) &lt;= 8, MONTH($P623) &gt;= 8), IF($S623 &lt;&gt; "", $I623/$S623, ""), ""),"")</f>
        <v/>
      </c>
      <c r="AB623" s="18" t="str">
        <f>IF(Overall!$A625&lt;&gt;"",IF(AND(MONTH($O623) &lt;= 9, MONTH($P623) &gt;= 9), IF($S623 &lt;&gt; "", $I623/$S623, ""), ""),"")</f>
        <v/>
      </c>
      <c r="AC623" s="18" t="str">
        <f>IF(Overall!$A625&lt;&gt;"",IF(AND(MONTH($O623) &lt;= 10, MONTH($P623) &gt;= 10), IF($S623 &lt;&gt; "", $I623/$S623, ""), ""),"")</f>
        <v/>
      </c>
      <c r="AD623" s="18" t="str">
        <f>IF(Overall!$A625&lt;&gt;"",IF(AND(MONTH($O623) &lt;= 11, MONTH($P623) &gt;= 11), IF($S623 &lt;&gt; "", $I623/$S623, ""), ""),"")</f>
        <v/>
      </c>
      <c r="AE623" s="18">
        <f>IF(Overall!$A625&lt;&gt;"",IF(AND(MONTH($O623) &lt;= 12, MONTH($P623) &gt;= 12), IF($S623 &lt;&gt; "", $I623/$S623, ""), ""),"")</f>
        <v>500000</v>
      </c>
      <c r="AG623" s="18" t="str">
        <f ca="1">IFERROR(IF(AND(NOW()&lt;= EOMONTH(DATE(YEAR($P623),1, 1), 0), Overall!$A625&lt;&gt;"", MONTH($O623) &lt;= 1, MONTH($P623) &gt;= 1), IF($S623 &lt;&gt; "", $I623/$S623, ""), ""), "")</f>
        <v/>
      </c>
      <c r="AH623" s="18" t="str">
        <f ca="1">IFERROR(IF(AND(NOW()&lt;= EOMONTH(DATE(YEAR($P623),2, 1), 0), Overall!$A625&lt;&gt;"", MONTH($O623) &lt;= 2, MONTH($P623) &gt;= 2), IF($S623 &lt;&gt; "", $I623/$S623, ""), ""), "")</f>
        <v/>
      </c>
      <c r="AI623" s="18" t="str">
        <f ca="1">IFERROR(IF(AND(NOW()&lt;= EOMONTH(DATE(YEAR($P623),3, 1), 0), Overall!$A625&lt;&gt;"", MONTH($O623) &lt;= 3, MONTH($P623) &gt;= 3), IF($S623 &lt;&gt; "", $I623/$S623, ""), ""), "")</f>
        <v/>
      </c>
      <c r="AJ623" s="18" t="str">
        <f ca="1">IFERROR(IF(AND(NOW()&lt;= EOMONTH(DATE(YEAR($P623),4, 1), 0), Overall!$A625&lt;&gt;"", MONTH($O623) &lt;= 4, MONTH($P623) &gt;= 4), IF($S623 &lt;&gt; "", $I623/$S623, ""), ""), "")</f>
        <v/>
      </c>
      <c r="AK623" s="18" t="str">
        <f ca="1">IFERROR(IF(AND(NOW()&lt;= EOMONTH(DATE(YEAR($P623),5, 1), 0), Overall!$A625&lt;&gt;"", MONTH($O623) &lt;= 5, MONTH($P623) &gt;= 5), IF($S623 &lt;&gt; "", $I623/$S623, ""), ""), "")</f>
        <v/>
      </c>
      <c r="AL623" s="18" t="str">
        <f ca="1">IFERROR(IF(AND(NOW()&lt;= EOMONTH(DATE(YEAR($P623),6, 1), 0), Overall!$A625&lt;&gt;"", MONTH($O623) &lt;= 6, MONTH($P623) &gt;= 6), IF($S623 &lt;&gt; "", $I623/$S623, ""), ""), "")</f>
        <v/>
      </c>
      <c r="AM623" s="18" t="str">
        <f ca="1">IFERROR(IF(AND(NOW()&lt;= EOMONTH(DATE(YEAR($P623),7, 1), 0), Overall!$A625&lt;&gt;"", MONTH($O623) &lt;= 7, MONTH($P623) &gt;= 7), IF($S623 &lt;&gt; "", $I623/$S623, ""), ""), "")</f>
        <v/>
      </c>
      <c r="AN623" s="18" t="str">
        <f ca="1">IFERROR(IF(AND(NOW()&lt;= EOMONTH(DATE(YEAR($P623),8, 1), 0), Overall!$A625&lt;&gt;"", MONTH($O623) &lt;= 8, MONTH($P623) &gt;= 8), IF($S623 &lt;&gt; "", $I623/$S623, ""), ""), "")</f>
        <v/>
      </c>
      <c r="AO623" s="18" t="str">
        <f ca="1">IFERROR(IF(AND(NOW()&lt;= EOMONTH(DATE(YEAR($P623),9, 1), 0), Overall!$A625&lt;&gt;"", MONTH($O623) &lt;= 9, MONTH($P623) &gt;= 9), IF($S623 &lt;&gt; "", $I623/$S623, ""), ""), "")</f>
        <v/>
      </c>
      <c r="AP623" s="18" t="str">
        <f ca="1">IFERROR(IF(AND(NOW()&lt;= EOMONTH(DATE(YEAR($P623),10, 1), 0), Overall!$A625&lt;&gt;"", MONTH($O623) &lt;= 10, MONTH($P623) &gt;= 10), IF($S623 &lt;&gt; "", $I623/$S623, ""), ""), "")</f>
        <v/>
      </c>
      <c r="AQ623" s="18" t="str">
        <f ca="1">IFERROR(IF(AND(NOW()&lt;= EOMONTH(DATE(YEAR($P623),11, 1), 0), Overall!$A625&lt;&gt;"", MONTH($O623) &lt;=11, MONTH($P623) &gt;= 11), IF($S623 &lt;&gt; "", $I623/$S623, ""), ""), "")</f>
        <v/>
      </c>
      <c r="AR623" s="18" t="str">
        <f ca="1">IFERROR(IF(AND(NOW()&lt;= EOMONTH(DATE(YEAR($P623),12, 1), 0), Overall!$A625&lt;&gt;"", MONTH($O623) &lt;= 12, MONTH($P623) &gt;= 12), IF($S623 &lt;&gt; "", $I623/$S623, ""), ""), "")</f>
        <v/>
      </c>
      <c r="AS623" s="16">
        <f t="shared" ca="1" si="19"/>
        <v>0</v>
      </c>
    </row>
    <row r="624" spans="1:45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5" t="str">
        <f>IF(Overall!P626&lt;&gt;"",_xlfn.VALUETOTEXT(Overall!P626),"")</f>
        <v>Options</v>
      </c>
      <c r="I624" s="17">
        <f>IF(Overall!F626&lt;&gt;"",VALUE(Overall!F626),"")</f>
        <v>500000</v>
      </c>
      <c r="J624" s="17">
        <f>IF(Overall!G626&lt;&gt;"",VALUE(Overall!G626),"")</f>
        <v>80</v>
      </c>
      <c r="K624" s="17">
        <f>IF(Overall!H626&lt;&gt;"",VALUE(Overall!H626),"")</f>
        <v>64</v>
      </c>
      <c r="L624" s="17">
        <f>IF(Overall!I626&lt;&gt;"",VALUE(Overall!I626),"")</f>
        <v>3.43</v>
      </c>
      <c r="M624" s="17">
        <f>IF(Overall!J626&lt;&gt;"",VALUE(Overall!J626),"")</f>
        <v>0.5</v>
      </c>
      <c r="N624" s="17">
        <f>IF(Overall!K626&lt;&gt;"",VALUE(Overall!K626),"")</f>
        <v>2.93</v>
      </c>
      <c r="O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P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Q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R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S624" s="5">
        <f t="shared" si="18"/>
        <v>1</v>
      </c>
      <c r="T624" s="18" t="str">
        <f>IF(Overall!$A626&lt;&gt;"",IF(AND(MONTH($O624) &lt;= 1, MONTH($P624) &gt;= 1), IF($S624 &lt;&gt; "", $I624/$S624, ""), ""),"")</f>
        <v/>
      </c>
      <c r="U624" s="18" t="str">
        <f>IF(Overall!$A626&lt;&gt;"",IF(AND(MONTH($O624) &lt;= 2, MONTH($P624) &gt;= 2), IF($S624 &lt;&gt; "", $I624/$S624, ""), ""),"")</f>
        <v/>
      </c>
      <c r="V624" s="18" t="str">
        <f>IF(Overall!$A626&lt;&gt;"",IF(AND(MONTH($O624) &lt;= 3, MONTH($P624) &gt;= 3), IF($S624 &lt;&gt; "", $I624/$S624, ""), ""),"")</f>
        <v/>
      </c>
      <c r="W624" s="18" t="str">
        <f>IF(Overall!$A626&lt;&gt;"",IF(AND(MONTH($O624) &lt;= 4, MONTH($P624) &gt;= 4), IF($S624 &lt;&gt; "", $I624/$S624, ""), ""),"")</f>
        <v/>
      </c>
      <c r="X624" s="18" t="str">
        <f>IF(Overall!$A626&lt;&gt;"",IF(AND(MONTH($O624) &lt;= 5, MONTH($P624) &gt;= 5), IF($S624 &lt;&gt; "", $I624/$S624, ""), ""),"")</f>
        <v/>
      </c>
      <c r="Y624" s="18" t="str">
        <f>IF(Overall!$A626&lt;&gt;"",IF(AND(MONTH($O624) &lt;= 6, MONTH($P624) &gt;= 6), IF($S624 &lt;&gt; "", $I624/$S624, ""), ""),"")</f>
        <v/>
      </c>
      <c r="Z624" s="18" t="str">
        <f>IF(Overall!$A626&lt;&gt;"",IF(AND(MONTH($O624) &lt;= 7, MONTH($P624) &gt;= 7 ), IF($S624 &lt;&gt; "", $I624/$S624, ""), ""),"")</f>
        <v/>
      </c>
      <c r="AA624" s="18" t="str">
        <f>IF(Overall!$A626&lt;&gt;"",IF(AND(MONTH($O624) &lt;= 8, MONTH($P624) &gt;= 8), IF($S624 &lt;&gt; "", $I624/$S624, ""), ""),"")</f>
        <v/>
      </c>
      <c r="AB624" s="18" t="str">
        <f>IF(Overall!$A626&lt;&gt;"",IF(AND(MONTH($O624) &lt;= 9, MONTH($P624) &gt;= 9), IF($S624 &lt;&gt; "", $I624/$S624, ""), ""),"")</f>
        <v/>
      </c>
      <c r="AC624" s="18" t="str">
        <f>IF(Overall!$A626&lt;&gt;"",IF(AND(MONTH($O624) &lt;= 10, MONTH($P624) &gt;= 10), IF($S624 &lt;&gt; "", $I624/$S624, ""), ""),"")</f>
        <v/>
      </c>
      <c r="AD624" s="18" t="str">
        <f>IF(Overall!$A626&lt;&gt;"",IF(AND(MONTH($O624) &lt;= 11, MONTH($P624) &gt;= 11), IF($S624 &lt;&gt; "", $I624/$S624, ""), ""),"")</f>
        <v/>
      </c>
      <c r="AE624" s="18">
        <f>IF(Overall!$A626&lt;&gt;"",IF(AND(MONTH($O624) &lt;= 12, MONTH($P624) &gt;= 12), IF($S624 &lt;&gt; "", $I624/$S624, ""), ""),"")</f>
        <v>500000</v>
      </c>
      <c r="AG624" s="18" t="str">
        <f ca="1">IFERROR(IF(AND(NOW()&lt;= EOMONTH(DATE(YEAR($P624),1, 1), 0), Overall!$A626&lt;&gt;"", MONTH($O624) &lt;= 1, MONTH($P624) &gt;= 1), IF($S624 &lt;&gt; "", $I624/$S624, ""), ""), "")</f>
        <v/>
      </c>
      <c r="AH624" s="18" t="str">
        <f ca="1">IFERROR(IF(AND(NOW()&lt;= EOMONTH(DATE(YEAR($P624),2, 1), 0), Overall!$A626&lt;&gt;"", MONTH($O624) &lt;= 2, MONTH($P624) &gt;= 2), IF($S624 &lt;&gt; "", $I624/$S624, ""), ""), "")</f>
        <v/>
      </c>
      <c r="AI624" s="18" t="str">
        <f ca="1">IFERROR(IF(AND(NOW()&lt;= EOMONTH(DATE(YEAR($P624),3, 1), 0), Overall!$A626&lt;&gt;"", MONTH($O624) &lt;= 3, MONTH($P624) &gt;= 3), IF($S624 &lt;&gt; "", $I624/$S624, ""), ""), "")</f>
        <v/>
      </c>
      <c r="AJ624" s="18" t="str">
        <f ca="1">IFERROR(IF(AND(NOW()&lt;= EOMONTH(DATE(YEAR($P624),4, 1), 0), Overall!$A626&lt;&gt;"", MONTH($O624) &lt;= 4, MONTH($P624) &gt;= 4), IF($S624 &lt;&gt; "", $I624/$S624, ""), ""), "")</f>
        <v/>
      </c>
      <c r="AK624" s="18" t="str">
        <f ca="1">IFERROR(IF(AND(NOW()&lt;= EOMONTH(DATE(YEAR($P624),5, 1), 0), Overall!$A626&lt;&gt;"", MONTH($O624) &lt;= 5, MONTH($P624) &gt;= 5), IF($S624 &lt;&gt; "", $I624/$S624, ""), ""), "")</f>
        <v/>
      </c>
      <c r="AL624" s="18" t="str">
        <f ca="1">IFERROR(IF(AND(NOW()&lt;= EOMONTH(DATE(YEAR($P624),6, 1), 0), Overall!$A626&lt;&gt;"", MONTH($O624) &lt;= 6, MONTH($P624) &gt;= 6), IF($S624 &lt;&gt; "", $I624/$S624, ""), ""), "")</f>
        <v/>
      </c>
      <c r="AM624" s="18" t="str">
        <f ca="1">IFERROR(IF(AND(NOW()&lt;= EOMONTH(DATE(YEAR($P624),7, 1), 0), Overall!$A626&lt;&gt;"", MONTH($O624) &lt;= 7, MONTH($P624) &gt;= 7), IF($S624 &lt;&gt; "", $I624/$S624, ""), ""), "")</f>
        <v/>
      </c>
      <c r="AN624" s="18" t="str">
        <f ca="1">IFERROR(IF(AND(NOW()&lt;= EOMONTH(DATE(YEAR($P624),8, 1), 0), Overall!$A626&lt;&gt;"", MONTH($O624) &lt;= 8, MONTH($P624) &gt;= 8), IF($S624 &lt;&gt; "", $I624/$S624, ""), ""), "")</f>
        <v/>
      </c>
      <c r="AO624" s="18" t="str">
        <f ca="1">IFERROR(IF(AND(NOW()&lt;= EOMONTH(DATE(YEAR($P624),9, 1), 0), Overall!$A626&lt;&gt;"", MONTH($O624) &lt;= 9, MONTH($P624) &gt;= 9), IF($S624 &lt;&gt; "", $I624/$S624, ""), ""), "")</f>
        <v/>
      </c>
      <c r="AP624" s="18" t="str">
        <f ca="1">IFERROR(IF(AND(NOW()&lt;= EOMONTH(DATE(YEAR($P624),10, 1), 0), Overall!$A626&lt;&gt;"", MONTH($O624) &lt;= 10, MONTH($P624) &gt;= 10), IF($S624 &lt;&gt; "", $I624/$S624, ""), ""), "")</f>
        <v/>
      </c>
      <c r="AQ624" s="18" t="str">
        <f ca="1">IFERROR(IF(AND(NOW()&lt;= EOMONTH(DATE(YEAR($P624),11, 1), 0), Overall!$A626&lt;&gt;"", MONTH($O624) &lt;=11, MONTH($P624) &gt;= 11), IF($S624 &lt;&gt; "", $I624/$S624, ""), ""), "")</f>
        <v/>
      </c>
      <c r="AR624" s="18" t="str">
        <f ca="1">IFERROR(IF(AND(NOW()&lt;= EOMONTH(DATE(YEAR($P624),12, 1), 0), Overall!$A626&lt;&gt;"", MONTH($O624) &lt;= 12, MONTH($P624) &gt;= 12), IF($S624 &lt;&gt; "", $I624/$S624, ""), ""), "")</f>
        <v/>
      </c>
      <c r="AS624" s="16">
        <f t="shared" ca="1" si="19"/>
        <v>0</v>
      </c>
    </row>
    <row r="625" spans="1:45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5" t="str">
        <f>IF(Overall!P627&lt;&gt;"",_xlfn.VALUETOTEXT(Overall!P627),"")</f>
        <v>Options</v>
      </c>
      <c r="I625" s="17">
        <f>IF(Overall!F627&lt;&gt;"",VALUE(Overall!F627),"")</f>
        <v>500000</v>
      </c>
      <c r="J625" s="17">
        <f>IF(Overall!G627&lt;&gt;"",VALUE(Overall!G627),"")</f>
        <v>80</v>
      </c>
      <c r="K625" s="17">
        <f>IF(Overall!H627&lt;&gt;"",VALUE(Overall!H627),"")</f>
        <v>64</v>
      </c>
      <c r="L625" s="17">
        <f>IF(Overall!I627&lt;&gt;"",VALUE(Overall!I627),"")</f>
        <v>3.63</v>
      </c>
      <c r="M625" s="17">
        <f>IF(Overall!J627&lt;&gt;"",VALUE(Overall!J627),"")</f>
        <v>0.7</v>
      </c>
      <c r="N625" s="17">
        <f>IF(Overall!K627&lt;&gt;"",VALUE(Overall!K627),"")</f>
        <v>2.93</v>
      </c>
      <c r="O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P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Q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R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S625" s="5">
        <f t="shared" si="18"/>
        <v>1</v>
      </c>
      <c r="T625" s="18" t="str">
        <f>IF(Overall!$A627&lt;&gt;"",IF(AND(MONTH($O625) &lt;= 1, MONTH($P625) &gt;= 1), IF($S625 &lt;&gt; "", $I625/$S625, ""), ""),"")</f>
        <v/>
      </c>
      <c r="U625" s="18" t="str">
        <f>IF(Overall!$A627&lt;&gt;"",IF(AND(MONTH($O625) &lt;= 2, MONTH($P625) &gt;= 2), IF($S625 &lt;&gt; "", $I625/$S625, ""), ""),"")</f>
        <v/>
      </c>
      <c r="V625" s="18" t="str">
        <f>IF(Overall!$A627&lt;&gt;"",IF(AND(MONTH($O625) &lt;= 3, MONTH($P625) &gt;= 3), IF($S625 &lt;&gt; "", $I625/$S625, ""), ""),"")</f>
        <v/>
      </c>
      <c r="W625" s="18" t="str">
        <f>IF(Overall!$A627&lt;&gt;"",IF(AND(MONTH($O625) &lt;= 4, MONTH($P625) &gt;= 4), IF($S625 &lt;&gt; "", $I625/$S625, ""), ""),"")</f>
        <v/>
      </c>
      <c r="X625" s="18" t="str">
        <f>IF(Overall!$A627&lt;&gt;"",IF(AND(MONTH($O625) &lt;= 5, MONTH($P625) &gt;= 5), IF($S625 &lt;&gt; "", $I625/$S625, ""), ""),"")</f>
        <v/>
      </c>
      <c r="Y625" s="18" t="str">
        <f>IF(Overall!$A627&lt;&gt;"",IF(AND(MONTH($O625) &lt;= 6, MONTH($P625) &gt;= 6), IF($S625 &lt;&gt; "", $I625/$S625, ""), ""),"")</f>
        <v/>
      </c>
      <c r="Z625" s="18" t="str">
        <f>IF(Overall!$A627&lt;&gt;"",IF(AND(MONTH($O625) &lt;= 7, MONTH($P625) &gt;= 7 ), IF($S625 &lt;&gt; "", $I625/$S625, ""), ""),"")</f>
        <v/>
      </c>
      <c r="AA625" s="18" t="str">
        <f>IF(Overall!$A627&lt;&gt;"",IF(AND(MONTH($O625) &lt;= 8, MONTH($P625) &gt;= 8), IF($S625 &lt;&gt; "", $I625/$S625, ""), ""),"")</f>
        <v/>
      </c>
      <c r="AB625" s="18" t="str">
        <f>IF(Overall!$A627&lt;&gt;"",IF(AND(MONTH($O625) &lt;= 9, MONTH($P625) &gt;= 9), IF($S625 &lt;&gt; "", $I625/$S625, ""), ""),"")</f>
        <v/>
      </c>
      <c r="AC625" s="18" t="str">
        <f>IF(Overall!$A627&lt;&gt;"",IF(AND(MONTH($O625) &lt;= 10, MONTH($P625) &gt;= 10), IF($S625 &lt;&gt; "", $I625/$S625, ""), ""),"")</f>
        <v/>
      </c>
      <c r="AD625" s="18" t="str">
        <f>IF(Overall!$A627&lt;&gt;"",IF(AND(MONTH($O625) &lt;= 11, MONTH($P625) &gt;= 11), IF($S625 &lt;&gt; "", $I625/$S625, ""), ""),"")</f>
        <v/>
      </c>
      <c r="AE625" s="18">
        <f>IF(Overall!$A627&lt;&gt;"",IF(AND(MONTH($O625) &lt;= 12, MONTH($P625) &gt;= 12), IF($S625 &lt;&gt; "", $I625/$S625, ""), ""),"")</f>
        <v>500000</v>
      </c>
      <c r="AG625" s="18" t="str">
        <f ca="1">IFERROR(IF(AND(NOW()&lt;= EOMONTH(DATE(YEAR($P625),1, 1), 0), Overall!$A627&lt;&gt;"", MONTH($O625) &lt;= 1, MONTH($P625) &gt;= 1), IF($S625 &lt;&gt; "", $I625/$S625, ""), ""), "")</f>
        <v/>
      </c>
      <c r="AH625" s="18" t="str">
        <f ca="1">IFERROR(IF(AND(NOW()&lt;= EOMONTH(DATE(YEAR($P625),2, 1), 0), Overall!$A627&lt;&gt;"", MONTH($O625) &lt;= 2, MONTH($P625) &gt;= 2), IF($S625 &lt;&gt; "", $I625/$S625, ""), ""), "")</f>
        <v/>
      </c>
      <c r="AI625" s="18" t="str">
        <f ca="1">IFERROR(IF(AND(NOW()&lt;= EOMONTH(DATE(YEAR($P625),3, 1), 0), Overall!$A627&lt;&gt;"", MONTH($O625) &lt;= 3, MONTH($P625) &gt;= 3), IF($S625 &lt;&gt; "", $I625/$S625, ""), ""), "")</f>
        <v/>
      </c>
      <c r="AJ625" s="18" t="str">
        <f ca="1">IFERROR(IF(AND(NOW()&lt;= EOMONTH(DATE(YEAR($P625),4, 1), 0), Overall!$A627&lt;&gt;"", MONTH($O625) &lt;= 4, MONTH($P625) &gt;= 4), IF($S625 &lt;&gt; "", $I625/$S625, ""), ""), "")</f>
        <v/>
      </c>
      <c r="AK625" s="18" t="str">
        <f ca="1">IFERROR(IF(AND(NOW()&lt;= EOMONTH(DATE(YEAR($P625),5, 1), 0), Overall!$A627&lt;&gt;"", MONTH($O625) &lt;= 5, MONTH($P625) &gt;= 5), IF($S625 &lt;&gt; "", $I625/$S625, ""), ""), "")</f>
        <v/>
      </c>
      <c r="AL625" s="18" t="str">
        <f ca="1">IFERROR(IF(AND(NOW()&lt;= EOMONTH(DATE(YEAR($P625),6, 1), 0), Overall!$A627&lt;&gt;"", MONTH($O625) &lt;= 6, MONTH($P625) &gt;= 6), IF($S625 &lt;&gt; "", $I625/$S625, ""), ""), "")</f>
        <v/>
      </c>
      <c r="AM625" s="18" t="str">
        <f ca="1">IFERROR(IF(AND(NOW()&lt;= EOMONTH(DATE(YEAR($P625),7, 1), 0), Overall!$A627&lt;&gt;"", MONTH($O625) &lt;= 7, MONTH($P625) &gt;= 7), IF($S625 &lt;&gt; "", $I625/$S625, ""), ""), "")</f>
        <v/>
      </c>
      <c r="AN625" s="18" t="str">
        <f ca="1">IFERROR(IF(AND(NOW()&lt;= EOMONTH(DATE(YEAR($P625),8, 1), 0), Overall!$A627&lt;&gt;"", MONTH($O625) &lt;= 8, MONTH($P625) &gt;= 8), IF($S625 &lt;&gt; "", $I625/$S625, ""), ""), "")</f>
        <v/>
      </c>
      <c r="AO625" s="18" t="str">
        <f ca="1">IFERROR(IF(AND(NOW()&lt;= EOMONTH(DATE(YEAR($P625),9, 1), 0), Overall!$A627&lt;&gt;"", MONTH($O625) &lt;= 9, MONTH($P625) &gt;= 9), IF($S625 &lt;&gt; "", $I625/$S625, ""), ""), "")</f>
        <v/>
      </c>
      <c r="AP625" s="18" t="str">
        <f ca="1">IFERROR(IF(AND(NOW()&lt;= EOMONTH(DATE(YEAR($P625),10, 1), 0), Overall!$A627&lt;&gt;"", MONTH($O625) &lt;= 10, MONTH($P625) &gt;= 10), IF($S625 &lt;&gt; "", $I625/$S625, ""), ""), "")</f>
        <v/>
      </c>
      <c r="AQ625" s="18" t="str">
        <f ca="1">IFERROR(IF(AND(NOW()&lt;= EOMONTH(DATE(YEAR($P625),11, 1), 0), Overall!$A627&lt;&gt;"", MONTH($O625) &lt;=11, MONTH($P625) &gt;= 11), IF($S625 &lt;&gt; "", $I625/$S625, ""), ""), "")</f>
        <v/>
      </c>
      <c r="AR625" s="18" t="str">
        <f ca="1">IFERROR(IF(AND(NOW()&lt;= EOMONTH(DATE(YEAR($P625),12, 1), 0), Overall!$A627&lt;&gt;"", MONTH($O625) &lt;= 12, MONTH($P625) &gt;= 12), IF($S625 &lt;&gt; "", $I625/$S625, ""), ""), "")</f>
        <v/>
      </c>
      <c r="AS625" s="16">
        <f t="shared" ca="1" si="19"/>
        <v>0</v>
      </c>
    </row>
    <row r="626" spans="1:45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5" t="str">
        <f>IF(Overall!P628&lt;&gt;"",_xlfn.VALUETOTEXT(Overall!P628),"")</f>
        <v>Options</v>
      </c>
      <c r="I626" s="17">
        <f>IF(Overall!F628&lt;&gt;"",VALUE(Overall!F628),"")</f>
        <v>500000</v>
      </c>
      <c r="J626" s="17">
        <f>IF(Overall!G628&lt;&gt;"",VALUE(Overall!G628),"")</f>
        <v>80</v>
      </c>
      <c r="K626" s="17">
        <f>IF(Overall!H628&lt;&gt;"",VALUE(Overall!H628),"")</f>
        <v>64</v>
      </c>
      <c r="L626" s="17">
        <f>IF(Overall!I628&lt;&gt;"",VALUE(Overall!I628),"")</f>
        <v>3.37</v>
      </c>
      <c r="M626" s="17">
        <f>IF(Overall!J628&lt;&gt;"",VALUE(Overall!J628),"")</f>
        <v>0.43</v>
      </c>
      <c r="N626" s="17">
        <f>IF(Overall!K628&lt;&gt;"",VALUE(Overall!K628),"")</f>
        <v>2.94</v>
      </c>
      <c r="O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P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Q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R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S626" s="5">
        <f t="shared" si="18"/>
        <v>1</v>
      </c>
      <c r="T626" s="18" t="str">
        <f>IF(Overall!$A628&lt;&gt;"",IF(AND(MONTH($O626) &lt;= 1, MONTH($P626) &gt;= 1), IF($S626 &lt;&gt; "", $I626/$S626, ""), ""),"")</f>
        <v/>
      </c>
      <c r="U626" s="18" t="str">
        <f>IF(Overall!$A628&lt;&gt;"",IF(AND(MONTH($O626) &lt;= 2, MONTH($P626) &gt;= 2), IF($S626 &lt;&gt; "", $I626/$S626, ""), ""),"")</f>
        <v/>
      </c>
      <c r="V626" s="18" t="str">
        <f>IF(Overall!$A628&lt;&gt;"",IF(AND(MONTH($O626) &lt;= 3, MONTH($P626) &gt;= 3), IF($S626 &lt;&gt; "", $I626/$S626, ""), ""),"")</f>
        <v/>
      </c>
      <c r="W626" s="18" t="str">
        <f>IF(Overall!$A628&lt;&gt;"",IF(AND(MONTH($O626) &lt;= 4, MONTH($P626) &gt;= 4), IF($S626 &lt;&gt; "", $I626/$S626, ""), ""),"")</f>
        <v/>
      </c>
      <c r="X626" s="18" t="str">
        <f>IF(Overall!$A628&lt;&gt;"",IF(AND(MONTH($O626) &lt;= 5, MONTH($P626) &gt;= 5), IF($S626 &lt;&gt; "", $I626/$S626, ""), ""),"")</f>
        <v/>
      </c>
      <c r="Y626" s="18" t="str">
        <f>IF(Overall!$A628&lt;&gt;"",IF(AND(MONTH($O626) &lt;= 6, MONTH($P626) &gt;= 6), IF($S626 &lt;&gt; "", $I626/$S626, ""), ""),"")</f>
        <v/>
      </c>
      <c r="Z626" s="18" t="str">
        <f>IF(Overall!$A628&lt;&gt;"",IF(AND(MONTH($O626) &lt;= 7, MONTH($P626) &gt;= 7 ), IF($S626 &lt;&gt; "", $I626/$S626, ""), ""),"")</f>
        <v/>
      </c>
      <c r="AA626" s="18" t="str">
        <f>IF(Overall!$A628&lt;&gt;"",IF(AND(MONTH($O626) &lt;= 8, MONTH($P626) &gt;= 8), IF($S626 &lt;&gt; "", $I626/$S626, ""), ""),"")</f>
        <v/>
      </c>
      <c r="AB626" s="18" t="str">
        <f>IF(Overall!$A628&lt;&gt;"",IF(AND(MONTH($O626) &lt;= 9, MONTH($P626) &gt;= 9), IF($S626 &lt;&gt; "", $I626/$S626, ""), ""),"")</f>
        <v/>
      </c>
      <c r="AC626" s="18" t="str">
        <f>IF(Overall!$A628&lt;&gt;"",IF(AND(MONTH($O626) &lt;= 10, MONTH($P626) &gt;= 10), IF($S626 &lt;&gt; "", $I626/$S626, ""), ""),"")</f>
        <v/>
      </c>
      <c r="AD626" s="18" t="str">
        <f>IF(Overall!$A628&lt;&gt;"",IF(AND(MONTH($O626) &lt;= 11, MONTH($P626) &gt;= 11), IF($S626 &lt;&gt; "", $I626/$S626, ""), ""),"")</f>
        <v/>
      </c>
      <c r="AE626" s="18">
        <f>IF(Overall!$A628&lt;&gt;"",IF(AND(MONTH($O626) &lt;= 12, MONTH($P626) &gt;= 12), IF($S626 &lt;&gt; "", $I626/$S626, ""), ""),"")</f>
        <v>500000</v>
      </c>
      <c r="AG626" s="18" t="str">
        <f ca="1">IFERROR(IF(AND(NOW()&lt;= EOMONTH(DATE(YEAR($P626),1, 1), 0), Overall!$A628&lt;&gt;"", MONTH($O626) &lt;= 1, MONTH($P626) &gt;= 1), IF($S626 &lt;&gt; "", $I626/$S626, ""), ""), "")</f>
        <v/>
      </c>
      <c r="AH626" s="18" t="str">
        <f ca="1">IFERROR(IF(AND(NOW()&lt;= EOMONTH(DATE(YEAR($P626),2, 1), 0), Overall!$A628&lt;&gt;"", MONTH($O626) &lt;= 2, MONTH($P626) &gt;= 2), IF($S626 &lt;&gt; "", $I626/$S626, ""), ""), "")</f>
        <v/>
      </c>
      <c r="AI626" s="18" t="str">
        <f ca="1">IFERROR(IF(AND(NOW()&lt;= EOMONTH(DATE(YEAR($P626),3, 1), 0), Overall!$A628&lt;&gt;"", MONTH($O626) &lt;= 3, MONTH($P626) &gt;= 3), IF($S626 &lt;&gt; "", $I626/$S626, ""), ""), "")</f>
        <v/>
      </c>
      <c r="AJ626" s="18" t="str">
        <f ca="1">IFERROR(IF(AND(NOW()&lt;= EOMONTH(DATE(YEAR($P626),4, 1), 0), Overall!$A628&lt;&gt;"", MONTH($O626) &lt;= 4, MONTH($P626) &gt;= 4), IF($S626 &lt;&gt; "", $I626/$S626, ""), ""), "")</f>
        <v/>
      </c>
      <c r="AK626" s="18" t="str">
        <f ca="1">IFERROR(IF(AND(NOW()&lt;= EOMONTH(DATE(YEAR($P626),5, 1), 0), Overall!$A628&lt;&gt;"", MONTH($O626) &lt;= 5, MONTH($P626) &gt;= 5), IF($S626 &lt;&gt; "", $I626/$S626, ""), ""), "")</f>
        <v/>
      </c>
      <c r="AL626" s="18" t="str">
        <f ca="1">IFERROR(IF(AND(NOW()&lt;= EOMONTH(DATE(YEAR($P626),6, 1), 0), Overall!$A628&lt;&gt;"", MONTH($O626) &lt;= 6, MONTH($P626) &gt;= 6), IF($S626 &lt;&gt; "", $I626/$S626, ""), ""), "")</f>
        <v/>
      </c>
      <c r="AM626" s="18" t="str">
        <f ca="1">IFERROR(IF(AND(NOW()&lt;= EOMONTH(DATE(YEAR($P626),7, 1), 0), Overall!$A628&lt;&gt;"", MONTH($O626) &lt;= 7, MONTH($P626) &gt;= 7), IF($S626 &lt;&gt; "", $I626/$S626, ""), ""), "")</f>
        <v/>
      </c>
      <c r="AN626" s="18" t="str">
        <f ca="1">IFERROR(IF(AND(NOW()&lt;= EOMONTH(DATE(YEAR($P626),8, 1), 0), Overall!$A628&lt;&gt;"", MONTH($O626) &lt;= 8, MONTH($P626) &gt;= 8), IF($S626 &lt;&gt; "", $I626/$S626, ""), ""), "")</f>
        <v/>
      </c>
      <c r="AO626" s="18" t="str">
        <f ca="1">IFERROR(IF(AND(NOW()&lt;= EOMONTH(DATE(YEAR($P626),9, 1), 0), Overall!$A628&lt;&gt;"", MONTH($O626) &lt;= 9, MONTH($P626) &gt;= 9), IF($S626 &lt;&gt; "", $I626/$S626, ""), ""), "")</f>
        <v/>
      </c>
      <c r="AP626" s="18" t="str">
        <f ca="1">IFERROR(IF(AND(NOW()&lt;= EOMONTH(DATE(YEAR($P626),10, 1), 0), Overall!$A628&lt;&gt;"", MONTH($O626) &lt;= 10, MONTH($P626) &gt;= 10), IF($S626 &lt;&gt; "", $I626/$S626, ""), ""), "")</f>
        <v/>
      </c>
      <c r="AQ626" s="18" t="str">
        <f ca="1">IFERROR(IF(AND(NOW()&lt;= EOMONTH(DATE(YEAR($P626),11, 1), 0), Overall!$A628&lt;&gt;"", MONTH($O626) &lt;=11, MONTH($P626) &gt;= 11), IF($S626 &lt;&gt; "", $I626/$S626, ""), ""), "")</f>
        <v/>
      </c>
      <c r="AR626" s="18" t="str">
        <f ca="1">IFERROR(IF(AND(NOW()&lt;= EOMONTH(DATE(YEAR($P626),12, 1), 0), Overall!$A628&lt;&gt;"", MONTH($O626) &lt;= 12, MONTH($P626) &gt;= 12), IF($S626 &lt;&gt; "", $I626/$S626, ""), ""), "")</f>
        <v/>
      </c>
      <c r="AS626" s="16">
        <f t="shared" ca="1" si="19"/>
        <v>0</v>
      </c>
    </row>
    <row r="627" spans="1:45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5" t="str">
        <f>IF(Overall!P629&lt;&gt;"",_xlfn.VALUETOTEXT(Overall!P629),"")</f>
        <v>Options</v>
      </c>
      <c r="I627" s="17">
        <f>IF(Overall!F629&lt;&gt;"",VALUE(Overall!F629),"")</f>
        <v>500000</v>
      </c>
      <c r="J627" s="17">
        <f>IF(Overall!G629&lt;&gt;"",VALUE(Overall!G629),"")</f>
        <v>80</v>
      </c>
      <c r="K627" s="17">
        <f>IF(Overall!H629&lt;&gt;"",VALUE(Overall!H629),"")</f>
        <v>64</v>
      </c>
      <c r="L627" s="17">
        <f>IF(Overall!I629&lt;&gt;"",VALUE(Overall!I629),"")</f>
        <v>3.3</v>
      </c>
      <c r="M627" s="17">
        <f>IF(Overall!J629&lt;&gt;"",VALUE(Overall!J629),"")</f>
        <v>0.36</v>
      </c>
      <c r="N627" s="17">
        <f>IF(Overall!K629&lt;&gt;"",VALUE(Overall!K629),"")</f>
        <v>2.94</v>
      </c>
      <c r="O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P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Q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R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S627" s="5">
        <f t="shared" si="18"/>
        <v>1</v>
      </c>
      <c r="T627" s="18" t="str">
        <f>IF(Overall!$A629&lt;&gt;"",IF(AND(MONTH($O627) &lt;= 1, MONTH($P627) &gt;= 1), IF($S627 &lt;&gt; "", $I627/$S627, ""), ""),"")</f>
        <v/>
      </c>
      <c r="U627" s="18" t="str">
        <f>IF(Overall!$A629&lt;&gt;"",IF(AND(MONTH($O627) &lt;= 2, MONTH($P627) &gt;= 2), IF($S627 &lt;&gt; "", $I627/$S627, ""), ""),"")</f>
        <v/>
      </c>
      <c r="V627" s="18" t="str">
        <f>IF(Overall!$A629&lt;&gt;"",IF(AND(MONTH($O627) &lt;= 3, MONTH($P627) &gt;= 3), IF($S627 &lt;&gt; "", $I627/$S627, ""), ""),"")</f>
        <v/>
      </c>
      <c r="W627" s="18" t="str">
        <f>IF(Overall!$A629&lt;&gt;"",IF(AND(MONTH($O627) &lt;= 4, MONTH($P627) &gt;= 4), IF($S627 &lt;&gt; "", $I627/$S627, ""), ""),"")</f>
        <v/>
      </c>
      <c r="X627" s="18" t="str">
        <f>IF(Overall!$A629&lt;&gt;"",IF(AND(MONTH($O627) &lt;= 5, MONTH($P627) &gt;= 5), IF($S627 &lt;&gt; "", $I627/$S627, ""), ""),"")</f>
        <v/>
      </c>
      <c r="Y627" s="18" t="str">
        <f>IF(Overall!$A629&lt;&gt;"",IF(AND(MONTH($O627) &lt;= 6, MONTH($P627) &gt;= 6), IF($S627 &lt;&gt; "", $I627/$S627, ""), ""),"")</f>
        <v/>
      </c>
      <c r="Z627" s="18" t="str">
        <f>IF(Overall!$A629&lt;&gt;"",IF(AND(MONTH($O627) &lt;= 7, MONTH($P627) &gt;= 7 ), IF($S627 &lt;&gt; "", $I627/$S627, ""), ""),"")</f>
        <v/>
      </c>
      <c r="AA627" s="18" t="str">
        <f>IF(Overall!$A629&lt;&gt;"",IF(AND(MONTH($O627) &lt;= 8, MONTH($P627) &gt;= 8), IF($S627 &lt;&gt; "", $I627/$S627, ""), ""),"")</f>
        <v/>
      </c>
      <c r="AB627" s="18" t="str">
        <f>IF(Overall!$A629&lt;&gt;"",IF(AND(MONTH($O627) &lt;= 9, MONTH($P627) &gt;= 9), IF($S627 &lt;&gt; "", $I627/$S627, ""), ""),"")</f>
        <v/>
      </c>
      <c r="AC627" s="18" t="str">
        <f>IF(Overall!$A629&lt;&gt;"",IF(AND(MONTH($O627) &lt;= 10, MONTH($P627) &gt;= 10), IF($S627 &lt;&gt; "", $I627/$S627, ""), ""),"")</f>
        <v/>
      </c>
      <c r="AD627" s="18" t="str">
        <f>IF(Overall!$A629&lt;&gt;"",IF(AND(MONTH($O627) &lt;= 11, MONTH($P627) &gt;= 11), IF($S627 &lt;&gt; "", $I627/$S627, ""), ""),"")</f>
        <v/>
      </c>
      <c r="AE627" s="18">
        <f>IF(Overall!$A629&lt;&gt;"",IF(AND(MONTH($O627) &lt;= 12, MONTH($P627) &gt;= 12), IF($S627 &lt;&gt; "", $I627/$S627, ""), ""),"")</f>
        <v>500000</v>
      </c>
      <c r="AG627" s="18" t="str">
        <f ca="1">IFERROR(IF(AND(NOW()&lt;= EOMONTH(DATE(YEAR($P627),1, 1), 0), Overall!$A629&lt;&gt;"", MONTH($O627) &lt;= 1, MONTH($P627) &gt;= 1), IF($S627 &lt;&gt; "", $I627/$S627, ""), ""), "")</f>
        <v/>
      </c>
      <c r="AH627" s="18" t="str">
        <f ca="1">IFERROR(IF(AND(NOW()&lt;= EOMONTH(DATE(YEAR($P627),2, 1), 0), Overall!$A629&lt;&gt;"", MONTH($O627) &lt;= 2, MONTH($P627) &gt;= 2), IF($S627 &lt;&gt; "", $I627/$S627, ""), ""), "")</f>
        <v/>
      </c>
      <c r="AI627" s="18" t="str">
        <f ca="1">IFERROR(IF(AND(NOW()&lt;= EOMONTH(DATE(YEAR($P627),3, 1), 0), Overall!$A629&lt;&gt;"", MONTH($O627) &lt;= 3, MONTH($P627) &gt;= 3), IF($S627 &lt;&gt; "", $I627/$S627, ""), ""), "")</f>
        <v/>
      </c>
      <c r="AJ627" s="18" t="str">
        <f ca="1">IFERROR(IF(AND(NOW()&lt;= EOMONTH(DATE(YEAR($P627),4, 1), 0), Overall!$A629&lt;&gt;"", MONTH($O627) &lt;= 4, MONTH($P627) &gt;= 4), IF($S627 &lt;&gt; "", $I627/$S627, ""), ""), "")</f>
        <v/>
      </c>
      <c r="AK627" s="18" t="str">
        <f ca="1">IFERROR(IF(AND(NOW()&lt;= EOMONTH(DATE(YEAR($P627),5, 1), 0), Overall!$A629&lt;&gt;"", MONTH($O627) &lt;= 5, MONTH($P627) &gt;= 5), IF($S627 &lt;&gt; "", $I627/$S627, ""), ""), "")</f>
        <v/>
      </c>
      <c r="AL627" s="18" t="str">
        <f ca="1">IFERROR(IF(AND(NOW()&lt;= EOMONTH(DATE(YEAR($P627),6, 1), 0), Overall!$A629&lt;&gt;"", MONTH($O627) &lt;= 6, MONTH($P627) &gt;= 6), IF($S627 &lt;&gt; "", $I627/$S627, ""), ""), "")</f>
        <v/>
      </c>
      <c r="AM627" s="18" t="str">
        <f ca="1">IFERROR(IF(AND(NOW()&lt;= EOMONTH(DATE(YEAR($P627),7, 1), 0), Overall!$A629&lt;&gt;"", MONTH($O627) &lt;= 7, MONTH($P627) &gt;= 7), IF($S627 &lt;&gt; "", $I627/$S627, ""), ""), "")</f>
        <v/>
      </c>
      <c r="AN627" s="18" t="str">
        <f ca="1">IFERROR(IF(AND(NOW()&lt;= EOMONTH(DATE(YEAR($P627),8, 1), 0), Overall!$A629&lt;&gt;"", MONTH($O627) &lt;= 8, MONTH($P627) &gt;= 8), IF($S627 &lt;&gt; "", $I627/$S627, ""), ""), "")</f>
        <v/>
      </c>
      <c r="AO627" s="18" t="str">
        <f ca="1">IFERROR(IF(AND(NOW()&lt;= EOMONTH(DATE(YEAR($P627),9, 1), 0), Overall!$A629&lt;&gt;"", MONTH($O627) &lt;= 9, MONTH($P627) &gt;= 9), IF($S627 &lt;&gt; "", $I627/$S627, ""), ""), "")</f>
        <v/>
      </c>
      <c r="AP627" s="18" t="str">
        <f ca="1">IFERROR(IF(AND(NOW()&lt;= EOMONTH(DATE(YEAR($P627),10, 1), 0), Overall!$A629&lt;&gt;"", MONTH($O627) &lt;= 10, MONTH($P627) &gt;= 10), IF($S627 &lt;&gt; "", $I627/$S627, ""), ""), "")</f>
        <v/>
      </c>
      <c r="AQ627" s="18" t="str">
        <f ca="1">IFERROR(IF(AND(NOW()&lt;= EOMONTH(DATE(YEAR($P627),11, 1), 0), Overall!$A629&lt;&gt;"", MONTH($O627) &lt;=11, MONTH($P627) &gt;= 11), IF($S627 &lt;&gt; "", $I627/$S627, ""), ""), "")</f>
        <v/>
      </c>
      <c r="AR627" s="18" t="str">
        <f ca="1">IFERROR(IF(AND(NOW()&lt;= EOMONTH(DATE(YEAR($P627),12, 1), 0), Overall!$A629&lt;&gt;"", MONTH($O627) &lt;= 12, MONTH($P627) &gt;= 12), IF($S627 &lt;&gt; "", $I627/$S627, ""), ""), "")</f>
        <v/>
      </c>
      <c r="AS627" s="16">
        <f ca="1">SUM(AG627:AR627)</f>
        <v>0</v>
      </c>
    </row>
    <row r="628" spans="1:45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5" t="str">
        <f>IF(Overall!P630&lt;&gt;"",_xlfn.VALUETOTEXT(Overall!P630),"")</f>
        <v>Options</v>
      </c>
      <c r="I628" s="17">
        <f>IF(Overall!F630&lt;&gt;"",VALUE(Overall!F630),"")</f>
        <v>500000</v>
      </c>
      <c r="J628" s="17">
        <f>IF(Overall!G630&lt;&gt;"",VALUE(Overall!G630),"")</f>
        <v>80</v>
      </c>
      <c r="K628" s="17">
        <f>IF(Overall!H630&lt;&gt;"",VALUE(Overall!H630),"")</f>
        <v>64</v>
      </c>
      <c r="L628" s="17">
        <f>IF(Overall!I630&lt;&gt;"",VALUE(Overall!I630),"")</f>
        <v>3.3</v>
      </c>
      <c r="M628" s="17">
        <f>IF(Overall!J630&lt;&gt;"",VALUE(Overall!J630),"")</f>
        <v>0.33</v>
      </c>
      <c r="N628" s="17">
        <f>IF(Overall!K630&lt;&gt;"",VALUE(Overall!K630),"")</f>
        <v>2.97</v>
      </c>
      <c r="O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P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Q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R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S628" s="5">
        <f t="shared" si="18"/>
        <v>1</v>
      </c>
      <c r="T628" s="18" t="str">
        <f>IF(Overall!$A630&lt;&gt;"",IF(AND(MONTH($O628) &lt;= 1, MONTH($P628) &gt;= 1), IF($S628 &lt;&gt; "", $I628/$S628, ""), ""),"")</f>
        <v/>
      </c>
      <c r="U628" s="18" t="str">
        <f>IF(Overall!$A630&lt;&gt;"",IF(AND(MONTH($O628) &lt;= 2, MONTH($P628) &gt;= 2), IF($S628 &lt;&gt; "", $I628/$S628, ""), ""),"")</f>
        <v/>
      </c>
      <c r="V628" s="18" t="str">
        <f>IF(Overall!$A630&lt;&gt;"",IF(AND(MONTH($O628) &lt;= 3, MONTH($P628) &gt;= 3), IF($S628 &lt;&gt; "", $I628/$S628, ""), ""),"")</f>
        <v/>
      </c>
      <c r="W628" s="18" t="str">
        <f>IF(Overall!$A630&lt;&gt;"",IF(AND(MONTH($O628) &lt;= 4, MONTH($P628) &gt;= 4), IF($S628 &lt;&gt; "", $I628/$S628, ""), ""),"")</f>
        <v/>
      </c>
      <c r="X628" s="18" t="str">
        <f>IF(Overall!$A630&lt;&gt;"",IF(AND(MONTH($O628) &lt;= 5, MONTH($P628) &gt;= 5), IF($S628 &lt;&gt; "", $I628/$S628, ""), ""),"")</f>
        <v/>
      </c>
      <c r="Y628" s="18" t="str">
        <f>IF(Overall!$A630&lt;&gt;"",IF(AND(MONTH($O628) &lt;= 6, MONTH($P628) &gt;= 6), IF($S628 &lt;&gt; "", $I628/$S628, ""), ""),"")</f>
        <v/>
      </c>
      <c r="Z628" s="18" t="str">
        <f>IF(Overall!$A630&lt;&gt;"",IF(AND(MONTH($O628) &lt;= 7, MONTH($P628) &gt;= 7 ), IF($S628 &lt;&gt; "", $I628/$S628, ""), ""),"")</f>
        <v/>
      </c>
      <c r="AA628" s="18" t="str">
        <f>IF(Overall!$A630&lt;&gt;"",IF(AND(MONTH($O628) &lt;= 8, MONTH($P628) &gt;= 8), IF($S628 &lt;&gt; "", $I628/$S628, ""), ""),"")</f>
        <v/>
      </c>
      <c r="AB628" s="18" t="str">
        <f>IF(Overall!$A630&lt;&gt;"",IF(AND(MONTH($O628) &lt;= 9, MONTH($P628) &gt;= 9), IF($S628 &lt;&gt; "", $I628/$S628, ""), ""),"")</f>
        <v/>
      </c>
      <c r="AC628" s="18" t="str">
        <f>IF(Overall!$A630&lt;&gt;"",IF(AND(MONTH($O628) &lt;= 10, MONTH($P628) &gt;= 10), IF($S628 &lt;&gt; "", $I628/$S628, ""), ""),"")</f>
        <v/>
      </c>
      <c r="AD628" s="18" t="str">
        <f>IF(Overall!$A630&lt;&gt;"",IF(AND(MONTH($O628) &lt;= 11, MONTH($P628) &gt;= 11), IF($S628 &lt;&gt; "", $I628/$S628, ""), ""),"")</f>
        <v/>
      </c>
      <c r="AE628" s="18">
        <f>IF(Overall!$A630&lt;&gt;"",IF(AND(MONTH($O628) &lt;= 12, MONTH($P628) &gt;= 12), IF($S628 &lt;&gt; "", $I628/$S628, ""), ""),"")</f>
        <v>500000</v>
      </c>
      <c r="AG628" s="18" t="str">
        <f ca="1">IFERROR(IF(AND(NOW()&lt;= EOMONTH(DATE(YEAR($P628),1, 1), 0), Overall!$A630&lt;&gt;"", MONTH($O628) &lt;= 1, MONTH($P628) &gt;= 1), IF($S628 &lt;&gt; "", $I628/$S628, ""), ""), "")</f>
        <v/>
      </c>
      <c r="AH628" s="18" t="str">
        <f ca="1">IFERROR(IF(AND(NOW()&lt;= EOMONTH(DATE(YEAR($P628),2, 1), 0), Overall!$A630&lt;&gt;"", MONTH($O628) &lt;= 2, MONTH($P628) &gt;= 2), IF($S628 &lt;&gt; "", $I628/$S628, ""), ""), "")</f>
        <v/>
      </c>
      <c r="AI628" s="18" t="str">
        <f ca="1">IFERROR(IF(AND(NOW()&lt;= EOMONTH(DATE(YEAR($P628),3, 1), 0), Overall!$A630&lt;&gt;"", MONTH($O628) &lt;= 3, MONTH($P628) &gt;= 3), IF($S628 &lt;&gt; "", $I628/$S628, ""), ""), "")</f>
        <v/>
      </c>
      <c r="AJ628" s="18" t="str">
        <f ca="1">IFERROR(IF(AND(NOW()&lt;= EOMONTH(DATE(YEAR($P628),4, 1), 0), Overall!$A630&lt;&gt;"", MONTH($O628) &lt;= 4, MONTH($P628) &gt;= 4), IF($S628 &lt;&gt; "", $I628/$S628, ""), ""), "")</f>
        <v/>
      </c>
      <c r="AK628" s="18" t="str">
        <f ca="1">IFERROR(IF(AND(NOW()&lt;= EOMONTH(DATE(YEAR($P628),5, 1), 0), Overall!$A630&lt;&gt;"", MONTH($O628) &lt;= 5, MONTH($P628) &gt;= 5), IF($S628 &lt;&gt; "", $I628/$S628, ""), ""), "")</f>
        <v/>
      </c>
      <c r="AL628" s="18" t="str">
        <f ca="1">IFERROR(IF(AND(NOW()&lt;= EOMONTH(DATE(YEAR($P628),6, 1), 0), Overall!$A630&lt;&gt;"", MONTH($O628) &lt;= 6, MONTH($P628) &gt;= 6), IF($S628 &lt;&gt; "", $I628/$S628, ""), ""), "")</f>
        <v/>
      </c>
      <c r="AM628" s="18" t="str">
        <f ca="1">IFERROR(IF(AND(NOW()&lt;= EOMONTH(DATE(YEAR($P628),7, 1), 0), Overall!$A630&lt;&gt;"", MONTH($O628) &lt;= 7, MONTH($P628) &gt;= 7), IF($S628 &lt;&gt; "", $I628/$S628, ""), ""), "")</f>
        <v/>
      </c>
      <c r="AN628" s="18" t="str">
        <f ca="1">IFERROR(IF(AND(NOW()&lt;= EOMONTH(DATE(YEAR($P628),8, 1), 0), Overall!$A630&lt;&gt;"", MONTH($O628) &lt;= 8, MONTH($P628) &gt;= 8), IF($S628 &lt;&gt; "", $I628/$S628, ""), ""), "")</f>
        <v/>
      </c>
      <c r="AO628" s="18" t="str">
        <f ca="1">IFERROR(IF(AND(NOW()&lt;= EOMONTH(DATE(YEAR($P628),9, 1), 0), Overall!$A630&lt;&gt;"", MONTH($O628) &lt;= 9, MONTH($P628) &gt;= 9), IF($S628 &lt;&gt; "", $I628/$S628, ""), ""), "")</f>
        <v/>
      </c>
      <c r="AP628" s="18" t="str">
        <f ca="1">IFERROR(IF(AND(NOW()&lt;= EOMONTH(DATE(YEAR($P628),10, 1), 0), Overall!$A630&lt;&gt;"", MONTH($O628) &lt;= 10, MONTH($P628) &gt;= 10), IF($S628 &lt;&gt; "", $I628/$S628, ""), ""), "")</f>
        <v/>
      </c>
      <c r="AQ628" s="18" t="str">
        <f ca="1">IFERROR(IF(AND(NOW()&lt;= EOMONTH(DATE(YEAR($P628),11, 1), 0), Overall!$A630&lt;&gt;"", MONTH($O628) &lt;=11, MONTH($P628) &gt;= 11), IF($S628 &lt;&gt; "", $I628/$S628, ""), ""), "")</f>
        <v/>
      </c>
      <c r="AR628" s="18" t="str">
        <f ca="1">IFERROR(IF(AND(NOW()&lt;= EOMONTH(DATE(YEAR($P628),12, 1), 0), Overall!$A630&lt;&gt;"", MONTH($O628) &lt;= 12, MONTH($P628) &gt;= 12), IF($S628 &lt;&gt; "", $I628/$S628, ""), ""), "")</f>
        <v/>
      </c>
      <c r="AS628" s="16">
        <f ca="1">SUM(AG628:AR628)</f>
        <v>0</v>
      </c>
    </row>
    <row r="629" spans="1:45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5" t="str">
        <f>IF(Overall!P631&lt;&gt;"",_xlfn.VALUETOTEXT(Overall!P631),"")</f>
        <v>Options</v>
      </c>
      <c r="I629" s="6">
        <f>IF(Overall!F631&lt;&gt;"",VALUE(Overall!F631),"")</f>
        <v>500000</v>
      </c>
      <c r="J629" s="6">
        <f>IF(Overall!G631&lt;&gt;"",VALUE(Overall!G631),"")</f>
        <v>79</v>
      </c>
      <c r="K629" s="6">
        <f>IF(Overall!H631&lt;&gt;"",VALUE(Overall!H631),"")</f>
        <v>62</v>
      </c>
      <c r="L629" s="6">
        <f>IF(Overall!I631&lt;&gt;"",VALUE(Overall!I631),"")</f>
        <v>2.81</v>
      </c>
      <c r="M629" s="6">
        <f>IF(Overall!J631&lt;&gt;"",VALUE(Overall!J631),"")</f>
        <v>0.6</v>
      </c>
      <c r="N629" s="6">
        <f>IF(Overall!K631&lt;&gt;"",VALUE(Overall!K631),"")</f>
        <v>2.21</v>
      </c>
      <c r="O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P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Q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R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S629" s="5">
        <f t="shared" si="18"/>
        <v>1</v>
      </c>
      <c r="T629" s="10">
        <f>IF(Overall!$A631&lt;&gt;"",IF(AND(MONTH($O629) &lt;= 1, MONTH($P629) &gt;= 1), IF($S629 &lt;&gt; "", $I629/$S629, ""), ""),"")</f>
        <v>500000</v>
      </c>
      <c r="U629" s="10" t="str">
        <f>IF(Overall!$A631&lt;&gt;"",IF(AND(MONTH($O629) &lt;= 2, MONTH($P629) &gt;= 2), IF($S629 &lt;&gt; "", $I629/$S629, ""), ""),"")</f>
        <v/>
      </c>
      <c r="V629" s="10" t="str">
        <f>IF(Overall!$A631&lt;&gt;"",IF(AND(MONTH($O629) &lt;= 3, MONTH($P629) &gt;= 3), IF($S629 &lt;&gt; "", $I629/$S629, ""), ""),"")</f>
        <v/>
      </c>
      <c r="W629" s="10" t="str">
        <f>IF(Overall!$A631&lt;&gt;"",IF(AND(MONTH($O629) &lt;= 4, MONTH($P629) &gt;= 4), IF($S629 &lt;&gt; "", $I629/$S629, ""), ""),"")</f>
        <v/>
      </c>
      <c r="X629" s="10" t="str">
        <f>IF(Overall!$A631&lt;&gt;"",IF(AND(MONTH($O629) &lt;= 5, MONTH($P629) &gt;= 5), IF($S629 &lt;&gt; "", $I629/$S629, ""), ""),"")</f>
        <v/>
      </c>
      <c r="Y629" s="10" t="str">
        <f>IF(Overall!$A631&lt;&gt;"",IF(AND(MONTH($O629) &lt;= 6, MONTH($P629) &gt;= 6), IF($S629 &lt;&gt; "", $I629/$S629, ""), ""),"")</f>
        <v/>
      </c>
      <c r="Z629" s="10" t="str">
        <f>IF(Overall!$A631&lt;&gt;"",IF(AND(MONTH($O629) &lt;= 7, MONTH($P629) &gt;= 7 ), IF($S629 &lt;&gt; "", $I629/$S629, ""), ""),"")</f>
        <v/>
      </c>
      <c r="AA629" s="10" t="str">
        <f>IF(Overall!$A631&lt;&gt;"",IF(AND(MONTH($O629) &lt;= 8, MONTH($P629) &gt;= 8), IF($S629 &lt;&gt; "", $I629/$S629, ""), ""),"")</f>
        <v/>
      </c>
      <c r="AB629" s="10" t="str">
        <f>IF(Overall!$A631&lt;&gt;"",IF(AND(MONTH($O629) &lt;= 9, MONTH($P629) &gt;= 9), IF($S629 &lt;&gt; "", $I629/$S629, ""), ""),"")</f>
        <v/>
      </c>
      <c r="AC629" s="10" t="str">
        <f>IF(Overall!$A631&lt;&gt;"",IF(AND(MONTH($O629) &lt;= 10, MONTH($P629) &gt;= 10), IF($S629 &lt;&gt; "", $I629/$S629, ""), ""),"")</f>
        <v/>
      </c>
      <c r="AD629" s="10" t="str">
        <f>IF(Overall!$A631&lt;&gt;"",IF(AND(MONTH($O629) &lt;= 11, MONTH($P629) &gt;= 11), IF($S629 &lt;&gt; "", $I629/$S629, ""), ""),"")</f>
        <v/>
      </c>
      <c r="AE629" s="10" t="str">
        <f>IF(Overall!$A631&lt;&gt;"",IF(AND(MONTH($O629) &lt;= 12, MONTH($P629) &gt;= 12), IF($S629 &lt;&gt; "", $I629/$S629, ""), ""),"")</f>
        <v/>
      </c>
      <c r="AG629" s="10" t="str">
        <f ca="1">IFERROR(IF(AND(NOW()&lt;= EOMONTH(DATE(YEAR($P629),1, 1), 0), Overall!$A631&lt;&gt;"", MONTH($O629) &lt;= 1, MONTH($P629) &gt;= 1), IF($S629 &lt;&gt; "", $I629/$S629, ""), ""), "")</f>
        <v/>
      </c>
      <c r="AH629" s="10" t="str">
        <f ca="1">IFERROR(IF(AND(NOW()&lt;= EOMONTH(DATE(YEAR($P629),2, 1), 0), Overall!$A631&lt;&gt;"", MONTH($O629) &lt;= 2, MONTH($P629) &gt;= 2), IF($S629 &lt;&gt; "", $I629/$S629, ""), ""), "")</f>
        <v/>
      </c>
      <c r="AI629" s="10" t="str">
        <f ca="1">IFERROR(IF(AND(NOW()&lt;= EOMONTH(DATE(YEAR($P629),3, 1), 0), Overall!$A631&lt;&gt;"", MONTH($O629) &lt;= 3, MONTH($P629) &gt;= 3), IF($S629 &lt;&gt; "", $I629/$S629, ""), ""), "")</f>
        <v/>
      </c>
      <c r="AJ629" s="10" t="str">
        <f ca="1">IFERROR(IF(AND(NOW()&lt;= EOMONTH(DATE(YEAR($P629),4, 1), 0), Overall!$A631&lt;&gt;"", MONTH($O629) &lt;= 4, MONTH($P629) &gt;= 4), IF($S629 &lt;&gt; "", $I629/$S629, ""), ""), "")</f>
        <v/>
      </c>
      <c r="AK629" s="10" t="str">
        <f ca="1">IFERROR(IF(AND(NOW()&lt;= EOMONTH(DATE(YEAR($P629),5, 1), 0), Overall!$A631&lt;&gt;"", MONTH($O629) &lt;= 5, MONTH($P629) &gt;= 5), IF($S629 &lt;&gt; "", $I629/$S629, ""), ""), "")</f>
        <v/>
      </c>
      <c r="AL629" s="10" t="str">
        <f ca="1">IFERROR(IF(AND(NOW()&lt;= EOMONTH(DATE(YEAR($P629),6, 1), 0), Overall!$A631&lt;&gt;"", MONTH($O629) &lt;= 6, MONTH($P629) &gt;= 6), IF($S629 &lt;&gt; "", $I629/$S629, ""), ""), "")</f>
        <v/>
      </c>
      <c r="AM629" s="10" t="str">
        <f ca="1">IFERROR(IF(AND(NOW()&lt;= EOMONTH(DATE(YEAR($P629),7, 1), 0), Overall!$A631&lt;&gt;"", MONTH($O629) &lt;= 7, MONTH($P629) &gt;= 7), IF($S629 &lt;&gt; "", $I629/$S629, ""), ""), "")</f>
        <v/>
      </c>
      <c r="AN629" s="10" t="str">
        <f ca="1">IFERROR(IF(AND(NOW()&lt;= EOMONTH(DATE(YEAR($P629),8, 1), 0), Overall!$A631&lt;&gt;"", MONTH($O629) &lt;= 8, MONTH($P629) &gt;= 8), IF($S629 &lt;&gt; "", $I629/$S629, ""), ""), "")</f>
        <v/>
      </c>
      <c r="AO629" s="10" t="str">
        <f ca="1">IFERROR(IF(AND(NOW()&lt;= EOMONTH(DATE(YEAR($P629),9, 1), 0), Overall!$A631&lt;&gt;"", MONTH($O629) &lt;= 9, MONTH($P629) &gt;= 9), IF($S629 &lt;&gt; "", $I629/$S629, ""), ""), "")</f>
        <v/>
      </c>
      <c r="AP629" s="10" t="str">
        <f ca="1">IFERROR(IF(AND(NOW()&lt;= EOMONTH(DATE(YEAR($P629),10, 1), 0), Overall!$A631&lt;&gt;"", MONTH($O629) &lt;= 10, MONTH($P629) &gt;= 10), IF($S629 &lt;&gt; "", $I629/$S629, ""), ""), "")</f>
        <v/>
      </c>
      <c r="AQ629" s="10" t="str">
        <f ca="1">IFERROR(IF(AND(NOW()&lt;= EOMONTH(DATE(YEAR($P629),11, 1), 0), Overall!$A631&lt;&gt;"", MONTH($O629) &lt;=11, MONTH($P629) &gt;= 11), IF($S629 &lt;&gt; "", $I629/$S629, ""), ""), "")</f>
        <v/>
      </c>
      <c r="AR629" s="10" t="str">
        <f ca="1">IFERROR(IF(AND(NOW()&lt;= EOMONTH(DATE(YEAR($P629),12, 1), 0), Overall!$A631&lt;&gt;"", MONTH($O629) &lt;= 12, MONTH($P629) &gt;= 12), IF($S629 &lt;&gt; "", $I629/$S629, ""), ""), "")</f>
        <v/>
      </c>
      <c r="AS629" s="16">
        <f t="shared" ca="1" si="19"/>
        <v>0</v>
      </c>
    </row>
    <row r="630" spans="1:45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5" t="str">
        <f>IF(Overall!P632&lt;&gt;"",_xlfn.VALUETOTEXT(Overall!P632),"")</f>
        <v>Options</v>
      </c>
      <c r="I630" s="6">
        <f>IF(Overall!F632&lt;&gt;"",VALUE(Overall!F632),"")</f>
        <v>500000</v>
      </c>
      <c r="J630" s="6">
        <f>IF(Overall!G632&lt;&gt;"",VALUE(Overall!G632),"")</f>
        <v>78</v>
      </c>
      <c r="K630" s="6">
        <f>IF(Overall!H632&lt;&gt;"",VALUE(Overall!H632),"")</f>
        <v>62</v>
      </c>
      <c r="L630" s="6">
        <f>IF(Overall!I632&lt;&gt;"",VALUE(Overall!I632),"")</f>
        <v>2.2999999999999998</v>
      </c>
      <c r="M630" s="6">
        <f>IF(Overall!J632&lt;&gt;"",VALUE(Overall!J632),"")</f>
        <v>0.33</v>
      </c>
      <c r="N630" s="6">
        <f>IF(Overall!K632&lt;&gt;"",VALUE(Overall!K632),"")</f>
        <v>1.97</v>
      </c>
      <c r="O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P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Q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R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S630" s="5">
        <f t="shared" si="18"/>
        <v>1</v>
      </c>
      <c r="T630" s="10">
        <f>IF(Overall!$A632&lt;&gt;"",IF(AND(MONTH($O630) &lt;= 1, MONTH($P630) &gt;= 1), IF($S630 &lt;&gt; "", $I630/$S630, ""), ""),"")</f>
        <v>500000</v>
      </c>
      <c r="U630" s="10" t="str">
        <f>IF(Overall!$A632&lt;&gt;"",IF(AND(MONTH($O630) &lt;= 2, MONTH($P630) &gt;= 2), IF($S630 &lt;&gt; "", $I630/$S630, ""), ""),"")</f>
        <v/>
      </c>
      <c r="V630" s="10" t="str">
        <f>IF(Overall!$A632&lt;&gt;"",IF(AND(MONTH($O630) &lt;= 3, MONTH($P630) &gt;= 3), IF($S630 &lt;&gt; "", $I630/$S630, ""), ""),"")</f>
        <v/>
      </c>
      <c r="W630" s="10" t="str">
        <f>IF(Overall!$A632&lt;&gt;"",IF(AND(MONTH($O630) &lt;= 4, MONTH($P630) &gt;= 4), IF($S630 &lt;&gt; "", $I630/$S630, ""), ""),"")</f>
        <v/>
      </c>
      <c r="X630" s="10" t="str">
        <f>IF(Overall!$A632&lt;&gt;"",IF(AND(MONTH($O630) &lt;= 5, MONTH($P630) &gt;= 5), IF($S630 &lt;&gt; "", $I630/$S630, ""), ""),"")</f>
        <v/>
      </c>
      <c r="Y630" s="10" t="str">
        <f>IF(Overall!$A632&lt;&gt;"",IF(AND(MONTH($O630) &lt;= 6, MONTH($P630) &gt;= 6), IF($S630 &lt;&gt; "", $I630/$S630, ""), ""),"")</f>
        <v/>
      </c>
      <c r="Z630" s="10" t="str">
        <f>IF(Overall!$A632&lt;&gt;"",IF(AND(MONTH($O630) &lt;= 7, MONTH($P630) &gt;= 7 ), IF($S630 &lt;&gt; "", $I630/$S630, ""), ""),"")</f>
        <v/>
      </c>
      <c r="AA630" s="10" t="str">
        <f>IF(Overall!$A632&lt;&gt;"",IF(AND(MONTH($O630) &lt;= 8, MONTH($P630) &gt;= 8), IF($S630 &lt;&gt; "", $I630/$S630, ""), ""),"")</f>
        <v/>
      </c>
      <c r="AB630" s="10" t="str">
        <f>IF(Overall!$A632&lt;&gt;"",IF(AND(MONTH($O630) &lt;= 9, MONTH($P630) &gt;= 9), IF($S630 &lt;&gt; "", $I630/$S630, ""), ""),"")</f>
        <v/>
      </c>
      <c r="AC630" s="10" t="str">
        <f>IF(Overall!$A632&lt;&gt;"",IF(AND(MONTH($O630) &lt;= 10, MONTH($P630) &gt;= 10), IF($S630 &lt;&gt; "", $I630/$S630, ""), ""),"")</f>
        <v/>
      </c>
      <c r="AD630" s="10" t="str">
        <f>IF(Overall!$A632&lt;&gt;"",IF(AND(MONTH($O630) &lt;= 11, MONTH($P630) &gt;= 11), IF($S630 &lt;&gt; "", $I630/$S630, ""), ""),"")</f>
        <v/>
      </c>
      <c r="AE630" s="10" t="str">
        <f>IF(Overall!$A632&lt;&gt;"",IF(AND(MONTH($O630) &lt;= 12, MONTH($P630) &gt;= 12), IF($S630 &lt;&gt; "", $I630/$S630, ""), ""),"")</f>
        <v/>
      </c>
      <c r="AG630" s="10" t="str">
        <f ca="1">IFERROR(IF(AND(NOW()&lt;= EOMONTH(DATE(YEAR($P630),1, 1), 0), Overall!$A632&lt;&gt;"", MONTH($O630) &lt;= 1, MONTH($P630) &gt;= 1), IF($S630 &lt;&gt; "", $I630/$S630, ""), ""), "")</f>
        <v/>
      </c>
      <c r="AH630" s="10" t="str">
        <f ca="1">IFERROR(IF(AND(NOW()&lt;= EOMONTH(DATE(YEAR($P630),2, 1), 0), Overall!$A632&lt;&gt;"", MONTH($O630) &lt;= 2, MONTH($P630) &gt;= 2), IF($S630 &lt;&gt; "", $I630/$S630, ""), ""), "")</f>
        <v/>
      </c>
      <c r="AI630" s="10" t="str">
        <f ca="1">IFERROR(IF(AND(NOW()&lt;= EOMONTH(DATE(YEAR($P630),3, 1), 0), Overall!$A632&lt;&gt;"", MONTH($O630) &lt;= 3, MONTH($P630) &gt;= 3), IF($S630 &lt;&gt; "", $I630/$S630, ""), ""), "")</f>
        <v/>
      </c>
      <c r="AJ630" s="10" t="str">
        <f ca="1">IFERROR(IF(AND(NOW()&lt;= EOMONTH(DATE(YEAR($P630),4, 1), 0), Overall!$A632&lt;&gt;"", MONTH($O630) &lt;= 4, MONTH($P630) &gt;= 4), IF($S630 &lt;&gt; "", $I630/$S630, ""), ""), "")</f>
        <v/>
      </c>
      <c r="AK630" s="10" t="str">
        <f ca="1">IFERROR(IF(AND(NOW()&lt;= EOMONTH(DATE(YEAR($P630),5, 1), 0), Overall!$A632&lt;&gt;"", MONTH($O630) &lt;= 5, MONTH($P630) &gt;= 5), IF($S630 &lt;&gt; "", $I630/$S630, ""), ""), "")</f>
        <v/>
      </c>
      <c r="AL630" s="10" t="str">
        <f ca="1">IFERROR(IF(AND(NOW()&lt;= EOMONTH(DATE(YEAR($P630),6, 1), 0), Overall!$A632&lt;&gt;"", MONTH($O630) &lt;= 6, MONTH($P630) &gt;= 6), IF($S630 &lt;&gt; "", $I630/$S630, ""), ""), "")</f>
        <v/>
      </c>
      <c r="AM630" s="10" t="str">
        <f ca="1">IFERROR(IF(AND(NOW()&lt;= EOMONTH(DATE(YEAR($P630),7, 1), 0), Overall!$A632&lt;&gt;"", MONTH($O630) &lt;= 7, MONTH($P630) &gt;= 7), IF($S630 &lt;&gt; "", $I630/$S630, ""), ""), "")</f>
        <v/>
      </c>
      <c r="AN630" s="10" t="str">
        <f ca="1">IFERROR(IF(AND(NOW()&lt;= EOMONTH(DATE(YEAR($P630),8, 1), 0), Overall!$A632&lt;&gt;"", MONTH($O630) &lt;= 8, MONTH($P630) &gt;= 8), IF($S630 &lt;&gt; "", $I630/$S630, ""), ""), "")</f>
        <v/>
      </c>
      <c r="AO630" s="10" t="str">
        <f ca="1">IFERROR(IF(AND(NOW()&lt;= EOMONTH(DATE(YEAR($P630),9, 1), 0), Overall!$A632&lt;&gt;"", MONTH($O630) &lt;= 9, MONTH($P630) &gt;= 9), IF($S630 &lt;&gt; "", $I630/$S630, ""), ""), "")</f>
        <v/>
      </c>
      <c r="AP630" s="10" t="str">
        <f ca="1">IFERROR(IF(AND(NOW()&lt;= EOMONTH(DATE(YEAR($P630),10, 1), 0), Overall!$A632&lt;&gt;"", MONTH($O630) &lt;= 10, MONTH($P630) &gt;= 10), IF($S630 &lt;&gt; "", $I630/$S630, ""), ""), "")</f>
        <v/>
      </c>
      <c r="AQ630" s="10" t="str">
        <f ca="1">IFERROR(IF(AND(NOW()&lt;= EOMONTH(DATE(YEAR($P630),11, 1), 0), Overall!$A632&lt;&gt;"", MONTH($O630) &lt;=11, MONTH($P630) &gt;= 11), IF($S630 &lt;&gt; "", $I630/$S630, ""), ""), "")</f>
        <v/>
      </c>
      <c r="AR630" s="10" t="str">
        <f ca="1">IFERROR(IF(AND(NOW()&lt;= EOMONTH(DATE(YEAR($P630),12, 1), 0), Overall!$A632&lt;&gt;"", MONTH($O630) &lt;= 12, MONTH($P630) &gt;= 12), IF($S630 &lt;&gt; "", $I630/$S630, ""), ""), "")</f>
        <v/>
      </c>
      <c r="AS630" s="16">
        <f t="shared" ca="1" si="19"/>
        <v>0</v>
      </c>
    </row>
    <row r="631" spans="1:45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5" t="str">
        <f>IF(Overall!P633&lt;&gt;"",_xlfn.VALUETOTEXT(Overall!P633),"")</f>
        <v>Options</v>
      </c>
      <c r="I631" s="6">
        <f>IF(Overall!F633&lt;&gt;"",VALUE(Overall!F633),"")</f>
        <v>500000</v>
      </c>
      <c r="J631" s="6">
        <f>IF(Overall!G633&lt;&gt;"",VALUE(Overall!G633),"")</f>
        <v>78</v>
      </c>
      <c r="K631" s="6">
        <f>IF(Overall!H633&lt;&gt;"",VALUE(Overall!H633),"")</f>
        <v>62</v>
      </c>
      <c r="L631" s="6">
        <f>IF(Overall!I633&lt;&gt;"",VALUE(Overall!I633),"")</f>
        <v>2.57</v>
      </c>
      <c r="M631" s="6">
        <f>IF(Overall!J633&lt;&gt;"",VALUE(Overall!J633),"")</f>
        <v>0.4</v>
      </c>
      <c r="N631" s="6">
        <f>IF(Overall!K633&lt;&gt;"",VALUE(Overall!K633),"")</f>
        <v>2.17</v>
      </c>
      <c r="O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P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Q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R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S631" s="5">
        <f t="shared" si="18"/>
        <v>1</v>
      </c>
      <c r="T631" s="10">
        <f>IF(Overall!$A633&lt;&gt;"",IF(AND(MONTH($O631) &lt;= 1, MONTH($P631) &gt;= 1), IF($S631 &lt;&gt; "", $I631/$S631, ""), ""),"")</f>
        <v>500000</v>
      </c>
      <c r="U631" s="10" t="str">
        <f>IF(Overall!$A633&lt;&gt;"",IF(AND(MONTH($O631) &lt;= 2, MONTH($P631) &gt;= 2), IF($S631 &lt;&gt; "", $I631/$S631, ""), ""),"")</f>
        <v/>
      </c>
      <c r="V631" s="10" t="str">
        <f>IF(Overall!$A633&lt;&gt;"",IF(AND(MONTH($O631) &lt;= 3, MONTH($P631) &gt;= 3), IF($S631 &lt;&gt; "", $I631/$S631, ""), ""),"")</f>
        <v/>
      </c>
      <c r="W631" s="10" t="str">
        <f>IF(Overall!$A633&lt;&gt;"",IF(AND(MONTH($O631) &lt;= 4, MONTH($P631) &gt;= 4), IF($S631 &lt;&gt; "", $I631/$S631, ""), ""),"")</f>
        <v/>
      </c>
      <c r="X631" s="10" t="str">
        <f>IF(Overall!$A633&lt;&gt;"",IF(AND(MONTH($O631) &lt;= 5, MONTH($P631) &gt;= 5), IF($S631 &lt;&gt; "", $I631/$S631, ""), ""),"")</f>
        <v/>
      </c>
      <c r="Y631" s="10" t="str">
        <f>IF(Overall!$A633&lt;&gt;"",IF(AND(MONTH($O631) &lt;= 6, MONTH($P631) &gt;= 6), IF($S631 &lt;&gt; "", $I631/$S631, ""), ""),"")</f>
        <v/>
      </c>
      <c r="Z631" s="10" t="str">
        <f>IF(Overall!$A633&lt;&gt;"",IF(AND(MONTH($O631) &lt;= 7, MONTH($P631) &gt;= 7 ), IF($S631 &lt;&gt; "", $I631/$S631, ""), ""),"")</f>
        <v/>
      </c>
      <c r="AA631" s="10" t="str">
        <f>IF(Overall!$A633&lt;&gt;"",IF(AND(MONTH($O631) &lt;= 8, MONTH($P631) &gt;= 8), IF($S631 &lt;&gt; "", $I631/$S631, ""), ""),"")</f>
        <v/>
      </c>
      <c r="AB631" s="10" t="str">
        <f>IF(Overall!$A633&lt;&gt;"",IF(AND(MONTH($O631) &lt;= 9, MONTH($P631) &gt;= 9), IF($S631 &lt;&gt; "", $I631/$S631, ""), ""),"")</f>
        <v/>
      </c>
      <c r="AC631" s="10" t="str">
        <f>IF(Overall!$A633&lt;&gt;"",IF(AND(MONTH($O631) &lt;= 10, MONTH($P631) &gt;= 10), IF($S631 &lt;&gt; "", $I631/$S631, ""), ""),"")</f>
        <v/>
      </c>
      <c r="AD631" s="10" t="str">
        <f>IF(Overall!$A633&lt;&gt;"",IF(AND(MONTH($O631) &lt;= 11, MONTH($P631) &gt;= 11), IF($S631 &lt;&gt; "", $I631/$S631, ""), ""),"")</f>
        <v/>
      </c>
      <c r="AE631" s="10" t="str">
        <f>IF(Overall!$A633&lt;&gt;"",IF(AND(MONTH($O631) &lt;= 12, MONTH($P631) &gt;= 12), IF($S631 &lt;&gt; "", $I631/$S631, ""), ""),"")</f>
        <v/>
      </c>
      <c r="AG631" s="10" t="str">
        <f ca="1">IFERROR(IF(AND(NOW()&lt;= EOMONTH(DATE(YEAR($P631),1, 1), 0), Overall!$A633&lt;&gt;"", MONTH($O631) &lt;= 1, MONTH($P631) &gt;= 1), IF($S631 &lt;&gt; "", $I631/$S631, ""), ""), "")</f>
        <v/>
      </c>
      <c r="AH631" s="10" t="str">
        <f ca="1">IFERROR(IF(AND(NOW()&lt;= EOMONTH(DATE(YEAR($P631),2, 1), 0), Overall!$A633&lt;&gt;"", MONTH($O631) &lt;= 2, MONTH($P631) &gt;= 2), IF($S631 &lt;&gt; "", $I631/$S631, ""), ""), "")</f>
        <v/>
      </c>
      <c r="AI631" s="10" t="str">
        <f ca="1">IFERROR(IF(AND(NOW()&lt;= EOMONTH(DATE(YEAR($P631),3, 1), 0), Overall!$A633&lt;&gt;"", MONTH($O631) &lt;= 3, MONTH($P631) &gt;= 3), IF($S631 &lt;&gt; "", $I631/$S631, ""), ""), "")</f>
        <v/>
      </c>
      <c r="AJ631" s="10" t="str">
        <f ca="1">IFERROR(IF(AND(NOW()&lt;= EOMONTH(DATE(YEAR($P631),4, 1), 0), Overall!$A633&lt;&gt;"", MONTH($O631) &lt;= 4, MONTH($P631) &gt;= 4), IF($S631 &lt;&gt; "", $I631/$S631, ""), ""), "")</f>
        <v/>
      </c>
      <c r="AK631" s="10" t="str">
        <f ca="1">IFERROR(IF(AND(NOW()&lt;= EOMONTH(DATE(YEAR($P631),5, 1), 0), Overall!$A633&lt;&gt;"", MONTH($O631) &lt;= 5, MONTH($P631) &gt;= 5), IF($S631 &lt;&gt; "", $I631/$S631, ""), ""), "")</f>
        <v/>
      </c>
      <c r="AL631" s="10" t="str">
        <f ca="1">IFERROR(IF(AND(NOW()&lt;= EOMONTH(DATE(YEAR($P631),6, 1), 0), Overall!$A633&lt;&gt;"", MONTH($O631) &lt;= 6, MONTH($P631) &gt;= 6), IF($S631 &lt;&gt; "", $I631/$S631, ""), ""), "")</f>
        <v/>
      </c>
      <c r="AM631" s="10" t="str">
        <f ca="1">IFERROR(IF(AND(NOW()&lt;= EOMONTH(DATE(YEAR($P631),7, 1), 0), Overall!$A633&lt;&gt;"", MONTH($O631) &lt;= 7, MONTH($P631) &gt;= 7), IF($S631 &lt;&gt; "", $I631/$S631, ""), ""), "")</f>
        <v/>
      </c>
      <c r="AN631" s="10" t="str">
        <f ca="1">IFERROR(IF(AND(NOW()&lt;= EOMONTH(DATE(YEAR($P631),8, 1), 0), Overall!$A633&lt;&gt;"", MONTH($O631) &lt;= 8, MONTH($P631) &gt;= 8), IF($S631 &lt;&gt; "", $I631/$S631, ""), ""), "")</f>
        <v/>
      </c>
      <c r="AO631" s="10" t="str">
        <f ca="1">IFERROR(IF(AND(NOW()&lt;= EOMONTH(DATE(YEAR($P631),9, 1), 0), Overall!$A633&lt;&gt;"", MONTH($O631) &lt;= 9, MONTH($P631) &gt;= 9), IF($S631 &lt;&gt; "", $I631/$S631, ""), ""), "")</f>
        <v/>
      </c>
      <c r="AP631" s="10" t="str">
        <f ca="1">IFERROR(IF(AND(NOW()&lt;= EOMONTH(DATE(YEAR($P631),10, 1), 0), Overall!$A633&lt;&gt;"", MONTH($O631) &lt;= 10, MONTH($P631) &gt;= 10), IF($S631 &lt;&gt; "", $I631/$S631, ""), ""), "")</f>
        <v/>
      </c>
      <c r="AQ631" s="10" t="str">
        <f ca="1">IFERROR(IF(AND(NOW()&lt;= EOMONTH(DATE(YEAR($P631),11, 1), 0), Overall!$A633&lt;&gt;"", MONTH($O631) &lt;=11, MONTH($P631) &gt;= 11), IF($S631 &lt;&gt; "", $I631/$S631, ""), ""), "")</f>
        <v/>
      </c>
      <c r="AR631" s="10" t="str">
        <f ca="1">IFERROR(IF(AND(NOW()&lt;= EOMONTH(DATE(YEAR($P631),12, 1), 0), Overall!$A633&lt;&gt;"", MONTH($O631) &lt;= 12, MONTH($P631) &gt;= 12), IF($S631 &lt;&gt; "", $I631/$S631, ""), ""), "")</f>
        <v/>
      </c>
      <c r="AS631" s="16">
        <f t="shared" ca="1" si="19"/>
        <v>0</v>
      </c>
    </row>
    <row r="632" spans="1:45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5" t="str">
        <f>IF(Overall!P634&lt;&gt;"",_xlfn.VALUETOTEXT(Overall!P634),"")</f>
        <v>Options</v>
      </c>
      <c r="I632" s="6">
        <f>IF(Overall!F634&lt;&gt;"",VALUE(Overall!F634),"")</f>
        <v>500000</v>
      </c>
      <c r="J632" s="6">
        <f>IF(Overall!G634&lt;&gt;"",VALUE(Overall!G634),"")</f>
        <v>78</v>
      </c>
      <c r="K632" s="6">
        <f>IF(Overall!H634&lt;&gt;"",VALUE(Overall!H634),"")</f>
        <v>62</v>
      </c>
      <c r="L632" s="6">
        <f>IF(Overall!I634&lt;&gt;"",VALUE(Overall!I634),"")</f>
        <v>2.42</v>
      </c>
      <c r="M632" s="6">
        <f>IF(Overall!J634&lt;&gt;"",VALUE(Overall!J634),"")</f>
        <v>0.26</v>
      </c>
      <c r="N632" s="6">
        <f>IF(Overall!K634&lt;&gt;"",VALUE(Overall!K634),"")</f>
        <v>2.16</v>
      </c>
      <c r="O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P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Q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R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S632" s="5">
        <f t="shared" si="18"/>
        <v>1</v>
      </c>
      <c r="T632" s="10">
        <f>IF(Overall!$A634&lt;&gt;"",IF(AND(MONTH($O632) &lt;= 1, MONTH($P632) &gt;= 1), IF($S632 &lt;&gt; "", $I632/$S632, ""), ""),"")</f>
        <v>500000</v>
      </c>
      <c r="U632" s="10" t="str">
        <f>IF(Overall!$A634&lt;&gt;"",IF(AND(MONTH($O632) &lt;= 2, MONTH($P632) &gt;= 2), IF($S632 &lt;&gt; "", $I632/$S632, ""), ""),"")</f>
        <v/>
      </c>
      <c r="V632" s="10" t="str">
        <f>IF(Overall!$A634&lt;&gt;"",IF(AND(MONTH($O632) &lt;= 3, MONTH($P632) &gt;= 3), IF($S632 &lt;&gt; "", $I632/$S632, ""), ""),"")</f>
        <v/>
      </c>
      <c r="W632" s="10" t="str">
        <f>IF(Overall!$A634&lt;&gt;"",IF(AND(MONTH($O632) &lt;= 4, MONTH($P632) &gt;= 4), IF($S632 &lt;&gt; "", $I632/$S632, ""), ""),"")</f>
        <v/>
      </c>
      <c r="X632" s="10" t="str">
        <f>IF(Overall!$A634&lt;&gt;"",IF(AND(MONTH($O632) &lt;= 5, MONTH($P632) &gt;= 5), IF($S632 &lt;&gt; "", $I632/$S632, ""), ""),"")</f>
        <v/>
      </c>
      <c r="Y632" s="10" t="str">
        <f>IF(Overall!$A634&lt;&gt;"",IF(AND(MONTH($O632) &lt;= 6, MONTH($P632) &gt;= 6), IF($S632 &lt;&gt; "", $I632/$S632, ""), ""),"")</f>
        <v/>
      </c>
      <c r="Z632" s="10" t="str">
        <f>IF(Overall!$A634&lt;&gt;"",IF(AND(MONTH($O632) &lt;= 7, MONTH($P632) &gt;= 7 ), IF($S632 &lt;&gt; "", $I632/$S632, ""), ""),"")</f>
        <v/>
      </c>
      <c r="AA632" s="10" t="str">
        <f>IF(Overall!$A634&lt;&gt;"",IF(AND(MONTH($O632) &lt;= 8, MONTH($P632) &gt;= 8), IF($S632 &lt;&gt; "", $I632/$S632, ""), ""),"")</f>
        <v/>
      </c>
      <c r="AB632" s="10" t="str">
        <f>IF(Overall!$A634&lt;&gt;"",IF(AND(MONTH($O632) &lt;= 9, MONTH($P632) &gt;= 9), IF($S632 &lt;&gt; "", $I632/$S632, ""), ""),"")</f>
        <v/>
      </c>
      <c r="AC632" s="10" t="str">
        <f>IF(Overall!$A634&lt;&gt;"",IF(AND(MONTH($O632) &lt;= 10, MONTH($P632) &gt;= 10), IF($S632 &lt;&gt; "", $I632/$S632, ""), ""),"")</f>
        <v/>
      </c>
      <c r="AD632" s="10" t="str">
        <f>IF(Overall!$A634&lt;&gt;"",IF(AND(MONTH($O632) &lt;= 11, MONTH($P632) &gt;= 11), IF($S632 &lt;&gt; "", $I632/$S632, ""), ""),"")</f>
        <v/>
      </c>
      <c r="AE632" s="10" t="str">
        <f>IF(Overall!$A634&lt;&gt;"",IF(AND(MONTH($O632) &lt;= 12, MONTH($P632) &gt;= 12), IF($S632 &lt;&gt; "", $I632/$S632, ""), ""),"")</f>
        <v/>
      </c>
      <c r="AG632" s="10" t="str">
        <f ca="1">IFERROR(IF(AND(NOW()&lt;= EOMONTH(DATE(YEAR($P632),1, 1), 0), Overall!$A634&lt;&gt;"", MONTH($O632) &lt;= 1, MONTH($P632) &gt;= 1), IF($S632 &lt;&gt; "", $I632/$S632, ""), ""), "")</f>
        <v/>
      </c>
      <c r="AH632" s="10" t="str">
        <f ca="1">IFERROR(IF(AND(NOW()&lt;= EOMONTH(DATE(YEAR($P632),2, 1), 0), Overall!$A634&lt;&gt;"", MONTH($O632) &lt;= 2, MONTH($P632) &gt;= 2), IF($S632 &lt;&gt; "", $I632/$S632, ""), ""), "")</f>
        <v/>
      </c>
      <c r="AI632" s="10" t="str">
        <f ca="1">IFERROR(IF(AND(NOW()&lt;= EOMONTH(DATE(YEAR($P632),3, 1), 0), Overall!$A634&lt;&gt;"", MONTH($O632) &lt;= 3, MONTH($P632) &gt;= 3), IF($S632 &lt;&gt; "", $I632/$S632, ""), ""), "")</f>
        <v/>
      </c>
      <c r="AJ632" s="10" t="str">
        <f ca="1">IFERROR(IF(AND(NOW()&lt;= EOMONTH(DATE(YEAR($P632),4, 1), 0), Overall!$A634&lt;&gt;"", MONTH($O632) &lt;= 4, MONTH($P632) &gt;= 4), IF($S632 &lt;&gt; "", $I632/$S632, ""), ""), "")</f>
        <v/>
      </c>
      <c r="AK632" s="10" t="str">
        <f ca="1">IFERROR(IF(AND(NOW()&lt;= EOMONTH(DATE(YEAR($P632),5, 1), 0), Overall!$A634&lt;&gt;"", MONTH($O632) &lt;= 5, MONTH($P632) &gt;= 5), IF($S632 &lt;&gt; "", $I632/$S632, ""), ""), "")</f>
        <v/>
      </c>
      <c r="AL632" s="10" t="str">
        <f ca="1">IFERROR(IF(AND(NOW()&lt;= EOMONTH(DATE(YEAR($P632),6, 1), 0), Overall!$A634&lt;&gt;"", MONTH($O632) &lt;= 6, MONTH($P632) &gt;= 6), IF($S632 &lt;&gt; "", $I632/$S632, ""), ""), "")</f>
        <v/>
      </c>
      <c r="AM632" s="10" t="str">
        <f ca="1">IFERROR(IF(AND(NOW()&lt;= EOMONTH(DATE(YEAR($P632),7, 1), 0), Overall!$A634&lt;&gt;"", MONTH($O632) &lt;= 7, MONTH($P632) &gt;= 7), IF($S632 &lt;&gt; "", $I632/$S632, ""), ""), "")</f>
        <v/>
      </c>
      <c r="AN632" s="10" t="str">
        <f ca="1">IFERROR(IF(AND(NOW()&lt;= EOMONTH(DATE(YEAR($P632),8, 1), 0), Overall!$A634&lt;&gt;"", MONTH($O632) &lt;= 8, MONTH($P632) &gt;= 8), IF($S632 &lt;&gt; "", $I632/$S632, ""), ""), "")</f>
        <v/>
      </c>
      <c r="AO632" s="10" t="str">
        <f ca="1">IFERROR(IF(AND(NOW()&lt;= EOMONTH(DATE(YEAR($P632),9, 1), 0), Overall!$A634&lt;&gt;"", MONTH($O632) &lt;= 9, MONTH($P632) &gt;= 9), IF($S632 &lt;&gt; "", $I632/$S632, ""), ""), "")</f>
        <v/>
      </c>
      <c r="AP632" s="10" t="str">
        <f ca="1">IFERROR(IF(AND(NOW()&lt;= EOMONTH(DATE(YEAR($P632),10, 1), 0), Overall!$A634&lt;&gt;"", MONTH($O632) &lt;= 10, MONTH($P632) &gt;= 10), IF($S632 &lt;&gt; "", $I632/$S632, ""), ""), "")</f>
        <v/>
      </c>
      <c r="AQ632" s="10" t="str">
        <f ca="1">IFERROR(IF(AND(NOW()&lt;= EOMONTH(DATE(YEAR($P632),11, 1), 0), Overall!$A634&lt;&gt;"", MONTH($O632) &lt;=11, MONTH($P632) &gt;= 11), IF($S632 &lt;&gt; "", $I632/$S632, ""), ""), "")</f>
        <v/>
      </c>
      <c r="AR632" s="10" t="str">
        <f ca="1">IFERROR(IF(AND(NOW()&lt;= EOMONTH(DATE(YEAR($P632),12, 1), 0), Overall!$A634&lt;&gt;"", MONTH($O632) &lt;= 12, MONTH($P632) &gt;= 12), IF($S632 &lt;&gt; "", $I632/$S632, ""), ""), "")</f>
        <v/>
      </c>
      <c r="AS632" s="16">
        <f t="shared" ca="1" si="19"/>
        <v>0</v>
      </c>
    </row>
    <row r="633" spans="1:45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5" t="str">
        <f>IF(Overall!P635&lt;&gt;"",_xlfn.VALUETOTEXT(Overall!P635),"")</f>
        <v>Options</v>
      </c>
      <c r="I633" s="6">
        <f>IF(Overall!F635&lt;&gt;"",VALUE(Overall!F635),"")</f>
        <v>500000</v>
      </c>
      <c r="J633" s="6">
        <f>IF(Overall!G635&lt;&gt;"",VALUE(Overall!G635),"")</f>
        <v>77</v>
      </c>
      <c r="K633" s="6">
        <f>IF(Overall!H635&lt;&gt;"",VALUE(Overall!H635),"")</f>
        <v>61</v>
      </c>
      <c r="L633" s="6">
        <f>IF(Overall!I635&lt;&gt;"",VALUE(Overall!I635),"")</f>
        <v>2.2599999999999998</v>
      </c>
      <c r="M633" s="6">
        <f>IF(Overall!J635&lt;&gt;"",VALUE(Overall!J635),"")</f>
        <v>0.4</v>
      </c>
      <c r="N633" s="6">
        <f>IF(Overall!K635&lt;&gt;"",VALUE(Overall!K635),"")</f>
        <v>1.86</v>
      </c>
      <c r="O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P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Q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R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S633" s="5">
        <f t="shared" si="18"/>
        <v>1</v>
      </c>
      <c r="T633" s="10">
        <f>IF(Overall!$A635&lt;&gt;"",IF(AND(MONTH($O633) &lt;= 1, MONTH($P633) &gt;= 1), IF($S633 &lt;&gt; "", $I633/$S633, ""), ""),"")</f>
        <v>500000</v>
      </c>
      <c r="U633" s="10" t="str">
        <f>IF(Overall!$A635&lt;&gt;"",IF(AND(MONTH($O633) &lt;= 2, MONTH($P633) &gt;= 2), IF($S633 &lt;&gt; "", $I633/$S633, ""), ""),"")</f>
        <v/>
      </c>
      <c r="V633" s="10" t="str">
        <f>IF(Overall!$A635&lt;&gt;"",IF(AND(MONTH($O633) &lt;= 3, MONTH($P633) &gt;= 3), IF($S633 &lt;&gt; "", $I633/$S633, ""), ""),"")</f>
        <v/>
      </c>
      <c r="W633" s="10" t="str">
        <f>IF(Overall!$A635&lt;&gt;"",IF(AND(MONTH($O633) &lt;= 4, MONTH($P633) &gt;= 4), IF($S633 &lt;&gt; "", $I633/$S633, ""), ""),"")</f>
        <v/>
      </c>
      <c r="X633" s="10" t="str">
        <f>IF(Overall!$A635&lt;&gt;"",IF(AND(MONTH($O633) &lt;= 5, MONTH($P633) &gt;= 5), IF($S633 &lt;&gt; "", $I633/$S633, ""), ""),"")</f>
        <v/>
      </c>
      <c r="Y633" s="10" t="str">
        <f>IF(Overall!$A635&lt;&gt;"",IF(AND(MONTH($O633) &lt;= 6, MONTH($P633) &gt;= 6), IF($S633 &lt;&gt; "", $I633/$S633, ""), ""),"")</f>
        <v/>
      </c>
      <c r="Z633" s="10" t="str">
        <f>IF(Overall!$A635&lt;&gt;"",IF(AND(MONTH($O633) &lt;= 7, MONTH($P633) &gt;= 7 ), IF($S633 &lt;&gt; "", $I633/$S633, ""), ""),"")</f>
        <v/>
      </c>
      <c r="AA633" s="10" t="str">
        <f>IF(Overall!$A635&lt;&gt;"",IF(AND(MONTH($O633) &lt;= 8, MONTH($P633) &gt;= 8), IF($S633 &lt;&gt; "", $I633/$S633, ""), ""),"")</f>
        <v/>
      </c>
      <c r="AB633" s="10" t="str">
        <f>IF(Overall!$A635&lt;&gt;"",IF(AND(MONTH($O633) &lt;= 9, MONTH($P633) &gt;= 9), IF($S633 &lt;&gt; "", $I633/$S633, ""), ""),"")</f>
        <v/>
      </c>
      <c r="AC633" s="10" t="str">
        <f>IF(Overall!$A635&lt;&gt;"",IF(AND(MONTH($O633) &lt;= 10, MONTH($P633) &gt;= 10), IF($S633 &lt;&gt; "", $I633/$S633, ""), ""),"")</f>
        <v/>
      </c>
      <c r="AD633" s="10" t="str">
        <f>IF(Overall!$A635&lt;&gt;"",IF(AND(MONTH($O633) &lt;= 11, MONTH($P633) &gt;= 11), IF($S633 &lt;&gt; "", $I633/$S633, ""), ""),"")</f>
        <v/>
      </c>
      <c r="AE633" s="10" t="str">
        <f>IF(Overall!$A635&lt;&gt;"",IF(AND(MONTH($O633) &lt;= 12, MONTH($P633) &gt;= 12), IF($S633 &lt;&gt; "", $I633/$S633, ""), ""),"")</f>
        <v/>
      </c>
      <c r="AG633" s="10" t="str">
        <f ca="1">IFERROR(IF(AND(NOW()&lt;= EOMONTH(DATE(YEAR($P633),1, 1), 0), Overall!$A635&lt;&gt;"", MONTH($O633) &lt;= 1, MONTH($P633) &gt;= 1), IF($S633 &lt;&gt; "", $I633/$S633, ""), ""), "")</f>
        <v/>
      </c>
      <c r="AH633" s="10" t="str">
        <f ca="1">IFERROR(IF(AND(NOW()&lt;= EOMONTH(DATE(YEAR($P633),2, 1), 0), Overall!$A635&lt;&gt;"", MONTH($O633) &lt;= 2, MONTH($P633) &gt;= 2), IF($S633 &lt;&gt; "", $I633/$S633, ""), ""), "")</f>
        <v/>
      </c>
      <c r="AI633" s="10" t="str">
        <f ca="1">IFERROR(IF(AND(NOW()&lt;= EOMONTH(DATE(YEAR($P633),3, 1), 0), Overall!$A635&lt;&gt;"", MONTH($O633) &lt;= 3, MONTH($P633) &gt;= 3), IF($S633 &lt;&gt; "", $I633/$S633, ""), ""), "")</f>
        <v/>
      </c>
      <c r="AJ633" s="10" t="str">
        <f ca="1">IFERROR(IF(AND(NOW()&lt;= EOMONTH(DATE(YEAR($P633),4, 1), 0), Overall!$A635&lt;&gt;"", MONTH($O633) &lt;= 4, MONTH($P633) &gt;= 4), IF($S633 &lt;&gt; "", $I633/$S633, ""), ""), "")</f>
        <v/>
      </c>
      <c r="AK633" s="10" t="str">
        <f ca="1">IFERROR(IF(AND(NOW()&lt;= EOMONTH(DATE(YEAR($P633),5, 1), 0), Overall!$A635&lt;&gt;"", MONTH($O633) &lt;= 5, MONTH($P633) &gt;= 5), IF($S633 &lt;&gt; "", $I633/$S633, ""), ""), "")</f>
        <v/>
      </c>
      <c r="AL633" s="10" t="str">
        <f ca="1">IFERROR(IF(AND(NOW()&lt;= EOMONTH(DATE(YEAR($P633),6, 1), 0), Overall!$A635&lt;&gt;"", MONTH($O633) &lt;= 6, MONTH($P633) &gt;= 6), IF($S633 &lt;&gt; "", $I633/$S633, ""), ""), "")</f>
        <v/>
      </c>
      <c r="AM633" s="10" t="str">
        <f ca="1">IFERROR(IF(AND(NOW()&lt;= EOMONTH(DATE(YEAR($P633),7, 1), 0), Overall!$A635&lt;&gt;"", MONTH($O633) &lt;= 7, MONTH($P633) &gt;= 7), IF($S633 &lt;&gt; "", $I633/$S633, ""), ""), "")</f>
        <v/>
      </c>
      <c r="AN633" s="10" t="str">
        <f ca="1">IFERROR(IF(AND(NOW()&lt;= EOMONTH(DATE(YEAR($P633),8, 1), 0), Overall!$A635&lt;&gt;"", MONTH($O633) &lt;= 8, MONTH($P633) &gt;= 8), IF($S633 &lt;&gt; "", $I633/$S633, ""), ""), "")</f>
        <v/>
      </c>
      <c r="AO633" s="10" t="str">
        <f ca="1">IFERROR(IF(AND(NOW()&lt;= EOMONTH(DATE(YEAR($P633),9, 1), 0), Overall!$A635&lt;&gt;"", MONTH($O633) &lt;= 9, MONTH($P633) &gt;= 9), IF($S633 &lt;&gt; "", $I633/$S633, ""), ""), "")</f>
        <v/>
      </c>
      <c r="AP633" s="10" t="str">
        <f ca="1">IFERROR(IF(AND(NOW()&lt;= EOMONTH(DATE(YEAR($P633),10, 1), 0), Overall!$A635&lt;&gt;"", MONTH($O633) &lt;= 10, MONTH($P633) &gt;= 10), IF($S633 &lt;&gt; "", $I633/$S633, ""), ""), "")</f>
        <v/>
      </c>
      <c r="AQ633" s="10" t="str">
        <f ca="1">IFERROR(IF(AND(NOW()&lt;= EOMONTH(DATE(YEAR($P633),11, 1), 0), Overall!$A635&lt;&gt;"", MONTH($O633) &lt;=11, MONTH($P633) &gt;= 11), IF($S633 &lt;&gt; "", $I633/$S633, ""), ""), "")</f>
        <v/>
      </c>
      <c r="AR633" s="10" t="str">
        <f ca="1">IFERROR(IF(AND(NOW()&lt;= EOMONTH(DATE(YEAR($P633),12, 1), 0), Overall!$A635&lt;&gt;"", MONTH($O633) &lt;= 12, MONTH($P633) &gt;= 12), IF($S633 &lt;&gt; "", $I633/$S633, ""), ""), "")</f>
        <v/>
      </c>
      <c r="AS633" s="16">
        <f t="shared" ca="1" si="19"/>
        <v>0</v>
      </c>
    </row>
    <row r="634" spans="1:45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5" t="str">
        <f>IF(Overall!P636&lt;&gt;"",_xlfn.VALUETOTEXT(Overall!P636),"")</f>
        <v>Options</v>
      </c>
      <c r="I634" s="6">
        <f>IF(Overall!F636&lt;&gt;"",VALUE(Overall!F636),"")</f>
        <v>500000</v>
      </c>
      <c r="J634" s="6">
        <f>IF(Overall!G636&lt;&gt;"",VALUE(Overall!G636),"")</f>
        <v>77</v>
      </c>
      <c r="K634" s="6">
        <f>IF(Overall!H636&lt;&gt;"",VALUE(Overall!H636),"")</f>
        <v>61</v>
      </c>
      <c r="L634" s="6">
        <f>IF(Overall!I636&lt;&gt;"",VALUE(Overall!I636),"")</f>
        <v>2.13</v>
      </c>
      <c r="M634" s="6">
        <f>IF(Overall!J636&lt;&gt;"",VALUE(Overall!J636),"")</f>
        <v>0.28000000000000003</v>
      </c>
      <c r="N634" s="6">
        <f>IF(Overall!K636&lt;&gt;"",VALUE(Overall!K636),"")</f>
        <v>1.85</v>
      </c>
      <c r="O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P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Q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R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S634" s="5">
        <f t="shared" si="18"/>
        <v>1</v>
      </c>
      <c r="T634" s="10">
        <f>IF(Overall!$A636&lt;&gt;"",IF(AND(MONTH($O634) &lt;= 1, MONTH($P634) &gt;= 1), IF($S634 &lt;&gt; "", $I634/$S634, ""), ""),"")</f>
        <v>500000</v>
      </c>
      <c r="U634" s="10" t="str">
        <f>IF(Overall!$A636&lt;&gt;"",IF(AND(MONTH($O634) &lt;= 2, MONTH($P634) &gt;= 2), IF($S634 &lt;&gt; "", $I634/$S634, ""), ""),"")</f>
        <v/>
      </c>
      <c r="V634" s="10" t="str">
        <f>IF(Overall!$A636&lt;&gt;"",IF(AND(MONTH($O634) &lt;= 3, MONTH($P634) &gt;= 3), IF($S634 &lt;&gt; "", $I634/$S634, ""), ""),"")</f>
        <v/>
      </c>
      <c r="W634" s="10" t="str">
        <f>IF(Overall!$A636&lt;&gt;"",IF(AND(MONTH($O634) &lt;= 4, MONTH($P634) &gt;= 4), IF($S634 &lt;&gt; "", $I634/$S634, ""), ""),"")</f>
        <v/>
      </c>
      <c r="X634" s="10" t="str">
        <f>IF(Overall!$A636&lt;&gt;"",IF(AND(MONTH($O634) &lt;= 5, MONTH($P634) &gt;= 5), IF($S634 &lt;&gt; "", $I634/$S634, ""), ""),"")</f>
        <v/>
      </c>
      <c r="Y634" s="10" t="str">
        <f>IF(Overall!$A636&lt;&gt;"",IF(AND(MONTH($O634) &lt;= 6, MONTH($P634) &gt;= 6), IF($S634 &lt;&gt; "", $I634/$S634, ""), ""),"")</f>
        <v/>
      </c>
      <c r="Z634" s="10" t="str">
        <f>IF(Overall!$A636&lt;&gt;"",IF(AND(MONTH($O634) &lt;= 7, MONTH($P634) &gt;= 7 ), IF($S634 &lt;&gt; "", $I634/$S634, ""), ""),"")</f>
        <v/>
      </c>
      <c r="AA634" s="10" t="str">
        <f>IF(Overall!$A636&lt;&gt;"",IF(AND(MONTH($O634) &lt;= 8, MONTH($P634) &gt;= 8), IF($S634 &lt;&gt; "", $I634/$S634, ""), ""),"")</f>
        <v/>
      </c>
      <c r="AB634" s="10" t="str">
        <f>IF(Overall!$A636&lt;&gt;"",IF(AND(MONTH($O634) &lt;= 9, MONTH($P634) &gt;= 9), IF($S634 &lt;&gt; "", $I634/$S634, ""), ""),"")</f>
        <v/>
      </c>
      <c r="AC634" s="10" t="str">
        <f>IF(Overall!$A636&lt;&gt;"",IF(AND(MONTH($O634) &lt;= 10, MONTH($P634) &gt;= 10), IF($S634 &lt;&gt; "", $I634/$S634, ""), ""),"")</f>
        <v/>
      </c>
      <c r="AD634" s="10" t="str">
        <f>IF(Overall!$A636&lt;&gt;"",IF(AND(MONTH($O634) &lt;= 11, MONTH($P634) &gt;= 11), IF($S634 &lt;&gt; "", $I634/$S634, ""), ""),"")</f>
        <v/>
      </c>
      <c r="AE634" s="10" t="str">
        <f>IF(Overall!$A636&lt;&gt;"",IF(AND(MONTH($O634) &lt;= 12, MONTH($P634) &gt;= 12), IF($S634 &lt;&gt; "", $I634/$S634, ""), ""),"")</f>
        <v/>
      </c>
      <c r="AG634" s="10" t="str">
        <f ca="1">IFERROR(IF(AND(NOW()&lt;= EOMONTH(DATE(YEAR($P634),1, 1), 0), Overall!$A636&lt;&gt;"", MONTH($O634) &lt;= 1, MONTH($P634) &gt;= 1), IF($S634 &lt;&gt; "", $I634/$S634, ""), ""), "")</f>
        <v/>
      </c>
      <c r="AH634" s="10" t="str">
        <f ca="1">IFERROR(IF(AND(NOW()&lt;= EOMONTH(DATE(YEAR($P634),2, 1), 0), Overall!$A636&lt;&gt;"", MONTH($O634) &lt;= 2, MONTH($P634) &gt;= 2), IF($S634 &lt;&gt; "", $I634/$S634, ""), ""), "")</f>
        <v/>
      </c>
      <c r="AI634" s="10" t="str">
        <f ca="1">IFERROR(IF(AND(NOW()&lt;= EOMONTH(DATE(YEAR($P634),3, 1), 0), Overall!$A636&lt;&gt;"", MONTH($O634) &lt;= 3, MONTH($P634) &gt;= 3), IF($S634 &lt;&gt; "", $I634/$S634, ""), ""), "")</f>
        <v/>
      </c>
      <c r="AJ634" s="10" t="str">
        <f ca="1">IFERROR(IF(AND(NOW()&lt;= EOMONTH(DATE(YEAR($P634),4, 1), 0), Overall!$A636&lt;&gt;"", MONTH($O634) &lt;= 4, MONTH($P634) &gt;= 4), IF($S634 &lt;&gt; "", $I634/$S634, ""), ""), "")</f>
        <v/>
      </c>
      <c r="AK634" s="10" t="str">
        <f ca="1">IFERROR(IF(AND(NOW()&lt;= EOMONTH(DATE(YEAR($P634),5, 1), 0), Overall!$A636&lt;&gt;"", MONTH($O634) &lt;= 5, MONTH($P634) &gt;= 5), IF($S634 &lt;&gt; "", $I634/$S634, ""), ""), "")</f>
        <v/>
      </c>
      <c r="AL634" s="10" t="str">
        <f ca="1">IFERROR(IF(AND(NOW()&lt;= EOMONTH(DATE(YEAR($P634),6, 1), 0), Overall!$A636&lt;&gt;"", MONTH($O634) &lt;= 6, MONTH($P634) &gt;= 6), IF($S634 &lt;&gt; "", $I634/$S634, ""), ""), "")</f>
        <v/>
      </c>
      <c r="AM634" s="10" t="str">
        <f ca="1">IFERROR(IF(AND(NOW()&lt;= EOMONTH(DATE(YEAR($P634),7, 1), 0), Overall!$A636&lt;&gt;"", MONTH($O634) &lt;= 7, MONTH($P634) &gt;= 7), IF($S634 &lt;&gt; "", $I634/$S634, ""), ""), "")</f>
        <v/>
      </c>
      <c r="AN634" s="10" t="str">
        <f ca="1">IFERROR(IF(AND(NOW()&lt;= EOMONTH(DATE(YEAR($P634),8, 1), 0), Overall!$A636&lt;&gt;"", MONTH($O634) &lt;= 8, MONTH($P634) &gt;= 8), IF($S634 &lt;&gt; "", $I634/$S634, ""), ""), "")</f>
        <v/>
      </c>
      <c r="AO634" s="10" t="str">
        <f ca="1">IFERROR(IF(AND(NOW()&lt;= EOMONTH(DATE(YEAR($P634),9, 1), 0), Overall!$A636&lt;&gt;"", MONTH($O634) &lt;= 9, MONTH($P634) &gt;= 9), IF($S634 &lt;&gt; "", $I634/$S634, ""), ""), "")</f>
        <v/>
      </c>
      <c r="AP634" s="10" t="str">
        <f ca="1">IFERROR(IF(AND(NOW()&lt;= EOMONTH(DATE(YEAR($P634),10, 1), 0), Overall!$A636&lt;&gt;"", MONTH($O634) &lt;= 10, MONTH($P634) &gt;= 10), IF($S634 &lt;&gt; "", $I634/$S634, ""), ""), "")</f>
        <v/>
      </c>
      <c r="AQ634" s="10" t="str">
        <f ca="1">IFERROR(IF(AND(NOW()&lt;= EOMONTH(DATE(YEAR($P634),11, 1), 0), Overall!$A636&lt;&gt;"", MONTH($O634) &lt;=11, MONTH($P634) &gt;= 11), IF($S634 &lt;&gt; "", $I634/$S634, ""), ""), "")</f>
        <v/>
      </c>
      <c r="AR634" s="10" t="str">
        <f ca="1">IFERROR(IF(AND(NOW()&lt;= EOMONTH(DATE(YEAR($P634),12, 1), 0), Overall!$A636&lt;&gt;"", MONTH($O634) &lt;= 12, MONTH($P634) &gt;= 12), IF($S634 &lt;&gt; "", $I634/$S634, ""), ""), "")</f>
        <v/>
      </c>
      <c r="AS634" s="16">
        <f t="shared" ca="1" si="19"/>
        <v>0</v>
      </c>
    </row>
    <row r="635" spans="1:45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5" t="str">
        <f>IF(Overall!P637&lt;&gt;"",_xlfn.VALUETOTEXT(Overall!P637),"")</f>
        <v>Options</v>
      </c>
      <c r="I635" s="6">
        <f>IF(Overall!F637&lt;&gt;"",VALUE(Overall!F637),"")</f>
        <v>500000</v>
      </c>
      <c r="J635" s="6">
        <f>IF(Overall!G637&lt;&gt;"",VALUE(Overall!G637),"")</f>
        <v>79</v>
      </c>
      <c r="K635" s="6">
        <f>IF(Overall!H637&lt;&gt;"",VALUE(Overall!H637),"")</f>
        <v>61</v>
      </c>
      <c r="L635" s="6">
        <f>IF(Overall!I637&lt;&gt;"",VALUE(Overall!I637),"")</f>
        <v>2.5499999999999998</v>
      </c>
      <c r="M635" s="6">
        <f>IF(Overall!J637&lt;&gt;"",VALUE(Overall!J637),"")</f>
        <v>0.24</v>
      </c>
      <c r="N635" s="6">
        <f>IF(Overall!K637&lt;&gt;"",VALUE(Overall!K637),"")</f>
        <v>2.31</v>
      </c>
      <c r="O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P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Q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R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S635" s="5">
        <f t="shared" si="18"/>
        <v>1</v>
      </c>
      <c r="T635" s="10">
        <f>IF(Overall!$A637&lt;&gt;"",IF(AND(MONTH($O635) &lt;= 1, MONTH($P635) &gt;= 1), IF($S635 &lt;&gt; "", $I635/$S635, ""), ""),"")</f>
        <v>500000</v>
      </c>
      <c r="U635" s="10" t="str">
        <f>IF(Overall!$A637&lt;&gt;"",IF(AND(MONTH($O635) &lt;= 2, MONTH($P635) &gt;= 2), IF($S635 &lt;&gt; "", $I635/$S635, ""), ""),"")</f>
        <v/>
      </c>
      <c r="V635" s="10" t="str">
        <f>IF(Overall!$A637&lt;&gt;"",IF(AND(MONTH($O635) &lt;= 3, MONTH($P635) &gt;= 3), IF($S635 &lt;&gt; "", $I635/$S635, ""), ""),"")</f>
        <v/>
      </c>
      <c r="W635" s="10" t="str">
        <f>IF(Overall!$A637&lt;&gt;"",IF(AND(MONTH($O635) &lt;= 4, MONTH($P635) &gt;= 4), IF($S635 &lt;&gt; "", $I635/$S635, ""), ""),"")</f>
        <v/>
      </c>
      <c r="X635" s="10" t="str">
        <f>IF(Overall!$A637&lt;&gt;"",IF(AND(MONTH($O635) &lt;= 5, MONTH($P635) &gt;= 5), IF($S635 &lt;&gt; "", $I635/$S635, ""), ""),"")</f>
        <v/>
      </c>
      <c r="Y635" s="10" t="str">
        <f>IF(Overall!$A637&lt;&gt;"",IF(AND(MONTH($O635) &lt;= 6, MONTH($P635) &gt;= 6), IF($S635 &lt;&gt; "", $I635/$S635, ""), ""),"")</f>
        <v/>
      </c>
      <c r="Z635" s="10" t="str">
        <f>IF(Overall!$A637&lt;&gt;"",IF(AND(MONTH($O635) &lt;= 7, MONTH($P635) &gt;= 7 ), IF($S635 &lt;&gt; "", $I635/$S635, ""), ""),"")</f>
        <v/>
      </c>
      <c r="AA635" s="10" t="str">
        <f>IF(Overall!$A637&lt;&gt;"",IF(AND(MONTH($O635) &lt;= 8, MONTH($P635) &gt;= 8), IF($S635 &lt;&gt; "", $I635/$S635, ""), ""),"")</f>
        <v/>
      </c>
      <c r="AB635" s="10" t="str">
        <f>IF(Overall!$A637&lt;&gt;"",IF(AND(MONTH($O635) &lt;= 9, MONTH($P635) &gt;= 9), IF($S635 &lt;&gt; "", $I635/$S635, ""), ""),"")</f>
        <v/>
      </c>
      <c r="AC635" s="10" t="str">
        <f>IF(Overall!$A637&lt;&gt;"",IF(AND(MONTH($O635) &lt;= 10, MONTH($P635) &gt;= 10), IF($S635 &lt;&gt; "", $I635/$S635, ""), ""),"")</f>
        <v/>
      </c>
      <c r="AD635" s="10" t="str">
        <f>IF(Overall!$A637&lt;&gt;"",IF(AND(MONTH($O635) &lt;= 11, MONTH($P635) &gt;= 11), IF($S635 &lt;&gt; "", $I635/$S635, ""), ""),"")</f>
        <v/>
      </c>
      <c r="AE635" s="10" t="str">
        <f>IF(Overall!$A637&lt;&gt;"",IF(AND(MONTH($O635) &lt;= 12, MONTH($P635) &gt;= 12), IF($S635 &lt;&gt; "", $I635/$S635, ""), ""),"")</f>
        <v/>
      </c>
      <c r="AG635" s="10" t="str">
        <f ca="1">IFERROR(IF(AND(NOW()&lt;= EOMONTH(DATE(YEAR($P635),1, 1), 0), Overall!$A637&lt;&gt;"", MONTH($O635) &lt;= 1, MONTH($P635) &gt;= 1), IF($S635 &lt;&gt; "", $I635/$S635, ""), ""), "")</f>
        <v/>
      </c>
      <c r="AH635" s="10" t="str">
        <f ca="1">IFERROR(IF(AND(NOW()&lt;= EOMONTH(DATE(YEAR($P635),2, 1), 0), Overall!$A637&lt;&gt;"", MONTH($O635) &lt;= 2, MONTH($P635) &gt;= 2), IF($S635 &lt;&gt; "", $I635/$S635, ""), ""), "")</f>
        <v/>
      </c>
      <c r="AI635" s="10" t="str">
        <f ca="1">IFERROR(IF(AND(NOW()&lt;= EOMONTH(DATE(YEAR($P635),3, 1), 0), Overall!$A637&lt;&gt;"", MONTH($O635) &lt;= 3, MONTH($P635) &gt;= 3), IF($S635 &lt;&gt; "", $I635/$S635, ""), ""), "")</f>
        <v/>
      </c>
      <c r="AJ635" s="10" t="str">
        <f ca="1">IFERROR(IF(AND(NOW()&lt;= EOMONTH(DATE(YEAR($P635),4, 1), 0), Overall!$A637&lt;&gt;"", MONTH($O635) &lt;= 4, MONTH($P635) &gt;= 4), IF($S635 &lt;&gt; "", $I635/$S635, ""), ""), "")</f>
        <v/>
      </c>
      <c r="AK635" s="10" t="str">
        <f ca="1">IFERROR(IF(AND(NOW()&lt;= EOMONTH(DATE(YEAR($P635),5, 1), 0), Overall!$A637&lt;&gt;"", MONTH($O635) &lt;= 5, MONTH($P635) &gt;= 5), IF($S635 &lt;&gt; "", $I635/$S635, ""), ""), "")</f>
        <v/>
      </c>
      <c r="AL635" s="10" t="str">
        <f ca="1">IFERROR(IF(AND(NOW()&lt;= EOMONTH(DATE(YEAR($P635),6, 1), 0), Overall!$A637&lt;&gt;"", MONTH($O635) &lt;= 6, MONTH($P635) &gt;= 6), IF($S635 &lt;&gt; "", $I635/$S635, ""), ""), "")</f>
        <v/>
      </c>
      <c r="AM635" s="10" t="str">
        <f ca="1">IFERROR(IF(AND(NOW()&lt;= EOMONTH(DATE(YEAR($P635),7, 1), 0), Overall!$A637&lt;&gt;"", MONTH($O635) &lt;= 7, MONTH($P635) &gt;= 7), IF($S635 &lt;&gt; "", $I635/$S635, ""), ""), "")</f>
        <v/>
      </c>
      <c r="AN635" s="10" t="str">
        <f ca="1">IFERROR(IF(AND(NOW()&lt;= EOMONTH(DATE(YEAR($P635),8, 1), 0), Overall!$A637&lt;&gt;"", MONTH($O635) &lt;= 8, MONTH($P635) &gt;= 8), IF($S635 &lt;&gt; "", $I635/$S635, ""), ""), "")</f>
        <v/>
      </c>
      <c r="AO635" s="10" t="str">
        <f ca="1">IFERROR(IF(AND(NOW()&lt;= EOMONTH(DATE(YEAR($P635),9, 1), 0), Overall!$A637&lt;&gt;"", MONTH($O635) &lt;= 9, MONTH($P635) &gt;= 9), IF($S635 &lt;&gt; "", $I635/$S635, ""), ""), "")</f>
        <v/>
      </c>
      <c r="AP635" s="10" t="str">
        <f ca="1">IFERROR(IF(AND(NOW()&lt;= EOMONTH(DATE(YEAR($P635),10, 1), 0), Overall!$A637&lt;&gt;"", MONTH($O635) &lt;= 10, MONTH($P635) &gt;= 10), IF($S635 &lt;&gt; "", $I635/$S635, ""), ""), "")</f>
        <v/>
      </c>
      <c r="AQ635" s="10" t="str">
        <f ca="1">IFERROR(IF(AND(NOW()&lt;= EOMONTH(DATE(YEAR($P635),11, 1), 0), Overall!$A637&lt;&gt;"", MONTH($O635) &lt;=11, MONTH($P635) &gt;= 11), IF($S635 &lt;&gt; "", $I635/$S635, ""), ""), "")</f>
        <v/>
      </c>
      <c r="AR635" s="10" t="str">
        <f ca="1">IFERROR(IF(AND(NOW()&lt;= EOMONTH(DATE(YEAR($P635),12, 1), 0), Overall!$A637&lt;&gt;"", MONTH($O635) &lt;= 12, MONTH($P635) &gt;= 12), IF($S635 &lt;&gt; "", $I635/$S635, ""), ""), "")</f>
        <v/>
      </c>
      <c r="AS635" s="16">
        <f t="shared" ca="1" si="19"/>
        <v>0</v>
      </c>
    </row>
    <row r="636" spans="1:45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5" t="str">
        <f>IF(Overall!P638&lt;&gt;"",_xlfn.VALUETOTEXT(Overall!P638),"")</f>
        <v>Options</v>
      </c>
      <c r="I636" s="6">
        <f>IF(Overall!F638&lt;&gt;"",VALUE(Overall!F638),"")</f>
        <v>500000</v>
      </c>
      <c r="J636" s="6">
        <f>IF(Overall!G638&lt;&gt;"",VALUE(Overall!G638),"")</f>
        <v>78</v>
      </c>
      <c r="K636" s="6">
        <f>IF(Overall!H638&lt;&gt;"",VALUE(Overall!H638),"")</f>
        <v>61</v>
      </c>
      <c r="L636" s="6">
        <f>IF(Overall!I638&lt;&gt;"",VALUE(Overall!I638),"")</f>
        <v>2.2799999999999998</v>
      </c>
      <c r="M636" s="6">
        <f>IF(Overall!J638&lt;&gt;"",VALUE(Overall!J638),"")</f>
        <v>0.22</v>
      </c>
      <c r="N636" s="6">
        <f>IF(Overall!K638&lt;&gt;"",VALUE(Overall!K638),"")</f>
        <v>2.06</v>
      </c>
      <c r="O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P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Q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R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S636" s="5">
        <f t="shared" si="18"/>
        <v>1</v>
      </c>
      <c r="T636" s="10">
        <f>IF(Overall!$A638&lt;&gt;"",IF(AND(MONTH($O636) &lt;= 1, MONTH($P636) &gt;= 1), IF($S636 &lt;&gt; "", $I636/$S636, ""), ""),"")</f>
        <v>500000</v>
      </c>
      <c r="U636" s="10" t="str">
        <f>IF(Overall!$A638&lt;&gt;"",IF(AND(MONTH($O636) &lt;= 2, MONTH($P636) &gt;= 2), IF($S636 &lt;&gt; "", $I636/$S636, ""), ""),"")</f>
        <v/>
      </c>
      <c r="V636" s="10" t="str">
        <f>IF(Overall!$A638&lt;&gt;"",IF(AND(MONTH($O636) &lt;= 3, MONTH($P636) &gt;= 3), IF($S636 &lt;&gt; "", $I636/$S636, ""), ""),"")</f>
        <v/>
      </c>
      <c r="W636" s="10" t="str">
        <f>IF(Overall!$A638&lt;&gt;"",IF(AND(MONTH($O636) &lt;= 4, MONTH($P636) &gt;= 4), IF($S636 &lt;&gt; "", $I636/$S636, ""), ""),"")</f>
        <v/>
      </c>
      <c r="X636" s="10" t="str">
        <f>IF(Overall!$A638&lt;&gt;"",IF(AND(MONTH($O636) &lt;= 5, MONTH($P636) &gt;= 5), IF($S636 &lt;&gt; "", $I636/$S636, ""), ""),"")</f>
        <v/>
      </c>
      <c r="Y636" s="10" t="str">
        <f>IF(Overall!$A638&lt;&gt;"",IF(AND(MONTH($O636) &lt;= 6, MONTH($P636) &gt;= 6), IF($S636 &lt;&gt; "", $I636/$S636, ""), ""),"")</f>
        <v/>
      </c>
      <c r="Z636" s="10" t="str">
        <f>IF(Overall!$A638&lt;&gt;"",IF(AND(MONTH($O636) &lt;= 7, MONTH($P636) &gt;= 7 ), IF($S636 &lt;&gt; "", $I636/$S636, ""), ""),"")</f>
        <v/>
      </c>
      <c r="AA636" s="10" t="str">
        <f>IF(Overall!$A638&lt;&gt;"",IF(AND(MONTH($O636) &lt;= 8, MONTH($P636) &gt;= 8), IF($S636 &lt;&gt; "", $I636/$S636, ""), ""),"")</f>
        <v/>
      </c>
      <c r="AB636" s="10" t="str">
        <f>IF(Overall!$A638&lt;&gt;"",IF(AND(MONTH($O636) &lt;= 9, MONTH($P636) &gt;= 9), IF($S636 &lt;&gt; "", $I636/$S636, ""), ""),"")</f>
        <v/>
      </c>
      <c r="AC636" s="10" t="str">
        <f>IF(Overall!$A638&lt;&gt;"",IF(AND(MONTH($O636) &lt;= 10, MONTH($P636) &gt;= 10), IF($S636 &lt;&gt; "", $I636/$S636, ""), ""),"")</f>
        <v/>
      </c>
      <c r="AD636" s="10" t="str">
        <f>IF(Overall!$A638&lt;&gt;"",IF(AND(MONTH($O636) &lt;= 11, MONTH($P636) &gt;= 11), IF($S636 &lt;&gt; "", $I636/$S636, ""), ""),"")</f>
        <v/>
      </c>
      <c r="AE636" s="10" t="str">
        <f>IF(Overall!$A638&lt;&gt;"",IF(AND(MONTH($O636) &lt;= 12, MONTH($P636) &gt;= 12), IF($S636 &lt;&gt; "", $I636/$S636, ""), ""),"")</f>
        <v/>
      </c>
      <c r="AG636" s="10" t="str">
        <f ca="1">IFERROR(IF(AND(NOW()&lt;= EOMONTH(DATE(YEAR($P636),1, 1), 0), Overall!$A638&lt;&gt;"", MONTH($O636) &lt;= 1, MONTH($P636) &gt;= 1), IF($S636 &lt;&gt; "", $I636/$S636, ""), ""), "")</f>
        <v/>
      </c>
      <c r="AH636" s="10" t="str">
        <f ca="1">IFERROR(IF(AND(NOW()&lt;= EOMONTH(DATE(YEAR($P636),2, 1), 0), Overall!$A638&lt;&gt;"", MONTH($O636) &lt;= 2, MONTH($P636) &gt;= 2), IF($S636 &lt;&gt; "", $I636/$S636, ""), ""), "")</f>
        <v/>
      </c>
      <c r="AI636" s="10" t="str">
        <f ca="1">IFERROR(IF(AND(NOW()&lt;= EOMONTH(DATE(YEAR($P636),3, 1), 0), Overall!$A638&lt;&gt;"", MONTH($O636) &lt;= 3, MONTH($P636) &gt;= 3), IF($S636 &lt;&gt; "", $I636/$S636, ""), ""), "")</f>
        <v/>
      </c>
      <c r="AJ636" s="10" t="str">
        <f ca="1">IFERROR(IF(AND(NOW()&lt;= EOMONTH(DATE(YEAR($P636),4, 1), 0), Overall!$A638&lt;&gt;"", MONTH($O636) &lt;= 4, MONTH($P636) &gt;= 4), IF($S636 &lt;&gt; "", $I636/$S636, ""), ""), "")</f>
        <v/>
      </c>
      <c r="AK636" s="10" t="str">
        <f ca="1">IFERROR(IF(AND(NOW()&lt;= EOMONTH(DATE(YEAR($P636),5, 1), 0), Overall!$A638&lt;&gt;"", MONTH($O636) &lt;= 5, MONTH($P636) &gt;= 5), IF($S636 &lt;&gt; "", $I636/$S636, ""), ""), "")</f>
        <v/>
      </c>
      <c r="AL636" s="10" t="str">
        <f ca="1">IFERROR(IF(AND(NOW()&lt;= EOMONTH(DATE(YEAR($P636),6, 1), 0), Overall!$A638&lt;&gt;"", MONTH($O636) &lt;= 6, MONTH($P636) &gt;= 6), IF($S636 &lt;&gt; "", $I636/$S636, ""), ""), "")</f>
        <v/>
      </c>
      <c r="AM636" s="10" t="str">
        <f ca="1">IFERROR(IF(AND(NOW()&lt;= EOMONTH(DATE(YEAR($P636),7, 1), 0), Overall!$A638&lt;&gt;"", MONTH($O636) &lt;= 7, MONTH($P636) &gt;= 7), IF($S636 &lt;&gt; "", $I636/$S636, ""), ""), "")</f>
        <v/>
      </c>
      <c r="AN636" s="10" t="str">
        <f ca="1">IFERROR(IF(AND(NOW()&lt;= EOMONTH(DATE(YEAR($P636),8, 1), 0), Overall!$A638&lt;&gt;"", MONTH($O636) &lt;= 8, MONTH($P636) &gt;= 8), IF($S636 &lt;&gt; "", $I636/$S636, ""), ""), "")</f>
        <v/>
      </c>
      <c r="AO636" s="10" t="str">
        <f ca="1">IFERROR(IF(AND(NOW()&lt;= EOMONTH(DATE(YEAR($P636),9, 1), 0), Overall!$A638&lt;&gt;"", MONTH($O636) &lt;= 9, MONTH($P636) &gt;= 9), IF($S636 &lt;&gt; "", $I636/$S636, ""), ""), "")</f>
        <v/>
      </c>
      <c r="AP636" s="10" t="str">
        <f ca="1">IFERROR(IF(AND(NOW()&lt;= EOMONTH(DATE(YEAR($P636),10, 1), 0), Overall!$A638&lt;&gt;"", MONTH($O636) &lt;= 10, MONTH($P636) &gt;= 10), IF($S636 &lt;&gt; "", $I636/$S636, ""), ""), "")</f>
        <v/>
      </c>
      <c r="AQ636" s="10" t="str">
        <f ca="1">IFERROR(IF(AND(NOW()&lt;= EOMONTH(DATE(YEAR($P636),11, 1), 0), Overall!$A638&lt;&gt;"", MONTH($O636) &lt;=11, MONTH($P636) &gt;= 11), IF($S636 &lt;&gt; "", $I636/$S636, ""), ""), "")</f>
        <v/>
      </c>
      <c r="AR636" s="10" t="str">
        <f ca="1">IFERROR(IF(AND(NOW()&lt;= EOMONTH(DATE(YEAR($P636),12, 1), 0), Overall!$A638&lt;&gt;"", MONTH($O636) &lt;= 12, MONTH($P636) &gt;= 12), IF($S636 &lt;&gt; "", $I636/$S636, ""), ""), "")</f>
        <v/>
      </c>
      <c r="AS636" s="16">
        <f t="shared" ca="1" si="19"/>
        <v>0</v>
      </c>
    </row>
    <row r="637" spans="1:45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5" t="str">
        <f>IF(Overall!P639&lt;&gt;"",_xlfn.VALUETOTEXT(Overall!P639),"")</f>
        <v>Options</v>
      </c>
      <c r="I637" s="6">
        <f>IF(Overall!F639&lt;&gt;"",VALUE(Overall!F639),"")</f>
        <v>450000</v>
      </c>
      <c r="J637" s="6">
        <f>IF(Overall!G639&lt;&gt;"",VALUE(Overall!G639),"")</f>
        <v>76</v>
      </c>
      <c r="K637" s="6">
        <f>IF(Overall!H639&lt;&gt;"",VALUE(Overall!H639),"")</f>
        <v>61</v>
      </c>
      <c r="L637" s="6">
        <f>IF(Overall!I639&lt;&gt;"",VALUE(Overall!I639),"")</f>
        <v>2.4</v>
      </c>
      <c r="M637" s="6">
        <f>IF(Overall!J639&lt;&gt;"",VALUE(Overall!J639),"")</f>
        <v>0.46</v>
      </c>
      <c r="N637" s="6">
        <f>IF(Overall!K639&lt;&gt;"",VALUE(Overall!K639),"")</f>
        <v>1.94</v>
      </c>
      <c r="O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P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Q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R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S637" s="5">
        <f t="shared" si="18"/>
        <v>3</v>
      </c>
      <c r="T637" s="10">
        <f>IF(Overall!$A639&lt;&gt;"",IF(AND(MONTH($O637) &lt;= 1, MONTH($P637) &gt;= 1), IF($S637 &lt;&gt; "", $I637/$S637, ""), ""),"")</f>
        <v>150000</v>
      </c>
      <c r="U637" s="10">
        <f>IF(Overall!$A639&lt;&gt;"",IF(AND(MONTH($O637) &lt;= 2, MONTH($P637) &gt;= 2), IF($S637 &lt;&gt; "", $I637/$S637, ""), ""),"")</f>
        <v>150000</v>
      </c>
      <c r="V637" s="10">
        <f>IF(Overall!$A639&lt;&gt;"",IF(AND(MONTH($O637) &lt;= 3, MONTH($P637) &gt;= 3), IF($S637 &lt;&gt; "", $I637/$S637, ""), ""),"")</f>
        <v>150000</v>
      </c>
      <c r="W637" s="10" t="str">
        <f>IF(Overall!$A639&lt;&gt;"",IF(AND(MONTH($O637) &lt;= 4, MONTH($P637) &gt;= 4), IF($S637 &lt;&gt; "", $I637/$S637, ""), ""),"")</f>
        <v/>
      </c>
      <c r="X637" s="10" t="str">
        <f>IF(Overall!$A639&lt;&gt;"",IF(AND(MONTH($O637) &lt;= 5, MONTH($P637) &gt;= 5), IF($S637 &lt;&gt; "", $I637/$S637, ""), ""),"")</f>
        <v/>
      </c>
      <c r="Y637" s="10" t="str">
        <f>IF(Overall!$A639&lt;&gt;"",IF(AND(MONTH($O637) &lt;= 6, MONTH($P637) &gt;= 6), IF($S637 &lt;&gt; "", $I637/$S637, ""), ""),"")</f>
        <v/>
      </c>
      <c r="Z637" s="10" t="str">
        <f>IF(Overall!$A639&lt;&gt;"",IF(AND(MONTH($O637) &lt;= 7, MONTH($P637) &gt;= 7 ), IF($S637 &lt;&gt; "", $I637/$S637, ""), ""),"")</f>
        <v/>
      </c>
      <c r="AA637" s="10" t="str">
        <f>IF(Overall!$A639&lt;&gt;"",IF(AND(MONTH($O637) &lt;= 8, MONTH($P637) &gt;= 8), IF($S637 &lt;&gt; "", $I637/$S637, ""), ""),"")</f>
        <v/>
      </c>
      <c r="AB637" s="10" t="str">
        <f>IF(Overall!$A639&lt;&gt;"",IF(AND(MONTH($O637) &lt;= 9, MONTH($P637) &gt;= 9), IF($S637 &lt;&gt; "", $I637/$S637, ""), ""),"")</f>
        <v/>
      </c>
      <c r="AC637" s="10" t="str">
        <f>IF(Overall!$A639&lt;&gt;"",IF(AND(MONTH($O637) &lt;= 10, MONTH($P637) &gt;= 10), IF($S637 &lt;&gt; "", $I637/$S637, ""), ""),"")</f>
        <v/>
      </c>
      <c r="AD637" s="10" t="str">
        <f>IF(Overall!$A639&lt;&gt;"",IF(AND(MONTH($O637) &lt;= 11, MONTH($P637) &gt;= 11), IF($S637 &lt;&gt; "", $I637/$S637, ""), ""),"")</f>
        <v/>
      </c>
      <c r="AE637" s="10" t="str">
        <f>IF(Overall!$A639&lt;&gt;"",IF(AND(MONTH($O637) &lt;= 12, MONTH($P637) &gt;= 12), IF($S637 &lt;&gt; "", $I637/$S637, ""), ""),"")</f>
        <v/>
      </c>
      <c r="AG637" s="10" t="str">
        <f ca="1">IFERROR(IF(AND(NOW()&lt;= EOMONTH(DATE(YEAR($P637),1, 1), 0), Overall!$A639&lt;&gt;"", MONTH($O637) &lt;= 1, MONTH($P637) &gt;= 1), IF($S637 &lt;&gt; "", $I637/$S637, ""), ""), "")</f>
        <v/>
      </c>
      <c r="AH637" s="10">
        <f ca="1">IFERROR(IF(AND(NOW()&lt;= EOMONTH(DATE(YEAR($P637),2, 1), 0), Overall!$A639&lt;&gt;"", MONTH($O637) &lt;= 2, MONTH($P637) &gt;= 2), IF($S637 &lt;&gt; "", $I637/$S637, ""), ""), "")</f>
        <v>150000</v>
      </c>
      <c r="AI637" s="10">
        <f ca="1">IFERROR(IF(AND(NOW()&lt;= EOMONTH(DATE(YEAR($P637),3, 1), 0), Overall!$A639&lt;&gt;"", MONTH($O637) &lt;= 3, MONTH($P637) &gt;= 3), IF($S637 &lt;&gt; "", $I637/$S637, ""), ""), "")</f>
        <v>150000</v>
      </c>
      <c r="AJ637" s="10" t="str">
        <f ca="1">IFERROR(IF(AND(NOW()&lt;= EOMONTH(DATE(YEAR($P637),4, 1), 0), Overall!$A639&lt;&gt;"", MONTH($O637) &lt;= 4, MONTH($P637) &gt;= 4), IF($S637 &lt;&gt; "", $I637/$S637, ""), ""), "")</f>
        <v/>
      </c>
      <c r="AK637" s="10" t="str">
        <f ca="1">IFERROR(IF(AND(NOW()&lt;= EOMONTH(DATE(YEAR($P637),5, 1), 0), Overall!$A639&lt;&gt;"", MONTH($O637) &lt;= 5, MONTH($P637) &gt;= 5), IF($S637 &lt;&gt; "", $I637/$S637, ""), ""), "")</f>
        <v/>
      </c>
      <c r="AL637" s="10" t="str">
        <f ca="1">IFERROR(IF(AND(NOW()&lt;= EOMONTH(DATE(YEAR($P637),6, 1), 0), Overall!$A639&lt;&gt;"", MONTH($O637) &lt;= 6, MONTH($P637) &gt;= 6), IF($S637 &lt;&gt; "", $I637/$S637, ""), ""), "")</f>
        <v/>
      </c>
      <c r="AM637" s="10" t="str">
        <f ca="1">IFERROR(IF(AND(NOW()&lt;= EOMONTH(DATE(YEAR($P637),7, 1), 0), Overall!$A639&lt;&gt;"", MONTH($O637) &lt;= 7, MONTH($P637) &gt;= 7), IF($S637 &lt;&gt; "", $I637/$S637, ""), ""), "")</f>
        <v/>
      </c>
      <c r="AN637" s="10" t="str">
        <f ca="1">IFERROR(IF(AND(NOW()&lt;= EOMONTH(DATE(YEAR($P637),8, 1), 0), Overall!$A639&lt;&gt;"", MONTH($O637) &lt;= 8, MONTH($P637) &gt;= 8), IF($S637 &lt;&gt; "", $I637/$S637, ""), ""), "")</f>
        <v/>
      </c>
      <c r="AO637" s="10" t="str">
        <f ca="1">IFERROR(IF(AND(NOW()&lt;= EOMONTH(DATE(YEAR($P637),9, 1), 0), Overall!$A639&lt;&gt;"", MONTH($O637) &lt;= 9, MONTH($P637) &gt;= 9), IF($S637 &lt;&gt; "", $I637/$S637, ""), ""), "")</f>
        <v/>
      </c>
      <c r="AP637" s="10" t="str">
        <f ca="1">IFERROR(IF(AND(NOW()&lt;= EOMONTH(DATE(YEAR($P637),10, 1), 0), Overall!$A639&lt;&gt;"", MONTH($O637) &lt;= 10, MONTH($P637) &gt;= 10), IF($S637 &lt;&gt; "", $I637/$S637, ""), ""), "")</f>
        <v/>
      </c>
      <c r="AQ637" s="10" t="str">
        <f ca="1">IFERROR(IF(AND(NOW()&lt;= EOMONTH(DATE(YEAR($P637),11, 1), 0), Overall!$A639&lt;&gt;"", MONTH($O637) &lt;=11, MONTH($P637) &gt;= 11), IF($S637 &lt;&gt; "", $I637/$S637, ""), ""), "")</f>
        <v/>
      </c>
      <c r="AR637" s="10" t="str">
        <f ca="1">IFERROR(IF(AND(NOW()&lt;= EOMONTH(DATE(YEAR($P637),12, 1), 0), Overall!$A639&lt;&gt;"", MONTH($O637) &lt;= 12, MONTH($P637) &gt;= 12), IF($S637 &lt;&gt; "", $I637/$S637, ""), ""), "")</f>
        <v/>
      </c>
      <c r="AS637" s="16">
        <f t="shared" ca="1" si="19"/>
        <v>300000</v>
      </c>
    </row>
    <row r="638" spans="1:45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5" t="str">
        <f>IF(Overall!P640&lt;&gt;"",_xlfn.VALUETOTEXT(Overall!P640),"")</f>
        <v>Options</v>
      </c>
      <c r="I638" s="6">
        <f>IF(Overall!F640&lt;&gt;"",VALUE(Overall!F640),"")</f>
        <v>500000</v>
      </c>
      <c r="J638" s="6">
        <f>IF(Overall!G640&lt;&gt;"",VALUE(Overall!G640),"")</f>
        <v>79</v>
      </c>
      <c r="K638" s="6">
        <f>IF(Overall!H640&lt;&gt;"",VALUE(Overall!H640),"")</f>
        <v>62</v>
      </c>
      <c r="L638" s="6">
        <f>IF(Overall!I640&lt;&gt;"",VALUE(Overall!I640),"")</f>
        <v>2.29</v>
      </c>
      <c r="M638" s="6">
        <f>IF(Overall!J640&lt;&gt;"",VALUE(Overall!J640),"")</f>
        <v>0.21</v>
      </c>
      <c r="N638" s="6">
        <f>IF(Overall!K640&lt;&gt;"",VALUE(Overall!K640),"")</f>
        <v>2.08</v>
      </c>
      <c r="O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P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Q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R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S638" s="5">
        <f t="shared" si="18"/>
        <v>1</v>
      </c>
      <c r="T638" s="10">
        <f>IF(Overall!$A640&lt;&gt;"",IF(AND(MONTH($O638) &lt;= 1, MONTH($P638) &gt;= 1), IF($S638 &lt;&gt; "", $I638/$S638, ""), ""),"")</f>
        <v>500000</v>
      </c>
      <c r="U638" s="10" t="str">
        <f>IF(Overall!$A640&lt;&gt;"",IF(AND(MONTH($O638) &lt;= 2, MONTH($P638) &gt;= 2), IF($S638 &lt;&gt; "", $I638/$S638, ""), ""),"")</f>
        <v/>
      </c>
      <c r="V638" s="10" t="str">
        <f>IF(Overall!$A640&lt;&gt;"",IF(AND(MONTH($O638) &lt;= 3, MONTH($P638) &gt;= 3), IF($S638 &lt;&gt; "", $I638/$S638, ""), ""),"")</f>
        <v/>
      </c>
      <c r="W638" s="10" t="str">
        <f>IF(Overall!$A640&lt;&gt;"",IF(AND(MONTH($O638) &lt;= 4, MONTH($P638) &gt;= 4), IF($S638 &lt;&gt; "", $I638/$S638, ""), ""),"")</f>
        <v/>
      </c>
      <c r="X638" s="10" t="str">
        <f>IF(Overall!$A640&lt;&gt;"",IF(AND(MONTH($O638) &lt;= 5, MONTH($P638) &gt;= 5), IF($S638 &lt;&gt; "", $I638/$S638, ""), ""),"")</f>
        <v/>
      </c>
      <c r="Y638" s="10" t="str">
        <f>IF(Overall!$A640&lt;&gt;"",IF(AND(MONTH($O638) &lt;= 6, MONTH($P638) &gt;= 6), IF($S638 &lt;&gt; "", $I638/$S638, ""), ""),"")</f>
        <v/>
      </c>
      <c r="Z638" s="10" t="str">
        <f>IF(Overall!$A640&lt;&gt;"",IF(AND(MONTH($O638) &lt;= 7, MONTH($P638) &gt;= 7 ), IF($S638 &lt;&gt; "", $I638/$S638, ""), ""),"")</f>
        <v/>
      </c>
      <c r="AA638" s="10" t="str">
        <f>IF(Overall!$A640&lt;&gt;"",IF(AND(MONTH($O638) &lt;= 8, MONTH($P638) &gt;= 8), IF($S638 &lt;&gt; "", $I638/$S638, ""), ""),"")</f>
        <v/>
      </c>
      <c r="AB638" s="10" t="str">
        <f>IF(Overall!$A640&lt;&gt;"",IF(AND(MONTH($O638) &lt;= 9, MONTH($P638) &gt;= 9), IF($S638 &lt;&gt; "", $I638/$S638, ""), ""),"")</f>
        <v/>
      </c>
      <c r="AC638" s="10" t="str">
        <f>IF(Overall!$A640&lt;&gt;"",IF(AND(MONTH($O638) &lt;= 10, MONTH($P638) &gt;= 10), IF($S638 &lt;&gt; "", $I638/$S638, ""), ""),"")</f>
        <v/>
      </c>
      <c r="AD638" s="10" t="str">
        <f>IF(Overall!$A640&lt;&gt;"",IF(AND(MONTH($O638) &lt;= 11, MONTH($P638) &gt;= 11), IF($S638 &lt;&gt; "", $I638/$S638, ""), ""),"")</f>
        <v/>
      </c>
      <c r="AE638" s="10" t="str">
        <f>IF(Overall!$A640&lt;&gt;"",IF(AND(MONTH($O638) &lt;= 12, MONTH($P638) &gt;= 12), IF($S638 &lt;&gt; "", $I638/$S638, ""), ""),"")</f>
        <v/>
      </c>
      <c r="AG638" s="10" t="str">
        <f ca="1">IFERROR(IF(AND(NOW()&lt;= EOMONTH(DATE(YEAR($P638),1, 1), 0), Overall!$A640&lt;&gt;"", MONTH($O638) &lt;= 1, MONTH($P638) &gt;= 1), IF($S638 &lt;&gt; "", $I638/$S638, ""), ""), "")</f>
        <v/>
      </c>
      <c r="AH638" s="10" t="str">
        <f ca="1">IFERROR(IF(AND(NOW()&lt;= EOMONTH(DATE(YEAR($P638),2, 1), 0), Overall!$A640&lt;&gt;"", MONTH($O638) &lt;= 2, MONTH($P638) &gt;= 2), IF($S638 &lt;&gt; "", $I638/$S638, ""), ""), "")</f>
        <v/>
      </c>
      <c r="AI638" s="10" t="str">
        <f ca="1">IFERROR(IF(AND(NOW()&lt;= EOMONTH(DATE(YEAR($P638),3, 1), 0), Overall!$A640&lt;&gt;"", MONTH($O638) &lt;= 3, MONTH($P638) &gt;= 3), IF($S638 &lt;&gt; "", $I638/$S638, ""), ""), "")</f>
        <v/>
      </c>
      <c r="AJ638" s="10" t="str">
        <f ca="1">IFERROR(IF(AND(NOW()&lt;= EOMONTH(DATE(YEAR($P638),4, 1), 0), Overall!$A640&lt;&gt;"", MONTH($O638) &lt;= 4, MONTH($P638) &gt;= 4), IF($S638 &lt;&gt; "", $I638/$S638, ""), ""), "")</f>
        <v/>
      </c>
      <c r="AK638" s="10" t="str">
        <f ca="1">IFERROR(IF(AND(NOW()&lt;= EOMONTH(DATE(YEAR($P638),5, 1), 0), Overall!$A640&lt;&gt;"", MONTH($O638) &lt;= 5, MONTH($P638) &gt;= 5), IF($S638 &lt;&gt; "", $I638/$S638, ""), ""), "")</f>
        <v/>
      </c>
      <c r="AL638" s="10" t="str">
        <f ca="1">IFERROR(IF(AND(NOW()&lt;= EOMONTH(DATE(YEAR($P638),6, 1), 0), Overall!$A640&lt;&gt;"", MONTH($O638) &lt;= 6, MONTH($P638) &gt;= 6), IF($S638 &lt;&gt; "", $I638/$S638, ""), ""), "")</f>
        <v/>
      </c>
      <c r="AM638" s="10" t="str">
        <f ca="1">IFERROR(IF(AND(NOW()&lt;= EOMONTH(DATE(YEAR($P638),7, 1), 0), Overall!$A640&lt;&gt;"", MONTH($O638) &lt;= 7, MONTH($P638) &gt;= 7), IF($S638 &lt;&gt; "", $I638/$S638, ""), ""), "")</f>
        <v/>
      </c>
      <c r="AN638" s="10" t="str">
        <f ca="1">IFERROR(IF(AND(NOW()&lt;= EOMONTH(DATE(YEAR($P638),8, 1), 0), Overall!$A640&lt;&gt;"", MONTH($O638) &lt;= 8, MONTH($P638) &gt;= 8), IF($S638 &lt;&gt; "", $I638/$S638, ""), ""), "")</f>
        <v/>
      </c>
      <c r="AO638" s="10" t="str">
        <f ca="1">IFERROR(IF(AND(NOW()&lt;= EOMONTH(DATE(YEAR($P638),9, 1), 0), Overall!$A640&lt;&gt;"", MONTH($O638) &lt;= 9, MONTH($P638) &gt;= 9), IF($S638 &lt;&gt; "", $I638/$S638, ""), ""), "")</f>
        <v/>
      </c>
      <c r="AP638" s="10" t="str">
        <f ca="1">IFERROR(IF(AND(NOW()&lt;= EOMONTH(DATE(YEAR($P638),10, 1), 0), Overall!$A640&lt;&gt;"", MONTH($O638) &lt;= 10, MONTH($P638) &gt;= 10), IF($S638 &lt;&gt; "", $I638/$S638, ""), ""), "")</f>
        <v/>
      </c>
      <c r="AQ638" s="10" t="str">
        <f ca="1">IFERROR(IF(AND(NOW()&lt;= EOMONTH(DATE(YEAR($P638),11, 1), 0), Overall!$A640&lt;&gt;"", MONTH($O638) &lt;=11, MONTH($P638) &gt;= 11), IF($S638 &lt;&gt; "", $I638/$S638, ""), ""), "")</f>
        <v/>
      </c>
      <c r="AR638" s="10" t="str">
        <f ca="1">IFERROR(IF(AND(NOW()&lt;= EOMONTH(DATE(YEAR($P638),12, 1), 0), Overall!$A640&lt;&gt;"", MONTH($O638) &lt;= 12, MONTH($P638) &gt;= 12), IF($S638 &lt;&gt; "", $I638/$S638, ""), ""), "")</f>
        <v/>
      </c>
      <c r="AS638" s="16">
        <f t="shared" ca="1" si="19"/>
        <v>0</v>
      </c>
    </row>
    <row r="639" spans="1:45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5" t="str">
        <f>IF(Overall!P641&lt;&gt;"",_xlfn.VALUETOTEXT(Overall!P641),"")</f>
        <v>Options</v>
      </c>
      <c r="I639" s="6">
        <f>IF(Overall!F641&lt;&gt;"",VALUE(Overall!F641),"")</f>
        <v>450000</v>
      </c>
      <c r="J639" s="6">
        <f>IF(Overall!G641&lt;&gt;"",VALUE(Overall!G641),"")</f>
        <v>76</v>
      </c>
      <c r="K639" s="6">
        <f>IF(Overall!H641&lt;&gt;"",VALUE(Overall!H641),"")</f>
        <v>61</v>
      </c>
      <c r="L639" s="6">
        <f>IF(Overall!I641&lt;&gt;"",VALUE(Overall!I641),"")</f>
        <v>2.33</v>
      </c>
      <c r="M639" s="6">
        <f>IF(Overall!J641&lt;&gt;"",VALUE(Overall!J641),"")</f>
        <v>0.4</v>
      </c>
      <c r="N639" s="6">
        <f>IF(Overall!K641&lt;&gt;"",VALUE(Overall!K641),"")</f>
        <v>1.93</v>
      </c>
      <c r="O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P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Q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R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S639" s="5">
        <f t="shared" si="18"/>
        <v>3</v>
      </c>
      <c r="T639" s="10">
        <f>IF(Overall!$A641&lt;&gt;"",IF(AND(MONTH($O639) &lt;= 1, MONTH($P639) &gt;= 1), IF($S639 &lt;&gt; "", $I639/$S639, ""), ""),"")</f>
        <v>150000</v>
      </c>
      <c r="U639" s="10">
        <f>IF(Overall!$A641&lt;&gt;"",IF(AND(MONTH($O639) &lt;= 2, MONTH($P639) &gt;= 2), IF($S639 &lt;&gt; "", $I639/$S639, ""), ""),"")</f>
        <v>150000</v>
      </c>
      <c r="V639" s="10">
        <f>IF(Overall!$A641&lt;&gt;"",IF(AND(MONTH($O639) &lt;= 3, MONTH($P639) &gt;= 3), IF($S639 &lt;&gt; "", $I639/$S639, ""), ""),"")</f>
        <v>150000</v>
      </c>
      <c r="W639" s="10" t="str">
        <f>IF(Overall!$A641&lt;&gt;"",IF(AND(MONTH($O639) &lt;= 4, MONTH($P639) &gt;= 4), IF($S639 &lt;&gt; "", $I639/$S639, ""), ""),"")</f>
        <v/>
      </c>
      <c r="X639" s="10" t="str">
        <f>IF(Overall!$A641&lt;&gt;"",IF(AND(MONTH($O639) &lt;= 5, MONTH($P639) &gt;= 5), IF($S639 &lt;&gt; "", $I639/$S639, ""), ""),"")</f>
        <v/>
      </c>
      <c r="Y639" s="10" t="str">
        <f>IF(Overall!$A641&lt;&gt;"",IF(AND(MONTH($O639) &lt;= 6, MONTH($P639) &gt;= 6), IF($S639 &lt;&gt; "", $I639/$S639, ""), ""),"")</f>
        <v/>
      </c>
      <c r="Z639" s="10" t="str">
        <f>IF(Overall!$A641&lt;&gt;"",IF(AND(MONTH($O639) &lt;= 7, MONTH($P639) &gt;= 7 ), IF($S639 &lt;&gt; "", $I639/$S639, ""), ""),"")</f>
        <v/>
      </c>
      <c r="AA639" s="10" t="str">
        <f>IF(Overall!$A641&lt;&gt;"",IF(AND(MONTH($O639) &lt;= 8, MONTH($P639) &gt;= 8), IF($S639 &lt;&gt; "", $I639/$S639, ""), ""),"")</f>
        <v/>
      </c>
      <c r="AB639" s="10" t="str">
        <f>IF(Overall!$A641&lt;&gt;"",IF(AND(MONTH($O639) &lt;= 9, MONTH($P639) &gt;= 9), IF($S639 &lt;&gt; "", $I639/$S639, ""), ""),"")</f>
        <v/>
      </c>
      <c r="AC639" s="10" t="str">
        <f>IF(Overall!$A641&lt;&gt;"",IF(AND(MONTH($O639) &lt;= 10, MONTH($P639) &gt;= 10), IF($S639 &lt;&gt; "", $I639/$S639, ""), ""),"")</f>
        <v/>
      </c>
      <c r="AD639" s="10" t="str">
        <f>IF(Overall!$A641&lt;&gt;"",IF(AND(MONTH($O639) &lt;= 11, MONTH($P639) &gt;= 11), IF($S639 &lt;&gt; "", $I639/$S639, ""), ""),"")</f>
        <v/>
      </c>
      <c r="AE639" s="10" t="str">
        <f>IF(Overall!$A641&lt;&gt;"",IF(AND(MONTH($O639) &lt;= 12, MONTH($P639) &gt;= 12), IF($S639 &lt;&gt; "", $I639/$S639, ""), ""),"")</f>
        <v/>
      </c>
      <c r="AG639" s="10" t="str">
        <f ca="1">IFERROR(IF(AND(NOW()&lt;= EOMONTH(DATE(YEAR($P639),1, 1), 0), Overall!$A641&lt;&gt;"", MONTH($O639) &lt;= 1, MONTH($P639) &gt;= 1), IF($S639 &lt;&gt; "", $I639/$S639, ""), ""), "")</f>
        <v/>
      </c>
      <c r="AH639" s="10">
        <f ca="1">IFERROR(IF(AND(NOW()&lt;= EOMONTH(DATE(YEAR($P639),2, 1), 0), Overall!$A641&lt;&gt;"", MONTH($O639) &lt;= 2, MONTH($P639) &gt;= 2), IF($S639 &lt;&gt; "", $I639/$S639, ""), ""), "")</f>
        <v>150000</v>
      </c>
      <c r="AI639" s="10">
        <f ca="1">IFERROR(IF(AND(NOW()&lt;= EOMONTH(DATE(YEAR($P639),3, 1), 0), Overall!$A641&lt;&gt;"", MONTH($O639) &lt;= 3, MONTH($P639) &gt;= 3), IF($S639 &lt;&gt; "", $I639/$S639, ""), ""), "")</f>
        <v>150000</v>
      </c>
      <c r="AJ639" s="10" t="str">
        <f ca="1">IFERROR(IF(AND(NOW()&lt;= EOMONTH(DATE(YEAR($P639),4, 1), 0), Overall!$A641&lt;&gt;"", MONTH($O639) &lt;= 4, MONTH($P639) &gt;= 4), IF($S639 &lt;&gt; "", $I639/$S639, ""), ""), "")</f>
        <v/>
      </c>
      <c r="AK639" s="10" t="str">
        <f ca="1">IFERROR(IF(AND(NOW()&lt;= EOMONTH(DATE(YEAR($P639),5, 1), 0), Overall!$A641&lt;&gt;"", MONTH($O639) &lt;= 5, MONTH($P639) &gt;= 5), IF($S639 &lt;&gt; "", $I639/$S639, ""), ""), "")</f>
        <v/>
      </c>
      <c r="AL639" s="10" t="str">
        <f ca="1">IFERROR(IF(AND(NOW()&lt;= EOMONTH(DATE(YEAR($P639),6, 1), 0), Overall!$A641&lt;&gt;"", MONTH($O639) &lt;= 6, MONTH($P639) &gt;= 6), IF($S639 &lt;&gt; "", $I639/$S639, ""), ""), "")</f>
        <v/>
      </c>
      <c r="AM639" s="10" t="str">
        <f ca="1">IFERROR(IF(AND(NOW()&lt;= EOMONTH(DATE(YEAR($P639),7, 1), 0), Overall!$A641&lt;&gt;"", MONTH($O639) &lt;= 7, MONTH($P639) &gt;= 7), IF($S639 &lt;&gt; "", $I639/$S639, ""), ""), "")</f>
        <v/>
      </c>
      <c r="AN639" s="10" t="str">
        <f ca="1">IFERROR(IF(AND(NOW()&lt;= EOMONTH(DATE(YEAR($P639),8, 1), 0), Overall!$A641&lt;&gt;"", MONTH($O639) &lt;= 8, MONTH($P639) &gt;= 8), IF($S639 &lt;&gt; "", $I639/$S639, ""), ""), "")</f>
        <v/>
      </c>
      <c r="AO639" s="10" t="str">
        <f ca="1">IFERROR(IF(AND(NOW()&lt;= EOMONTH(DATE(YEAR($P639),9, 1), 0), Overall!$A641&lt;&gt;"", MONTH($O639) &lt;= 9, MONTH($P639) &gt;= 9), IF($S639 &lt;&gt; "", $I639/$S639, ""), ""), "")</f>
        <v/>
      </c>
      <c r="AP639" s="10" t="str">
        <f ca="1">IFERROR(IF(AND(NOW()&lt;= EOMONTH(DATE(YEAR($P639),10, 1), 0), Overall!$A641&lt;&gt;"", MONTH($O639) &lt;= 10, MONTH($P639) &gt;= 10), IF($S639 &lt;&gt; "", $I639/$S639, ""), ""), "")</f>
        <v/>
      </c>
      <c r="AQ639" s="10" t="str">
        <f ca="1">IFERROR(IF(AND(NOW()&lt;= EOMONTH(DATE(YEAR($P639),11, 1), 0), Overall!$A641&lt;&gt;"", MONTH($O639) &lt;=11, MONTH($P639) &gt;= 11), IF($S639 &lt;&gt; "", $I639/$S639, ""), ""), "")</f>
        <v/>
      </c>
      <c r="AR639" s="10" t="str">
        <f ca="1">IFERROR(IF(AND(NOW()&lt;= EOMONTH(DATE(YEAR($P639),12, 1), 0), Overall!$A641&lt;&gt;"", MONTH($O639) &lt;= 12, MONTH($P639) &gt;= 12), IF($S639 &lt;&gt; "", $I639/$S639, ""), ""), "")</f>
        <v/>
      </c>
      <c r="AS639" s="16">
        <f t="shared" ca="1" si="19"/>
        <v>300000</v>
      </c>
    </row>
    <row r="640" spans="1:45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5" t="str">
        <f>IF(Overall!P642&lt;&gt;"",_xlfn.VALUETOTEXT(Overall!P642),"")</f>
        <v>Options</v>
      </c>
      <c r="I640" s="6">
        <f>IF(Overall!F642&lt;&gt;"",VALUE(Overall!F642),"")</f>
        <v>500000</v>
      </c>
      <c r="J640" s="6">
        <f>IF(Overall!G642&lt;&gt;"",VALUE(Overall!G642),"")</f>
        <v>79</v>
      </c>
      <c r="K640" s="6">
        <f>IF(Overall!H642&lt;&gt;"",VALUE(Overall!H642),"")</f>
        <v>62</v>
      </c>
      <c r="L640" s="6">
        <f>IF(Overall!I642&lt;&gt;"",VALUE(Overall!I642),"")</f>
        <v>2.38</v>
      </c>
      <c r="M640" s="6">
        <f>IF(Overall!J642&lt;&gt;"",VALUE(Overall!J642),"")</f>
        <v>0.3</v>
      </c>
      <c r="N640" s="6">
        <f>IF(Overall!K642&lt;&gt;"",VALUE(Overall!K642),"")</f>
        <v>2.08</v>
      </c>
      <c r="O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P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Q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R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S640" s="5">
        <f t="shared" si="18"/>
        <v>1</v>
      </c>
      <c r="T640" s="10">
        <f>IF(Overall!$A642&lt;&gt;"",IF(AND(MONTH($O640) &lt;= 1, MONTH($P640) &gt;= 1), IF($S640 &lt;&gt; "", $I640/$S640, ""), ""),"")</f>
        <v>500000</v>
      </c>
      <c r="U640" s="10" t="str">
        <f>IF(Overall!$A642&lt;&gt;"",IF(AND(MONTH($O640) &lt;= 2, MONTH($P640) &gt;= 2), IF($S640 &lt;&gt; "", $I640/$S640, ""), ""),"")</f>
        <v/>
      </c>
      <c r="V640" s="10" t="str">
        <f>IF(Overall!$A642&lt;&gt;"",IF(AND(MONTH($O640) &lt;= 3, MONTH($P640) &gt;= 3), IF($S640 &lt;&gt; "", $I640/$S640, ""), ""),"")</f>
        <v/>
      </c>
      <c r="W640" s="10" t="str">
        <f>IF(Overall!$A642&lt;&gt;"",IF(AND(MONTH($O640) &lt;= 4, MONTH($P640) &gt;= 4), IF($S640 &lt;&gt; "", $I640/$S640, ""), ""),"")</f>
        <v/>
      </c>
      <c r="X640" s="10" t="str">
        <f>IF(Overall!$A642&lt;&gt;"",IF(AND(MONTH($O640) &lt;= 5, MONTH($P640) &gt;= 5), IF($S640 &lt;&gt; "", $I640/$S640, ""), ""),"")</f>
        <v/>
      </c>
      <c r="Y640" s="10" t="str">
        <f>IF(Overall!$A642&lt;&gt;"",IF(AND(MONTH($O640) &lt;= 6, MONTH($P640) &gt;= 6), IF($S640 &lt;&gt; "", $I640/$S640, ""), ""),"")</f>
        <v/>
      </c>
      <c r="Z640" s="10" t="str">
        <f>IF(Overall!$A642&lt;&gt;"",IF(AND(MONTH($O640) &lt;= 7, MONTH($P640) &gt;= 7 ), IF($S640 &lt;&gt; "", $I640/$S640, ""), ""),"")</f>
        <v/>
      </c>
      <c r="AA640" s="10" t="str">
        <f>IF(Overall!$A642&lt;&gt;"",IF(AND(MONTH($O640) &lt;= 8, MONTH($P640) &gt;= 8), IF($S640 &lt;&gt; "", $I640/$S640, ""), ""),"")</f>
        <v/>
      </c>
      <c r="AB640" s="10" t="str">
        <f>IF(Overall!$A642&lt;&gt;"",IF(AND(MONTH($O640) &lt;= 9, MONTH($P640) &gt;= 9), IF($S640 &lt;&gt; "", $I640/$S640, ""), ""),"")</f>
        <v/>
      </c>
      <c r="AC640" s="10" t="str">
        <f>IF(Overall!$A642&lt;&gt;"",IF(AND(MONTH($O640) &lt;= 10, MONTH($P640) &gt;= 10), IF($S640 &lt;&gt; "", $I640/$S640, ""), ""),"")</f>
        <v/>
      </c>
      <c r="AD640" s="10" t="str">
        <f>IF(Overall!$A642&lt;&gt;"",IF(AND(MONTH($O640) &lt;= 11, MONTH($P640) &gt;= 11), IF($S640 &lt;&gt; "", $I640/$S640, ""), ""),"")</f>
        <v/>
      </c>
      <c r="AE640" s="10" t="str">
        <f>IF(Overall!$A642&lt;&gt;"",IF(AND(MONTH($O640) &lt;= 12, MONTH($P640) &gt;= 12), IF($S640 &lt;&gt; "", $I640/$S640, ""), ""),"")</f>
        <v/>
      </c>
      <c r="AG640" s="10" t="str">
        <f ca="1">IFERROR(IF(AND(NOW()&lt;= EOMONTH(DATE(YEAR($P640),1, 1), 0), Overall!$A642&lt;&gt;"", MONTH($O640) &lt;= 1, MONTH($P640) &gt;= 1), IF($S640 &lt;&gt; "", $I640/$S640, ""), ""), "")</f>
        <v/>
      </c>
      <c r="AH640" s="10" t="str">
        <f ca="1">IFERROR(IF(AND(NOW()&lt;= EOMONTH(DATE(YEAR($P640),2, 1), 0), Overall!$A642&lt;&gt;"", MONTH($O640) &lt;= 2, MONTH($P640) &gt;= 2), IF($S640 &lt;&gt; "", $I640/$S640, ""), ""), "")</f>
        <v/>
      </c>
      <c r="AI640" s="10" t="str">
        <f ca="1">IFERROR(IF(AND(NOW()&lt;= EOMONTH(DATE(YEAR($P640),3, 1), 0), Overall!$A642&lt;&gt;"", MONTH($O640) &lt;= 3, MONTH($P640) &gt;= 3), IF($S640 &lt;&gt; "", $I640/$S640, ""), ""), "")</f>
        <v/>
      </c>
      <c r="AJ640" s="10" t="str">
        <f ca="1">IFERROR(IF(AND(NOW()&lt;= EOMONTH(DATE(YEAR($P640),4, 1), 0), Overall!$A642&lt;&gt;"", MONTH($O640) &lt;= 4, MONTH($P640) &gt;= 4), IF($S640 &lt;&gt; "", $I640/$S640, ""), ""), "")</f>
        <v/>
      </c>
      <c r="AK640" s="10" t="str">
        <f ca="1">IFERROR(IF(AND(NOW()&lt;= EOMONTH(DATE(YEAR($P640),5, 1), 0), Overall!$A642&lt;&gt;"", MONTH($O640) &lt;= 5, MONTH($P640) &gt;= 5), IF($S640 &lt;&gt; "", $I640/$S640, ""), ""), "")</f>
        <v/>
      </c>
      <c r="AL640" s="10" t="str">
        <f ca="1">IFERROR(IF(AND(NOW()&lt;= EOMONTH(DATE(YEAR($P640),6, 1), 0), Overall!$A642&lt;&gt;"", MONTH($O640) &lt;= 6, MONTH($P640) &gt;= 6), IF($S640 &lt;&gt; "", $I640/$S640, ""), ""), "")</f>
        <v/>
      </c>
      <c r="AM640" s="10" t="str">
        <f ca="1">IFERROR(IF(AND(NOW()&lt;= EOMONTH(DATE(YEAR($P640),7, 1), 0), Overall!$A642&lt;&gt;"", MONTH($O640) &lt;= 7, MONTH($P640) &gt;= 7), IF($S640 &lt;&gt; "", $I640/$S640, ""), ""), "")</f>
        <v/>
      </c>
      <c r="AN640" s="10" t="str">
        <f ca="1">IFERROR(IF(AND(NOW()&lt;= EOMONTH(DATE(YEAR($P640),8, 1), 0), Overall!$A642&lt;&gt;"", MONTH($O640) &lt;= 8, MONTH($P640) &gt;= 8), IF($S640 &lt;&gt; "", $I640/$S640, ""), ""), "")</f>
        <v/>
      </c>
      <c r="AO640" s="10" t="str">
        <f ca="1">IFERROR(IF(AND(NOW()&lt;= EOMONTH(DATE(YEAR($P640),9, 1), 0), Overall!$A642&lt;&gt;"", MONTH($O640) &lt;= 9, MONTH($P640) &gt;= 9), IF($S640 &lt;&gt; "", $I640/$S640, ""), ""), "")</f>
        <v/>
      </c>
      <c r="AP640" s="10" t="str">
        <f ca="1">IFERROR(IF(AND(NOW()&lt;= EOMONTH(DATE(YEAR($P640),10, 1), 0), Overall!$A642&lt;&gt;"", MONTH($O640) &lt;= 10, MONTH($P640) &gt;= 10), IF($S640 &lt;&gt; "", $I640/$S640, ""), ""), "")</f>
        <v/>
      </c>
      <c r="AQ640" s="10" t="str">
        <f ca="1">IFERROR(IF(AND(NOW()&lt;= EOMONTH(DATE(YEAR($P640),11, 1), 0), Overall!$A642&lt;&gt;"", MONTH($O640) &lt;=11, MONTH($P640) &gt;= 11), IF($S640 &lt;&gt; "", $I640/$S640, ""), ""), "")</f>
        <v/>
      </c>
      <c r="AR640" s="10" t="str">
        <f ca="1">IFERROR(IF(AND(NOW()&lt;= EOMONTH(DATE(YEAR($P640),12, 1), 0), Overall!$A642&lt;&gt;"", MONTH($O640) &lt;= 12, MONTH($P640) &gt;= 12), IF($S640 &lt;&gt; "", $I640/$S640, ""), ""), "")</f>
        <v/>
      </c>
      <c r="AS640" s="16">
        <f t="shared" ca="1" si="19"/>
        <v>0</v>
      </c>
    </row>
    <row r="641" spans="1:45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5" t="str">
        <f>IF(Overall!P643&lt;&gt;"",_xlfn.VALUETOTEXT(Overall!P643),"")</f>
        <v>Options</v>
      </c>
      <c r="I641" s="6">
        <f>IF(Overall!F643&lt;&gt;"",VALUE(Overall!F643),"")</f>
        <v>900000</v>
      </c>
      <c r="J641" s="6">
        <f>IF(Overall!G643&lt;&gt;"",VALUE(Overall!G643),"")</f>
        <v>77</v>
      </c>
      <c r="K641" s="6">
        <f>IF(Overall!H643&lt;&gt;"",VALUE(Overall!H643),"")</f>
        <v>61</v>
      </c>
      <c r="L641" s="6">
        <f>IF(Overall!I643&lt;&gt;"",VALUE(Overall!I643),"")</f>
        <v>2.63</v>
      </c>
      <c r="M641" s="6">
        <f>IF(Overall!J643&lt;&gt;"",VALUE(Overall!J643),"")</f>
        <v>0.5</v>
      </c>
      <c r="N641" s="6">
        <f>IF(Overall!K643&lt;&gt;"",VALUE(Overall!K643),"")</f>
        <v>2.13</v>
      </c>
      <c r="O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P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Q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R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S641" s="5">
        <f t="shared" si="18"/>
        <v>3</v>
      </c>
      <c r="T641" s="10">
        <f>IF(Overall!$A643&lt;&gt;"",IF(AND(MONTH($O641) &lt;= 1, MONTH($P641) &gt;= 1), IF($S641 &lt;&gt; "", $I641/$S641, ""), ""),"")</f>
        <v>300000</v>
      </c>
      <c r="U641" s="10">
        <f>IF(Overall!$A643&lt;&gt;"",IF(AND(MONTH($O641) &lt;= 2, MONTH($P641) &gt;= 2), IF($S641 &lt;&gt; "", $I641/$S641, ""), ""),"")</f>
        <v>300000</v>
      </c>
      <c r="V641" s="10">
        <f>IF(Overall!$A643&lt;&gt;"",IF(AND(MONTH($O641) &lt;= 3, MONTH($P641) &gt;= 3), IF($S641 &lt;&gt; "", $I641/$S641, ""), ""),"")</f>
        <v>300000</v>
      </c>
      <c r="W641" s="10" t="str">
        <f>IF(Overall!$A643&lt;&gt;"",IF(AND(MONTH($O641) &lt;= 4, MONTH($P641) &gt;= 4), IF($S641 &lt;&gt; "", $I641/$S641, ""), ""),"")</f>
        <v/>
      </c>
      <c r="X641" s="10" t="str">
        <f>IF(Overall!$A643&lt;&gt;"",IF(AND(MONTH($O641) &lt;= 5, MONTH($P641) &gt;= 5), IF($S641 &lt;&gt; "", $I641/$S641, ""), ""),"")</f>
        <v/>
      </c>
      <c r="Y641" s="10" t="str">
        <f>IF(Overall!$A643&lt;&gt;"",IF(AND(MONTH($O641) &lt;= 6, MONTH($P641) &gt;= 6), IF($S641 &lt;&gt; "", $I641/$S641, ""), ""),"")</f>
        <v/>
      </c>
      <c r="Z641" s="10" t="str">
        <f>IF(Overall!$A643&lt;&gt;"",IF(AND(MONTH($O641) &lt;= 7, MONTH($P641) &gt;= 7 ), IF($S641 &lt;&gt; "", $I641/$S641, ""), ""),"")</f>
        <v/>
      </c>
      <c r="AA641" s="10" t="str">
        <f>IF(Overall!$A643&lt;&gt;"",IF(AND(MONTH($O641) &lt;= 8, MONTH($P641) &gt;= 8), IF($S641 &lt;&gt; "", $I641/$S641, ""), ""),"")</f>
        <v/>
      </c>
      <c r="AB641" s="10" t="str">
        <f>IF(Overall!$A643&lt;&gt;"",IF(AND(MONTH($O641) &lt;= 9, MONTH($P641) &gt;= 9), IF($S641 &lt;&gt; "", $I641/$S641, ""), ""),"")</f>
        <v/>
      </c>
      <c r="AC641" s="10" t="str">
        <f>IF(Overall!$A643&lt;&gt;"",IF(AND(MONTH($O641) &lt;= 10, MONTH($P641) &gt;= 10), IF($S641 &lt;&gt; "", $I641/$S641, ""), ""),"")</f>
        <v/>
      </c>
      <c r="AD641" s="10" t="str">
        <f>IF(Overall!$A643&lt;&gt;"",IF(AND(MONTH($O641) &lt;= 11, MONTH($P641) &gt;= 11), IF($S641 &lt;&gt; "", $I641/$S641, ""), ""),"")</f>
        <v/>
      </c>
      <c r="AE641" s="10" t="str">
        <f>IF(Overall!$A643&lt;&gt;"",IF(AND(MONTH($O641) &lt;= 12, MONTH($P641) &gt;= 12), IF($S641 &lt;&gt; "", $I641/$S641, ""), ""),"")</f>
        <v/>
      </c>
      <c r="AG641" s="10" t="str">
        <f ca="1">IFERROR(IF(AND(NOW()&lt;= EOMONTH(DATE(YEAR($P641),1, 1), 0), Overall!$A643&lt;&gt;"", MONTH($O641) &lt;= 1, MONTH($P641) &gt;= 1), IF($S641 &lt;&gt; "", $I641/$S641, ""), ""), "")</f>
        <v/>
      </c>
      <c r="AH641" s="10">
        <f ca="1">IFERROR(IF(AND(NOW()&lt;= EOMONTH(DATE(YEAR($P641),2, 1), 0), Overall!$A643&lt;&gt;"", MONTH($O641) &lt;= 2, MONTH($P641) &gt;= 2), IF($S641 &lt;&gt; "", $I641/$S641, ""), ""), "")</f>
        <v>300000</v>
      </c>
      <c r="AI641" s="10">
        <f ca="1">IFERROR(IF(AND(NOW()&lt;= EOMONTH(DATE(YEAR($P641),3, 1), 0), Overall!$A643&lt;&gt;"", MONTH($O641) &lt;= 3, MONTH($P641) &gt;= 3), IF($S641 &lt;&gt; "", $I641/$S641, ""), ""), "")</f>
        <v>300000</v>
      </c>
      <c r="AJ641" s="10" t="str">
        <f ca="1">IFERROR(IF(AND(NOW()&lt;= EOMONTH(DATE(YEAR($P641),4, 1), 0), Overall!$A643&lt;&gt;"", MONTH($O641) &lt;= 4, MONTH($P641) &gt;= 4), IF($S641 &lt;&gt; "", $I641/$S641, ""), ""), "")</f>
        <v/>
      </c>
      <c r="AK641" s="10" t="str">
        <f ca="1">IFERROR(IF(AND(NOW()&lt;= EOMONTH(DATE(YEAR($P641),5, 1), 0), Overall!$A643&lt;&gt;"", MONTH($O641) &lt;= 5, MONTH($P641) &gt;= 5), IF($S641 &lt;&gt; "", $I641/$S641, ""), ""), "")</f>
        <v/>
      </c>
      <c r="AL641" s="10" t="str">
        <f ca="1">IFERROR(IF(AND(NOW()&lt;= EOMONTH(DATE(YEAR($P641),6, 1), 0), Overall!$A643&lt;&gt;"", MONTH($O641) &lt;= 6, MONTH($P641) &gt;= 6), IF($S641 &lt;&gt; "", $I641/$S641, ""), ""), "")</f>
        <v/>
      </c>
      <c r="AM641" s="10" t="str">
        <f ca="1">IFERROR(IF(AND(NOW()&lt;= EOMONTH(DATE(YEAR($P641),7, 1), 0), Overall!$A643&lt;&gt;"", MONTH($O641) &lt;= 7, MONTH($P641) &gt;= 7), IF($S641 &lt;&gt; "", $I641/$S641, ""), ""), "")</f>
        <v/>
      </c>
      <c r="AN641" s="10" t="str">
        <f ca="1">IFERROR(IF(AND(NOW()&lt;= EOMONTH(DATE(YEAR($P641),8, 1), 0), Overall!$A643&lt;&gt;"", MONTH($O641) &lt;= 8, MONTH($P641) &gt;= 8), IF($S641 &lt;&gt; "", $I641/$S641, ""), ""), "")</f>
        <v/>
      </c>
      <c r="AO641" s="10" t="str">
        <f ca="1">IFERROR(IF(AND(NOW()&lt;= EOMONTH(DATE(YEAR($P641),9, 1), 0), Overall!$A643&lt;&gt;"", MONTH($O641) &lt;= 9, MONTH($P641) &gt;= 9), IF($S641 &lt;&gt; "", $I641/$S641, ""), ""), "")</f>
        <v/>
      </c>
      <c r="AP641" s="10" t="str">
        <f ca="1">IFERROR(IF(AND(NOW()&lt;= EOMONTH(DATE(YEAR($P641),10, 1), 0), Overall!$A643&lt;&gt;"", MONTH($O641) &lt;= 10, MONTH($P641) &gt;= 10), IF($S641 &lt;&gt; "", $I641/$S641, ""), ""), "")</f>
        <v/>
      </c>
      <c r="AQ641" s="10" t="str">
        <f ca="1">IFERROR(IF(AND(NOW()&lt;= EOMONTH(DATE(YEAR($P641),11, 1), 0), Overall!$A643&lt;&gt;"", MONTH($O641) &lt;=11, MONTH($P641) &gt;= 11), IF($S641 &lt;&gt; "", $I641/$S641, ""), ""), "")</f>
        <v/>
      </c>
      <c r="AR641" s="10" t="str">
        <f ca="1">IFERROR(IF(AND(NOW()&lt;= EOMONTH(DATE(YEAR($P641),12, 1), 0), Overall!$A643&lt;&gt;"", MONTH($O641) &lt;= 12, MONTH($P641) &gt;= 12), IF($S641 &lt;&gt; "", $I641/$S641, ""), ""), "")</f>
        <v/>
      </c>
      <c r="AS641" s="16">
        <f t="shared" ca="1" si="19"/>
        <v>600000</v>
      </c>
    </row>
    <row r="642" spans="1:45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5" t="str">
        <f>IF(Overall!P644&lt;&gt;"",_xlfn.VALUETOTEXT(Overall!P644),"")</f>
        <v>Options</v>
      </c>
      <c r="I642" s="6">
        <f>IF(Overall!F644&lt;&gt;"",VALUE(Overall!F644),"")</f>
        <v>500000</v>
      </c>
      <c r="J642" s="6">
        <f>IF(Overall!G644&lt;&gt;"",VALUE(Overall!G644),"")</f>
        <v>79</v>
      </c>
      <c r="K642" s="6">
        <f>IF(Overall!H644&lt;&gt;"",VALUE(Overall!H644),"")</f>
        <v>61</v>
      </c>
      <c r="L642" s="6">
        <f>IF(Overall!I644&lt;&gt;"",VALUE(Overall!I644),"")</f>
        <v>2.31</v>
      </c>
      <c r="M642" s="6">
        <f>IF(Overall!J644&lt;&gt;"",VALUE(Overall!J644),"")</f>
        <v>0.23</v>
      </c>
      <c r="N642" s="6">
        <f>IF(Overall!K644&lt;&gt;"",VALUE(Overall!K644),"")</f>
        <v>2.08</v>
      </c>
      <c r="O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P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Q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R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S642" s="5">
        <f t="shared" si="18"/>
        <v>1</v>
      </c>
      <c r="T642" s="10">
        <f>IF(Overall!$A644&lt;&gt;"",IF(AND(MONTH($O642) &lt;= 1, MONTH($P642) &gt;= 1), IF($S642 &lt;&gt; "", $I642/$S642, ""), ""),"")</f>
        <v>500000</v>
      </c>
      <c r="U642" s="10" t="str">
        <f>IF(Overall!$A644&lt;&gt;"",IF(AND(MONTH($O642) &lt;= 2, MONTH($P642) &gt;= 2), IF($S642 &lt;&gt; "", $I642/$S642, ""), ""),"")</f>
        <v/>
      </c>
      <c r="V642" s="10" t="str">
        <f>IF(Overall!$A644&lt;&gt;"",IF(AND(MONTH($O642) &lt;= 3, MONTH($P642) &gt;= 3), IF($S642 &lt;&gt; "", $I642/$S642, ""), ""),"")</f>
        <v/>
      </c>
      <c r="W642" s="10" t="str">
        <f>IF(Overall!$A644&lt;&gt;"",IF(AND(MONTH($O642) &lt;= 4, MONTH($P642) &gt;= 4), IF($S642 &lt;&gt; "", $I642/$S642, ""), ""),"")</f>
        <v/>
      </c>
      <c r="X642" s="10" t="str">
        <f>IF(Overall!$A644&lt;&gt;"",IF(AND(MONTH($O642) &lt;= 5, MONTH($P642) &gt;= 5), IF($S642 &lt;&gt; "", $I642/$S642, ""), ""),"")</f>
        <v/>
      </c>
      <c r="Y642" s="10" t="str">
        <f>IF(Overall!$A644&lt;&gt;"",IF(AND(MONTH($O642) &lt;= 6, MONTH($P642) &gt;= 6), IF($S642 &lt;&gt; "", $I642/$S642, ""), ""),"")</f>
        <v/>
      </c>
      <c r="Z642" s="10" t="str">
        <f>IF(Overall!$A644&lt;&gt;"",IF(AND(MONTH($O642) &lt;= 7, MONTH($P642) &gt;= 7 ), IF($S642 &lt;&gt; "", $I642/$S642, ""), ""),"")</f>
        <v/>
      </c>
      <c r="AA642" s="10" t="str">
        <f>IF(Overall!$A644&lt;&gt;"",IF(AND(MONTH($O642) &lt;= 8, MONTH($P642) &gt;= 8), IF($S642 &lt;&gt; "", $I642/$S642, ""), ""),"")</f>
        <v/>
      </c>
      <c r="AB642" s="10" t="str">
        <f>IF(Overall!$A644&lt;&gt;"",IF(AND(MONTH($O642) &lt;= 9, MONTH($P642) &gt;= 9), IF($S642 &lt;&gt; "", $I642/$S642, ""), ""),"")</f>
        <v/>
      </c>
      <c r="AC642" s="10" t="str">
        <f>IF(Overall!$A644&lt;&gt;"",IF(AND(MONTH($O642) &lt;= 10, MONTH($P642) &gt;= 10), IF($S642 &lt;&gt; "", $I642/$S642, ""), ""),"")</f>
        <v/>
      </c>
      <c r="AD642" s="10" t="str">
        <f>IF(Overall!$A644&lt;&gt;"",IF(AND(MONTH($O642) &lt;= 11, MONTH($P642) &gt;= 11), IF($S642 &lt;&gt; "", $I642/$S642, ""), ""),"")</f>
        <v/>
      </c>
      <c r="AE642" s="10" t="str">
        <f>IF(Overall!$A644&lt;&gt;"",IF(AND(MONTH($O642) &lt;= 12, MONTH($P642) &gt;= 12), IF($S642 &lt;&gt; "", $I642/$S642, ""), ""),"")</f>
        <v/>
      </c>
      <c r="AG642" s="10" t="str">
        <f ca="1">IFERROR(IF(AND(NOW()&lt;= EOMONTH(DATE(YEAR($P642),1, 1), 0), Overall!$A644&lt;&gt;"", MONTH($O642) &lt;= 1, MONTH($P642) &gt;= 1), IF($S642 &lt;&gt; "", $I642/$S642, ""), ""), "")</f>
        <v/>
      </c>
      <c r="AH642" s="10" t="str">
        <f ca="1">IFERROR(IF(AND(NOW()&lt;= EOMONTH(DATE(YEAR($P642),2, 1), 0), Overall!$A644&lt;&gt;"", MONTH($O642) &lt;= 2, MONTH($P642) &gt;= 2), IF($S642 &lt;&gt; "", $I642/$S642, ""), ""), "")</f>
        <v/>
      </c>
      <c r="AI642" s="10" t="str">
        <f ca="1">IFERROR(IF(AND(NOW()&lt;= EOMONTH(DATE(YEAR($P642),3, 1), 0), Overall!$A644&lt;&gt;"", MONTH($O642) &lt;= 3, MONTH($P642) &gt;= 3), IF($S642 &lt;&gt; "", $I642/$S642, ""), ""), "")</f>
        <v/>
      </c>
      <c r="AJ642" s="10" t="str">
        <f ca="1">IFERROR(IF(AND(NOW()&lt;= EOMONTH(DATE(YEAR($P642),4, 1), 0), Overall!$A644&lt;&gt;"", MONTH($O642) &lt;= 4, MONTH($P642) &gt;= 4), IF($S642 &lt;&gt; "", $I642/$S642, ""), ""), "")</f>
        <v/>
      </c>
      <c r="AK642" s="10" t="str">
        <f ca="1">IFERROR(IF(AND(NOW()&lt;= EOMONTH(DATE(YEAR($P642),5, 1), 0), Overall!$A644&lt;&gt;"", MONTH($O642) &lt;= 5, MONTH($P642) &gt;= 5), IF($S642 &lt;&gt; "", $I642/$S642, ""), ""), "")</f>
        <v/>
      </c>
      <c r="AL642" s="10" t="str">
        <f ca="1">IFERROR(IF(AND(NOW()&lt;= EOMONTH(DATE(YEAR($P642),6, 1), 0), Overall!$A644&lt;&gt;"", MONTH($O642) &lt;= 6, MONTH($P642) &gt;= 6), IF($S642 &lt;&gt; "", $I642/$S642, ""), ""), "")</f>
        <v/>
      </c>
      <c r="AM642" s="10" t="str">
        <f ca="1">IFERROR(IF(AND(NOW()&lt;= EOMONTH(DATE(YEAR($P642),7, 1), 0), Overall!$A644&lt;&gt;"", MONTH($O642) &lt;= 7, MONTH($P642) &gt;= 7), IF($S642 &lt;&gt; "", $I642/$S642, ""), ""), "")</f>
        <v/>
      </c>
      <c r="AN642" s="10" t="str">
        <f ca="1">IFERROR(IF(AND(NOW()&lt;= EOMONTH(DATE(YEAR($P642),8, 1), 0), Overall!$A644&lt;&gt;"", MONTH($O642) &lt;= 8, MONTH($P642) &gt;= 8), IF($S642 &lt;&gt; "", $I642/$S642, ""), ""), "")</f>
        <v/>
      </c>
      <c r="AO642" s="10" t="str">
        <f ca="1">IFERROR(IF(AND(NOW()&lt;= EOMONTH(DATE(YEAR($P642),9, 1), 0), Overall!$A644&lt;&gt;"", MONTH($O642) &lt;= 9, MONTH($P642) &gt;= 9), IF($S642 &lt;&gt; "", $I642/$S642, ""), ""), "")</f>
        <v/>
      </c>
      <c r="AP642" s="10" t="str">
        <f ca="1">IFERROR(IF(AND(NOW()&lt;= EOMONTH(DATE(YEAR($P642),10, 1), 0), Overall!$A644&lt;&gt;"", MONTH($O642) &lt;= 10, MONTH($P642) &gt;= 10), IF($S642 &lt;&gt; "", $I642/$S642, ""), ""), "")</f>
        <v/>
      </c>
      <c r="AQ642" s="10" t="str">
        <f ca="1">IFERROR(IF(AND(NOW()&lt;= EOMONTH(DATE(YEAR($P642),11, 1), 0), Overall!$A644&lt;&gt;"", MONTH($O642) &lt;=11, MONTH($P642) &gt;= 11), IF($S642 &lt;&gt; "", $I642/$S642, ""), ""), "")</f>
        <v/>
      </c>
      <c r="AR642" s="10" t="str">
        <f ca="1">IFERROR(IF(AND(NOW()&lt;= EOMONTH(DATE(YEAR($P642),12, 1), 0), Overall!$A644&lt;&gt;"", MONTH($O642) &lt;= 12, MONTH($P642) &gt;= 12), IF($S642 &lt;&gt; "", $I642/$S642, ""), ""), "")</f>
        <v/>
      </c>
      <c r="AS642" s="16">
        <f t="shared" ca="1" si="19"/>
        <v>0</v>
      </c>
    </row>
    <row r="643" spans="1:45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5" t="str">
        <f>IF(Overall!P645&lt;&gt;"",_xlfn.VALUETOTEXT(Overall!P645),"")</f>
        <v>Options</v>
      </c>
      <c r="I643" s="6">
        <f>IF(Overall!F645&lt;&gt;"",VALUE(Overall!F645),"")</f>
        <v>500000</v>
      </c>
      <c r="J643" s="6">
        <f>IF(Overall!G645&lt;&gt;"",VALUE(Overall!G645),"")</f>
        <v>79</v>
      </c>
      <c r="K643" s="6">
        <f>IF(Overall!H645&lt;&gt;"",VALUE(Overall!H645),"")</f>
        <v>61</v>
      </c>
      <c r="L643" s="6">
        <f>IF(Overall!I645&lt;&gt;"",VALUE(Overall!I645),"")</f>
        <v>2.37</v>
      </c>
      <c r="M643" s="6">
        <f>IF(Overall!J645&lt;&gt;"",VALUE(Overall!J645),"")</f>
        <v>0.3</v>
      </c>
      <c r="N643" s="6">
        <f>IF(Overall!K645&lt;&gt;"",VALUE(Overall!K645),"")</f>
        <v>2.0699999999999998</v>
      </c>
      <c r="O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P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Q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R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S643" s="5">
        <f t="shared" ref="S643:S706" si="20">IF(AND(O643&lt;&gt;"", P643&lt;&gt;""), DATEDIF(O643, P643, "M") + 1, "")</f>
        <v>1</v>
      </c>
      <c r="T643" s="10">
        <f>IF(Overall!$A645&lt;&gt;"",IF(AND(MONTH($O643) &lt;= 1, MONTH($P643) &gt;= 1), IF($S643 &lt;&gt; "", $I643/$S643, ""), ""),"")</f>
        <v>500000</v>
      </c>
      <c r="U643" s="10" t="str">
        <f>IF(Overall!$A645&lt;&gt;"",IF(AND(MONTH($O643) &lt;= 2, MONTH($P643) &gt;= 2), IF($S643 &lt;&gt; "", $I643/$S643, ""), ""),"")</f>
        <v/>
      </c>
      <c r="V643" s="10" t="str">
        <f>IF(Overall!$A645&lt;&gt;"",IF(AND(MONTH($O643) &lt;= 3, MONTH($P643) &gt;= 3), IF($S643 &lt;&gt; "", $I643/$S643, ""), ""),"")</f>
        <v/>
      </c>
      <c r="W643" s="10" t="str">
        <f>IF(Overall!$A645&lt;&gt;"",IF(AND(MONTH($O643) &lt;= 4, MONTH($P643) &gt;= 4), IF($S643 &lt;&gt; "", $I643/$S643, ""), ""),"")</f>
        <v/>
      </c>
      <c r="X643" s="10" t="str">
        <f>IF(Overall!$A645&lt;&gt;"",IF(AND(MONTH($O643) &lt;= 5, MONTH($P643) &gt;= 5), IF($S643 &lt;&gt; "", $I643/$S643, ""), ""),"")</f>
        <v/>
      </c>
      <c r="Y643" s="10" t="str">
        <f>IF(Overall!$A645&lt;&gt;"",IF(AND(MONTH($O643) &lt;= 6, MONTH($P643) &gt;= 6), IF($S643 &lt;&gt; "", $I643/$S643, ""), ""),"")</f>
        <v/>
      </c>
      <c r="Z643" s="10" t="str">
        <f>IF(Overall!$A645&lt;&gt;"",IF(AND(MONTH($O643) &lt;= 7, MONTH($P643) &gt;= 7 ), IF($S643 &lt;&gt; "", $I643/$S643, ""), ""),"")</f>
        <v/>
      </c>
      <c r="AA643" s="10" t="str">
        <f>IF(Overall!$A645&lt;&gt;"",IF(AND(MONTH($O643) &lt;= 8, MONTH($P643) &gt;= 8), IF($S643 &lt;&gt; "", $I643/$S643, ""), ""),"")</f>
        <v/>
      </c>
      <c r="AB643" s="10" t="str">
        <f>IF(Overall!$A645&lt;&gt;"",IF(AND(MONTH($O643) &lt;= 9, MONTH($P643) &gt;= 9), IF($S643 &lt;&gt; "", $I643/$S643, ""), ""),"")</f>
        <v/>
      </c>
      <c r="AC643" s="10" t="str">
        <f>IF(Overall!$A645&lt;&gt;"",IF(AND(MONTH($O643) &lt;= 10, MONTH($P643) &gt;= 10), IF($S643 &lt;&gt; "", $I643/$S643, ""), ""),"")</f>
        <v/>
      </c>
      <c r="AD643" s="10" t="str">
        <f>IF(Overall!$A645&lt;&gt;"",IF(AND(MONTH($O643) &lt;= 11, MONTH($P643) &gt;= 11), IF($S643 &lt;&gt; "", $I643/$S643, ""), ""),"")</f>
        <v/>
      </c>
      <c r="AE643" s="10" t="str">
        <f>IF(Overall!$A645&lt;&gt;"",IF(AND(MONTH($O643) &lt;= 12, MONTH($P643) &gt;= 12), IF($S643 &lt;&gt; "", $I643/$S643, ""), ""),"")</f>
        <v/>
      </c>
      <c r="AG643" s="10" t="str">
        <f ca="1">IFERROR(IF(AND(NOW()&lt;= EOMONTH(DATE(YEAR($P643),1, 1), 0), Overall!$A645&lt;&gt;"", MONTH($O643) &lt;= 1, MONTH($P643) &gt;= 1), IF($S643 &lt;&gt; "", $I643/$S643, ""), ""), "")</f>
        <v/>
      </c>
      <c r="AH643" s="10" t="str">
        <f ca="1">IFERROR(IF(AND(NOW()&lt;= EOMONTH(DATE(YEAR($P643),2, 1), 0), Overall!$A645&lt;&gt;"", MONTH($O643) &lt;= 2, MONTH($P643) &gt;= 2), IF($S643 &lt;&gt; "", $I643/$S643, ""), ""), "")</f>
        <v/>
      </c>
      <c r="AI643" s="10" t="str">
        <f ca="1">IFERROR(IF(AND(NOW()&lt;= EOMONTH(DATE(YEAR($P643),3, 1), 0), Overall!$A645&lt;&gt;"", MONTH($O643) &lt;= 3, MONTH($P643) &gt;= 3), IF($S643 &lt;&gt; "", $I643/$S643, ""), ""), "")</f>
        <v/>
      </c>
      <c r="AJ643" s="10" t="str">
        <f ca="1">IFERROR(IF(AND(NOW()&lt;= EOMONTH(DATE(YEAR($P643),4, 1), 0), Overall!$A645&lt;&gt;"", MONTH($O643) &lt;= 4, MONTH($P643) &gt;= 4), IF($S643 &lt;&gt; "", $I643/$S643, ""), ""), "")</f>
        <v/>
      </c>
      <c r="AK643" s="10" t="str">
        <f ca="1">IFERROR(IF(AND(NOW()&lt;= EOMONTH(DATE(YEAR($P643),5, 1), 0), Overall!$A645&lt;&gt;"", MONTH($O643) &lt;= 5, MONTH($P643) &gt;= 5), IF($S643 &lt;&gt; "", $I643/$S643, ""), ""), "")</f>
        <v/>
      </c>
      <c r="AL643" s="10" t="str">
        <f ca="1">IFERROR(IF(AND(NOW()&lt;= EOMONTH(DATE(YEAR($P643),6, 1), 0), Overall!$A645&lt;&gt;"", MONTH($O643) &lt;= 6, MONTH($P643) &gt;= 6), IF($S643 &lt;&gt; "", $I643/$S643, ""), ""), "")</f>
        <v/>
      </c>
      <c r="AM643" s="10" t="str">
        <f ca="1">IFERROR(IF(AND(NOW()&lt;= EOMONTH(DATE(YEAR($P643),7, 1), 0), Overall!$A645&lt;&gt;"", MONTH($O643) &lt;= 7, MONTH($P643) &gt;= 7), IF($S643 &lt;&gt; "", $I643/$S643, ""), ""), "")</f>
        <v/>
      </c>
      <c r="AN643" s="10" t="str">
        <f ca="1">IFERROR(IF(AND(NOW()&lt;= EOMONTH(DATE(YEAR($P643),8, 1), 0), Overall!$A645&lt;&gt;"", MONTH($O643) &lt;= 8, MONTH($P643) &gt;= 8), IF($S643 &lt;&gt; "", $I643/$S643, ""), ""), "")</f>
        <v/>
      </c>
      <c r="AO643" s="10" t="str">
        <f ca="1">IFERROR(IF(AND(NOW()&lt;= EOMONTH(DATE(YEAR($P643),9, 1), 0), Overall!$A645&lt;&gt;"", MONTH($O643) &lt;= 9, MONTH($P643) &gt;= 9), IF($S643 &lt;&gt; "", $I643/$S643, ""), ""), "")</f>
        <v/>
      </c>
      <c r="AP643" s="10" t="str">
        <f ca="1">IFERROR(IF(AND(NOW()&lt;= EOMONTH(DATE(YEAR($P643),10, 1), 0), Overall!$A645&lt;&gt;"", MONTH($O643) &lt;= 10, MONTH($P643) &gt;= 10), IF($S643 &lt;&gt; "", $I643/$S643, ""), ""), "")</f>
        <v/>
      </c>
      <c r="AQ643" s="10" t="str">
        <f ca="1">IFERROR(IF(AND(NOW()&lt;= EOMONTH(DATE(YEAR($P643),11, 1), 0), Overall!$A645&lt;&gt;"", MONTH($O643) &lt;=11, MONTH($P643) &gt;= 11), IF($S643 &lt;&gt; "", $I643/$S643, ""), ""), "")</f>
        <v/>
      </c>
      <c r="AR643" s="10" t="str">
        <f ca="1">IFERROR(IF(AND(NOW()&lt;= EOMONTH(DATE(YEAR($P643),12, 1), 0), Overall!$A645&lt;&gt;"", MONTH($O643) &lt;= 12, MONTH($P643) &gt;= 12), IF($S643 &lt;&gt; "", $I643/$S643, ""), ""), "")</f>
        <v/>
      </c>
      <c r="AS643" s="16">
        <f t="shared" ref="AS643:AS706" ca="1" si="21">SUM(AG643:AR643)</f>
        <v>0</v>
      </c>
    </row>
    <row r="644" spans="1:45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5" t="str">
        <f>IF(Overall!P646&lt;&gt;"",_xlfn.VALUETOTEXT(Overall!P646),"")</f>
        <v>Options</v>
      </c>
      <c r="I644" s="6">
        <f>IF(Overall!F646&lt;&gt;"",VALUE(Overall!F646),"")</f>
        <v>500000</v>
      </c>
      <c r="J644" s="6">
        <f>IF(Overall!G646&lt;&gt;"",VALUE(Overall!G646),"")</f>
        <v>79</v>
      </c>
      <c r="K644" s="6">
        <f>IF(Overall!H646&lt;&gt;"",VALUE(Overall!H646),"")</f>
        <v>61</v>
      </c>
      <c r="L644" s="6">
        <f>IF(Overall!I646&lt;&gt;"",VALUE(Overall!I646),"")</f>
        <v>2.2200000000000002</v>
      </c>
      <c r="M644" s="6">
        <f>IF(Overall!J646&lt;&gt;"",VALUE(Overall!J646),"")</f>
        <v>0.15</v>
      </c>
      <c r="N644" s="6">
        <f>IF(Overall!K646&lt;&gt;"",VALUE(Overall!K646),"")</f>
        <v>2.0699999999999998</v>
      </c>
      <c r="O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P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Q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R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S644" s="5">
        <f t="shared" si="20"/>
        <v>1</v>
      </c>
      <c r="T644" s="10">
        <f>IF(Overall!$A646&lt;&gt;"",IF(AND(MONTH($O644) &lt;= 1, MONTH($P644) &gt;= 1), IF($S644 &lt;&gt; "", $I644/$S644, ""), ""),"")</f>
        <v>500000</v>
      </c>
      <c r="U644" s="10" t="str">
        <f>IF(Overall!$A646&lt;&gt;"",IF(AND(MONTH($O644) &lt;= 2, MONTH($P644) &gt;= 2), IF($S644 &lt;&gt; "", $I644/$S644, ""), ""),"")</f>
        <v/>
      </c>
      <c r="V644" s="10" t="str">
        <f>IF(Overall!$A646&lt;&gt;"",IF(AND(MONTH($O644) &lt;= 3, MONTH($P644) &gt;= 3), IF($S644 &lt;&gt; "", $I644/$S644, ""), ""),"")</f>
        <v/>
      </c>
      <c r="W644" s="10" t="str">
        <f>IF(Overall!$A646&lt;&gt;"",IF(AND(MONTH($O644) &lt;= 4, MONTH($P644) &gt;= 4), IF($S644 &lt;&gt; "", $I644/$S644, ""), ""),"")</f>
        <v/>
      </c>
      <c r="X644" s="10" t="str">
        <f>IF(Overall!$A646&lt;&gt;"",IF(AND(MONTH($O644) &lt;= 5, MONTH($P644) &gt;= 5), IF($S644 &lt;&gt; "", $I644/$S644, ""), ""),"")</f>
        <v/>
      </c>
      <c r="Y644" s="10" t="str">
        <f>IF(Overall!$A646&lt;&gt;"",IF(AND(MONTH($O644) &lt;= 6, MONTH($P644) &gt;= 6), IF($S644 &lt;&gt; "", $I644/$S644, ""), ""),"")</f>
        <v/>
      </c>
      <c r="Z644" s="10" t="str">
        <f>IF(Overall!$A646&lt;&gt;"",IF(AND(MONTH($O644) &lt;= 7, MONTH($P644) &gt;= 7 ), IF($S644 &lt;&gt; "", $I644/$S644, ""), ""),"")</f>
        <v/>
      </c>
      <c r="AA644" s="10" t="str">
        <f>IF(Overall!$A646&lt;&gt;"",IF(AND(MONTH($O644) &lt;= 8, MONTH($P644) &gt;= 8), IF($S644 &lt;&gt; "", $I644/$S644, ""), ""),"")</f>
        <v/>
      </c>
      <c r="AB644" s="10" t="str">
        <f>IF(Overall!$A646&lt;&gt;"",IF(AND(MONTH($O644) &lt;= 9, MONTH($P644) &gt;= 9), IF($S644 &lt;&gt; "", $I644/$S644, ""), ""),"")</f>
        <v/>
      </c>
      <c r="AC644" s="10" t="str">
        <f>IF(Overall!$A646&lt;&gt;"",IF(AND(MONTH($O644) &lt;= 10, MONTH($P644) &gt;= 10), IF($S644 &lt;&gt; "", $I644/$S644, ""), ""),"")</f>
        <v/>
      </c>
      <c r="AD644" s="10" t="str">
        <f>IF(Overall!$A646&lt;&gt;"",IF(AND(MONTH($O644) &lt;= 11, MONTH($P644) &gt;= 11), IF($S644 &lt;&gt; "", $I644/$S644, ""), ""),"")</f>
        <v/>
      </c>
      <c r="AE644" s="10" t="str">
        <f>IF(Overall!$A646&lt;&gt;"",IF(AND(MONTH($O644) &lt;= 12, MONTH($P644) &gt;= 12), IF($S644 &lt;&gt; "", $I644/$S644, ""), ""),"")</f>
        <v/>
      </c>
      <c r="AG644" s="10" t="str">
        <f ca="1">IFERROR(IF(AND(NOW()&lt;= EOMONTH(DATE(YEAR($P644),1, 1), 0), Overall!$A646&lt;&gt;"", MONTH($O644) &lt;= 1, MONTH($P644) &gt;= 1), IF($S644 &lt;&gt; "", $I644/$S644, ""), ""), "")</f>
        <v/>
      </c>
      <c r="AH644" s="10" t="str">
        <f ca="1">IFERROR(IF(AND(NOW()&lt;= EOMONTH(DATE(YEAR($P644),2, 1), 0), Overall!$A646&lt;&gt;"", MONTH($O644) &lt;= 2, MONTH($P644) &gt;= 2), IF($S644 &lt;&gt; "", $I644/$S644, ""), ""), "")</f>
        <v/>
      </c>
      <c r="AI644" s="10" t="str">
        <f ca="1">IFERROR(IF(AND(NOW()&lt;= EOMONTH(DATE(YEAR($P644),3, 1), 0), Overall!$A646&lt;&gt;"", MONTH($O644) &lt;= 3, MONTH($P644) &gt;= 3), IF($S644 &lt;&gt; "", $I644/$S644, ""), ""), "")</f>
        <v/>
      </c>
      <c r="AJ644" s="10" t="str">
        <f ca="1">IFERROR(IF(AND(NOW()&lt;= EOMONTH(DATE(YEAR($P644),4, 1), 0), Overall!$A646&lt;&gt;"", MONTH($O644) &lt;= 4, MONTH($P644) &gt;= 4), IF($S644 &lt;&gt; "", $I644/$S644, ""), ""), "")</f>
        <v/>
      </c>
      <c r="AK644" s="10" t="str">
        <f ca="1">IFERROR(IF(AND(NOW()&lt;= EOMONTH(DATE(YEAR($P644),5, 1), 0), Overall!$A646&lt;&gt;"", MONTH($O644) &lt;= 5, MONTH($P644) &gt;= 5), IF($S644 &lt;&gt; "", $I644/$S644, ""), ""), "")</f>
        <v/>
      </c>
      <c r="AL644" s="10" t="str">
        <f ca="1">IFERROR(IF(AND(NOW()&lt;= EOMONTH(DATE(YEAR($P644),6, 1), 0), Overall!$A646&lt;&gt;"", MONTH($O644) &lt;= 6, MONTH($P644) &gt;= 6), IF($S644 &lt;&gt; "", $I644/$S644, ""), ""), "")</f>
        <v/>
      </c>
      <c r="AM644" s="10" t="str">
        <f ca="1">IFERROR(IF(AND(NOW()&lt;= EOMONTH(DATE(YEAR($P644),7, 1), 0), Overall!$A646&lt;&gt;"", MONTH($O644) &lt;= 7, MONTH($P644) &gt;= 7), IF($S644 &lt;&gt; "", $I644/$S644, ""), ""), "")</f>
        <v/>
      </c>
      <c r="AN644" s="10" t="str">
        <f ca="1">IFERROR(IF(AND(NOW()&lt;= EOMONTH(DATE(YEAR($P644),8, 1), 0), Overall!$A646&lt;&gt;"", MONTH($O644) &lt;= 8, MONTH($P644) &gt;= 8), IF($S644 &lt;&gt; "", $I644/$S644, ""), ""), "")</f>
        <v/>
      </c>
      <c r="AO644" s="10" t="str">
        <f ca="1">IFERROR(IF(AND(NOW()&lt;= EOMONTH(DATE(YEAR($P644),9, 1), 0), Overall!$A646&lt;&gt;"", MONTH($O644) &lt;= 9, MONTH($P644) &gt;= 9), IF($S644 &lt;&gt; "", $I644/$S644, ""), ""), "")</f>
        <v/>
      </c>
      <c r="AP644" s="10" t="str">
        <f ca="1">IFERROR(IF(AND(NOW()&lt;= EOMONTH(DATE(YEAR($P644),10, 1), 0), Overall!$A646&lt;&gt;"", MONTH($O644) &lt;= 10, MONTH($P644) &gt;= 10), IF($S644 &lt;&gt; "", $I644/$S644, ""), ""), "")</f>
        <v/>
      </c>
      <c r="AQ644" s="10" t="str">
        <f ca="1">IFERROR(IF(AND(NOW()&lt;= EOMONTH(DATE(YEAR($P644),11, 1), 0), Overall!$A646&lt;&gt;"", MONTH($O644) &lt;=11, MONTH($P644) &gt;= 11), IF($S644 &lt;&gt; "", $I644/$S644, ""), ""), "")</f>
        <v/>
      </c>
      <c r="AR644" s="10" t="str">
        <f ca="1">IFERROR(IF(AND(NOW()&lt;= EOMONTH(DATE(YEAR($P644),12, 1), 0), Overall!$A646&lt;&gt;"", MONTH($O644) &lt;= 12, MONTH($P644) &gt;= 12), IF($S644 &lt;&gt; "", $I644/$S644, ""), ""), "")</f>
        <v/>
      </c>
      <c r="AS644" s="16">
        <f t="shared" ca="1" si="21"/>
        <v>0</v>
      </c>
    </row>
    <row r="645" spans="1:45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5" t="str">
        <f>IF(Overall!P647&lt;&gt;"",_xlfn.VALUETOTEXT(Overall!P647),"")</f>
        <v>Options</v>
      </c>
      <c r="I645" s="6">
        <f>IF(Overall!F647&lt;&gt;"",VALUE(Overall!F647),"")</f>
        <v>500000</v>
      </c>
      <c r="J645" s="6">
        <f>IF(Overall!G647&lt;&gt;"",VALUE(Overall!G647),"")</f>
        <v>78</v>
      </c>
      <c r="K645" s="6">
        <f>IF(Overall!H647&lt;&gt;"",VALUE(Overall!H647),"")</f>
        <v>61</v>
      </c>
      <c r="L645" s="6">
        <f>IF(Overall!I647&lt;&gt;"",VALUE(Overall!I647),"")</f>
        <v>2.06</v>
      </c>
      <c r="M645" s="6">
        <f>IF(Overall!J647&lt;&gt;"",VALUE(Overall!J647),"")</f>
        <v>0.18</v>
      </c>
      <c r="N645" s="6">
        <f>IF(Overall!K647&lt;&gt;"",VALUE(Overall!K647),"")</f>
        <v>1.88</v>
      </c>
      <c r="O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P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Q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R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S645" s="5">
        <f t="shared" si="20"/>
        <v>1</v>
      </c>
      <c r="T645" s="10">
        <f>IF(Overall!$A647&lt;&gt;"",IF(AND(MONTH($O645) &lt;= 1, MONTH($P645) &gt;= 1), IF($S645 &lt;&gt; "", $I645/$S645, ""), ""),"")</f>
        <v>500000</v>
      </c>
      <c r="U645" s="10" t="str">
        <f>IF(Overall!$A647&lt;&gt;"",IF(AND(MONTH($O645) &lt;= 2, MONTH($P645) &gt;= 2), IF($S645 &lt;&gt; "", $I645/$S645, ""), ""),"")</f>
        <v/>
      </c>
      <c r="V645" s="10" t="str">
        <f>IF(Overall!$A647&lt;&gt;"",IF(AND(MONTH($O645) &lt;= 3, MONTH($P645) &gt;= 3), IF($S645 &lt;&gt; "", $I645/$S645, ""), ""),"")</f>
        <v/>
      </c>
      <c r="W645" s="10" t="str">
        <f>IF(Overall!$A647&lt;&gt;"",IF(AND(MONTH($O645) &lt;= 4, MONTH($P645) &gt;= 4), IF($S645 &lt;&gt; "", $I645/$S645, ""), ""),"")</f>
        <v/>
      </c>
      <c r="X645" s="10" t="str">
        <f>IF(Overall!$A647&lt;&gt;"",IF(AND(MONTH($O645) &lt;= 5, MONTH($P645) &gt;= 5), IF($S645 &lt;&gt; "", $I645/$S645, ""), ""),"")</f>
        <v/>
      </c>
      <c r="Y645" s="10" t="str">
        <f>IF(Overall!$A647&lt;&gt;"",IF(AND(MONTH($O645) &lt;= 6, MONTH($P645) &gt;= 6), IF($S645 &lt;&gt; "", $I645/$S645, ""), ""),"")</f>
        <v/>
      </c>
      <c r="Z645" s="10" t="str">
        <f>IF(Overall!$A647&lt;&gt;"",IF(AND(MONTH($O645) &lt;= 7, MONTH($P645) &gt;= 7 ), IF($S645 &lt;&gt; "", $I645/$S645, ""), ""),"")</f>
        <v/>
      </c>
      <c r="AA645" s="10" t="str">
        <f>IF(Overall!$A647&lt;&gt;"",IF(AND(MONTH($O645) &lt;= 8, MONTH($P645) &gt;= 8), IF($S645 &lt;&gt; "", $I645/$S645, ""), ""),"")</f>
        <v/>
      </c>
      <c r="AB645" s="10" t="str">
        <f>IF(Overall!$A647&lt;&gt;"",IF(AND(MONTH($O645) &lt;= 9, MONTH($P645) &gt;= 9), IF($S645 &lt;&gt; "", $I645/$S645, ""), ""),"")</f>
        <v/>
      </c>
      <c r="AC645" s="10" t="str">
        <f>IF(Overall!$A647&lt;&gt;"",IF(AND(MONTH($O645) &lt;= 10, MONTH($P645) &gt;= 10), IF($S645 &lt;&gt; "", $I645/$S645, ""), ""),"")</f>
        <v/>
      </c>
      <c r="AD645" s="10" t="str">
        <f>IF(Overall!$A647&lt;&gt;"",IF(AND(MONTH($O645) &lt;= 11, MONTH($P645) &gt;= 11), IF($S645 &lt;&gt; "", $I645/$S645, ""), ""),"")</f>
        <v/>
      </c>
      <c r="AE645" s="10" t="str">
        <f>IF(Overall!$A647&lt;&gt;"",IF(AND(MONTH($O645) &lt;= 12, MONTH($P645) &gt;= 12), IF($S645 &lt;&gt; "", $I645/$S645, ""), ""),"")</f>
        <v/>
      </c>
      <c r="AG645" s="10" t="str">
        <f ca="1">IFERROR(IF(AND(NOW()&lt;= EOMONTH(DATE(YEAR($P645),1, 1), 0), Overall!$A647&lt;&gt;"", MONTH($O645) &lt;= 1, MONTH($P645) &gt;= 1), IF($S645 &lt;&gt; "", $I645/$S645, ""), ""), "")</f>
        <v/>
      </c>
      <c r="AH645" s="10" t="str">
        <f ca="1">IFERROR(IF(AND(NOW()&lt;= EOMONTH(DATE(YEAR($P645),2, 1), 0), Overall!$A647&lt;&gt;"", MONTH($O645) &lt;= 2, MONTH($P645) &gt;= 2), IF($S645 &lt;&gt; "", $I645/$S645, ""), ""), "")</f>
        <v/>
      </c>
      <c r="AI645" s="10" t="str">
        <f ca="1">IFERROR(IF(AND(NOW()&lt;= EOMONTH(DATE(YEAR($P645),3, 1), 0), Overall!$A647&lt;&gt;"", MONTH($O645) &lt;= 3, MONTH($P645) &gt;= 3), IF($S645 &lt;&gt; "", $I645/$S645, ""), ""), "")</f>
        <v/>
      </c>
      <c r="AJ645" s="10" t="str">
        <f ca="1">IFERROR(IF(AND(NOW()&lt;= EOMONTH(DATE(YEAR($P645),4, 1), 0), Overall!$A647&lt;&gt;"", MONTH($O645) &lt;= 4, MONTH($P645) &gt;= 4), IF($S645 &lt;&gt; "", $I645/$S645, ""), ""), "")</f>
        <v/>
      </c>
      <c r="AK645" s="10" t="str">
        <f ca="1">IFERROR(IF(AND(NOW()&lt;= EOMONTH(DATE(YEAR($P645),5, 1), 0), Overall!$A647&lt;&gt;"", MONTH($O645) &lt;= 5, MONTH($P645) &gt;= 5), IF($S645 &lt;&gt; "", $I645/$S645, ""), ""), "")</f>
        <v/>
      </c>
      <c r="AL645" s="10" t="str">
        <f ca="1">IFERROR(IF(AND(NOW()&lt;= EOMONTH(DATE(YEAR($P645),6, 1), 0), Overall!$A647&lt;&gt;"", MONTH($O645) &lt;= 6, MONTH($P645) &gt;= 6), IF($S645 &lt;&gt; "", $I645/$S645, ""), ""), "")</f>
        <v/>
      </c>
      <c r="AM645" s="10" t="str">
        <f ca="1">IFERROR(IF(AND(NOW()&lt;= EOMONTH(DATE(YEAR($P645),7, 1), 0), Overall!$A647&lt;&gt;"", MONTH($O645) &lt;= 7, MONTH($P645) &gt;= 7), IF($S645 &lt;&gt; "", $I645/$S645, ""), ""), "")</f>
        <v/>
      </c>
      <c r="AN645" s="10" t="str">
        <f ca="1">IFERROR(IF(AND(NOW()&lt;= EOMONTH(DATE(YEAR($P645),8, 1), 0), Overall!$A647&lt;&gt;"", MONTH($O645) &lt;= 8, MONTH($P645) &gt;= 8), IF($S645 &lt;&gt; "", $I645/$S645, ""), ""), "")</f>
        <v/>
      </c>
      <c r="AO645" s="10" t="str">
        <f ca="1">IFERROR(IF(AND(NOW()&lt;= EOMONTH(DATE(YEAR($P645),9, 1), 0), Overall!$A647&lt;&gt;"", MONTH($O645) &lt;= 9, MONTH($P645) &gt;= 9), IF($S645 &lt;&gt; "", $I645/$S645, ""), ""), "")</f>
        <v/>
      </c>
      <c r="AP645" s="10" t="str">
        <f ca="1">IFERROR(IF(AND(NOW()&lt;= EOMONTH(DATE(YEAR($P645),10, 1), 0), Overall!$A647&lt;&gt;"", MONTH($O645) &lt;= 10, MONTH($P645) &gt;= 10), IF($S645 &lt;&gt; "", $I645/$S645, ""), ""), "")</f>
        <v/>
      </c>
      <c r="AQ645" s="10" t="str">
        <f ca="1">IFERROR(IF(AND(NOW()&lt;= EOMONTH(DATE(YEAR($P645),11, 1), 0), Overall!$A647&lt;&gt;"", MONTH($O645) &lt;=11, MONTH($P645) &gt;= 11), IF($S645 &lt;&gt; "", $I645/$S645, ""), ""), "")</f>
        <v/>
      </c>
      <c r="AR645" s="10" t="str">
        <f ca="1">IFERROR(IF(AND(NOW()&lt;= EOMONTH(DATE(YEAR($P645),12, 1), 0), Overall!$A647&lt;&gt;"", MONTH($O645) &lt;= 12, MONTH($P645) &gt;= 12), IF($S645 &lt;&gt; "", $I645/$S645, ""), ""), "")</f>
        <v/>
      </c>
      <c r="AS645" s="16">
        <f t="shared" ca="1" si="21"/>
        <v>0</v>
      </c>
    </row>
    <row r="646" spans="1:45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5" t="str">
        <f>IF(Overall!P648&lt;&gt;"",_xlfn.VALUETOTEXT(Overall!P648),"")</f>
        <v>Options</v>
      </c>
      <c r="I646" s="6">
        <f>IF(Overall!F648&lt;&gt;"",VALUE(Overall!F648),"")</f>
        <v>500000</v>
      </c>
      <c r="J646" s="6">
        <f>IF(Overall!G648&lt;&gt;"",VALUE(Overall!G648),"")</f>
        <v>78</v>
      </c>
      <c r="K646" s="6">
        <f>IF(Overall!H648&lt;&gt;"",VALUE(Overall!H648),"")</f>
        <v>61</v>
      </c>
      <c r="L646" s="6">
        <f>IF(Overall!I648&lt;&gt;"",VALUE(Overall!I648),"")</f>
        <v>2</v>
      </c>
      <c r="M646" s="6">
        <f>IF(Overall!J648&lt;&gt;"",VALUE(Overall!J648),"")</f>
        <v>0.19</v>
      </c>
      <c r="N646" s="6">
        <f>IF(Overall!K648&lt;&gt;"",VALUE(Overall!K648),"")</f>
        <v>1.81</v>
      </c>
      <c r="O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P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Q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R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S646" s="5">
        <f t="shared" si="20"/>
        <v>1</v>
      </c>
      <c r="T646" s="10">
        <f>IF(Overall!$A648&lt;&gt;"",IF(AND(MONTH($O646) &lt;= 1, MONTH($P646) &gt;= 1), IF($S646 &lt;&gt; "", $I646/$S646, ""), ""),"")</f>
        <v>500000</v>
      </c>
      <c r="U646" s="10" t="str">
        <f>IF(Overall!$A648&lt;&gt;"",IF(AND(MONTH($O646) &lt;= 2, MONTH($P646) &gt;= 2), IF($S646 &lt;&gt; "", $I646/$S646, ""), ""),"")</f>
        <v/>
      </c>
      <c r="V646" s="10" t="str">
        <f>IF(Overall!$A648&lt;&gt;"",IF(AND(MONTH($O646) &lt;= 3, MONTH($P646) &gt;= 3), IF($S646 &lt;&gt; "", $I646/$S646, ""), ""),"")</f>
        <v/>
      </c>
      <c r="W646" s="10" t="str">
        <f>IF(Overall!$A648&lt;&gt;"",IF(AND(MONTH($O646) &lt;= 4, MONTH($P646) &gt;= 4), IF($S646 &lt;&gt; "", $I646/$S646, ""), ""),"")</f>
        <v/>
      </c>
      <c r="X646" s="10" t="str">
        <f>IF(Overall!$A648&lt;&gt;"",IF(AND(MONTH($O646) &lt;= 5, MONTH($P646) &gt;= 5), IF($S646 &lt;&gt; "", $I646/$S646, ""), ""),"")</f>
        <v/>
      </c>
      <c r="Y646" s="10" t="str">
        <f>IF(Overall!$A648&lt;&gt;"",IF(AND(MONTH($O646) &lt;= 6, MONTH($P646) &gt;= 6), IF($S646 &lt;&gt; "", $I646/$S646, ""), ""),"")</f>
        <v/>
      </c>
      <c r="Z646" s="10" t="str">
        <f>IF(Overall!$A648&lt;&gt;"",IF(AND(MONTH($O646) &lt;= 7, MONTH($P646) &gt;= 7 ), IF($S646 &lt;&gt; "", $I646/$S646, ""), ""),"")</f>
        <v/>
      </c>
      <c r="AA646" s="10" t="str">
        <f>IF(Overall!$A648&lt;&gt;"",IF(AND(MONTH($O646) &lt;= 8, MONTH($P646) &gt;= 8), IF($S646 &lt;&gt; "", $I646/$S646, ""), ""),"")</f>
        <v/>
      </c>
      <c r="AB646" s="10" t="str">
        <f>IF(Overall!$A648&lt;&gt;"",IF(AND(MONTH($O646) &lt;= 9, MONTH($P646) &gt;= 9), IF($S646 &lt;&gt; "", $I646/$S646, ""), ""),"")</f>
        <v/>
      </c>
      <c r="AC646" s="10" t="str">
        <f>IF(Overall!$A648&lt;&gt;"",IF(AND(MONTH($O646) &lt;= 10, MONTH($P646) &gt;= 10), IF($S646 &lt;&gt; "", $I646/$S646, ""), ""),"")</f>
        <v/>
      </c>
      <c r="AD646" s="10" t="str">
        <f>IF(Overall!$A648&lt;&gt;"",IF(AND(MONTH($O646) &lt;= 11, MONTH($P646) &gt;= 11), IF($S646 &lt;&gt; "", $I646/$S646, ""), ""),"")</f>
        <v/>
      </c>
      <c r="AE646" s="10" t="str">
        <f>IF(Overall!$A648&lt;&gt;"",IF(AND(MONTH($O646) &lt;= 12, MONTH($P646) &gt;= 12), IF($S646 &lt;&gt; "", $I646/$S646, ""), ""),"")</f>
        <v/>
      </c>
      <c r="AG646" s="10" t="str">
        <f ca="1">IFERROR(IF(AND(NOW()&lt;= EOMONTH(DATE(YEAR($P646),1, 1), 0), Overall!$A648&lt;&gt;"", MONTH($O646) &lt;= 1, MONTH($P646) &gt;= 1), IF($S646 &lt;&gt; "", $I646/$S646, ""), ""), "")</f>
        <v/>
      </c>
      <c r="AH646" s="10" t="str">
        <f ca="1">IFERROR(IF(AND(NOW()&lt;= EOMONTH(DATE(YEAR($P646),2, 1), 0), Overall!$A648&lt;&gt;"", MONTH($O646) &lt;= 2, MONTH($P646) &gt;= 2), IF($S646 &lt;&gt; "", $I646/$S646, ""), ""), "")</f>
        <v/>
      </c>
      <c r="AI646" s="10" t="str">
        <f ca="1">IFERROR(IF(AND(NOW()&lt;= EOMONTH(DATE(YEAR($P646),3, 1), 0), Overall!$A648&lt;&gt;"", MONTH($O646) &lt;= 3, MONTH($P646) &gt;= 3), IF($S646 &lt;&gt; "", $I646/$S646, ""), ""), "")</f>
        <v/>
      </c>
      <c r="AJ646" s="10" t="str">
        <f ca="1">IFERROR(IF(AND(NOW()&lt;= EOMONTH(DATE(YEAR($P646),4, 1), 0), Overall!$A648&lt;&gt;"", MONTH($O646) &lt;= 4, MONTH($P646) &gt;= 4), IF($S646 &lt;&gt; "", $I646/$S646, ""), ""), "")</f>
        <v/>
      </c>
      <c r="AK646" s="10" t="str">
        <f ca="1">IFERROR(IF(AND(NOW()&lt;= EOMONTH(DATE(YEAR($P646),5, 1), 0), Overall!$A648&lt;&gt;"", MONTH($O646) &lt;= 5, MONTH($P646) &gt;= 5), IF($S646 &lt;&gt; "", $I646/$S646, ""), ""), "")</f>
        <v/>
      </c>
      <c r="AL646" s="10" t="str">
        <f ca="1">IFERROR(IF(AND(NOW()&lt;= EOMONTH(DATE(YEAR($P646),6, 1), 0), Overall!$A648&lt;&gt;"", MONTH($O646) &lt;= 6, MONTH($P646) &gt;= 6), IF($S646 &lt;&gt; "", $I646/$S646, ""), ""), "")</f>
        <v/>
      </c>
      <c r="AM646" s="10" t="str">
        <f ca="1">IFERROR(IF(AND(NOW()&lt;= EOMONTH(DATE(YEAR($P646),7, 1), 0), Overall!$A648&lt;&gt;"", MONTH($O646) &lt;= 7, MONTH($P646) &gt;= 7), IF($S646 &lt;&gt; "", $I646/$S646, ""), ""), "")</f>
        <v/>
      </c>
      <c r="AN646" s="10" t="str">
        <f ca="1">IFERROR(IF(AND(NOW()&lt;= EOMONTH(DATE(YEAR($P646),8, 1), 0), Overall!$A648&lt;&gt;"", MONTH($O646) &lt;= 8, MONTH($P646) &gt;= 8), IF($S646 &lt;&gt; "", $I646/$S646, ""), ""), "")</f>
        <v/>
      </c>
      <c r="AO646" s="10" t="str">
        <f ca="1">IFERROR(IF(AND(NOW()&lt;= EOMONTH(DATE(YEAR($P646),9, 1), 0), Overall!$A648&lt;&gt;"", MONTH($O646) &lt;= 9, MONTH($P646) &gt;= 9), IF($S646 &lt;&gt; "", $I646/$S646, ""), ""), "")</f>
        <v/>
      </c>
      <c r="AP646" s="10" t="str">
        <f ca="1">IFERROR(IF(AND(NOW()&lt;= EOMONTH(DATE(YEAR($P646),10, 1), 0), Overall!$A648&lt;&gt;"", MONTH($O646) &lt;= 10, MONTH($P646) &gt;= 10), IF($S646 &lt;&gt; "", $I646/$S646, ""), ""), "")</f>
        <v/>
      </c>
      <c r="AQ646" s="10" t="str">
        <f ca="1">IFERROR(IF(AND(NOW()&lt;= EOMONTH(DATE(YEAR($P646),11, 1), 0), Overall!$A648&lt;&gt;"", MONTH($O646) &lt;=11, MONTH($P646) &gt;= 11), IF($S646 &lt;&gt; "", $I646/$S646, ""), ""), "")</f>
        <v/>
      </c>
      <c r="AR646" s="10" t="str">
        <f ca="1">IFERROR(IF(AND(NOW()&lt;= EOMONTH(DATE(YEAR($P646),12, 1), 0), Overall!$A648&lt;&gt;"", MONTH($O646) &lt;= 12, MONTH($P646) &gt;= 12), IF($S646 &lt;&gt; "", $I646/$S646, ""), ""), "")</f>
        <v/>
      </c>
      <c r="AS646" s="16">
        <f t="shared" ca="1" si="21"/>
        <v>0</v>
      </c>
    </row>
    <row r="647" spans="1:45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5" t="str">
        <f>IF(Overall!P649&lt;&gt;"",_xlfn.VALUETOTEXT(Overall!P649),"")</f>
        <v>Options</v>
      </c>
      <c r="I647" s="6">
        <f>IF(Overall!F649&lt;&gt;"",VALUE(Overall!F649),"")</f>
        <v>500000</v>
      </c>
      <c r="J647" s="6">
        <f>IF(Overall!G649&lt;&gt;"",VALUE(Overall!G649),"")</f>
        <v>79</v>
      </c>
      <c r="K647" s="6">
        <f>IF(Overall!H649&lt;&gt;"",VALUE(Overall!H649),"")</f>
        <v>61</v>
      </c>
      <c r="L647" s="6">
        <f>IF(Overall!I649&lt;&gt;"",VALUE(Overall!I649),"")</f>
        <v>2.29</v>
      </c>
      <c r="M647" s="6">
        <f>IF(Overall!J649&lt;&gt;"",VALUE(Overall!J649),"")</f>
        <v>0.2</v>
      </c>
      <c r="N647" s="6">
        <f>IF(Overall!K649&lt;&gt;"",VALUE(Overall!K649),"")</f>
        <v>2.09</v>
      </c>
      <c r="O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P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Q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R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S647" s="5">
        <f t="shared" si="20"/>
        <v>1</v>
      </c>
      <c r="T647" s="10">
        <f>IF(Overall!$A649&lt;&gt;"",IF(AND(MONTH($O647) &lt;= 1, MONTH($P647) &gt;= 1), IF($S647 &lt;&gt; "", $I647/$S647, ""), ""),"")</f>
        <v>500000</v>
      </c>
      <c r="U647" s="10" t="str">
        <f>IF(Overall!$A649&lt;&gt;"",IF(AND(MONTH($O647) &lt;= 2, MONTH($P647) &gt;= 2), IF($S647 &lt;&gt; "", $I647/$S647, ""), ""),"")</f>
        <v/>
      </c>
      <c r="V647" s="10" t="str">
        <f>IF(Overall!$A649&lt;&gt;"",IF(AND(MONTH($O647) &lt;= 3, MONTH($P647) &gt;= 3), IF($S647 &lt;&gt; "", $I647/$S647, ""), ""),"")</f>
        <v/>
      </c>
      <c r="W647" s="10" t="str">
        <f>IF(Overall!$A649&lt;&gt;"",IF(AND(MONTH($O647) &lt;= 4, MONTH($P647) &gt;= 4), IF($S647 &lt;&gt; "", $I647/$S647, ""), ""),"")</f>
        <v/>
      </c>
      <c r="X647" s="10" t="str">
        <f>IF(Overall!$A649&lt;&gt;"",IF(AND(MONTH($O647) &lt;= 5, MONTH($P647) &gt;= 5), IF($S647 &lt;&gt; "", $I647/$S647, ""), ""),"")</f>
        <v/>
      </c>
      <c r="Y647" s="10" t="str">
        <f>IF(Overall!$A649&lt;&gt;"",IF(AND(MONTH($O647) &lt;= 6, MONTH($P647) &gt;= 6), IF($S647 &lt;&gt; "", $I647/$S647, ""), ""),"")</f>
        <v/>
      </c>
      <c r="Z647" s="10" t="str">
        <f>IF(Overall!$A649&lt;&gt;"",IF(AND(MONTH($O647) &lt;= 7, MONTH($P647) &gt;= 7 ), IF($S647 &lt;&gt; "", $I647/$S647, ""), ""),"")</f>
        <v/>
      </c>
      <c r="AA647" s="10" t="str">
        <f>IF(Overall!$A649&lt;&gt;"",IF(AND(MONTH($O647) &lt;= 8, MONTH($P647) &gt;= 8), IF($S647 &lt;&gt; "", $I647/$S647, ""), ""),"")</f>
        <v/>
      </c>
      <c r="AB647" s="10" t="str">
        <f>IF(Overall!$A649&lt;&gt;"",IF(AND(MONTH($O647) &lt;= 9, MONTH($P647) &gt;= 9), IF($S647 &lt;&gt; "", $I647/$S647, ""), ""),"")</f>
        <v/>
      </c>
      <c r="AC647" s="10" t="str">
        <f>IF(Overall!$A649&lt;&gt;"",IF(AND(MONTH($O647) &lt;= 10, MONTH($P647) &gt;= 10), IF($S647 &lt;&gt; "", $I647/$S647, ""), ""),"")</f>
        <v/>
      </c>
      <c r="AD647" s="10" t="str">
        <f>IF(Overall!$A649&lt;&gt;"",IF(AND(MONTH($O647) &lt;= 11, MONTH($P647) &gt;= 11), IF($S647 &lt;&gt; "", $I647/$S647, ""), ""),"")</f>
        <v/>
      </c>
      <c r="AE647" s="10" t="str">
        <f>IF(Overall!$A649&lt;&gt;"",IF(AND(MONTH($O647) &lt;= 12, MONTH($P647) &gt;= 12), IF($S647 &lt;&gt; "", $I647/$S647, ""), ""),"")</f>
        <v/>
      </c>
      <c r="AG647" s="10" t="str">
        <f ca="1">IFERROR(IF(AND(NOW()&lt;= EOMONTH(DATE(YEAR($P647),1, 1), 0), Overall!$A649&lt;&gt;"", MONTH($O647) &lt;= 1, MONTH($P647) &gt;= 1), IF($S647 &lt;&gt; "", $I647/$S647, ""), ""), "")</f>
        <v/>
      </c>
      <c r="AH647" s="10" t="str">
        <f ca="1">IFERROR(IF(AND(NOW()&lt;= EOMONTH(DATE(YEAR($P647),2, 1), 0), Overall!$A649&lt;&gt;"", MONTH($O647) &lt;= 2, MONTH($P647) &gt;= 2), IF($S647 &lt;&gt; "", $I647/$S647, ""), ""), "")</f>
        <v/>
      </c>
      <c r="AI647" s="10" t="str">
        <f ca="1">IFERROR(IF(AND(NOW()&lt;= EOMONTH(DATE(YEAR($P647),3, 1), 0), Overall!$A649&lt;&gt;"", MONTH($O647) &lt;= 3, MONTH($P647) &gt;= 3), IF($S647 &lt;&gt; "", $I647/$S647, ""), ""), "")</f>
        <v/>
      </c>
      <c r="AJ647" s="10" t="str">
        <f ca="1">IFERROR(IF(AND(NOW()&lt;= EOMONTH(DATE(YEAR($P647),4, 1), 0), Overall!$A649&lt;&gt;"", MONTH($O647) &lt;= 4, MONTH($P647) &gt;= 4), IF($S647 &lt;&gt; "", $I647/$S647, ""), ""), "")</f>
        <v/>
      </c>
      <c r="AK647" s="10" t="str">
        <f ca="1">IFERROR(IF(AND(NOW()&lt;= EOMONTH(DATE(YEAR($P647),5, 1), 0), Overall!$A649&lt;&gt;"", MONTH($O647) &lt;= 5, MONTH($P647) &gt;= 5), IF($S647 &lt;&gt; "", $I647/$S647, ""), ""), "")</f>
        <v/>
      </c>
      <c r="AL647" s="10" t="str">
        <f ca="1">IFERROR(IF(AND(NOW()&lt;= EOMONTH(DATE(YEAR($P647),6, 1), 0), Overall!$A649&lt;&gt;"", MONTH($O647) &lt;= 6, MONTH($P647) &gt;= 6), IF($S647 &lt;&gt; "", $I647/$S647, ""), ""), "")</f>
        <v/>
      </c>
      <c r="AM647" s="10" t="str">
        <f ca="1">IFERROR(IF(AND(NOW()&lt;= EOMONTH(DATE(YEAR($P647),7, 1), 0), Overall!$A649&lt;&gt;"", MONTH($O647) &lt;= 7, MONTH($P647) &gt;= 7), IF($S647 &lt;&gt; "", $I647/$S647, ""), ""), "")</f>
        <v/>
      </c>
      <c r="AN647" s="10" t="str">
        <f ca="1">IFERROR(IF(AND(NOW()&lt;= EOMONTH(DATE(YEAR($P647),8, 1), 0), Overall!$A649&lt;&gt;"", MONTH($O647) &lt;= 8, MONTH($P647) &gt;= 8), IF($S647 &lt;&gt; "", $I647/$S647, ""), ""), "")</f>
        <v/>
      </c>
      <c r="AO647" s="10" t="str">
        <f ca="1">IFERROR(IF(AND(NOW()&lt;= EOMONTH(DATE(YEAR($P647),9, 1), 0), Overall!$A649&lt;&gt;"", MONTH($O647) &lt;= 9, MONTH($P647) &gt;= 9), IF($S647 &lt;&gt; "", $I647/$S647, ""), ""), "")</f>
        <v/>
      </c>
      <c r="AP647" s="10" t="str">
        <f ca="1">IFERROR(IF(AND(NOW()&lt;= EOMONTH(DATE(YEAR($P647),10, 1), 0), Overall!$A649&lt;&gt;"", MONTH($O647) &lt;= 10, MONTH($P647) &gt;= 10), IF($S647 &lt;&gt; "", $I647/$S647, ""), ""), "")</f>
        <v/>
      </c>
      <c r="AQ647" s="10" t="str">
        <f ca="1">IFERROR(IF(AND(NOW()&lt;= EOMONTH(DATE(YEAR($P647),11, 1), 0), Overall!$A649&lt;&gt;"", MONTH($O647) &lt;=11, MONTH($P647) &gt;= 11), IF($S647 &lt;&gt; "", $I647/$S647, ""), ""), "")</f>
        <v/>
      </c>
      <c r="AR647" s="10" t="str">
        <f ca="1">IFERROR(IF(AND(NOW()&lt;= EOMONTH(DATE(YEAR($P647),12, 1), 0), Overall!$A649&lt;&gt;"", MONTH($O647) &lt;= 12, MONTH($P647) &gt;= 12), IF($S647 &lt;&gt; "", $I647/$S647, ""), ""), "")</f>
        <v/>
      </c>
      <c r="AS647" s="16">
        <f t="shared" ca="1" si="21"/>
        <v>0</v>
      </c>
    </row>
    <row r="648" spans="1:45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5" t="str">
        <f>IF(Overall!P650&lt;&gt;"",_xlfn.VALUETOTEXT(Overall!P650),"")</f>
        <v>Options</v>
      </c>
      <c r="I648" s="6">
        <f>IF(Overall!F650&lt;&gt;"",VALUE(Overall!F650),"")</f>
        <v>500000</v>
      </c>
      <c r="J648" s="6">
        <f>IF(Overall!G650&lt;&gt;"",VALUE(Overall!G650),"")</f>
        <v>76</v>
      </c>
      <c r="K648" s="6">
        <f>IF(Overall!H650&lt;&gt;"",VALUE(Overall!H650),"")</f>
        <v>62</v>
      </c>
      <c r="L648" s="6">
        <f>IF(Overall!I650&lt;&gt;"",VALUE(Overall!I650),"")</f>
        <v>2.5</v>
      </c>
      <c r="M648" s="6">
        <f>IF(Overall!J650&lt;&gt;"",VALUE(Overall!J650),"")</f>
        <v>0.32</v>
      </c>
      <c r="N648" s="6">
        <f>IF(Overall!K650&lt;&gt;"",VALUE(Overall!K650),"")</f>
        <v>2.1800000000000002</v>
      </c>
      <c r="O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P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Q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R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S648" s="5">
        <f t="shared" si="20"/>
        <v>1</v>
      </c>
      <c r="T648" s="10">
        <f>IF(Overall!$A650&lt;&gt;"",IF(AND(MONTH($O648) &lt;= 1, MONTH($P648) &gt;= 1), IF($S648 &lt;&gt; "", $I648/$S648, ""), ""),"")</f>
        <v>500000</v>
      </c>
      <c r="U648" s="10" t="str">
        <f>IF(Overall!$A650&lt;&gt;"",IF(AND(MONTH($O648) &lt;= 2, MONTH($P648) &gt;= 2), IF($S648 &lt;&gt; "", $I648/$S648, ""), ""),"")</f>
        <v/>
      </c>
      <c r="V648" s="10" t="str">
        <f>IF(Overall!$A650&lt;&gt;"",IF(AND(MONTH($O648) &lt;= 3, MONTH($P648) &gt;= 3), IF($S648 &lt;&gt; "", $I648/$S648, ""), ""),"")</f>
        <v/>
      </c>
      <c r="W648" s="10" t="str">
        <f>IF(Overall!$A650&lt;&gt;"",IF(AND(MONTH($O648) &lt;= 4, MONTH($P648) &gt;= 4), IF($S648 &lt;&gt; "", $I648/$S648, ""), ""),"")</f>
        <v/>
      </c>
      <c r="X648" s="10" t="str">
        <f>IF(Overall!$A650&lt;&gt;"",IF(AND(MONTH($O648) &lt;= 5, MONTH($P648) &gt;= 5), IF($S648 &lt;&gt; "", $I648/$S648, ""), ""),"")</f>
        <v/>
      </c>
      <c r="Y648" s="10" t="str">
        <f>IF(Overall!$A650&lt;&gt;"",IF(AND(MONTH($O648) &lt;= 6, MONTH($P648) &gt;= 6), IF($S648 &lt;&gt; "", $I648/$S648, ""), ""),"")</f>
        <v/>
      </c>
      <c r="Z648" s="10" t="str">
        <f>IF(Overall!$A650&lt;&gt;"",IF(AND(MONTH($O648) &lt;= 7, MONTH($P648) &gt;= 7 ), IF($S648 &lt;&gt; "", $I648/$S648, ""), ""),"")</f>
        <v/>
      </c>
      <c r="AA648" s="10" t="str">
        <f>IF(Overall!$A650&lt;&gt;"",IF(AND(MONTH($O648) &lt;= 8, MONTH($P648) &gt;= 8), IF($S648 &lt;&gt; "", $I648/$S648, ""), ""),"")</f>
        <v/>
      </c>
      <c r="AB648" s="10" t="str">
        <f>IF(Overall!$A650&lt;&gt;"",IF(AND(MONTH($O648) &lt;= 9, MONTH($P648) &gt;= 9), IF($S648 &lt;&gt; "", $I648/$S648, ""), ""),"")</f>
        <v/>
      </c>
      <c r="AC648" s="10" t="str">
        <f>IF(Overall!$A650&lt;&gt;"",IF(AND(MONTH($O648) &lt;= 10, MONTH($P648) &gt;= 10), IF($S648 &lt;&gt; "", $I648/$S648, ""), ""),"")</f>
        <v/>
      </c>
      <c r="AD648" s="10" t="str">
        <f>IF(Overall!$A650&lt;&gt;"",IF(AND(MONTH($O648) &lt;= 11, MONTH($P648) &gt;= 11), IF($S648 &lt;&gt; "", $I648/$S648, ""), ""),"")</f>
        <v/>
      </c>
      <c r="AE648" s="10" t="str">
        <f>IF(Overall!$A650&lt;&gt;"",IF(AND(MONTH($O648) &lt;= 12, MONTH($P648) &gt;= 12), IF($S648 &lt;&gt; "", $I648/$S648, ""), ""),"")</f>
        <v/>
      </c>
      <c r="AG648" s="10" t="str">
        <f ca="1">IFERROR(IF(AND(NOW()&lt;= EOMONTH(DATE(YEAR($P648),1, 1), 0), Overall!$A650&lt;&gt;"", MONTH($O648) &lt;= 1, MONTH($P648) &gt;= 1), IF($S648 &lt;&gt; "", $I648/$S648, ""), ""), "")</f>
        <v/>
      </c>
      <c r="AH648" s="10" t="str">
        <f ca="1">IFERROR(IF(AND(NOW()&lt;= EOMONTH(DATE(YEAR($P648),2, 1), 0), Overall!$A650&lt;&gt;"", MONTH($O648) &lt;= 2, MONTH($P648) &gt;= 2), IF($S648 &lt;&gt; "", $I648/$S648, ""), ""), "")</f>
        <v/>
      </c>
      <c r="AI648" s="10" t="str">
        <f ca="1">IFERROR(IF(AND(NOW()&lt;= EOMONTH(DATE(YEAR($P648),3, 1), 0), Overall!$A650&lt;&gt;"", MONTH($O648) &lt;= 3, MONTH($P648) &gt;= 3), IF($S648 &lt;&gt; "", $I648/$S648, ""), ""), "")</f>
        <v/>
      </c>
      <c r="AJ648" s="10" t="str">
        <f ca="1">IFERROR(IF(AND(NOW()&lt;= EOMONTH(DATE(YEAR($P648),4, 1), 0), Overall!$A650&lt;&gt;"", MONTH($O648) &lt;= 4, MONTH($P648) &gt;= 4), IF($S648 &lt;&gt; "", $I648/$S648, ""), ""), "")</f>
        <v/>
      </c>
      <c r="AK648" s="10" t="str">
        <f ca="1">IFERROR(IF(AND(NOW()&lt;= EOMONTH(DATE(YEAR($P648),5, 1), 0), Overall!$A650&lt;&gt;"", MONTH($O648) &lt;= 5, MONTH($P648) &gt;= 5), IF($S648 &lt;&gt; "", $I648/$S648, ""), ""), "")</f>
        <v/>
      </c>
      <c r="AL648" s="10" t="str">
        <f ca="1">IFERROR(IF(AND(NOW()&lt;= EOMONTH(DATE(YEAR($P648),6, 1), 0), Overall!$A650&lt;&gt;"", MONTH($O648) &lt;= 6, MONTH($P648) &gt;= 6), IF($S648 &lt;&gt; "", $I648/$S648, ""), ""), "")</f>
        <v/>
      </c>
      <c r="AM648" s="10" t="str">
        <f ca="1">IFERROR(IF(AND(NOW()&lt;= EOMONTH(DATE(YEAR($P648),7, 1), 0), Overall!$A650&lt;&gt;"", MONTH($O648) &lt;= 7, MONTH($P648) &gt;= 7), IF($S648 &lt;&gt; "", $I648/$S648, ""), ""), "")</f>
        <v/>
      </c>
      <c r="AN648" s="10" t="str">
        <f ca="1">IFERROR(IF(AND(NOW()&lt;= EOMONTH(DATE(YEAR($P648),8, 1), 0), Overall!$A650&lt;&gt;"", MONTH($O648) &lt;= 8, MONTH($P648) &gt;= 8), IF($S648 &lt;&gt; "", $I648/$S648, ""), ""), "")</f>
        <v/>
      </c>
      <c r="AO648" s="10" t="str">
        <f ca="1">IFERROR(IF(AND(NOW()&lt;= EOMONTH(DATE(YEAR($P648),9, 1), 0), Overall!$A650&lt;&gt;"", MONTH($O648) &lt;= 9, MONTH($P648) &gt;= 9), IF($S648 &lt;&gt; "", $I648/$S648, ""), ""), "")</f>
        <v/>
      </c>
      <c r="AP648" s="10" t="str">
        <f ca="1">IFERROR(IF(AND(NOW()&lt;= EOMONTH(DATE(YEAR($P648),10, 1), 0), Overall!$A650&lt;&gt;"", MONTH($O648) &lt;= 10, MONTH($P648) &gt;= 10), IF($S648 &lt;&gt; "", $I648/$S648, ""), ""), "")</f>
        <v/>
      </c>
      <c r="AQ648" s="10" t="str">
        <f ca="1">IFERROR(IF(AND(NOW()&lt;= EOMONTH(DATE(YEAR($P648),11, 1), 0), Overall!$A650&lt;&gt;"", MONTH($O648) &lt;=11, MONTH($P648) &gt;= 11), IF($S648 &lt;&gt; "", $I648/$S648, ""), ""), "")</f>
        <v/>
      </c>
      <c r="AR648" s="10" t="str">
        <f ca="1">IFERROR(IF(AND(NOW()&lt;= EOMONTH(DATE(YEAR($P648),12, 1), 0), Overall!$A650&lt;&gt;"", MONTH($O648) &lt;= 12, MONTH($P648) &gt;= 12), IF($S648 &lt;&gt; "", $I648/$S648, ""), ""), "")</f>
        <v/>
      </c>
      <c r="AS648" s="16">
        <f t="shared" ca="1" si="21"/>
        <v>0</v>
      </c>
    </row>
    <row r="649" spans="1:45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5" t="str">
        <f>IF(Overall!P651&lt;&gt;"",_xlfn.VALUETOTEXT(Overall!P651),"")</f>
        <v>Options</v>
      </c>
      <c r="I649" s="6">
        <f>IF(Overall!F651&lt;&gt;"",VALUE(Overall!F651),"")</f>
        <v>500000</v>
      </c>
      <c r="J649" s="6">
        <f>IF(Overall!G651&lt;&gt;"",VALUE(Overall!G651),"")</f>
        <v>76</v>
      </c>
      <c r="K649" s="6">
        <f>IF(Overall!H651&lt;&gt;"",VALUE(Overall!H651),"")</f>
        <v>62</v>
      </c>
      <c r="L649" s="6">
        <f>IF(Overall!I651&lt;&gt;"",VALUE(Overall!I651),"")</f>
        <v>2.52</v>
      </c>
      <c r="M649" s="6">
        <f>IF(Overall!J651&lt;&gt;"",VALUE(Overall!J651),"")</f>
        <v>0.33</v>
      </c>
      <c r="N649" s="6">
        <f>IF(Overall!K651&lt;&gt;"",VALUE(Overall!K651),"")</f>
        <v>2.19</v>
      </c>
      <c r="O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P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Q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R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S649" s="5">
        <f t="shared" si="20"/>
        <v>1</v>
      </c>
      <c r="T649" s="10">
        <f>IF(Overall!$A651&lt;&gt;"",IF(AND(MONTH($O649) &lt;= 1, MONTH($P649) &gt;= 1), IF($S649 &lt;&gt; "", $I649/$S649, ""), ""),"")</f>
        <v>500000</v>
      </c>
      <c r="U649" s="10" t="str">
        <f>IF(Overall!$A651&lt;&gt;"",IF(AND(MONTH($O649) &lt;= 2, MONTH($P649) &gt;= 2), IF($S649 &lt;&gt; "", $I649/$S649, ""), ""),"")</f>
        <v/>
      </c>
      <c r="V649" s="10" t="str">
        <f>IF(Overall!$A651&lt;&gt;"",IF(AND(MONTH($O649) &lt;= 3, MONTH($P649) &gt;= 3), IF($S649 &lt;&gt; "", $I649/$S649, ""), ""),"")</f>
        <v/>
      </c>
      <c r="W649" s="10" t="str">
        <f>IF(Overall!$A651&lt;&gt;"",IF(AND(MONTH($O649) &lt;= 4, MONTH($P649) &gt;= 4), IF($S649 &lt;&gt; "", $I649/$S649, ""), ""),"")</f>
        <v/>
      </c>
      <c r="X649" s="10" t="str">
        <f>IF(Overall!$A651&lt;&gt;"",IF(AND(MONTH($O649) &lt;= 5, MONTH($P649) &gt;= 5), IF($S649 &lt;&gt; "", $I649/$S649, ""), ""),"")</f>
        <v/>
      </c>
      <c r="Y649" s="10" t="str">
        <f>IF(Overall!$A651&lt;&gt;"",IF(AND(MONTH($O649) &lt;= 6, MONTH($P649) &gt;= 6), IF($S649 &lt;&gt; "", $I649/$S649, ""), ""),"")</f>
        <v/>
      </c>
      <c r="Z649" s="10" t="str">
        <f>IF(Overall!$A651&lt;&gt;"",IF(AND(MONTH($O649) &lt;= 7, MONTH($P649) &gt;= 7 ), IF($S649 &lt;&gt; "", $I649/$S649, ""), ""),"")</f>
        <v/>
      </c>
      <c r="AA649" s="10" t="str">
        <f>IF(Overall!$A651&lt;&gt;"",IF(AND(MONTH($O649) &lt;= 8, MONTH($P649) &gt;= 8), IF($S649 &lt;&gt; "", $I649/$S649, ""), ""),"")</f>
        <v/>
      </c>
      <c r="AB649" s="10" t="str">
        <f>IF(Overall!$A651&lt;&gt;"",IF(AND(MONTH($O649) &lt;= 9, MONTH($P649) &gt;= 9), IF($S649 &lt;&gt; "", $I649/$S649, ""), ""),"")</f>
        <v/>
      </c>
      <c r="AC649" s="10" t="str">
        <f>IF(Overall!$A651&lt;&gt;"",IF(AND(MONTH($O649) &lt;= 10, MONTH($P649) &gt;= 10), IF($S649 &lt;&gt; "", $I649/$S649, ""), ""),"")</f>
        <v/>
      </c>
      <c r="AD649" s="10" t="str">
        <f>IF(Overall!$A651&lt;&gt;"",IF(AND(MONTH($O649) &lt;= 11, MONTH($P649) &gt;= 11), IF($S649 &lt;&gt; "", $I649/$S649, ""), ""),"")</f>
        <v/>
      </c>
      <c r="AE649" s="10" t="str">
        <f>IF(Overall!$A651&lt;&gt;"",IF(AND(MONTH($O649) &lt;= 12, MONTH($P649) &gt;= 12), IF($S649 &lt;&gt; "", $I649/$S649, ""), ""),"")</f>
        <v/>
      </c>
      <c r="AG649" s="10" t="str">
        <f ca="1">IFERROR(IF(AND(NOW()&lt;= EOMONTH(DATE(YEAR($P649),1, 1), 0), Overall!$A651&lt;&gt;"", MONTH($O649) &lt;= 1, MONTH($P649) &gt;= 1), IF($S649 &lt;&gt; "", $I649/$S649, ""), ""), "")</f>
        <v/>
      </c>
      <c r="AH649" s="10" t="str">
        <f ca="1">IFERROR(IF(AND(NOW()&lt;= EOMONTH(DATE(YEAR($P649),2, 1), 0), Overall!$A651&lt;&gt;"", MONTH($O649) &lt;= 2, MONTH($P649) &gt;= 2), IF($S649 &lt;&gt; "", $I649/$S649, ""), ""), "")</f>
        <v/>
      </c>
      <c r="AI649" s="10" t="str">
        <f ca="1">IFERROR(IF(AND(NOW()&lt;= EOMONTH(DATE(YEAR($P649),3, 1), 0), Overall!$A651&lt;&gt;"", MONTH($O649) &lt;= 3, MONTH($P649) &gt;= 3), IF($S649 &lt;&gt; "", $I649/$S649, ""), ""), "")</f>
        <v/>
      </c>
      <c r="AJ649" s="10" t="str">
        <f ca="1">IFERROR(IF(AND(NOW()&lt;= EOMONTH(DATE(YEAR($P649),4, 1), 0), Overall!$A651&lt;&gt;"", MONTH($O649) &lt;= 4, MONTH($P649) &gt;= 4), IF($S649 &lt;&gt; "", $I649/$S649, ""), ""), "")</f>
        <v/>
      </c>
      <c r="AK649" s="10" t="str">
        <f ca="1">IFERROR(IF(AND(NOW()&lt;= EOMONTH(DATE(YEAR($P649),5, 1), 0), Overall!$A651&lt;&gt;"", MONTH($O649) &lt;= 5, MONTH($P649) &gt;= 5), IF($S649 &lt;&gt; "", $I649/$S649, ""), ""), "")</f>
        <v/>
      </c>
      <c r="AL649" s="10" t="str">
        <f ca="1">IFERROR(IF(AND(NOW()&lt;= EOMONTH(DATE(YEAR($P649),6, 1), 0), Overall!$A651&lt;&gt;"", MONTH($O649) &lt;= 6, MONTH($P649) &gt;= 6), IF($S649 &lt;&gt; "", $I649/$S649, ""), ""), "")</f>
        <v/>
      </c>
      <c r="AM649" s="10" t="str">
        <f ca="1">IFERROR(IF(AND(NOW()&lt;= EOMONTH(DATE(YEAR($P649),7, 1), 0), Overall!$A651&lt;&gt;"", MONTH($O649) &lt;= 7, MONTH($P649) &gt;= 7), IF($S649 &lt;&gt; "", $I649/$S649, ""), ""), "")</f>
        <v/>
      </c>
      <c r="AN649" s="10" t="str">
        <f ca="1">IFERROR(IF(AND(NOW()&lt;= EOMONTH(DATE(YEAR($P649),8, 1), 0), Overall!$A651&lt;&gt;"", MONTH($O649) &lt;= 8, MONTH($P649) &gt;= 8), IF($S649 &lt;&gt; "", $I649/$S649, ""), ""), "")</f>
        <v/>
      </c>
      <c r="AO649" s="10" t="str">
        <f ca="1">IFERROR(IF(AND(NOW()&lt;= EOMONTH(DATE(YEAR($P649),9, 1), 0), Overall!$A651&lt;&gt;"", MONTH($O649) &lt;= 9, MONTH($P649) &gt;= 9), IF($S649 &lt;&gt; "", $I649/$S649, ""), ""), "")</f>
        <v/>
      </c>
      <c r="AP649" s="10" t="str">
        <f ca="1">IFERROR(IF(AND(NOW()&lt;= EOMONTH(DATE(YEAR($P649),10, 1), 0), Overall!$A651&lt;&gt;"", MONTH($O649) &lt;= 10, MONTH($P649) &gt;= 10), IF($S649 &lt;&gt; "", $I649/$S649, ""), ""), "")</f>
        <v/>
      </c>
      <c r="AQ649" s="10" t="str">
        <f ca="1">IFERROR(IF(AND(NOW()&lt;= EOMONTH(DATE(YEAR($P649),11, 1), 0), Overall!$A651&lt;&gt;"", MONTH($O649) &lt;=11, MONTH($P649) &gt;= 11), IF($S649 &lt;&gt; "", $I649/$S649, ""), ""), "")</f>
        <v/>
      </c>
      <c r="AR649" s="10" t="str">
        <f ca="1">IFERROR(IF(AND(NOW()&lt;= EOMONTH(DATE(YEAR($P649),12, 1), 0), Overall!$A651&lt;&gt;"", MONTH($O649) &lt;= 12, MONTH($P649) &gt;= 12), IF($S649 &lt;&gt; "", $I649/$S649, ""), ""), "")</f>
        <v/>
      </c>
      <c r="AS649" s="16">
        <f t="shared" ca="1" si="21"/>
        <v>0</v>
      </c>
    </row>
    <row r="650" spans="1:45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5" t="str">
        <f>IF(Overall!P652&lt;&gt;"",_xlfn.VALUETOTEXT(Overall!P652),"")</f>
        <v>Options</v>
      </c>
      <c r="I650" s="6">
        <f>IF(Overall!F652&lt;&gt;"",VALUE(Overall!F652),"")</f>
        <v>500000</v>
      </c>
      <c r="J650" s="6">
        <f>IF(Overall!G652&lt;&gt;"",VALUE(Overall!G652),"")</f>
        <v>77</v>
      </c>
      <c r="K650" s="6">
        <f>IF(Overall!H652&lt;&gt;"",VALUE(Overall!H652),"")</f>
        <v>62</v>
      </c>
      <c r="L650" s="6">
        <f>IF(Overall!I652&lt;&gt;"",VALUE(Overall!I652),"")</f>
        <v>2.73</v>
      </c>
      <c r="M650" s="6">
        <f>IF(Overall!J652&lt;&gt;"",VALUE(Overall!J652),"")</f>
        <v>0.7</v>
      </c>
      <c r="N650" s="6">
        <f>IF(Overall!K652&lt;&gt;"",VALUE(Overall!K652),"")</f>
        <v>2.0299999999999998</v>
      </c>
      <c r="O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P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Q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R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S650" s="5">
        <f t="shared" si="20"/>
        <v>1</v>
      </c>
      <c r="T650" s="10">
        <f>IF(Overall!$A652&lt;&gt;"",IF(AND(MONTH($O650) &lt;= 1, MONTH($P650) &gt;= 1), IF($S650 &lt;&gt; "", $I650/$S650, ""), ""),"")</f>
        <v>500000</v>
      </c>
      <c r="U650" s="10" t="str">
        <f>IF(Overall!$A652&lt;&gt;"",IF(AND(MONTH($O650) &lt;= 2, MONTH($P650) &gt;= 2), IF($S650 &lt;&gt; "", $I650/$S650, ""), ""),"")</f>
        <v/>
      </c>
      <c r="V650" s="10" t="str">
        <f>IF(Overall!$A652&lt;&gt;"",IF(AND(MONTH($O650) &lt;= 3, MONTH($P650) &gt;= 3), IF($S650 &lt;&gt; "", $I650/$S650, ""), ""),"")</f>
        <v/>
      </c>
      <c r="W650" s="10" t="str">
        <f>IF(Overall!$A652&lt;&gt;"",IF(AND(MONTH($O650) &lt;= 4, MONTH($P650) &gt;= 4), IF($S650 &lt;&gt; "", $I650/$S650, ""), ""),"")</f>
        <v/>
      </c>
      <c r="X650" s="10" t="str">
        <f>IF(Overall!$A652&lt;&gt;"",IF(AND(MONTH($O650) &lt;= 5, MONTH($P650) &gt;= 5), IF($S650 &lt;&gt; "", $I650/$S650, ""), ""),"")</f>
        <v/>
      </c>
      <c r="Y650" s="10" t="str">
        <f>IF(Overall!$A652&lt;&gt;"",IF(AND(MONTH($O650) &lt;= 6, MONTH($P650) &gt;= 6), IF($S650 &lt;&gt; "", $I650/$S650, ""), ""),"")</f>
        <v/>
      </c>
      <c r="Z650" s="10" t="str">
        <f>IF(Overall!$A652&lt;&gt;"",IF(AND(MONTH($O650) &lt;= 7, MONTH($P650) &gt;= 7 ), IF($S650 &lt;&gt; "", $I650/$S650, ""), ""),"")</f>
        <v/>
      </c>
      <c r="AA650" s="10" t="str">
        <f>IF(Overall!$A652&lt;&gt;"",IF(AND(MONTH($O650) &lt;= 8, MONTH($P650) &gt;= 8), IF($S650 &lt;&gt; "", $I650/$S650, ""), ""),"")</f>
        <v/>
      </c>
      <c r="AB650" s="10" t="str">
        <f>IF(Overall!$A652&lt;&gt;"",IF(AND(MONTH($O650) &lt;= 9, MONTH($P650) &gt;= 9), IF($S650 &lt;&gt; "", $I650/$S650, ""), ""),"")</f>
        <v/>
      </c>
      <c r="AC650" s="10" t="str">
        <f>IF(Overall!$A652&lt;&gt;"",IF(AND(MONTH($O650) &lt;= 10, MONTH($P650) &gt;= 10), IF($S650 &lt;&gt; "", $I650/$S650, ""), ""),"")</f>
        <v/>
      </c>
      <c r="AD650" s="10" t="str">
        <f>IF(Overall!$A652&lt;&gt;"",IF(AND(MONTH($O650) &lt;= 11, MONTH($P650) &gt;= 11), IF($S650 &lt;&gt; "", $I650/$S650, ""), ""),"")</f>
        <v/>
      </c>
      <c r="AE650" s="10" t="str">
        <f>IF(Overall!$A652&lt;&gt;"",IF(AND(MONTH($O650) &lt;= 12, MONTH($P650) &gt;= 12), IF($S650 &lt;&gt; "", $I650/$S650, ""), ""),"")</f>
        <v/>
      </c>
      <c r="AG650" s="10" t="str">
        <f ca="1">IFERROR(IF(AND(NOW()&lt;= EOMONTH(DATE(YEAR($P650),1, 1), 0), Overall!$A652&lt;&gt;"", MONTH($O650) &lt;= 1, MONTH($P650) &gt;= 1), IF($S650 &lt;&gt; "", $I650/$S650, ""), ""), "")</f>
        <v/>
      </c>
      <c r="AH650" s="10" t="str">
        <f ca="1">IFERROR(IF(AND(NOW()&lt;= EOMONTH(DATE(YEAR($P650),2, 1), 0), Overall!$A652&lt;&gt;"", MONTH($O650) &lt;= 2, MONTH($P650) &gt;= 2), IF($S650 &lt;&gt; "", $I650/$S650, ""), ""), "")</f>
        <v/>
      </c>
      <c r="AI650" s="10" t="str">
        <f ca="1">IFERROR(IF(AND(NOW()&lt;= EOMONTH(DATE(YEAR($P650),3, 1), 0), Overall!$A652&lt;&gt;"", MONTH($O650) &lt;= 3, MONTH($P650) &gt;= 3), IF($S650 &lt;&gt; "", $I650/$S650, ""), ""), "")</f>
        <v/>
      </c>
      <c r="AJ650" s="10" t="str">
        <f ca="1">IFERROR(IF(AND(NOW()&lt;= EOMONTH(DATE(YEAR($P650),4, 1), 0), Overall!$A652&lt;&gt;"", MONTH($O650) &lt;= 4, MONTH($P650) &gt;= 4), IF($S650 &lt;&gt; "", $I650/$S650, ""), ""), "")</f>
        <v/>
      </c>
      <c r="AK650" s="10" t="str">
        <f ca="1">IFERROR(IF(AND(NOW()&lt;= EOMONTH(DATE(YEAR($P650),5, 1), 0), Overall!$A652&lt;&gt;"", MONTH($O650) &lt;= 5, MONTH($P650) &gt;= 5), IF($S650 &lt;&gt; "", $I650/$S650, ""), ""), "")</f>
        <v/>
      </c>
      <c r="AL650" s="10" t="str">
        <f ca="1">IFERROR(IF(AND(NOW()&lt;= EOMONTH(DATE(YEAR($P650),6, 1), 0), Overall!$A652&lt;&gt;"", MONTH($O650) &lt;= 6, MONTH($P650) &gt;= 6), IF($S650 &lt;&gt; "", $I650/$S650, ""), ""), "")</f>
        <v/>
      </c>
      <c r="AM650" s="10" t="str">
        <f ca="1">IFERROR(IF(AND(NOW()&lt;= EOMONTH(DATE(YEAR($P650),7, 1), 0), Overall!$A652&lt;&gt;"", MONTH($O650) &lt;= 7, MONTH($P650) &gt;= 7), IF($S650 &lt;&gt; "", $I650/$S650, ""), ""), "")</f>
        <v/>
      </c>
      <c r="AN650" s="10" t="str">
        <f ca="1">IFERROR(IF(AND(NOW()&lt;= EOMONTH(DATE(YEAR($P650),8, 1), 0), Overall!$A652&lt;&gt;"", MONTH($O650) &lt;= 8, MONTH($P650) &gt;= 8), IF($S650 &lt;&gt; "", $I650/$S650, ""), ""), "")</f>
        <v/>
      </c>
      <c r="AO650" s="10" t="str">
        <f ca="1">IFERROR(IF(AND(NOW()&lt;= EOMONTH(DATE(YEAR($P650),9, 1), 0), Overall!$A652&lt;&gt;"", MONTH($O650) &lt;= 9, MONTH($P650) &gt;= 9), IF($S650 &lt;&gt; "", $I650/$S650, ""), ""), "")</f>
        <v/>
      </c>
      <c r="AP650" s="10" t="str">
        <f ca="1">IFERROR(IF(AND(NOW()&lt;= EOMONTH(DATE(YEAR($P650),10, 1), 0), Overall!$A652&lt;&gt;"", MONTH($O650) &lt;= 10, MONTH($P650) &gt;= 10), IF($S650 &lt;&gt; "", $I650/$S650, ""), ""), "")</f>
        <v/>
      </c>
      <c r="AQ650" s="10" t="str">
        <f ca="1">IFERROR(IF(AND(NOW()&lt;= EOMONTH(DATE(YEAR($P650),11, 1), 0), Overall!$A652&lt;&gt;"", MONTH($O650) &lt;=11, MONTH($P650) &gt;= 11), IF($S650 &lt;&gt; "", $I650/$S650, ""), ""), "")</f>
        <v/>
      </c>
      <c r="AR650" s="10" t="str">
        <f ca="1">IFERROR(IF(AND(NOW()&lt;= EOMONTH(DATE(YEAR($P650),12, 1), 0), Overall!$A652&lt;&gt;"", MONTH($O650) &lt;= 12, MONTH($P650) &gt;= 12), IF($S650 &lt;&gt; "", $I650/$S650, ""), ""), "")</f>
        <v/>
      </c>
      <c r="AS650" s="16">
        <f t="shared" ca="1" si="21"/>
        <v>0</v>
      </c>
    </row>
    <row r="651" spans="1:45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5" t="str">
        <f>IF(Overall!P653&lt;&gt;"",_xlfn.VALUETOTEXT(Overall!P653),"")</f>
        <v>Options</v>
      </c>
      <c r="I651" s="6">
        <f>IF(Overall!F653&lt;&gt;"",VALUE(Overall!F653),"")</f>
        <v>500000</v>
      </c>
      <c r="J651" s="6">
        <f>IF(Overall!G653&lt;&gt;"",VALUE(Overall!G653),"")</f>
        <v>77</v>
      </c>
      <c r="K651" s="6">
        <f>IF(Overall!H653&lt;&gt;"",VALUE(Overall!H653),"")</f>
        <v>62</v>
      </c>
      <c r="L651" s="6">
        <f>IF(Overall!I653&lt;&gt;"",VALUE(Overall!I653),"")</f>
        <v>2.2000000000000002</v>
      </c>
      <c r="M651" s="6">
        <f>IF(Overall!J653&lt;&gt;"",VALUE(Overall!J653),"")</f>
        <v>0.17</v>
      </c>
      <c r="N651" s="6">
        <f>IF(Overall!K653&lt;&gt;"",VALUE(Overall!K653),"")</f>
        <v>2.0299999999999998</v>
      </c>
      <c r="O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P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Q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R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S651" s="5">
        <f t="shared" si="20"/>
        <v>1</v>
      </c>
      <c r="T651" s="10">
        <f>IF(Overall!$A653&lt;&gt;"",IF(AND(MONTH($O651) &lt;= 1, MONTH($P651) &gt;= 1), IF($S651 &lt;&gt; "", $I651/$S651, ""), ""),"")</f>
        <v>500000</v>
      </c>
      <c r="U651" s="10" t="str">
        <f>IF(Overall!$A653&lt;&gt;"",IF(AND(MONTH($O651) &lt;= 2, MONTH($P651) &gt;= 2), IF($S651 &lt;&gt; "", $I651/$S651, ""), ""),"")</f>
        <v/>
      </c>
      <c r="V651" s="10" t="str">
        <f>IF(Overall!$A653&lt;&gt;"",IF(AND(MONTH($O651) &lt;= 3, MONTH($P651) &gt;= 3), IF($S651 &lt;&gt; "", $I651/$S651, ""), ""),"")</f>
        <v/>
      </c>
      <c r="W651" s="10" t="str">
        <f>IF(Overall!$A653&lt;&gt;"",IF(AND(MONTH($O651) &lt;= 4, MONTH($P651) &gt;= 4), IF($S651 &lt;&gt; "", $I651/$S651, ""), ""),"")</f>
        <v/>
      </c>
      <c r="X651" s="10" t="str">
        <f>IF(Overall!$A653&lt;&gt;"",IF(AND(MONTH($O651) &lt;= 5, MONTH($P651) &gt;= 5), IF($S651 &lt;&gt; "", $I651/$S651, ""), ""),"")</f>
        <v/>
      </c>
      <c r="Y651" s="10" t="str">
        <f>IF(Overall!$A653&lt;&gt;"",IF(AND(MONTH($O651) &lt;= 6, MONTH($P651) &gt;= 6), IF($S651 &lt;&gt; "", $I651/$S651, ""), ""),"")</f>
        <v/>
      </c>
      <c r="Z651" s="10" t="str">
        <f>IF(Overall!$A653&lt;&gt;"",IF(AND(MONTH($O651) &lt;= 7, MONTH($P651) &gt;= 7 ), IF($S651 &lt;&gt; "", $I651/$S651, ""), ""),"")</f>
        <v/>
      </c>
      <c r="AA651" s="10" t="str">
        <f>IF(Overall!$A653&lt;&gt;"",IF(AND(MONTH($O651) &lt;= 8, MONTH($P651) &gt;= 8), IF($S651 &lt;&gt; "", $I651/$S651, ""), ""),"")</f>
        <v/>
      </c>
      <c r="AB651" s="10" t="str">
        <f>IF(Overall!$A653&lt;&gt;"",IF(AND(MONTH($O651) &lt;= 9, MONTH($P651) &gt;= 9), IF($S651 &lt;&gt; "", $I651/$S651, ""), ""),"")</f>
        <v/>
      </c>
      <c r="AC651" s="10" t="str">
        <f>IF(Overall!$A653&lt;&gt;"",IF(AND(MONTH($O651) &lt;= 10, MONTH($P651) &gt;= 10), IF($S651 &lt;&gt; "", $I651/$S651, ""), ""),"")</f>
        <v/>
      </c>
      <c r="AD651" s="10" t="str">
        <f>IF(Overall!$A653&lt;&gt;"",IF(AND(MONTH($O651) &lt;= 11, MONTH($P651) &gt;= 11), IF($S651 &lt;&gt; "", $I651/$S651, ""), ""),"")</f>
        <v/>
      </c>
      <c r="AE651" s="10" t="str">
        <f>IF(Overall!$A653&lt;&gt;"",IF(AND(MONTH($O651) &lt;= 12, MONTH($P651) &gt;= 12), IF($S651 &lt;&gt; "", $I651/$S651, ""), ""),"")</f>
        <v/>
      </c>
      <c r="AG651" s="10" t="str">
        <f ca="1">IFERROR(IF(AND(NOW()&lt;= EOMONTH(DATE(YEAR($P651),1, 1), 0), Overall!$A653&lt;&gt;"", MONTH($O651) &lt;= 1, MONTH($P651) &gt;= 1), IF($S651 &lt;&gt; "", $I651/$S651, ""), ""), "")</f>
        <v/>
      </c>
      <c r="AH651" s="10" t="str">
        <f ca="1">IFERROR(IF(AND(NOW()&lt;= EOMONTH(DATE(YEAR($P651),2, 1), 0), Overall!$A653&lt;&gt;"", MONTH($O651) &lt;= 2, MONTH($P651) &gt;= 2), IF($S651 &lt;&gt; "", $I651/$S651, ""), ""), "")</f>
        <v/>
      </c>
      <c r="AI651" s="10" t="str">
        <f ca="1">IFERROR(IF(AND(NOW()&lt;= EOMONTH(DATE(YEAR($P651),3, 1), 0), Overall!$A653&lt;&gt;"", MONTH($O651) &lt;= 3, MONTH($P651) &gt;= 3), IF($S651 &lt;&gt; "", $I651/$S651, ""), ""), "")</f>
        <v/>
      </c>
      <c r="AJ651" s="10" t="str">
        <f ca="1">IFERROR(IF(AND(NOW()&lt;= EOMONTH(DATE(YEAR($P651),4, 1), 0), Overall!$A653&lt;&gt;"", MONTH($O651) &lt;= 4, MONTH($P651) &gt;= 4), IF($S651 &lt;&gt; "", $I651/$S651, ""), ""), "")</f>
        <v/>
      </c>
      <c r="AK651" s="10" t="str">
        <f ca="1">IFERROR(IF(AND(NOW()&lt;= EOMONTH(DATE(YEAR($P651),5, 1), 0), Overall!$A653&lt;&gt;"", MONTH($O651) &lt;= 5, MONTH($P651) &gt;= 5), IF($S651 &lt;&gt; "", $I651/$S651, ""), ""), "")</f>
        <v/>
      </c>
      <c r="AL651" s="10" t="str">
        <f ca="1">IFERROR(IF(AND(NOW()&lt;= EOMONTH(DATE(YEAR($P651),6, 1), 0), Overall!$A653&lt;&gt;"", MONTH($O651) &lt;= 6, MONTH($P651) &gt;= 6), IF($S651 &lt;&gt; "", $I651/$S651, ""), ""), "")</f>
        <v/>
      </c>
      <c r="AM651" s="10" t="str">
        <f ca="1">IFERROR(IF(AND(NOW()&lt;= EOMONTH(DATE(YEAR($P651),7, 1), 0), Overall!$A653&lt;&gt;"", MONTH($O651) &lt;= 7, MONTH($P651) &gt;= 7), IF($S651 &lt;&gt; "", $I651/$S651, ""), ""), "")</f>
        <v/>
      </c>
      <c r="AN651" s="10" t="str">
        <f ca="1">IFERROR(IF(AND(NOW()&lt;= EOMONTH(DATE(YEAR($P651),8, 1), 0), Overall!$A653&lt;&gt;"", MONTH($O651) &lt;= 8, MONTH($P651) &gt;= 8), IF($S651 &lt;&gt; "", $I651/$S651, ""), ""), "")</f>
        <v/>
      </c>
      <c r="AO651" s="10" t="str">
        <f ca="1">IFERROR(IF(AND(NOW()&lt;= EOMONTH(DATE(YEAR($P651),9, 1), 0), Overall!$A653&lt;&gt;"", MONTH($O651) &lt;= 9, MONTH($P651) &gt;= 9), IF($S651 &lt;&gt; "", $I651/$S651, ""), ""), "")</f>
        <v/>
      </c>
      <c r="AP651" s="10" t="str">
        <f ca="1">IFERROR(IF(AND(NOW()&lt;= EOMONTH(DATE(YEAR($P651),10, 1), 0), Overall!$A653&lt;&gt;"", MONTH($O651) &lt;= 10, MONTH($P651) &gt;= 10), IF($S651 &lt;&gt; "", $I651/$S651, ""), ""), "")</f>
        <v/>
      </c>
      <c r="AQ651" s="10" t="str">
        <f ca="1">IFERROR(IF(AND(NOW()&lt;= EOMONTH(DATE(YEAR($P651),11, 1), 0), Overall!$A653&lt;&gt;"", MONTH($O651) &lt;=11, MONTH($P651) &gt;= 11), IF($S651 &lt;&gt; "", $I651/$S651, ""), ""), "")</f>
        <v/>
      </c>
      <c r="AR651" s="10" t="str">
        <f ca="1">IFERROR(IF(AND(NOW()&lt;= EOMONTH(DATE(YEAR($P651),12, 1), 0), Overall!$A653&lt;&gt;"", MONTH($O651) &lt;= 12, MONTH($P651) &gt;= 12), IF($S651 &lt;&gt; "", $I651/$S651, ""), ""), "")</f>
        <v/>
      </c>
      <c r="AS651" s="16">
        <f t="shared" ca="1" si="21"/>
        <v>0</v>
      </c>
    </row>
    <row r="652" spans="1:45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5" t="str">
        <f>IF(Overall!P654&lt;&gt;"",_xlfn.VALUETOTEXT(Overall!P654),"")</f>
        <v>Options</v>
      </c>
      <c r="I652" s="6">
        <f>IF(Overall!F654&lt;&gt;"",VALUE(Overall!F654),"")</f>
        <v>500000</v>
      </c>
      <c r="J652" s="6">
        <f>IF(Overall!G654&lt;&gt;"",VALUE(Overall!G654),"")</f>
        <v>78</v>
      </c>
      <c r="K652" s="6">
        <f>IF(Overall!H654&lt;&gt;"",VALUE(Overall!H654),"")</f>
        <v>62</v>
      </c>
      <c r="L652" s="6">
        <f>IF(Overall!I654&lt;&gt;"",VALUE(Overall!I654),"")</f>
        <v>2.72</v>
      </c>
      <c r="M652" s="6">
        <f>IF(Overall!J654&lt;&gt;"",VALUE(Overall!J654),"")</f>
        <v>0.5</v>
      </c>
      <c r="N652" s="6">
        <f>IF(Overall!K654&lt;&gt;"",VALUE(Overall!K654),"")</f>
        <v>2.2200000000000002</v>
      </c>
      <c r="O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P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Q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R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S652" s="5">
        <f t="shared" si="20"/>
        <v>1</v>
      </c>
      <c r="T652" s="10">
        <f>IF(Overall!$A654&lt;&gt;"",IF(AND(MONTH($O652) &lt;= 1, MONTH($P652) &gt;= 1), IF($S652 &lt;&gt; "", $I652/$S652, ""), ""),"")</f>
        <v>500000</v>
      </c>
      <c r="U652" s="10" t="str">
        <f>IF(Overall!$A654&lt;&gt;"",IF(AND(MONTH($O652) &lt;= 2, MONTH($P652) &gt;= 2), IF($S652 &lt;&gt; "", $I652/$S652, ""), ""),"")</f>
        <v/>
      </c>
      <c r="V652" s="10" t="str">
        <f>IF(Overall!$A654&lt;&gt;"",IF(AND(MONTH($O652) &lt;= 3, MONTH($P652) &gt;= 3), IF($S652 &lt;&gt; "", $I652/$S652, ""), ""),"")</f>
        <v/>
      </c>
      <c r="W652" s="10" t="str">
        <f>IF(Overall!$A654&lt;&gt;"",IF(AND(MONTH($O652) &lt;= 4, MONTH($P652) &gt;= 4), IF($S652 &lt;&gt; "", $I652/$S652, ""), ""),"")</f>
        <v/>
      </c>
      <c r="X652" s="10" t="str">
        <f>IF(Overall!$A654&lt;&gt;"",IF(AND(MONTH($O652) &lt;= 5, MONTH($P652) &gt;= 5), IF($S652 &lt;&gt; "", $I652/$S652, ""), ""),"")</f>
        <v/>
      </c>
      <c r="Y652" s="10" t="str">
        <f>IF(Overall!$A654&lt;&gt;"",IF(AND(MONTH($O652) &lt;= 6, MONTH($P652) &gt;= 6), IF($S652 &lt;&gt; "", $I652/$S652, ""), ""),"")</f>
        <v/>
      </c>
      <c r="Z652" s="10" t="str">
        <f>IF(Overall!$A654&lt;&gt;"",IF(AND(MONTH($O652) &lt;= 7, MONTH($P652) &gt;= 7 ), IF($S652 &lt;&gt; "", $I652/$S652, ""), ""),"")</f>
        <v/>
      </c>
      <c r="AA652" s="10" t="str">
        <f>IF(Overall!$A654&lt;&gt;"",IF(AND(MONTH($O652) &lt;= 8, MONTH($P652) &gt;= 8), IF($S652 &lt;&gt; "", $I652/$S652, ""), ""),"")</f>
        <v/>
      </c>
      <c r="AB652" s="10" t="str">
        <f>IF(Overall!$A654&lt;&gt;"",IF(AND(MONTH($O652) &lt;= 9, MONTH($P652) &gt;= 9), IF($S652 &lt;&gt; "", $I652/$S652, ""), ""),"")</f>
        <v/>
      </c>
      <c r="AC652" s="10" t="str">
        <f>IF(Overall!$A654&lt;&gt;"",IF(AND(MONTH($O652) &lt;= 10, MONTH($P652) &gt;= 10), IF($S652 &lt;&gt; "", $I652/$S652, ""), ""),"")</f>
        <v/>
      </c>
      <c r="AD652" s="10" t="str">
        <f>IF(Overall!$A654&lt;&gt;"",IF(AND(MONTH($O652) &lt;= 11, MONTH($P652) &gt;= 11), IF($S652 &lt;&gt; "", $I652/$S652, ""), ""),"")</f>
        <v/>
      </c>
      <c r="AE652" s="10" t="str">
        <f>IF(Overall!$A654&lt;&gt;"",IF(AND(MONTH($O652) &lt;= 12, MONTH($P652) &gt;= 12), IF($S652 &lt;&gt; "", $I652/$S652, ""), ""),"")</f>
        <v/>
      </c>
      <c r="AG652" s="10" t="str">
        <f ca="1">IFERROR(IF(AND(NOW()&lt;= EOMONTH(DATE(YEAR($P652),1, 1), 0), Overall!$A654&lt;&gt;"", MONTH($O652) &lt;= 1, MONTH($P652) &gt;= 1), IF($S652 &lt;&gt; "", $I652/$S652, ""), ""), "")</f>
        <v/>
      </c>
      <c r="AH652" s="10" t="str">
        <f ca="1">IFERROR(IF(AND(NOW()&lt;= EOMONTH(DATE(YEAR($P652),2, 1), 0), Overall!$A654&lt;&gt;"", MONTH($O652) &lt;= 2, MONTH($P652) &gt;= 2), IF($S652 &lt;&gt; "", $I652/$S652, ""), ""), "")</f>
        <v/>
      </c>
      <c r="AI652" s="10" t="str">
        <f ca="1">IFERROR(IF(AND(NOW()&lt;= EOMONTH(DATE(YEAR($P652),3, 1), 0), Overall!$A654&lt;&gt;"", MONTH($O652) &lt;= 3, MONTH($P652) &gt;= 3), IF($S652 &lt;&gt; "", $I652/$S652, ""), ""), "")</f>
        <v/>
      </c>
      <c r="AJ652" s="10" t="str">
        <f ca="1">IFERROR(IF(AND(NOW()&lt;= EOMONTH(DATE(YEAR($P652),4, 1), 0), Overall!$A654&lt;&gt;"", MONTH($O652) &lt;= 4, MONTH($P652) &gt;= 4), IF($S652 &lt;&gt; "", $I652/$S652, ""), ""), "")</f>
        <v/>
      </c>
      <c r="AK652" s="10" t="str">
        <f ca="1">IFERROR(IF(AND(NOW()&lt;= EOMONTH(DATE(YEAR($P652),5, 1), 0), Overall!$A654&lt;&gt;"", MONTH($O652) &lt;= 5, MONTH($P652) &gt;= 5), IF($S652 &lt;&gt; "", $I652/$S652, ""), ""), "")</f>
        <v/>
      </c>
      <c r="AL652" s="10" t="str">
        <f ca="1">IFERROR(IF(AND(NOW()&lt;= EOMONTH(DATE(YEAR($P652),6, 1), 0), Overall!$A654&lt;&gt;"", MONTH($O652) &lt;= 6, MONTH($P652) &gt;= 6), IF($S652 &lt;&gt; "", $I652/$S652, ""), ""), "")</f>
        <v/>
      </c>
      <c r="AM652" s="10" t="str">
        <f ca="1">IFERROR(IF(AND(NOW()&lt;= EOMONTH(DATE(YEAR($P652),7, 1), 0), Overall!$A654&lt;&gt;"", MONTH($O652) &lt;= 7, MONTH($P652) &gt;= 7), IF($S652 &lt;&gt; "", $I652/$S652, ""), ""), "")</f>
        <v/>
      </c>
      <c r="AN652" s="10" t="str">
        <f ca="1">IFERROR(IF(AND(NOW()&lt;= EOMONTH(DATE(YEAR($P652),8, 1), 0), Overall!$A654&lt;&gt;"", MONTH($O652) &lt;= 8, MONTH($P652) &gt;= 8), IF($S652 &lt;&gt; "", $I652/$S652, ""), ""), "")</f>
        <v/>
      </c>
      <c r="AO652" s="10" t="str">
        <f ca="1">IFERROR(IF(AND(NOW()&lt;= EOMONTH(DATE(YEAR($P652),9, 1), 0), Overall!$A654&lt;&gt;"", MONTH($O652) &lt;= 9, MONTH($P652) &gt;= 9), IF($S652 &lt;&gt; "", $I652/$S652, ""), ""), "")</f>
        <v/>
      </c>
      <c r="AP652" s="10" t="str">
        <f ca="1">IFERROR(IF(AND(NOW()&lt;= EOMONTH(DATE(YEAR($P652),10, 1), 0), Overall!$A654&lt;&gt;"", MONTH($O652) &lt;= 10, MONTH($P652) &gt;= 10), IF($S652 &lt;&gt; "", $I652/$S652, ""), ""), "")</f>
        <v/>
      </c>
      <c r="AQ652" s="10" t="str">
        <f ca="1">IFERROR(IF(AND(NOW()&lt;= EOMONTH(DATE(YEAR($P652),11, 1), 0), Overall!$A654&lt;&gt;"", MONTH($O652) &lt;=11, MONTH($P652) &gt;= 11), IF($S652 &lt;&gt; "", $I652/$S652, ""), ""), "")</f>
        <v/>
      </c>
      <c r="AR652" s="10" t="str">
        <f ca="1">IFERROR(IF(AND(NOW()&lt;= EOMONTH(DATE(YEAR($P652),12, 1), 0), Overall!$A654&lt;&gt;"", MONTH($O652) &lt;= 12, MONTH($P652) &gt;= 12), IF($S652 &lt;&gt; "", $I652/$S652, ""), ""), "")</f>
        <v/>
      </c>
      <c r="AS652" s="16">
        <f t="shared" ca="1" si="21"/>
        <v>0</v>
      </c>
    </row>
    <row r="653" spans="1:45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5" t="str">
        <f>IF(Overall!P655&lt;&gt;"",_xlfn.VALUETOTEXT(Overall!P655),"")</f>
        <v>Options</v>
      </c>
      <c r="I653" s="6">
        <f>IF(Overall!F655&lt;&gt;"",VALUE(Overall!F655),"")</f>
        <v>500000</v>
      </c>
      <c r="J653" s="6">
        <f>IF(Overall!G655&lt;&gt;"",VALUE(Overall!G655),"")</f>
        <v>78</v>
      </c>
      <c r="K653" s="6">
        <f>IF(Overall!H655&lt;&gt;"",VALUE(Overall!H655),"")</f>
        <v>62</v>
      </c>
      <c r="L653" s="6">
        <f>IF(Overall!I655&lt;&gt;"",VALUE(Overall!I655),"")</f>
        <v>2.46</v>
      </c>
      <c r="M653" s="6">
        <f>IF(Overall!J655&lt;&gt;"",VALUE(Overall!J655),"")</f>
        <v>0.25</v>
      </c>
      <c r="N653" s="6">
        <f>IF(Overall!K655&lt;&gt;"",VALUE(Overall!K655),"")</f>
        <v>2.21</v>
      </c>
      <c r="O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P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Q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R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S653" s="5">
        <f t="shared" si="20"/>
        <v>1</v>
      </c>
      <c r="T653" s="10">
        <f>IF(Overall!$A655&lt;&gt;"",IF(AND(MONTH($O653) &lt;= 1, MONTH($P653) &gt;= 1), IF($S653 &lt;&gt; "", $I653/$S653, ""), ""),"")</f>
        <v>500000</v>
      </c>
      <c r="U653" s="10" t="str">
        <f>IF(Overall!$A655&lt;&gt;"",IF(AND(MONTH($O653) &lt;= 2, MONTH($P653) &gt;= 2), IF($S653 &lt;&gt; "", $I653/$S653, ""), ""),"")</f>
        <v/>
      </c>
      <c r="V653" s="10" t="str">
        <f>IF(Overall!$A655&lt;&gt;"",IF(AND(MONTH($O653) &lt;= 3, MONTH($P653) &gt;= 3), IF($S653 &lt;&gt; "", $I653/$S653, ""), ""),"")</f>
        <v/>
      </c>
      <c r="W653" s="10" t="str">
        <f>IF(Overall!$A655&lt;&gt;"",IF(AND(MONTH($O653) &lt;= 4, MONTH($P653) &gt;= 4), IF($S653 &lt;&gt; "", $I653/$S653, ""), ""),"")</f>
        <v/>
      </c>
      <c r="X653" s="10" t="str">
        <f>IF(Overall!$A655&lt;&gt;"",IF(AND(MONTH($O653) &lt;= 5, MONTH($P653) &gt;= 5), IF($S653 &lt;&gt; "", $I653/$S653, ""), ""),"")</f>
        <v/>
      </c>
      <c r="Y653" s="10" t="str">
        <f>IF(Overall!$A655&lt;&gt;"",IF(AND(MONTH($O653) &lt;= 6, MONTH($P653) &gt;= 6), IF($S653 &lt;&gt; "", $I653/$S653, ""), ""),"")</f>
        <v/>
      </c>
      <c r="Z653" s="10" t="str">
        <f>IF(Overall!$A655&lt;&gt;"",IF(AND(MONTH($O653) &lt;= 7, MONTH($P653) &gt;= 7 ), IF($S653 &lt;&gt; "", $I653/$S653, ""), ""),"")</f>
        <v/>
      </c>
      <c r="AA653" s="10" t="str">
        <f>IF(Overall!$A655&lt;&gt;"",IF(AND(MONTH($O653) &lt;= 8, MONTH($P653) &gt;= 8), IF($S653 &lt;&gt; "", $I653/$S653, ""), ""),"")</f>
        <v/>
      </c>
      <c r="AB653" s="10" t="str">
        <f>IF(Overall!$A655&lt;&gt;"",IF(AND(MONTH($O653) &lt;= 9, MONTH($P653) &gt;= 9), IF($S653 &lt;&gt; "", $I653/$S653, ""), ""),"")</f>
        <v/>
      </c>
      <c r="AC653" s="10" t="str">
        <f>IF(Overall!$A655&lt;&gt;"",IF(AND(MONTH($O653) &lt;= 10, MONTH($P653) &gt;= 10), IF($S653 &lt;&gt; "", $I653/$S653, ""), ""),"")</f>
        <v/>
      </c>
      <c r="AD653" s="10" t="str">
        <f>IF(Overall!$A655&lt;&gt;"",IF(AND(MONTH($O653) &lt;= 11, MONTH($P653) &gt;= 11), IF($S653 &lt;&gt; "", $I653/$S653, ""), ""),"")</f>
        <v/>
      </c>
      <c r="AE653" s="10" t="str">
        <f>IF(Overall!$A655&lt;&gt;"",IF(AND(MONTH($O653) &lt;= 12, MONTH($P653) &gt;= 12), IF($S653 &lt;&gt; "", $I653/$S653, ""), ""),"")</f>
        <v/>
      </c>
      <c r="AG653" s="10" t="str">
        <f ca="1">IFERROR(IF(AND(NOW()&lt;= EOMONTH(DATE(YEAR($P653),1, 1), 0), Overall!$A655&lt;&gt;"", MONTH($O653) &lt;= 1, MONTH($P653) &gt;= 1), IF($S653 &lt;&gt; "", $I653/$S653, ""), ""), "")</f>
        <v/>
      </c>
      <c r="AH653" s="10" t="str">
        <f ca="1">IFERROR(IF(AND(NOW()&lt;= EOMONTH(DATE(YEAR($P653),2, 1), 0), Overall!$A655&lt;&gt;"", MONTH($O653) &lt;= 2, MONTH($P653) &gt;= 2), IF($S653 &lt;&gt; "", $I653/$S653, ""), ""), "")</f>
        <v/>
      </c>
      <c r="AI653" s="10" t="str">
        <f ca="1">IFERROR(IF(AND(NOW()&lt;= EOMONTH(DATE(YEAR($P653),3, 1), 0), Overall!$A655&lt;&gt;"", MONTH($O653) &lt;= 3, MONTH($P653) &gt;= 3), IF($S653 &lt;&gt; "", $I653/$S653, ""), ""), "")</f>
        <v/>
      </c>
      <c r="AJ653" s="10" t="str">
        <f ca="1">IFERROR(IF(AND(NOW()&lt;= EOMONTH(DATE(YEAR($P653),4, 1), 0), Overall!$A655&lt;&gt;"", MONTH($O653) &lt;= 4, MONTH($P653) &gt;= 4), IF($S653 &lt;&gt; "", $I653/$S653, ""), ""), "")</f>
        <v/>
      </c>
      <c r="AK653" s="10" t="str">
        <f ca="1">IFERROR(IF(AND(NOW()&lt;= EOMONTH(DATE(YEAR($P653),5, 1), 0), Overall!$A655&lt;&gt;"", MONTH($O653) &lt;= 5, MONTH($P653) &gt;= 5), IF($S653 &lt;&gt; "", $I653/$S653, ""), ""), "")</f>
        <v/>
      </c>
      <c r="AL653" s="10" t="str">
        <f ca="1">IFERROR(IF(AND(NOW()&lt;= EOMONTH(DATE(YEAR($P653),6, 1), 0), Overall!$A655&lt;&gt;"", MONTH($O653) &lt;= 6, MONTH($P653) &gt;= 6), IF($S653 &lt;&gt; "", $I653/$S653, ""), ""), "")</f>
        <v/>
      </c>
      <c r="AM653" s="10" t="str">
        <f ca="1">IFERROR(IF(AND(NOW()&lt;= EOMONTH(DATE(YEAR($P653),7, 1), 0), Overall!$A655&lt;&gt;"", MONTH($O653) &lt;= 7, MONTH($P653) &gt;= 7), IF($S653 &lt;&gt; "", $I653/$S653, ""), ""), "")</f>
        <v/>
      </c>
      <c r="AN653" s="10" t="str">
        <f ca="1">IFERROR(IF(AND(NOW()&lt;= EOMONTH(DATE(YEAR($P653),8, 1), 0), Overall!$A655&lt;&gt;"", MONTH($O653) &lt;= 8, MONTH($P653) &gt;= 8), IF($S653 &lt;&gt; "", $I653/$S653, ""), ""), "")</f>
        <v/>
      </c>
      <c r="AO653" s="10" t="str">
        <f ca="1">IFERROR(IF(AND(NOW()&lt;= EOMONTH(DATE(YEAR($P653),9, 1), 0), Overall!$A655&lt;&gt;"", MONTH($O653) &lt;= 9, MONTH($P653) &gt;= 9), IF($S653 &lt;&gt; "", $I653/$S653, ""), ""), "")</f>
        <v/>
      </c>
      <c r="AP653" s="10" t="str">
        <f ca="1">IFERROR(IF(AND(NOW()&lt;= EOMONTH(DATE(YEAR($P653),10, 1), 0), Overall!$A655&lt;&gt;"", MONTH($O653) &lt;= 10, MONTH($P653) &gt;= 10), IF($S653 &lt;&gt; "", $I653/$S653, ""), ""), "")</f>
        <v/>
      </c>
      <c r="AQ653" s="10" t="str">
        <f ca="1">IFERROR(IF(AND(NOW()&lt;= EOMONTH(DATE(YEAR($P653),11, 1), 0), Overall!$A655&lt;&gt;"", MONTH($O653) &lt;=11, MONTH($P653) &gt;= 11), IF($S653 &lt;&gt; "", $I653/$S653, ""), ""), "")</f>
        <v/>
      </c>
      <c r="AR653" s="10" t="str">
        <f ca="1">IFERROR(IF(AND(NOW()&lt;= EOMONTH(DATE(YEAR($P653),12, 1), 0), Overall!$A655&lt;&gt;"", MONTH($O653) &lt;= 12, MONTH($P653) &gt;= 12), IF($S653 &lt;&gt; "", $I653/$S653, ""), ""), "")</f>
        <v/>
      </c>
      <c r="AS653" s="16">
        <f t="shared" ca="1" si="21"/>
        <v>0</v>
      </c>
    </row>
    <row r="654" spans="1:45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5" t="str">
        <f>IF(Overall!P656&lt;&gt;"",_xlfn.VALUETOTEXT(Overall!P656),"")</f>
        <v>Options</v>
      </c>
      <c r="I654" s="6">
        <f>IF(Overall!F656&lt;&gt;"",VALUE(Overall!F656),"")</f>
        <v>500000</v>
      </c>
      <c r="J654" s="6">
        <f>IF(Overall!G656&lt;&gt;"",VALUE(Overall!G656),"")</f>
        <v>78</v>
      </c>
      <c r="K654" s="6">
        <f>IF(Overall!H656&lt;&gt;"",VALUE(Overall!H656),"")</f>
        <v>61</v>
      </c>
      <c r="L654" s="6">
        <f>IF(Overall!I656&lt;&gt;"",VALUE(Overall!I656),"")</f>
        <v>3.1</v>
      </c>
      <c r="M654" s="6">
        <f>IF(Overall!J656&lt;&gt;"",VALUE(Overall!J656),"")</f>
        <v>0.31</v>
      </c>
      <c r="N654" s="6">
        <f>IF(Overall!K656&lt;&gt;"",VALUE(Overall!K656),"")</f>
        <v>2.79</v>
      </c>
      <c r="O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P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Q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R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S654" s="5">
        <f t="shared" si="20"/>
        <v>1</v>
      </c>
      <c r="T654" s="10">
        <f>IF(Overall!$A656&lt;&gt;"",IF(AND(MONTH($O654) &lt;= 1, MONTH($P654) &gt;= 1), IF($S654 &lt;&gt; "", $I654/$S654, ""), ""),"")</f>
        <v>500000</v>
      </c>
      <c r="U654" s="10" t="str">
        <f>IF(Overall!$A656&lt;&gt;"",IF(AND(MONTH($O654) &lt;= 2, MONTH($P654) &gt;= 2), IF($S654 &lt;&gt; "", $I654/$S654, ""), ""),"")</f>
        <v/>
      </c>
      <c r="V654" s="10" t="str">
        <f>IF(Overall!$A656&lt;&gt;"",IF(AND(MONTH($O654) &lt;= 3, MONTH($P654) &gt;= 3), IF($S654 &lt;&gt; "", $I654/$S654, ""), ""),"")</f>
        <v/>
      </c>
      <c r="W654" s="10" t="str">
        <f>IF(Overall!$A656&lt;&gt;"",IF(AND(MONTH($O654) &lt;= 4, MONTH($P654) &gt;= 4), IF($S654 &lt;&gt; "", $I654/$S654, ""), ""),"")</f>
        <v/>
      </c>
      <c r="X654" s="10" t="str">
        <f>IF(Overall!$A656&lt;&gt;"",IF(AND(MONTH($O654) &lt;= 5, MONTH($P654) &gt;= 5), IF($S654 &lt;&gt; "", $I654/$S654, ""), ""),"")</f>
        <v/>
      </c>
      <c r="Y654" s="10" t="str">
        <f>IF(Overall!$A656&lt;&gt;"",IF(AND(MONTH($O654) &lt;= 6, MONTH($P654) &gt;= 6), IF($S654 &lt;&gt; "", $I654/$S654, ""), ""),"")</f>
        <v/>
      </c>
      <c r="Z654" s="10" t="str">
        <f>IF(Overall!$A656&lt;&gt;"",IF(AND(MONTH($O654) &lt;= 7, MONTH($P654) &gt;= 7 ), IF($S654 &lt;&gt; "", $I654/$S654, ""), ""),"")</f>
        <v/>
      </c>
      <c r="AA654" s="10" t="str">
        <f>IF(Overall!$A656&lt;&gt;"",IF(AND(MONTH($O654) &lt;= 8, MONTH($P654) &gt;= 8), IF($S654 &lt;&gt; "", $I654/$S654, ""), ""),"")</f>
        <v/>
      </c>
      <c r="AB654" s="10" t="str">
        <f>IF(Overall!$A656&lt;&gt;"",IF(AND(MONTH($O654) &lt;= 9, MONTH($P654) &gt;= 9), IF($S654 &lt;&gt; "", $I654/$S654, ""), ""),"")</f>
        <v/>
      </c>
      <c r="AC654" s="10" t="str">
        <f>IF(Overall!$A656&lt;&gt;"",IF(AND(MONTH($O654) &lt;= 10, MONTH($P654) &gt;= 10), IF($S654 &lt;&gt; "", $I654/$S654, ""), ""),"")</f>
        <v/>
      </c>
      <c r="AD654" s="10" t="str">
        <f>IF(Overall!$A656&lt;&gt;"",IF(AND(MONTH($O654) &lt;= 11, MONTH($P654) &gt;= 11), IF($S654 &lt;&gt; "", $I654/$S654, ""), ""),"")</f>
        <v/>
      </c>
      <c r="AE654" s="10" t="str">
        <f>IF(Overall!$A656&lt;&gt;"",IF(AND(MONTH($O654) &lt;= 12, MONTH($P654) &gt;= 12), IF($S654 &lt;&gt; "", $I654/$S654, ""), ""),"")</f>
        <v/>
      </c>
      <c r="AG654" s="10" t="str">
        <f ca="1">IFERROR(IF(AND(NOW()&lt;= EOMONTH(DATE(YEAR($P654),1, 1), 0), Overall!$A656&lt;&gt;"", MONTH($O654) &lt;= 1, MONTH($P654) &gt;= 1), IF($S654 &lt;&gt; "", $I654/$S654, ""), ""), "")</f>
        <v/>
      </c>
      <c r="AH654" s="10" t="str">
        <f ca="1">IFERROR(IF(AND(NOW()&lt;= EOMONTH(DATE(YEAR($P654),2, 1), 0), Overall!$A656&lt;&gt;"", MONTH($O654) &lt;= 2, MONTH($P654) &gt;= 2), IF($S654 &lt;&gt; "", $I654/$S654, ""), ""), "")</f>
        <v/>
      </c>
      <c r="AI654" s="10" t="str">
        <f ca="1">IFERROR(IF(AND(NOW()&lt;= EOMONTH(DATE(YEAR($P654),3, 1), 0), Overall!$A656&lt;&gt;"", MONTH($O654) &lt;= 3, MONTH($P654) &gt;= 3), IF($S654 &lt;&gt; "", $I654/$S654, ""), ""), "")</f>
        <v/>
      </c>
      <c r="AJ654" s="10" t="str">
        <f ca="1">IFERROR(IF(AND(NOW()&lt;= EOMONTH(DATE(YEAR($P654),4, 1), 0), Overall!$A656&lt;&gt;"", MONTH($O654) &lt;= 4, MONTH($P654) &gt;= 4), IF($S654 &lt;&gt; "", $I654/$S654, ""), ""), "")</f>
        <v/>
      </c>
      <c r="AK654" s="10" t="str">
        <f ca="1">IFERROR(IF(AND(NOW()&lt;= EOMONTH(DATE(YEAR($P654),5, 1), 0), Overall!$A656&lt;&gt;"", MONTH($O654) &lt;= 5, MONTH($P654) &gt;= 5), IF($S654 &lt;&gt; "", $I654/$S654, ""), ""), "")</f>
        <v/>
      </c>
      <c r="AL654" s="10" t="str">
        <f ca="1">IFERROR(IF(AND(NOW()&lt;= EOMONTH(DATE(YEAR($P654),6, 1), 0), Overall!$A656&lt;&gt;"", MONTH($O654) &lt;= 6, MONTH($P654) &gt;= 6), IF($S654 &lt;&gt; "", $I654/$S654, ""), ""), "")</f>
        <v/>
      </c>
      <c r="AM654" s="10" t="str">
        <f ca="1">IFERROR(IF(AND(NOW()&lt;= EOMONTH(DATE(YEAR($P654),7, 1), 0), Overall!$A656&lt;&gt;"", MONTH($O654) &lt;= 7, MONTH($P654) &gt;= 7), IF($S654 &lt;&gt; "", $I654/$S654, ""), ""), "")</f>
        <v/>
      </c>
      <c r="AN654" s="10" t="str">
        <f ca="1">IFERROR(IF(AND(NOW()&lt;= EOMONTH(DATE(YEAR($P654),8, 1), 0), Overall!$A656&lt;&gt;"", MONTH($O654) &lt;= 8, MONTH($P654) &gt;= 8), IF($S654 &lt;&gt; "", $I654/$S654, ""), ""), "")</f>
        <v/>
      </c>
      <c r="AO654" s="10" t="str">
        <f ca="1">IFERROR(IF(AND(NOW()&lt;= EOMONTH(DATE(YEAR($P654),9, 1), 0), Overall!$A656&lt;&gt;"", MONTH($O654) &lt;= 9, MONTH($P654) &gt;= 9), IF($S654 &lt;&gt; "", $I654/$S654, ""), ""), "")</f>
        <v/>
      </c>
      <c r="AP654" s="10" t="str">
        <f ca="1">IFERROR(IF(AND(NOW()&lt;= EOMONTH(DATE(YEAR($P654),10, 1), 0), Overall!$A656&lt;&gt;"", MONTH($O654) &lt;= 10, MONTH($P654) &gt;= 10), IF($S654 &lt;&gt; "", $I654/$S654, ""), ""), "")</f>
        <v/>
      </c>
      <c r="AQ654" s="10" t="str">
        <f ca="1">IFERROR(IF(AND(NOW()&lt;= EOMONTH(DATE(YEAR($P654),11, 1), 0), Overall!$A656&lt;&gt;"", MONTH($O654) &lt;=11, MONTH($P654) &gt;= 11), IF($S654 &lt;&gt; "", $I654/$S654, ""), ""), "")</f>
        <v/>
      </c>
      <c r="AR654" s="10" t="str">
        <f ca="1">IFERROR(IF(AND(NOW()&lt;= EOMONTH(DATE(YEAR($P654),12, 1), 0), Overall!$A656&lt;&gt;"", MONTH($O654) &lt;= 12, MONTH($P654) &gt;= 12), IF($S654 &lt;&gt; "", $I654/$S654, ""), ""), "")</f>
        <v/>
      </c>
      <c r="AS654" s="16">
        <f t="shared" ca="1" si="21"/>
        <v>0</v>
      </c>
    </row>
    <row r="655" spans="1:45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5" t="str">
        <f>IF(Overall!P657&lt;&gt;"",_xlfn.VALUETOTEXT(Overall!P657),"")</f>
        <v>Options</v>
      </c>
      <c r="I655" s="6">
        <f>IF(Overall!F657&lt;&gt;"",VALUE(Overall!F657),"")</f>
        <v>500000</v>
      </c>
      <c r="J655" s="6">
        <f>IF(Overall!G657&lt;&gt;"",VALUE(Overall!G657),"")</f>
        <v>78</v>
      </c>
      <c r="K655" s="6">
        <f>IF(Overall!H657&lt;&gt;"",VALUE(Overall!H657),"")</f>
        <v>61</v>
      </c>
      <c r="L655" s="6">
        <f>IF(Overall!I657&lt;&gt;"",VALUE(Overall!I657),"")</f>
        <v>3.09</v>
      </c>
      <c r="M655" s="6">
        <f>IF(Overall!J657&lt;&gt;"",VALUE(Overall!J657),"")</f>
        <v>0.3</v>
      </c>
      <c r="N655" s="6">
        <f>IF(Overall!K657&lt;&gt;"",VALUE(Overall!K657),"")</f>
        <v>2.79</v>
      </c>
      <c r="O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P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Q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R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S655" s="5">
        <f t="shared" si="20"/>
        <v>1</v>
      </c>
      <c r="T655" s="10">
        <f>IF(Overall!$A657&lt;&gt;"",IF(AND(MONTH($O655) &lt;= 1, MONTH($P655) &gt;= 1), IF($S655 &lt;&gt; "", $I655/$S655, ""), ""),"")</f>
        <v>500000</v>
      </c>
      <c r="U655" s="10" t="str">
        <f>IF(Overall!$A657&lt;&gt;"",IF(AND(MONTH($O655) &lt;= 2, MONTH($P655) &gt;= 2), IF($S655 &lt;&gt; "", $I655/$S655, ""), ""),"")</f>
        <v/>
      </c>
      <c r="V655" s="10" t="str">
        <f>IF(Overall!$A657&lt;&gt;"",IF(AND(MONTH($O655) &lt;= 3, MONTH($P655) &gt;= 3), IF($S655 &lt;&gt; "", $I655/$S655, ""), ""),"")</f>
        <v/>
      </c>
      <c r="W655" s="10" t="str">
        <f>IF(Overall!$A657&lt;&gt;"",IF(AND(MONTH($O655) &lt;= 4, MONTH($P655) &gt;= 4), IF($S655 &lt;&gt; "", $I655/$S655, ""), ""),"")</f>
        <v/>
      </c>
      <c r="X655" s="10" t="str">
        <f>IF(Overall!$A657&lt;&gt;"",IF(AND(MONTH($O655) &lt;= 5, MONTH($P655) &gt;= 5), IF($S655 &lt;&gt; "", $I655/$S655, ""), ""),"")</f>
        <v/>
      </c>
      <c r="Y655" s="10" t="str">
        <f>IF(Overall!$A657&lt;&gt;"",IF(AND(MONTH($O655) &lt;= 6, MONTH($P655) &gt;= 6), IF($S655 &lt;&gt; "", $I655/$S655, ""), ""),"")</f>
        <v/>
      </c>
      <c r="Z655" s="10" t="str">
        <f>IF(Overall!$A657&lt;&gt;"",IF(AND(MONTH($O655) &lt;= 7, MONTH($P655) &gt;= 7 ), IF($S655 &lt;&gt; "", $I655/$S655, ""), ""),"")</f>
        <v/>
      </c>
      <c r="AA655" s="10" t="str">
        <f>IF(Overall!$A657&lt;&gt;"",IF(AND(MONTH($O655) &lt;= 8, MONTH($P655) &gt;= 8), IF($S655 &lt;&gt; "", $I655/$S655, ""), ""),"")</f>
        <v/>
      </c>
      <c r="AB655" s="10" t="str">
        <f>IF(Overall!$A657&lt;&gt;"",IF(AND(MONTH($O655) &lt;= 9, MONTH($P655) &gt;= 9), IF($S655 &lt;&gt; "", $I655/$S655, ""), ""),"")</f>
        <v/>
      </c>
      <c r="AC655" s="10" t="str">
        <f>IF(Overall!$A657&lt;&gt;"",IF(AND(MONTH($O655) &lt;= 10, MONTH($P655) &gt;= 10), IF($S655 &lt;&gt; "", $I655/$S655, ""), ""),"")</f>
        <v/>
      </c>
      <c r="AD655" s="10" t="str">
        <f>IF(Overall!$A657&lt;&gt;"",IF(AND(MONTH($O655) &lt;= 11, MONTH($P655) &gt;= 11), IF($S655 &lt;&gt; "", $I655/$S655, ""), ""),"")</f>
        <v/>
      </c>
      <c r="AE655" s="10" t="str">
        <f>IF(Overall!$A657&lt;&gt;"",IF(AND(MONTH($O655) &lt;= 12, MONTH($P655) &gt;= 12), IF($S655 &lt;&gt; "", $I655/$S655, ""), ""),"")</f>
        <v/>
      </c>
      <c r="AG655" s="10" t="str">
        <f ca="1">IFERROR(IF(AND(NOW()&lt;= EOMONTH(DATE(YEAR($P655),1, 1), 0), Overall!$A657&lt;&gt;"", MONTH($O655) &lt;= 1, MONTH($P655) &gt;= 1), IF($S655 &lt;&gt; "", $I655/$S655, ""), ""), "")</f>
        <v/>
      </c>
      <c r="AH655" s="10" t="str">
        <f ca="1">IFERROR(IF(AND(NOW()&lt;= EOMONTH(DATE(YEAR($P655),2, 1), 0), Overall!$A657&lt;&gt;"", MONTH($O655) &lt;= 2, MONTH($P655) &gt;= 2), IF($S655 &lt;&gt; "", $I655/$S655, ""), ""), "")</f>
        <v/>
      </c>
      <c r="AI655" s="10" t="str">
        <f ca="1">IFERROR(IF(AND(NOW()&lt;= EOMONTH(DATE(YEAR($P655),3, 1), 0), Overall!$A657&lt;&gt;"", MONTH($O655) &lt;= 3, MONTH($P655) &gt;= 3), IF($S655 &lt;&gt; "", $I655/$S655, ""), ""), "")</f>
        <v/>
      </c>
      <c r="AJ655" s="10" t="str">
        <f ca="1">IFERROR(IF(AND(NOW()&lt;= EOMONTH(DATE(YEAR($P655),4, 1), 0), Overall!$A657&lt;&gt;"", MONTH($O655) &lt;= 4, MONTH($P655) &gt;= 4), IF($S655 &lt;&gt; "", $I655/$S655, ""), ""), "")</f>
        <v/>
      </c>
      <c r="AK655" s="10" t="str">
        <f ca="1">IFERROR(IF(AND(NOW()&lt;= EOMONTH(DATE(YEAR($P655),5, 1), 0), Overall!$A657&lt;&gt;"", MONTH($O655) &lt;= 5, MONTH($P655) &gt;= 5), IF($S655 &lt;&gt; "", $I655/$S655, ""), ""), "")</f>
        <v/>
      </c>
      <c r="AL655" s="10" t="str">
        <f ca="1">IFERROR(IF(AND(NOW()&lt;= EOMONTH(DATE(YEAR($P655),6, 1), 0), Overall!$A657&lt;&gt;"", MONTH($O655) &lt;= 6, MONTH($P655) &gt;= 6), IF($S655 &lt;&gt; "", $I655/$S655, ""), ""), "")</f>
        <v/>
      </c>
      <c r="AM655" s="10" t="str">
        <f ca="1">IFERROR(IF(AND(NOW()&lt;= EOMONTH(DATE(YEAR($P655),7, 1), 0), Overall!$A657&lt;&gt;"", MONTH($O655) &lt;= 7, MONTH($P655) &gt;= 7), IF($S655 &lt;&gt; "", $I655/$S655, ""), ""), "")</f>
        <v/>
      </c>
      <c r="AN655" s="10" t="str">
        <f ca="1">IFERROR(IF(AND(NOW()&lt;= EOMONTH(DATE(YEAR($P655),8, 1), 0), Overall!$A657&lt;&gt;"", MONTH($O655) &lt;= 8, MONTH($P655) &gt;= 8), IF($S655 &lt;&gt; "", $I655/$S655, ""), ""), "")</f>
        <v/>
      </c>
      <c r="AO655" s="10" t="str">
        <f ca="1">IFERROR(IF(AND(NOW()&lt;= EOMONTH(DATE(YEAR($P655),9, 1), 0), Overall!$A657&lt;&gt;"", MONTH($O655) &lt;= 9, MONTH($P655) &gt;= 9), IF($S655 &lt;&gt; "", $I655/$S655, ""), ""), "")</f>
        <v/>
      </c>
      <c r="AP655" s="10" t="str">
        <f ca="1">IFERROR(IF(AND(NOW()&lt;= EOMONTH(DATE(YEAR($P655),10, 1), 0), Overall!$A657&lt;&gt;"", MONTH($O655) &lt;= 10, MONTH($P655) &gt;= 10), IF($S655 &lt;&gt; "", $I655/$S655, ""), ""), "")</f>
        <v/>
      </c>
      <c r="AQ655" s="10" t="str">
        <f ca="1">IFERROR(IF(AND(NOW()&lt;= EOMONTH(DATE(YEAR($P655),11, 1), 0), Overall!$A657&lt;&gt;"", MONTH($O655) &lt;=11, MONTH($P655) &gt;= 11), IF($S655 &lt;&gt; "", $I655/$S655, ""), ""), "")</f>
        <v/>
      </c>
      <c r="AR655" s="10" t="str">
        <f ca="1">IFERROR(IF(AND(NOW()&lt;= EOMONTH(DATE(YEAR($P655),12, 1), 0), Overall!$A657&lt;&gt;"", MONTH($O655) &lt;= 12, MONTH($P655) &gt;= 12), IF($S655 &lt;&gt; "", $I655/$S655, ""), ""), "")</f>
        <v/>
      </c>
      <c r="AS655" s="16">
        <f t="shared" ca="1" si="21"/>
        <v>0</v>
      </c>
    </row>
    <row r="656" spans="1:45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5" t="str">
        <f>IF(Overall!P658&lt;&gt;"",_xlfn.VALUETOTEXT(Overall!P658),"")</f>
        <v>Options</v>
      </c>
      <c r="I656" s="6">
        <f>IF(Overall!F658&lt;&gt;"",VALUE(Overall!F658),"")</f>
        <v>500000</v>
      </c>
      <c r="J656" s="6">
        <f>IF(Overall!G658&lt;&gt;"",VALUE(Overall!G658),"")</f>
        <v>78</v>
      </c>
      <c r="K656" s="6">
        <f>IF(Overall!H658&lt;&gt;"",VALUE(Overall!H658),"")</f>
        <v>61</v>
      </c>
      <c r="L656" s="6">
        <f>IF(Overall!I658&lt;&gt;"",VALUE(Overall!I658),"")</f>
        <v>3.04</v>
      </c>
      <c r="M656" s="6">
        <f>IF(Overall!J658&lt;&gt;"",VALUE(Overall!J658),"")</f>
        <v>0.28000000000000003</v>
      </c>
      <c r="N656" s="6">
        <f>IF(Overall!K658&lt;&gt;"",VALUE(Overall!K658),"")</f>
        <v>2.76</v>
      </c>
      <c r="O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P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Q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R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S656" s="5">
        <f t="shared" si="20"/>
        <v>1</v>
      </c>
      <c r="T656" s="10">
        <f>IF(Overall!$A658&lt;&gt;"",IF(AND(MONTH($O656) &lt;= 1, MONTH($P656) &gt;= 1), IF($S656 &lt;&gt; "", $I656/$S656, ""), ""),"")</f>
        <v>500000</v>
      </c>
      <c r="U656" s="10" t="str">
        <f>IF(Overall!$A658&lt;&gt;"",IF(AND(MONTH($O656) &lt;= 2, MONTH($P656) &gt;= 2), IF($S656 &lt;&gt; "", $I656/$S656, ""), ""),"")</f>
        <v/>
      </c>
      <c r="V656" s="10" t="str">
        <f>IF(Overall!$A658&lt;&gt;"",IF(AND(MONTH($O656) &lt;= 3, MONTH($P656) &gt;= 3), IF($S656 &lt;&gt; "", $I656/$S656, ""), ""),"")</f>
        <v/>
      </c>
      <c r="W656" s="10" t="str">
        <f>IF(Overall!$A658&lt;&gt;"",IF(AND(MONTH($O656) &lt;= 4, MONTH($P656) &gt;= 4), IF($S656 &lt;&gt; "", $I656/$S656, ""), ""),"")</f>
        <v/>
      </c>
      <c r="X656" s="10" t="str">
        <f>IF(Overall!$A658&lt;&gt;"",IF(AND(MONTH($O656) &lt;= 5, MONTH($P656) &gt;= 5), IF($S656 &lt;&gt; "", $I656/$S656, ""), ""),"")</f>
        <v/>
      </c>
      <c r="Y656" s="10" t="str">
        <f>IF(Overall!$A658&lt;&gt;"",IF(AND(MONTH($O656) &lt;= 6, MONTH($P656) &gt;= 6), IF($S656 &lt;&gt; "", $I656/$S656, ""), ""),"")</f>
        <v/>
      </c>
      <c r="Z656" s="10" t="str">
        <f>IF(Overall!$A658&lt;&gt;"",IF(AND(MONTH($O656) &lt;= 7, MONTH($P656) &gt;= 7 ), IF($S656 &lt;&gt; "", $I656/$S656, ""), ""),"")</f>
        <v/>
      </c>
      <c r="AA656" s="10" t="str">
        <f>IF(Overall!$A658&lt;&gt;"",IF(AND(MONTH($O656) &lt;= 8, MONTH($P656) &gt;= 8), IF($S656 &lt;&gt; "", $I656/$S656, ""), ""),"")</f>
        <v/>
      </c>
      <c r="AB656" s="10" t="str">
        <f>IF(Overall!$A658&lt;&gt;"",IF(AND(MONTH($O656) &lt;= 9, MONTH($P656) &gt;= 9), IF($S656 &lt;&gt; "", $I656/$S656, ""), ""),"")</f>
        <v/>
      </c>
      <c r="AC656" s="10" t="str">
        <f>IF(Overall!$A658&lt;&gt;"",IF(AND(MONTH($O656) &lt;= 10, MONTH($P656) &gt;= 10), IF($S656 &lt;&gt; "", $I656/$S656, ""), ""),"")</f>
        <v/>
      </c>
      <c r="AD656" s="10" t="str">
        <f>IF(Overall!$A658&lt;&gt;"",IF(AND(MONTH($O656) &lt;= 11, MONTH($P656) &gt;= 11), IF($S656 &lt;&gt; "", $I656/$S656, ""), ""),"")</f>
        <v/>
      </c>
      <c r="AE656" s="10" t="str">
        <f>IF(Overall!$A658&lt;&gt;"",IF(AND(MONTH($O656) &lt;= 12, MONTH($P656) &gt;= 12), IF($S656 &lt;&gt; "", $I656/$S656, ""), ""),"")</f>
        <v/>
      </c>
      <c r="AG656" s="10" t="str">
        <f ca="1">IFERROR(IF(AND(NOW()&lt;= EOMONTH(DATE(YEAR($P656),1, 1), 0), Overall!$A658&lt;&gt;"", MONTH($O656) &lt;= 1, MONTH($P656) &gt;= 1), IF($S656 &lt;&gt; "", $I656/$S656, ""), ""), "")</f>
        <v/>
      </c>
      <c r="AH656" s="10" t="str">
        <f ca="1">IFERROR(IF(AND(NOW()&lt;= EOMONTH(DATE(YEAR($P656),2, 1), 0), Overall!$A658&lt;&gt;"", MONTH($O656) &lt;= 2, MONTH($P656) &gt;= 2), IF($S656 &lt;&gt; "", $I656/$S656, ""), ""), "")</f>
        <v/>
      </c>
      <c r="AI656" s="10" t="str">
        <f ca="1">IFERROR(IF(AND(NOW()&lt;= EOMONTH(DATE(YEAR($P656),3, 1), 0), Overall!$A658&lt;&gt;"", MONTH($O656) &lt;= 3, MONTH($P656) &gt;= 3), IF($S656 &lt;&gt; "", $I656/$S656, ""), ""), "")</f>
        <v/>
      </c>
      <c r="AJ656" s="10" t="str">
        <f ca="1">IFERROR(IF(AND(NOW()&lt;= EOMONTH(DATE(YEAR($P656),4, 1), 0), Overall!$A658&lt;&gt;"", MONTH($O656) &lt;= 4, MONTH($P656) &gt;= 4), IF($S656 &lt;&gt; "", $I656/$S656, ""), ""), "")</f>
        <v/>
      </c>
      <c r="AK656" s="10" t="str">
        <f ca="1">IFERROR(IF(AND(NOW()&lt;= EOMONTH(DATE(YEAR($P656),5, 1), 0), Overall!$A658&lt;&gt;"", MONTH($O656) &lt;= 5, MONTH($P656) &gt;= 5), IF($S656 &lt;&gt; "", $I656/$S656, ""), ""), "")</f>
        <v/>
      </c>
      <c r="AL656" s="10" t="str">
        <f ca="1">IFERROR(IF(AND(NOW()&lt;= EOMONTH(DATE(YEAR($P656),6, 1), 0), Overall!$A658&lt;&gt;"", MONTH($O656) &lt;= 6, MONTH($P656) &gt;= 6), IF($S656 &lt;&gt; "", $I656/$S656, ""), ""), "")</f>
        <v/>
      </c>
      <c r="AM656" s="10" t="str">
        <f ca="1">IFERROR(IF(AND(NOW()&lt;= EOMONTH(DATE(YEAR($P656),7, 1), 0), Overall!$A658&lt;&gt;"", MONTH($O656) &lt;= 7, MONTH($P656) &gt;= 7), IF($S656 &lt;&gt; "", $I656/$S656, ""), ""), "")</f>
        <v/>
      </c>
      <c r="AN656" s="10" t="str">
        <f ca="1">IFERROR(IF(AND(NOW()&lt;= EOMONTH(DATE(YEAR($P656),8, 1), 0), Overall!$A658&lt;&gt;"", MONTH($O656) &lt;= 8, MONTH($P656) &gt;= 8), IF($S656 &lt;&gt; "", $I656/$S656, ""), ""), "")</f>
        <v/>
      </c>
      <c r="AO656" s="10" t="str">
        <f ca="1">IFERROR(IF(AND(NOW()&lt;= EOMONTH(DATE(YEAR($P656),9, 1), 0), Overall!$A658&lt;&gt;"", MONTH($O656) &lt;= 9, MONTH($P656) &gt;= 9), IF($S656 &lt;&gt; "", $I656/$S656, ""), ""), "")</f>
        <v/>
      </c>
      <c r="AP656" s="10" t="str">
        <f ca="1">IFERROR(IF(AND(NOW()&lt;= EOMONTH(DATE(YEAR($P656),10, 1), 0), Overall!$A658&lt;&gt;"", MONTH($O656) &lt;= 10, MONTH($P656) &gt;= 10), IF($S656 &lt;&gt; "", $I656/$S656, ""), ""), "")</f>
        <v/>
      </c>
      <c r="AQ656" s="10" t="str">
        <f ca="1">IFERROR(IF(AND(NOW()&lt;= EOMONTH(DATE(YEAR($P656),11, 1), 0), Overall!$A658&lt;&gt;"", MONTH($O656) &lt;=11, MONTH($P656) &gt;= 11), IF($S656 &lt;&gt; "", $I656/$S656, ""), ""), "")</f>
        <v/>
      </c>
      <c r="AR656" s="10" t="str">
        <f ca="1">IFERROR(IF(AND(NOW()&lt;= EOMONTH(DATE(YEAR($P656),12, 1), 0), Overall!$A658&lt;&gt;"", MONTH($O656) &lt;= 12, MONTH($P656) &gt;= 12), IF($S656 &lt;&gt; "", $I656/$S656, ""), ""), "")</f>
        <v/>
      </c>
      <c r="AS656" s="16">
        <f t="shared" ca="1" si="21"/>
        <v>0</v>
      </c>
    </row>
    <row r="657" spans="1:45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5" t="str">
        <f>IF(Overall!P659&lt;&gt;"",_xlfn.VALUETOTEXT(Overall!P659),"")</f>
        <v>Options</v>
      </c>
      <c r="I657" s="6">
        <f>IF(Overall!F659&lt;&gt;"",VALUE(Overall!F659),"")</f>
        <v>1575000</v>
      </c>
      <c r="J657" s="6">
        <f>IF(Overall!G659&lt;&gt;"",VALUE(Overall!G659),"")</f>
        <v>76</v>
      </c>
      <c r="K657" s="6">
        <f>IF(Overall!H659&lt;&gt;"",VALUE(Overall!H659),"")</f>
        <v>61</v>
      </c>
      <c r="L657" s="6">
        <f>IF(Overall!I659&lt;&gt;"",VALUE(Overall!I659),"")</f>
        <v>4.2</v>
      </c>
      <c r="M657" s="6">
        <f>IF(Overall!J659&lt;&gt;"",VALUE(Overall!J659),"")</f>
        <v>0.77</v>
      </c>
      <c r="N657" s="6">
        <f>IF(Overall!K659&lt;&gt;"",VALUE(Overall!K659),"")</f>
        <v>3.43</v>
      </c>
      <c r="O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P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Q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R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S657" s="5">
        <f t="shared" si="20"/>
        <v>3</v>
      </c>
      <c r="T657" s="10">
        <f>IF(Overall!$A659&lt;&gt;"",IF(AND(MONTH($O657) &lt;= 1, MONTH($P657) &gt;= 1), IF($S657 &lt;&gt; "", $I657/$S657, ""), ""),"")</f>
        <v>525000</v>
      </c>
      <c r="U657" s="10">
        <f>IF(Overall!$A659&lt;&gt;"",IF(AND(MONTH($O657) &lt;= 2, MONTH($P657) &gt;= 2), IF($S657 &lt;&gt; "", $I657/$S657, ""), ""),"")</f>
        <v>525000</v>
      </c>
      <c r="V657" s="10">
        <f>IF(Overall!$A659&lt;&gt;"",IF(AND(MONTH($O657) &lt;= 3, MONTH($P657) &gt;= 3), IF($S657 &lt;&gt; "", $I657/$S657, ""), ""),"")</f>
        <v>525000</v>
      </c>
      <c r="W657" s="10" t="str">
        <f>IF(Overall!$A659&lt;&gt;"",IF(AND(MONTH($O657) &lt;= 4, MONTH($P657) &gt;= 4), IF($S657 &lt;&gt; "", $I657/$S657, ""), ""),"")</f>
        <v/>
      </c>
      <c r="X657" s="10" t="str">
        <f>IF(Overall!$A659&lt;&gt;"",IF(AND(MONTH($O657) &lt;= 5, MONTH($P657) &gt;= 5), IF($S657 &lt;&gt; "", $I657/$S657, ""), ""),"")</f>
        <v/>
      </c>
      <c r="Y657" s="10" t="str">
        <f>IF(Overall!$A659&lt;&gt;"",IF(AND(MONTH($O657) &lt;= 6, MONTH($P657) &gt;= 6), IF($S657 &lt;&gt; "", $I657/$S657, ""), ""),"")</f>
        <v/>
      </c>
      <c r="Z657" s="10" t="str">
        <f>IF(Overall!$A659&lt;&gt;"",IF(AND(MONTH($O657) &lt;= 7, MONTH($P657) &gt;= 7 ), IF($S657 &lt;&gt; "", $I657/$S657, ""), ""),"")</f>
        <v/>
      </c>
      <c r="AA657" s="10" t="str">
        <f>IF(Overall!$A659&lt;&gt;"",IF(AND(MONTH($O657) &lt;= 8, MONTH($P657) &gt;= 8), IF($S657 &lt;&gt; "", $I657/$S657, ""), ""),"")</f>
        <v/>
      </c>
      <c r="AB657" s="10" t="str">
        <f>IF(Overall!$A659&lt;&gt;"",IF(AND(MONTH($O657) &lt;= 9, MONTH($P657) &gt;= 9), IF($S657 &lt;&gt; "", $I657/$S657, ""), ""),"")</f>
        <v/>
      </c>
      <c r="AC657" s="10" t="str">
        <f>IF(Overall!$A659&lt;&gt;"",IF(AND(MONTH($O657) &lt;= 10, MONTH($P657) &gt;= 10), IF($S657 &lt;&gt; "", $I657/$S657, ""), ""),"")</f>
        <v/>
      </c>
      <c r="AD657" s="10" t="str">
        <f>IF(Overall!$A659&lt;&gt;"",IF(AND(MONTH($O657) &lt;= 11, MONTH($P657) &gt;= 11), IF($S657 &lt;&gt; "", $I657/$S657, ""), ""),"")</f>
        <v/>
      </c>
      <c r="AE657" s="10" t="str">
        <f>IF(Overall!$A659&lt;&gt;"",IF(AND(MONTH($O657) &lt;= 12, MONTH($P657) &gt;= 12), IF($S657 &lt;&gt; "", $I657/$S657, ""), ""),"")</f>
        <v/>
      </c>
      <c r="AG657" s="10" t="str">
        <f ca="1">IFERROR(IF(AND(NOW()&lt;= EOMONTH(DATE(YEAR($P657),1, 1), 0), Overall!$A659&lt;&gt;"", MONTH($O657) &lt;= 1, MONTH($P657) &gt;= 1), IF($S657 &lt;&gt; "", $I657/$S657, ""), ""), "")</f>
        <v/>
      </c>
      <c r="AH657" s="10">
        <f ca="1">IFERROR(IF(AND(NOW()&lt;= EOMONTH(DATE(YEAR($P657),2, 1), 0), Overall!$A659&lt;&gt;"", MONTH($O657) &lt;= 2, MONTH($P657) &gt;= 2), IF($S657 &lt;&gt; "", $I657/$S657, ""), ""), "")</f>
        <v>525000</v>
      </c>
      <c r="AI657" s="10">
        <f ca="1">IFERROR(IF(AND(NOW()&lt;= EOMONTH(DATE(YEAR($P657),3, 1), 0), Overall!$A659&lt;&gt;"", MONTH($O657) &lt;= 3, MONTH($P657) &gt;= 3), IF($S657 &lt;&gt; "", $I657/$S657, ""), ""), "")</f>
        <v>525000</v>
      </c>
      <c r="AJ657" s="10" t="str">
        <f ca="1">IFERROR(IF(AND(NOW()&lt;= EOMONTH(DATE(YEAR($P657),4, 1), 0), Overall!$A659&lt;&gt;"", MONTH($O657) &lt;= 4, MONTH($P657) &gt;= 4), IF($S657 &lt;&gt; "", $I657/$S657, ""), ""), "")</f>
        <v/>
      </c>
      <c r="AK657" s="10" t="str">
        <f ca="1">IFERROR(IF(AND(NOW()&lt;= EOMONTH(DATE(YEAR($P657),5, 1), 0), Overall!$A659&lt;&gt;"", MONTH($O657) &lt;= 5, MONTH($P657) &gt;= 5), IF($S657 &lt;&gt; "", $I657/$S657, ""), ""), "")</f>
        <v/>
      </c>
      <c r="AL657" s="10" t="str">
        <f ca="1">IFERROR(IF(AND(NOW()&lt;= EOMONTH(DATE(YEAR($P657),6, 1), 0), Overall!$A659&lt;&gt;"", MONTH($O657) &lt;= 6, MONTH($P657) &gt;= 6), IF($S657 &lt;&gt; "", $I657/$S657, ""), ""), "")</f>
        <v/>
      </c>
      <c r="AM657" s="10" t="str">
        <f ca="1">IFERROR(IF(AND(NOW()&lt;= EOMONTH(DATE(YEAR($P657),7, 1), 0), Overall!$A659&lt;&gt;"", MONTH($O657) &lt;= 7, MONTH($P657) &gt;= 7), IF($S657 &lt;&gt; "", $I657/$S657, ""), ""), "")</f>
        <v/>
      </c>
      <c r="AN657" s="10" t="str">
        <f ca="1">IFERROR(IF(AND(NOW()&lt;= EOMONTH(DATE(YEAR($P657),8, 1), 0), Overall!$A659&lt;&gt;"", MONTH($O657) &lt;= 8, MONTH($P657) &gt;= 8), IF($S657 &lt;&gt; "", $I657/$S657, ""), ""), "")</f>
        <v/>
      </c>
      <c r="AO657" s="10" t="str">
        <f ca="1">IFERROR(IF(AND(NOW()&lt;= EOMONTH(DATE(YEAR($P657),9, 1), 0), Overall!$A659&lt;&gt;"", MONTH($O657) &lt;= 9, MONTH($P657) &gt;= 9), IF($S657 &lt;&gt; "", $I657/$S657, ""), ""), "")</f>
        <v/>
      </c>
      <c r="AP657" s="10" t="str">
        <f ca="1">IFERROR(IF(AND(NOW()&lt;= EOMONTH(DATE(YEAR($P657),10, 1), 0), Overall!$A659&lt;&gt;"", MONTH($O657) &lt;= 10, MONTH($P657) &gt;= 10), IF($S657 &lt;&gt; "", $I657/$S657, ""), ""), "")</f>
        <v/>
      </c>
      <c r="AQ657" s="10" t="str">
        <f ca="1">IFERROR(IF(AND(NOW()&lt;= EOMONTH(DATE(YEAR($P657),11, 1), 0), Overall!$A659&lt;&gt;"", MONTH($O657) &lt;=11, MONTH($P657) &gt;= 11), IF($S657 &lt;&gt; "", $I657/$S657, ""), ""), "")</f>
        <v/>
      </c>
      <c r="AR657" s="10" t="str">
        <f ca="1">IFERROR(IF(AND(NOW()&lt;= EOMONTH(DATE(YEAR($P657),12, 1), 0), Overall!$A659&lt;&gt;"", MONTH($O657) &lt;= 12, MONTH($P657) &gt;= 12), IF($S657 &lt;&gt; "", $I657/$S657, ""), ""), "")</f>
        <v/>
      </c>
      <c r="AS657" s="16">
        <f t="shared" ca="1" si="21"/>
        <v>1050000</v>
      </c>
    </row>
    <row r="658" spans="1:45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5" t="str">
        <f>IF(Overall!P660&lt;&gt;"",_xlfn.VALUETOTEXT(Overall!P660),"")</f>
        <v>Options</v>
      </c>
      <c r="I658" s="6">
        <f>IF(Overall!F660&lt;&gt;"",VALUE(Overall!F660),"")</f>
        <v>1500000</v>
      </c>
      <c r="J658" s="6">
        <f>IF(Overall!G660&lt;&gt;"",VALUE(Overall!G660),"")</f>
        <v>76</v>
      </c>
      <c r="K658" s="6">
        <f>IF(Overall!H660&lt;&gt;"",VALUE(Overall!H660),"")</f>
        <v>61</v>
      </c>
      <c r="L658" s="6">
        <f>IF(Overall!I660&lt;&gt;"",VALUE(Overall!I660),"")</f>
        <v>4.13</v>
      </c>
      <c r="M658" s="6">
        <f>IF(Overall!J660&lt;&gt;"",VALUE(Overall!J660),"")</f>
        <v>0.7</v>
      </c>
      <c r="N658" s="6">
        <f>IF(Overall!K660&lt;&gt;"",VALUE(Overall!K660),"")</f>
        <v>3.43</v>
      </c>
      <c r="O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P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Q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R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S658" s="5">
        <f t="shared" si="20"/>
        <v>3</v>
      </c>
      <c r="T658" s="10">
        <f>IF(Overall!$A660&lt;&gt;"",IF(AND(MONTH($O658) &lt;= 1, MONTH($P658) &gt;= 1), IF($S658 &lt;&gt; "", $I658/$S658, ""), ""),"")</f>
        <v>500000</v>
      </c>
      <c r="U658" s="10">
        <f>IF(Overall!$A660&lt;&gt;"",IF(AND(MONTH($O658) &lt;= 2, MONTH($P658) &gt;= 2), IF($S658 &lt;&gt; "", $I658/$S658, ""), ""),"")</f>
        <v>500000</v>
      </c>
      <c r="V658" s="10">
        <f>IF(Overall!$A660&lt;&gt;"",IF(AND(MONTH($O658) &lt;= 3, MONTH($P658) &gt;= 3), IF($S658 &lt;&gt; "", $I658/$S658, ""), ""),"")</f>
        <v>500000</v>
      </c>
      <c r="W658" s="10" t="str">
        <f>IF(Overall!$A660&lt;&gt;"",IF(AND(MONTH($O658) &lt;= 4, MONTH($P658) &gt;= 4), IF($S658 &lt;&gt; "", $I658/$S658, ""), ""),"")</f>
        <v/>
      </c>
      <c r="X658" s="10" t="str">
        <f>IF(Overall!$A660&lt;&gt;"",IF(AND(MONTH($O658) &lt;= 5, MONTH($P658) &gt;= 5), IF($S658 &lt;&gt; "", $I658/$S658, ""), ""),"")</f>
        <v/>
      </c>
      <c r="Y658" s="10" t="str">
        <f>IF(Overall!$A660&lt;&gt;"",IF(AND(MONTH($O658) &lt;= 6, MONTH($P658) &gt;= 6), IF($S658 &lt;&gt; "", $I658/$S658, ""), ""),"")</f>
        <v/>
      </c>
      <c r="Z658" s="10" t="str">
        <f>IF(Overall!$A660&lt;&gt;"",IF(AND(MONTH($O658) &lt;= 7, MONTH($P658) &gt;= 7 ), IF($S658 &lt;&gt; "", $I658/$S658, ""), ""),"")</f>
        <v/>
      </c>
      <c r="AA658" s="10" t="str">
        <f>IF(Overall!$A660&lt;&gt;"",IF(AND(MONTH($O658) &lt;= 8, MONTH($P658) &gt;= 8), IF($S658 &lt;&gt; "", $I658/$S658, ""), ""),"")</f>
        <v/>
      </c>
      <c r="AB658" s="10" t="str">
        <f>IF(Overall!$A660&lt;&gt;"",IF(AND(MONTH($O658) &lt;= 9, MONTH($P658) &gt;= 9), IF($S658 &lt;&gt; "", $I658/$S658, ""), ""),"")</f>
        <v/>
      </c>
      <c r="AC658" s="10" t="str">
        <f>IF(Overall!$A660&lt;&gt;"",IF(AND(MONTH($O658) &lt;= 10, MONTH($P658) &gt;= 10), IF($S658 &lt;&gt; "", $I658/$S658, ""), ""),"")</f>
        <v/>
      </c>
      <c r="AD658" s="10" t="str">
        <f>IF(Overall!$A660&lt;&gt;"",IF(AND(MONTH($O658) &lt;= 11, MONTH($P658) &gt;= 11), IF($S658 &lt;&gt; "", $I658/$S658, ""), ""),"")</f>
        <v/>
      </c>
      <c r="AE658" s="10" t="str">
        <f>IF(Overall!$A660&lt;&gt;"",IF(AND(MONTH($O658) &lt;= 12, MONTH($P658) &gt;= 12), IF($S658 &lt;&gt; "", $I658/$S658, ""), ""),"")</f>
        <v/>
      </c>
      <c r="AG658" s="10" t="str">
        <f ca="1">IFERROR(IF(AND(NOW()&lt;= EOMONTH(DATE(YEAR($P658),1, 1), 0), Overall!$A660&lt;&gt;"", MONTH($O658) &lt;= 1, MONTH($P658) &gt;= 1), IF($S658 &lt;&gt; "", $I658/$S658, ""), ""), "")</f>
        <v/>
      </c>
      <c r="AH658" s="10">
        <f ca="1">IFERROR(IF(AND(NOW()&lt;= EOMONTH(DATE(YEAR($P658),2, 1), 0), Overall!$A660&lt;&gt;"", MONTH($O658) &lt;= 2, MONTH($P658) &gt;= 2), IF($S658 &lt;&gt; "", $I658/$S658, ""), ""), "")</f>
        <v>500000</v>
      </c>
      <c r="AI658" s="10">
        <f ca="1">IFERROR(IF(AND(NOW()&lt;= EOMONTH(DATE(YEAR($P658),3, 1), 0), Overall!$A660&lt;&gt;"", MONTH($O658) &lt;= 3, MONTH($P658) &gt;= 3), IF($S658 &lt;&gt; "", $I658/$S658, ""), ""), "")</f>
        <v>500000</v>
      </c>
      <c r="AJ658" s="10" t="str">
        <f ca="1">IFERROR(IF(AND(NOW()&lt;= EOMONTH(DATE(YEAR($P658),4, 1), 0), Overall!$A660&lt;&gt;"", MONTH($O658) &lt;= 4, MONTH($P658) &gt;= 4), IF($S658 &lt;&gt; "", $I658/$S658, ""), ""), "")</f>
        <v/>
      </c>
      <c r="AK658" s="10" t="str">
        <f ca="1">IFERROR(IF(AND(NOW()&lt;= EOMONTH(DATE(YEAR($P658),5, 1), 0), Overall!$A660&lt;&gt;"", MONTH($O658) &lt;= 5, MONTH($P658) &gt;= 5), IF($S658 &lt;&gt; "", $I658/$S658, ""), ""), "")</f>
        <v/>
      </c>
      <c r="AL658" s="10" t="str">
        <f ca="1">IFERROR(IF(AND(NOW()&lt;= EOMONTH(DATE(YEAR($P658),6, 1), 0), Overall!$A660&lt;&gt;"", MONTH($O658) &lt;= 6, MONTH($P658) &gt;= 6), IF($S658 &lt;&gt; "", $I658/$S658, ""), ""), "")</f>
        <v/>
      </c>
      <c r="AM658" s="10" t="str">
        <f ca="1">IFERROR(IF(AND(NOW()&lt;= EOMONTH(DATE(YEAR($P658),7, 1), 0), Overall!$A660&lt;&gt;"", MONTH($O658) &lt;= 7, MONTH($P658) &gt;= 7), IF($S658 &lt;&gt; "", $I658/$S658, ""), ""), "")</f>
        <v/>
      </c>
      <c r="AN658" s="10" t="str">
        <f ca="1">IFERROR(IF(AND(NOW()&lt;= EOMONTH(DATE(YEAR($P658),8, 1), 0), Overall!$A660&lt;&gt;"", MONTH($O658) &lt;= 8, MONTH($P658) &gt;= 8), IF($S658 &lt;&gt; "", $I658/$S658, ""), ""), "")</f>
        <v/>
      </c>
      <c r="AO658" s="10" t="str">
        <f ca="1">IFERROR(IF(AND(NOW()&lt;= EOMONTH(DATE(YEAR($P658),9, 1), 0), Overall!$A660&lt;&gt;"", MONTH($O658) &lt;= 9, MONTH($P658) &gt;= 9), IF($S658 &lt;&gt; "", $I658/$S658, ""), ""), "")</f>
        <v/>
      </c>
      <c r="AP658" s="10" t="str">
        <f ca="1">IFERROR(IF(AND(NOW()&lt;= EOMONTH(DATE(YEAR($P658),10, 1), 0), Overall!$A660&lt;&gt;"", MONTH($O658) &lt;= 10, MONTH($P658) &gt;= 10), IF($S658 &lt;&gt; "", $I658/$S658, ""), ""), "")</f>
        <v/>
      </c>
      <c r="AQ658" s="10" t="str">
        <f ca="1">IFERROR(IF(AND(NOW()&lt;= EOMONTH(DATE(YEAR($P658),11, 1), 0), Overall!$A660&lt;&gt;"", MONTH($O658) &lt;=11, MONTH($P658) &gt;= 11), IF($S658 &lt;&gt; "", $I658/$S658, ""), ""), "")</f>
        <v/>
      </c>
      <c r="AR658" s="10" t="str">
        <f ca="1">IFERROR(IF(AND(NOW()&lt;= EOMONTH(DATE(YEAR($P658),12, 1), 0), Overall!$A660&lt;&gt;"", MONTH($O658) &lt;= 12, MONTH($P658) &gt;= 12), IF($S658 &lt;&gt; "", $I658/$S658, ""), ""), "")</f>
        <v/>
      </c>
      <c r="AS658" s="16">
        <f t="shared" ca="1" si="21"/>
        <v>1000000</v>
      </c>
    </row>
    <row r="659" spans="1:45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5" t="str">
        <f>IF(Overall!P661&lt;&gt;"",_xlfn.VALUETOTEXT(Overall!P661),"")</f>
        <v>Options</v>
      </c>
      <c r="I659" s="6">
        <f>IF(Overall!F661&lt;&gt;"",VALUE(Overall!F661),"")</f>
        <v>1500000</v>
      </c>
      <c r="J659" s="6">
        <f>IF(Overall!G661&lt;&gt;"",VALUE(Overall!G661),"")</f>
        <v>76</v>
      </c>
      <c r="K659" s="6">
        <f>IF(Overall!H661&lt;&gt;"",VALUE(Overall!H661),"")</f>
        <v>61</v>
      </c>
      <c r="L659" s="6">
        <f>IF(Overall!I661&lt;&gt;"",VALUE(Overall!I661),"")</f>
        <v>4.13</v>
      </c>
      <c r="M659" s="6">
        <f>IF(Overall!J661&lt;&gt;"",VALUE(Overall!J661),"")</f>
        <v>0.71</v>
      </c>
      <c r="N659" s="6">
        <f>IF(Overall!K661&lt;&gt;"",VALUE(Overall!K661),"")</f>
        <v>3.42</v>
      </c>
      <c r="O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P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Q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R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S659" s="5">
        <f t="shared" si="20"/>
        <v>3</v>
      </c>
      <c r="T659" s="10">
        <f>IF(Overall!$A661&lt;&gt;"",IF(AND(MONTH($O659) &lt;= 1, MONTH($P659) &gt;= 1), IF($S659 &lt;&gt; "", $I659/$S659, ""), ""),"")</f>
        <v>500000</v>
      </c>
      <c r="U659" s="10">
        <f>IF(Overall!$A661&lt;&gt;"",IF(AND(MONTH($O659) &lt;= 2, MONTH($P659) &gt;= 2), IF($S659 &lt;&gt; "", $I659/$S659, ""), ""),"")</f>
        <v>500000</v>
      </c>
      <c r="V659" s="10">
        <f>IF(Overall!$A661&lt;&gt;"",IF(AND(MONTH($O659) &lt;= 3, MONTH($P659) &gt;= 3), IF($S659 &lt;&gt; "", $I659/$S659, ""), ""),"")</f>
        <v>500000</v>
      </c>
      <c r="W659" s="10" t="str">
        <f>IF(Overall!$A661&lt;&gt;"",IF(AND(MONTH($O659) &lt;= 4, MONTH($P659) &gt;= 4), IF($S659 &lt;&gt; "", $I659/$S659, ""), ""),"")</f>
        <v/>
      </c>
      <c r="X659" s="10" t="str">
        <f>IF(Overall!$A661&lt;&gt;"",IF(AND(MONTH($O659) &lt;= 5, MONTH($P659) &gt;= 5), IF($S659 &lt;&gt; "", $I659/$S659, ""), ""),"")</f>
        <v/>
      </c>
      <c r="Y659" s="10" t="str">
        <f>IF(Overall!$A661&lt;&gt;"",IF(AND(MONTH($O659) &lt;= 6, MONTH($P659) &gt;= 6), IF($S659 &lt;&gt; "", $I659/$S659, ""), ""),"")</f>
        <v/>
      </c>
      <c r="Z659" s="10" t="str">
        <f>IF(Overall!$A661&lt;&gt;"",IF(AND(MONTH($O659) &lt;= 7, MONTH($P659) &gt;= 7 ), IF($S659 &lt;&gt; "", $I659/$S659, ""), ""),"")</f>
        <v/>
      </c>
      <c r="AA659" s="10" t="str">
        <f>IF(Overall!$A661&lt;&gt;"",IF(AND(MONTH($O659) &lt;= 8, MONTH($P659) &gt;= 8), IF($S659 &lt;&gt; "", $I659/$S659, ""), ""),"")</f>
        <v/>
      </c>
      <c r="AB659" s="10" t="str">
        <f>IF(Overall!$A661&lt;&gt;"",IF(AND(MONTH($O659) &lt;= 9, MONTH($P659) &gt;= 9), IF($S659 &lt;&gt; "", $I659/$S659, ""), ""),"")</f>
        <v/>
      </c>
      <c r="AC659" s="10" t="str">
        <f>IF(Overall!$A661&lt;&gt;"",IF(AND(MONTH($O659) &lt;= 10, MONTH($P659) &gt;= 10), IF($S659 &lt;&gt; "", $I659/$S659, ""), ""),"")</f>
        <v/>
      </c>
      <c r="AD659" s="10" t="str">
        <f>IF(Overall!$A661&lt;&gt;"",IF(AND(MONTH($O659) &lt;= 11, MONTH($P659) &gt;= 11), IF($S659 &lt;&gt; "", $I659/$S659, ""), ""),"")</f>
        <v/>
      </c>
      <c r="AE659" s="10" t="str">
        <f>IF(Overall!$A661&lt;&gt;"",IF(AND(MONTH($O659) &lt;= 12, MONTH($P659) &gt;= 12), IF($S659 &lt;&gt; "", $I659/$S659, ""), ""),"")</f>
        <v/>
      </c>
      <c r="AG659" s="10" t="str">
        <f ca="1">IFERROR(IF(AND(NOW()&lt;= EOMONTH(DATE(YEAR($P659),1, 1), 0), Overall!$A661&lt;&gt;"", MONTH($O659) &lt;= 1, MONTH($P659) &gt;= 1), IF($S659 &lt;&gt; "", $I659/$S659, ""), ""), "")</f>
        <v/>
      </c>
      <c r="AH659" s="10">
        <f ca="1">IFERROR(IF(AND(NOW()&lt;= EOMONTH(DATE(YEAR($P659),2, 1), 0), Overall!$A661&lt;&gt;"", MONTH($O659) &lt;= 2, MONTH($P659) &gt;= 2), IF($S659 &lt;&gt; "", $I659/$S659, ""), ""), "")</f>
        <v>500000</v>
      </c>
      <c r="AI659" s="10">
        <f ca="1">IFERROR(IF(AND(NOW()&lt;= EOMONTH(DATE(YEAR($P659),3, 1), 0), Overall!$A661&lt;&gt;"", MONTH($O659) &lt;= 3, MONTH($P659) &gt;= 3), IF($S659 &lt;&gt; "", $I659/$S659, ""), ""), "")</f>
        <v>500000</v>
      </c>
      <c r="AJ659" s="10" t="str">
        <f ca="1">IFERROR(IF(AND(NOW()&lt;= EOMONTH(DATE(YEAR($P659),4, 1), 0), Overall!$A661&lt;&gt;"", MONTH($O659) &lt;= 4, MONTH($P659) &gt;= 4), IF($S659 &lt;&gt; "", $I659/$S659, ""), ""), "")</f>
        <v/>
      </c>
      <c r="AK659" s="10" t="str">
        <f ca="1">IFERROR(IF(AND(NOW()&lt;= EOMONTH(DATE(YEAR($P659),5, 1), 0), Overall!$A661&lt;&gt;"", MONTH($O659) &lt;= 5, MONTH($P659) &gt;= 5), IF($S659 &lt;&gt; "", $I659/$S659, ""), ""), "")</f>
        <v/>
      </c>
      <c r="AL659" s="10" t="str">
        <f ca="1">IFERROR(IF(AND(NOW()&lt;= EOMONTH(DATE(YEAR($P659),6, 1), 0), Overall!$A661&lt;&gt;"", MONTH($O659) &lt;= 6, MONTH($P659) &gt;= 6), IF($S659 &lt;&gt; "", $I659/$S659, ""), ""), "")</f>
        <v/>
      </c>
      <c r="AM659" s="10" t="str">
        <f ca="1">IFERROR(IF(AND(NOW()&lt;= EOMONTH(DATE(YEAR($P659),7, 1), 0), Overall!$A661&lt;&gt;"", MONTH($O659) &lt;= 7, MONTH($P659) &gt;= 7), IF($S659 &lt;&gt; "", $I659/$S659, ""), ""), "")</f>
        <v/>
      </c>
      <c r="AN659" s="10" t="str">
        <f ca="1">IFERROR(IF(AND(NOW()&lt;= EOMONTH(DATE(YEAR($P659),8, 1), 0), Overall!$A661&lt;&gt;"", MONTH($O659) &lt;= 8, MONTH($P659) &gt;= 8), IF($S659 &lt;&gt; "", $I659/$S659, ""), ""), "")</f>
        <v/>
      </c>
      <c r="AO659" s="10" t="str">
        <f ca="1">IFERROR(IF(AND(NOW()&lt;= EOMONTH(DATE(YEAR($P659),9, 1), 0), Overall!$A661&lt;&gt;"", MONTH($O659) &lt;= 9, MONTH($P659) &gt;= 9), IF($S659 &lt;&gt; "", $I659/$S659, ""), ""), "")</f>
        <v/>
      </c>
      <c r="AP659" s="10" t="str">
        <f ca="1">IFERROR(IF(AND(NOW()&lt;= EOMONTH(DATE(YEAR($P659),10, 1), 0), Overall!$A661&lt;&gt;"", MONTH($O659) &lt;= 10, MONTH($P659) &gt;= 10), IF($S659 &lt;&gt; "", $I659/$S659, ""), ""), "")</f>
        <v/>
      </c>
      <c r="AQ659" s="10" t="str">
        <f ca="1">IFERROR(IF(AND(NOW()&lt;= EOMONTH(DATE(YEAR($P659),11, 1), 0), Overall!$A661&lt;&gt;"", MONTH($O659) &lt;=11, MONTH($P659) &gt;= 11), IF($S659 &lt;&gt; "", $I659/$S659, ""), ""), "")</f>
        <v/>
      </c>
      <c r="AR659" s="10" t="str">
        <f ca="1">IFERROR(IF(AND(NOW()&lt;= EOMONTH(DATE(YEAR($P659),12, 1), 0), Overall!$A661&lt;&gt;"", MONTH($O659) &lt;= 12, MONTH($P659) &gt;= 12), IF($S659 &lt;&gt; "", $I659/$S659, ""), ""), "")</f>
        <v/>
      </c>
      <c r="AS659" s="16">
        <f t="shared" ca="1" si="21"/>
        <v>1000000</v>
      </c>
    </row>
    <row r="660" spans="1:45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5" t="str">
        <f>IF(Overall!P662&lt;&gt;"",_xlfn.VALUETOTEXT(Overall!P662),"")</f>
        <v>Options</v>
      </c>
      <c r="I660" s="6">
        <f>IF(Overall!F662&lt;&gt;"",VALUE(Overall!F662),"")</f>
        <v>1500000</v>
      </c>
      <c r="J660" s="6">
        <f>IF(Overall!G662&lt;&gt;"",VALUE(Overall!G662),"")</f>
        <v>76</v>
      </c>
      <c r="K660" s="6">
        <f>IF(Overall!H662&lt;&gt;"",VALUE(Overall!H662),"")</f>
        <v>61</v>
      </c>
      <c r="L660" s="6">
        <f>IF(Overall!I662&lt;&gt;"",VALUE(Overall!I662),"")</f>
        <v>4.12</v>
      </c>
      <c r="M660" s="6">
        <f>IF(Overall!J662&lt;&gt;"",VALUE(Overall!J662),"")</f>
        <v>0.72</v>
      </c>
      <c r="N660" s="6">
        <f>IF(Overall!K662&lt;&gt;"",VALUE(Overall!K662),"")</f>
        <v>3.4</v>
      </c>
      <c r="O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P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Q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R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S660" s="5">
        <f t="shared" si="20"/>
        <v>3</v>
      </c>
      <c r="T660" s="10">
        <f>IF(Overall!$A662&lt;&gt;"",IF(AND(MONTH($O660) &lt;= 1, MONTH($P660) &gt;= 1), IF($S660 &lt;&gt; "", $I660/$S660, ""), ""),"")</f>
        <v>500000</v>
      </c>
      <c r="U660" s="10">
        <f>IF(Overall!$A662&lt;&gt;"",IF(AND(MONTH($O660) &lt;= 2, MONTH($P660) &gt;= 2), IF($S660 &lt;&gt; "", $I660/$S660, ""), ""),"")</f>
        <v>500000</v>
      </c>
      <c r="V660" s="10">
        <f>IF(Overall!$A662&lt;&gt;"",IF(AND(MONTH($O660) &lt;= 3, MONTH($P660) &gt;= 3), IF($S660 &lt;&gt; "", $I660/$S660, ""), ""),"")</f>
        <v>500000</v>
      </c>
      <c r="W660" s="10" t="str">
        <f>IF(Overall!$A662&lt;&gt;"",IF(AND(MONTH($O660) &lt;= 4, MONTH($P660) &gt;= 4), IF($S660 &lt;&gt; "", $I660/$S660, ""), ""),"")</f>
        <v/>
      </c>
      <c r="X660" s="10" t="str">
        <f>IF(Overall!$A662&lt;&gt;"",IF(AND(MONTH($O660) &lt;= 5, MONTH($P660) &gt;= 5), IF($S660 &lt;&gt; "", $I660/$S660, ""), ""),"")</f>
        <v/>
      </c>
      <c r="Y660" s="10" t="str">
        <f>IF(Overall!$A662&lt;&gt;"",IF(AND(MONTH($O660) &lt;= 6, MONTH($P660) &gt;= 6), IF($S660 &lt;&gt; "", $I660/$S660, ""), ""),"")</f>
        <v/>
      </c>
      <c r="Z660" s="10" t="str">
        <f>IF(Overall!$A662&lt;&gt;"",IF(AND(MONTH($O660) &lt;= 7, MONTH($P660) &gt;= 7 ), IF($S660 &lt;&gt; "", $I660/$S660, ""), ""),"")</f>
        <v/>
      </c>
      <c r="AA660" s="10" t="str">
        <f>IF(Overall!$A662&lt;&gt;"",IF(AND(MONTH($O660) &lt;= 8, MONTH($P660) &gt;= 8), IF($S660 &lt;&gt; "", $I660/$S660, ""), ""),"")</f>
        <v/>
      </c>
      <c r="AB660" s="10" t="str">
        <f>IF(Overall!$A662&lt;&gt;"",IF(AND(MONTH($O660) &lt;= 9, MONTH($P660) &gt;= 9), IF($S660 &lt;&gt; "", $I660/$S660, ""), ""),"")</f>
        <v/>
      </c>
      <c r="AC660" s="10" t="str">
        <f>IF(Overall!$A662&lt;&gt;"",IF(AND(MONTH($O660) &lt;= 10, MONTH($P660) &gt;= 10), IF($S660 &lt;&gt; "", $I660/$S660, ""), ""),"")</f>
        <v/>
      </c>
      <c r="AD660" s="10" t="str">
        <f>IF(Overall!$A662&lt;&gt;"",IF(AND(MONTH($O660) &lt;= 11, MONTH($P660) &gt;= 11), IF($S660 &lt;&gt; "", $I660/$S660, ""), ""),"")</f>
        <v/>
      </c>
      <c r="AE660" s="10" t="str">
        <f>IF(Overall!$A662&lt;&gt;"",IF(AND(MONTH($O660) &lt;= 12, MONTH($P660) &gt;= 12), IF($S660 &lt;&gt; "", $I660/$S660, ""), ""),"")</f>
        <v/>
      </c>
      <c r="AG660" s="10" t="str">
        <f ca="1">IFERROR(IF(AND(NOW()&lt;= EOMONTH(DATE(YEAR($P660),1, 1), 0), Overall!$A662&lt;&gt;"", MONTH($O660) &lt;= 1, MONTH($P660) &gt;= 1), IF($S660 &lt;&gt; "", $I660/$S660, ""), ""), "")</f>
        <v/>
      </c>
      <c r="AH660" s="10">
        <f ca="1">IFERROR(IF(AND(NOW()&lt;= EOMONTH(DATE(YEAR($P660),2, 1), 0), Overall!$A662&lt;&gt;"", MONTH($O660) &lt;= 2, MONTH($P660) &gt;= 2), IF($S660 &lt;&gt; "", $I660/$S660, ""), ""), "")</f>
        <v>500000</v>
      </c>
      <c r="AI660" s="10">
        <f ca="1">IFERROR(IF(AND(NOW()&lt;= EOMONTH(DATE(YEAR($P660),3, 1), 0), Overall!$A662&lt;&gt;"", MONTH($O660) &lt;= 3, MONTH($P660) &gt;= 3), IF($S660 &lt;&gt; "", $I660/$S660, ""), ""), "")</f>
        <v>500000</v>
      </c>
      <c r="AJ660" s="10" t="str">
        <f ca="1">IFERROR(IF(AND(NOW()&lt;= EOMONTH(DATE(YEAR($P660),4, 1), 0), Overall!$A662&lt;&gt;"", MONTH($O660) &lt;= 4, MONTH($P660) &gt;= 4), IF($S660 &lt;&gt; "", $I660/$S660, ""), ""), "")</f>
        <v/>
      </c>
      <c r="AK660" s="10" t="str">
        <f ca="1">IFERROR(IF(AND(NOW()&lt;= EOMONTH(DATE(YEAR($P660),5, 1), 0), Overall!$A662&lt;&gt;"", MONTH($O660) &lt;= 5, MONTH($P660) &gt;= 5), IF($S660 &lt;&gt; "", $I660/$S660, ""), ""), "")</f>
        <v/>
      </c>
      <c r="AL660" s="10" t="str">
        <f ca="1">IFERROR(IF(AND(NOW()&lt;= EOMONTH(DATE(YEAR($P660),6, 1), 0), Overall!$A662&lt;&gt;"", MONTH($O660) &lt;= 6, MONTH($P660) &gt;= 6), IF($S660 &lt;&gt; "", $I660/$S660, ""), ""), "")</f>
        <v/>
      </c>
      <c r="AM660" s="10" t="str">
        <f ca="1">IFERROR(IF(AND(NOW()&lt;= EOMONTH(DATE(YEAR($P660),7, 1), 0), Overall!$A662&lt;&gt;"", MONTH($O660) &lt;= 7, MONTH($P660) &gt;= 7), IF($S660 &lt;&gt; "", $I660/$S660, ""), ""), "")</f>
        <v/>
      </c>
      <c r="AN660" s="10" t="str">
        <f ca="1">IFERROR(IF(AND(NOW()&lt;= EOMONTH(DATE(YEAR($P660),8, 1), 0), Overall!$A662&lt;&gt;"", MONTH($O660) &lt;= 8, MONTH($P660) &gt;= 8), IF($S660 &lt;&gt; "", $I660/$S660, ""), ""), "")</f>
        <v/>
      </c>
      <c r="AO660" s="10" t="str">
        <f ca="1">IFERROR(IF(AND(NOW()&lt;= EOMONTH(DATE(YEAR($P660),9, 1), 0), Overall!$A662&lt;&gt;"", MONTH($O660) &lt;= 9, MONTH($P660) &gt;= 9), IF($S660 &lt;&gt; "", $I660/$S660, ""), ""), "")</f>
        <v/>
      </c>
      <c r="AP660" s="10" t="str">
        <f ca="1">IFERROR(IF(AND(NOW()&lt;= EOMONTH(DATE(YEAR($P660),10, 1), 0), Overall!$A662&lt;&gt;"", MONTH($O660) &lt;= 10, MONTH($P660) &gt;= 10), IF($S660 &lt;&gt; "", $I660/$S660, ""), ""), "")</f>
        <v/>
      </c>
      <c r="AQ660" s="10" t="str">
        <f ca="1">IFERROR(IF(AND(NOW()&lt;= EOMONTH(DATE(YEAR($P660),11, 1), 0), Overall!$A662&lt;&gt;"", MONTH($O660) &lt;=11, MONTH($P660) &gt;= 11), IF($S660 &lt;&gt; "", $I660/$S660, ""), ""), "")</f>
        <v/>
      </c>
      <c r="AR660" s="10" t="str">
        <f ca="1">IFERROR(IF(AND(NOW()&lt;= EOMONTH(DATE(YEAR($P660),12, 1), 0), Overall!$A662&lt;&gt;"", MONTH($O660) &lt;= 12, MONTH($P660) &gt;= 12), IF($S660 &lt;&gt; "", $I660/$S660, ""), ""), "")</f>
        <v/>
      </c>
      <c r="AS660" s="16">
        <f t="shared" ca="1" si="21"/>
        <v>1000000</v>
      </c>
    </row>
    <row r="661" spans="1:45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5" t="str">
        <f>IF(Overall!P663&lt;&gt;"",_xlfn.VALUETOTEXT(Overall!P663),"")</f>
        <v>Options</v>
      </c>
      <c r="I661" s="6">
        <f>IF(Overall!F663&lt;&gt;"",VALUE(Overall!F663),"")</f>
        <v>1500000</v>
      </c>
      <c r="J661" s="6">
        <f>IF(Overall!G663&lt;&gt;"",VALUE(Overall!G663),"")</f>
        <v>76</v>
      </c>
      <c r="K661" s="6">
        <f>IF(Overall!H663&lt;&gt;"",VALUE(Overall!H663),"")</f>
        <v>61</v>
      </c>
      <c r="L661" s="6">
        <f>IF(Overall!I663&lt;&gt;"",VALUE(Overall!I663),"")</f>
        <v>4.07</v>
      </c>
      <c r="M661" s="6">
        <f>IF(Overall!J663&lt;&gt;"",VALUE(Overall!J663),"")</f>
        <v>0.63</v>
      </c>
      <c r="N661" s="6">
        <f>IF(Overall!K663&lt;&gt;"",VALUE(Overall!K663),"")</f>
        <v>3.44</v>
      </c>
      <c r="O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P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Q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R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S661" s="5">
        <f t="shared" si="20"/>
        <v>3</v>
      </c>
      <c r="T661" s="10">
        <f>IF(Overall!$A663&lt;&gt;"",IF(AND(MONTH($O661) &lt;= 1, MONTH($P661) &gt;= 1), IF($S661 &lt;&gt; "", $I661/$S661, ""), ""),"")</f>
        <v>500000</v>
      </c>
      <c r="U661" s="10">
        <f>IF(Overall!$A663&lt;&gt;"",IF(AND(MONTH($O661) &lt;= 2, MONTH($P661) &gt;= 2), IF($S661 &lt;&gt; "", $I661/$S661, ""), ""),"")</f>
        <v>500000</v>
      </c>
      <c r="V661" s="10">
        <f>IF(Overall!$A663&lt;&gt;"",IF(AND(MONTH($O661) &lt;= 3, MONTH($P661) &gt;= 3), IF($S661 &lt;&gt; "", $I661/$S661, ""), ""),"")</f>
        <v>500000</v>
      </c>
      <c r="W661" s="10" t="str">
        <f>IF(Overall!$A663&lt;&gt;"",IF(AND(MONTH($O661) &lt;= 4, MONTH($P661) &gt;= 4), IF($S661 &lt;&gt; "", $I661/$S661, ""), ""),"")</f>
        <v/>
      </c>
      <c r="X661" s="10" t="str">
        <f>IF(Overall!$A663&lt;&gt;"",IF(AND(MONTH($O661) &lt;= 5, MONTH($P661) &gt;= 5), IF($S661 &lt;&gt; "", $I661/$S661, ""), ""),"")</f>
        <v/>
      </c>
      <c r="Y661" s="10" t="str">
        <f>IF(Overall!$A663&lt;&gt;"",IF(AND(MONTH($O661) &lt;= 6, MONTH($P661) &gt;= 6), IF($S661 &lt;&gt; "", $I661/$S661, ""), ""),"")</f>
        <v/>
      </c>
      <c r="Z661" s="10" t="str">
        <f>IF(Overall!$A663&lt;&gt;"",IF(AND(MONTH($O661) &lt;= 7, MONTH($P661) &gt;= 7 ), IF($S661 &lt;&gt; "", $I661/$S661, ""), ""),"")</f>
        <v/>
      </c>
      <c r="AA661" s="10" t="str">
        <f>IF(Overall!$A663&lt;&gt;"",IF(AND(MONTH($O661) &lt;= 8, MONTH($P661) &gt;= 8), IF($S661 &lt;&gt; "", $I661/$S661, ""), ""),"")</f>
        <v/>
      </c>
      <c r="AB661" s="10" t="str">
        <f>IF(Overall!$A663&lt;&gt;"",IF(AND(MONTH($O661) &lt;= 9, MONTH($P661) &gt;= 9), IF($S661 &lt;&gt; "", $I661/$S661, ""), ""),"")</f>
        <v/>
      </c>
      <c r="AC661" s="10" t="str">
        <f>IF(Overall!$A663&lt;&gt;"",IF(AND(MONTH($O661) &lt;= 10, MONTH($P661) &gt;= 10), IF($S661 &lt;&gt; "", $I661/$S661, ""), ""),"")</f>
        <v/>
      </c>
      <c r="AD661" s="10" t="str">
        <f>IF(Overall!$A663&lt;&gt;"",IF(AND(MONTH($O661) &lt;= 11, MONTH($P661) &gt;= 11), IF($S661 &lt;&gt; "", $I661/$S661, ""), ""),"")</f>
        <v/>
      </c>
      <c r="AE661" s="10" t="str">
        <f>IF(Overall!$A663&lt;&gt;"",IF(AND(MONTH($O661) &lt;= 12, MONTH($P661) &gt;= 12), IF($S661 &lt;&gt; "", $I661/$S661, ""), ""),"")</f>
        <v/>
      </c>
      <c r="AG661" s="10" t="str">
        <f ca="1">IFERROR(IF(AND(NOW()&lt;= EOMONTH(DATE(YEAR($P661),1, 1), 0), Overall!$A663&lt;&gt;"", MONTH($O661) &lt;= 1, MONTH($P661) &gt;= 1), IF($S661 &lt;&gt; "", $I661/$S661, ""), ""), "")</f>
        <v/>
      </c>
      <c r="AH661" s="10">
        <f ca="1">IFERROR(IF(AND(NOW()&lt;= EOMONTH(DATE(YEAR($P661),2, 1), 0), Overall!$A663&lt;&gt;"", MONTH($O661) &lt;= 2, MONTH($P661) &gt;= 2), IF($S661 &lt;&gt; "", $I661/$S661, ""), ""), "")</f>
        <v>500000</v>
      </c>
      <c r="AI661" s="10">
        <f ca="1">IFERROR(IF(AND(NOW()&lt;= EOMONTH(DATE(YEAR($P661),3, 1), 0), Overall!$A663&lt;&gt;"", MONTH($O661) &lt;= 3, MONTH($P661) &gt;= 3), IF($S661 &lt;&gt; "", $I661/$S661, ""), ""), "")</f>
        <v>500000</v>
      </c>
      <c r="AJ661" s="10" t="str">
        <f ca="1">IFERROR(IF(AND(NOW()&lt;= EOMONTH(DATE(YEAR($P661),4, 1), 0), Overall!$A663&lt;&gt;"", MONTH($O661) &lt;= 4, MONTH($P661) &gt;= 4), IF($S661 &lt;&gt; "", $I661/$S661, ""), ""), "")</f>
        <v/>
      </c>
      <c r="AK661" s="10" t="str">
        <f ca="1">IFERROR(IF(AND(NOW()&lt;= EOMONTH(DATE(YEAR($P661),5, 1), 0), Overall!$A663&lt;&gt;"", MONTH($O661) &lt;= 5, MONTH($P661) &gt;= 5), IF($S661 &lt;&gt; "", $I661/$S661, ""), ""), "")</f>
        <v/>
      </c>
      <c r="AL661" s="10" t="str">
        <f ca="1">IFERROR(IF(AND(NOW()&lt;= EOMONTH(DATE(YEAR($P661),6, 1), 0), Overall!$A663&lt;&gt;"", MONTH($O661) &lt;= 6, MONTH($P661) &gt;= 6), IF($S661 &lt;&gt; "", $I661/$S661, ""), ""), "")</f>
        <v/>
      </c>
      <c r="AM661" s="10" t="str">
        <f ca="1">IFERROR(IF(AND(NOW()&lt;= EOMONTH(DATE(YEAR($P661),7, 1), 0), Overall!$A663&lt;&gt;"", MONTH($O661) &lt;= 7, MONTH($P661) &gt;= 7), IF($S661 &lt;&gt; "", $I661/$S661, ""), ""), "")</f>
        <v/>
      </c>
      <c r="AN661" s="10" t="str">
        <f ca="1">IFERROR(IF(AND(NOW()&lt;= EOMONTH(DATE(YEAR($P661),8, 1), 0), Overall!$A663&lt;&gt;"", MONTH($O661) &lt;= 8, MONTH($P661) &gt;= 8), IF($S661 &lt;&gt; "", $I661/$S661, ""), ""), "")</f>
        <v/>
      </c>
      <c r="AO661" s="10" t="str">
        <f ca="1">IFERROR(IF(AND(NOW()&lt;= EOMONTH(DATE(YEAR($P661),9, 1), 0), Overall!$A663&lt;&gt;"", MONTH($O661) &lt;= 9, MONTH($P661) &gt;= 9), IF($S661 &lt;&gt; "", $I661/$S661, ""), ""), "")</f>
        <v/>
      </c>
      <c r="AP661" s="10" t="str">
        <f ca="1">IFERROR(IF(AND(NOW()&lt;= EOMONTH(DATE(YEAR($P661),10, 1), 0), Overall!$A663&lt;&gt;"", MONTH($O661) &lt;= 10, MONTH($P661) &gt;= 10), IF($S661 &lt;&gt; "", $I661/$S661, ""), ""), "")</f>
        <v/>
      </c>
      <c r="AQ661" s="10" t="str">
        <f ca="1">IFERROR(IF(AND(NOW()&lt;= EOMONTH(DATE(YEAR($P661),11, 1), 0), Overall!$A663&lt;&gt;"", MONTH($O661) &lt;=11, MONTH($P661) &gt;= 11), IF($S661 &lt;&gt; "", $I661/$S661, ""), ""), "")</f>
        <v/>
      </c>
      <c r="AR661" s="10" t="str">
        <f ca="1">IFERROR(IF(AND(NOW()&lt;= EOMONTH(DATE(YEAR($P661),12, 1), 0), Overall!$A663&lt;&gt;"", MONTH($O661) &lt;= 12, MONTH($P661) &gt;= 12), IF($S661 &lt;&gt; "", $I661/$S661, ""), ""), "")</f>
        <v/>
      </c>
      <c r="AS661" s="16">
        <f t="shared" ca="1" si="21"/>
        <v>1000000</v>
      </c>
    </row>
    <row r="662" spans="1:45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5" t="str">
        <f>IF(Overall!P664&lt;&gt;"",_xlfn.VALUETOTEXT(Overall!P664),"")</f>
        <v>Options</v>
      </c>
      <c r="I662" s="6">
        <f>IF(Overall!F664&lt;&gt;"",VALUE(Overall!F664),"")</f>
        <v>1000000</v>
      </c>
      <c r="J662" s="6">
        <f>IF(Overall!G664&lt;&gt;"",VALUE(Overall!G664),"")</f>
        <v>76</v>
      </c>
      <c r="K662" s="6">
        <f>IF(Overall!H664&lt;&gt;"",VALUE(Overall!H664),"")</f>
        <v>61</v>
      </c>
      <c r="L662" s="6">
        <f>IF(Overall!I664&lt;&gt;"",VALUE(Overall!I664),"")</f>
        <v>4.3499999999999996</v>
      </c>
      <c r="M662" s="6">
        <f>IF(Overall!J664&lt;&gt;"",VALUE(Overall!J664),"")</f>
        <v>0.77</v>
      </c>
      <c r="N662" s="6">
        <f>IF(Overall!K664&lt;&gt;"",VALUE(Overall!K664),"")</f>
        <v>3.58</v>
      </c>
      <c r="O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P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Q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R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S662" s="5">
        <f t="shared" si="20"/>
        <v>2</v>
      </c>
      <c r="T662" s="10" t="str">
        <f>IF(Overall!$A664&lt;&gt;"",IF(AND(MONTH($O662) &lt;= 1, MONTH($P662) &gt;= 1), IF($S662 &lt;&gt; "", $I662/$S662, ""), ""),"")</f>
        <v/>
      </c>
      <c r="U662" s="10">
        <f>IF(Overall!$A664&lt;&gt;"",IF(AND(MONTH($O662) &lt;= 2, MONTH($P662) &gt;= 2), IF($S662 &lt;&gt; "", $I662/$S662, ""), ""),"")</f>
        <v>500000</v>
      </c>
      <c r="V662" s="10">
        <f>IF(Overall!$A664&lt;&gt;"",IF(AND(MONTH($O662) &lt;= 3, MONTH($P662) &gt;= 3), IF($S662 &lt;&gt; "", $I662/$S662, ""), ""),"")</f>
        <v>500000</v>
      </c>
      <c r="W662" s="10" t="str">
        <f>IF(Overall!$A664&lt;&gt;"",IF(AND(MONTH($O662) &lt;= 4, MONTH($P662) &gt;= 4), IF($S662 &lt;&gt; "", $I662/$S662, ""), ""),"")</f>
        <v/>
      </c>
      <c r="X662" s="10" t="str">
        <f>IF(Overall!$A664&lt;&gt;"",IF(AND(MONTH($O662) &lt;= 5, MONTH($P662) &gt;= 5), IF($S662 &lt;&gt; "", $I662/$S662, ""), ""),"")</f>
        <v/>
      </c>
      <c r="Y662" s="10" t="str">
        <f>IF(Overall!$A664&lt;&gt;"",IF(AND(MONTH($O662) &lt;= 6, MONTH($P662) &gt;= 6), IF($S662 &lt;&gt; "", $I662/$S662, ""), ""),"")</f>
        <v/>
      </c>
      <c r="Z662" s="10" t="str">
        <f>IF(Overall!$A664&lt;&gt;"",IF(AND(MONTH($O662) &lt;= 7, MONTH($P662) &gt;= 7 ), IF($S662 &lt;&gt; "", $I662/$S662, ""), ""),"")</f>
        <v/>
      </c>
      <c r="AA662" s="10" t="str">
        <f>IF(Overall!$A664&lt;&gt;"",IF(AND(MONTH($O662) &lt;= 8, MONTH($P662) &gt;= 8), IF($S662 &lt;&gt; "", $I662/$S662, ""), ""),"")</f>
        <v/>
      </c>
      <c r="AB662" s="10" t="str">
        <f>IF(Overall!$A664&lt;&gt;"",IF(AND(MONTH($O662) &lt;= 9, MONTH($P662) &gt;= 9), IF($S662 &lt;&gt; "", $I662/$S662, ""), ""),"")</f>
        <v/>
      </c>
      <c r="AC662" s="10" t="str">
        <f>IF(Overall!$A664&lt;&gt;"",IF(AND(MONTH($O662) &lt;= 10, MONTH($P662) &gt;= 10), IF($S662 &lt;&gt; "", $I662/$S662, ""), ""),"")</f>
        <v/>
      </c>
      <c r="AD662" s="10" t="str">
        <f>IF(Overall!$A664&lt;&gt;"",IF(AND(MONTH($O662) &lt;= 11, MONTH($P662) &gt;= 11), IF($S662 &lt;&gt; "", $I662/$S662, ""), ""),"")</f>
        <v/>
      </c>
      <c r="AE662" s="10" t="str">
        <f>IF(Overall!$A664&lt;&gt;"",IF(AND(MONTH($O662) &lt;= 12, MONTH($P662) &gt;= 12), IF($S662 &lt;&gt; "", $I662/$S662, ""), ""),"")</f>
        <v/>
      </c>
      <c r="AG662" s="10" t="str">
        <f ca="1">IFERROR(IF(AND(NOW()&lt;= EOMONTH(DATE(YEAR($P662),1, 1), 0), Overall!$A664&lt;&gt;"", MONTH($O662) &lt;= 1, MONTH($P662) &gt;= 1), IF($S662 &lt;&gt; "", $I662/$S662, ""), ""), "")</f>
        <v/>
      </c>
      <c r="AH662" s="10">
        <f ca="1">IFERROR(IF(AND(NOW()&lt;= EOMONTH(DATE(YEAR($P662),2, 1), 0), Overall!$A664&lt;&gt;"", MONTH($O662) &lt;= 2, MONTH($P662) &gt;= 2), IF($S662 &lt;&gt; "", $I662/$S662, ""), ""), "")</f>
        <v>500000</v>
      </c>
      <c r="AI662" s="10">
        <f ca="1">IFERROR(IF(AND(NOW()&lt;= EOMONTH(DATE(YEAR($P662),3, 1), 0), Overall!$A664&lt;&gt;"", MONTH($O662) &lt;= 3, MONTH($P662) &gt;= 3), IF($S662 &lt;&gt; "", $I662/$S662, ""), ""), "")</f>
        <v>500000</v>
      </c>
      <c r="AJ662" s="10" t="str">
        <f ca="1">IFERROR(IF(AND(NOW()&lt;= EOMONTH(DATE(YEAR($P662),4, 1), 0), Overall!$A664&lt;&gt;"", MONTH($O662) &lt;= 4, MONTH($P662) &gt;= 4), IF($S662 &lt;&gt; "", $I662/$S662, ""), ""), "")</f>
        <v/>
      </c>
      <c r="AK662" s="10" t="str">
        <f ca="1">IFERROR(IF(AND(NOW()&lt;= EOMONTH(DATE(YEAR($P662),5, 1), 0), Overall!$A664&lt;&gt;"", MONTH($O662) &lt;= 5, MONTH($P662) &gt;= 5), IF($S662 &lt;&gt; "", $I662/$S662, ""), ""), "")</f>
        <v/>
      </c>
      <c r="AL662" s="10" t="str">
        <f ca="1">IFERROR(IF(AND(NOW()&lt;= EOMONTH(DATE(YEAR($P662),6, 1), 0), Overall!$A664&lt;&gt;"", MONTH($O662) &lt;= 6, MONTH($P662) &gt;= 6), IF($S662 &lt;&gt; "", $I662/$S662, ""), ""), "")</f>
        <v/>
      </c>
      <c r="AM662" s="10" t="str">
        <f ca="1">IFERROR(IF(AND(NOW()&lt;= EOMONTH(DATE(YEAR($P662),7, 1), 0), Overall!$A664&lt;&gt;"", MONTH($O662) &lt;= 7, MONTH($P662) &gt;= 7), IF($S662 &lt;&gt; "", $I662/$S662, ""), ""), "")</f>
        <v/>
      </c>
      <c r="AN662" s="10" t="str">
        <f ca="1">IFERROR(IF(AND(NOW()&lt;= EOMONTH(DATE(YEAR($P662),8, 1), 0), Overall!$A664&lt;&gt;"", MONTH($O662) &lt;= 8, MONTH($P662) &gt;= 8), IF($S662 &lt;&gt; "", $I662/$S662, ""), ""), "")</f>
        <v/>
      </c>
      <c r="AO662" s="10" t="str">
        <f ca="1">IFERROR(IF(AND(NOW()&lt;= EOMONTH(DATE(YEAR($P662),9, 1), 0), Overall!$A664&lt;&gt;"", MONTH($O662) &lt;= 9, MONTH($P662) &gt;= 9), IF($S662 &lt;&gt; "", $I662/$S662, ""), ""), "")</f>
        <v/>
      </c>
      <c r="AP662" s="10" t="str">
        <f ca="1">IFERROR(IF(AND(NOW()&lt;= EOMONTH(DATE(YEAR($P662),10, 1), 0), Overall!$A664&lt;&gt;"", MONTH($O662) &lt;= 10, MONTH($P662) &gt;= 10), IF($S662 &lt;&gt; "", $I662/$S662, ""), ""), "")</f>
        <v/>
      </c>
      <c r="AQ662" s="10" t="str">
        <f ca="1">IFERROR(IF(AND(NOW()&lt;= EOMONTH(DATE(YEAR($P662),11, 1), 0), Overall!$A664&lt;&gt;"", MONTH($O662) &lt;=11, MONTH($P662) &gt;= 11), IF($S662 &lt;&gt; "", $I662/$S662, ""), ""), "")</f>
        <v/>
      </c>
      <c r="AR662" s="10" t="str">
        <f ca="1">IFERROR(IF(AND(NOW()&lt;= EOMONTH(DATE(YEAR($P662),12, 1), 0), Overall!$A664&lt;&gt;"", MONTH($O662) &lt;= 12, MONTH($P662) &gt;= 12), IF($S662 &lt;&gt; "", $I662/$S662, ""), ""), "")</f>
        <v/>
      </c>
      <c r="AS662" s="16">
        <f t="shared" ca="1" si="21"/>
        <v>1000000</v>
      </c>
    </row>
    <row r="663" spans="1:45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5" t="str">
        <f>IF(Overall!P665&lt;&gt;"",_xlfn.VALUETOTEXT(Overall!P665),"")</f>
        <v>Options</v>
      </c>
      <c r="I663" s="6">
        <f>IF(Overall!F665&lt;&gt;"",VALUE(Overall!F665),"")</f>
        <v>1000000</v>
      </c>
      <c r="J663" s="6">
        <f>IF(Overall!G665&lt;&gt;"",VALUE(Overall!G665),"")</f>
        <v>76</v>
      </c>
      <c r="K663" s="6">
        <f>IF(Overall!H665&lt;&gt;"",VALUE(Overall!H665),"")</f>
        <v>61</v>
      </c>
      <c r="L663" s="6">
        <f>IF(Overall!I665&lt;&gt;"",VALUE(Overall!I665),"")</f>
        <v>4.41</v>
      </c>
      <c r="M663" s="6">
        <f>IF(Overall!J665&lt;&gt;"",VALUE(Overall!J665),"")</f>
        <v>0.9</v>
      </c>
      <c r="N663" s="6">
        <f>IF(Overall!K665&lt;&gt;"",VALUE(Overall!K665),"")</f>
        <v>3.51</v>
      </c>
      <c r="O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P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Q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R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S663" s="5">
        <f t="shared" si="20"/>
        <v>2</v>
      </c>
      <c r="T663" s="10" t="str">
        <f>IF(Overall!$A665&lt;&gt;"",IF(AND(MONTH($O663) &lt;= 1, MONTH($P663) &gt;= 1), IF($S663 &lt;&gt; "", $I663/$S663, ""), ""),"")</f>
        <v/>
      </c>
      <c r="U663" s="10">
        <f>IF(Overall!$A665&lt;&gt;"",IF(AND(MONTH($O663) &lt;= 2, MONTH($P663) &gt;= 2), IF($S663 &lt;&gt; "", $I663/$S663, ""), ""),"")</f>
        <v>500000</v>
      </c>
      <c r="V663" s="10">
        <f>IF(Overall!$A665&lt;&gt;"",IF(AND(MONTH($O663) &lt;= 3, MONTH($P663) &gt;= 3), IF($S663 &lt;&gt; "", $I663/$S663, ""), ""),"")</f>
        <v>500000</v>
      </c>
      <c r="W663" s="10" t="str">
        <f>IF(Overall!$A665&lt;&gt;"",IF(AND(MONTH($O663) &lt;= 4, MONTH($P663) &gt;= 4), IF($S663 &lt;&gt; "", $I663/$S663, ""), ""),"")</f>
        <v/>
      </c>
      <c r="X663" s="10" t="str">
        <f>IF(Overall!$A665&lt;&gt;"",IF(AND(MONTH($O663) &lt;= 5, MONTH($P663) &gt;= 5), IF($S663 &lt;&gt; "", $I663/$S663, ""), ""),"")</f>
        <v/>
      </c>
      <c r="Y663" s="10" t="str">
        <f>IF(Overall!$A665&lt;&gt;"",IF(AND(MONTH($O663) &lt;= 6, MONTH($P663) &gt;= 6), IF($S663 &lt;&gt; "", $I663/$S663, ""), ""),"")</f>
        <v/>
      </c>
      <c r="Z663" s="10" t="str">
        <f>IF(Overall!$A665&lt;&gt;"",IF(AND(MONTH($O663) &lt;= 7, MONTH($P663) &gt;= 7 ), IF($S663 &lt;&gt; "", $I663/$S663, ""), ""),"")</f>
        <v/>
      </c>
      <c r="AA663" s="10" t="str">
        <f>IF(Overall!$A665&lt;&gt;"",IF(AND(MONTH($O663) &lt;= 8, MONTH($P663) &gt;= 8), IF($S663 &lt;&gt; "", $I663/$S663, ""), ""),"")</f>
        <v/>
      </c>
      <c r="AB663" s="10" t="str">
        <f>IF(Overall!$A665&lt;&gt;"",IF(AND(MONTH($O663) &lt;= 9, MONTH($P663) &gt;= 9), IF($S663 &lt;&gt; "", $I663/$S663, ""), ""),"")</f>
        <v/>
      </c>
      <c r="AC663" s="10" t="str">
        <f>IF(Overall!$A665&lt;&gt;"",IF(AND(MONTH($O663) &lt;= 10, MONTH($P663) &gt;= 10), IF($S663 &lt;&gt; "", $I663/$S663, ""), ""),"")</f>
        <v/>
      </c>
      <c r="AD663" s="10" t="str">
        <f>IF(Overall!$A665&lt;&gt;"",IF(AND(MONTH($O663) &lt;= 11, MONTH($P663) &gt;= 11), IF($S663 &lt;&gt; "", $I663/$S663, ""), ""),"")</f>
        <v/>
      </c>
      <c r="AE663" s="10" t="str">
        <f>IF(Overall!$A665&lt;&gt;"",IF(AND(MONTH($O663) &lt;= 12, MONTH($P663) &gt;= 12), IF($S663 &lt;&gt; "", $I663/$S663, ""), ""),"")</f>
        <v/>
      </c>
      <c r="AG663" s="10" t="str">
        <f ca="1">IFERROR(IF(AND(NOW()&lt;= EOMONTH(DATE(YEAR($P663),1, 1), 0), Overall!$A665&lt;&gt;"", MONTH($O663) &lt;= 1, MONTH($P663) &gt;= 1), IF($S663 &lt;&gt; "", $I663/$S663, ""), ""), "")</f>
        <v/>
      </c>
      <c r="AH663" s="10">
        <f ca="1">IFERROR(IF(AND(NOW()&lt;= EOMONTH(DATE(YEAR($P663),2, 1), 0), Overall!$A665&lt;&gt;"", MONTH($O663) &lt;= 2, MONTH($P663) &gt;= 2), IF($S663 &lt;&gt; "", $I663/$S663, ""), ""), "")</f>
        <v>500000</v>
      </c>
      <c r="AI663" s="10">
        <f ca="1">IFERROR(IF(AND(NOW()&lt;= EOMONTH(DATE(YEAR($P663),3, 1), 0), Overall!$A665&lt;&gt;"", MONTH($O663) &lt;= 3, MONTH($P663) &gt;= 3), IF($S663 &lt;&gt; "", $I663/$S663, ""), ""), "")</f>
        <v>500000</v>
      </c>
      <c r="AJ663" s="10" t="str">
        <f ca="1">IFERROR(IF(AND(NOW()&lt;= EOMONTH(DATE(YEAR($P663),4, 1), 0), Overall!$A665&lt;&gt;"", MONTH($O663) &lt;= 4, MONTH($P663) &gt;= 4), IF($S663 &lt;&gt; "", $I663/$S663, ""), ""), "")</f>
        <v/>
      </c>
      <c r="AK663" s="10" t="str">
        <f ca="1">IFERROR(IF(AND(NOW()&lt;= EOMONTH(DATE(YEAR($P663),5, 1), 0), Overall!$A665&lt;&gt;"", MONTH($O663) &lt;= 5, MONTH($P663) &gt;= 5), IF($S663 &lt;&gt; "", $I663/$S663, ""), ""), "")</f>
        <v/>
      </c>
      <c r="AL663" s="10" t="str">
        <f ca="1">IFERROR(IF(AND(NOW()&lt;= EOMONTH(DATE(YEAR($P663),6, 1), 0), Overall!$A665&lt;&gt;"", MONTH($O663) &lt;= 6, MONTH($P663) &gt;= 6), IF($S663 &lt;&gt; "", $I663/$S663, ""), ""), "")</f>
        <v/>
      </c>
      <c r="AM663" s="10" t="str">
        <f ca="1">IFERROR(IF(AND(NOW()&lt;= EOMONTH(DATE(YEAR($P663),7, 1), 0), Overall!$A665&lt;&gt;"", MONTH($O663) &lt;= 7, MONTH($P663) &gt;= 7), IF($S663 &lt;&gt; "", $I663/$S663, ""), ""), "")</f>
        <v/>
      </c>
      <c r="AN663" s="10" t="str">
        <f ca="1">IFERROR(IF(AND(NOW()&lt;= EOMONTH(DATE(YEAR($P663),8, 1), 0), Overall!$A665&lt;&gt;"", MONTH($O663) &lt;= 8, MONTH($P663) &gt;= 8), IF($S663 &lt;&gt; "", $I663/$S663, ""), ""), "")</f>
        <v/>
      </c>
      <c r="AO663" s="10" t="str">
        <f ca="1">IFERROR(IF(AND(NOW()&lt;= EOMONTH(DATE(YEAR($P663),9, 1), 0), Overall!$A665&lt;&gt;"", MONTH($O663) &lt;= 9, MONTH($P663) &gt;= 9), IF($S663 &lt;&gt; "", $I663/$S663, ""), ""), "")</f>
        <v/>
      </c>
      <c r="AP663" s="10" t="str">
        <f ca="1">IFERROR(IF(AND(NOW()&lt;= EOMONTH(DATE(YEAR($P663),10, 1), 0), Overall!$A665&lt;&gt;"", MONTH($O663) &lt;= 10, MONTH($P663) &gt;= 10), IF($S663 &lt;&gt; "", $I663/$S663, ""), ""), "")</f>
        <v/>
      </c>
      <c r="AQ663" s="10" t="str">
        <f ca="1">IFERROR(IF(AND(NOW()&lt;= EOMONTH(DATE(YEAR($P663),11, 1), 0), Overall!$A665&lt;&gt;"", MONTH($O663) &lt;=11, MONTH($P663) &gt;= 11), IF($S663 &lt;&gt; "", $I663/$S663, ""), ""), "")</f>
        <v/>
      </c>
      <c r="AR663" s="10" t="str">
        <f ca="1">IFERROR(IF(AND(NOW()&lt;= EOMONTH(DATE(YEAR($P663),12, 1), 0), Overall!$A665&lt;&gt;"", MONTH($O663) &lt;= 12, MONTH($P663) &gt;= 12), IF($S663 &lt;&gt; "", $I663/$S663, ""), ""), "")</f>
        <v/>
      </c>
      <c r="AS663" s="16">
        <f t="shared" ca="1" si="21"/>
        <v>1000000</v>
      </c>
    </row>
    <row r="664" spans="1:45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5" t="str">
        <f>IF(Overall!P666&lt;&gt;"",_xlfn.VALUETOTEXT(Overall!P666),"")</f>
        <v>Options</v>
      </c>
      <c r="I664" s="6">
        <f>IF(Overall!F666&lt;&gt;"",VALUE(Overall!F666),"")</f>
        <v>500000</v>
      </c>
      <c r="J664" s="6">
        <f>IF(Overall!G666&lt;&gt;"",VALUE(Overall!G666),"")</f>
        <v>77</v>
      </c>
      <c r="K664" s="6">
        <f>IF(Overall!H666&lt;&gt;"",VALUE(Overall!H666),"")</f>
        <v>61</v>
      </c>
      <c r="L664" s="6">
        <f>IF(Overall!I666&lt;&gt;"",VALUE(Overall!I666),"")</f>
        <v>3.55</v>
      </c>
      <c r="M664" s="6">
        <f>IF(Overall!J666&lt;&gt;"",VALUE(Overall!J666),"")</f>
        <v>0.53</v>
      </c>
      <c r="N664" s="6">
        <f>IF(Overall!K666&lt;&gt;"",VALUE(Overall!K666),"")</f>
        <v>3.02</v>
      </c>
      <c r="O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P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Q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R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S664" s="5">
        <f t="shared" si="20"/>
        <v>1</v>
      </c>
      <c r="T664" s="10" t="str">
        <f>IF(Overall!$A666&lt;&gt;"",IF(AND(MONTH($O664) &lt;= 1, MONTH($P664) &gt;= 1), IF($S664 &lt;&gt; "", $I664/$S664, ""), ""),"")</f>
        <v/>
      </c>
      <c r="U664" s="10">
        <f>IF(Overall!$A666&lt;&gt;"",IF(AND(MONTH($O664) &lt;= 2, MONTH($P664) &gt;= 2), IF($S664 &lt;&gt; "", $I664/$S664, ""), ""),"")</f>
        <v>500000</v>
      </c>
      <c r="V664" s="10" t="str">
        <f>IF(Overall!$A666&lt;&gt;"",IF(AND(MONTH($O664) &lt;= 3, MONTH($P664) &gt;= 3), IF($S664 &lt;&gt; "", $I664/$S664, ""), ""),"")</f>
        <v/>
      </c>
      <c r="W664" s="10" t="str">
        <f>IF(Overall!$A666&lt;&gt;"",IF(AND(MONTH($O664) &lt;= 4, MONTH($P664) &gt;= 4), IF($S664 &lt;&gt; "", $I664/$S664, ""), ""),"")</f>
        <v/>
      </c>
      <c r="X664" s="10" t="str">
        <f>IF(Overall!$A666&lt;&gt;"",IF(AND(MONTH($O664) &lt;= 5, MONTH($P664) &gt;= 5), IF($S664 &lt;&gt; "", $I664/$S664, ""), ""),"")</f>
        <v/>
      </c>
      <c r="Y664" s="10" t="str">
        <f>IF(Overall!$A666&lt;&gt;"",IF(AND(MONTH($O664) &lt;= 6, MONTH($P664) &gt;= 6), IF($S664 &lt;&gt; "", $I664/$S664, ""), ""),"")</f>
        <v/>
      </c>
      <c r="Z664" s="10" t="str">
        <f>IF(Overall!$A666&lt;&gt;"",IF(AND(MONTH($O664) &lt;= 7, MONTH($P664) &gt;= 7 ), IF($S664 &lt;&gt; "", $I664/$S664, ""), ""),"")</f>
        <v/>
      </c>
      <c r="AA664" s="10" t="str">
        <f>IF(Overall!$A666&lt;&gt;"",IF(AND(MONTH($O664) &lt;= 8, MONTH($P664) &gt;= 8), IF($S664 &lt;&gt; "", $I664/$S664, ""), ""),"")</f>
        <v/>
      </c>
      <c r="AB664" s="10" t="str">
        <f>IF(Overall!$A666&lt;&gt;"",IF(AND(MONTH($O664) &lt;= 9, MONTH($P664) &gt;= 9), IF($S664 &lt;&gt; "", $I664/$S664, ""), ""),"")</f>
        <v/>
      </c>
      <c r="AC664" s="10" t="str">
        <f>IF(Overall!$A666&lt;&gt;"",IF(AND(MONTH($O664) &lt;= 10, MONTH($P664) &gt;= 10), IF($S664 &lt;&gt; "", $I664/$S664, ""), ""),"")</f>
        <v/>
      </c>
      <c r="AD664" s="10" t="str">
        <f>IF(Overall!$A666&lt;&gt;"",IF(AND(MONTH($O664) &lt;= 11, MONTH($P664) &gt;= 11), IF($S664 &lt;&gt; "", $I664/$S664, ""), ""),"")</f>
        <v/>
      </c>
      <c r="AE664" s="10" t="str">
        <f>IF(Overall!$A666&lt;&gt;"",IF(AND(MONTH($O664) &lt;= 12, MONTH($P664) &gt;= 12), IF($S664 &lt;&gt; "", $I664/$S664, ""), ""),"")</f>
        <v/>
      </c>
      <c r="AG664" s="10" t="str">
        <f ca="1">IFERROR(IF(AND(NOW()&lt;= EOMONTH(DATE(YEAR($P664),1, 1), 0), Overall!$A666&lt;&gt;"", MONTH($O664) &lt;= 1, MONTH($P664) &gt;= 1), IF($S664 &lt;&gt; "", $I664/$S664, ""), ""), "")</f>
        <v/>
      </c>
      <c r="AH664" s="10">
        <f ca="1">IFERROR(IF(AND(NOW()&lt;= EOMONTH(DATE(YEAR($P664),2, 1), 0), Overall!$A666&lt;&gt;"", MONTH($O664) &lt;= 2, MONTH($P664) &gt;= 2), IF($S664 &lt;&gt; "", $I664/$S664, ""), ""), "")</f>
        <v>500000</v>
      </c>
      <c r="AI664" s="10" t="str">
        <f ca="1">IFERROR(IF(AND(NOW()&lt;= EOMONTH(DATE(YEAR($P664),3, 1), 0), Overall!$A666&lt;&gt;"", MONTH($O664) &lt;= 3, MONTH($P664) &gt;= 3), IF($S664 &lt;&gt; "", $I664/$S664, ""), ""), "")</f>
        <v/>
      </c>
      <c r="AJ664" s="10" t="str">
        <f ca="1">IFERROR(IF(AND(NOW()&lt;= EOMONTH(DATE(YEAR($P664),4, 1), 0), Overall!$A666&lt;&gt;"", MONTH($O664) &lt;= 4, MONTH($P664) &gt;= 4), IF($S664 &lt;&gt; "", $I664/$S664, ""), ""), "")</f>
        <v/>
      </c>
      <c r="AK664" s="10" t="str">
        <f ca="1">IFERROR(IF(AND(NOW()&lt;= EOMONTH(DATE(YEAR($P664),5, 1), 0), Overall!$A666&lt;&gt;"", MONTH($O664) &lt;= 5, MONTH($P664) &gt;= 5), IF($S664 &lt;&gt; "", $I664/$S664, ""), ""), "")</f>
        <v/>
      </c>
      <c r="AL664" s="10" t="str">
        <f ca="1">IFERROR(IF(AND(NOW()&lt;= EOMONTH(DATE(YEAR($P664),6, 1), 0), Overall!$A666&lt;&gt;"", MONTH($O664) &lt;= 6, MONTH($P664) &gt;= 6), IF($S664 &lt;&gt; "", $I664/$S664, ""), ""), "")</f>
        <v/>
      </c>
      <c r="AM664" s="10" t="str">
        <f ca="1">IFERROR(IF(AND(NOW()&lt;= EOMONTH(DATE(YEAR($P664),7, 1), 0), Overall!$A666&lt;&gt;"", MONTH($O664) &lt;= 7, MONTH($P664) &gt;= 7), IF($S664 &lt;&gt; "", $I664/$S664, ""), ""), "")</f>
        <v/>
      </c>
      <c r="AN664" s="10" t="str">
        <f ca="1">IFERROR(IF(AND(NOW()&lt;= EOMONTH(DATE(YEAR($P664),8, 1), 0), Overall!$A666&lt;&gt;"", MONTH($O664) &lt;= 8, MONTH($P664) &gt;= 8), IF($S664 &lt;&gt; "", $I664/$S664, ""), ""), "")</f>
        <v/>
      </c>
      <c r="AO664" s="10" t="str">
        <f ca="1">IFERROR(IF(AND(NOW()&lt;= EOMONTH(DATE(YEAR($P664),9, 1), 0), Overall!$A666&lt;&gt;"", MONTH($O664) &lt;= 9, MONTH($P664) &gt;= 9), IF($S664 &lt;&gt; "", $I664/$S664, ""), ""), "")</f>
        <v/>
      </c>
      <c r="AP664" s="10" t="str">
        <f ca="1">IFERROR(IF(AND(NOW()&lt;= EOMONTH(DATE(YEAR($P664),10, 1), 0), Overall!$A666&lt;&gt;"", MONTH($O664) &lt;= 10, MONTH($P664) &gt;= 10), IF($S664 &lt;&gt; "", $I664/$S664, ""), ""), "")</f>
        <v/>
      </c>
      <c r="AQ664" s="10" t="str">
        <f ca="1">IFERROR(IF(AND(NOW()&lt;= EOMONTH(DATE(YEAR($P664),11, 1), 0), Overall!$A666&lt;&gt;"", MONTH($O664) &lt;=11, MONTH($P664) &gt;= 11), IF($S664 &lt;&gt; "", $I664/$S664, ""), ""), "")</f>
        <v/>
      </c>
      <c r="AR664" s="10" t="str">
        <f ca="1">IFERROR(IF(AND(NOW()&lt;= EOMONTH(DATE(YEAR($P664),12, 1), 0), Overall!$A666&lt;&gt;"", MONTH($O664) &lt;= 12, MONTH($P664) &gt;= 12), IF($S664 &lt;&gt; "", $I664/$S664, ""), ""), "")</f>
        <v/>
      </c>
      <c r="AS664" s="16">
        <f t="shared" ca="1" si="21"/>
        <v>500000</v>
      </c>
    </row>
    <row r="665" spans="1:45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5" t="str">
        <f>IF(Overall!P667&lt;&gt;"",_xlfn.VALUETOTEXT(Overall!P667),"")</f>
        <v>Options</v>
      </c>
      <c r="I665" s="6">
        <f>IF(Overall!F667&lt;&gt;"",VALUE(Overall!F667),"")</f>
        <v>500000</v>
      </c>
      <c r="J665" s="6">
        <f>IF(Overall!G667&lt;&gt;"",VALUE(Overall!G667),"")</f>
        <v>77</v>
      </c>
      <c r="K665" s="6">
        <f>IF(Overall!H667&lt;&gt;"",VALUE(Overall!H667),"")</f>
        <v>61</v>
      </c>
      <c r="L665" s="6">
        <f>IF(Overall!I667&lt;&gt;"",VALUE(Overall!I667),"")</f>
        <v>3.54</v>
      </c>
      <c r="M665" s="6">
        <f>IF(Overall!J667&lt;&gt;"",VALUE(Overall!J667),"")</f>
        <v>0.51</v>
      </c>
      <c r="N665" s="6">
        <f>IF(Overall!K667&lt;&gt;"",VALUE(Overall!K667),"")</f>
        <v>3.03</v>
      </c>
      <c r="O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P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Q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R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S665" s="5">
        <f t="shared" si="20"/>
        <v>1</v>
      </c>
      <c r="T665" s="10" t="str">
        <f>IF(Overall!$A667&lt;&gt;"",IF(AND(MONTH($O665) &lt;= 1, MONTH($P665) &gt;= 1), IF($S665 &lt;&gt; "", $I665/$S665, ""), ""),"")</f>
        <v/>
      </c>
      <c r="U665" s="10">
        <f>IF(Overall!$A667&lt;&gt;"",IF(AND(MONTH($O665) &lt;= 2, MONTH($P665) &gt;= 2), IF($S665 &lt;&gt; "", $I665/$S665, ""), ""),"")</f>
        <v>500000</v>
      </c>
      <c r="V665" s="10" t="str">
        <f>IF(Overall!$A667&lt;&gt;"",IF(AND(MONTH($O665) &lt;= 3, MONTH($P665) &gt;= 3), IF($S665 &lt;&gt; "", $I665/$S665, ""), ""),"")</f>
        <v/>
      </c>
      <c r="W665" s="10" t="str">
        <f>IF(Overall!$A667&lt;&gt;"",IF(AND(MONTH($O665) &lt;= 4, MONTH($P665) &gt;= 4), IF($S665 &lt;&gt; "", $I665/$S665, ""), ""),"")</f>
        <v/>
      </c>
      <c r="X665" s="10" t="str">
        <f>IF(Overall!$A667&lt;&gt;"",IF(AND(MONTH($O665) &lt;= 5, MONTH($P665) &gt;= 5), IF($S665 &lt;&gt; "", $I665/$S665, ""), ""),"")</f>
        <v/>
      </c>
      <c r="Y665" s="10" t="str">
        <f>IF(Overall!$A667&lt;&gt;"",IF(AND(MONTH($O665) &lt;= 6, MONTH($P665) &gt;= 6), IF($S665 &lt;&gt; "", $I665/$S665, ""), ""),"")</f>
        <v/>
      </c>
      <c r="Z665" s="10" t="str">
        <f>IF(Overall!$A667&lt;&gt;"",IF(AND(MONTH($O665) &lt;= 7, MONTH($P665) &gt;= 7 ), IF($S665 &lt;&gt; "", $I665/$S665, ""), ""),"")</f>
        <v/>
      </c>
      <c r="AA665" s="10" t="str">
        <f>IF(Overall!$A667&lt;&gt;"",IF(AND(MONTH($O665) &lt;= 8, MONTH($P665) &gt;= 8), IF($S665 &lt;&gt; "", $I665/$S665, ""), ""),"")</f>
        <v/>
      </c>
      <c r="AB665" s="10" t="str">
        <f>IF(Overall!$A667&lt;&gt;"",IF(AND(MONTH($O665) &lt;= 9, MONTH($P665) &gt;= 9), IF($S665 &lt;&gt; "", $I665/$S665, ""), ""),"")</f>
        <v/>
      </c>
      <c r="AC665" s="10" t="str">
        <f>IF(Overall!$A667&lt;&gt;"",IF(AND(MONTH($O665) &lt;= 10, MONTH($P665) &gt;= 10), IF($S665 &lt;&gt; "", $I665/$S665, ""), ""),"")</f>
        <v/>
      </c>
      <c r="AD665" s="10" t="str">
        <f>IF(Overall!$A667&lt;&gt;"",IF(AND(MONTH($O665) &lt;= 11, MONTH($P665) &gt;= 11), IF($S665 &lt;&gt; "", $I665/$S665, ""), ""),"")</f>
        <v/>
      </c>
      <c r="AE665" s="10" t="str">
        <f>IF(Overall!$A667&lt;&gt;"",IF(AND(MONTH($O665) &lt;= 12, MONTH($P665) &gt;= 12), IF($S665 &lt;&gt; "", $I665/$S665, ""), ""),"")</f>
        <v/>
      </c>
      <c r="AG665" s="10" t="str">
        <f ca="1">IFERROR(IF(AND(NOW()&lt;= EOMONTH(DATE(YEAR($P665),1, 1), 0), Overall!$A667&lt;&gt;"", MONTH($O665) &lt;= 1, MONTH($P665) &gt;= 1), IF($S665 &lt;&gt; "", $I665/$S665, ""), ""), "")</f>
        <v/>
      </c>
      <c r="AH665" s="10">
        <f ca="1">IFERROR(IF(AND(NOW()&lt;= EOMONTH(DATE(YEAR($P665),2, 1), 0), Overall!$A667&lt;&gt;"", MONTH($O665) &lt;= 2, MONTH($P665) &gt;= 2), IF($S665 &lt;&gt; "", $I665/$S665, ""), ""), "")</f>
        <v>500000</v>
      </c>
      <c r="AI665" s="10" t="str">
        <f ca="1">IFERROR(IF(AND(NOW()&lt;= EOMONTH(DATE(YEAR($P665),3, 1), 0), Overall!$A667&lt;&gt;"", MONTH($O665) &lt;= 3, MONTH($P665) &gt;= 3), IF($S665 &lt;&gt; "", $I665/$S665, ""), ""), "")</f>
        <v/>
      </c>
      <c r="AJ665" s="10" t="str">
        <f ca="1">IFERROR(IF(AND(NOW()&lt;= EOMONTH(DATE(YEAR($P665),4, 1), 0), Overall!$A667&lt;&gt;"", MONTH($O665) &lt;= 4, MONTH($P665) &gt;= 4), IF($S665 &lt;&gt; "", $I665/$S665, ""), ""), "")</f>
        <v/>
      </c>
      <c r="AK665" s="10" t="str">
        <f ca="1">IFERROR(IF(AND(NOW()&lt;= EOMONTH(DATE(YEAR($P665),5, 1), 0), Overall!$A667&lt;&gt;"", MONTH($O665) &lt;= 5, MONTH($P665) &gt;= 5), IF($S665 &lt;&gt; "", $I665/$S665, ""), ""), "")</f>
        <v/>
      </c>
      <c r="AL665" s="10" t="str">
        <f ca="1">IFERROR(IF(AND(NOW()&lt;= EOMONTH(DATE(YEAR($P665),6, 1), 0), Overall!$A667&lt;&gt;"", MONTH($O665) &lt;= 6, MONTH($P665) &gt;= 6), IF($S665 &lt;&gt; "", $I665/$S665, ""), ""), "")</f>
        <v/>
      </c>
      <c r="AM665" s="10" t="str">
        <f ca="1">IFERROR(IF(AND(NOW()&lt;= EOMONTH(DATE(YEAR($P665),7, 1), 0), Overall!$A667&lt;&gt;"", MONTH($O665) &lt;= 7, MONTH($P665) &gt;= 7), IF($S665 &lt;&gt; "", $I665/$S665, ""), ""), "")</f>
        <v/>
      </c>
      <c r="AN665" s="10" t="str">
        <f ca="1">IFERROR(IF(AND(NOW()&lt;= EOMONTH(DATE(YEAR($P665),8, 1), 0), Overall!$A667&lt;&gt;"", MONTH($O665) &lt;= 8, MONTH($P665) &gt;= 8), IF($S665 &lt;&gt; "", $I665/$S665, ""), ""), "")</f>
        <v/>
      </c>
      <c r="AO665" s="10" t="str">
        <f ca="1">IFERROR(IF(AND(NOW()&lt;= EOMONTH(DATE(YEAR($P665),9, 1), 0), Overall!$A667&lt;&gt;"", MONTH($O665) &lt;= 9, MONTH($P665) &gt;= 9), IF($S665 &lt;&gt; "", $I665/$S665, ""), ""), "")</f>
        <v/>
      </c>
      <c r="AP665" s="10" t="str">
        <f ca="1">IFERROR(IF(AND(NOW()&lt;= EOMONTH(DATE(YEAR($P665),10, 1), 0), Overall!$A667&lt;&gt;"", MONTH($O665) &lt;= 10, MONTH($P665) &gt;= 10), IF($S665 &lt;&gt; "", $I665/$S665, ""), ""), "")</f>
        <v/>
      </c>
      <c r="AQ665" s="10" t="str">
        <f ca="1">IFERROR(IF(AND(NOW()&lt;= EOMONTH(DATE(YEAR($P665),11, 1), 0), Overall!$A667&lt;&gt;"", MONTH($O665) &lt;=11, MONTH($P665) &gt;= 11), IF($S665 &lt;&gt; "", $I665/$S665, ""), ""), "")</f>
        <v/>
      </c>
      <c r="AR665" s="10" t="str">
        <f ca="1">IFERROR(IF(AND(NOW()&lt;= EOMONTH(DATE(YEAR($P665),12, 1), 0), Overall!$A667&lt;&gt;"", MONTH($O665) &lt;= 12, MONTH($P665) &gt;= 12), IF($S665 &lt;&gt; "", $I665/$S665, ""), ""), "")</f>
        <v/>
      </c>
      <c r="AS665" s="16">
        <f t="shared" ca="1" si="21"/>
        <v>500000</v>
      </c>
    </row>
    <row r="666" spans="1:45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5" t="str">
        <f>IF(Overall!P668&lt;&gt;"",_xlfn.VALUETOTEXT(Overall!P668),"")</f>
        <v>Options</v>
      </c>
      <c r="I666" s="6">
        <f>IF(Overall!F668&lt;&gt;"",VALUE(Overall!F668),"")</f>
        <v>500000</v>
      </c>
      <c r="J666" s="6">
        <f>IF(Overall!G668&lt;&gt;"",VALUE(Overall!G668),"")</f>
        <v>77</v>
      </c>
      <c r="K666" s="6">
        <f>IF(Overall!H668&lt;&gt;"",VALUE(Overall!H668),"")</f>
        <v>61</v>
      </c>
      <c r="L666" s="6">
        <f>IF(Overall!I668&lt;&gt;"",VALUE(Overall!I668),"")</f>
        <v>3.52</v>
      </c>
      <c r="M666" s="6">
        <f>IF(Overall!J668&lt;&gt;"",VALUE(Overall!J668),"")</f>
        <v>0.5</v>
      </c>
      <c r="N666" s="6">
        <f>IF(Overall!K668&lt;&gt;"",VALUE(Overall!K668),"")</f>
        <v>3.02</v>
      </c>
      <c r="O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P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Q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R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S666" s="5">
        <f t="shared" si="20"/>
        <v>1</v>
      </c>
      <c r="T666" s="10" t="str">
        <f>IF(Overall!$A668&lt;&gt;"",IF(AND(MONTH($O666) &lt;= 1, MONTH($P666) &gt;= 1), IF($S666 &lt;&gt; "", $I666/$S666, ""), ""),"")</f>
        <v/>
      </c>
      <c r="U666" s="10">
        <f>IF(Overall!$A668&lt;&gt;"",IF(AND(MONTH($O666) &lt;= 2, MONTH($P666) &gt;= 2), IF($S666 &lt;&gt; "", $I666/$S666, ""), ""),"")</f>
        <v>500000</v>
      </c>
      <c r="V666" s="10" t="str">
        <f>IF(Overall!$A668&lt;&gt;"",IF(AND(MONTH($O666) &lt;= 3, MONTH($P666) &gt;= 3), IF($S666 &lt;&gt; "", $I666/$S666, ""), ""),"")</f>
        <v/>
      </c>
      <c r="W666" s="10" t="str">
        <f>IF(Overall!$A668&lt;&gt;"",IF(AND(MONTH($O666) &lt;= 4, MONTH($P666) &gt;= 4), IF($S666 &lt;&gt; "", $I666/$S666, ""), ""),"")</f>
        <v/>
      </c>
      <c r="X666" s="10" t="str">
        <f>IF(Overall!$A668&lt;&gt;"",IF(AND(MONTH($O666) &lt;= 5, MONTH($P666) &gt;= 5), IF($S666 &lt;&gt; "", $I666/$S666, ""), ""),"")</f>
        <v/>
      </c>
      <c r="Y666" s="10" t="str">
        <f>IF(Overall!$A668&lt;&gt;"",IF(AND(MONTH($O666) &lt;= 6, MONTH($P666) &gt;= 6), IF($S666 &lt;&gt; "", $I666/$S666, ""), ""),"")</f>
        <v/>
      </c>
      <c r="Z666" s="10" t="str">
        <f>IF(Overall!$A668&lt;&gt;"",IF(AND(MONTH($O666) &lt;= 7, MONTH($P666) &gt;= 7 ), IF($S666 &lt;&gt; "", $I666/$S666, ""), ""),"")</f>
        <v/>
      </c>
      <c r="AA666" s="10" t="str">
        <f>IF(Overall!$A668&lt;&gt;"",IF(AND(MONTH($O666) &lt;= 8, MONTH($P666) &gt;= 8), IF($S666 &lt;&gt; "", $I666/$S666, ""), ""),"")</f>
        <v/>
      </c>
      <c r="AB666" s="10" t="str">
        <f>IF(Overall!$A668&lt;&gt;"",IF(AND(MONTH($O666) &lt;= 9, MONTH($P666) &gt;= 9), IF($S666 &lt;&gt; "", $I666/$S666, ""), ""),"")</f>
        <v/>
      </c>
      <c r="AC666" s="10" t="str">
        <f>IF(Overall!$A668&lt;&gt;"",IF(AND(MONTH($O666) &lt;= 10, MONTH($P666) &gt;= 10), IF($S666 &lt;&gt; "", $I666/$S666, ""), ""),"")</f>
        <v/>
      </c>
      <c r="AD666" s="10" t="str">
        <f>IF(Overall!$A668&lt;&gt;"",IF(AND(MONTH($O666) &lt;= 11, MONTH($P666) &gt;= 11), IF($S666 &lt;&gt; "", $I666/$S666, ""), ""),"")</f>
        <v/>
      </c>
      <c r="AE666" s="10" t="str">
        <f>IF(Overall!$A668&lt;&gt;"",IF(AND(MONTH($O666) &lt;= 12, MONTH($P666) &gt;= 12), IF($S666 &lt;&gt; "", $I666/$S666, ""), ""),"")</f>
        <v/>
      </c>
      <c r="AG666" s="10" t="str">
        <f ca="1">IFERROR(IF(AND(NOW()&lt;= EOMONTH(DATE(YEAR($P666),1, 1), 0), Overall!$A668&lt;&gt;"", MONTH($O666) &lt;= 1, MONTH($P666) &gt;= 1), IF($S666 &lt;&gt; "", $I666/$S666, ""), ""), "")</f>
        <v/>
      </c>
      <c r="AH666" s="10">
        <f ca="1">IFERROR(IF(AND(NOW()&lt;= EOMONTH(DATE(YEAR($P666),2, 1), 0), Overall!$A668&lt;&gt;"", MONTH($O666) &lt;= 2, MONTH($P666) &gt;= 2), IF($S666 &lt;&gt; "", $I666/$S666, ""), ""), "")</f>
        <v>500000</v>
      </c>
      <c r="AI666" s="10" t="str">
        <f ca="1">IFERROR(IF(AND(NOW()&lt;= EOMONTH(DATE(YEAR($P666),3, 1), 0), Overall!$A668&lt;&gt;"", MONTH($O666) &lt;= 3, MONTH($P666) &gt;= 3), IF($S666 &lt;&gt; "", $I666/$S666, ""), ""), "")</f>
        <v/>
      </c>
      <c r="AJ666" s="10" t="str">
        <f ca="1">IFERROR(IF(AND(NOW()&lt;= EOMONTH(DATE(YEAR($P666),4, 1), 0), Overall!$A668&lt;&gt;"", MONTH($O666) &lt;= 4, MONTH($P666) &gt;= 4), IF($S666 &lt;&gt; "", $I666/$S666, ""), ""), "")</f>
        <v/>
      </c>
      <c r="AK666" s="10" t="str">
        <f ca="1">IFERROR(IF(AND(NOW()&lt;= EOMONTH(DATE(YEAR($P666),5, 1), 0), Overall!$A668&lt;&gt;"", MONTH($O666) &lt;= 5, MONTH($P666) &gt;= 5), IF($S666 &lt;&gt; "", $I666/$S666, ""), ""), "")</f>
        <v/>
      </c>
      <c r="AL666" s="10" t="str">
        <f ca="1">IFERROR(IF(AND(NOW()&lt;= EOMONTH(DATE(YEAR($P666),6, 1), 0), Overall!$A668&lt;&gt;"", MONTH($O666) &lt;= 6, MONTH($P666) &gt;= 6), IF($S666 &lt;&gt; "", $I666/$S666, ""), ""), "")</f>
        <v/>
      </c>
      <c r="AM666" s="10" t="str">
        <f ca="1">IFERROR(IF(AND(NOW()&lt;= EOMONTH(DATE(YEAR($P666),7, 1), 0), Overall!$A668&lt;&gt;"", MONTH($O666) &lt;= 7, MONTH($P666) &gt;= 7), IF($S666 &lt;&gt; "", $I666/$S666, ""), ""), "")</f>
        <v/>
      </c>
      <c r="AN666" s="10" t="str">
        <f ca="1">IFERROR(IF(AND(NOW()&lt;= EOMONTH(DATE(YEAR($P666),8, 1), 0), Overall!$A668&lt;&gt;"", MONTH($O666) &lt;= 8, MONTH($P666) &gt;= 8), IF($S666 &lt;&gt; "", $I666/$S666, ""), ""), "")</f>
        <v/>
      </c>
      <c r="AO666" s="10" t="str">
        <f ca="1">IFERROR(IF(AND(NOW()&lt;= EOMONTH(DATE(YEAR($P666),9, 1), 0), Overall!$A668&lt;&gt;"", MONTH($O666) &lt;= 9, MONTH($P666) &gt;= 9), IF($S666 &lt;&gt; "", $I666/$S666, ""), ""), "")</f>
        <v/>
      </c>
      <c r="AP666" s="10" t="str">
        <f ca="1">IFERROR(IF(AND(NOW()&lt;= EOMONTH(DATE(YEAR($P666),10, 1), 0), Overall!$A668&lt;&gt;"", MONTH($O666) &lt;= 10, MONTH($P666) &gt;= 10), IF($S666 &lt;&gt; "", $I666/$S666, ""), ""), "")</f>
        <v/>
      </c>
      <c r="AQ666" s="10" t="str">
        <f ca="1">IFERROR(IF(AND(NOW()&lt;= EOMONTH(DATE(YEAR($P666),11, 1), 0), Overall!$A668&lt;&gt;"", MONTH($O666) &lt;=11, MONTH($P666) &gt;= 11), IF($S666 &lt;&gt; "", $I666/$S666, ""), ""), "")</f>
        <v/>
      </c>
      <c r="AR666" s="10" t="str">
        <f ca="1">IFERROR(IF(AND(NOW()&lt;= EOMONTH(DATE(YEAR($P666),12, 1), 0), Overall!$A668&lt;&gt;"", MONTH($O666) &lt;= 12, MONTH($P666) &gt;= 12), IF($S666 &lt;&gt; "", $I666/$S666, ""), ""), "")</f>
        <v/>
      </c>
      <c r="AS666" s="16">
        <f t="shared" ca="1" si="21"/>
        <v>500000</v>
      </c>
    </row>
    <row r="667" spans="1:45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5" t="str">
        <f>IF(Overall!P669&lt;&gt;"",_xlfn.VALUETOTEXT(Overall!P669),"")</f>
        <v>Options</v>
      </c>
      <c r="I667" s="6">
        <f>IF(Overall!F669&lt;&gt;"",VALUE(Overall!F669),"")</f>
        <v>500000</v>
      </c>
      <c r="J667" s="6">
        <f>IF(Overall!G669&lt;&gt;"",VALUE(Overall!G669),"")</f>
        <v>77</v>
      </c>
      <c r="K667" s="6">
        <f>IF(Overall!H669&lt;&gt;"",VALUE(Overall!H669),"")</f>
        <v>61</v>
      </c>
      <c r="L667" s="6">
        <f>IF(Overall!I669&lt;&gt;"",VALUE(Overall!I669),"")</f>
        <v>3.5</v>
      </c>
      <c r="M667" s="6">
        <f>IF(Overall!J669&lt;&gt;"",VALUE(Overall!J669),"")</f>
        <v>0.43</v>
      </c>
      <c r="N667" s="6">
        <f>IF(Overall!K669&lt;&gt;"",VALUE(Overall!K669),"")</f>
        <v>3.07</v>
      </c>
      <c r="O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P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Q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R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S667" s="5">
        <f t="shared" si="20"/>
        <v>1</v>
      </c>
      <c r="T667" s="10" t="str">
        <f>IF(Overall!$A669&lt;&gt;"",IF(AND(MONTH($O667) &lt;= 1, MONTH($P667) &gt;= 1), IF($S667 &lt;&gt; "", $I667/$S667, ""), ""),"")</f>
        <v/>
      </c>
      <c r="U667" s="10">
        <f>IF(Overall!$A669&lt;&gt;"",IF(AND(MONTH($O667) &lt;= 2, MONTH($P667) &gt;= 2), IF($S667 &lt;&gt; "", $I667/$S667, ""), ""),"")</f>
        <v>500000</v>
      </c>
      <c r="V667" s="10" t="str">
        <f>IF(Overall!$A669&lt;&gt;"",IF(AND(MONTH($O667) &lt;= 3, MONTH($P667) &gt;= 3), IF($S667 &lt;&gt; "", $I667/$S667, ""), ""),"")</f>
        <v/>
      </c>
      <c r="W667" s="10" t="str">
        <f>IF(Overall!$A669&lt;&gt;"",IF(AND(MONTH($O667) &lt;= 4, MONTH($P667) &gt;= 4), IF($S667 &lt;&gt; "", $I667/$S667, ""), ""),"")</f>
        <v/>
      </c>
      <c r="X667" s="10" t="str">
        <f>IF(Overall!$A669&lt;&gt;"",IF(AND(MONTH($O667) &lt;= 5, MONTH($P667) &gt;= 5), IF($S667 &lt;&gt; "", $I667/$S667, ""), ""),"")</f>
        <v/>
      </c>
      <c r="Y667" s="10" t="str">
        <f>IF(Overall!$A669&lt;&gt;"",IF(AND(MONTH($O667) &lt;= 6, MONTH($P667) &gt;= 6), IF($S667 &lt;&gt; "", $I667/$S667, ""), ""),"")</f>
        <v/>
      </c>
      <c r="Z667" s="10" t="str">
        <f>IF(Overall!$A669&lt;&gt;"",IF(AND(MONTH($O667) &lt;= 7, MONTH($P667) &gt;= 7 ), IF($S667 &lt;&gt; "", $I667/$S667, ""), ""),"")</f>
        <v/>
      </c>
      <c r="AA667" s="10" t="str">
        <f>IF(Overall!$A669&lt;&gt;"",IF(AND(MONTH($O667) &lt;= 8, MONTH($P667) &gt;= 8), IF($S667 &lt;&gt; "", $I667/$S667, ""), ""),"")</f>
        <v/>
      </c>
      <c r="AB667" s="10" t="str">
        <f>IF(Overall!$A669&lt;&gt;"",IF(AND(MONTH($O667) &lt;= 9, MONTH($P667) &gt;= 9), IF($S667 &lt;&gt; "", $I667/$S667, ""), ""),"")</f>
        <v/>
      </c>
      <c r="AC667" s="10" t="str">
        <f>IF(Overall!$A669&lt;&gt;"",IF(AND(MONTH($O667) &lt;= 10, MONTH($P667) &gt;= 10), IF($S667 &lt;&gt; "", $I667/$S667, ""), ""),"")</f>
        <v/>
      </c>
      <c r="AD667" s="10" t="str">
        <f>IF(Overall!$A669&lt;&gt;"",IF(AND(MONTH($O667) &lt;= 11, MONTH($P667) &gt;= 11), IF($S667 &lt;&gt; "", $I667/$S667, ""), ""),"")</f>
        <v/>
      </c>
      <c r="AE667" s="10" t="str">
        <f>IF(Overall!$A669&lt;&gt;"",IF(AND(MONTH($O667) &lt;= 12, MONTH($P667) &gt;= 12), IF($S667 &lt;&gt; "", $I667/$S667, ""), ""),"")</f>
        <v/>
      </c>
      <c r="AG667" s="10" t="str">
        <f ca="1">IFERROR(IF(AND(NOW()&lt;= EOMONTH(DATE(YEAR($P667),1, 1), 0), Overall!$A669&lt;&gt;"", MONTH($O667) &lt;= 1, MONTH($P667) &gt;= 1), IF($S667 &lt;&gt; "", $I667/$S667, ""), ""), "")</f>
        <v/>
      </c>
      <c r="AH667" s="10">
        <f ca="1">IFERROR(IF(AND(NOW()&lt;= EOMONTH(DATE(YEAR($P667),2, 1), 0), Overall!$A669&lt;&gt;"", MONTH($O667) &lt;= 2, MONTH($P667) &gt;= 2), IF($S667 &lt;&gt; "", $I667/$S667, ""), ""), "")</f>
        <v>500000</v>
      </c>
      <c r="AI667" s="10" t="str">
        <f ca="1">IFERROR(IF(AND(NOW()&lt;= EOMONTH(DATE(YEAR($P667),3, 1), 0), Overall!$A669&lt;&gt;"", MONTH($O667) &lt;= 3, MONTH($P667) &gt;= 3), IF($S667 &lt;&gt; "", $I667/$S667, ""), ""), "")</f>
        <v/>
      </c>
      <c r="AJ667" s="10" t="str">
        <f ca="1">IFERROR(IF(AND(NOW()&lt;= EOMONTH(DATE(YEAR($P667),4, 1), 0), Overall!$A669&lt;&gt;"", MONTH($O667) &lt;= 4, MONTH($P667) &gt;= 4), IF($S667 &lt;&gt; "", $I667/$S667, ""), ""), "")</f>
        <v/>
      </c>
      <c r="AK667" s="10" t="str">
        <f ca="1">IFERROR(IF(AND(NOW()&lt;= EOMONTH(DATE(YEAR($P667),5, 1), 0), Overall!$A669&lt;&gt;"", MONTH($O667) &lt;= 5, MONTH($P667) &gt;= 5), IF($S667 &lt;&gt; "", $I667/$S667, ""), ""), "")</f>
        <v/>
      </c>
      <c r="AL667" s="10" t="str">
        <f ca="1">IFERROR(IF(AND(NOW()&lt;= EOMONTH(DATE(YEAR($P667),6, 1), 0), Overall!$A669&lt;&gt;"", MONTH($O667) &lt;= 6, MONTH($P667) &gt;= 6), IF($S667 &lt;&gt; "", $I667/$S667, ""), ""), "")</f>
        <v/>
      </c>
      <c r="AM667" s="10" t="str">
        <f ca="1">IFERROR(IF(AND(NOW()&lt;= EOMONTH(DATE(YEAR($P667),7, 1), 0), Overall!$A669&lt;&gt;"", MONTH($O667) &lt;= 7, MONTH($P667) &gt;= 7), IF($S667 &lt;&gt; "", $I667/$S667, ""), ""), "")</f>
        <v/>
      </c>
      <c r="AN667" s="10" t="str">
        <f ca="1">IFERROR(IF(AND(NOW()&lt;= EOMONTH(DATE(YEAR($P667),8, 1), 0), Overall!$A669&lt;&gt;"", MONTH($O667) &lt;= 8, MONTH($P667) &gt;= 8), IF($S667 &lt;&gt; "", $I667/$S667, ""), ""), "")</f>
        <v/>
      </c>
      <c r="AO667" s="10" t="str">
        <f ca="1">IFERROR(IF(AND(NOW()&lt;= EOMONTH(DATE(YEAR($P667),9, 1), 0), Overall!$A669&lt;&gt;"", MONTH($O667) &lt;= 9, MONTH($P667) &gt;= 9), IF($S667 &lt;&gt; "", $I667/$S667, ""), ""), "")</f>
        <v/>
      </c>
      <c r="AP667" s="10" t="str">
        <f ca="1">IFERROR(IF(AND(NOW()&lt;= EOMONTH(DATE(YEAR($P667),10, 1), 0), Overall!$A669&lt;&gt;"", MONTH($O667) &lt;= 10, MONTH($P667) &gt;= 10), IF($S667 &lt;&gt; "", $I667/$S667, ""), ""), "")</f>
        <v/>
      </c>
      <c r="AQ667" s="10" t="str">
        <f ca="1">IFERROR(IF(AND(NOW()&lt;= EOMONTH(DATE(YEAR($P667),11, 1), 0), Overall!$A669&lt;&gt;"", MONTH($O667) &lt;=11, MONTH($P667) &gt;= 11), IF($S667 &lt;&gt; "", $I667/$S667, ""), ""), "")</f>
        <v/>
      </c>
      <c r="AR667" s="10" t="str">
        <f ca="1">IFERROR(IF(AND(NOW()&lt;= EOMONTH(DATE(YEAR($P667),12, 1), 0), Overall!$A669&lt;&gt;"", MONTH($O667) &lt;= 12, MONTH($P667) &gt;= 12), IF($S667 &lt;&gt; "", $I667/$S667, ""), ""), "")</f>
        <v/>
      </c>
      <c r="AS667" s="16">
        <f t="shared" ca="1" si="21"/>
        <v>500000</v>
      </c>
    </row>
    <row r="668" spans="1:45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5" t="str">
        <f>IF(Overall!P670&lt;&gt;"",_xlfn.VALUETOTEXT(Overall!P670),"")</f>
        <v>Options</v>
      </c>
      <c r="I668" s="6">
        <f>IF(Overall!F670&lt;&gt;"",VALUE(Overall!F670),"")</f>
        <v>500000</v>
      </c>
      <c r="J668" s="6">
        <f>IF(Overall!G670&lt;&gt;"",VALUE(Overall!G670),"")</f>
        <v>77</v>
      </c>
      <c r="K668" s="6">
        <f>IF(Overall!H670&lt;&gt;"",VALUE(Overall!H670),"")</f>
        <v>61</v>
      </c>
      <c r="L668" s="6">
        <f>IF(Overall!I670&lt;&gt;"",VALUE(Overall!I670),"")</f>
        <v>3.28</v>
      </c>
      <c r="M668" s="6">
        <f>IF(Overall!J670&lt;&gt;"",VALUE(Overall!J670),"")</f>
        <v>0.4</v>
      </c>
      <c r="N668" s="6">
        <f>IF(Overall!K670&lt;&gt;"",VALUE(Overall!K670),"")</f>
        <v>2.88</v>
      </c>
      <c r="O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P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Q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R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S668" s="5">
        <f t="shared" si="20"/>
        <v>1</v>
      </c>
      <c r="T668" s="10" t="str">
        <f>IF(Overall!$A670&lt;&gt;"",IF(AND(MONTH($O668) &lt;= 1, MONTH($P668) &gt;= 1), IF($S668 &lt;&gt; "", $I668/$S668, ""), ""),"")</f>
        <v/>
      </c>
      <c r="U668" s="10">
        <f>IF(Overall!$A670&lt;&gt;"",IF(AND(MONTH($O668) &lt;= 2, MONTH($P668) &gt;= 2), IF($S668 &lt;&gt; "", $I668/$S668, ""), ""),"")</f>
        <v>500000</v>
      </c>
      <c r="V668" s="10" t="str">
        <f>IF(Overall!$A670&lt;&gt;"",IF(AND(MONTH($O668) &lt;= 3, MONTH($P668) &gt;= 3), IF($S668 &lt;&gt; "", $I668/$S668, ""), ""),"")</f>
        <v/>
      </c>
      <c r="W668" s="10" t="str">
        <f>IF(Overall!$A670&lt;&gt;"",IF(AND(MONTH($O668) &lt;= 4, MONTH($P668) &gt;= 4), IF($S668 &lt;&gt; "", $I668/$S668, ""), ""),"")</f>
        <v/>
      </c>
      <c r="X668" s="10" t="str">
        <f>IF(Overall!$A670&lt;&gt;"",IF(AND(MONTH($O668) &lt;= 5, MONTH($P668) &gt;= 5), IF($S668 &lt;&gt; "", $I668/$S668, ""), ""),"")</f>
        <v/>
      </c>
      <c r="Y668" s="10" t="str">
        <f>IF(Overall!$A670&lt;&gt;"",IF(AND(MONTH($O668) &lt;= 6, MONTH($P668) &gt;= 6), IF($S668 &lt;&gt; "", $I668/$S668, ""), ""),"")</f>
        <v/>
      </c>
      <c r="Z668" s="10" t="str">
        <f>IF(Overall!$A670&lt;&gt;"",IF(AND(MONTH($O668) &lt;= 7, MONTH($P668) &gt;= 7 ), IF($S668 &lt;&gt; "", $I668/$S668, ""), ""),"")</f>
        <v/>
      </c>
      <c r="AA668" s="10" t="str">
        <f>IF(Overall!$A670&lt;&gt;"",IF(AND(MONTH($O668) &lt;= 8, MONTH($P668) &gt;= 8), IF($S668 &lt;&gt; "", $I668/$S668, ""), ""),"")</f>
        <v/>
      </c>
      <c r="AB668" s="10" t="str">
        <f>IF(Overall!$A670&lt;&gt;"",IF(AND(MONTH($O668) &lt;= 9, MONTH($P668) &gt;= 9), IF($S668 &lt;&gt; "", $I668/$S668, ""), ""),"")</f>
        <v/>
      </c>
      <c r="AC668" s="10" t="str">
        <f>IF(Overall!$A670&lt;&gt;"",IF(AND(MONTH($O668) &lt;= 10, MONTH($P668) &gt;= 10), IF($S668 &lt;&gt; "", $I668/$S668, ""), ""),"")</f>
        <v/>
      </c>
      <c r="AD668" s="10" t="str">
        <f>IF(Overall!$A670&lt;&gt;"",IF(AND(MONTH($O668) &lt;= 11, MONTH($P668) &gt;= 11), IF($S668 &lt;&gt; "", $I668/$S668, ""), ""),"")</f>
        <v/>
      </c>
      <c r="AE668" s="10" t="str">
        <f>IF(Overall!$A670&lt;&gt;"",IF(AND(MONTH($O668) &lt;= 12, MONTH($P668) &gt;= 12), IF($S668 &lt;&gt; "", $I668/$S668, ""), ""),"")</f>
        <v/>
      </c>
      <c r="AG668" s="10" t="str">
        <f ca="1">IFERROR(IF(AND(NOW()&lt;= EOMONTH(DATE(YEAR($P668),1, 1), 0), Overall!$A670&lt;&gt;"", MONTH($O668) &lt;= 1, MONTH($P668) &gt;= 1), IF($S668 &lt;&gt; "", $I668/$S668, ""), ""), "")</f>
        <v/>
      </c>
      <c r="AH668" s="10">
        <f ca="1">IFERROR(IF(AND(NOW()&lt;= EOMONTH(DATE(YEAR($P668),2, 1), 0), Overall!$A670&lt;&gt;"", MONTH($O668) &lt;= 2, MONTH($P668) &gt;= 2), IF($S668 &lt;&gt; "", $I668/$S668, ""), ""), "")</f>
        <v>500000</v>
      </c>
      <c r="AI668" s="10" t="str">
        <f ca="1">IFERROR(IF(AND(NOW()&lt;= EOMONTH(DATE(YEAR($P668),3, 1), 0), Overall!$A670&lt;&gt;"", MONTH($O668) &lt;= 3, MONTH($P668) &gt;= 3), IF($S668 &lt;&gt; "", $I668/$S668, ""), ""), "")</f>
        <v/>
      </c>
      <c r="AJ668" s="10" t="str">
        <f ca="1">IFERROR(IF(AND(NOW()&lt;= EOMONTH(DATE(YEAR($P668),4, 1), 0), Overall!$A670&lt;&gt;"", MONTH($O668) &lt;= 4, MONTH($P668) &gt;= 4), IF($S668 &lt;&gt; "", $I668/$S668, ""), ""), "")</f>
        <v/>
      </c>
      <c r="AK668" s="10" t="str">
        <f ca="1">IFERROR(IF(AND(NOW()&lt;= EOMONTH(DATE(YEAR($P668),5, 1), 0), Overall!$A670&lt;&gt;"", MONTH($O668) &lt;= 5, MONTH($P668) &gt;= 5), IF($S668 &lt;&gt; "", $I668/$S668, ""), ""), "")</f>
        <v/>
      </c>
      <c r="AL668" s="10" t="str">
        <f ca="1">IFERROR(IF(AND(NOW()&lt;= EOMONTH(DATE(YEAR($P668),6, 1), 0), Overall!$A670&lt;&gt;"", MONTH($O668) &lt;= 6, MONTH($P668) &gt;= 6), IF($S668 &lt;&gt; "", $I668/$S668, ""), ""), "")</f>
        <v/>
      </c>
      <c r="AM668" s="10" t="str">
        <f ca="1">IFERROR(IF(AND(NOW()&lt;= EOMONTH(DATE(YEAR($P668),7, 1), 0), Overall!$A670&lt;&gt;"", MONTH($O668) &lt;= 7, MONTH($P668) &gt;= 7), IF($S668 &lt;&gt; "", $I668/$S668, ""), ""), "")</f>
        <v/>
      </c>
      <c r="AN668" s="10" t="str">
        <f ca="1">IFERROR(IF(AND(NOW()&lt;= EOMONTH(DATE(YEAR($P668),8, 1), 0), Overall!$A670&lt;&gt;"", MONTH($O668) &lt;= 8, MONTH($P668) &gt;= 8), IF($S668 &lt;&gt; "", $I668/$S668, ""), ""), "")</f>
        <v/>
      </c>
      <c r="AO668" s="10" t="str">
        <f ca="1">IFERROR(IF(AND(NOW()&lt;= EOMONTH(DATE(YEAR($P668),9, 1), 0), Overall!$A670&lt;&gt;"", MONTH($O668) &lt;= 9, MONTH($P668) &gt;= 9), IF($S668 &lt;&gt; "", $I668/$S668, ""), ""), "")</f>
        <v/>
      </c>
      <c r="AP668" s="10" t="str">
        <f ca="1">IFERROR(IF(AND(NOW()&lt;= EOMONTH(DATE(YEAR($P668),10, 1), 0), Overall!$A670&lt;&gt;"", MONTH($O668) &lt;= 10, MONTH($P668) &gt;= 10), IF($S668 &lt;&gt; "", $I668/$S668, ""), ""), "")</f>
        <v/>
      </c>
      <c r="AQ668" s="10" t="str">
        <f ca="1">IFERROR(IF(AND(NOW()&lt;= EOMONTH(DATE(YEAR($P668),11, 1), 0), Overall!$A670&lt;&gt;"", MONTH($O668) &lt;=11, MONTH($P668) &gt;= 11), IF($S668 &lt;&gt; "", $I668/$S668, ""), ""), "")</f>
        <v/>
      </c>
      <c r="AR668" s="10" t="str">
        <f ca="1">IFERROR(IF(AND(NOW()&lt;= EOMONTH(DATE(YEAR($P668),12, 1), 0), Overall!$A670&lt;&gt;"", MONTH($O668) &lt;= 12, MONTH($P668) &gt;= 12), IF($S668 &lt;&gt; "", $I668/$S668, ""), ""), "")</f>
        <v/>
      </c>
      <c r="AS668" s="16">
        <f t="shared" ca="1" si="21"/>
        <v>500000</v>
      </c>
    </row>
    <row r="669" spans="1:45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5" t="str">
        <f>IF(Overall!P671&lt;&gt;"",_xlfn.VALUETOTEXT(Overall!P671),"")</f>
        <v>Options</v>
      </c>
      <c r="I669" s="6">
        <f>IF(Overall!F671&lt;&gt;"",VALUE(Overall!F671),"")</f>
        <v>500000</v>
      </c>
      <c r="J669" s="6">
        <f>IF(Overall!G671&lt;&gt;"",VALUE(Overall!G671),"")</f>
        <v>77</v>
      </c>
      <c r="K669" s="6">
        <f>IF(Overall!H671&lt;&gt;"",VALUE(Overall!H671),"")</f>
        <v>61</v>
      </c>
      <c r="L669" s="6">
        <f>IF(Overall!I671&lt;&gt;"",VALUE(Overall!I671),"")</f>
        <v>3.3</v>
      </c>
      <c r="M669" s="6">
        <f>IF(Overall!J671&lt;&gt;"",VALUE(Overall!J671),"")</f>
        <v>0.42</v>
      </c>
      <c r="N669" s="6">
        <f>IF(Overall!K671&lt;&gt;"",VALUE(Overall!K671),"")</f>
        <v>2.88</v>
      </c>
      <c r="O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P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Q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R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S669" s="5">
        <f t="shared" si="20"/>
        <v>1</v>
      </c>
      <c r="T669" s="10" t="str">
        <f>IF(Overall!$A671&lt;&gt;"",IF(AND(MONTH($O669) &lt;= 1, MONTH($P669) &gt;= 1), IF($S669 &lt;&gt; "", $I669/$S669, ""), ""),"")</f>
        <v/>
      </c>
      <c r="U669" s="10">
        <f>IF(Overall!$A671&lt;&gt;"",IF(AND(MONTH($O669) &lt;= 2, MONTH($P669) &gt;= 2), IF($S669 &lt;&gt; "", $I669/$S669, ""), ""),"")</f>
        <v>500000</v>
      </c>
      <c r="V669" s="10" t="str">
        <f>IF(Overall!$A671&lt;&gt;"",IF(AND(MONTH($O669) &lt;= 3, MONTH($P669) &gt;= 3), IF($S669 &lt;&gt; "", $I669/$S669, ""), ""),"")</f>
        <v/>
      </c>
      <c r="W669" s="10" t="str">
        <f>IF(Overall!$A671&lt;&gt;"",IF(AND(MONTH($O669) &lt;= 4, MONTH($P669) &gt;= 4), IF($S669 &lt;&gt; "", $I669/$S669, ""), ""),"")</f>
        <v/>
      </c>
      <c r="X669" s="10" t="str">
        <f>IF(Overall!$A671&lt;&gt;"",IF(AND(MONTH($O669) &lt;= 5, MONTH($P669) &gt;= 5), IF($S669 &lt;&gt; "", $I669/$S669, ""), ""),"")</f>
        <v/>
      </c>
      <c r="Y669" s="10" t="str">
        <f>IF(Overall!$A671&lt;&gt;"",IF(AND(MONTH($O669) &lt;= 6, MONTH($P669) &gt;= 6), IF($S669 &lt;&gt; "", $I669/$S669, ""), ""),"")</f>
        <v/>
      </c>
      <c r="Z669" s="10" t="str">
        <f>IF(Overall!$A671&lt;&gt;"",IF(AND(MONTH($O669) &lt;= 7, MONTH($P669) &gt;= 7 ), IF($S669 &lt;&gt; "", $I669/$S669, ""), ""),"")</f>
        <v/>
      </c>
      <c r="AA669" s="10" t="str">
        <f>IF(Overall!$A671&lt;&gt;"",IF(AND(MONTH($O669) &lt;= 8, MONTH($P669) &gt;= 8), IF($S669 &lt;&gt; "", $I669/$S669, ""), ""),"")</f>
        <v/>
      </c>
      <c r="AB669" s="10" t="str">
        <f>IF(Overall!$A671&lt;&gt;"",IF(AND(MONTH($O669) &lt;= 9, MONTH($P669) &gt;= 9), IF($S669 &lt;&gt; "", $I669/$S669, ""), ""),"")</f>
        <v/>
      </c>
      <c r="AC669" s="10" t="str">
        <f>IF(Overall!$A671&lt;&gt;"",IF(AND(MONTH($O669) &lt;= 10, MONTH($P669) &gt;= 10), IF($S669 &lt;&gt; "", $I669/$S669, ""), ""),"")</f>
        <v/>
      </c>
      <c r="AD669" s="10" t="str">
        <f>IF(Overall!$A671&lt;&gt;"",IF(AND(MONTH($O669) &lt;= 11, MONTH($P669) &gt;= 11), IF($S669 &lt;&gt; "", $I669/$S669, ""), ""),"")</f>
        <v/>
      </c>
      <c r="AE669" s="10" t="str">
        <f>IF(Overall!$A671&lt;&gt;"",IF(AND(MONTH($O669) &lt;= 12, MONTH($P669) &gt;= 12), IF($S669 &lt;&gt; "", $I669/$S669, ""), ""),"")</f>
        <v/>
      </c>
      <c r="AG669" s="10" t="str">
        <f ca="1">IFERROR(IF(AND(NOW()&lt;= EOMONTH(DATE(YEAR($P669),1, 1), 0), Overall!$A671&lt;&gt;"", MONTH($O669) &lt;= 1, MONTH($P669) &gt;= 1), IF($S669 &lt;&gt; "", $I669/$S669, ""), ""), "")</f>
        <v/>
      </c>
      <c r="AH669" s="10">
        <f ca="1">IFERROR(IF(AND(NOW()&lt;= EOMONTH(DATE(YEAR($P669),2, 1), 0), Overall!$A671&lt;&gt;"", MONTH($O669) &lt;= 2, MONTH($P669) &gt;= 2), IF($S669 &lt;&gt; "", $I669/$S669, ""), ""), "")</f>
        <v>500000</v>
      </c>
      <c r="AI669" s="10" t="str">
        <f ca="1">IFERROR(IF(AND(NOW()&lt;= EOMONTH(DATE(YEAR($P669),3, 1), 0), Overall!$A671&lt;&gt;"", MONTH($O669) &lt;= 3, MONTH($P669) &gt;= 3), IF($S669 &lt;&gt; "", $I669/$S669, ""), ""), "")</f>
        <v/>
      </c>
      <c r="AJ669" s="10" t="str">
        <f ca="1">IFERROR(IF(AND(NOW()&lt;= EOMONTH(DATE(YEAR($P669),4, 1), 0), Overall!$A671&lt;&gt;"", MONTH($O669) &lt;= 4, MONTH($P669) &gt;= 4), IF($S669 &lt;&gt; "", $I669/$S669, ""), ""), "")</f>
        <v/>
      </c>
      <c r="AK669" s="10" t="str">
        <f ca="1">IFERROR(IF(AND(NOW()&lt;= EOMONTH(DATE(YEAR($P669),5, 1), 0), Overall!$A671&lt;&gt;"", MONTH($O669) &lt;= 5, MONTH($P669) &gt;= 5), IF($S669 &lt;&gt; "", $I669/$S669, ""), ""), "")</f>
        <v/>
      </c>
      <c r="AL669" s="10" t="str">
        <f ca="1">IFERROR(IF(AND(NOW()&lt;= EOMONTH(DATE(YEAR($P669),6, 1), 0), Overall!$A671&lt;&gt;"", MONTH($O669) &lt;= 6, MONTH($P669) &gt;= 6), IF($S669 &lt;&gt; "", $I669/$S669, ""), ""), "")</f>
        <v/>
      </c>
      <c r="AM669" s="10" t="str">
        <f ca="1">IFERROR(IF(AND(NOW()&lt;= EOMONTH(DATE(YEAR($P669),7, 1), 0), Overall!$A671&lt;&gt;"", MONTH($O669) &lt;= 7, MONTH($P669) &gt;= 7), IF($S669 &lt;&gt; "", $I669/$S669, ""), ""), "")</f>
        <v/>
      </c>
      <c r="AN669" s="10" t="str">
        <f ca="1">IFERROR(IF(AND(NOW()&lt;= EOMONTH(DATE(YEAR($P669),8, 1), 0), Overall!$A671&lt;&gt;"", MONTH($O669) &lt;= 8, MONTH($P669) &gt;= 8), IF($S669 &lt;&gt; "", $I669/$S669, ""), ""), "")</f>
        <v/>
      </c>
      <c r="AO669" s="10" t="str">
        <f ca="1">IFERROR(IF(AND(NOW()&lt;= EOMONTH(DATE(YEAR($P669),9, 1), 0), Overall!$A671&lt;&gt;"", MONTH($O669) &lt;= 9, MONTH($P669) &gt;= 9), IF($S669 &lt;&gt; "", $I669/$S669, ""), ""), "")</f>
        <v/>
      </c>
      <c r="AP669" s="10" t="str">
        <f ca="1">IFERROR(IF(AND(NOW()&lt;= EOMONTH(DATE(YEAR($P669),10, 1), 0), Overall!$A671&lt;&gt;"", MONTH($O669) &lt;= 10, MONTH($P669) &gt;= 10), IF($S669 &lt;&gt; "", $I669/$S669, ""), ""), "")</f>
        <v/>
      </c>
      <c r="AQ669" s="10" t="str">
        <f ca="1">IFERROR(IF(AND(NOW()&lt;= EOMONTH(DATE(YEAR($P669),11, 1), 0), Overall!$A671&lt;&gt;"", MONTH($O669) &lt;=11, MONTH($P669) &gt;= 11), IF($S669 &lt;&gt; "", $I669/$S669, ""), ""), "")</f>
        <v/>
      </c>
      <c r="AR669" s="10" t="str">
        <f ca="1">IFERROR(IF(AND(NOW()&lt;= EOMONTH(DATE(YEAR($P669),12, 1), 0), Overall!$A671&lt;&gt;"", MONTH($O669) &lt;= 12, MONTH($P669) &gt;= 12), IF($S669 &lt;&gt; "", $I669/$S669, ""), ""), "")</f>
        <v/>
      </c>
      <c r="AS669" s="16">
        <f t="shared" ca="1" si="21"/>
        <v>500000</v>
      </c>
    </row>
    <row r="670" spans="1:45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5" t="str">
        <f>IF(Overall!P672&lt;&gt;"",_xlfn.VALUETOTEXT(Overall!P672),"")</f>
        <v>Options</v>
      </c>
      <c r="I670" s="6">
        <f>IF(Overall!F672&lt;&gt;"",VALUE(Overall!F672),"")</f>
        <v>500000</v>
      </c>
      <c r="J670" s="6">
        <f>IF(Overall!G672&lt;&gt;"",VALUE(Overall!G672),"")</f>
        <v>77</v>
      </c>
      <c r="K670" s="6">
        <f>IF(Overall!H672&lt;&gt;"",VALUE(Overall!H672),"")</f>
        <v>61</v>
      </c>
      <c r="L670" s="6">
        <f>IF(Overall!I672&lt;&gt;"",VALUE(Overall!I672),"")</f>
        <v>3.3</v>
      </c>
      <c r="M670" s="6">
        <f>IF(Overall!J672&lt;&gt;"",VALUE(Overall!J672),"")</f>
        <v>0.42</v>
      </c>
      <c r="N670" s="6">
        <f>IF(Overall!K672&lt;&gt;"",VALUE(Overall!K672),"")</f>
        <v>2.88</v>
      </c>
      <c r="O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P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Q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R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S670" s="5">
        <f t="shared" si="20"/>
        <v>1</v>
      </c>
      <c r="T670" s="10" t="str">
        <f>IF(Overall!$A672&lt;&gt;"",IF(AND(MONTH($O670) &lt;= 1, MONTH($P670) &gt;= 1), IF($S670 &lt;&gt; "", $I670/$S670, ""), ""),"")</f>
        <v/>
      </c>
      <c r="U670" s="10">
        <f>IF(Overall!$A672&lt;&gt;"",IF(AND(MONTH($O670) &lt;= 2, MONTH($P670) &gt;= 2), IF($S670 &lt;&gt; "", $I670/$S670, ""), ""),"")</f>
        <v>500000</v>
      </c>
      <c r="V670" s="10" t="str">
        <f>IF(Overall!$A672&lt;&gt;"",IF(AND(MONTH($O670) &lt;= 3, MONTH($P670) &gt;= 3), IF($S670 &lt;&gt; "", $I670/$S670, ""), ""),"")</f>
        <v/>
      </c>
      <c r="W670" s="10" t="str">
        <f>IF(Overall!$A672&lt;&gt;"",IF(AND(MONTH($O670) &lt;= 4, MONTH($P670) &gt;= 4), IF($S670 &lt;&gt; "", $I670/$S670, ""), ""),"")</f>
        <v/>
      </c>
      <c r="X670" s="10" t="str">
        <f>IF(Overall!$A672&lt;&gt;"",IF(AND(MONTH($O670) &lt;= 5, MONTH($P670) &gt;= 5), IF($S670 &lt;&gt; "", $I670/$S670, ""), ""),"")</f>
        <v/>
      </c>
      <c r="Y670" s="10" t="str">
        <f>IF(Overall!$A672&lt;&gt;"",IF(AND(MONTH($O670) &lt;= 6, MONTH($P670) &gt;= 6), IF($S670 &lt;&gt; "", $I670/$S670, ""), ""),"")</f>
        <v/>
      </c>
      <c r="Z670" s="10" t="str">
        <f>IF(Overall!$A672&lt;&gt;"",IF(AND(MONTH($O670) &lt;= 7, MONTH($P670) &gt;= 7 ), IF($S670 &lt;&gt; "", $I670/$S670, ""), ""),"")</f>
        <v/>
      </c>
      <c r="AA670" s="10" t="str">
        <f>IF(Overall!$A672&lt;&gt;"",IF(AND(MONTH($O670) &lt;= 8, MONTH($P670) &gt;= 8), IF($S670 &lt;&gt; "", $I670/$S670, ""), ""),"")</f>
        <v/>
      </c>
      <c r="AB670" s="10" t="str">
        <f>IF(Overall!$A672&lt;&gt;"",IF(AND(MONTH($O670) &lt;= 9, MONTH($P670) &gt;= 9), IF($S670 &lt;&gt; "", $I670/$S670, ""), ""),"")</f>
        <v/>
      </c>
      <c r="AC670" s="10" t="str">
        <f>IF(Overall!$A672&lt;&gt;"",IF(AND(MONTH($O670) &lt;= 10, MONTH($P670) &gt;= 10), IF($S670 &lt;&gt; "", $I670/$S670, ""), ""),"")</f>
        <v/>
      </c>
      <c r="AD670" s="10" t="str">
        <f>IF(Overall!$A672&lt;&gt;"",IF(AND(MONTH($O670) &lt;= 11, MONTH($P670) &gt;= 11), IF($S670 &lt;&gt; "", $I670/$S670, ""), ""),"")</f>
        <v/>
      </c>
      <c r="AE670" s="10" t="str">
        <f>IF(Overall!$A672&lt;&gt;"",IF(AND(MONTH($O670) &lt;= 12, MONTH($P670) &gt;= 12), IF($S670 &lt;&gt; "", $I670/$S670, ""), ""),"")</f>
        <v/>
      </c>
      <c r="AG670" s="10" t="str">
        <f ca="1">IFERROR(IF(AND(NOW()&lt;= EOMONTH(DATE(YEAR($P670),1, 1), 0), Overall!$A672&lt;&gt;"", MONTH($O670) &lt;= 1, MONTH($P670) &gt;= 1), IF($S670 &lt;&gt; "", $I670/$S670, ""), ""), "")</f>
        <v/>
      </c>
      <c r="AH670" s="10">
        <f ca="1">IFERROR(IF(AND(NOW()&lt;= EOMONTH(DATE(YEAR($P670),2, 1), 0), Overall!$A672&lt;&gt;"", MONTH($O670) &lt;= 2, MONTH($P670) &gt;= 2), IF($S670 &lt;&gt; "", $I670/$S670, ""), ""), "")</f>
        <v>500000</v>
      </c>
      <c r="AI670" s="10" t="str">
        <f ca="1">IFERROR(IF(AND(NOW()&lt;= EOMONTH(DATE(YEAR($P670),3, 1), 0), Overall!$A672&lt;&gt;"", MONTH($O670) &lt;= 3, MONTH($P670) &gt;= 3), IF($S670 &lt;&gt; "", $I670/$S670, ""), ""), "")</f>
        <v/>
      </c>
      <c r="AJ670" s="10" t="str">
        <f ca="1">IFERROR(IF(AND(NOW()&lt;= EOMONTH(DATE(YEAR($P670),4, 1), 0), Overall!$A672&lt;&gt;"", MONTH($O670) &lt;= 4, MONTH($P670) &gt;= 4), IF($S670 &lt;&gt; "", $I670/$S670, ""), ""), "")</f>
        <v/>
      </c>
      <c r="AK670" s="10" t="str">
        <f ca="1">IFERROR(IF(AND(NOW()&lt;= EOMONTH(DATE(YEAR($P670),5, 1), 0), Overall!$A672&lt;&gt;"", MONTH($O670) &lt;= 5, MONTH($P670) &gt;= 5), IF($S670 &lt;&gt; "", $I670/$S670, ""), ""), "")</f>
        <v/>
      </c>
      <c r="AL670" s="10" t="str">
        <f ca="1">IFERROR(IF(AND(NOW()&lt;= EOMONTH(DATE(YEAR($P670),6, 1), 0), Overall!$A672&lt;&gt;"", MONTH($O670) &lt;= 6, MONTH($P670) &gt;= 6), IF($S670 &lt;&gt; "", $I670/$S670, ""), ""), "")</f>
        <v/>
      </c>
      <c r="AM670" s="10" t="str">
        <f ca="1">IFERROR(IF(AND(NOW()&lt;= EOMONTH(DATE(YEAR($P670),7, 1), 0), Overall!$A672&lt;&gt;"", MONTH($O670) &lt;= 7, MONTH($P670) &gt;= 7), IF($S670 &lt;&gt; "", $I670/$S670, ""), ""), "")</f>
        <v/>
      </c>
      <c r="AN670" s="10" t="str">
        <f ca="1">IFERROR(IF(AND(NOW()&lt;= EOMONTH(DATE(YEAR($P670),8, 1), 0), Overall!$A672&lt;&gt;"", MONTH($O670) &lt;= 8, MONTH($P670) &gt;= 8), IF($S670 &lt;&gt; "", $I670/$S670, ""), ""), "")</f>
        <v/>
      </c>
      <c r="AO670" s="10" t="str">
        <f ca="1">IFERROR(IF(AND(NOW()&lt;= EOMONTH(DATE(YEAR($P670),9, 1), 0), Overall!$A672&lt;&gt;"", MONTH($O670) &lt;= 9, MONTH($P670) &gt;= 9), IF($S670 &lt;&gt; "", $I670/$S670, ""), ""), "")</f>
        <v/>
      </c>
      <c r="AP670" s="10" t="str">
        <f ca="1">IFERROR(IF(AND(NOW()&lt;= EOMONTH(DATE(YEAR($P670),10, 1), 0), Overall!$A672&lt;&gt;"", MONTH($O670) &lt;= 10, MONTH($P670) &gt;= 10), IF($S670 &lt;&gt; "", $I670/$S670, ""), ""), "")</f>
        <v/>
      </c>
      <c r="AQ670" s="10" t="str">
        <f ca="1">IFERROR(IF(AND(NOW()&lt;= EOMONTH(DATE(YEAR($P670),11, 1), 0), Overall!$A672&lt;&gt;"", MONTH($O670) &lt;=11, MONTH($P670) &gt;= 11), IF($S670 &lt;&gt; "", $I670/$S670, ""), ""), "")</f>
        <v/>
      </c>
      <c r="AR670" s="10" t="str">
        <f ca="1">IFERROR(IF(AND(NOW()&lt;= EOMONTH(DATE(YEAR($P670),12, 1), 0), Overall!$A672&lt;&gt;"", MONTH($O670) &lt;= 12, MONTH($P670) &gt;= 12), IF($S670 &lt;&gt; "", $I670/$S670, ""), ""), "")</f>
        <v/>
      </c>
      <c r="AS670" s="16">
        <f t="shared" ca="1" si="21"/>
        <v>500000</v>
      </c>
    </row>
    <row r="671" spans="1:45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5" t="str">
        <f>IF(Overall!P673&lt;&gt;"",_xlfn.VALUETOTEXT(Overall!P673),"")</f>
        <v>Options</v>
      </c>
      <c r="I671" s="6">
        <f>IF(Overall!F673&lt;&gt;"",VALUE(Overall!F673),"")</f>
        <v>500000</v>
      </c>
      <c r="J671" s="6">
        <f>IF(Overall!G673&lt;&gt;"",VALUE(Overall!G673),"")</f>
        <v>77</v>
      </c>
      <c r="K671" s="6">
        <f>IF(Overall!H673&lt;&gt;"",VALUE(Overall!H673),"")</f>
        <v>61</v>
      </c>
      <c r="L671" s="6">
        <f>IF(Overall!I673&lt;&gt;"",VALUE(Overall!I673),"")</f>
        <v>3.21</v>
      </c>
      <c r="M671" s="6">
        <f>IF(Overall!J673&lt;&gt;"",VALUE(Overall!J673),"")</f>
        <v>0.4</v>
      </c>
      <c r="N671" s="6">
        <f>IF(Overall!K673&lt;&gt;"",VALUE(Overall!K673),"")</f>
        <v>2.81</v>
      </c>
      <c r="O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P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Q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R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S671" s="5">
        <f t="shared" si="20"/>
        <v>1</v>
      </c>
      <c r="T671" s="10" t="str">
        <f>IF(Overall!$A673&lt;&gt;"",IF(AND(MONTH($O671) &lt;= 1, MONTH($P671) &gt;= 1), IF($S671 &lt;&gt; "", $I671/$S671, ""), ""),"")</f>
        <v/>
      </c>
      <c r="U671" s="10">
        <f>IF(Overall!$A673&lt;&gt;"",IF(AND(MONTH($O671) &lt;= 2, MONTH($P671) &gt;= 2), IF($S671 &lt;&gt; "", $I671/$S671, ""), ""),"")</f>
        <v>500000</v>
      </c>
      <c r="V671" s="10" t="str">
        <f>IF(Overall!$A673&lt;&gt;"",IF(AND(MONTH($O671) &lt;= 3, MONTH($P671) &gt;= 3), IF($S671 &lt;&gt; "", $I671/$S671, ""), ""),"")</f>
        <v/>
      </c>
      <c r="W671" s="10" t="str">
        <f>IF(Overall!$A673&lt;&gt;"",IF(AND(MONTH($O671) &lt;= 4, MONTH($P671) &gt;= 4), IF($S671 &lt;&gt; "", $I671/$S671, ""), ""),"")</f>
        <v/>
      </c>
      <c r="X671" s="10" t="str">
        <f>IF(Overall!$A673&lt;&gt;"",IF(AND(MONTH($O671) &lt;= 5, MONTH($P671) &gt;= 5), IF($S671 &lt;&gt; "", $I671/$S671, ""), ""),"")</f>
        <v/>
      </c>
      <c r="Y671" s="10" t="str">
        <f>IF(Overall!$A673&lt;&gt;"",IF(AND(MONTH($O671) &lt;= 6, MONTH($P671) &gt;= 6), IF($S671 &lt;&gt; "", $I671/$S671, ""), ""),"")</f>
        <v/>
      </c>
      <c r="Z671" s="10" t="str">
        <f>IF(Overall!$A673&lt;&gt;"",IF(AND(MONTH($O671) &lt;= 7, MONTH($P671) &gt;= 7 ), IF($S671 &lt;&gt; "", $I671/$S671, ""), ""),"")</f>
        <v/>
      </c>
      <c r="AA671" s="10" t="str">
        <f>IF(Overall!$A673&lt;&gt;"",IF(AND(MONTH($O671) &lt;= 8, MONTH($P671) &gt;= 8), IF($S671 &lt;&gt; "", $I671/$S671, ""), ""),"")</f>
        <v/>
      </c>
      <c r="AB671" s="10" t="str">
        <f>IF(Overall!$A673&lt;&gt;"",IF(AND(MONTH($O671) &lt;= 9, MONTH($P671) &gt;= 9), IF($S671 &lt;&gt; "", $I671/$S671, ""), ""),"")</f>
        <v/>
      </c>
      <c r="AC671" s="10" t="str">
        <f>IF(Overall!$A673&lt;&gt;"",IF(AND(MONTH($O671) &lt;= 10, MONTH($P671) &gt;= 10), IF($S671 &lt;&gt; "", $I671/$S671, ""), ""),"")</f>
        <v/>
      </c>
      <c r="AD671" s="10" t="str">
        <f>IF(Overall!$A673&lt;&gt;"",IF(AND(MONTH($O671) &lt;= 11, MONTH($P671) &gt;= 11), IF($S671 &lt;&gt; "", $I671/$S671, ""), ""),"")</f>
        <v/>
      </c>
      <c r="AE671" s="10" t="str">
        <f>IF(Overall!$A673&lt;&gt;"",IF(AND(MONTH($O671) &lt;= 12, MONTH($P671) &gt;= 12), IF($S671 &lt;&gt; "", $I671/$S671, ""), ""),"")</f>
        <v/>
      </c>
      <c r="AG671" s="10" t="str">
        <f ca="1">IFERROR(IF(AND(NOW()&lt;= EOMONTH(DATE(YEAR($P671),1, 1), 0), Overall!$A673&lt;&gt;"", MONTH($O671) &lt;= 1, MONTH($P671) &gt;= 1), IF($S671 &lt;&gt; "", $I671/$S671, ""), ""), "")</f>
        <v/>
      </c>
      <c r="AH671" s="10">
        <f ca="1">IFERROR(IF(AND(NOW()&lt;= EOMONTH(DATE(YEAR($P671),2, 1), 0), Overall!$A673&lt;&gt;"", MONTH($O671) &lt;= 2, MONTH($P671) &gt;= 2), IF($S671 &lt;&gt; "", $I671/$S671, ""), ""), "")</f>
        <v>500000</v>
      </c>
      <c r="AI671" s="10" t="str">
        <f ca="1">IFERROR(IF(AND(NOW()&lt;= EOMONTH(DATE(YEAR($P671),3, 1), 0), Overall!$A673&lt;&gt;"", MONTH($O671) &lt;= 3, MONTH($P671) &gt;= 3), IF($S671 &lt;&gt; "", $I671/$S671, ""), ""), "")</f>
        <v/>
      </c>
      <c r="AJ671" s="10" t="str">
        <f ca="1">IFERROR(IF(AND(NOW()&lt;= EOMONTH(DATE(YEAR($P671),4, 1), 0), Overall!$A673&lt;&gt;"", MONTH($O671) &lt;= 4, MONTH($P671) &gt;= 4), IF($S671 &lt;&gt; "", $I671/$S671, ""), ""), "")</f>
        <v/>
      </c>
      <c r="AK671" s="10" t="str">
        <f ca="1">IFERROR(IF(AND(NOW()&lt;= EOMONTH(DATE(YEAR($P671),5, 1), 0), Overall!$A673&lt;&gt;"", MONTH($O671) &lt;= 5, MONTH($P671) &gt;= 5), IF($S671 &lt;&gt; "", $I671/$S671, ""), ""), "")</f>
        <v/>
      </c>
      <c r="AL671" s="10" t="str">
        <f ca="1">IFERROR(IF(AND(NOW()&lt;= EOMONTH(DATE(YEAR($P671),6, 1), 0), Overall!$A673&lt;&gt;"", MONTH($O671) &lt;= 6, MONTH($P671) &gt;= 6), IF($S671 &lt;&gt; "", $I671/$S671, ""), ""), "")</f>
        <v/>
      </c>
      <c r="AM671" s="10" t="str">
        <f ca="1">IFERROR(IF(AND(NOW()&lt;= EOMONTH(DATE(YEAR($P671),7, 1), 0), Overall!$A673&lt;&gt;"", MONTH($O671) &lt;= 7, MONTH($P671) &gt;= 7), IF($S671 &lt;&gt; "", $I671/$S671, ""), ""), "")</f>
        <v/>
      </c>
      <c r="AN671" s="10" t="str">
        <f ca="1">IFERROR(IF(AND(NOW()&lt;= EOMONTH(DATE(YEAR($P671),8, 1), 0), Overall!$A673&lt;&gt;"", MONTH($O671) &lt;= 8, MONTH($P671) &gt;= 8), IF($S671 &lt;&gt; "", $I671/$S671, ""), ""), "")</f>
        <v/>
      </c>
      <c r="AO671" s="10" t="str">
        <f ca="1">IFERROR(IF(AND(NOW()&lt;= EOMONTH(DATE(YEAR($P671),9, 1), 0), Overall!$A673&lt;&gt;"", MONTH($O671) &lt;= 9, MONTH($P671) &gt;= 9), IF($S671 &lt;&gt; "", $I671/$S671, ""), ""), "")</f>
        <v/>
      </c>
      <c r="AP671" s="10" t="str">
        <f ca="1">IFERROR(IF(AND(NOW()&lt;= EOMONTH(DATE(YEAR($P671),10, 1), 0), Overall!$A673&lt;&gt;"", MONTH($O671) &lt;= 10, MONTH($P671) &gt;= 10), IF($S671 &lt;&gt; "", $I671/$S671, ""), ""), "")</f>
        <v/>
      </c>
      <c r="AQ671" s="10" t="str">
        <f ca="1">IFERROR(IF(AND(NOW()&lt;= EOMONTH(DATE(YEAR($P671),11, 1), 0), Overall!$A673&lt;&gt;"", MONTH($O671) &lt;=11, MONTH($P671) &gt;= 11), IF($S671 &lt;&gt; "", $I671/$S671, ""), ""), "")</f>
        <v/>
      </c>
      <c r="AR671" s="10" t="str">
        <f ca="1">IFERROR(IF(AND(NOW()&lt;= EOMONTH(DATE(YEAR($P671),12, 1), 0), Overall!$A673&lt;&gt;"", MONTH($O671) &lt;= 12, MONTH($P671) &gt;= 12), IF($S671 &lt;&gt; "", $I671/$S671, ""), ""), "")</f>
        <v/>
      </c>
      <c r="AS671" s="16">
        <f t="shared" ca="1" si="21"/>
        <v>500000</v>
      </c>
    </row>
    <row r="672" spans="1:45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5" t="str">
        <f>IF(Overall!P674&lt;&gt;"",_xlfn.VALUETOTEXT(Overall!P674),"")</f>
        <v>Options</v>
      </c>
      <c r="I672" s="6">
        <f>IF(Overall!F674&lt;&gt;"",VALUE(Overall!F674),"")</f>
        <v>500000</v>
      </c>
      <c r="J672" s="6">
        <f>IF(Overall!G674&lt;&gt;"",VALUE(Overall!G674),"")</f>
        <v>77</v>
      </c>
      <c r="K672" s="6">
        <f>IF(Overall!H674&lt;&gt;"",VALUE(Overall!H674),"")</f>
        <v>61</v>
      </c>
      <c r="L672" s="6">
        <f>IF(Overall!I674&lt;&gt;"",VALUE(Overall!I674),"")</f>
        <v>3.15</v>
      </c>
      <c r="M672" s="6">
        <f>IF(Overall!J674&lt;&gt;"",VALUE(Overall!J674),"")</f>
        <v>0.4</v>
      </c>
      <c r="N672" s="6">
        <f>IF(Overall!K674&lt;&gt;"",VALUE(Overall!K674),"")</f>
        <v>2.75</v>
      </c>
      <c r="O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P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Q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R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S672" s="5">
        <f t="shared" si="20"/>
        <v>1</v>
      </c>
      <c r="T672" s="10" t="str">
        <f>IF(Overall!$A674&lt;&gt;"",IF(AND(MONTH($O672) &lt;= 1, MONTH($P672) &gt;= 1), IF($S672 &lt;&gt; "", $I672/$S672, ""), ""),"")</f>
        <v/>
      </c>
      <c r="U672" s="10">
        <f>IF(Overall!$A674&lt;&gt;"",IF(AND(MONTH($O672) &lt;= 2, MONTH($P672) &gt;= 2), IF($S672 &lt;&gt; "", $I672/$S672, ""), ""),"")</f>
        <v>500000</v>
      </c>
      <c r="V672" s="10" t="str">
        <f>IF(Overall!$A674&lt;&gt;"",IF(AND(MONTH($O672) &lt;= 3, MONTH($P672) &gt;= 3), IF($S672 &lt;&gt; "", $I672/$S672, ""), ""),"")</f>
        <v/>
      </c>
      <c r="W672" s="10" t="str">
        <f>IF(Overall!$A674&lt;&gt;"",IF(AND(MONTH($O672) &lt;= 4, MONTH($P672) &gt;= 4), IF($S672 &lt;&gt; "", $I672/$S672, ""), ""),"")</f>
        <v/>
      </c>
      <c r="X672" s="10" t="str">
        <f>IF(Overall!$A674&lt;&gt;"",IF(AND(MONTH($O672) &lt;= 5, MONTH($P672) &gt;= 5), IF($S672 &lt;&gt; "", $I672/$S672, ""), ""),"")</f>
        <v/>
      </c>
      <c r="Y672" s="10" t="str">
        <f>IF(Overall!$A674&lt;&gt;"",IF(AND(MONTH($O672) &lt;= 6, MONTH($P672) &gt;= 6), IF($S672 &lt;&gt; "", $I672/$S672, ""), ""),"")</f>
        <v/>
      </c>
      <c r="Z672" s="10" t="str">
        <f>IF(Overall!$A674&lt;&gt;"",IF(AND(MONTH($O672) &lt;= 7, MONTH($P672) &gt;= 7 ), IF($S672 &lt;&gt; "", $I672/$S672, ""), ""),"")</f>
        <v/>
      </c>
      <c r="AA672" s="10" t="str">
        <f>IF(Overall!$A674&lt;&gt;"",IF(AND(MONTH($O672) &lt;= 8, MONTH($P672) &gt;= 8), IF($S672 &lt;&gt; "", $I672/$S672, ""), ""),"")</f>
        <v/>
      </c>
      <c r="AB672" s="10" t="str">
        <f>IF(Overall!$A674&lt;&gt;"",IF(AND(MONTH($O672) &lt;= 9, MONTH($P672) &gt;= 9), IF($S672 &lt;&gt; "", $I672/$S672, ""), ""),"")</f>
        <v/>
      </c>
      <c r="AC672" s="10" t="str">
        <f>IF(Overall!$A674&lt;&gt;"",IF(AND(MONTH($O672) &lt;= 10, MONTH($P672) &gt;= 10), IF($S672 &lt;&gt; "", $I672/$S672, ""), ""),"")</f>
        <v/>
      </c>
      <c r="AD672" s="10" t="str">
        <f>IF(Overall!$A674&lt;&gt;"",IF(AND(MONTH($O672) &lt;= 11, MONTH($P672) &gt;= 11), IF($S672 &lt;&gt; "", $I672/$S672, ""), ""),"")</f>
        <v/>
      </c>
      <c r="AE672" s="10" t="str">
        <f>IF(Overall!$A674&lt;&gt;"",IF(AND(MONTH($O672) &lt;= 12, MONTH($P672) &gt;= 12), IF($S672 &lt;&gt; "", $I672/$S672, ""), ""),"")</f>
        <v/>
      </c>
      <c r="AG672" s="10" t="str">
        <f ca="1">IFERROR(IF(AND(NOW()&lt;= EOMONTH(DATE(YEAR($P672),1, 1), 0), Overall!$A674&lt;&gt;"", MONTH($O672) &lt;= 1, MONTH($P672) &gt;= 1), IF($S672 &lt;&gt; "", $I672/$S672, ""), ""), "")</f>
        <v/>
      </c>
      <c r="AH672" s="10">
        <f ca="1">IFERROR(IF(AND(NOW()&lt;= EOMONTH(DATE(YEAR($P672),2, 1), 0), Overall!$A674&lt;&gt;"", MONTH($O672) &lt;= 2, MONTH($P672) &gt;= 2), IF($S672 &lt;&gt; "", $I672/$S672, ""), ""), "")</f>
        <v>500000</v>
      </c>
      <c r="AI672" s="10" t="str">
        <f ca="1">IFERROR(IF(AND(NOW()&lt;= EOMONTH(DATE(YEAR($P672),3, 1), 0), Overall!$A674&lt;&gt;"", MONTH($O672) &lt;= 3, MONTH($P672) &gt;= 3), IF($S672 &lt;&gt; "", $I672/$S672, ""), ""), "")</f>
        <v/>
      </c>
      <c r="AJ672" s="10" t="str">
        <f ca="1">IFERROR(IF(AND(NOW()&lt;= EOMONTH(DATE(YEAR($P672),4, 1), 0), Overall!$A674&lt;&gt;"", MONTH($O672) &lt;= 4, MONTH($P672) &gt;= 4), IF($S672 &lt;&gt; "", $I672/$S672, ""), ""), "")</f>
        <v/>
      </c>
      <c r="AK672" s="10" t="str">
        <f ca="1">IFERROR(IF(AND(NOW()&lt;= EOMONTH(DATE(YEAR($P672),5, 1), 0), Overall!$A674&lt;&gt;"", MONTH($O672) &lt;= 5, MONTH($P672) &gt;= 5), IF($S672 &lt;&gt; "", $I672/$S672, ""), ""), "")</f>
        <v/>
      </c>
      <c r="AL672" s="10" t="str">
        <f ca="1">IFERROR(IF(AND(NOW()&lt;= EOMONTH(DATE(YEAR($P672),6, 1), 0), Overall!$A674&lt;&gt;"", MONTH($O672) &lt;= 6, MONTH($P672) &gt;= 6), IF($S672 &lt;&gt; "", $I672/$S672, ""), ""), "")</f>
        <v/>
      </c>
      <c r="AM672" s="10" t="str">
        <f ca="1">IFERROR(IF(AND(NOW()&lt;= EOMONTH(DATE(YEAR($P672),7, 1), 0), Overall!$A674&lt;&gt;"", MONTH($O672) &lt;= 7, MONTH($P672) &gt;= 7), IF($S672 &lt;&gt; "", $I672/$S672, ""), ""), "")</f>
        <v/>
      </c>
      <c r="AN672" s="10" t="str">
        <f ca="1">IFERROR(IF(AND(NOW()&lt;= EOMONTH(DATE(YEAR($P672),8, 1), 0), Overall!$A674&lt;&gt;"", MONTH($O672) &lt;= 8, MONTH($P672) &gt;= 8), IF($S672 &lt;&gt; "", $I672/$S672, ""), ""), "")</f>
        <v/>
      </c>
      <c r="AO672" s="10" t="str">
        <f ca="1">IFERROR(IF(AND(NOW()&lt;= EOMONTH(DATE(YEAR($P672),9, 1), 0), Overall!$A674&lt;&gt;"", MONTH($O672) &lt;= 9, MONTH($P672) &gt;= 9), IF($S672 &lt;&gt; "", $I672/$S672, ""), ""), "")</f>
        <v/>
      </c>
      <c r="AP672" s="10" t="str">
        <f ca="1">IFERROR(IF(AND(NOW()&lt;= EOMONTH(DATE(YEAR($P672),10, 1), 0), Overall!$A674&lt;&gt;"", MONTH($O672) &lt;= 10, MONTH($P672) &gt;= 10), IF($S672 &lt;&gt; "", $I672/$S672, ""), ""), "")</f>
        <v/>
      </c>
      <c r="AQ672" s="10" t="str">
        <f ca="1">IFERROR(IF(AND(NOW()&lt;= EOMONTH(DATE(YEAR($P672),11, 1), 0), Overall!$A674&lt;&gt;"", MONTH($O672) &lt;=11, MONTH($P672) &gt;= 11), IF($S672 &lt;&gt; "", $I672/$S672, ""), ""), "")</f>
        <v/>
      </c>
      <c r="AR672" s="10" t="str">
        <f ca="1">IFERROR(IF(AND(NOW()&lt;= EOMONTH(DATE(YEAR($P672),12, 1), 0), Overall!$A674&lt;&gt;"", MONTH($O672) &lt;= 12, MONTH($P672) &gt;= 12), IF($S672 &lt;&gt; "", $I672/$S672, ""), ""), "")</f>
        <v/>
      </c>
      <c r="AS672" s="16">
        <f t="shared" ca="1" si="21"/>
        <v>500000</v>
      </c>
    </row>
    <row r="673" spans="1:45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5" t="str">
        <f>IF(Overall!P675&lt;&gt;"",_xlfn.VALUETOTEXT(Overall!P675),"")</f>
        <v>Options</v>
      </c>
      <c r="I673" s="6">
        <f>IF(Overall!F675&lt;&gt;"",VALUE(Overall!F675),"")</f>
        <v>500000</v>
      </c>
      <c r="J673" s="6">
        <f>IF(Overall!G675&lt;&gt;"",VALUE(Overall!G675),"")</f>
        <v>78</v>
      </c>
      <c r="K673" s="6">
        <f>IF(Overall!H675&lt;&gt;"",VALUE(Overall!H675),"")</f>
        <v>61</v>
      </c>
      <c r="L673" s="6">
        <f>IF(Overall!I675&lt;&gt;"",VALUE(Overall!I675),"")</f>
        <v>3.49</v>
      </c>
      <c r="M673" s="6">
        <f>IF(Overall!J675&lt;&gt;"",VALUE(Overall!J675),"")</f>
        <v>0.5</v>
      </c>
      <c r="N673" s="6">
        <f>IF(Overall!K675&lt;&gt;"",VALUE(Overall!K675),"")</f>
        <v>2.99</v>
      </c>
      <c r="O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P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Q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R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S673" s="5">
        <f t="shared" si="20"/>
        <v>1</v>
      </c>
      <c r="T673" s="10" t="str">
        <f>IF(Overall!$A675&lt;&gt;"",IF(AND(MONTH($O673) &lt;= 1, MONTH($P673) &gt;= 1), IF($S673 &lt;&gt; "", $I673/$S673, ""), ""),"")</f>
        <v/>
      </c>
      <c r="U673" s="10">
        <f>IF(Overall!$A675&lt;&gt;"",IF(AND(MONTH($O673) &lt;= 2, MONTH($P673) &gt;= 2), IF($S673 &lt;&gt; "", $I673/$S673, ""), ""),"")</f>
        <v>500000</v>
      </c>
      <c r="V673" s="10" t="str">
        <f>IF(Overall!$A675&lt;&gt;"",IF(AND(MONTH($O673) &lt;= 3, MONTH($P673) &gt;= 3), IF($S673 &lt;&gt; "", $I673/$S673, ""), ""),"")</f>
        <v/>
      </c>
      <c r="W673" s="10" t="str">
        <f>IF(Overall!$A675&lt;&gt;"",IF(AND(MONTH($O673) &lt;= 4, MONTH($P673) &gt;= 4), IF($S673 &lt;&gt; "", $I673/$S673, ""), ""),"")</f>
        <v/>
      </c>
      <c r="X673" s="10" t="str">
        <f>IF(Overall!$A675&lt;&gt;"",IF(AND(MONTH($O673) &lt;= 5, MONTH($P673) &gt;= 5), IF($S673 &lt;&gt; "", $I673/$S673, ""), ""),"")</f>
        <v/>
      </c>
      <c r="Y673" s="10" t="str">
        <f>IF(Overall!$A675&lt;&gt;"",IF(AND(MONTH($O673) &lt;= 6, MONTH($P673) &gt;= 6), IF($S673 &lt;&gt; "", $I673/$S673, ""), ""),"")</f>
        <v/>
      </c>
      <c r="Z673" s="10" t="str">
        <f>IF(Overall!$A675&lt;&gt;"",IF(AND(MONTH($O673) &lt;= 7, MONTH($P673) &gt;= 7 ), IF($S673 &lt;&gt; "", $I673/$S673, ""), ""),"")</f>
        <v/>
      </c>
      <c r="AA673" s="10" t="str">
        <f>IF(Overall!$A675&lt;&gt;"",IF(AND(MONTH($O673) &lt;= 8, MONTH($P673) &gt;= 8), IF($S673 &lt;&gt; "", $I673/$S673, ""), ""),"")</f>
        <v/>
      </c>
      <c r="AB673" s="10" t="str">
        <f>IF(Overall!$A675&lt;&gt;"",IF(AND(MONTH($O673) &lt;= 9, MONTH($P673) &gt;= 9), IF($S673 &lt;&gt; "", $I673/$S673, ""), ""),"")</f>
        <v/>
      </c>
      <c r="AC673" s="10" t="str">
        <f>IF(Overall!$A675&lt;&gt;"",IF(AND(MONTH($O673) &lt;= 10, MONTH($P673) &gt;= 10), IF($S673 &lt;&gt; "", $I673/$S673, ""), ""),"")</f>
        <v/>
      </c>
      <c r="AD673" s="10" t="str">
        <f>IF(Overall!$A675&lt;&gt;"",IF(AND(MONTH($O673) &lt;= 11, MONTH($P673) &gt;= 11), IF($S673 &lt;&gt; "", $I673/$S673, ""), ""),"")</f>
        <v/>
      </c>
      <c r="AE673" s="10" t="str">
        <f>IF(Overall!$A675&lt;&gt;"",IF(AND(MONTH($O673) &lt;= 12, MONTH($P673) &gt;= 12), IF($S673 &lt;&gt; "", $I673/$S673, ""), ""),"")</f>
        <v/>
      </c>
      <c r="AG673" s="10" t="str">
        <f ca="1">IFERROR(IF(AND(NOW()&lt;= EOMONTH(DATE(YEAR($P673),1, 1), 0), Overall!$A675&lt;&gt;"", MONTH($O673) &lt;= 1, MONTH($P673) &gt;= 1), IF($S673 &lt;&gt; "", $I673/$S673, ""), ""), "")</f>
        <v/>
      </c>
      <c r="AH673" s="10">
        <f ca="1">IFERROR(IF(AND(NOW()&lt;= EOMONTH(DATE(YEAR($P673),2, 1), 0), Overall!$A675&lt;&gt;"", MONTH($O673) &lt;= 2, MONTH($P673) &gt;= 2), IF($S673 &lt;&gt; "", $I673/$S673, ""), ""), "")</f>
        <v>500000</v>
      </c>
      <c r="AI673" s="10" t="str">
        <f ca="1">IFERROR(IF(AND(NOW()&lt;= EOMONTH(DATE(YEAR($P673),3, 1), 0), Overall!$A675&lt;&gt;"", MONTH($O673) &lt;= 3, MONTH($P673) &gt;= 3), IF($S673 &lt;&gt; "", $I673/$S673, ""), ""), "")</f>
        <v/>
      </c>
      <c r="AJ673" s="10" t="str">
        <f ca="1">IFERROR(IF(AND(NOW()&lt;= EOMONTH(DATE(YEAR($P673),4, 1), 0), Overall!$A675&lt;&gt;"", MONTH($O673) &lt;= 4, MONTH($P673) &gt;= 4), IF($S673 &lt;&gt; "", $I673/$S673, ""), ""), "")</f>
        <v/>
      </c>
      <c r="AK673" s="10" t="str">
        <f ca="1">IFERROR(IF(AND(NOW()&lt;= EOMONTH(DATE(YEAR($P673),5, 1), 0), Overall!$A675&lt;&gt;"", MONTH($O673) &lt;= 5, MONTH($P673) &gt;= 5), IF($S673 &lt;&gt; "", $I673/$S673, ""), ""), "")</f>
        <v/>
      </c>
      <c r="AL673" s="10" t="str">
        <f ca="1">IFERROR(IF(AND(NOW()&lt;= EOMONTH(DATE(YEAR($P673),6, 1), 0), Overall!$A675&lt;&gt;"", MONTH($O673) &lt;= 6, MONTH($P673) &gt;= 6), IF($S673 &lt;&gt; "", $I673/$S673, ""), ""), "")</f>
        <v/>
      </c>
      <c r="AM673" s="10" t="str">
        <f ca="1">IFERROR(IF(AND(NOW()&lt;= EOMONTH(DATE(YEAR($P673),7, 1), 0), Overall!$A675&lt;&gt;"", MONTH($O673) &lt;= 7, MONTH($P673) &gt;= 7), IF($S673 &lt;&gt; "", $I673/$S673, ""), ""), "")</f>
        <v/>
      </c>
      <c r="AN673" s="10" t="str">
        <f ca="1">IFERROR(IF(AND(NOW()&lt;= EOMONTH(DATE(YEAR($P673),8, 1), 0), Overall!$A675&lt;&gt;"", MONTH($O673) &lt;= 8, MONTH($P673) &gt;= 8), IF($S673 &lt;&gt; "", $I673/$S673, ""), ""), "")</f>
        <v/>
      </c>
      <c r="AO673" s="10" t="str">
        <f ca="1">IFERROR(IF(AND(NOW()&lt;= EOMONTH(DATE(YEAR($P673),9, 1), 0), Overall!$A675&lt;&gt;"", MONTH($O673) &lt;= 9, MONTH($P673) &gt;= 9), IF($S673 &lt;&gt; "", $I673/$S673, ""), ""), "")</f>
        <v/>
      </c>
      <c r="AP673" s="10" t="str">
        <f ca="1">IFERROR(IF(AND(NOW()&lt;= EOMONTH(DATE(YEAR($P673),10, 1), 0), Overall!$A675&lt;&gt;"", MONTH($O673) &lt;= 10, MONTH($P673) &gt;= 10), IF($S673 &lt;&gt; "", $I673/$S673, ""), ""), "")</f>
        <v/>
      </c>
      <c r="AQ673" s="10" t="str">
        <f ca="1">IFERROR(IF(AND(NOW()&lt;= EOMONTH(DATE(YEAR($P673),11, 1), 0), Overall!$A675&lt;&gt;"", MONTH($O673) &lt;=11, MONTH($P673) &gt;= 11), IF($S673 &lt;&gt; "", $I673/$S673, ""), ""), "")</f>
        <v/>
      </c>
      <c r="AR673" s="10" t="str">
        <f ca="1">IFERROR(IF(AND(NOW()&lt;= EOMONTH(DATE(YEAR($P673),12, 1), 0), Overall!$A675&lt;&gt;"", MONTH($O673) &lt;= 12, MONTH($P673) &gt;= 12), IF($S673 &lt;&gt; "", $I673/$S673, ""), ""), "")</f>
        <v/>
      </c>
      <c r="AS673" s="16">
        <f t="shared" ca="1" si="21"/>
        <v>500000</v>
      </c>
    </row>
    <row r="674" spans="1:45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5" t="str">
        <f>IF(Overall!P676&lt;&gt;"",_xlfn.VALUETOTEXT(Overall!P676),"")</f>
        <v>Options</v>
      </c>
      <c r="I674" s="6">
        <f>IF(Overall!F676&lt;&gt;"",VALUE(Overall!F676),"")</f>
        <v>500000</v>
      </c>
      <c r="J674" s="6">
        <f>IF(Overall!G676&lt;&gt;"",VALUE(Overall!G676),"")</f>
        <v>78</v>
      </c>
      <c r="K674" s="6">
        <f>IF(Overall!H676&lt;&gt;"",VALUE(Overall!H676),"")</f>
        <v>61</v>
      </c>
      <c r="L674" s="6">
        <f>IF(Overall!I676&lt;&gt;"",VALUE(Overall!I676),"")</f>
        <v>3.4</v>
      </c>
      <c r="M674" s="6">
        <f>IF(Overall!J676&lt;&gt;"",VALUE(Overall!J676),"")</f>
        <v>0.42</v>
      </c>
      <c r="N674" s="6">
        <f>IF(Overall!K676&lt;&gt;"",VALUE(Overall!K676),"")</f>
        <v>2.98</v>
      </c>
      <c r="O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P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Q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R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S674" s="5">
        <f t="shared" si="20"/>
        <v>1</v>
      </c>
      <c r="T674" s="10" t="str">
        <f>IF(Overall!$A676&lt;&gt;"",IF(AND(MONTH($O674) &lt;= 1, MONTH($P674) &gt;= 1), IF($S674 &lt;&gt; "", $I674/$S674, ""), ""),"")</f>
        <v/>
      </c>
      <c r="U674" s="10">
        <f>IF(Overall!$A676&lt;&gt;"",IF(AND(MONTH($O674) &lt;= 2, MONTH($P674) &gt;= 2), IF($S674 &lt;&gt; "", $I674/$S674, ""), ""),"")</f>
        <v>500000</v>
      </c>
      <c r="V674" s="10" t="str">
        <f>IF(Overall!$A676&lt;&gt;"",IF(AND(MONTH($O674) &lt;= 3, MONTH($P674) &gt;= 3), IF($S674 &lt;&gt; "", $I674/$S674, ""), ""),"")</f>
        <v/>
      </c>
      <c r="W674" s="10" t="str">
        <f>IF(Overall!$A676&lt;&gt;"",IF(AND(MONTH($O674) &lt;= 4, MONTH($P674) &gt;= 4), IF($S674 &lt;&gt; "", $I674/$S674, ""), ""),"")</f>
        <v/>
      </c>
      <c r="X674" s="10" t="str">
        <f>IF(Overall!$A676&lt;&gt;"",IF(AND(MONTH($O674) &lt;= 5, MONTH($P674) &gt;= 5), IF($S674 &lt;&gt; "", $I674/$S674, ""), ""),"")</f>
        <v/>
      </c>
      <c r="Y674" s="10" t="str">
        <f>IF(Overall!$A676&lt;&gt;"",IF(AND(MONTH($O674) &lt;= 6, MONTH($P674) &gt;= 6), IF($S674 &lt;&gt; "", $I674/$S674, ""), ""),"")</f>
        <v/>
      </c>
      <c r="Z674" s="10" t="str">
        <f>IF(Overall!$A676&lt;&gt;"",IF(AND(MONTH($O674) &lt;= 7, MONTH($P674) &gt;= 7 ), IF($S674 &lt;&gt; "", $I674/$S674, ""), ""),"")</f>
        <v/>
      </c>
      <c r="AA674" s="10" t="str">
        <f>IF(Overall!$A676&lt;&gt;"",IF(AND(MONTH($O674) &lt;= 8, MONTH($P674) &gt;= 8), IF($S674 &lt;&gt; "", $I674/$S674, ""), ""),"")</f>
        <v/>
      </c>
      <c r="AB674" s="10" t="str">
        <f>IF(Overall!$A676&lt;&gt;"",IF(AND(MONTH($O674) &lt;= 9, MONTH($P674) &gt;= 9), IF($S674 &lt;&gt; "", $I674/$S674, ""), ""),"")</f>
        <v/>
      </c>
      <c r="AC674" s="10" t="str">
        <f>IF(Overall!$A676&lt;&gt;"",IF(AND(MONTH($O674) &lt;= 10, MONTH($P674) &gt;= 10), IF($S674 &lt;&gt; "", $I674/$S674, ""), ""),"")</f>
        <v/>
      </c>
      <c r="AD674" s="10" t="str">
        <f>IF(Overall!$A676&lt;&gt;"",IF(AND(MONTH($O674) &lt;= 11, MONTH($P674) &gt;= 11), IF($S674 &lt;&gt; "", $I674/$S674, ""), ""),"")</f>
        <v/>
      </c>
      <c r="AE674" s="10" t="str">
        <f>IF(Overall!$A676&lt;&gt;"",IF(AND(MONTH($O674) &lt;= 12, MONTH($P674) &gt;= 12), IF($S674 &lt;&gt; "", $I674/$S674, ""), ""),"")</f>
        <v/>
      </c>
      <c r="AG674" s="10" t="str">
        <f ca="1">IFERROR(IF(AND(NOW()&lt;= EOMONTH(DATE(YEAR($P674),1, 1), 0), Overall!$A676&lt;&gt;"", MONTH($O674) &lt;= 1, MONTH($P674) &gt;= 1), IF($S674 &lt;&gt; "", $I674/$S674, ""), ""), "")</f>
        <v/>
      </c>
      <c r="AH674" s="10">
        <f ca="1">IFERROR(IF(AND(NOW()&lt;= EOMONTH(DATE(YEAR($P674),2, 1), 0), Overall!$A676&lt;&gt;"", MONTH($O674) &lt;= 2, MONTH($P674) &gt;= 2), IF($S674 &lt;&gt; "", $I674/$S674, ""), ""), "")</f>
        <v>500000</v>
      </c>
      <c r="AI674" s="10" t="str">
        <f ca="1">IFERROR(IF(AND(NOW()&lt;= EOMONTH(DATE(YEAR($P674),3, 1), 0), Overall!$A676&lt;&gt;"", MONTH($O674) &lt;= 3, MONTH($P674) &gt;= 3), IF($S674 &lt;&gt; "", $I674/$S674, ""), ""), "")</f>
        <v/>
      </c>
      <c r="AJ674" s="10" t="str">
        <f ca="1">IFERROR(IF(AND(NOW()&lt;= EOMONTH(DATE(YEAR($P674),4, 1), 0), Overall!$A676&lt;&gt;"", MONTH($O674) &lt;= 4, MONTH($P674) &gt;= 4), IF($S674 &lt;&gt; "", $I674/$S674, ""), ""), "")</f>
        <v/>
      </c>
      <c r="AK674" s="10" t="str">
        <f ca="1">IFERROR(IF(AND(NOW()&lt;= EOMONTH(DATE(YEAR($P674),5, 1), 0), Overall!$A676&lt;&gt;"", MONTH($O674) &lt;= 5, MONTH($P674) &gt;= 5), IF($S674 &lt;&gt; "", $I674/$S674, ""), ""), "")</f>
        <v/>
      </c>
      <c r="AL674" s="10" t="str">
        <f ca="1">IFERROR(IF(AND(NOW()&lt;= EOMONTH(DATE(YEAR($P674),6, 1), 0), Overall!$A676&lt;&gt;"", MONTH($O674) &lt;= 6, MONTH($P674) &gt;= 6), IF($S674 &lt;&gt; "", $I674/$S674, ""), ""), "")</f>
        <v/>
      </c>
      <c r="AM674" s="10" t="str">
        <f ca="1">IFERROR(IF(AND(NOW()&lt;= EOMONTH(DATE(YEAR($P674),7, 1), 0), Overall!$A676&lt;&gt;"", MONTH($O674) &lt;= 7, MONTH($P674) &gt;= 7), IF($S674 &lt;&gt; "", $I674/$S674, ""), ""), "")</f>
        <v/>
      </c>
      <c r="AN674" s="10" t="str">
        <f ca="1">IFERROR(IF(AND(NOW()&lt;= EOMONTH(DATE(YEAR($P674),8, 1), 0), Overall!$A676&lt;&gt;"", MONTH($O674) &lt;= 8, MONTH($P674) &gt;= 8), IF($S674 &lt;&gt; "", $I674/$S674, ""), ""), "")</f>
        <v/>
      </c>
      <c r="AO674" s="10" t="str">
        <f ca="1">IFERROR(IF(AND(NOW()&lt;= EOMONTH(DATE(YEAR($P674),9, 1), 0), Overall!$A676&lt;&gt;"", MONTH($O674) &lt;= 9, MONTH($P674) &gt;= 9), IF($S674 &lt;&gt; "", $I674/$S674, ""), ""), "")</f>
        <v/>
      </c>
      <c r="AP674" s="10" t="str">
        <f ca="1">IFERROR(IF(AND(NOW()&lt;= EOMONTH(DATE(YEAR($P674),10, 1), 0), Overall!$A676&lt;&gt;"", MONTH($O674) &lt;= 10, MONTH($P674) &gt;= 10), IF($S674 &lt;&gt; "", $I674/$S674, ""), ""), "")</f>
        <v/>
      </c>
      <c r="AQ674" s="10" t="str">
        <f ca="1">IFERROR(IF(AND(NOW()&lt;= EOMONTH(DATE(YEAR($P674),11, 1), 0), Overall!$A676&lt;&gt;"", MONTH($O674) &lt;=11, MONTH($P674) &gt;= 11), IF($S674 &lt;&gt; "", $I674/$S674, ""), ""), "")</f>
        <v/>
      </c>
      <c r="AR674" s="10" t="str">
        <f ca="1">IFERROR(IF(AND(NOW()&lt;= EOMONTH(DATE(YEAR($P674),12, 1), 0), Overall!$A676&lt;&gt;"", MONTH($O674) &lt;= 12, MONTH($P674) &gt;= 12), IF($S674 &lt;&gt; "", $I674/$S674, ""), ""), "")</f>
        <v/>
      </c>
      <c r="AS674" s="16">
        <f t="shared" ca="1" si="21"/>
        <v>500000</v>
      </c>
    </row>
    <row r="675" spans="1:45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5" t="str">
        <f>IF(Overall!P677&lt;&gt;"",_xlfn.VALUETOTEXT(Overall!P677),"")</f>
        <v>Options</v>
      </c>
      <c r="I675" s="6">
        <f>IF(Overall!F677&lt;&gt;"",VALUE(Overall!F677),"")</f>
        <v>500000</v>
      </c>
      <c r="J675" s="6">
        <f>IF(Overall!G677&lt;&gt;"",VALUE(Overall!G677),"")</f>
        <v>76</v>
      </c>
      <c r="K675" s="6">
        <f>IF(Overall!H677&lt;&gt;"",VALUE(Overall!H677),"")</f>
        <v>61</v>
      </c>
      <c r="L675" s="6">
        <f>IF(Overall!I677&lt;&gt;"",VALUE(Overall!I677),"")</f>
        <v>3.4</v>
      </c>
      <c r="M675" s="6">
        <f>IF(Overall!J677&lt;&gt;"",VALUE(Overall!J677),"")</f>
        <v>0.61</v>
      </c>
      <c r="N675" s="6">
        <f>IF(Overall!K677&lt;&gt;"",VALUE(Overall!K677),"")</f>
        <v>2.79</v>
      </c>
      <c r="O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P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Q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R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S675" s="5">
        <f t="shared" si="20"/>
        <v>1</v>
      </c>
      <c r="T675" s="10" t="str">
        <f>IF(Overall!$A677&lt;&gt;"",IF(AND(MONTH($O675) &lt;= 1, MONTH($P675) &gt;= 1), IF($S675 &lt;&gt; "", $I675/$S675, ""), ""),"")</f>
        <v/>
      </c>
      <c r="U675" s="10" t="str">
        <f>IF(Overall!$A677&lt;&gt;"",IF(AND(MONTH($O675) &lt;= 2, MONTH($P675) &gt;= 2), IF($S675 &lt;&gt; "", $I675/$S675, ""), ""),"")</f>
        <v/>
      </c>
      <c r="V675" s="10">
        <f>IF(Overall!$A677&lt;&gt;"",IF(AND(MONTH($O675) &lt;= 3, MONTH($P675) &gt;= 3), IF($S675 &lt;&gt; "", $I675/$S675, ""), ""),"")</f>
        <v>500000</v>
      </c>
      <c r="W675" s="10" t="str">
        <f>IF(Overall!$A677&lt;&gt;"",IF(AND(MONTH($O675) &lt;= 4, MONTH($P675) &gt;= 4), IF($S675 &lt;&gt; "", $I675/$S675, ""), ""),"")</f>
        <v/>
      </c>
      <c r="X675" s="10" t="str">
        <f>IF(Overall!$A677&lt;&gt;"",IF(AND(MONTH($O675) &lt;= 5, MONTH($P675) &gt;= 5), IF($S675 &lt;&gt; "", $I675/$S675, ""), ""),"")</f>
        <v/>
      </c>
      <c r="Y675" s="10" t="str">
        <f>IF(Overall!$A677&lt;&gt;"",IF(AND(MONTH($O675) &lt;= 6, MONTH($P675) &gt;= 6), IF($S675 &lt;&gt; "", $I675/$S675, ""), ""),"")</f>
        <v/>
      </c>
      <c r="Z675" s="10" t="str">
        <f>IF(Overall!$A677&lt;&gt;"",IF(AND(MONTH($O675) &lt;= 7, MONTH($P675) &gt;= 7 ), IF($S675 &lt;&gt; "", $I675/$S675, ""), ""),"")</f>
        <v/>
      </c>
      <c r="AA675" s="10" t="str">
        <f>IF(Overall!$A677&lt;&gt;"",IF(AND(MONTH($O675) &lt;= 8, MONTH($P675) &gt;= 8), IF($S675 &lt;&gt; "", $I675/$S675, ""), ""),"")</f>
        <v/>
      </c>
      <c r="AB675" s="10" t="str">
        <f>IF(Overall!$A677&lt;&gt;"",IF(AND(MONTH($O675) &lt;= 9, MONTH($P675) &gt;= 9), IF($S675 &lt;&gt; "", $I675/$S675, ""), ""),"")</f>
        <v/>
      </c>
      <c r="AC675" s="10" t="str">
        <f>IF(Overall!$A677&lt;&gt;"",IF(AND(MONTH($O675) &lt;= 10, MONTH($P675) &gt;= 10), IF($S675 &lt;&gt; "", $I675/$S675, ""), ""),"")</f>
        <v/>
      </c>
      <c r="AD675" s="10" t="str">
        <f>IF(Overall!$A677&lt;&gt;"",IF(AND(MONTH($O675) &lt;= 11, MONTH($P675) &gt;= 11), IF($S675 &lt;&gt; "", $I675/$S675, ""), ""),"")</f>
        <v/>
      </c>
      <c r="AE675" s="10" t="str">
        <f>IF(Overall!$A677&lt;&gt;"",IF(AND(MONTH($O675) &lt;= 12, MONTH($P675) &gt;= 12), IF($S675 &lt;&gt; "", $I675/$S675, ""), ""),"")</f>
        <v/>
      </c>
      <c r="AG675" s="10" t="str">
        <f ca="1">IFERROR(IF(AND(NOW()&lt;= EOMONTH(DATE(YEAR($P675),1, 1), 0), Overall!$A677&lt;&gt;"", MONTH($O675) &lt;= 1, MONTH($P675) &gt;= 1), IF($S675 &lt;&gt; "", $I675/$S675, ""), ""), "")</f>
        <v/>
      </c>
      <c r="AH675" s="10" t="str">
        <f ca="1">IFERROR(IF(AND(NOW()&lt;= EOMONTH(DATE(YEAR($P675),2, 1), 0), Overall!$A677&lt;&gt;"", MONTH($O675) &lt;= 2, MONTH($P675) &gt;= 2), IF($S675 &lt;&gt; "", $I675/$S675, ""), ""), "")</f>
        <v/>
      </c>
      <c r="AI675" s="10">
        <f ca="1">IFERROR(IF(AND(NOW()&lt;= EOMONTH(DATE(YEAR($P675),3, 1), 0), Overall!$A677&lt;&gt;"", MONTH($O675) &lt;= 3, MONTH($P675) &gt;= 3), IF($S675 &lt;&gt; "", $I675/$S675, ""), ""), "")</f>
        <v>500000</v>
      </c>
      <c r="AJ675" s="10" t="str">
        <f ca="1">IFERROR(IF(AND(NOW()&lt;= EOMONTH(DATE(YEAR($P675),4, 1), 0), Overall!$A677&lt;&gt;"", MONTH($O675) &lt;= 4, MONTH($P675) &gt;= 4), IF($S675 &lt;&gt; "", $I675/$S675, ""), ""), "")</f>
        <v/>
      </c>
      <c r="AK675" s="10" t="str">
        <f ca="1">IFERROR(IF(AND(NOW()&lt;= EOMONTH(DATE(YEAR($P675),5, 1), 0), Overall!$A677&lt;&gt;"", MONTH($O675) &lt;= 5, MONTH($P675) &gt;= 5), IF($S675 &lt;&gt; "", $I675/$S675, ""), ""), "")</f>
        <v/>
      </c>
      <c r="AL675" s="10" t="str">
        <f ca="1">IFERROR(IF(AND(NOW()&lt;= EOMONTH(DATE(YEAR($P675),6, 1), 0), Overall!$A677&lt;&gt;"", MONTH($O675) &lt;= 6, MONTH($P675) &gt;= 6), IF($S675 &lt;&gt; "", $I675/$S675, ""), ""), "")</f>
        <v/>
      </c>
      <c r="AM675" s="10" t="str">
        <f ca="1">IFERROR(IF(AND(NOW()&lt;= EOMONTH(DATE(YEAR($P675),7, 1), 0), Overall!$A677&lt;&gt;"", MONTH($O675) &lt;= 7, MONTH($P675) &gt;= 7), IF($S675 &lt;&gt; "", $I675/$S675, ""), ""), "")</f>
        <v/>
      </c>
      <c r="AN675" s="10" t="str">
        <f ca="1">IFERROR(IF(AND(NOW()&lt;= EOMONTH(DATE(YEAR($P675),8, 1), 0), Overall!$A677&lt;&gt;"", MONTH($O675) &lt;= 8, MONTH($P675) &gt;= 8), IF($S675 &lt;&gt; "", $I675/$S675, ""), ""), "")</f>
        <v/>
      </c>
      <c r="AO675" s="10" t="str">
        <f ca="1">IFERROR(IF(AND(NOW()&lt;= EOMONTH(DATE(YEAR($P675),9, 1), 0), Overall!$A677&lt;&gt;"", MONTH($O675) &lt;= 9, MONTH($P675) &gt;= 9), IF($S675 &lt;&gt; "", $I675/$S675, ""), ""), "")</f>
        <v/>
      </c>
      <c r="AP675" s="10" t="str">
        <f ca="1">IFERROR(IF(AND(NOW()&lt;= EOMONTH(DATE(YEAR($P675),10, 1), 0), Overall!$A677&lt;&gt;"", MONTH($O675) &lt;= 10, MONTH($P675) &gt;= 10), IF($S675 &lt;&gt; "", $I675/$S675, ""), ""), "")</f>
        <v/>
      </c>
      <c r="AQ675" s="10" t="str">
        <f ca="1">IFERROR(IF(AND(NOW()&lt;= EOMONTH(DATE(YEAR($P675),11, 1), 0), Overall!$A677&lt;&gt;"", MONTH($O675) &lt;=11, MONTH($P675) &gt;= 11), IF($S675 &lt;&gt; "", $I675/$S675, ""), ""), "")</f>
        <v/>
      </c>
      <c r="AR675" s="10" t="str">
        <f ca="1">IFERROR(IF(AND(NOW()&lt;= EOMONTH(DATE(YEAR($P675),12, 1), 0), Overall!$A677&lt;&gt;"", MONTH($O675) &lt;= 12, MONTH($P675) &gt;= 12), IF($S675 &lt;&gt; "", $I675/$S675, ""), ""), "")</f>
        <v/>
      </c>
      <c r="AS675" s="16">
        <f t="shared" ca="1" si="21"/>
        <v>500000</v>
      </c>
    </row>
    <row r="676" spans="1:45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5" t="str">
        <f>IF(Overall!P678&lt;&gt;"",_xlfn.VALUETOTEXT(Overall!P678),"")</f>
        <v>Options</v>
      </c>
      <c r="I676" s="6">
        <f>IF(Overall!F678&lt;&gt;"",VALUE(Overall!F678),"")</f>
        <v>500000</v>
      </c>
      <c r="J676" s="6">
        <f>IF(Overall!G678&lt;&gt;"",VALUE(Overall!G678),"")</f>
        <v>76</v>
      </c>
      <c r="K676" s="6">
        <f>IF(Overall!H678&lt;&gt;"",VALUE(Overall!H678),"")</f>
        <v>61</v>
      </c>
      <c r="L676" s="6">
        <f>IF(Overall!I678&lt;&gt;"",VALUE(Overall!I678),"")</f>
        <v>3.4</v>
      </c>
      <c r="M676" s="6">
        <f>IF(Overall!J678&lt;&gt;"",VALUE(Overall!J678),"")</f>
        <v>0.6</v>
      </c>
      <c r="N676" s="6">
        <f>IF(Overall!K678&lt;&gt;"",VALUE(Overall!K678),"")</f>
        <v>2.8</v>
      </c>
      <c r="O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P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Q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R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S676" s="5">
        <f t="shared" si="20"/>
        <v>1</v>
      </c>
      <c r="T676" s="10" t="str">
        <f>IF(Overall!$A678&lt;&gt;"",IF(AND(MONTH($O676) &lt;= 1, MONTH($P676) &gt;= 1), IF($S676 &lt;&gt; "", $I676/$S676, ""), ""),"")</f>
        <v/>
      </c>
      <c r="U676" s="10" t="str">
        <f>IF(Overall!$A678&lt;&gt;"",IF(AND(MONTH($O676) &lt;= 2, MONTH($P676) &gt;= 2), IF($S676 &lt;&gt; "", $I676/$S676, ""), ""),"")</f>
        <v/>
      </c>
      <c r="V676" s="10">
        <f>IF(Overall!$A678&lt;&gt;"",IF(AND(MONTH($O676) &lt;= 3, MONTH($P676) &gt;= 3), IF($S676 &lt;&gt; "", $I676/$S676, ""), ""),"")</f>
        <v>500000</v>
      </c>
      <c r="W676" s="10" t="str">
        <f>IF(Overall!$A678&lt;&gt;"",IF(AND(MONTH($O676) &lt;= 4, MONTH($P676) &gt;= 4), IF($S676 &lt;&gt; "", $I676/$S676, ""), ""),"")</f>
        <v/>
      </c>
      <c r="X676" s="10" t="str">
        <f>IF(Overall!$A678&lt;&gt;"",IF(AND(MONTH($O676) &lt;= 5, MONTH($P676) &gt;= 5), IF($S676 &lt;&gt; "", $I676/$S676, ""), ""),"")</f>
        <v/>
      </c>
      <c r="Y676" s="10" t="str">
        <f>IF(Overall!$A678&lt;&gt;"",IF(AND(MONTH($O676) &lt;= 6, MONTH($P676) &gt;= 6), IF($S676 &lt;&gt; "", $I676/$S676, ""), ""),"")</f>
        <v/>
      </c>
      <c r="Z676" s="10" t="str">
        <f>IF(Overall!$A678&lt;&gt;"",IF(AND(MONTH($O676) &lt;= 7, MONTH($P676) &gt;= 7 ), IF($S676 &lt;&gt; "", $I676/$S676, ""), ""),"")</f>
        <v/>
      </c>
      <c r="AA676" s="10" t="str">
        <f>IF(Overall!$A678&lt;&gt;"",IF(AND(MONTH($O676) &lt;= 8, MONTH($P676) &gt;= 8), IF($S676 &lt;&gt; "", $I676/$S676, ""), ""),"")</f>
        <v/>
      </c>
      <c r="AB676" s="10" t="str">
        <f>IF(Overall!$A678&lt;&gt;"",IF(AND(MONTH($O676) &lt;= 9, MONTH($P676) &gt;= 9), IF($S676 &lt;&gt; "", $I676/$S676, ""), ""),"")</f>
        <v/>
      </c>
      <c r="AC676" s="10" t="str">
        <f>IF(Overall!$A678&lt;&gt;"",IF(AND(MONTH($O676) &lt;= 10, MONTH($P676) &gt;= 10), IF($S676 &lt;&gt; "", $I676/$S676, ""), ""),"")</f>
        <v/>
      </c>
      <c r="AD676" s="10" t="str">
        <f>IF(Overall!$A678&lt;&gt;"",IF(AND(MONTH($O676) &lt;= 11, MONTH($P676) &gt;= 11), IF($S676 &lt;&gt; "", $I676/$S676, ""), ""),"")</f>
        <v/>
      </c>
      <c r="AE676" s="10" t="str">
        <f>IF(Overall!$A678&lt;&gt;"",IF(AND(MONTH($O676) &lt;= 12, MONTH($P676) &gt;= 12), IF($S676 &lt;&gt; "", $I676/$S676, ""), ""),"")</f>
        <v/>
      </c>
      <c r="AG676" s="10" t="str">
        <f ca="1">IFERROR(IF(AND(NOW()&lt;= EOMONTH(DATE(YEAR($P676),1, 1), 0), Overall!$A678&lt;&gt;"", MONTH($O676) &lt;= 1, MONTH($P676) &gt;= 1), IF($S676 &lt;&gt; "", $I676/$S676, ""), ""), "")</f>
        <v/>
      </c>
      <c r="AH676" s="10" t="str">
        <f ca="1">IFERROR(IF(AND(NOW()&lt;= EOMONTH(DATE(YEAR($P676),2, 1), 0), Overall!$A678&lt;&gt;"", MONTH($O676) &lt;= 2, MONTH($P676) &gt;= 2), IF($S676 &lt;&gt; "", $I676/$S676, ""), ""), "")</f>
        <v/>
      </c>
      <c r="AI676" s="10">
        <f ca="1">IFERROR(IF(AND(NOW()&lt;= EOMONTH(DATE(YEAR($P676),3, 1), 0), Overall!$A678&lt;&gt;"", MONTH($O676) &lt;= 3, MONTH($P676) &gt;= 3), IF($S676 &lt;&gt; "", $I676/$S676, ""), ""), "")</f>
        <v>500000</v>
      </c>
      <c r="AJ676" s="10" t="str">
        <f ca="1">IFERROR(IF(AND(NOW()&lt;= EOMONTH(DATE(YEAR($P676),4, 1), 0), Overall!$A678&lt;&gt;"", MONTH($O676) &lt;= 4, MONTH($P676) &gt;= 4), IF($S676 &lt;&gt; "", $I676/$S676, ""), ""), "")</f>
        <v/>
      </c>
      <c r="AK676" s="10" t="str">
        <f ca="1">IFERROR(IF(AND(NOW()&lt;= EOMONTH(DATE(YEAR($P676),5, 1), 0), Overall!$A678&lt;&gt;"", MONTH($O676) &lt;= 5, MONTH($P676) &gt;= 5), IF($S676 &lt;&gt; "", $I676/$S676, ""), ""), "")</f>
        <v/>
      </c>
      <c r="AL676" s="10" t="str">
        <f ca="1">IFERROR(IF(AND(NOW()&lt;= EOMONTH(DATE(YEAR($P676),6, 1), 0), Overall!$A678&lt;&gt;"", MONTH($O676) &lt;= 6, MONTH($P676) &gt;= 6), IF($S676 &lt;&gt; "", $I676/$S676, ""), ""), "")</f>
        <v/>
      </c>
      <c r="AM676" s="10" t="str">
        <f ca="1">IFERROR(IF(AND(NOW()&lt;= EOMONTH(DATE(YEAR($P676),7, 1), 0), Overall!$A678&lt;&gt;"", MONTH($O676) &lt;= 7, MONTH($P676) &gt;= 7), IF($S676 &lt;&gt; "", $I676/$S676, ""), ""), "")</f>
        <v/>
      </c>
      <c r="AN676" s="10" t="str">
        <f ca="1">IFERROR(IF(AND(NOW()&lt;= EOMONTH(DATE(YEAR($P676),8, 1), 0), Overall!$A678&lt;&gt;"", MONTH($O676) &lt;= 8, MONTH($P676) &gt;= 8), IF($S676 &lt;&gt; "", $I676/$S676, ""), ""), "")</f>
        <v/>
      </c>
      <c r="AO676" s="10" t="str">
        <f ca="1">IFERROR(IF(AND(NOW()&lt;= EOMONTH(DATE(YEAR($P676),9, 1), 0), Overall!$A678&lt;&gt;"", MONTH($O676) &lt;= 9, MONTH($P676) &gt;= 9), IF($S676 &lt;&gt; "", $I676/$S676, ""), ""), "")</f>
        <v/>
      </c>
      <c r="AP676" s="10" t="str">
        <f ca="1">IFERROR(IF(AND(NOW()&lt;= EOMONTH(DATE(YEAR($P676),10, 1), 0), Overall!$A678&lt;&gt;"", MONTH($O676) &lt;= 10, MONTH($P676) &gt;= 10), IF($S676 &lt;&gt; "", $I676/$S676, ""), ""), "")</f>
        <v/>
      </c>
      <c r="AQ676" s="10" t="str">
        <f ca="1">IFERROR(IF(AND(NOW()&lt;= EOMONTH(DATE(YEAR($P676),11, 1), 0), Overall!$A678&lt;&gt;"", MONTH($O676) &lt;=11, MONTH($P676) &gt;= 11), IF($S676 &lt;&gt; "", $I676/$S676, ""), ""), "")</f>
        <v/>
      </c>
      <c r="AR676" s="10" t="str">
        <f ca="1">IFERROR(IF(AND(NOW()&lt;= EOMONTH(DATE(YEAR($P676),12, 1), 0), Overall!$A678&lt;&gt;"", MONTH($O676) &lt;= 12, MONTH($P676) &gt;= 12), IF($S676 &lt;&gt; "", $I676/$S676, ""), ""), "")</f>
        <v/>
      </c>
      <c r="AS676" s="16">
        <f t="shared" ca="1" si="21"/>
        <v>500000</v>
      </c>
    </row>
    <row r="677" spans="1:45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5" t="str">
        <f>IF(Overall!P679&lt;&gt;"",_xlfn.VALUETOTEXT(Overall!P679),"")</f>
        <v>Options</v>
      </c>
      <c r="I677" s="6">
        <f>IF(Overall!F679&lt;&gt;"",VALUE(Overall!F679),"")</f>
        <v>500000</v>
      </c>
      <c r="J677" s="6">
        <f>IF(Overall!G679&lt;&gt;"",VALUE(Overall!G679),"")</f>
        <v>78</v>
      </c>
      <c r="K677" s="6">
        <f>IF(Overall!H679&lt;&gt;"",VALUE(Overall!H679),"")</f>
        <v>61</v>
      </c>
      <c r="L677" s="6">
        <f>IF(Overall!I679&lt;&gt;"",VALUE(Overall!I679),"")</f>
        <v>4.0999999999999996</v>
      </c>
      <c r="M677" s="6">
        <f>IF(Overall!J679&lt;&gt;"",VALUE(Overall!J679),"")</f>
        <v>0.65</v>
      </c>
      <c r="N677" s="6">
        <f>IF(Overall!K679&lt;&gt;"",VALUE(Overall!K679),"")</f>
        <v>3.45</v>
      </c>
      <c r="O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P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Q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R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S677" s="5">
        <f t="shared" si="20"/>
        <v>1</v>
      </c>
      <c r="T677" s="10" t="str">
        <f>IF(Overall!$A679&lt;&gt;"",IF(AND(MONTH($O677) &lt;= 1, MONTH($P677) &gt;= 1), IF($S677 &lt;&gt; "", $I677/$S677, ""), ""),"")</f>
        <v/>
      </c>
      <c r="U677" s="10" t="str">
        <f>IF(Overall!$A679&lt;&gt;"",IF(AND(MONTH($O677) &lt;= 2, MONTH($P677) &gt;= 2), IF($S677 &lt;&gt; "", $I677/$S677, ""), ""),"")</f>
        <v/>
      </c>
      <c r="V677" s="10">
        <f>IF(Overall!$A679&lt;&gt;"",IF(AND(MONTH($O677) &lt;= 3, MONTH($P677) &gt;= 3), IF($S677 &lt;&gt; "", $I677/$S677, ""), ""),"")</f>
        <v>500000</v>
      </c>
      <c r="W677" s="10" t="str">
        <f>IF(Overall!$A679&lt;&gt;"",IF(AND(MONTH($O677) &lt;= 4, MONTH($P677) &gt;= 4), IF($S677 &lt;&gt; "", $I677/$S677, ""), ""),"")</f>
        <v/>
      </c>
      <c r="X677" s="10" t="str">
        <f>IF(Overall!$A679&lt;&gt;"",IF(AND(MONTH($O677) &lt;= 5, MONTH($P677) &gt;= 5), IF($S677 &lt;&gt; "", $I677/$S677, ""), ""),"")</f>
        <v/>
      </c>
      <c r="Y677" s="10" t="str">
        <f>IF(Overall!$A679&lt;&gt;"",IF(AND(MONTH($O677) &lt;= 6, MONTH($P677) &gt;= 6), IF($S677 &lt;&gt; "", $I677/$S677, ""), ""),"")</f>
        <v/>
      </c>
      <c r="Z677" s="10" t="str">
        <f>IF(Overall!$A679&lt;&gt;"",IF(AND(MONTH($O677) &lt;= 7, MONTH($P677) &gt;= 7 ), IF($S677 &lt;&gt; "", $I677/$S677, ""), ""),"")</f>
        <v/>
      </c>
      <c r="AA677" s="10" t="str">
        <f>IF(Overall!$A679&lt;&gt;"",IF(AND(MONTH($O677) &lt;= 8, MONTH($P677) &gt;= 8), IF($S677 &lt;&gt; "", $I677/$S677, ""), ""),"")</f>
        <v/>
      </c>
      <c r="AB677" s="10" t="str">
        <f>IF(Overall!$A679&lt;&gt;"",IF(AND(MONTH($O677) &lt;= 9, MONTH($P677) &gt;= 9), IF($S677 &lt;&gt; "", $I677/$S677, ""), ""),"")</f>
        <v/>
      </c>
      <c r="AC677" s="10" t="str">
        <f>IF(Overall!$A679&lt;&gt;"",IF(AND(MONTH($O677) &lt;= 10, MONTH($P677) &gt;= 10), IF($S677 &lt;&gt; "", $I677/$S677, ""), ""),"")</f>
        <v/>
      </c>
      <c r="AD677" s="10" t="str">
        <f>IF(Overall!$A679&lt;&gt;"",IF(AND(MONTH($O677) &lt;= 11, MONTH($P677) &gt;= 11), IF($S677 &lt;&gt; "", $I677/$S677, ""), ""),"")</f>
        <v/>
      </c>
      <c r="AE677" s="10" t="str">
        <f>IF(Overall!$A679&lt;&gt;"",IF(AND(MONTH($O677) &lt;= 12, MONTH($P677) &gt;= 12), IF($S677 &lt;&gt; "", $I677/$S677, ""), ""),"")</f>
        <v/>
      </c>
      <c r="AG677" s="10" t="str">
        <f ca="1">IFERROR(IF(AND(NOW()&lt;= EOMONTH(DATE(YEAR($P677),1, 1), 0), Overall!$A679&lt;&gt;"", MONTH($O677) &lt;= 1, MONTH($P677) &gt;= 1), IF($S677 &lt;&gt; "", $I677/$S677, ""), ""), "")</f>
        <v/>
      </c>
      <c r="AH677" s="10" t="str">
        <f ca="1">IFERROR(IF(AND(NOW()&lt;= EOMONTH(DATE(YEAR($P677),2, 1), 0), Overall!$A679&lt;&gt;"", MONTH($O677) &lt;= 2, MONTH($P677) &gt;= 2), IF($S677 &lt;&gt; "", $I677/$S677, ""), ""), "")</f>
        <v/>
      </c>
      <c r="AI677" s="10">
        <f ca="1">IFERROR(IF(AND(NOW()&lt;= EOMONTH(DATE(YEAR($P677),3, 1), 0), Overall!$A679&lt;&gt;"", MONTH($O677) &lt;= 3, MONTH($P677) &gt;= 3), IF($S677 &lt;&gt; "", $I677/$S677, ""), ""), "")</f>
        <v>500000</v>
      </c>
      <c r="AJ677" s="10" t="str">
        <f ca="1">IFERROR(IF(AND(NOW()&lt;= EOMONTH(DATE(YEAR($P677),4, 1), 0), Overall!$A679&lt;&gt;"", MONTH($O677) &lt;= 4, MONTH($P677) &gt;= 4), IF($S677 &lt;&gt; "", $I677/$S677, ""), ""), "")</f>
        <v/>
      </c>
      <c r="AK677" s="10" t="str">
        <f ca="1">IFERROR(IF(AND(NOW()&lt;= EOMONTH(DATE(YEAR($P677),5, 1), 0), Overall!$A679&lt;&gt;"", MONTH($O677) &lt;= 5, MONTH($P677) &gt;= 5), IF($S677 &lt;&gt; "", $I677/$S677, ""), ""), "")</f>
        <v/>
      </c>
      <c r="AL677" s="10" t="str">
        <f ca="1">IFERROR(IF(AND(NOW()&lt;= EOMONTH(DATE(YEAR($P677),6, 1), 0), Overall!$A679&lt;&gt;"", MONTH($O677) &lt;= 6, MONTH($P677) &gt;= 6), IF($S677 &lt;&gt; "", $I677/$S677, ""), ""), "")</f>
        <v/>
      </c>
      <c r="AM677" s="10" t="str">
        <f ca="1">IFERROR(IF(AND(NOW()&lt;= EOMONTH(DATE(YEAR($P677),7, 1), 0), Overall!$A679&lt;&gt;"", MONTH($O677) &lt;= 7, MONTH($P677) &gt;= 7), IF($S677 &lt;&gt; "", $I677/$S677, ""), ""), "")</f>
        <v/>
      </c>
      <c r="AN677" s="10" t="str">
        <f ca="1">IFERROR(IF(AND(NOW()&lt;= EOMONTH(DATE(YEAR($P677),8, 1), 0), Overall!$A679&lt;&gt;"", MONTH($O677) &lt;= 8, MONTH($P677) &gt;= 8), IF($S677 &lt;&gt; "", $I677/$S677, ""), ""), "")</f>
        <v/>
      </c>
      <c r="AO677" s="10" t="str">
        <f ca="1">IFERROR(IF(AND(NOW()&lt;= EOMONTH(DATE(YEAR($P677),9, 1), 0), Overall!$A679&lt;&gt;"", MONTH($O677) &lt;= 9, MONTH($P677) &gt;= 9), IF($S677 &lt;&gt; "", $I677/$S677, ""), ""), "")</f>
        <v/>
      </c>
      <c r="AP677" s="10" t="str">
        <f ca="1">IFERROR(IF(AND(NOW()&lt;= EOMONTH(DATE(YEAR($P677),10, 1), 0), Overall!$A679&lt;&gt;"", MONTH($O677) &lt;= 10, MONTH($P677) &gt;= 10), IF($S677 &lt;&gt; "", $I677/$S677, ""), ""), "")</f>
        <v/>
      </c>
      <c r="AQ677" s="10" t="str">
        <f ca="1">IFERROR(IF(AND(NOW()&lt;= EOMONTH(DATE(YEAR($P677),11, 1), 0), Overall!$A679&lt;&gt;"", MONTH($O677) &lt;=11, MONTH($P677) &gt;= 11), IF($S677 &lt;&gt; "", $I677/$S677, ""), ""), "")</f>
        <v/>
      </c>
      <c r="AR677" s="10" t="str">
        <f ca="1">IFERROR(IF(AND(NOW()&lt;= EOMONTH(DATE(YEAR($P677),12, 1), 0), Overall!$A679&lt;&gt;"", MONTH($O677) &lt;= 12, MONTH($P677) &gt;= 12), IF($S677 &lt;&gt; "", $I677/$S677, ""), ""), "")</f>
        <v/>
      </c>
      <c r="AS677" s="16">
        <f t="shared" ca="1" si="21"/>
        <v>500000</v>
      </c>
    </row>
    <row r="678" spans="1:45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5" t="str">
        <f>IF(Overall!P680&lt;&gt;"",_xlfn.VALUETOTEXT(Overall!P680),"")</f>
        <v>Options</v>
      </c>
      <c r="I678" s="6">
        <f>IF(Overall!F680&lt;&gt;"",VALUE(Overall!F680),"")</f>
        <v>500000</v>
      </c>
      <c r="J678" s="6">
        <f>IF(Overall!G680&lt;&gt;"",VALUE(Overall!G680),"")</f>
        <v>76</v>
      </c>
      <c r="K678" s="6">
        <f>IF(Overall!H680&lt;&gt;"",VALUE(Overall!H680),"")</f>
        <v>61</v>
      </c>
      <c r="L678" s="6">
        <f>IF(Overall!I680&lt;&gt;"",VALUE(Overall!I680),"")</f>
        <v>2.7</v>
      </c>
      <c r="M678" s="6">
        <f>IF(Overall!J680&lt;&gt;"",VALUE(Overall!J680),"")</f>
        <v>0.36</v>
      </c>
      <c r="N678" s="6">
        <f>IF(Overall!K680&lt;&gt;"",VALUE(Overall!K680),"")</f>
        <v>2.34</v>
      </c>
      <c r="O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P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Q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R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S678" s="5">
        <f t="shared" si="20"/>
        <v>1</v>
      </c>
      <c r="T678" s="10" t="str">
        <f>IF(Overall!$A680&lt;&gt;"",IF(AND(MONTH($O678) &lt;= 1, MONTH($P678) &gt;= 1), IF($S678 &lt;&gt; "", $I678/$S678, ""), ""),"")</f>
        <v/>
      </c>
      <c r="U678" s="10">
        <f>IF(Overall!$A680&lt;&gt;"",IF(AND(MONTH($O678) &lt;= 2, MONTH($P678) &gt;= 2), IF($S678 &lt;&gt; "", $I678/$S678, ""), ""),"")</f>
        <v>500000</v>
      </c>
      <c r="V678" s="10" t="str">
        <f>IF(Overall!$A680&lt;&gt;"",IF(AND(MONTH($O678) &lt;= 3, MONTH($P678) &gt;= 3), IF($S678 &lt;&gt; "", $I678/$S678, ""), ""),"")</f>
        <v/>
      </c>
      <c r="W678" s="10" t="str">
        <f>IF(Overall!$A680&lt;&gt;"",IF(AND(MONTH($O678) &lt;= 4, MONTH($P678) &gt;= 4), IF($S678 &lt;&gt; "", $I678/$S678, ""), ""),"")</f>
        <v/>
      </c>
      <c r="X678" s="10" t="str">
        <f>IF(Overall!$A680&lt;&gt;"",IF(AND(MONTH($O678) &lt;= 5, MONTH($P678) &gt;= 5), IF($S678 &lt;&gt; "", $I678/$S678, ""), ""),"")</f>
        <v/>
      </c>
      <c r="Y678" s="10" t="str">
        <f>IF(Overall!$A680&lt;&gt;"",IF(AND(MONTH($O678) &lt;= 6, MONTH($P678) &gt;= 6), IF($S678 &lt;&gt; "", $I678/$S678, ""), ""),"")</f>
        <v/>
      </c>
      <c r="Z678" s="10" t="str">
        <f>IF(Overall!$A680&lt;&gt;"",IF(AND(MONTH($O678) &lt;= 7, MONTH($P678) &gt;= 7 ), IF($S678 &lt;&gt; "", $I678/$S678, ""), ""),"")</f>
        <v/>
      </c>
      <c r="AA678" s="10" t="str">
        <f>IF(Overall!$A680&lt;&gt;"",IF(AND(MONTH($O678) &lt;= 8, MONTH($P678) &gt;= 8), IF($S678 &lt;&gt; "", $I678/$S678, ""), ""),"")</f>
        <v/>
      </c>
      <c r="AB678" s="10" t="str">
        <f>IF(Overall!$A680&lt;&gt;"",IF(AND(MONTH($O678) &lt;= 9, MONTH($P678) &gt;= 9), IF($S678 &lt;&gt; "", $I678/$S678, ""), ""),"")</f>
        <v/>
      </c>
      <c r="AC678" s="10" t="str">
        <f>IF(Overall!$A680&lt;&gt;"",IF(AND(MONTH($O678) &lt;= 10, MONTH($P678) &gt;= 10), IF($S678 &lt;&gt; "", $I678/$S678, ""), ""),"")</f>
        <v/>
      </c>
      <c r="AD678" s="10" t="str">
        <f>IF(Overall!$A680&lt;&gt;"",IF(AND(MONTH($O678) &lt;= 11, MONTH($P678) &gt;= 11), IF($S678 &lt;&gt; "", $I678/$S678, ""), ""),"")</f>
        <v/>
      </c>
      <c r="AE678" s="10" t="str">
        <f>IF(Overall!$A680&lt;&gt;"",IF(AND(MONTH($O678) &lt;= 12, MONTH($P678) &gt;= 12), IF($S678 &lt;&gt; "", $I678/$S678, ""), ""),"")</f>
        <v/>
      </c>
      <c r="AG678" s="10" t="str">
        <f ca="1">IFERROR(IF(AND(NOW()&lt;= EOMONTH(DATE(YEAR($P678),1, 1), 0), Overall!$A680&lt;&gt;"", MONTH($O678) &lt;= 1, MONTH($P678) &gt;= 1), IF($S678 &lt;&gt; "", $I678/$S678, ""), ""), "")</f>
        <v/>
      </c>
      <c r="AH678" s="10">
        <f ca="1">IFERROR(IF(AND(NOW()&lt;= EOMONTH(DATE(YEAR($P678),2, 1), 0), Overall!$A680&lt;&gt;"", MONTH($O678) &lt;= 2, MONTH($P678) &gt;= 2), IF($S678 &lt;&gt; "", $I678/$S678, ""), ""), "")</f>
        <v>500000</v>
      </c>
      <c r="AI678" s="10" t="str">
        <f ca="1">IFERROR(IF(AND(NOW()&lt;= EOMONTH(DATE(YEAR($P678),3, 1), 0), Overall!$A680&lt;&gt;"", MONTH($O678) &lt;= 3, MONTH($P678) &gt;= 3), IF($S678 &lt;&gt; "", $I678/$S678, ""), ""), "")</f>
        <v/>
      </c>
      <c r="AJ678" s="10" t="str">
        <f ca="1">IFERROR(IF(AND(NOW()&lt;= EOMONTH(DATE(YEAR($P678),4, 1), 0), Overall!$A680&lt;&gt;"", MONTH($O678) &lt;= 4, MONTH($P678) &gt;= 4), IF($S678 &lt;&gt; "", $I678/$S678, ""), ""), "")</f>
        <v/>
      </c>
      <c r="AK678" s="10" t="str">
        <f ca="1">IFERROR(IF(AND(NOW()&lt;= EOMONTH(DATE(YEAR($P678),5, 1), 0), Overall!$A680&lt;&gt;"", MONTH($O678) &lt;= 5, MONTH($P678) &gt;= 5), IF($S678 &lt;&gt; "", $I678/$S678, ""), ""), "")</f>
        <v/>
      </c>
      <c r="AL678" s="10" t="str">
        <f ca="1">IFERROR(IF(AND(NOW()&lt;= EOMONTH(DATE(YEAR($P678),6, 1), 0), Overall!$A680&lt;&gt;"", MONTH($O678) &lt;= 6, MONTH($P678) &gt;= 6), IF($S678 &lt;&gt; "", $I678/$S678, ""), ""), "")</f>
        <v/>
      </c>
      <c r="AM678" s="10" t="str">
        <f ca="1">IFERROR(IF(AND(NOW()&lt;= EOMONTH(DATE(YEAR($P678),7, 1), 0), Overall!$A680&lt;&gt;"", MONTH($O678) &lt;= 7, MONTH($P678) &gt;= 7), IF($S678 &lt;&gt; "", $I678/$S678, ""), ""), "")</f>
        <v/>
      </c>
      <c r="AN678" s="10" t="str">
        <f ca="1">IFERROR(IF(AND(NOW()&lt;= EOMONTH(DATE(YEAR($P678),8, 1), 0), Overall!$A680&lt;&gt;"", MONTH($O678) &lt;= 8, MONTH($P678) &gt;= 8), IF($S678 &lt;&gt; "", $I678/$S678, ""), ""), "")</f>
        <v/>
      </c>
      <c r="AO678" s="10" t="str">
        <f ca="1">IFERROR(IF(AND(NOW()&lt;= EOMONTH(DATE(YEAR($P678),9, 1), 0), Overall!$A680&lt;&gt;"", MONTH($O678) &lt;= 9, MONTH($P678) &gt;= 9), IF($S678 &lt;&gt; "", $I678/$S678, ""), ""), "")</f>
        <v/>
      </c>
      <c r="AP678" s="10" t="str">
        <f ca="1">IFERROR(IF(AND(NOW()&lt;= EOMONTH(DATE(YEAR($P678),10, 1), 0), Overall!$A680&lt;&gt;"", MONTH($O678) &lt;= 10, MONTH($P678) &gt;= 10), IF($S678 &lt;&gt; "", $I678/$S678, ""), ""), "")</f>
        <v/>
      </c>
      <c r="AQ678" s="10" t="str">
        <f ca="1">IFERROR(IF(AND(NOW()&lt;= EOMONTH(DATE(YEAR($P678),11, 1), 0), Overall!$A680&lt;&gt;"", MONTH($O678) &lt;=11, MONTH($P678) &gt;= 11), IF($S678 &lt;&gt; "", $I678/$S678, ""), ""), "")</f>
        <v/>
      </c>
      <c r="AR678" s="10" t="str">
        <f ca="1">IFERROR(IF(AND(NOW()&lt;= EOMONTH(DATE(YEAR($P678),12, 1), 0), Overall!$A680&lt;&gt;"", MONTH($O678) &lt;= 12, MONTH($P678) &gt;= 12), IF($S678 &lt;&gt; "", $I678/$S678, ""), ""), "")</f>
        <v/>
      </c>
      <c r="AS678" s="16">
        <f t="shared" ca="1" si="21"/>
        <v>500000</v>
      </c>
    </row>
    <row r="679" spans="1:45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5" t="str">
        <f>IF(Overall!P681&lt;&gt;"",_xlfn.VALUETOTEXT(Overall!P681),"")</f>
        <v>Options</v>
      </c>
      <c r="I679" s="6">
        <f>IF(Overall!F681&lt;&gt;"",VALUE(Overall!F681),"")</f>
        <v>500000</v>
      </c>
      <c r="J679" s="6">
        <f>IF(Overall!G681&lt;&gt;"",VALUE(Overall!G681),"")</f>
        <v>77</v>
      </c>
      <c r="K679" s="6">
        <f>IF(Overall!H681&lt;&gt;"",VALUE(Overall!H681),"")</f>
        <v>61</v>
      </c>
      <c r="L679" s="6">
        <f>IF(Overall!I681&lt;&gt;"",VALUE(Overall!I681),"")</f>
        <v>4.75</v>
      </c>
      <c r="M679" s="6">
        <f>IF(Overall!J681&lt;&gt;"",VALUE(Overall!J681),"")</f>
        <v>1</v>
      </c>
      <c r="N679" s="6">
        <f>IF(Overall!K681&lt;&gt;"",VALUE(Overall!K681),"")</f>
        <v>3.75</v>
      </c>
      <c r="O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P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Q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R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S679" s="5">
        <f t="shared" si="20"/>
        <v>1</v>
      </c>
      <c r="T679" s="10" t="str">
        <f>IF(Overall!$A681&lt;&gt;"",IF(AND(MONTH($O679) &lt;= 1, MONTH($P679) &gt;= 1), IF($S679 &lt;&gt; "", $I679/$S679, ""), ""),"")</f>
        <v/>
      </c>
      <c r="U679" s="10" t="str">
        <f>IF(Overall!$A681&lt;&gt;"",IF(AND(MONTH($O679) &lt;= 2, MONTH($P679) &gt;= 2), IF($S679 &lt;&gt; "", $I679/$S679, ""), ""),"")</f>
        <v/>
      </c>
      <c r="V679" s="10">
        <f>IF(Overall!$A681&lt;&gt;"",IF(AND(MONTH($O679) &lt;= 3, MONTH($P679) &gt;= 3), IF($S679 &lt;&gt; "", $I679/$S679, ""), ""),"")</f>
        <v>500000</v>
      </c>
      <c r="W679" s="10" t="str">
        <f>IF(Overall!$A681&lt;&gt;"",IF(AND(MONTH($O679) &lt;= 4, MONTH($P679) &gt;= 4), IF($S679 &lt;&gt; "", $I679/$S679, ""), ""),"")</f>
        <v/>
      </c>
      <c r="X679" s="10" t="str">
        <f>IF(Overall!$A681&lt;&gt;"",IF(AND(MONTH($O679) &lt;= 5, MONTH($P679) &gt;= 5), IF($S679 &lt;&gt; "", $I679/$S679, ""), ""),"")</f>
        <v/>
      </c>
      <c r="Y679" s="10" t="str">
        <f>IF(Overall!$A681&lt;&gt;"",IF(AND(MONTH($O679) &lt;= 6, MONTH($P679) &gt;= 6), IF($S679 &lt;&gt; "", $I679/$S679, ""), ""),"")</f>
        <v/>
      </c>
      <c r="Z679" s="10" t="str">
        <f>IF(Overall!$A681&lt;&gt;"",IF(AND(MONTH($O679) &lt;= 7, MONTH($P679) &gt;= 7 ), IF($S679 &lt;&gt; "", $I679/$S679, ""), ""),"")</f>
        <v/>
      </c>
      <c r="AA679" s="10" t="str">
        <f>IF(Overall!$A681&lt;&gt;"",IF(AND(MONTH($O679) &lt;= 8, MONTH($P679) &gt;= 8), IF($S679 &lt;&gt; "", $I679/$S679, ""), ""),"")</f>
        <v/>
      </c>
      <c r="AB679" s="10" t="str">
        <f>IF(Overall!$A681&lt;&gt;"",IF(AND(MONTH($O679) &lt;= 9, MONTH($P679) &gt;= 9), IF($S679 &lt;&gt; "", $I679/$S679, ""), ""),"")</f>
        <v/>
      </c>
      <c r="AC679" s="10" t="str">
        <f>IF(Overall!$A681&lt;&gt;"",IF(AND(MONTH($O679) &lt;= 10, MONTH($P679) &gt;= 10), IF($S679 &lt;&gt; "", $I679/$S679, ""), ""),"")</f>
        <v/>
      </c>
      <c r="AD679" s="10" t="str">
        <f>IF(Overall!$A681&lt;&gt;"",IF(AND(MONTH($O679) &lt;= 11, MONTH($P679) &gt;= 11), IF($S679 &lt;&gt; "", $I679/$S679, ""), ""),"")</f>
        <v/>
      </c>
      <c r="AE679" s="10" t="str">
        <f>IF(Overall!$A681&lt;&gt;"",IF(AND(MONTH($O679) &lt;= 12, MONTH($P679) &gt;= 12), IF($S679 &lt;&gt; "", $I679/$S679, ""), ""),"")</f>
        <v/>
      </c>
      <c r="AG679" s="10" t="str">
        <f ca="1">IFERROR(IF(AND(NOW()&lt;= EOMONTH(DATE(YEAR($P679),1, 1), 0), Overall!$A681&lt;&gt;"", MONTH($O679) &lt;= 1, MONTH($P679) &gt;= 1), IF($S679 &lt;&gt; "", $I679/$S679, ""), ""), "")</f>
        <v/>
      </c>
      <c r="AH679" s="10" t="str">
        <f ca="1">IFERROR(IF(AND(NOW()&lt;= EOMONTH(DATE(YEAR($P679),2, 1), 0), Overall!$A681&lt;&gt;"", MONTH($O679) &lt;= 2, MONTH($P679) &gt;= 2), IF($S679 &lt;&gt; "", $I679/$S679, ""), ""), "")</f>
        <v/>
      </c>
      <c r="AI679" s="10">
        <f ca="1">IFERROR(IF(AND(NOW()&lt;= EOMONTH(DATE(YEAR($P679),3, 1), 0), Overall!$A681&lt;&gt;"", MONTH($O679) &lt;= 3, MONTH($P679) &gt;= 3), IF($S679 &lt;&gt; "", $I679/$S679, ""), ""), "")</f>
        <v>500000</v>
      </c>
      <c r="AJ679" s="10" t="str">
        <f ca="1">IFERROR(IF(AND(NOW()&lt;= EOMONTH(DATE(YEAR($P679),4, 1), 0), Overall!$A681&lt;&gt;"", MONTH($O679) &lt;= 4, MONTH($P679) &gt;= 4), IF($S679 &lt;&gt; "", $I679/$S679, ""), ""), "")</f>
        <v/>
      </c>
      <c r="AK679" s="10" t="str">
        <f ca="1">IFERROR(IF(AND(NOW()&lt;= EOMONTH(DATE(YEAR($P679),5, 1), 0), Overall!$A681&lt;&gt;"", MONTH($O679) &lt;= 5, MONTH($P679) &gt;= 5), IF($S679 &lt;&gt; "", $I679/$S679, ""), ""), "")</f>
        <v/>
      </c>
      <c r="AL679" s="10" t="str">
        <f ca="1">IFERROR(IF(AND(NOW()&lt;= EOMONTH(DATE(YEAR($P679),6, 1), 0), Overall!$A681&lt;&gt;"", MONTH($O679) &lt;= 6, MONTH($P679) &gt;= 6), IF($S679 &lt;&gt; "", $I679/$S679, ""), ""), "")</f>
        <v/>
      </c>
      <c r="AM679" s="10" t="str">
        <f ca="1">IFERROR(IF(AND(NOW()&lt;= EOMONTH(DATE(YEAR($P679),7, 1), 0), Overall!$A681&lt;&gt;"", MONTH($O679) &lt;= 7, MONTH($P679) &gt;= 7), IF($S679 &lt;&gt; "", $I679/$S679, ""), ""), "")</f>
        <v/>
      </c>
      <c r="AN679" s="10" t="str">
        <f ca="1">IFERROR(IF(AND(NOW()&lt;= EOMONTH(DATE(YEAR($P679),8, 1), 0), Overall!$A681&lt;&gt;"", MONTH($O679) &lt;= 8, MONTH($P679) &gt;= 8), IF($S679 &lt;&gt; "", $I679/$S679, ""), ""), "")</f>
        <v/>
      </c>
      <c r="AO679" s="10" t="str">
        <f ca="1">IFERROR(IF(AND(NOW()&lt;= EOMONTH(DATE(YEAR($P679),9, 1), 0), Overall!$A681&lt;&gt;"", MONTH($O679) &lt;= 9, MONTH($P679) &gt;= 9), IF($S679 &lt;&gt; "", $I679/$S679, ""), ""), "")</f>
        <v/>
      </c>
      <c r="AP679" s="10" t="str">
        <f ca="1">IFERROR(IF(AND(NOW()&lt;= EOMONTH(DATE(YEAR($P679),10, 1), 0), Overall!$A681&lt;&gt;"", MONTH($O679) &lt;= 10, MONTH($P679) &gt;= 10), IF($S679 &lt;&gt; "", $I679/$S679, ""), ""), "")</f>
        <v/>
      </c>
      <c r="AQ679" s="10" t="str">
        <f ca="1">IFERROR(IF(AND(NOW()&lt;= EOMONTH(DATE(YEAR($P679),11, 1), 0), Overall!$A681&lt;&gt;"", MONTH($O679) &lt;=11, MONTH($P679) &gt;= 11), IF($S679 &lt;&gt; "", $I679/$S679, ""), ""), "")</f>
        <v/>
      </c>
      <c r="AR679" s="10" t="str">
        <f ca="1">IFERROR(IF(AND(NOW()&lt;= EOMONTH(DATE(YEAR($P679),12, 1), 0), Overall!$A681&lt;&gt;"", MONTH($O679) &lt;= 12, MONTH($P679) &gt;= 12), IF($S679 &lt;&gt; "", $I679/$S679, ""), ""), "")</f>
        <v/>
      </c>
      <c r="AS679" s="16">
        <f t="shared" ca="1" si="21"/>
        <v>500000</v>
      </c>
    </row>
    <row r="680" spans="1:45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5" t="str">
        <f>IF(Overall!P682&lt;&gt;"",_xlfn.VALUETOTEXT(Overall!P682),"")</f>
        <v>Options</v>
      </c>
      <c r="I680" s="6">
        <f>IF(Overall!F682&lt;&gt;"",VALUE(Overall!F682),"")</f>
        <v>500000</v>
      </c>
      <c r="J680" s="6">
        <f>IF(Overall!G682&lt;&gt;"",VALUE(Overall!G682),"")</f>
        <v>78</v>
      </c>
      <c r="K680" s="6">
        <f>IF(Overall!H682&lt;&gt;"",VALUE(Overall!H682),"")</f>
        <v>61</v>
      </c>
      <c r="L680" s="6">
        <f>IF(Overall!I682&lt;&gt;"",VALUE(Overall!I682),"")</f>
        <v>4.25</v>
      </c>
      <c r="M680" s="6">
        <f>IF(Overall!J682&lt;&gt;"",VALUE(Overall!J682),"")</f>
        <v>0.61</v>
      </c>
      <c r="N680" s="6">
        <f>IF(Overall!K682&lt;&gt;"",VALUE(Overall!K682),"")</f>
        <v>3.64</v>
      </c>
      <c r="O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P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Q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R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S680" s="5">
        <f t="shared" si="20"/>
        <v>1</v>
      </c>
      <c r="T680" s="10" t="str">
        <f>IF(Overall!$A682&lt;&gt;"",IF(AND(MONTH($O680) &lt;= 1, MONTH($P680) &gt;= 1), IF($S680 &lt;&gt; "", $I680/$S680, ""), ""),"")</f>
        <v/>
      </c>
      <c r="U680" s="10">
        <f>IF(Overall!$A682&lt;&gt;"",IF(AND(MONTH($O680) &lt;= 2, MONTH($P680) &gt;= 2), IF($S680 &lt;&gt; "", $I680/$S680, ""), ""),"")</f>
        <v>500000</v>
      </c>
      <c r="V680" s="10" t="str">
        <f>IF(Overall!$A682&lt;&gt;"",IF(AND(MONTH($O680) &lt;= 3, MONTH($P680) &gt;= 3), IF($S680 &lt;&gt; "", $I680/$S680, ""), ""),"")</f>
        <v/>
      </c>
      <c r="W680" s="10" t="str">
        <f>IF(Overall!$A682&lt;&gt;"",IF(AND(MONTH($O680) &lt;= 4, MONTH($P680) &gt;= 4), IF($S680 &lt;&gt; "", $I680/$S680, ""), ""),"")</f>
        <v/>
      </c>
      <c r="X680" s="10" t="str">
        <f>IF(Overall!$A682&lt;&gt;"",IF(AND(MONTH($O680) &lt;= 5, MONTH($P680) &gt;= 5), IF($S680 &lt;&gt; "", $I680/$S680, ""), ""),"")</f>
        <v/>
      </c>
      <c r="Y680" s="10" t="str">
        <f>IF(Overall!$A682&lt;&gt;"",IF(AND(MONTH($O680) &lt;= 6, MONTH($P680) &gt;= 6), IF($S680 &lt;&gt; "", $I680/$S680, ""), ""),"")</f>
        <v/>
      </c>
      <c r="Z680" s="10" t="str">
        <f>IF(Overall!$A682&lt;&gt;"",IF(AND(MONTH($O680) &lt;= 7, MONTH($P680) &gt;= 7 ), IF($S680 &lt;&gt; "", $I680/$S680, ""), ""),"")</f>
        <v/>
      </c>
      <c r="AA680" s="10" t="str">
        <f>IF(Overall!$A682&lt;&gt;"",IF(AND(MONTH($O680) &lt;= 8, MONTH($P680) &gt;= 8), IF($S680 &lt;&gt; "", $I680/$S680, ""), ""),"")</f>
        <v/>
      </c>
      <c r="AB680" s="10" t="str">
        <f>IF(Overall!$A682&lt;&gt;"",IF(AND(MONTH($O680) &lt;= 9, MONTH($P680) &gt;= 9), IF($S680 &lt;&gt; "", $I680/$S680, ""), ""),"")</f>
        <v/>
      </c>
      <c r="AC680" s="10" t="str">
        <f>IF(Overall!$A682&lt;&gt;"",IF(AND(MONTH($O680) &lt;= 10, MONTH($P680) &gt;= 10), IF($S680 &lt;&gt; "", $I680/$S680, ""), ""),"")</f>
        <v/>
      </c>
      <c r="AD680" s="10" t="str">
        <f>IF(Overall!$A682&lt;&gt;"",IF(AND(MONTH($O680) &lt;= 11, MONTH($P680) &gt;= 11), IF($S680 &lt;&gt; "", $I680/$S680, ""), ""),"")</f>
        <v/>
      </c>
      <c r="AE680" s="10" t="str">
        <f>IF(Overall!$A682&lt;&gt;"",IF(AND(MONTH($O680) &lt;= 12, MONTH($P680) &gt;= 12), IF($S680 &lt;&gt; "", $I680/$S680, ""), ""),"")</f>
        <v/>
      </c>
      <c r="AG680" s="10" t="str">
        <f ca="1">IFERROR(IF(AND(NOW()&lt;= EOMONTH(DATE(YEAR($P680),1, 1), 0), Overall!$A682&lt;&gt;"", MONTH($O680) &lt;= 1, MONTH($P680) &gt;= 1), IF($S680 &lt;&gt; "", $I680/$S680, ""), ""), "")</f>
        <v/>
      </c>
      <c r="AH680" s="10">
        <f ca="1">IFERROR(IF(AND(NOW()&lt;= EOMONTH(DATE(YEAR($P680),2, 1), 0), Overall!$A682&lt;&gt;"", MONTH($O680) &lt;= 2, MONTH($P680) &gt;= 2), IF($S680 &lt;&gt; "", $I680/$S680, ""), ""), "")</f>
        <v>500000</v>
      </c>
      <c r="AI680" s="10" t="str">
        <f ca="1">IFERROR(IF(AND(NOW()&lt;= EOMONTH(DATE(YEAR($P680),3, 1), 0), Overall!$A682&lt;&gt;"", MONTH($O680) &lt;= 3, MONTH($P680) &gt;= 3), IF($S680 &lt;&gt; "", $I680/$S680, ""), ""), "")</f>
        <v/>
      </c>
      <c r="AJ680" s="10" t="str">
        <f ca="1">IFERROR(IF(AND(NOW()&lt;= EOMONTH(DATE(YEAR($P680),4, 1), 0), Overall!$A682&lt;&gt;"", MONTH($O680) &lt;= 4, MONTH($P680) &gt;= 4), IF($S680 &lt;&gt; "", $I680/$S680, ""), ""), "")</f>
        <v/>
      </c>
      <c r="AK680" s="10" t="str">
        <f ca="1">IFERROR(IF(AND(NOW()&lt;= EOMONTH(DATE(YEAR($P680),5, 1), 0), Overall!$A682&lt;&gt;"", MONTH($O680) &lt;= 5, MONTH($P680) &gt;= 5), IF($S680 &lt;&gt; "", $I680/$S680, ""), ""), "")</f>
        <v/>
      </c>
      <c r="AL680" s="10" t="str">
        <f ca="1">IFERROR(IF(AND(NOW()&lt;= EOMONTH(DATE(YEAR($P680),6, 1), 0), Overall!$A682&lt;&gt;"", MONTH($O680) &lt;= 6, MONTH($P680) &gt;= 6), IF($S680 &lt;&gt; "", $I680/$S680, ""), ""), "")</f>
        <v/>
      </c>
      <c r="AM680" s="10" t="str">
        <f ca="1">IFERROR(IF(AND(NOW()&lt;= EOMONTH(DATE(YEAR($P680),7, 1), 0), Overall!$A682&lt;&gt;"", MONTH($O680) &lt;= 7, MONTH($P680) &gt;= 7), IF($S680 &lt;&gt; "", $I680/$S680, ""), ""), "")</f>
        <v/>
      </c>
      <c r="AN680" s="10" t="str">
        <f ca="1">IFERROR(IF(AND(NOW()&lt;= EOMONTH(DATE(YEAR($P680),8, 1), 0), Overall!$A682&lt;&gt;"", MONTH($O680) &lt;= 8, MONTH($P680) &gt;= 8), IF($S680 &lt;&gt; "", $I680/$S680, ""), ""), "")</f>
        <v/>
      </c>
      <c r="AO680" s="10" t="str">
        <f ca="1">IFERROR(IF(AND(NOW()&lt;= EOMONTH(DATE(YEAR($P680),9, 1), 0), Overall!$A682&lt;&gt;"", MONTH($O680) &lt;= 9, MONTH($P680) &gt;= 9), IF($S680 &lt;&gt; "", $I680/$S680, ""), ""), "")</f>
        <v/>
      </c>
      <c r="AP680" s="10" t="str">
        <f ca="1">IFERROR(IF(AND(NOW()&lt;= EOMONTH(DATE(YEAR($P680),10, 1), 0), Overall!$A682&lt;&gt;"", MONTH($O680) &lt;= 10, MONTH($P680) &gt;= 10), IF($S680 &lt;&gt; "", $I680/$S680, ""), ""), "")</f>
        <v/>
      </c>
      <c r="AQ680" s="10" t="str">
        <f ca="1">IFERROR(IF(AND(NOW()&lt;= EOMONTH(DATE(YEAR($P680),11, 1), 0), Overall!$A682&lt;&gt;"", MONTH($O680) &lt;=11, MONTH($P680) &gt;= 11), IF($S680 &lt;&gt; "", $I680/$S680, ""), ""), "")</f>
        <v/>
      </c>
      <c r="AR680" s="10" t="str">
        <f ca="1">IFERROR(IF(AND(NOW()&lt;= EOMONTH(DATE(YEAR($P680),12, 1), 0), Overall!$A682&lt;&gt;"", MONTH($O680) &lt;= 12, MONTH($P680) &gt;= 12), IF($S680 &lt;&gt; "", $I680/$S680, ""), ""), "")</f>
        <v/>
      </c>
      <c r="AS680" s="16">
        <f t="shared" ca="1" si="21"/>
        <v>500000</v>
      </c>
    </row>
    <row r="681" spans="1:45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5" t="str">
        <f>IF(Overall!P683&lt;&gt;"",_xlfn.VALUETOTEXT(Overall!P683),"")</f>
        <v>Options</v>
      </c>
      <c r="I681" s="6">
        <f>IF(Overall!F683&lt;&gt;"",VALUE(Overall!F683),"")</f>
        <v>500000</v>
      </c>
      <c r="J681" s="6">
        <f>IF(Overall!G683&lt;&gt;"",VALUE(Overall!G683),"")</f>
        <v>78</v>
      </c>
      <c r="K681" s="6">
        <f>IF(Overall!H683&lt;&gt;"",VALUE(Overall!H683),"")</f>
        <v>61</v>
      </c>
      <c r="L681" s="6">
        <f>IF(Overall!I683&lt;&gt;"",VALUE(Overall!I683),"")</f>
        <v>4.1500000000000004</v>
      </c>
      <c r="M681" s="6">
        <f>IF(Overall!J683&lt;&gt;"",VALUE(Overall!J683),"")</f>
        <v>0.5</v>
      </c>
      <c r="N681" s="6">
        <f>IF(Overall!K683&lt;&gt;"",VALUE(Overall!K683),"")</f>
        <v>3.65</v>
      </c>
      <c r="O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P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Q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R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S681" s="5">
        <f t="shared" si="20"/>
        <v>1</v>
      </c>
      <c r="T681" s="10" t="str">
        <f>IF(Overall!$A683&lt;&gt;"",IF(AND(MONTH($O681) &lt;= 1, MONTH($P681) &gt;= 1), IF($S681 &lt;&gt; "", $I681/$S681, ""), ""),"")</f>
        <v/>
      </c>
      <c r="U681" s="10">
        <f>IF(Overall!$A683&lt;&gt;"",IF(AND(MONTH($O681) &lt;= 2, MONTH($P681) &gt;= 2), IF($S681 &lt;&gt; "", $I681/$S681, ""), ""),"")</f>
        <v>500000</v>
      </c>
      <c r="V681" s="10" t="str">
        <f>IF(Overall!$A683&lt;&gt;"",IF(AND(MONTH($O681) &lt;= 3, MONTH($P681) &gt;= 3), IF($S681 &lt;&gt; "", $I681/$S681, ""), ""),"")</f>
        <v/>
      </c>
      <c r="W681" s="10" t="str">
        <f>IF(Overall!$A683&lt;&gt;"",IF(AND(MONTH($O681) &lt;= 4, MONTH($P681) &gt;= 4), IF($S681 &lt;&gt; "", $I681/$S681, ""), ""),"")</f>
        <v/>
      </c>
      <c r="X681" s="10" t="str">
        <f>IF(Overall!$A683&lt;&gt;"",IF(AND(MONTH($O681) &lt;= 5, MONTH($P681) &gt;= 5), IF($S681 &lt;&gt; "", $I681/$S681, ""), ""),"")</f>
        <v/>
      </c>
      <c r="Y681" s="10" t="str">
        <f>IF(Overall!$A683&lt;&gt;"",IF(AND(MONTH($O681) &lt;= 6, MONTH($P681) &gt;= 6), IF($S681 &lt;&gt; "", $I681/$S681, ""), ""),"")</f>
        <v/>
      </c>
      <c r="Z681" s="10" t="str">
        <f>IF(Overall!$A683&lt;&gt;"",IF(AND(MONTH($O681) &lt;= 7, MONTH($P681) &gt;= 7 ), IF($S681 &lt;&gt; "", $I681/$S681, ""), ""),"")</f>
        <v/>
      </c>
      <c r="AA681" s="10" t="str">
        <f>IF(Overall!$A683&lt;&gt;"",IF(AND(MONTH($O681) &lt;= 8, MONTH($P681) &gt;= 8), IF($S681 &lt;&gt; "", $I681/$S681, ""), ""),"")</f>
        <v/>
      </c>
      <c r="AB681" s="10" t="str">
        <f>IF(Overall!$A683&lt;&gt;"",IF(AND(MONTH($O681) &lt;= 9, MONTH($P681) &gt;= 9), IF($S681 &lt;&gt; "", $I681/$S681, ""), ""),"")</f>
        <v/>
      </c>
      <c r="AC681" s="10" t="str">
        <f>IF(Overall!$A683&lt;&gt;"",IF(AND(MONTH($O681) &lt;= 10, MONTH($P681) &gt;= 10), IF($S681 &lt;&gt; "", $I681/$S681, ""), ""),"")</f>
        <v/>
      </c>
      <c r="AD681" s="10" t="str">
        <f>IF(Overall!$A683&lt;&gt;"",IF(AND(MONTH($O681) &lt;= 11, MONTH($P681) &gt;= 11), IF($S681 &lt;&gt; "", $I681/$S681, ""), ""),"")</f>
        <v/>
      </c>
      <c r="AE681" s="10" t="str">
        <f>IF(Overall!$A683&lt;&gt;"",IF(AND(MONTH($O681) &lt;= 12, MONTH($P681) &gt;= 12), IF($S681 &lt;&gt; "", $I681/$S681, ""), ""),"")</f>
        <v/>
      </c>
      <c r="AG681" s="10" t="str">
        <f ca="1">IFERROR(IF(AND(NOW()&lt;= EOMONTH(DATE(YEAR($P681),1, 1), 0), Overall!$A683&lt;&gt;"", MONTH($O681) &lt;= 1, MONTH($P681) &gt;= 1), IF($S681 &lt;&gt; "", $I681/$S681, ""), ""), "")</f>
        <v/>
      </c>
      <c r="AH681" s="10">
        <f ca="1">IFERROR(IF(AND(NOW()&lt;= EOMONTH(DATE(YEAR($P681),2, 1), 0), Overall!$A683&lt;&gt;"", MONTH($O681) &lt;= 2, MONTH($P681) &gt;= 2), IF($S681 &lt;&gt; "", $I681/$S681, ""), ""), "")</f>
        <v>500000</v>
      </c>
      <c r="AI681" s="10" t="str">
        <f ca="1">IFERROR(IF(AND(NOW()&lt;= EOMONTH(DATE(YEAR($P681),3, 1), 0), Overall!$A683&lt;&gt;"", MONTH($O681) &lt;= 3, MONTH($P681) &gt;= 3), IF($S681 &lt;&gt; "", $I681/$S681, ""), ""), "")</f>
        <v/>
      </c>
      <c r="AJ681" s="10" t="str">
        <f ca="1">IFERROR(IF(AND(NOW()&lt;= EOMONTH(DATE(YEAR($P681),4, 1), 0), Overall!$A683&lt;&gt;"", MONTH($O681) &lt;= 4, MONTH($P681) &gt;= 4), IF($S681 &lt;&gt; "", $I681/$S681, ""), ""), "")</f>
        <v/>
      </c>
      <c r="AK681" s="10" t="str">
        <f ca="1">IFERROR(IF(AND(NOW()&lt;= EOMONTH(DATE(YEAR($P681),5, 1), 0), Overall!$A683&lt;&gt;"", MONTH($O681) &lt;= 5, MONTH($P681) &gt;= 5), IF($S681 &lt;&gt; "", $I681/$S681, ""), ""), "")</f>
        <v/>
      </c>
      <c r="AL681" s="10" t="str">
        <f ca="1">IFERROR(IF(AND(NOW()&lt;= EOMONTH(DATE(YEAR($P681),6, 1), 0), Overall!$A683&lt;&gt;"", MONTH($O681) &lt;= 6, MONTH($P681) &gt;= 6), IF($S681 &lt;&gt; "", $I681/$S681, ""), ""), "")</f>
        <v/>
      </c>
      <c r="AM681" s="10" t="str">
        <f ca="1">IFERROR(IF(AND(NOW()&lt;= EOMONTH(DATE(YEAR($P681),7, 1), 0), Overall!$A683&lt;&gt;"", MONTH($O681) &lt;= 7, MONTH($P681) &gt;= 7), IF($S681 &lt;&gt; "", $I681/$S681, ""), ""), "")</f>
        <v/>
      </c>
      <c r="AN681" s="10" t="str">
        <f ca="1">IFERROR(IF(AND(NOW()&lt;= EOMONTH(DATE(YEAR($P681),8, 1), 0), Overall!$A683&lt;&gt;"", MONTH($O681) &lt;= 8, MONTH($P681) &gt;= 8), IF($S681 &lt;&gt; "", $I681/$S681, ""), ""), "")</f>
        <v/>
      </c>
      <c r="AO681" s="10" t="str">
        <f ca="1">IFERROR(IF(AND(NOW()&lt;= EOMONTH(DATE(YEAR($P681),9, 1), 0), Overall!$A683&lt;&gt;"", MONTH($O681) &lt;= 9, MONTH($P681) &gt;= 9), IF($S681 &lt;&gt; "", $I681/$S681, ""), ""), "")</f>
        <v/>
      </c>
      <c r="AP681" s="10" t="str">
        <f ca="1">IFERROR(IF(AND(NOW()&lt;= EOMONTH(DATE(YEAR($P681),10, 1), 0), Overall!$A683&lt;&gt;"", MONTH($O681) &lt;= 10, MONTH($P681) &gt;= 10), IF($S681 &lt;&gt; "", $I681/$S681, ""), ""), "")</f>
        <v/>
      </c>
      <c r="AQ681" s="10" t="str">
        <f ca="1">IFERROR(IF(AND(NOW()&lt;= EOMONTH(DATE(YEAR($P681),11, 1), 0), Overall!$A683&lt;&gt;"", MONTH($O681) &lt;=11, MONTH($P681) &gt;= 11), IF($S681 &lt;&gt; "", $I681/$S681, ""), ""), "")</f>
        <v/>
      </c>
      <c r="AR681" s="10" t="str">
        <f ca="1">IFERROR(IF(AND(NOW()&lt;= EOMONTH(DATE(YEAR($P681),12, 1), 0), Overall!$A683&lt;&gt;"", MONTH($O681) &lt;= 12, MONTH($P681) &gt;= 12), IF($S681 &lt;&gt; "", $I681/$S681, ""), ""), "")</f>
        <v/>
      </c>
      <c r="AS681" s="16">
        <f t="shared" ca="1" si="21"/>
        <v>500000</v>
      </c>
    </row>
    <row r="682" spans="1:45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5" t="str">
        <f>IF(Overall!P684&lt;&gt;"",_xlfn.VALUETOTEXT(Overall!P684),"")</f>
        <v>Options</v>
      </c>
      <c r="I682" s="6">
        <f>IF(Overall!F684&lt;&gt;"",VALUE(Overall!F684),"")</f>
        <v>500000</v>
      </c>
      <c r="J682" s="6">
        <f>IF(Overall!G684&lt;&gt;"",VALUE(Overall!G684),"")</f>
        <v>77</v>
      </c>
      <c r="K682" s="6">
        <f>IF(Overall!H684&lt;&gt;"",VALUE(Overall!H684),"")</f>
        <v>61</v>
      </c>
      <c r="L682" s="6">
        <f>IF(Overall!I684&lt;&gt;"",VALUE(Overall!I684),"")</f>
        <v>4.5999999999999996</v>
      </c>
      <c r="M682" s="6">
        <f>IF(Overall!J684&lt;&gt;"",VALUE(Overall!J684),"")</f>
        <v>0.88</v>
      </c>
      <c r="N682" s="6">
        <f>IF(Overall!K684&lt;&gt;"",VALUE(Overall!K684),"")</f>
        <v>3.72</v>
      </c>
      <c r="O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P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Q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R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S682" s="5">
        <f t="shared" si="20"/>
        <v>1</v>
      </c>
      <c r="T682" s="10" t="str">
        <f>IF(Overall!$A684&lt;&gt;"",IF(AND(MONTH($O682) &lt;= 1, MONTH($P682) &gt;= 1), IF($S682 &lt;&gt; "", $I682/$S682, ""), ""),"")</f>
        <v/>
      </c>
      <c r="U682" s="10" t="str">
        <f>IF(Overall!$A684&lt;&gt;"",IF(AND(MONTH($O682) &lt;= 2, MONTH($P682) &gt;= 2), IF($S682 &lt;&gt; "", $I682/$S682, ""), ""),"")</f>
        <v/>
      </c>
      <c r="V682" s="10">
        <f>IF(Overall!$A684&lt;&gt;"",IF(AND(MONTH($O682) &lt;= 3, MONTH($P682) &gt;= 3), IF($S682 &lt;&gt; "", $I682/$S682, ""), ""),"")</f>
        <v>500000</v>
      </c>
      <c r="W682" s="10" t="str">
        <f>IF(Overall!$A684&lt;&gt;"",IF(AND(MONTH($O682) &lt;= 4, MONTH($P682) &gt;= 4), IF($S682 &lt;&gt; "", $I682/$S682, ""), ""),"")</f>
        <v/>
      </c>
      <c r="X682" s="10" t="str">
        <f>IF(Overall!$A684&lt;&gt;"",IF(AND(MONTH($O682) &lt;= 5, MONTH($P682) &gt;= 5), IF($S682 &lt;&gt; "", $I682/$S682, ""), ""),"")</f>
        <v/>
      </c>
      <c r="Y682" s="10" t="str">
        <f>IF(Overall!$A684&lt;&gt;"",IF(AND(MONTH($O682) &lt;= 6, MONTH($P682) &gt;= 6), IF($S682 &lt;&gt; "", $I682/$S682, ""), ""),"")</f>
        <v/>
      </c>
      <c r="Z682" s="10" t="str">
        <f>IF(Overall!$A684&lt;&gt;"",IF(AND(MONTH($O682) &lt;= 7, MONTH($P682) &gt;= 7 ), IF($S682 &lt;&gt; "", $I682/$S682, ""), ""),"")</f>
        <v/>
      </c>
      <c r="AA682" s="10" t="str">
        <f>IF(Overall!$A684&lt;&gt;"",IF(AND(MONTH($O682) &lt;= 8, MONTH($P682) &gt;= 8), IF($S682 &lt;&gt; "", $I682/$S682, ""), ""),"")</f>
        <v/>
      </c>
      <c r="AB682" s="10" t="str">
        <f>IF(Overall!$A684&lt;&gt;"",IF(AND(MONTH($O682) &lt;= 9, MONTH($P682) &gt;= 9), IF($S682 &lt;&gt; "", $I682/$S682, ""), ""),"")</f>
        <v/>
      </c>
      <c r="AC682" s="10" t="str">
        <f>IF(Overall!$A684&lt;&gt;"",IF(AND(MONTH($O682) &lt;= 10, MONTH($P682) &gt;= 10), IF($S682 &lt;&gt; "", $I682/$S682, ""), ""),"")</f>
        <v/>
      </c>
      <c r="AD682" s="10" t="str">
        <f>IF(Overall!$A684&lt;&gt;"",IF(AND(MONTH($O682) &lt;= 11, MONTH($P682) &gt;= 11), IF($S682 &lt;&gt; "", $I682/$S682, ""), ""),"")</f>
        <v/>
      </c>
      <c r="AE682" s="10" t="str">
        <f>IF(Overall!$A684&lt;&gt;"",IF(AND(MONTH($O682) &lt;= 12, MONTH($P682) &gt;= 12), IF($S682 &lt;&gt; "", $I682/$S682, ""), ""),"")</f>
        <v/>
      </c>
      <c r="AG682" s="10" t="str">
        <f ca="1">IFERROR(IF(AND(NOW()&lt;= EOMONTH(DATE(YEAR($P682),1, 1), 0), Overall!$A684&lt;&gt;"", MONTH($O682) &lt;= 1, MONTH($P682) &gt;= 1), IF($S682 &lt;&gt; "", $I682/$S682, ""), ""), "")</f>
        <v/>
      </c>
      <c r="AH682" s="10" t="str">
        <f ca="1">IFERROR(IF(AND(NOW()&lt;= EOMONTH(DATE(YEAR($P682),2, 1), 0), Overall!$A684&lt;&gt;"", MONTH($O682) &lt;= 2, MONTH($P682) &gt;= 2), IF($S682 &lt;&gt; "", $I682/$S682, ""), ""), "")</f>
        <v/>
      </c>
      <c r="AI682" s="10">
        <f ca="1">IFERROR(IF(AND(NOW()&lt;= EOMONTH(DATE(YEAR($P682),3, 1), 0), Overall!$A684&lt;&gt;"", MONTH($O682) &lt;= 3, MONTH($P682) &gt;= 3), IF($S682 &lt;&gt; "", $I682/$S682, ""), ""), "")</f>
        <v>500000</v>
      </c>
      <c r="AJ682" s="10" t="str">
        <f ca="1">IFERROR(IF(AND(NOW()&lt;= EOMONTH(DATE(YEAR($P682),4, 1), 0), Overall!$A684&lt;&gt;"", MONTH($O682) &lt;= 4, MONTH($P682) &gt;= 4), IF($S682 &lt;&gt; "", $I682/$S682, ""), ""), "")</f>
        <v/>
      </c>
      <c r="AK682" s="10" t="str">
        <f ca="1">IFERROR(IF(AND(NOW()&lt;= EOMONTH(DATE(YEAR($P682),5, 1), 0), Overall!$A684&lt;&gt;"", MONTH($O682) &lt;= 5, MONTH($P682) &gt;= 5), IF($S682 &lt;&gt; "", $I682/$S682, ""), ""), "")</f>
        <v/>
      </c>
      <c r="AL682" s="10" t="str">
        <f ca="1">IFERROR(IF(AND(NOW()&lt;= EOMONTH(DATE(YEAR($P682),6, 1), 0), Overall!$A684&lt;&gt;"", MONTH($O682) &lt;= 6, MONTH($P682) &gt;= 6), IF($S682 &lt;&gt; "", $I682/$S682, ""), ""), "")</f>
        <v/>
      </c>
      <c r="AM682" s="10" t="str">
        <f ca="1">IFERROR(IF(AND(NOW()&lt;= EOMONTH(DATE(YEAR($P682),7, 1), 0), Overall!$A684&lt;&gt;"", MONTH($O682) &lt;= 7, MONTH($P682) &gt;= 7), IF($S682 &lt;&gt; "", $I682/$S682, ""), ""), "")</f>
        <v/>
      </c>
      <c r="AN682" s="10" t="str">
        <f ca="1">IFERROR(IF(AND(NOW()&lt;= EOMONTH(DATE(YEAR($P682),8, 1), 0), Overall!$A684&lt;&gt;"", MONTH($O682) &lt;= 8, MONTH($P682) &gt;= 8), IF($S682 &lt;&gt; "", $I682/$S682, ""), ""), "")</f>
        <v/>
      </c>
      <c r="AO682" s="10" t="str">
        <f ca="1">IFERROR(IF(AND(NOW()&lt;= EOMONTH(DATE(YEAR($P682),9, 1), 0), Overall!$A684&lt;&gt;"", MONTH($O682) &lt;= 9, MONTH($P682) &gt;= 9), IF($S682 &lt;&gt; "", $I682/$S682, ""), ""), "")</f>
        <v/>
      </c>
      <c r="AP682" s="10" t="str">
        <f ca="1">IFERROR(IF(AND(NOW()&lt;= EOMONTH(DATE(YEAR($P682),10, 1), 0), Overall!$A684&lt;&gt;"", MONTH($O682) &lt;= 10, MONTH($P682) &gt;= 10), IF($S682 &lt;&gt; "", $I682/$S682, ""), ""), "")</f>
        <v/>
      </c>
      <c r="AQ682" s="10" t="str">
        <f ca="1">IFERROR(IF(AND(NOW()&lt;= EOMONTH(DATE(YEAR($P682),11, 1), 0), Overall!$A684&lt;&gt;"", MONTH($O682) &lt;=11, MONTH($P682) &gt;= 11), IF($S682 &lt;&gt; "", $I682/$S682, ""), ""), "")</f>
        <v/>
      </c>
      <c r="AR682" s="10" t="str">
        <f ca="1">IFERROR(IF(AND(NOW()&lt;= EOMONTH(DATE(YEAR($P682),12, 1), 0), Overall!$A684&lt;&gt;"", MONTH($O682) &lt;= 12, MONTH($P682) &gt;= 12), IF($S682 &lt;&gt; "", $I682/$S682, ""), ""), "")</f>
        <v/>
      </c>
      <c r="AS682" s="16">
        <f t="shared" ca="1" si="21"/>
        <v>500000</v>
      </c>
    </row>
    <row r="683" spans="1:45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5" t="str">
        <f>IF(Overall!P685&lt;&gt;"",_xlfn.VALUETOTEXT(Overall!P685),"")</f>
        <v>Options</v>
      </c>
      <c r="I683" s="6">
        <f>IF(Overall!F685&lt;&gt;"",VALUE(Overall!F685),"")</f>
        <v>500000</v>
      </c>
      <c r="J683" s="6">
        <f>IF(Overall!G685&lt;&gt;"",VALUE(Overall!G685),"")</f>
        <v>77</v>
      </c>
      <c r="K683" s="6">
        <f>IF(Overall!H685&lt;&gt;"",VALUE(Overall!H685),"")</f>
        <v>61</v>
      </c>
      <c r="L683" s="6">
        <f>IF(Overall!I685&lt;&gt;"",VALUE(Overall!I685),"")</f>
        <v>4.6100000000000003</v>
      </c>
      <c r="M683" s="6">
        <f>IF(Overall!J685&lt;&gt;"",VALUE(Overall!J685),"")</f>
        <v>0.88</v>
      </c>
      <c r="N683" s="6">
        <f>IF(Overall!K685&lt;&gt;"",VALUE(Overall!K685),"")</f>
        <v>3.73</v>
      </c>
      <c r="O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P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Q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R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S683" s="5">
        <f t="shared" si="20"/>
        <v>1</v>
      </c>
      <c r="T683" s="10" t="str">
        <f>IF(Overall!$A685&lt;&gt;"",IF(AND(MONTH($O683) &lt;= 1, MONTH($P683) &gt;= 1), IF($S683 &lt;&gt; "", $I683/$S683, ""), ""),"")</f>
        <v/>
      </c>
      <c r="U683" s="10" t="str">
        <f>IF(Overall!$A685&lt;&gt;"",IF(AND(MONTH($O683) &lt;= 2, MONTH($P683) &gt;= 2), IF($S683 &lt;&gt; "", $I683/$S683, ""), ""),"")</f>
        <v/>
      </c>
      <c r="V683" s="10">
        <f>IF(Overall!$A685&lt;&gt;"",IF(AND(MONTH($O683) &lt;= 3, MONTH($P683) &gt;= 3), IF($S683 &lt;&gt; "", $I683/$S683, ""), ""),"")</f>
        <v>500000</v>
      </c>
      <c r="W683" s="10" t="str">
        <f>IF(Overall!$A685&lt;&gt;"",IF(AND(MONTH($O683) &lt;= 4, MONTH($P683) &gt;= 4), IF($S683 &lt;&gt; "", $I683/$S683, ""), ""),"")</f>
        <v/>
      </c>
      <c r="X683" s="10" t="str">
        <f>IF(Overall!$A685&lt;&gt;"",IF(AND(MONTH($O683) &lt;= 5, MONTH($P683) &gt;= 5), IF($S683 &lt;&gt; "", $I683/$S683, ""), ""),"")</f>
        <v/>
      </c>
      <c r="Y683" s="10" t="str">
        <f>IF(Overall!$A685&lt;&gt;"",IF(AND(MONTH($O683) &lt;= 6, MONTH($P683) &gt;= 6), IF($S683 &lt;&gt; "", $I683/$S683, ""), ""),"")</f>
        <v/>
      </c>
      <c r="Z683" s="10" t="str">
        <f>IF(Overall!$A685&lt;&gt;"",IF(AND(MONTH($O683) &lt;= 7, MONTH($P683) &gt;= 7 ), IF($S683 &lt;&gt; "", $I683/$S683, ""), ""),"")</f>
        <v/>
      </c>
      <c r="AA683" s="10" t="str">
        <f>IF(Overall!$A685&lt;&gt;"",IF(AND(MONTH($O683) &lt;= 8, MONTH($P683) &gt;= 8), IF($S683 &lt;&gt; "", $I683/$S683, ""), ""),"")</f>
        <v/>
      </c>
      <c r="AB683" s="10" t="str">
        <f>IF(Overall!$A685&lt;&gt;"",IF(AND(MONTH($O683) &lt;= 9, MONTH($P683) &gt;= 9), IF($S683 &lt;&gt; "", $I683/$S683, ""), ""),"")</f>
        <v/>
      </c>
      <c r="AC683" s="10" t="str">
        <f>IF(Overall!$A685&lt;&gt;"",IF(AND(MONTH($O683) &lt;= 10, MONTH($P683) &gt;= 10), IF($S683 &lt;&gt; "", $I683/$S683, ""), ""),"")</f>
        <v/>
      </c>
      <c r="AD683" s="10" t="str">
        <f>IF(Overall!$A685&lt;&gt;"",IF(AND(MONTH($O683) &lt;= 11, MONTH($P683) &gt;= 11), IF($S683 &lt;&gt; "", $I683/$S683, ""), ""),"")</f>
        <v/>
      </c>
      <c r="AE683" s="10" t="str">
        <f>IF(Overall!$A685&lt;&gt;"",IF(AND(MONTH($O683) &lt;= 12, MONTH($P683) &gt;= 12), IF($S683 &lt;&gt; "", $I683/$S683, ""), ""),"")</f>
        <v/>
      </c>
      <c r="AG683" s="10" t="str">
        <f ca="1">IFERROR(IF(AND(NOW()&lt;= EOMONTH(DATE(YEAR($P683),1, 1), 0), Overall!$A685&lt;&gt;"", MONTH($O683) &lt;= 1, MONTH($P683) &gt;= 1), IF($S683 &lt;&gt; "", $I683/$S683, ""), ""), "")</f>
        <v/>
      </c>
      <c r="AH683" s="10" t="str">
        <f ca="1">IFERROR(IF(AND(NOW()&lt;= EOMONTH(DATE(YEAR($P683),2, 1), 0), Overall!$A685&lt;&gt;"", MONTH($O683) &lt;= 2, MONTH($P683) &gt;= 2), IF($S683 &lt;&gt; "", $I683/$S683, ""), ""), "")</f>
        <v/>
      </c>
      <c r="AI683" s="10">
        <f ca="1">IFERROR(IF(AND(NOW()&lt;= EOMONTH(DATE(YEAR($P683),3, 1), 0), Overall!$A685&lt;&gt;"", MONTH($O683) &lt;= 3, MONTH($P683) &gt;= 3), IF($S683 &lt;&gt; "", $I683/$S683, ""), ""), "")</f>
        <v>500000</v>
      </c>
      <c r="AJ683" s="10" t="str">
        <f ca="1">IFERROR(IF(AND(NOW()&lt;= EOMONTH(DATE(YEAR($P683),4, 1), 0), Overall!$A685&lt;&gt;"", MONTH($O683) &lt;= 4, MONTH($P683) &gt;= 4), IF($S683 &lt;&gt; "", $I683/$S683, ""), ""), "")</f>
        <v/>
      </c>
      <c r="AK683" s="10" t="str">
        <f ca="1">IFERROR(IF(AND(NOW()&lt;= EOMONTH(DATE(YEAR($P683),5, 1), 0), Overall!$A685&lt;&gt;"", MONTH($O683) &lt;= 5, MONTH($P683) &gt;= 5), IF($S683 &lt;&gt; "", $I683/$S683, ""), ""), "")</f>
        <v/>
      </c>
      <c r="AL683" s="10" t="str">
        <f ca="1">IFERROR(IF(AND(NOW()&lt;= EOMONTH(DATE(YEAR($P683),6, 1), 0), Overall!$A685&lt;&gt;"", MONTH($O683) &lt;= 6, MONTH($P683) &gt;= 6), IF($S683 &lt;&gt; "", $I683/$S683, ""), ""), "")</f>
        <v/>
      </c>
      <c r="AM683" s="10" t="str">
        <f ca="1">IFERROR(IF(AND(NOW()&lt;= EOMONTH(DATE(YEAR($P683),7, 1), 0), Overall!$A685&lt;&gt;"", MONTH($O683) &lt;= 7, MONTH($P683) &gt;= 7), IF($S683 &lt;&gt; "", $I683/$S683, ""), ""), "")</f>
        <v/>
      </c>
      <c r="AN683" s="10" t="str">
        <f ca="1">IFERROR(IF(AND(NOW()&lt;= EOMONTH(DATE(YEAR($P683),8, 1), 0), Overall!$A685&lt;&gt;"", MONTH($O683) &lt;= 8, MONTH($P683) &gt;= 8), IF($S683 &lt;&gt; "", $I683/$S683, ""), ""), "")</f>
        <v/>
      </c>
      <c r="AO683" s="10" t="str">
        <f ca="1">IFERROR(IF(AND(NOW()&lt;= EOMONTH(DATE(YEAR($P683),9, 1), 0), Overall!$A685&lt;&gt;"", MONTH($O683) &lt;= 9, MONTH($P683) &gt;= 9), IF($S683 &lt;&gt; "", $I683/$S683, ""), ""), "")</f>
        <v/>
      </c>
      <c r="AP683" s="10" t="str">
        <f ca="1">IFERROR(IF(AND(NOW()&lt;= EOMONTH(DATE(YEAR($P683),10, 1), 0), Overall!$A685&lt;&gt;"", MONTH($O683) &lt;= 10, MONTH($P683) &gt;= 10), IF($S683 &lt;&gt; "", $I683/$S683, ""), ""), "")</f>
        <v/>
      </c>
      <c r="AQ683" s="10" t="str">
        <f ca="1">IFERROR(IF(AND(NOW()&lt;= EOMONTH(DATE(YEAR($P683),11, 1), 0), Overall!$A685&lt;&gt;"", MONTH($O683) &lt;=11, MONTH($P683) &gt;= 11), IF($S683 &lt;&gt; "", $I683/$S683, ""), ""), "")</f>
        <v/>
      </c>
      <c r="AR683" s="10" t="str">
        <f ca="1">IFERROR(IF(AND(NOW()&lt;= EOMONTH(DATE(YEAR($P683),12, 1), 0), Overall!$A685&lt;&gt;"", MONTH($O683) &lt;= 12, MONTH($P683) &gt;= 12), IF($S683 &lt;&gt; "", $I683/$S683, ""), ""), "")</f>
        <v/>
      </c>
      <c r="AS683" s="16">
        <f t="shared" ca="1" si="21"/>
        <v>500000</v>
      </c>
    </row>
    <row r="684" spans="1:45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5" t="str">
        <f>IF(Overall!P686&lt;&gt;"",_xlfn.VALUETOTEXT(Overall!P686),"")</f>
        <v>Options</v>
      </c>
      <c r="I684" s="6">
        <f>IF(Overall!F686&lt;&gt;"",VALUE(Overall!F686),"")</f>
        <v>500000</v>
      </c>
      <c r="J684" s="6">
        <f>IF(Overall!G686&lt;&gt;"",VALUE(Overall!G686),"")</f>
        <v>77</v>
      </c>
      <c r="K684" s="6">
        <f>IF(Overall!H686&lt;&gt;"",VALUE(Overall!H686),"")</f>
        <v>61</v>
      </c>
      <c r="L684" s="6">
        <f>IF(Overall!I686&lt;&gt;"",VALUE(Overall!I686),"")</f>
        <v>4.55</v>
      </c>
      <c r="M684" s="6">
        <f>IF(Overall!J686&lt;&gt;"",VALUE(Overall!J686),"")</f>
        <v>0.81</v>
      </c>
      <c r="N684" s="6">
        <f>IF(Overall!K686&lt;&gt;"",VALUE(Overall!K686),"")</f>
        <v>3.74</v>
      </c>
      <c r="O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P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Q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R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S684" s="5">
        <f t="shared" si="20"/>
        <v>1</v>
      </c>
      <c r="T684" s="10" t="str">
        <f>IF(Overall!$A686&lt;&gt;"",IF(AND(MONTH($O684) &lt;= 1, MONTH($P684) &gt;= 1), IF($S684 &lt;&gt; "", $I684/$S684, ""), ""),"")</f>
        <v/>
      </c>
      <c r="U684" s="10" t="str">
        <f>IF(Overall!$A686&lt;&gt;"",IF(AND(MONTH($O684) &lt;= 2, MONTH($P684) &gt;= 2), IF($S684 &lt;&gt; "", $I684/$S684, ""), ""),"")</f>
        <v/>
      </c>
      <c r="V684" s="10">
        <f>IF(Overall!$A686&lt;&gt;"",IF(AND(MONTH($O684) &lt;= 3, MONTH($P684) &gt;= 3), IF($S684 &lt;&gt; "", $I684/$S684, ""), ""),"")</f>
        <v>500000</v>
      </c>
      <c r="W684" s="10" t="str">
        <f>IF(Overall!$A686&lt;&gt;"",IF(AND(MONTH($O684) &lt;= 4, MONTH($P684) &gt;= 4), IF($S684 &lt;&gt; "", $I684/$S684, ""), ""),"")</f>
        <v/>
      </c>
      <c r="X684" s="10" t="str">
        <f>IF(Overall!$A686&lt;&gt;"",IF(AND(MONTH($O684) &lt;= 5, MONTH($P684) &gt;= 5), IF($S684 &lt;&gt; "", $I684/$S684, ""), ""),"")</f>
        <v/>
      </c>
      <c r="Y684" s="10" t="str">
        <f>IF(Overall!$A686&lt;&gt;"",IF(AND(MONTH($O684) &lt;= 6, MONTH($P684) &gt;= 6), IF($S684 &lt;&gt; "", $I684/$S684, ""), ""),"")</f>
        <v/>
      </c>
      <c r="Z684" s="10" t="str">
        <f>IF(Overall!$A686&lt;&gt;"",IF(AND(MONTH($O684) &lt;= 7, MONTH($P684) &gt;= 7 ), IF($S684 &lt;&gt; "", $I684/$S684, ""), ""),"")</f>
        <v/>
      </c>
      <c r="AA684" s="10" t="str">
        <f>IF(Overall!$A686&lt;&gt;"",IF(AND(MONTH($O684) &lt;= 8, MONTH($P684) &gt;= 8), IF($S684 &lt;&gt; "", $I684/$S684, ""), ""),"")</f>
        <v/>
      </c>
      <c r="AB684" s="10" t="str">
        <f>IF(Overall!$A686&lt;&gt;"",IF(AND(MONTH($O684) &lt;= 9, MONTH($P684) &gt;= 9), IF($S684 &lt;&gt; "", $I684/$S684, ""), ""),"")</f>
        <v/>
      </c>
      <c r="AC684" s="10" t="str">
        <f>IF(Overall!$A686&lt;&gt;"",IF(AND(MONTH($O684) &lt;= 10, MONTH($P684) &gt;= 10), IF($S684 &lt;&gt; "", $I684/$S684, ""), ""),"")</f>
        <v/>
      </c>
      <c r="AD684" s="10" t="str">
        <f>IF(Overall!$A686&lt;&gt;"",IF(AND(MONTH($O684) &lt;= 11, MONTH($P684) &gt;= 11), IF($S684 &lt;&gt; "", $I684/$S684, ""), ""),"")</f>
        <v/>
      </c>
      <c r="AE684" s="10" t="str">
        <f>IF(Overall!$A686&lt;&gt;"",IF(AND(MONTH($O684) &lt;= 12, MONTH($P684) &gt;= 12), IF($S684 &lt;&gt; "", $I684/$S684, ""), ""),"")</f>
        <v/>
      </c>
      <c r="AG684" s="10" t="str">
        <f ca="1">IFERROR(IF(AND(NOW()&lt;= EOMONTH(DATE(YEAR($P684),1, 1), 0), Overall!$A686&lt;&gt;"", MONTH($O684) &lt;= 1, MONTH($P684) &gt;= 1), IF($S684 &lt;&gt; "", $I684/$S684, ""), ""), "")</f>
        <v/>
      </c>
      <c r="AH684" s="10" t="str">
        <f ca="1">IFERROR(IF(AND(NOW()&lt;= EOMONTH(DATE(YEAR($P684),2, 1), 0), Overall!$A686&lt;&gt;"", MONTH($O684) &lt;= 2, MONTH($P684) &gt;= 2), IF($S684 &lt;&gt; "", $I684/$S684, ""), ""), "")</f>
        <v/>
      </c>
      <c r="AI684" s="10">
        <f ca="1">IFERROR(IF(AND(NOW()&lt;= EOMONTH(DATE(YEAR($P684),3, 1), 0), Overall!$A686&lt;&gt;"", MONTH($O684) &lt;= 3, MONTH($P684) &gt;= 3), IF($S684 &lt;&gt; "", $I684/$S684, ""), ""), "")</f>
        <v>500000</v>
      </c>
      <c r="AJ684" s="10" t="str">
        <f ca="1">IFERROR(IF(AND(NOW()&lt;= EOMONTH(DATE(YEAR($P684),4, 1), 0), Overall!$A686&lt;&gt;"", MONTH($O684) &lt;= 4, MONTH($P684) &gt;= 4), IF($S684 &lt;&gt; "", $I684/$S684, ""), ""), "")</f>
        <v/>
      </c>
      <c r="AK684" s="10" t="str">
        <f ca="1">IFERROR(IF(AND(NOW()&lt;= EOMONTH(DATE(YEAR($P684),5, 1), 0), Overall!$A686&lt;&gt;"", MONTH($O684) &lt;= 5, MONTH($P684) &gt;= 5), IF($S684 &lt;&gt; "", $I684/$S684, ""), ""), "")</f>
        <v/>
      </c>
      <c r="AL684" s="10" t="str">
        <f ca="1">IFERROR(IF(AND(NOW()&lt;= EOMONTH(DATE(YEAR($P684),6, 1), 0), Overall!$A686&lt;&gt;"", MONTH($O684) &lt;= 6, MONTH($P684) &gt;= 6), IF($S684 &lt;&gt; "", $I684/$S684, ""), ""), "")</f>
        <v/>
      </c>
      <c r="AM684" s="10" t="str">
        <f ca="1">IFERROR(IF(AND(NOW()&lt;= EOMONTH(DATE(YEAR($P684),7, 1), 0), Overall!$A686&lt;&gt;"", MONTH($O684) &lt;= 7, MONTH($P684) &gt;= 7), IF($S684 &lt;&gt; "", $I684/$S684, ""), ""), "")</f>
        <v/>
      </c>
      <c r="AN684" s="10" t="str">
        <f ca="1">IFERROR(IF(AND(NOW()&lt;= EOMONTH(DATE(YEAR($P684),8, 1), 0), Overall!$A686&lt;&gt;"", MONTH($O684) &lt;= 8, MONTH($P684) &gt;= 8), IF($S684 &lt;&gt; "", $I684/$S684, ""), ""), "")</f>
        <v/>
      </c>
      <c r="AO684" s="10" t="str">
        <f ca="1">IFERROR(IF(AND(NOW()&lt;= EOMONTH(DATE(YEAR($P684),9, 1), 0), Overall!$A686&lt;&gt;"", MONTH($O684) &lt;= 9, MONTH($P684) &gt;= 9), IF($S684 &lt;&gt; "", $I684/$S684, ""), ""), "")</f>
        <v/>
      </c>
      <c r="AP684" s="10" t="str">
        <f ca="1">IFERROR(IF(AND(NOW()&lt;= EOMONTH(DATE(YEAR($P684),10, 1), 0), Overall!$A686&lt;&gt;"", MONTH($O684) &lt;= 10, MONTH($P684) &gt;= 10), IF($S684 &lt;&gt; "", $I684/$S684, ""), ""), "")</f>
        <v/>
      </c>
      <c r="AQ684" s="10" t="str">
        <f ca="1">IFERROR(IF(AND(NOW()&lt;= EOMONTH(DATE(YEAR($P684),11, 1), 0), Overall!$A686&lt;&gt;"", MONTH($O684) &lt;=11, MONTH($P684) &gt;= 11), IF($S684 &lt;&gt; "", $I684/$S684, ""), ""), "")</f>
        <v/>
      </c>
      <c r="AR684" s="10" t="str">
        <f ca="1">IFERROR(IF(AND(NOW()&lt;= EOMONTH(DATE(YEAR($P684),12, 1), 0), Overall!$A686&lt;&gt;"", MONTH($O684) &lt;= 12, MONTH($P684) &gt;= 12), IF($S684 &lt;&gt; "", $I684/$S684, ""), ""), "")</f>
        <v/>
      </c>
      <c r="AS684" s="16">
        <f t="shared" ca="1" si="21"/>
        <v>500000</v>
      </c>
    </row>
    <row r="685" spans="1:45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5" t="str">
        <f>IF(Overall!P687&lt;&gt;"",_xlfn.VALUETOTEXT(Overall!P687),"")</f>
        <v>Options</v>
      </c>
      <c r="I685" s="6">
        <f>IF(Overall!F687&lt;&gt;"",VALUE(Overall!F687),"")</f>
        <v>500000</v>
      </c>
      <c r="J685" s="6">
        <f>IF(Overall!G687&lt;&gt;"",VALUE(Overall!G687),"")</f>
        <v>78</v>
      </c>
      <c r="K685" s="6">
        <f>IF(Overall!H687&lt;&gt;"",VALUE(Overall!H687),"")</f>
        <v>61</v>
      </c>
      <c r="L685" s="6">
        <f>IF(Overall!I687&lt;&gt;"",VALUE(Overall!I687),"")</f>
        <v>4</v>
      </c>
      <c r="M685" s="6">
        <f>IF(Overall!J687&lt;&gt;"",VALUE(Overall!J687),"")</f>
        <v>0.35</v>
      </c>
      <c r="N685" s="6">
        <f>IF(Overall!K687&lt;&gt;"",VALUE(Overall!K687),"")</f>
        <v>3.65</v>
      </c>
      <c r="O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P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Q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R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S685" s="5">
        <f t="shared" si="20"/>
        <v>1</v>
      </c>
      <c r="T685" s="10" t="str">
        <f>IF(Overall!$A687&lt;&gt;"",IF(AND(MONTH($O685) &lt;= 1, MONTH($P685) &gt;= 1), IF($S685 &lt;&gt; "", $I685/$S685, ""), ""),"")</f>
        <v/>
      </c>
      <c r="U685" s="10">
        <f>IF(Overall!$A687&lt;&gt;"",IF(AND(MONTH($O685) &lt;= 2, MONTH($P685) &gt;= 2), IF($S685 &lt;&gt; "", $I685/$S685, ""), ""),"")</f>
        <v>500000</v>
      </c>
      <c r="V685" s="10" t="str">
        <f>IF(Overall!$A687&lt;&gt;"",IF(AND(MONTH($O685) &lt;= 3, MONTH($P685) &gt;= 3), IF($S685 &lt;&gt; "", $I685/$S685, ""), ""),"")</f>
        <v/>
      </c>
      <c r="W685" s="10" t="str">
        <f>IF(Overall!$A687&lt;&gt;"",IF(AND(MONTH($O685) &lt;= 4, MONTH($P685) &gt;= 4), IF($S685 &lt;&gt; "", $I685/$S685, ""), ""),"")</f>
        <v/>
      </c>
      <c r="X685" s="10" t="str">
        <f>IF(Overall!$A687&lt;&gt;"",IF(AND(MONTH($O685) &lt;= 5, MONTH($P685) &gt;= 5), IF($S685 &lt;&gt; "", $I685/$S685, ""), ""),"")</f>
        <v/>
      </c>
      <c r="Y685" s="10" t="str">
        <f>IF(Overall!$A687&lt;&gt;"",IF(AND(MONTH($O685) &lt;= 6, MONTH($P685) &gt;= 6), IF($S685 &lt;&gt; "", $I685/$S685, ""), ""),"")</f>
        <v/>
      </c>
      <c r="Z685" s="10" t="str">
        <f>IF(Overall!$A687&lt;&gt;"",IF(AND(MONTH($O685) &lt;= 7, MONTH($P685) &gt;= 7 ), IF($S685 &lt;&gt; "", $I685/$S685, ""), ""),"")</f>
        <v/>
      </c>
      <c r="AA685" s="10" t="str">
        <f>IF(Overall!$A687&lt;&gt;"",IF(AND(MONTH($O685) &lt;= 8, MONTH($P685) &gt;= 8), IF($S685 &lt;&gt; "", $I685/$S685, ""), ""),"")</f>
        <v/>
      </c>
      <c r="AB685" s="10" t="str">
        <f>IF(Overall!$A687&lt;&gt;"",IF(AND(MONTH($O685) &lt;= 9, MONTH($P685) &gt;= 9), IF($S685 &lt;&gt; "", $I685/$S685, ""), ""),"")</f>
        <v/>
      </c>
      <c r="AC685" s="10" t="str">
        <f>IF(Overall!$A687&lt;&gt;"",IF(AND(MONTH($O685) &lt;= 10, MONTH($P685) &gt;= 10), IF($S685 &lt;&gt; "", $I685/$S685, ""), ""),"")</f>
        <v/>
      </c>
      <c r="AD685" s="10" t="str">
        <f>IF(Overall!$A687&lt;&gt;"",IF(AND(MONTH($O685) &lt;= 11, MONTH($P685) &gt;= 11), IF($S685 &lt;&gt; "", $I685/$S685, ""), ""),"")</f>
        <v/>
      </c>
      <c r="AE685" s="10" t="str">
        <f>IF(Overall!$A687&lt;&gt;"",IF(AND(MONTH($O685) &lt;= 12, MONTH($P685) &gt;= 12), IF($S685 &lt;&gt; "", $I685/$S685, ""), ""),"")</f>
        <v/>
      </c>
      <c r="AG685" s="10" t="str">
        <f ca="1">IFERROR(IF(AND(NOW()&lt;= EOMONTH(DATE(YEAR($P685),1, 1), 0), Overall!$A687&lt;&gt;"", MONTH($O685) &lt;= 1, MONTH($P685) &gt;= 1), IF($S685 &lt;&gt; "", $I685/$S685, ""), ""), "")</f>
        <v/>
      </c>
      <c r="AH685" s="10">
        <f ca="1">IFERROR(IF(AND(NOW()&lt;= EOMONTH(DATE(YEAR($P685),2, 1), 0), Overall!$A687&lt;&gt;"", MONTH($O685) &lt;= 2, MONTH($P685) &gt;= 2), IF($S685 &lt;&gt; "", $I685/$S685, ""), ""), "")</f>
        <v>500000</v>
      </c>
      <c r="AI685" s="10" t="str">
        <f ca="1">IFERROR(IF(AND(NOW()&lt;= EOMONTH(DATE(YEAR($P685),3, 1), 0), Overall!$A687&lt;&gt;"", MONTH($O685) &lt;= 3, MONTH($P685) &gt;= 3), IF($S685 &lt;&gt; "", $I685/$S685, ""), ""), "")</f>
        <v/>
      </c>
      <c r="AJ685" s="10" t="str">
        <f ca="1">IFERROR(IF(AND(NOW()&lt;= EOMONTH(DATE(YEAR($P685),4, 1), 0), Overall!$A687&lt;&gt;"", MONTH($O685) &lt;= 4, MONTH($P685) &gt;= 4), IF($S685 &lt;&gt; "", $I685/$S685, ""), ""), "")</f>
        <v/>
      </c>
      <c r="AK685" s="10" t="str">
        <f ca="1">IFERROR(IF(AND(NOW()&lt;= EOMONTH(DATE(YEAR($P685),5, 1), 0), Overall!$A687&lt;&gt;"", MONTH($O685) &lt;= 5, MONTH($P685) &gt;= 5), IF($S685 &lt;&gt; "", $I685/$S685, ""), ""), "")</f>
        <v/>
      </c>
      <c r="AL685" s="10" t="str">
        <f ca="1">IFERROR(IF(AND(NOW()&lt;= EOMONTH(DATE(YEAR($P685),6, 1), 0), Overall!$A687&lt;&gt;"", MONTH($O685) &lt;= 6, MONTH($P685) &gt;= 6), IF($S685 &lt;&gt; "", $I685/$S685, ""), ""), "")</f>
        <v/>
      </c>
      <c r="AM685" s="10" t="str">
        <f ca="1">IFERROR(IF(AND(NOW()&lt;= EOMONTH(DATE(YEAR($P685),7, 1), 0), Overall!$A687&lt;&gt;"", MONTH($O685) &lt;= 7, MONTH($P685) &gt;= 7), IF($S685 &lt;&gt; "", $I685/$S685, ""), ""), "")</f>
        <v/>
      </c>
      <c r="AN685" s="10" t="str">
        <f ca="1">IFERROR(IF(AND(NOW()&lt;= EOMONTH(DATE(YEAR($P685),8, 1), 0), Overall!$A687&lt;&gt;"", MONTH($O685) &lt;= 8, MONTH($P685) &gt;= 8), IF($S685 &lt;&gt; "", $I685/$S685, ""), ""), "")</f>
        <v/>
      </c>
      <c r="AO685" s="10" t="str">
        <f ca="1">IFERROR(IF(AND(NOW()&lt;= EOMONTH(DATE(YEAR($P685),9, 1), 0), Overall!$A687&lt;&gt;"", MONTH($O685) &lt;= 9, MONTH($P685) &gt;= 9), IF($S685 &lt;&gt; "", $I685/$S685, ""), ""), "")</f>
        <v/>
      </c>
      <c r="AP685" s="10" t="str">
        <f ca="1">IFERROR(IF(AND(NOW()&lt;= EOMONTH(DATE(YEAR($P685),10, 1), 0), Overall!$A687&lt;&gt;"", MONTH($O685) &lt;= 10, MONTH($P685) &gt;= 10), IF($S685 &lt;&gt; "", $I685/$S685, ""), ""), "")</f>
        <v/>
      </c>
      <c r="AQ685" s="10" t="str">
        <f ca="1">IFERROR(IF(AND(NOW()&lt;= EOMONTH(DATE(YEAR($P685),11, 1), 0), Overall!$A687&lt;&gt;"", MONTH($O685) &lt;=11, MONTH($P685) &gt;= 11), IF($S685 &lt;&gt; "", $I685/$S685, ""), ""), "")</f>
        <v/>
      </c>
      <c r="AR685" s="10" t="str">
        <f ca="1">IFERROR(IF(AND(NOW()&lt;= EOMONTH(DATE(YEAR($P685),12, 1), 0), Overall!$A687&lt;&gt;"", MONTH($O685) &lt;= 12, MONTH($P685) &gt;= 12), IF($S685 &lt;&gt; "", $I685/$S685, ""), ""), "")</f>
        <v/>
      </c>
      <c r="AS685" s="16">
        <f t="shared" ca="1" si="21"/>
        <v>500000</v>
      </c>
    </row>
    <row r="686" spans="1:45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5" t="str">
        <f>IF(Overall!P688&lt;&gt;"",_xlfn.VALUETOTEXT(Overall!P688),"")</f>
        <v>Options</v>
      </c>
      <c r="I686" s="6">
        <f>IF(Overall!F688&lt;&gt;"",VALUE(Overall!F688),"")</f>
        <v>500000</v>
      </c>
      <c r="J686" s="6">
        <f>IF(Overall!G688&lt;&gt;"",VALUE(Overall!G688),"")</f>
        <v>78</v>
      </c>
      <c r="K686" s="6">
        <f>IF(Overall!H688&lt;&gt;"",VALUE(Overall!H688),"")</f>
        <v>61</v>
      </c>
      <c r="L686" s="6">
        <f>IF(Overall!I688&lt;&gt;"",VALUE(Overall!I688),"")</f>
        <v>4.0999999999999996</v>
      </c>
      <c r="M686" s="6">
        <f>IF(Overall!J688&lt;&gt;"",VALUE(Overall!J688),"")</f>
        <v>0.53</v>
      </c>
      <c r="N686" s="6">
        <f>IF(Overall!K688&lt;&gt;"",VALUE(Overall!K688),"")</f>
        <v>3.57</v>
      </c>
      <c r="O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P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Q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R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S686" s="5">
        <f t="shared" si="20"/>
        <v>1</v>
      </c>
      <c r="T686" s="10" t="str">
        <f>IF(Overall!$A688&lt;&gt;"",IF(AND(MONTH($O686) &lt;= 1, MONTH($P686) &gt;= 1), IF($S686 &lt;&gt; "", $I686/$S686, ""), ""),"")</f>
        <v/>
      </c>
      <c r="U686" s="10">
        <f>IF(Overall!$A688&lt;&gt;"",IF(AND(MONTH($O686) &lt;= 2, MONTH($P686) &gt;= 2), IF($S686 &lt;&gt; "", $I686/$S686, ""), ""),"")</f>
        <v>500000</v>
      </c>
      <c r="V686" s="10" t="str">
        <f>IF(Overall!$A688&lt;&gt;"",IF(AND(MONTH($O686) &lt;= 3, MONTH($P686) &gt;= 3), IF($S686 &lt;&gt; "", $I686/$S686, ""), ""),"")</f>
        <v/>
      </c>
      <c r="W686" s="10" t="str">
        <f>IF(Overall!$A688&lt;&gt;"",IF(AND(MONTH($O686) &lt;= 4, MONTH($P686) &gt;= 4), IF($S686 &lt;&gt; "", $I686/$S686, ""), ""),"")</f>
        <v/>
      </c>
      <c r="X686" s="10" t="str">
        <f>IF(Overall!$A688&lt;&gt;"",IF(AND(MONTH($O686) &lt;= 5, MONTH($P686) &gt;= 5), IF($S686 &lt;&gt; "", $I686/$S686, ""), ""),"")</f>
        <v/>
      </c>
      <c r="Y686" s="10" t="str">
        <f>IF(Overall!$A688&lt;&gt;"",IF(AND(MONTH($O686) &lt;= 6, MONTH($P686) &gt;= 6), IF($S686 &lt;&gt; "", $I686/$S686, ""), ""),"")</f>
        <v/>
      </c>
      <c r="Z686" s="10" t="str">
        <f>IF(Overall!$A688&lt;&gt;"",IF(AND(MONTH($O686) &lt;= 7, MONTH($P686) &gt;= 7 ), IF($S686 &lt;&gt; "", $I686/$S686, ""), ""),"")</f>
        <v/>
      </c>
      <c r="AA686" s="10" t="str">
        <f>IF(Overall!$A688&lt;&gt;"",IF(AND(MONTH($O686) &lt;= 8, MONTH($P686) &gt;= 8), IF($S686 &lt;&gt; "", $I686/$S686, ""), ""),"")</f>
        <v/>
      </c>
      <c r="AB686" s="10" t="str">
        <f>IF(Overall!$A688&lt;&gt;"",IF(AND(MONTH($O686) &lt;= 9, MONTH($P686) &gt;= 9), IF($S686 &lt;&gt; "", $I686/$S686, ""), ""),"")</f>
        <v/>
      </c>
      <c r="AC686" s="10" t="str">
        <f>IF(Overall!$A688&lt;&gt;"",IF(AND(MONTH($O686) &lt;= 10, MONTH($P686) &gt;= 10), IF($S686 &lt;&gt; "", $I686/$S686, ""), ""),"")</f>
        <v/>
      </c>
      <c r="AD686" s="10" t="str">
        <f>IF(Overall!$A688&lt;&gt;"",IF(AND(MONTH($O686) &lt;= 11, MONTH($P686) &gt;= 11), IF($S686 &lt;&gt; "", $I686/$S686, ""), ""),"")</f>
        <v/>
      </c>
      <c r="AE686" s="10" t="str">
        <f>IF(Overall!$A688&lt;&gt;"",IF(AND(MONTH($O686) &lt;= 12, MONTH($P686) &gt;= 12), IF($S686 &lt;&gt; "", $I686/$S686, ""), ""),"")</f>
        <v/>
      </c>
      <c r="AG686" s="10" t="str">
        <f ca="1">IFERROR(IF(AND(NOW()&lt;= EOMONTH(DATE(YEAR($P686),1, 1), 0), Overall!$A688&lt;&gt;"", MONTH($O686) &lt;= 1, MONTH($P686) &gt;= 1), IF($S686 &lt;&gt; "", $I686/$S686, ""), ""), "")</f>
        <v/>
      </c>
      <c r="AH686" s="10">
        <f ca="1">IFERROR(IF(AND(NOW()&lt;= EOMONTH(DATE(YEAR($P686),2, 1), 0), Overall!$A688&lt;&gt;"", MONTH($O686) &lt;= 2, MONTH($P686) &gt;= 2), IF($S686 &lt;&gt; "", $I686/$S686, ""), ""), "")</f>
        <v>500000</v>
      </c>
      <c r="AI686" s="10" t="str">
        <f ca="1">IFERROR(IF(AND(NOW()&lt;= EOMONTH(DATE(YEAR($P686),3, 1), 0), Overall!$A688&lt;&gt;"", MONTH($O686) &lt;= 3, MONTH($P686) &gt;= 3), IF($S686 &lt;&gt; "", $I686/$S686, ""), ""), "")</f>
        <v/>
      </c>
      <c r="AJ686" s="10" t="str">
        <f ca="1">IFERROR(IF(AND(NOW()&lt;= EOMONTH(DATE(YEAR($P686),4, 1), 0), Overall!$A688&lt;&gt;"", MONTH($O686) &lt;= 4, MONTH($P686) &gt;= 4), IF($S686 &lt;&gt; "", $I686/$S686, ""), ""), "")</f>
        <v/>
      </c>
      <c r="AK686" s="10" t="str">
        <f ca="1">IFERROR(IF(AND(NOW()&lt;= EOMONTH(DATE(YEAR($P686),5, 1), 0), Overall!$A688&lt;&gt;"", MONTH($O686) &lt;= 5, MONTH($P686) &gt;= 5), IF($S686 &lt;&gt; "", $I686/$S686, ""), ""), "")</f>
        <v/>
      </c>
      <c r="AL686" s="10" t="str">
        <f ca="1">IFERROR(IF(AND(NOW()&lt;= EOMONTH(DATE(YEAR($P686),6, 1), 0), Overall!$A688&lt;&gt;"", MONTH($O686) &lt;= 6, MONTH($P686) &gt;= 6), IF($S686 &lt;&gt; "", $I686/$S686, ""), ""), "")</f>
        <v/>
      </c>
      <c r="AM686" s="10" t="str">
        <f ca="1">IFERROR(IF(AND(NOW()&lt;= EOMONTH(DATE(YEAR($P686),7, 1), 0), Overall!$A688&lt;&gt;"", MONTH($O686) &lt;= 7, MONTH($P686) &gt;= 7), IF($S686 &lt;&gt; "", $I686/$S686, ""), ""), "")</f>
        <v/>
      </c>
      <c r="AN686" s="10" t="str">
        <f ca="1">IFERROR(IF(AND(NOW()&lt;= EOMONTH(DATE(YEAR($P686),8, 1), 0), Overall!$A688&lt;&gt;"", MONTH($O686) &lt;= 8, MONTH($P686) &gt;= 8), IF($S686 &lt;&gt; "", $I686/$S686, ""), ""), "")</f>
        <v/>
      </c>
      <c r="AO686" s="10" t="str">
        <f ca="1">IFERROR(IF(AND(NOW()&lt;= EOMONTH(DATE(YEAR($P686),9, 1), 0), Overall!$A688&lt;&gt;"", MONTH($O686) &lt;= 9, MONTH($P686) &gt;= 9), IF($S686 &lt;&gt; "", $I686/$S686, ""), ""), "")</f>
        <v/>
      </c>
      <c r="AP686" s="10" t="str">
        <f ca="1">IFERROR(IF(AND(NOW()&lt;= EOMONTH(DATE(YEAR($P686),10, 1), 0), Overall!$A688&lt;&gt;"", MONTH($O686) &lt;= 10, MONTH($P686) &gt;= 10), IF($S686 &lt;&gt; "", $I686/$S686, ""), ""), "")</f>
        <v/>
      </c>
      <c r="AQ686" s="10" t="str">
        <f ca="1">IFERROR(IF(AND(NOW()&lt;= EOMONTH(DATE(YEAR($P686),11, 1), 0), Overall!$A688&lt;&gt;"", MONTH($O686) &lt;=11, MONTH($P686) &gt;= 11), IF($S686 &lt;&gt; "", $I686/$S686, ""), ""), "")</f>
        <v/>
      </c>
      <c r="AR686" s="10" t="str">
        <f ca="1">IFERROR(IF(AND(NOW()&lt;= EOMONTH(DATE(YEAR($P686),12, 1), 0), Overall!$A688&lt;&gt;"", MONTH($O686) &lt;= 12, MONTH($P686) &gt;= 12), IF($S686 &lt;&gt; "", $I686/$S686, ""), ""), "")</f>
        <v/>
      </c>
      <c r="AS686" s="16">
        <f t="shared" ca="1" si="21"/>
        <v>500000</v>
      </c>
    </row>
    <row r="687" spans="1:45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5" t="str">
        <f>IF(Overall!P689&lt;&gt;"",_xlfn.VALUETOTEXT(Overall!P689),"")</f>
        <v>Options</v>
      </c>
      <c r="I687" s="6">
        <f>IF(Overall!F689&lt;&gt;"",VALUE(Overall!F689),"")</f>
        <v>500000</v>
      </c>
      <c r="J687" s="6">
        <f>IF(Overall!G689&lt;&gt;"",VALUE(Overall!G689),"")</f>
        <v>77</v>
      </c>
      <c r="K687" s="6">
        <f>IF(Overall!H689&lt;&gt;"",VALUE(Overall!H689),"")</f>
        <v>61</v>
      </c>
      <c r="L687" s="6">
        <f>IF(Overall!I689&lt;&gt;"",VALUE(Overall!I689),"")</f>
        <v>4.59</v>
      </c>
      <c r="M687" s="6">
        <f>IF(Overall!J689&lt;&gt;"",VALUE(Overall!J689),"")</f>
        <v>0.85</v>
      </c>
      <c r="N687" s="6">
        <f>IF(Overall!K689&lt;&gt;"",VALUE(Overall!K689),"")</f>
        <v>3.74</v>
      </c>
      <c r="O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P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Q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R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S687" s="5">
        <f t="shared" si="20"/>
        <v>1</v>
      </c>
      <c r="T687" s="10" t="str">
        <f>IF(Overall!$A689&lt;&gt;"",IF(AND(MONTH($O687) &lt;= 1, MONTH($P687) &gt;= 1), IF($S687 &lt;&gt; "", $I687/$S687, ""), ""),"")</f>
        <v/>
      </c>
      <c r="U687" s="10" t="str">
        <f>IF(Overall!$A689&lt;&gt;"",IF(AND(MONTH($O687) &lt;= 2, MONTH($P687) &gt;= 2), IF($S687 &lt;&gt; "", $I687/$S687, ""), ""),"")</f>
        <v/>
      </c>
      <c r="V687" s="10">
        <f>IF(Overall!$A689&lt;&gt;"",IF(AND(MONTH($O687) &lt;= 3, MONTH($P687) &gt;= 3), IF($S687 &lt;&gt; "", $I687/$S687, ""), ""),"")</f>
        <v>500000</v>
      </c>
      <c r="W687" s="10" t="str">
        <f>IF(Overall!$A689&lt;&gt;"",IF(AND(MONTH($O687) &lt;= 4, MONTH($P687) &gt;= 4), IF($S687 &lt;&gt; "", $I687/$S687, ""), ""),"")</f>
        <v/>
      </c>
      <c r="X687" s="10" t="str">
        <f>IF(Overall!$A689&lt;&gt;"",IF(AND(MONTH($O687) &lt;= 5, MONTH($P687) &gt;= 5), IF($S687 &lt;&gt; "", $I687/$S687, ""), ""),"")</f>
        <v/>
      </c>
      <c r="Y687" s="10" t="str">
        <f>IF(Overall!$A689&lt;&gt;"",IF(AND(MONTH($O687) &lt;= 6, MONTH($P687) &gt;= 6), IF($S687 &lt;&gt; "", $I687/$S687, ""), ""),"")</f>
        <v/>
      </c>
      <c r="Z687" s="10" t="str">
        <f>IF(Overall!$A689&lt;&gt;"",IF(AND(MONTH($O687) &lt;= 7, MONTH($P687) &gt;= 7 ), IF($S687 &lt;&gt; "", $I687/$S687, ""), ""),"")</f>
        <v/>
      </c>
      <c r="AA687" s="10" t="str">
        <f>IF(Overall!$A689&lt;&gt;"",IF(AND(MONTH($O687) &lt;= 8, MONTH($P687) &gt;= 8), IF($S687 &lt;&gt; "", $I687/$S687, ""), ""),"")</f>
        <v/>
      </c>
      <c r="AB687" s="10" t="str">
        <f>IF(Overall!$A689&lt;&gt;"",IF(AND(MONTH($O687) &lt;= 9, MONTH($P687) &gt;= 9), IF($S687 &lt;&gt; "", $I687/$S687, ""), ""),"")</f>
        <v/>
      </c>
      <c r="AC687" s="10" t="str">
        <f>IF(Overall!$A689&lt;&gt;"",IF(AND(MONTH($O687) &lt;= 10, MONTH($P687) &gt;= 10), IF($S687 &lt;&gt; "", $I687/$S687, ""), ""),"")</f>
        <v/>
      </c>
      <c r="AD687" s="10" t="str">
        <f>IF(Overall!$A689&lt;&gt;"",IF(AND(MONTH($O687) &lt;= 11, MONTH($P687) &gt;= 11), IF($S687 &lt;&gt; "", $I687/$S687, ""), ""),"")</f>
        <v/>
      </c>
      <c r="AE687" s="10" t="str">
        <f>IF(Overall!$A689&lt;&gt;"",IF(AND(MONTH($O687) &lt;= 12, MONTH($P687) &gt;= 12), IF($S687 &lt;&gt; "", $I687/$S687, ""), ""),"")</f>
        <v/>
      </c>
      <c r="AG687" s="10" t="str">
        <f ca="1">IFERROR(IF(AND(NOW()&lt;= EOMONTH(DATE(YEAR($P687),1, 1), 0), Overall!$A689&lt;&gt;"", MONTH($O687) &lt;= 1, MONTH($P687) &gt;= 1), IF($S687 &lt;&gt; "", $I687/$S687, ""), ""), "")</f>
        <v/>
      </c>
      <c r="AH687" s="10" t="str">
        <f ca="1">IFERROR(IF(AND(NOW()&lt;= EOMONTH(DATE(YEAR($P687),2, 1), 0), Overall!$A689&lt;&gt;"", MONTH($O687) &lt;= 2, MONTH($P687) &gt;= 2), IF($S687 &lt;&gt; "", $I687/$S687, ""), ""), "")</f>
        <v/>
      </c>
      <c r="AI687" s="10">
        <f ca="1">IFERROR(IF(AND(NOW()&lt;= EOMONTH(DATE(YEAR($P687),3, 1), 0), Overall!$A689&lt;&gt;"", MONTH($O687) &lt;= 3, MONTH($P687) &gt;= 3), IF($S687 &lt;&gt; "", $I687/$S687, ""), ""), "")</f>
        <v>500000</v>
      </c>
      <c r="AJ687" s="10" t="str">
        <f ca="1">IFERROR(IF(AND(NOW()&lt;= EOMONTH(DATE(YEAR($P687),4, 1), 0), Overall!$A689&lt;&gt;"", MONTH($O687) &lt;= 4, MONTH($P687) &gt;= 4), IF($S687 &lt;&gt; "", $I687/$S687, ""), ""), "")</f>
        <v/>
      </c>
      <c r="AK687" s="10" t="str">
        <f ca="1">IFERROR(IF(AND(NOW()&lt;= EOMONTH(DATE(YEAR($P687),5, 1), 0), Overall!$A689&lt;&gt;"", MONTH($O687) &lt;= 5, MONTH($P687) &gt;= 5), IF($S687 &lt;&gt; "", $I687/$S687, ""), ""), "")</f>
        <v/>
      </c>
      <c r="AL687" s="10" t="str">
        <f ca="1">IFERROR(IF(AND(NOW()&lt;= EOMONTH(DATE(YEAR($P687),6, 1), 0), Overall!$A689&lt;&gt;"", MONTH($O687) &lt;= 6, MONTH($P687) &gt;= 6), IF($S687 &lt;&gt; "", $I687/$S687, ""), ""), "")</f>
        <v/>
      </c>
      <c r="AM687" s="10" t="str">
        <f ca="1">IFERROR(IF(AND(NOW()&lt;= EOMONTH(DATE(YEAR($P687),7, 1), 0), Overall!$A689&lt;&gt;"", MONTH($O687) &lt;= 7, MONTH($P687) &gt;= 7), IF($S687 &lt;&gt; "", $I687/$S687, ""), ""), "")</f>
        <v/>
      </c>
      <c r="AN687" s="10" t="str">
        <f ca="1">IFERROR(IF(AND(NOW()&lt;= EOMONTH(DATE(YEAR($P687),8, 1), 0), Overall!$A689&lt;&gt;"", MONTH($O687) &lt;= 8, MONTH($P687) &gt;= 8), IF($S687 &lt;&gt; "", $I687/$S687, ""), ""), "")</f>
        <v/>
      </c>
      <c r="AO687" s="10" t="str">
        <f ca="1">IFERROR(IF(AND(NOW()&lt;= EOMONTH(DATE(YEAR($P687),9, 1), 0), Overall!$A689&lt;&gt;"", MONTH($O687) &lt;= 9, MONTH($P687) &gt;= 9), IF($S687 &lt;&gt; "", $I687/$S687, ""), ""), "")</f>
        <v/>
      </c>
      <c r="AP687" s="10" t="str">
        <f ca="1">IFERROR(IF(AND(NOW()&lt;= EOMONTH(DATE(YEAR($P687),10, 1), 0), Overall!$A689&lt;&gt;"", MONTH($O687) &lt;= 10, MONTH($P687) &gt;= 10), IF($S687 &lt;&gt; "", $I687/$S687, ""), ""), "")</f>
        <v/>
      </c>
      <c r="AQ687" s="10" t="str">
        <f ca="1">IFERROR(IF(AND(NOW()&lt;= EOMONTH(DATE(YEAR($P687),11, 1), 0), Overall!$A689&lt;&gt;"", MONTH($O687) &lt;=11, MONTH($P687) &gt;= 11), IF($S687 &lt;&gt; "", $I687/$S687, ""), ""), "")</f>
        <v/>
      </c>
      <c r="AR687" s="10" t="str">
        <f ca="1">IFERROR(IF(AND(NOW()&lt;= EOMONTH(DATE(YEAR($P687),12, 1), 0), Overall!$A689&lt;&gt;"", MONTH($O687) &lt;= 12, MONTH($P687) &gt;= 12), IF($S687 &lt;&gt; "", $I687/$S687, ""), ""), "")</f>
        <v/>
      </c>
      <c r="AS687" s="16">
        <f t="shared" ca="1" si="21"/>
        <v>500000</v>
      </c>
    </row>
    <row r="688" spans="1:45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5" t="str">
        <f>IF(Overall!P690&lt;&gt;"",_xlfn.VALUETOTEXT(Overall!P690),"")</f>
        <v>Options</v>
      </c>
      <c r="I688" s="6">
        <f>IF(Overall!F690&lt;&gt;"",VALUE(Overall!F690),"")</f>
        <v>1000000</v>
      </c>
      <c r="J688" s="6">
        <f>IF(Overall!G690&lt;&gt;"",VALUE(Overall!G690),"")</f>
        <v>77</v>
      </c>
      <c r="K688" s="6">
        <f>IF(Overall!H690&lt;&gt;"",VALUE(Overall!H690),"")</f>
        <v>61</v>
      </c>
      <c r="L688" s="6">
        <f>IF(Overall!I690&lt;&gt;"",VALUE(Overall!I690),"")</f>
        <v>4.54</v>
      </c>
      <c r="M688" s="6">
        <f>IF(Overall!J690&lt;&gt;"",VALUE(Overall!J690),"")</f>
        <v>0.8</v>
      </c>
      <c r="N688" s="6">
        <f>IF(Overall!K690&lt;&gt;"",VALUE(Overall!K690),"")</f>
        <v>3.74</v>
      </c>
      <c r="O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P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Q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R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S688" s="5">
        <f t="shared" si="20"/>
        <v>1</v>
      </c>
      <c r="T688" s="10" t="str">
        <f>IF(Overall!$A690&lt;&gt;"",IF(AND(MONTH($O688) &lt;= 1, MONTH($P688) &gt;= 1), IF($S688 &lt;&gt; "", $I688/$S688, ""), ""),"")</f>
        <v/>
      </c>
      <c r="U688" s="10" t="str">
        <f>IF(Overall!$A690&lt;&gt;"",IF(AND(MONTH($O688) &lt;= 2, MONTH($P688) &gt;= 2), IF($S688 &lt;&gt; "", $I688/$S688, ""), ""),"")</f>
        <v/>
      </c>
      <c r="V688" s="10">
        <f>IF(Overall!$A690&lt;&gt;"",IF(AND(MONTH($O688) &lt;= 3, MONTH($P688) &gt;= 3), IF($S688 &lt;&gt; "", $I688/$S688, ""), ""),"")</f>
        <v>1000000</v>
      </c>
      <c r="W688" s="10" t="str">
        <f>IF(Overall!$A690&lt;&gt;"",IF(AND(MONTH($O688) &lt;= 4, MONTH($P688) &gt;= 4), IF($S688 &lt;&gt; "", $I688/$S688, ""), ""),"")</f>
        <v/>
      </c>
      <c r="X688" s="10" t="str">
        <f>IF(Overall!$A690&lt;&gt;"",IF(AND(MONTH($O688) &lt;= 5, MONTH($P688) &gt;= 5), IF($S688 &lt;&gt; "", $I688/$S688, ""), ""),"")</f>
        <v/>
      </c>
      <c r="Y688" s="10" t="str">
        <f>IF(Overall!$A690&lt;&gt;"",IF(AND(MONTH($O688) &lt;= 6, MONTH($P688) &gt;= 6), IF($S688 &lt;&gt; "", $I688/$S688, ""), ""),"")</f>
        <v/>
      </c>
      <c r="Z688" s="10" t="str">
        <f>IF(Overall!$A690&lt;&gt;"",IF(AND(MONTH($O688) &lt;= 7, MONTH($P688) &gt;= 7 ), IF($S688 &lt;&gt; "", $I688/$S688, ""), ""),"")</f>
        <v/>
      </c>
      <c r="AA688" s="10" t="str">
        <f>IF(Overall!$A690&lt;&gt;"",IF(AND(MONTH($O688) &lt;= 8, MONTH($P688) &gt;= 8), IF($S688 &lt;&gt; "", $I688/$S688, ""), ""),"")</f>
        <v/>
      </c>
      <c r="AB688" s="10" t="str">
        <f>IF(Overall!$A690&lt;&gt;"",IF(AND(MONTH($O688) &lt;= 9, MONTH($P688) &gt;= 9), IF($S688 &lt;&gt; "", $I688/$S688, ""), ""),"")</f>
        <v/>
      </c>
      <c r="AC688" s="10" t="str">
        <f>IF(Overall!$A690&lt;&gt;"",IF(AND(MONTH($O688) &lt;= 10, MONTH($P688) &gt;= 10), IF($S688 &lt;&gt; "", $I688/$S688, ""), ""),"")</f>
        <v/>
      </c>
      <c r="AD688" s="10" t="str">
        <f>IF(Overall!$A690&lt;&gt;"",IF(AND(MONTH($O688) &lt;= 11, MONTH($P688) &gt;= 11), IF($S688 &lt;&gt; "", $I688/$S688, ""), ""),"")</f>
        <v/>
      </c>
      <c r="AE688" s="10" t="str">
        <f>IF(Overall!$A690&lt;&gt;"",IF(AND(MONTH($O688) &lt;= 12, MONTH($P688) &gt;= 12), IF($S688 &lt;&gt; "", $I688/$S688, ""), ""),"")</f>
        <v/>
      </c>
      <c r="AG688" s="10" t="str">
        <f ca="1">IFERROR(IF(AND(NOW()&lt;= EOMONTH(DATE(YEAR($P688),1, 1), 0), Overall!$A690&lt;&gt;"", MONTH($O688) &lt;= 1, MONTH($P688) &gt;= 1), IF($S688 &lt;&gt; "", $I688/$S688, ""), ""), "")</f>
        <v/>
      </c>
      <c r="AH688" s="10" t="str">
        <f ca="1">IFERROR(IF(AND(NOW()&lt;= EOMONTH(DATE(YEAR($P688),2, 1), 0), Overall!$A690&lt;&gt;"", MONTH($O688) &lt;= 2, MONTH($P688) &gt;= 2), IF($S688 &lt;&gt; "", $I688/$S688, ""), ""), "")</f>
        <v/>
      </c>
      <c r="AI688" s="10">
        <f ca="1">IFERROR(IF(AND(NOW()&lt;= EOMONTH(DATE(YEAR($P688),3, 1), 0), Overall!$A690&lt;&gt;"", MONTH($O688) &lt;= 3, MONTH($P688) &gt;= 3), IF($S688 &lt;&gt; "", $I688/$S688, ""), ""), "")</f>
        <v>1000000</v>
      </c>
      <c r="AJ688" s="10" t="str">
        <f ca="1">IFERROR(IF(AND(NOW()&lt;= EOMONTH(DATE(YEAR($P688),4, 1), 0), Overall!$A690&lt;&gt;"", MONTH($O688) &lt;= 4, MONTH($P688) &gt;= 4), IF($S688 &lt;&gt; "", $I688/$S688, ""), ""), "")</f>
        <v/>
      </c>
      <c r="AK688" s="10" t="str">
        <f ca="1">IFERROR(IF(AND(NOW()&lt;= EOMONTH(DATE(YEAR($P688),5, 1), 0), Overall!$A690&lt;&gt;"", MONTH($O688) &lt;= 5, MONTH($P688) &gt;= 5), IF($S688 &lt;&gt; "", $I688/$S688, ""), ""), "")</f>
        <v/>
      </c>
      <c r="AL688" s="10" t="str">
        <f ca="1">IFERROR(IF(AND(NOW()&lt;= EOMONTH(DATE(YEAR($P688),6, 1), 0), Overall!$A690&lt;&gt;"", MONTH($O688) &lt;= 6, MONTH($P688) &gt;= 6), IF($S688 &lt;&gt; "", $I688/$S688, ""), ""), "")</f>
        <v/>
      </c>
      <c r="AM688" s="10" t="str">
        <f ca="1">IFERROR(IF(AND(NOW()&lt;= EOMONTH(DATE(YEAR($P688),7, 1), 0), Overall!$A690&lt;&gt;"", MONTH($O688) &lt;= 7, MONTH($P688) &gt;= 7), IF($S688 &lt;&gt; "", $I688/$S688, ""), ""), "")</f>
        <v/>
      </c>
      <c r="AN688" s="10" t="str">
        <f ca="1">IFERROR(IF(AND(NOW()&lt;= EOMONTH(DATE(YEAR($P688),8, 1), 0), Overall!$A690&lt;&gt;"", MONTH($O688) &lt;= 8, MONTH($P688) &gt;= 8), IF($S688 &lt;&gt; "", $I688/$S688, ""), ""), "")</f>
        <v/>
      </c>
      <c r="AO688" s="10" t="str">
        <f ca="1">IFERROR(IF(AND(NOW()&lt;= EOMONTH(DATE(YEAR($P688),9, 1), 0), Overall!$A690&lt;&gt;"", MONTH($O688) &lt;= 9, MONTH($P688) &gt;= 9), IF($S688 &lt;&gt; "", $I688/$S688, ""), ""), "")</f>
        <v/>
      </c>
      <c r="AP688" s="10" t="str">
        <f ca="1">IFERROR(IF(AND(NOW()&lt;= EOMONTH(DATE(YEAR($P688),10, 1), 0), Overall!$A690&lt;&gt;"", MONTH($O688) &lt;= 10, MONTH($P688) &gt;= 10), IF($S688 &lt;&gt; "", $I688/$S688, ""), ""), "")</f>
        <v/>
      </c>
      <c r="AQ688" s="10" t="str">
        <f ca="1">IFERROR(IF(AND(NOW()&lt;= EOMONTH(DATE(YEAR($P688),11, 1), 0), Overall!$A690&lt;&gt;"", MONTH($O688) &lt;=11, MONTH($P688) &gt;= 11), IF($S688 &lt;&gt; "", $I688/$S688, ""), ""), "")</f>
        <v/>
      </c>
      <c r="AR688" s="10" t="str">
        <f ca="1">IFERROR(IF(AND(NOW()&lt;= EOMONTH(DATE(YEAR($P688),12, 1), 0), Overall!$A690&lt;&gt;"", MONTH($O688) &lt;= 12, MONTH($P688) &gt;= 12), IF($S688 &lt;&gt; "", $I688/$S688, ""), ""), "")</f>
        <v/>
      </c>
      <c r="AS688" s="16">
        <f t="shared" ca="1" si="21"/>
        <v>1000000</v>
      </c>
    </row>
    <row r="689" spans="1:45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5" t="str">
        <f>IF(Overall!P691&lt;&gt;"",_xlfn.VALUETOTEXT(Overall!P691),"")</f>
        <v>Options</v>
      </c>
      <c r="I689" s="6">
        <f>IF(Overall!F691&lt;&gt;"",VALUE(Overall!F691),"")</f>
        <v>1000000</v>
      </c>
      <c r="J689" s="6">
        <f>IF(Overall!G691&lt;&gt;"",VALUE(Overall!G691),"")</f>
        <v>77</v>
      </c>
      <c r="K689" s="6">
        <f>IF(Overall!H691&lt;&gt;"",VALUE(Overall!H691),"")</f>
        <v>61</v>
      </c>
      <c r="L689" s="6">
        <f>IF(Overall!I691&lt;&gt;"",VALUE(Overall!I691),"")</f>
        <v>4.72</v>
      </c>
      <c r="M689" s="6">
        <f>IF(Overall!J691&lt;&gt;"",VALUE(Overall!J691),"")</f>
        <v>1</v>
      </c>
      <c r="N689" s="6">
        <f>IF(Overall!K691&lt;&gt;"",VALUE(Overall!K691),"")</f>
        <v>3.72</v>
      </c>
      <c r="O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P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Q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R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S689" s="5">
        <f t="shared" si="20"/>
        <v>1</v>
      </c>
      <c r="T689" s="10" t="str">
        <f>IF(Overall!$A691&lt;&gt;"",IF(AND(MONTH($O689) &lt;= 1, MONTH($P689) &gt;= 1), IF($S689 &lt;&gt; "", $I689/$S689, ""), ""),"")</f>
        <v/>
      </c>
      <c r="U689" s="10" t="str">
        <f>IF(Overall!$A691&lt;&gt;"",IF(AND(MONTH($O689) &lt;= 2, MONTH($P689) &gt;= 2), IF($S689 &lt;&gt; "", $I689/$S689, ""), ""),"")</f>
        <v/>
      </c>
      <c r="V689" s="10">
        <f>IF(Overall!$A691&lt;&gt;"",IF(AND(MONTH($O689) &lt;= 3, MONTH($P689) &gt;= 3), IF($S689 &lt;&gt; "", $I689/$S689, ""), ""),"")</f>
        <v>1000000</v>
      </c>
      <c r="W689" s="10" t="str">
        <f>IF(Overall!$A691&lt;&gt;"",IF(AND(MONTH($O689) &lt;= 4, MONTH($P689) &gt;= 4), IF($S689 &lt;&gt; "", $I689/$S689, ""), ""),"")</f>
        <v/>
      </c>
      <c r="X689" s="10" t="str">
        <f>IF(Overall!$A691&lt;&gt;"",IF(AND(MONTH($O689) &lt;= 5, MONTH($P689) &gt;= 5), IF($S689 &lt;&gt; "", $I689/$S689, ""), ""),"")</f>
        <v/>
      </c>
      <c r="Y689" s="10" t="str">
        <f>IF(Overall!$A691&lt;&gt;"",IF(AND(MONTH($O689) &lt;= 6, MONTH($P689) &gt;= 6), IF($S689 &lt;&gt; "", $I689/$S689, ""), ""),"")</f>
        <v/>
      </c>
      <c r="Z689" s="10" t="str">
        <f>IF(Overall!$A691&lt;&gt;"",IF(AND(MONTH($O689) &lt;= 7, MONTH($P689) &gt;= 7 ), IF($S689 &lt;&gt; "", $I689/$S689, ""), ""),"")</f>
        <v/>
      </c>
      <c r="AA689" s="10" t="str">
        <f>IF(Overall!$A691&lt;&gt;"",IF(AND(MONTH($O689) &lt;= 8, MONTH($P689) &gt;= 8), IF($S689 &lt;&gt; "", $I689/$S689, ""), ""),"")</f>
        <v/>
      </c>
      <c r="AB689" s="10" t="str">
        <f>IF(Overall!$A691&lt;&gt;"",IF(AND(MONTH($O689) &lt;= 9, MONTH($P689) &gt;= 9), IF($S689 &lt;&gt; "", $I689/$S689, ""), ""),"")</f>
        <v/>
      </c>
      <c r="AC689" s="10" t="str">
        <f>IF(Overall!$A691&lt;&gt;"",IF(AND(MONTH($O689) &lt;= 10, MONTH($P689) &gt;= 10), IF($S689 &lt;&gt; "", $I689/$S689, ""), ""),"")</f>
        <v/>
      </c>
      <c r="AD689" s="10" t="str">
        <f>IF(Overall!$A691&lt;&gt;"",IF(AND(MONTH($O689) &lt;= 11, MONTH($P689) &gt;= 11), IF($S689 &lt;&gt; "", $I689/$S689, ""), ""),"")</f>
        <v/>
      </c>
      <c r="AE689" s="10" t="str">
        <f>IF(Overall!$A691&lt;&gt;"",IF(AND(MONTH($O689) &lt;= 12, MONTH($P689) &gt;= 12), IF($S689 &lt;&gt; "", $I689/$S689, ""), ""),"")</f>
        <v/>
      </c>
      <c r="AG689" s="10" t="str">
        <f ca="1">IFERROR(IF(AND(NOW()&lt;= EOMONTH(DATE(YEAR($P689),1, 1), 0), Overall!$A691&lt;&gt;"", MONTH($O689) &lt;= 1, MONTH($P689) &gt;= 1), IF($S689 &lt;&gt; "", $I689/$S689, ""), ""), "")</f>
        <v/>
      </c>
      <c r="AH689" s="10" t="str">
        <f ca="1">IFERROR(IF(AND(NOW()&lt;= EOMONTH(DATE(YEAR($P689),2, 1), 0), Overall!$A691&lt;&gt;"", MONTH($O689) &lt;= 2, MONTH($P689) &gt;= 2), IF($S689 &lt;&gt; "", $I689/$S689, ""), ""), "")</f>
        <v/>
      </c>
      <c r="AI689" s="10">
        <f ca="1">IFERROR(IF(AND(NOW()&lt;= EOMONTH(DATE(YEAR($P689),3, 1), 0), Overall!$A691&lt;&gt;"", MONTH($O689) &lt;= 3, MONTH($P689) &gt;= 3), IF($S689 &lt;&gt; "", $I689/$S689, ""), ""), "")</f>
        <v>1000000</v>
      </c>
      <c r="AJ689" s="10" t="str">
        <f ca="1">IFERROR(IF(AND(NOW()&lt;= EOMONTH(DATE(YEAR($P689),4, 1), 0), Overall!$A691&lt;&gt;"", MONTH($O689) &lt;= 4, MONTH($P689) &gt;= 4), IF($S689 &lt;&gt; "", $I689/$S689, ""), ""), "")</f>
        <v/>
      </c>
      <c r="AK689" s="10" t="str">
        <f ca="1">IFERROR(IF(AND(NOW()&lt;= EOMONTH(DATE(YEAR($P689),5, 1), 0), Overall!$A691&lt;&gt;"", MONTH($O689) &lt;= 5, MONTH($P689) &gt;= 5), IF($S689 &lt;&gt; "", $I689/$S689, ""), ""), "")</f>
        <v/>
      </c>
      <c r="AL689" s="10" t="str">
        <f ca="1">IFERROR(IF(AND(NOW()&lt;= EOMONTH(DATE(YEAR($P689),6, 1), 0), Overall!$A691&lt;&gt;"", MONTH($O689) &lt;= 6, MONTH($P689) &gt;= 6), IF($S689 &lt;&gt; "", $I689/$S689, ""), ""), "")</f>
        <v/>
      </c>
      <c r="AM689" s="10" t="str">
        <f ca="1">IFERROR(IF(AND(NOW()&lt;= EOMONTH(DATE(YEAR($P689),7, 1), 0), Overall!$A691&lt;&gt;"", MONTH($O689) &lt;= 7, MONTH($P689) &gt;= 7), IF($S689 &lt;&gt; "", $I689/$S689, ""), ""), "")</f>
        <v/>
      </c>
      <c r="AN689" s="10" t="str">
        <f ca="1">IFERROR(IF(AND(NOW()&lt;= EOMONTH(DATE(YEAR($P689),8, 1), 0), Overall!$A691&lt;&gt;"", MONTH($O689) &lt;= 8, MONTH($P689) &gt;= 8), IF($S689 &lt;&gt; "", $I689/$S689, ""), ""), "")</f>
        <v/>
      </c>
      <c r="AO689" s="10" t="str">
        <f ca="1">IFERROR(IF(AND(NOW()&lt;= EOMONTH(DATE(YEAR($P689),9, 1), 0), Overall!$A691&lt;&gt;"", MONTH($O689) &lt;= 9, MONTH($P689) &gt;= 9), IF($S689 &lt;&gt; "", $I689/$S689, ""), ""), "")</f>
        <v/>
      </c>
      <c r="AP689" s="10" t="str">
        <f ca="1">IFERROR(IF(AND(NOW()&lt;= EOMONTH(DATE(YEAR($P689),10, 1), 0), Overall!$A691&lt;&gt;"", MONTH($O689) &lt;= 10, MONTH($P689) &gt;= 10), IF($S689 &lt;&gt; "", $I689/$S689, ""), ""), "")</f>
        <v/>
      </c>
      <c r="AQ689" s="10" t="str">
        <f ca="1">IFERROR(IF(AND(NOW()&lt;= EOMONTH(DATE(YEAR($P689),11, 1), 0), Overall!$A691&lt;&gt;"", MONTH($O689) &lt;=11, MONTH($P689) &gt;= 11), IF($S689 &lt;&gt; "", $I689/$S689, ""), ""), "")</f>
        <v/>
      </c>
      <c r="AR689" s="10" t="str">
        <f ca="1">IFERROR(IF(AND(NOW()&lt;= EOMONTH(DATE(YEAR($P689),12, 1), 0), Overall!$A691&lt;&gt;"", MONTH($O689) &lt;= 12, MONTH($P689) &gt;= 12), IF($S689 &lt;&gt; "", $I689/$S689, ""), ""), "")</f>
        <v/>
      </c>
      <c r="AS689" s="16">
        <f t="shared" ca="1" si="21"/>
        <v>1000000</v>
      </c>
    </row>
    <row r="690" spans="1:45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5" t="str">
        <f>IF(Overall!P692&lt;&gt;"",_xlfn.VALUETOTEXT(Overall!P692),"")</f>
        <v>Options</v>
      </c>
      <c r="I690" s="6">
        <f>IF(Overall!F692&lt;&gt;"",VALUE(Overall!F692),"")</f>
        <v>1000000</v>
      </c>
      <c r="J690" s="6">
        <f>IF(Overall!G692&lt;&gt;"",VALUE(Overall!G692),"")</f>
        <v>77</v>
      </c>
      <c r="K690" s="6">
        <f>IF(Overall!H692&lt;&gt;"",VALUE(Overall!H692),"")</f>
        <v>61</v>
      </c>
      <c r="L690" s="6">
        <f>IF(Overall!I692&lt;&gt;"",VALUE(Overall!I692),"")</f>
        <v>4.5</v>
      </c>
      <c r="M690" s="6">
        <f>IF(Overall!J692&lt;&gt;"",VALUE(Overall!J692),"")</f>
        <v>0.77</v>
      </c>
      <c r="N690" s="6">
        <f>IF(Overall!K692&lt;&gt;"",VALUE(Overall!K692),"")</f>
        <v>3.73</v>
      </c>
      <c r="O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P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Q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R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S690" s="5">
        <f t="shared" si="20"/>
        <v>1</v>
      </c>
      <c r="T690" s="10" t="str">
        <f>IF(Overall!$A692&lt;&gt;"",IF(AND(MONTH($O690) &lt;= 1, MONTH($P690) &gt;= 1), IF($S690 &lt;&gt; "", $I690/$S690, ""), ""),"")</f>
        <v/>
      </c>
      <c r="U690" s="10" t="str">
        <f>IF(Overall!$A692&lt;&gt;"",IF(AND(MONTH($O690) &lt;= 2, MONTH($P690) &gt;= 2), IF($S690 &lt;&gt; "", $I690/$S690, ""), ""),"")</f>
        <v/>
      </c>
      <c r="V690" s="10">
        <f>IF(Overall!$A692&lt;&gt;"",IF(AND(MONTH($O690) &lt;= 3, MONTH($P690) &gt;= 3), IF($S690 &lt;&gt; "", $I690/$S690, ""), ""),"")</f>
        <v>1000000</v>
      </c>
      <c r="W690" s="10" t="str">
        <f>IF(Overall!$A692&lt;&gt;"",IF(AND(MONTH($O690) &lt;= 4, MONTH($P690) &gt;= 4), IF($S690 &lt;&gt; "", $I690/$S690, ""), ""),"")</f>
        <v/>
      </c>
      <c r="X690" s="10" t="str">
        <f>IF(Overall!$A692&lt;&gt;"",IF(AND(MONTH($O690) &lt;= 5, MONTH($P690) &gt;= 5), IF($S690 &lt;&gt; "", $I690/$S690, ""), ""),"")</f>
        <v/>
      </c>
      <c r="Y690" s="10" t="str">
        <f>IF(Overall!$A692&lt;&gt;"",IF(AND(MONTH($O690) &lt;= 6, MONTH($P690) &gt;= 6), IF($S690 &lt;&gt; "", $I690/$S690, ""), ""),"")</f>
        <v/>
      </c>
      <c r="Z690" s="10" t="str">
        <f>IF(Overall!$A692&lt;&gt;"",IF(AND(MONTH($O690) &lt;= 7, MONTH($P690) &gt;= 7 ), IF($S690 &lt;&gt; "", $I690/$S690, ""), ""),"")</f>
        <v/>
      </c>
      <c r="AA690" s="10" t="str">
        <f>IF(Overall!$A692&lt;&gt;"",IF(AND(MONTH($O690) &lt;= 8, MONTH($P690) &gt;= 8), IF($S690 &lt;&gt; "", $I690/$S690, ""), ""),"")</f>
        <v/>
      </c>
      <c r="AB690" s="10" t="str">
        <f>IF(Overall!$A692&lt;&gt;"",IF(AND(MONTH($O690) &lt;= 9, MONTH($P690) &gt;= 9), IF($S690 &lt;&gt; "", $I690/$S690, ""), ""),"")</f>
        <v/>
      </c>
      <c r="AC690" s="10" t="str">
        <f>IF(Overall!$A692&lt;&gt;"",IF(AND(MONTH($O690) &lt;= 10, MONTH($P690) &gt;= 10), IF($S690 &lt;&gt; "", $I690/$S690, ""), ""),"")</f>
        <v/>
      </c>
      <c r="AD690" s="10" t="str">
        <f>IF(Overall!$A692&lt;&gt;"",IF(AND(MONTH($O690) &lt;= 11, MONTH($P690) &gt;= 11), IF($S690 &lt;&gt; "", $I690/$S690, ""), ""),"")</f>
        <v/>
      </c>
      <c r="AE690" s="10" t="str">
        <f>IF(Overall!$A692&lt;&gt;"",IF(AND(MONTH($O690) &lt;= 12, MONTH($P690) &gt;= 12), IF($S690 &lt;&gt; "", $I690/$S690, ""), ""),"")</f>
        <v/>
      </c>
      <c r="AG690" s="10" t="str">
        <f ca="1">IFERROR(IF(AND(NOW()&lt;= EOMONTH(DATE(YEAR($P690),1, 1), 0), Overall!$A692&lt;&gt;"", MONTH($O690) &lt;= 1, MONTH($P690) &gt;= 1), IF($S690 &lt;&gt; "", $I690/$S690, ""), ""), "")</f>
        <v/>
      </c>
      <c r="AH690" s="10" t="str">
        <f ca="1">IFERROR(IF(AND(NOW()&lt;= EOMONTH(DATE(YEAR($P690),2, 1), 0), Overall!$A692&lt;&gt;"", MONTH($O690) &lt;= 2, MONTH($P690) &gt;= 2), IF($S690 &lt;&gt; "", $I690/$S690, ""), ""), "")</f>
        <v/>
      </c>
      <c r="AI690" s="10">
        <f ca="1">IFERROR(IF(AND(NOW()&lt;= EOMONTH(DATE(YEAR($P690),3, 1), 0), Overall!$A692&lt;&gt;"", MONTH($O690) &lt;= 3, MONTH($P690) &gt;= 3), IF($S690 &lt;&gt; "", $I690/$S690, ""), ""), "")</f>
        <v>1000000</v>
      </c>
      <c r="AJ690" s="10" t="str">
        <f ca="1">IFERROR(IF(AND(NOW()&lt;= EOMONTH(DATE(YEAR($P690),4, 1), 0), Overall!$A692&lt;&gt;"", MONTH($O690) &lt;= 4, MONTH($P690) &gt;= 4), IF($S690 &lt;&gt; "", $I690/$S690, ""), ""), "")</f>
        <v/>
      </c>
      <c r="AK690" s="10" t="str">
        <f ca="1">IFERROR(IF(AND(NOW()&lt;= EOMONTH(DATE(YEAR($P690),5, 1), 0), Overall!$A692&lt;&gt;"", MONTH($O690) &lt;= 5, MONTH($P690) &gt;= 5), IF($S690 &lt;&gt; "", $I690/$S690, ""), ""), "")</f>
        <v/>
      </c>
      <c r="AL690" s="10" t="str">
        <f ca="1">IFERROR(IF(AND(NOW()&lt;= EOMONTH(DATE(YEAR($P690),6, 1), 0), Overall!$A692&lt;&gt;"", MONTH($O690) &lt;= 6, MONTH($P690) &gt;= 6), IF($S690 &lt;&gt; "", $I690/$S690, ""), ""), "")</f>
        <v/>
      </c>
      <c r="AM690" s="10" t="str">
        <f ca="1">IFERROR(IF(AND(NOW()&lt;= EOMONTH(DATE(YEAR($P690),7, 1), 0), Overall!$A692&lt;&gt;"", MONTH($O690) &lt;= 7, MONTH($P690) &gt;= 7), IF($S690 &lt;&gt; "", $I690/$S690, ""), ""), "")</f>
        <v/>
      </c>
      <c r="AN690" s="10" t="str">
        <f ca="1">IFERROR(IF(AND(NOW()&lt;= EOMONTH(DATE(YEAR($P690),8, 1), 0), Overall!$A692&lt;&gt;"", MONTH($O690) &lt;= 8, MONTH($P690) &gt;= 8), IF($S690 &lt;&gt; "", $I690/$S690, ""), ""), "")</f>
        <v/>
      </c>
      <c r="AO690" s="10" t="str">
        <f ca="1">IFERROR(IF(AND(NOW()&lt;= EOMONTH(DATE(YEAR($P690),9, 1), 0), Overall!$A692&lt;&gt;"", MONTH($O690) &lt;= 9, MONTH($P690) &gt;= 9), IF($S690 &lt;&gt; "", $I690/$S690, ""), ""), "")</f>
        <v/>
      </c>
      <c r="AP690" s="10" t="str">
        <f ca="1">IFERROR(IF(AND(NOW()&lt;= EOMONTH(DATE(YEAR($P690),10, 1), 0), Overall!$A692&lt;&gt;"", MONTH($O690) &lt;= 10, MONTH($P690) &gt;= 10), IF($S690 &lt;&gt; "", $I690/$S690, ""), ""), "")</f>
        <v/>
      </c>
      <c r="AQ690" s="10" t="str">
        <f ca="1">IFERROR(IF(AND(NOW()&lt;= EOMONTH(DATE(YEAR($P690),11, 1), 0), Overall!$A692&lt;&gt;"", MONTH($O690) &lt;=11, MONTH($P690) &gt;= 11), IF($S690 &lt;&gt; "", $I690/$S690, ""), ""), "")</f>
        <v/>
      </c>
      <c r="AR690" s="10" t="str">
        <f ca="1">IFERROR(IF(AND(NOW()&lt;= EOMONTH(DATE(YEAR($P690),12, 1), 0), Overall!$A692&lt;&gt;"", MONTH($O690) &lt;= 12, MONTH($P690) &gt;= 12), IF($S690 &lt;&gt; "", $I690/$S690, ""), ""), "")</f>
        <v/>
      </c>
      <c r="AS690" s="16">
        <f t="shared" ca="1" si="21"/>
        <v>1000000</v>
      </c>
    </row>
    <row r="691" spans="1:45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5" t="str">
        <f>IF(Overall!P693&lt;&gt;"",_xlfn.VALUETOTEXT(Overall!P693),"")</f>
        <v>Options</v>
      </c>
      <c r="I691" s="6">
        <f>IF(Overall!F693&lt;&gt;"",VALUE(Overall!F693),"")</f>
        <v>1000000</v>
      </c>
      <c r="J691" s="6">
        <f>IF(Overall!G693&lt;&gt;"",VALUE(Overall!G693),"")</f>
        <v>77</v>
      </c>
      <c r="K691" s="6">
        <f>IF(Overall!H693&lt;&gt;"",VALUE(Overall!H693),"")</f>
        <v>61</v>
      </c>
      <c r="L691" s="6">
        <f>IF(Overall!I693&lt;&gt;"",VALUE(Overall!I693),"")</f>
        <v>4.4000000000000004</v>
      </c>
      <c r="M691" s="6">
        <f>IF(Overall!J693&lt;&gt;"",VALUE(Overall!J693),"")</f>
        <v>0.67</v>
      </c>
      <c r="N691" s="6">
        <f>IF(Overall!K693&lt;&gt;"",VALUE(Overall!K693),"")</f>
        <v>3.73</v>
      </c>
      <c r="O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P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Q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R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S691" s="5">
        <f t="shared" si="20"/>
        <v>1</v>
      </c>
      <c r="T691" s="10" t="str">
        <f>IF(Overall!$A693&lt;&gt;"",IF(AND(MONTH($O691) &lt;= 1, MONTH($P691) &gt;= 1), IF($S691 &lt;&gt; "", $I691/$S691, ""), ""),"")</f>
        <v/>
      </c>
      <c r="U691" s="10" t="str">
        <f>IF(Overall!$A693&lt;&gt;"",IF(AND(MONTH($O691) &lt;= 2, MONTH($P691) &gt;= 2), IF($S691 &lt;&gt; "", $I691/$S691, ""), ""),"")</f>
        <v/>
      </c>
      <c r="V691" s="10">
        <f>IF(Overall!$A693&lt;&gt;"",IF(AND(MONTH($O691) &lt;= 3, MONTH($P691) &gt;= 3), IF($S691 &lt;&gt; "", $I691/$S691, ""), ""),"")</f>
        <v>1000000</v>
      </c>
      <c r="W691" s="10" t="str">
        <f>IF(Overall!$A693&lt;&gt;"",IF(AND(MONTH($O691) &lt;= 4, MONTH($P691) &gt;= 4), IF($S691 &lt;&gt; "", $I691/$S691, ""), ""),"")</f>
        <v/>
      </c>
      <c r="X691" s="10" t="str">
        <f>IF(Overall!$A693&lt;&gt;"",IF(AND(MONTH($O691) &lt;= 5, MONTH($P691) &gt;= 5), IF($S691 &lt;&gt; "", $I691/$S691, ""), ""),"")</f>
        <v/>
      </c>
      <c r="Y691" s="10" t="str">
        <f>IF(Overall!$A693&lt;&gt;"",IF(AND(MONTH($O691) &lt;= 6, MONTH($P691) &gt;= 6), IF($S691 &lt;&gt; "", $I691/$S691, ""), ""),"")</f>
        <v/>
      </c>
      <c r="Z691" s="10" t="str">
        <f>IF(Overall!$A693&lt;&gt;"",IF(AND(MONTH($O691) &lt;= 7, MONTH($P691) &gt;= 7 ), IF($S691 &lt;&gt; "", $I691/$S691, ""), ""),"")</f>
        <v/>
      </c>
      <c r="AA691" s="10" t="str">
        <f>IF(Overall!$A693&lt;&gt;"",IF(AND(MONTH($O691) &lt;= 8, MONTH($P691) &gt;= 8), IF($S691 &lt;&gt; "", $I691/$S691, ""), ""),"")</f>
        <v/>
      </c>
      <c r="AB691" s="10" t="str">
        <f>IF(Overall!$A693&lt;&gt;"",IF(AND(MONTH($O691) &lt;= 9, MONTH($P691) &gt;= 9), IF($S691 &lt;&gt; "", $I691/$S691, ""), ""),"")</f>
        <v/>
      </c>
      <c r="AC691" s="10" t="str">
        <f>IF(Overall!$A693&lt;&gt;"",IF(AND(MONTH($O691) &lt;= 10, MONTH($P691) &gt;= 10), IF($S691 &lt;&gt; "", $I691/$S691, ""), ""),"")</f>
        <v/>
      </c>
      <c r="AD691" s="10" t="str">
        <f>IF(Overall!$A693&lt;&gt;"",IF(AND(MONTH($O691) &lt;= 11, MONTH($P691) &gt;= 11), IF($S691 &lt;&gt; "", $I691/$S691, ""), ""),"")</f>
        <v/>
      </c>
      <c r="AE691" s="10" t="str">
        <f>IF(Overall!$A693&lt;&gt;"",IF(AND(MONTH($O691) &lt;= 12, MONTH($P691) &gt;= 12), IF($S691 &lt;&gt; "", $I691/$S691, ""), ""),"")</f>
        <v/>
      </c>
      <c r="AG691" s="10" t="str">
        <f ca="1">IFERROR(IF(AND(NOW()&lt;= EOMONTH(DATE(YEAR($P691),1, 1), 0), Overall!$A693&lt;&gt;"", MONTH($O691) &lt;= 1, MONTH($P691) &gt;= 1), IF($S691 &lt;&gt; "", $I691/$S691, ""), ""), "")</f>
        <v/>
      </c>
      <c r="AH691" s="10" t="str">
        <f ca="1">IFERROR(IF(AND(NOW()&lt;= EOMONTH(DATE(YEAR($P691),2, 1), 0), Overall!$A693&lt;&gt;"", MONTH($O691) &lt;= 2, MONTH($P691) &gt;= 2), IF($S691 &lt;&gt; "", $I691/$S691, ""), ""), "")</f>
        <v/>
      </c>
      <c r="AI691" s="10">
        <f ca="1">IFERROR(IF(AND(NOW()&lt;= EOMONTH(DATE(YEAR($P691),3, 1), 0), Overall!$A693&lt;&gt;"", MONTH($O691) &lt;= 3, MONTH($P691) &gt;= 3), IF($S691 &lt;&gt; "", $I691/$S691, ""), ""), "")</f>
        <v>1000000</v>
      </c>
      <c r="AJ691" s="10" t="str">
        <f ca="1">IFERROR(IF(AND(NOW()&lt;= EOMONTH(DATE(YEAR($P691),4, 1), 0), Overall!$A693&lt;&gt;"", MONTH($O691) &lt;= 4, MONTH($P691) &gt;= 4), IF($S691 &lt;&gt; "", $I691/$S691, ""), ""), "")</f>
        <v/>
      </c>
      <c r="AK691" s="10" t="str">
        <f ca="1">IFERROR(IF(AND(NOW()&lt;= EOMONTH(DATE(YEAR($P691),5, 1), 0), Overall!$A693&lt;&gt;"", MONTH($O691) &lt;= 5, MONTH($P691) &gt;= 5), IF($S691 &lt;&gt; "", $I691/$S691, ""), ""), "")</f>
        <v/>
      </c>
      <c r="AL691" s="10" t="str">
        <f ca="1">IFERROR(IF(AND(NOW()&lt;= EOMONTH(DATE(YEAR($P691),6, 1), 0), Overall!$A693&lt;&gt;"", MONTH($O691) &lt;= 6, MONTH($P691) &gt;= 6), IF($S691 &lt;&gt; "", $I691/$S691, ""), ""), "")</f>
        <v/>
      </c>
      <c r="AM691" s="10" t="str">
        <f ca="1">IFERROR(IF(AND(NOW()&lt;= EOMONTH(DATE(YEAR($P691),7, 1), 0), Overall!$A693&lt;&gt;"", MONTH($O691) &lt;= 7, MONTH($P691) &gt;= 7), IF($S691 &lt;&gt; "", $I691/$S691, ""), ""), "")</f>
        <v/>
      </c>
      <c r="AN691" s="10" t="str">
        <f ca="1">IFERROR(IF(AND(NOW()&lt;= EOMONTH(DATE(YEAR($P691),8, 1), 0), Overall!$A693&lt;&gt;"", MONTH($O691) &lt;= 8, MONTH($P691) &gt;= 8), IF($S691 &lt;&gt; "", $I691/$S691, ""), ""), "")</f>
        <v/>
      </c>
      <c r="AO691" s="10" t="str">
        <f ca="1">IFERROR(IF(AND(NOW()&lt;= EOMONTH(DATE(YEAR($P691),9, 1), 0), Overall!$A693&lt;&gt;"", MONTH($O691) &lt;= 9, MONTH($P691) &gt;= 9), IF($S691 &lt;&gt; "", $I691/$S691, ""), ""), "")</f>
        <v/>
      </c>
      <c r="AP691" s="10" t="str">
        <f ca="1">IFERROR(IF(AND(NOW()&lt;= EOMONTH(DATE(YEAR($P691),10, 1), 0), Overall!$A693&lt;&gt;"", MONTH($O691) &lt;= 10, MONTH($P691) &gt;= 10), IF($S691 &lt;&gt; "", $I691/$S691, ""), ""), "")</f>
        <v/>
      </c>
      <c r="AQ691" s="10" t="str">
        <f ca="1">IFERROR(IF(AND(NOW()&lt;= EOMONTH(DATE(YEAR($P691),11, 1), 0), Overall!$A693&lt;&gt;"", MONTH($O691) &lt;=11, MONTH($P691) &gt;= 11), IF($S691 &lt;&gt; "", $I691/$S691, ""), ""), "")</f>
        <v/>
      </c>
      <c r="AR691" s="10" t="str">
        <f ca="1">IFERROR(IF(AND(NOW()&lt;= EOMONTH(DATE(YEAR($P691),12, 1), 0), Overall!$A693&lt;&gt;"", MONTH($O691) &lt;= 12, MONTH($P691) &gt;= 12), IF($S691 &lt;&gt; "", $I691/$S691, ""), ""), "")</f>
        <v/>
      </c>
      <c r="AS691" s="16">
        <f t="shared" ca="1" si="21"/>
        <v>1000000</v>
      </c>
    </row>
    <row r="692" spans="1:45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5" t="str">
        <f>IF(Overall!P694&lt;&gt;"",_xlfn.VALUETOTEXT(Overall!P694),"")</f>
        <v>Options</v>
      </c>
      <c r="I692" s="6">
        <f>IF(Overall!F694&lt;&gt;"",VALUE(Overall!F694),"")</f>
        <v>500000</v>
      </c>
      <c r="J692" s="6">
        <f>IF(Overall!G694&lt;&gt;"",VALUE(Overall!G694),"")</f>
        <v>78</v>
      </c>
      <c r="K692" s="6">
        <f>IF(Overall!H694&lt;&gt;"",VALUE(Overall!H694),"")</f>
        <v>61</v>
      </c>
      <c r="L692" s="6">
        <f>IF(Overall!I694&lt;&gt;"",VALUE(Overall!I694),"")</f>
        <v>3</v>
      </c>
      <c r="M692" s="6">
        <f>IF(Overall!J694&lt;&gt;"",VALUE(Overall!J694),"")</f>
        <v>0.37</v>
      </c>
      <c r="N692" s="6">
        <f>IF(Overall!K694&lt;&gt;"",VALUE(Overall!K694),"")</f>
        <v>2.63</v>
      </c>
      <c r="O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P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Q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R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S692" s="5">
        <f t="shared" si="20"/>
        <v>1</v>
      </c>
      <c r="T692" s="10" t="str">
        <f>IF(Overall!$A694&lt;&gt;"",IF(AND(MONTH($O692) &lt;= 1, MONTH($P692) &gt;= 1), IF($S692 &lt;&gt; "", $I692/$S692, ""), ""),"")</f>
        <v/>
      </c>
      <c r="U692" s="10">
        <f>IF(Overall!$A694&lt;&gt;"",IF(AND(MONTH($O692) &lt;= 2, MONTH($P692) &gt;= 2), IF($S692 &lt;&gt; "", $I692/$S692, ""), ""),"")</f>
        <v>500000</v>
      </c>
      <c r="V692" s="10" t="str">
        <f>IF(Overall!$A694&lt;&gt;"",IF(AND(MONTH($O692) &lt;= 3, MONTH($P692) &gt;= 3), IF($S692 &lt;&gt; "", $I692/$S692, ""), ""),"")</f>
        <v/>
      </c>
      <c r="W692" s="10" t="str">
        <f>IF(Overall!$A694&lt;&gt;"",IF(AND(MONTH($O692) &lt;= 4, MONTH($P692) &gt;= 4), IF($S692 &lt;&gt; "", $I692/$S692, ""), ""),"")</f>
        <v/>
      </c>
      <c r="X692" s="10" t="str">
        <f>IF(Overall!$A694&lt;&gt;"",IF(AND(MONTH($O692) &lt;= 5, MONTH($P692) &gt;= 5), IF($S692 &lt;&gt; "", $I692/$S692, ""), ""),"")</f>
        <v/>
      </c>
      <c r="Y692" s="10" t="str">
        <f>IF(Overall!$A694&lt;&gt;"",IF(AND(MONTH($O692) &lt;= 6, MONTH($P692) &gt;= 6), IF($S692 &lt;&gt; "", $I692/$S692, ""), ""),"")</f>
        <v/>
      </c>
      <c r="Z692" s="10" t="str">
        <f>IF(Overall!$A694&lt;&gt;"",IF(AND(MONTH($O692) &lt;= 7, MONTH($P692) &gt;= 7 ), IF($S692 &lt;&gt; "", $I692/$S692, ""), ""),"")</f>
        <v/>
      </c>
      <c r="AA692" s="10" t="str">
        <f>IF(Overall!$A694&lt;&gt;"",IF(AND(MONTH($O692) &lt;= 8, MONTH($P692) &gt;= 8), IF($S692 &lt;&gt; "", $I692/$S692, ""), ""),"")</f>
        <v/>
      </c>
      <c r="AB692" s="10" t="str">
        <f>IF(Overall!$A694&lt;&gt;"",IF(AND(MONTH($O692) &lt;= 9, MONTH($P692) &gt;= 9), IF($S692 &lt;&gt; "", $I692/$S692, ""), ""),"")</f>
        <v/>
      </c>
      <c r="AC692" s="10" t="str">
        <f>IF(Overall!$A694&lt;&gt;"",IF(AND(MONTH($O692) &lt;= 10, MONTH($P692) &gt;= 10), IF($S692 &lt;&gt; "", $I692/$S692, ""), ""),"")</f>
        <v/>
      </c>
      <c r="AD692" s="10" t="str">
        <f>IF(Overall!$A694&lt;&gt;"",IF(AND(MONTH($O692) &lt;= 11, MONTH($P692) &gt;= 11), IF($S692 &lt;&gt; "", $I692/$S692, ""), ""),"")</f>
        <v/>
      </c>
      <c r="AE692" s="10" t="str">
        <f>IF(Overall!$A694&lt;&gt;"",IF(AND(MONTH($O692) &lt;= 12, MONTH($P692) &gt;= 12), IF($S692 &lt;&gt; "", $I692/$S692, ""), ""),"")</f>
        <v/>
      </c>
      <c r="AG692" s="10" t="str">
        <f ca="1">IFERROR(IF(AND(NOW()&lt;= EOMONTH(DATE(YEAR($P692),1, 1), 0), Overall!$A694&lt;&gt;"", MONTH($O692) &lt;= 1, MONTH($P692) &gt;= 1), IF($S692 &lt;&gt; "", $I692/$S692, ""), ""), "")</f>
        <v/>
      </c>
      <c r="AH692" s="10">
        <f ca="1">IFERROR(IF(AND(NOW()&lt;= EOMONTH(DATE(YEAR($P692),2, 1), 0), Overall!$A694&lt;&gt;"", MONTH($O692) &lt;= 2, MONTH($P692) &gt;= 2), IF($S692 &lt;&gt; "", $I692/$S692, ""), ""), "")</f>
        <v>500000</v>
      </c>
      <c r="AI692" s="10" t="str">
        <f ca="1">IFERROR(IF(AND(NOW()&lt;= EOMONTH(DATE(YEAR($P692),3, 1), 0), Overall!$A694&lt;&gt;"", MONTH($O692) &lt;= 3, MONTH($P692) &gt;= 3), IF($S692 &lt;&gt; "", $I692/$S692, ""), ""), "")</f>
        <v/>
      </c>
      <c r="AJ692" s="10" t="str">
        <f ca="1">IFERROR(IF(AND(NOW()&lt;= EOMONTH(DATE(YEAR($P692),4, 1), 0), Overall!$A694&lt;&gt;"", MONTH($O692) &lt;= 4, MONTH($P692) &gt;= 4), IF($S692 &lt;&gt; "", $I692/$S692, ""), ""), "")</f>
        <v/>
      </c>
      <c r="AK692" s="10" t="str">
        <f ca="1">IFERROR(IF(AND(NOW()&lt;= EOMONTH(DATE(YEAR($P692),5, 1), 0), Overall!$A694&lt;&gt;"", MONTH($O692) &lt;= 5, MONTH($P692) &gt;= 5), IF($S692 &lt;&gt; "", $I692/$S692, ""), ""), "")</f>
        <v/>
      </c>
      <c r="AL692" s="10" t="str">
        <f ca="1">IFERROR(IF(AND(NOW()&lt;= EOMONTH(DATE(YEAR($P692),6, 1), 0), Overall!$A694&lt;&gt;"", MONTH($O692) &lt;= 6, MONTH($P692) &gt;= 6), IF($S692 &lt;&gt; "", $I692/$S692, ""), ""), "")</f>
        <v/>
      </c>
      <c r="AM692" s="10" t="str">
        <f ca="1">IFERROR(IF(AND(NOW()&lt;= EOMONTH(DATE(YEAR($P692),7, 1), 0), Overall!$A694&lt;&gt;"", MONTH($O692) &lt;= 7, MONTH($P692) &gt;= 7), IF($S692 &lt;&gt; "", $I692/$S692, ""), ""), "")</f>
        <v/>
      </c>
      <c r="AN692" s="10" t="str">
        <f ca="1">IFERROR(IF(AND(NOW()&lt;= EOMONTH(DATE(YEAR($P692),8, 1), 0), Overall!$A694&lt;&gt;"", MONTH($O692) &lt;= 8, MONTH($P692) &gt;= 8), IF($S692 &lt;&gt; "", $I692/$S692, ""), ""), "")</f>
        <v/>
      </c>
      <c r="AO692" s="10" t="str">
        <f ca="1">IFERROR(IF(AND(NOW()&lt;= EOMONTH(DATE(YEAR($P692),9, 1), 0), Overall!$A694&lt;&gt;"", MONTH($O692) &lt;= 9, MONTH($P692) &gt;= 9), IF($S692 &lt;&gt; "", $I692/$S692, ""), ""), "")</f>
        <v/>
      </c>
      <c r="AP692" s="10" t="str">
        <f ca="1">IFERROR(IF(AND(NOW()&lt;= EOMONTH(DATE(YEAR($P692),10, 1), 0), Overall!$A694&lt;&gt;"", MONTH($O692) &lt;= 10, MONTH($P692) &gt;= 10), IF($S692 &lt;&gt; "", $I692/$S692, ""), ""), "")</f>
        <v/>
      </c>
      <c r="AQ692" s="10" t="str">
        <f ca="1">IFERROR(IF(AND(NOW()&lt;= EOMONTH(DATE(YEAR($P692),11, 1), 0), Overall!$A694&lt;&gt;"", MONTH($O692) &lt;=11, MONTH($P692) &gt;= 11), IF($S692 &lt;&gt; "", $I692/$S692, ""), ""), "")</f>
        <v/>
      </c>
      <c r="AR692" s="10" t="str">
        <f ca="1">IFERROR(IF(AND(NOW()&lt;= EOMONTH(DATE(YEAR($P692),12, 1), 0), Overall!$A694&lt;&gt;"", MONTH($O692) &lt;= 12, MONTH($P692) &gt;= 12), IF($S692 &lt;&gt; "", $I692/$S692, ""), ""), "")</f>
        <v/>
      </c>
      <c r="AS692" s="16">
        <f t="shared" ca="1" si="21"/>
        <v>500000</v>
      </c>
    </row>
    <row r="693" spans="1:45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5" t="str">
        <f>IF(Overall!P695&lt;&gt;"",_xlfn.VALUETOTEXT(Overall!P695),"")</f>
        <v>Options</v>
      </c>
      <c r="I693" s="6">
        <f>IF(Overall!F695&lt;&gt;"",VALUE(Overall!F695),"")</f>
        <v>500000</v>
      </c>
      <c r="J693" s="6">
        <f>IF(Overall!G695&lt;&gt;"",VALUE(Overall!G695),"")</f>
        <v>78</v>
      </c>
      <c r="K693" s="6">
        <f>IF(Overall!H695&lt;&gt;"",VALUE(Overall!H695),"")</f>
        <v>61</v>
      </c>
      <c r="L693" s="6">
        <f>IF(Overall!I695&lt;&gt;"",VALUE(Overall!I695),"")</f>
        <v>3.85</v>
      </c>
      <c r="M693" s="6">
        <f>IF(Overall!J695&lt;&gt;"",VALUE(Overall!J695),"")</f>
        <v>0.6</v>
      </c>
      <c r="N693" s="6">
        <f>IF(Overall!K695&lt;&gt;"",VALUE(Overall!K695),"")</f>
        <v>3.25</v>
      </c>
      <c r="O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P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Q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R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S693" s="5">
        <f t="shared" si="20"/>
        <v>1</v>
      </c>
      <c r="T693" s="10" t="str">
        <f>IF(Overall!$A695&lt;&gt;"",IF(AND(MONTH($O693) &lt;= 1, MONTH($P693) &gt;= 1), IF($S693 &lt;&gt; "", $I693/$S693, ""), ""),"")</f>
        <v/>
      </c>
      <c r="U693" s="10" t="str">
        <f>IF(Overall!$A695&lt;&gt;"",IF(AND(MONTH($O693) &lt;= 2, MONTH($P693) &gt;= 2), IF($S693 &lt;&gt; "", $I693/$S693, ""), ""),"")</f>
        <v/>
      </c>
      <c r="V693" s="10">
        <f>IF(Overall!$A695&lt;&gt;"",IF(AND(MONTH($O693) &lt;= 3, MONTH($P693) &gt;= 3), IF($S693 &lt;&gt; "", $I693/$S693, ""), ""),"")</f>
        <v>500000</v>
      </c>
      <c r="W693" s="10" t="str">
        <f>IF(Overall!$A695&lt;&gt;"",IF(AND(MONTH($O693) &lt;= 4, MONTH($P693) &gt;= 4), IF($S693 &lt;&gt; "", $I693/$S693, ""), ""),"")</f>
        <v/>
      </c>
      <c r="X693" s="10" t="str">
        <f>IF(Overall!$A695&lt;&gt;"",IF(AND(MONTH($O693) &lt;= 5, MONTH($P693) &gt;= 5), IF($S693 &lt;&gt; "", $I693/$S693, ""), ""),"")</f>
        <v/>
      </c>
      <c r="Y693" s="10" t="str">
        <f>IF(Overall!$A695&lt;&gt;"",IF(AND(MONTH($O693) &lt;= 6, MONTH($P693) &gt;= 6), IF($S693 &lt;&gt; "", $I693/$S693, ""), ""),"")</f>
        <v/>
      </c>
      <c r="Z693" s="10" t="str">
        <f>IF(Overall!$A695&lt;&gt;"",IF(AND(MONTH($O693) &lt;= 7, MONTH($P693) &gt;= 7 ), IF($S693 &lt;&gt; "", $I693/$S693, ""), ""),"")</f>
        <v/>
      </c>
      <c r="AA693" s="10" t="str">
        <f>IF(Overall!$A695&lt;&gt;"",IF(AND(MONTH($O693) &lt;= 8, MONTH($P693) &gt;= 8), IF($S693 &lt;&gt; "", $I693/$S693, ""), ""),"")</f>
        <v/>
      </c>
      <c r="AB693" s="10" t="str">
        <f>IF(Overall!$A695&lt;&gt;"",IF(AND(MONTH($O693) &lt;= 9, MONTH($P693) &gt;= 9), IF($S693 &lt;&gt; "", $I693/$S693, ""), ""),"")</f>
        <v/>
      </c>
      <c r="AC693" s="10" t="str">
        <f>IF(Overall!$A695&lt;&gt;"",IF(AND(MONTH($O693) &lt;= 10, MONTH($P693) &gt;= 10), IF($S693 &lt;&gt; "", $I693/$S693, ""), ""),"")</f>
        <v/>
      </c>
      <c r="AD693" s="10" t="str">
        <f>IF(Overall!$A695&lt;&gt;"",IF(AND(MONTH($O693) &lt;= 11, MONTH($P693) &gt;= 11), IF($S693 &lt;&gt; "", $I693/$S693, ""), ""),"")</f>
        <v/>
      </c>
      <c r="AE693" s="10" t="str">
        <f>IF(Overall!$A695&lt;&gt;"",IF(AND(MONTH($O693) &lt;= 12, MONTH($P693) &gt;= 12), IF($S693 &lt;&gt; "", $I693/$S693, ""), ""),"")</f>
        <v/>
      </c>
      <c r="AG693" s="10" t="str">
        <f ca="1">IFERROR(IF(AND(NOW()&lt;= EOMONTH(DATE(YEAR($P693),1, 1), 0), Overall!$A695&lt;&gt;"", MONTH($O693) &lt;= 1, MONTH($P693) &gt;= 1), IF($S693 &lt;&gt; "", $I693/$S693, ""), ""), "")</f>
        <v/>
      </c>
      <c r="AH693" s="10" t="str">
        <f ca="1">IFERROR(IF(AND(NOW()&lt;= EOMONTH(DATE(YEAR($P693),2, 1), 0), Overall!$A695&lt;&gt;"", MONTH($O693) &lt;= 2, MONTH($P693) &gt;= 2), IF($S693 &lt;&gt; "", $I693/$S693, ""), ""), "")</f>
        <v/>
      </c>
      <c r="AI693" s="10">
        <f ca="1">IFERROR(IF(AND(NOW()&lt;= EOMONTH(DATE(YEAR($P693),3, 1), 0), Overall!$A695&lt;&gt;"", MONTH($O693) &lt;= 3, MONTH($P693) &gt;= 3), IF($S693 &lt;&gt; "", $I693/$S693, ""), ""), "")</f>
        <v>500000</v>
      </c>
      <c r="AJ693" s="10" t="str">
        <f ca="1">IFERROR(IF(AND(NOW()&lt;= EOMONTH(DATE(YEAR($P693),4, 1), 0), Overall!$A695&lt;&gt;"", MONTH($O693) &lt;= 4, MONTH($P693) &gt;= 4), IF($S693 &lt;&gt; "", $I693/$S693, ""), ""), "")</f>
        <v/>
      </c>
      <c r="AK693" s="10" t="str">
        <f ca="1">IFERROR(IF(AND(NOW()&lt;= EOMONTH(DATE(YEAR($P693),5, 1), 0), Overall!$A695&lt;&gt;"", MONTH($O693) &lt;= 5, MONTH($P693) &gt;= 5), IF($S693 &lt;&gt; "", $I693/$S693, ""), ""), "")</f>
        <v/>
      </c>
      <c r="AL693" s="10" t="str">
        <f ca="1">IFERROR(IF(AND(NOW()&lt;= EOMONTH(DATE(YEAR($P693),6, 1), 0), Overall!$A695&lt;&gt;"", MONTH($O693) &lt;= 6, MONTH($P693) &gt;= 6), IF($S693 &lt;&gt; "", $I693/$S693, ""), ""), "")</f>
        <v/>
      </c>
      <c r="AM693" s="10" t="str">
        <f ca="1">IFERROR(IF(AND(NOW()&lt;= EOMONTH(DATE(YEAR($P693),7, 1), 0), Overall!$A695&lt;&gt;"", MONTH($O693) &lt;= 7, MONTH($P693) &gt;= 7), IF($S693 &lt;&gt; "", $I693/$S693, ""), ""), "")</f>
        <v/>
      </c>
      <c r="AN693" s="10" t="str">
        <f ca="1">IFERROR(IF(AND(NOW()&lt;= EOMONTH(DATE(YEAR($P693),8, 1), 0), Overall!$A695&lt;&gt;"", MONTH($O693) &lt;= 8, MONTH($P693) &gt;= 8), IF($S693 &lt;&gt; "", $I693/$S693, ""), ""), "")</f>
        <v/>
      </c>
      <c r="AO693" s="10" t="str">
        <f ca="1">IFERROR(IF(AND(NOW()&lt;= EOMONTH(DATE(YEAR($P693),9, 1), 0), Overall!$A695&lt;&gt;"", MONTH($O693) &lt;= 9, MONTH($P693) &gt;= 9), IF($S693 &lt;&gt; "", $I693/$S693, ""), ""), "")</f>
        <v/>
      </c>
      <c r="AP693" s="10" t="str">
        <f ca="1">IFERROR(IF(AND(NOW()&lt;= EOMONTH(DATE(YEAR($P693),10, 1), 0), Overall!$A695&lt;&gt;"", MONTH($O693) &lt;= 10, MONTH($P693) &gt;= 10), IF($S693 &lt;&gt; "", $I693/$S693, ""), ""), "")</f>
        <v/>
      </c>
      <c r="AQ693" s="10" t="str">
        <f ca="1">IFERROR(IF(AND(NOW()&lt;= EOMONTH(DATE(YEAR($P693),11, 1), 0), Overall!$A695&lt;&gt;"", MONTH($O693) &lt;=11, MONTH($P693) &gt;= 11), IF($S693 &lt;&gt; "", $I693/$S693, ""), ""), "")</f>
        <v/>
      </c>
      <c r="AR693" s="10" t="str">
        <f ca="1">IFERROR(IF(AND(NOW()&lt;= EOMONTH(DATE(YEAR($P693),12, 1), 0), Overall!$A695&lt;&gt;"", MONTH($O693) &lt;= 12, MONTH($P693) &gt;= 12), IF($S693 &lt;&gt; "", $I693/$S693, ""), ""), "")</f>
        <v/>
      </c>
      <c r="AS693" s="16">
        <f t="shared" ca="1" si="21"/>
        <v>500000</v>
      </c>
    </row>
    <row r="694" spans="1:45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5" t="str">
        <f>IF(Overall!P696&lt;&gt;"",_xlfn.VALUETOTEXT(Overall!P696),"")</f>
        <v>Options</v>
      </c>
      <c r="I694" s="6">
        <f>IF(Overall!F696&lt;&gt;"",VALUE(Overall!F696),"")</f>
        <v>500000</v>
      </c>
      <c r="J694" s="6">
        <f>IF(Overall!G696&lt;&gt;"",VALUE(Overall!G696),"")</f>
        <v>78</v>
      </c>
      <c r="K694" s="6">
        <f>IF(Overall!H696&lt;&gt;"",VALUE(Overall!H696),"")</f>
        <v>61</v>
      </c>
      <c r="L694" s="6">
        <f>IF(Overall!I696&lt;&gt;"",VALUE(Overall!I696),"")</f>
        <v>2.99</v>
      </c>
      <c r="M694" s="6">
        <f>IF(Overall!J696&lt;&gt;"",VALUE(Overall!J696),"")</f>
        <v>0.37</v>
      </c>
      <c r="N694" s="6">
        <f>IF(Overall!K696&lt;&gt;"",VALUE(Overall!K696),"")</f>
        <v>2.62</v>
      </c>
      <c r="O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P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Q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R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S694" s="5">
        <f t="shared" si="20"/>
        <v>1</v>
      </c>
      <c r="T694" s="10" t="str">
        <f>IF(Overall!$A696&lt;&gt;"",IF(AND(MONTH($O694) &lt;= 1, MONTH($P694) &gt;= 1), IF($S694 &lt;&gt; "", $I694/$S694, ""), ""),"")</f>
        <v/>
      </c>
      <c r="U694" s="10">
        <f>IF(Overall!$A696&lt;&gt;"",IF(AND(MONTH($O694) &lt;= 2, MONTH($P694) &gt;= 2), IF($S694 &lt;&gt; "", $I694/$S694, ""), ""),"")</f>
        <v>500000</v>
      </c>
      <c r="V694" s="10" t="str">
        <f>IF(Overall!$A696&lt;&gt;"",IF(AND(MONTH($O694) &lt;= 3, MONTH($P694) &gt;= 3), IF($S694 &lt;&gt; "", $I694/$S694, ""), ""),"")</f>
        <v/>
      </c>
      <c r="W694" s="10" t="str">
        <f>IF(Overall!$A696&lt;&gt;"",IF(AND(MONTH($O694) &lt;= 4, MONTH($P694) &gt;= 4), IF($S694 &lt;&gt; "", $I694/$S694, ""), ""),"")</f>
        <v/>
      </c>
      <c r="X694" s="10" t="str">
        <f>IF(Overall!$A696&lt;&gt;"",IF(AND(MONTH($O694) &lt;= 5, MONTH($P694) &gt;= 5), IF($S694 &lt;&gt; "", $I694/$S694, ""), ""),"")</f>
        <v/>
      </c>
      <c r="Y694" s="10" t="str">
        <f>IF(Overall!$A696&lt;&gt;"",IF(AND(MONTH($O694) &lt;= 6, MONTH($P694) &gt;= 6), IF($S694 &lt;&gt; "", $I694/$S694, ""), ""),"")</f>
        <v/>
      </c>
      <c r="Z694" s="10" t="str">
        <f>IF(Overall!$A696&lt;&gt;"",IF(AND(MONTH($O694) &lt;= 7, MONTH($P694) &gt;= 7 ), IF($S694 &lt;&gt; "", $I694/$S694, ""), ""),"")</f>
        <v/>
      </c>
      <c r="AA694" s="10" t="str">
        <f>IF(Overall!$A696&lt;&gt;"",IF(AND(MONTH($O694) &lt;= 8, MONTH($P694) &gt;= 8), IF($S694 &lt;&gt; "", $I694/$S694, ""), ""),"")</f>
        <v/>
      </c>
      <c r="AB694" s="10" t="str">
        <f>IF(Overall!$A696&lt;&gt;"",IF(AND(MONTH($O694) &lt;= 9, MONTH($P694) &gt;= 9), IF($S694 &lt;&gt; "", $I694/$S694, ""), ""),"")</f>
        <v/>
      </c>
      <c r="AC694" s="10" t="str">
        <f>IF(Overall!$A696&lt;&gt;"",IF(AND(MONTH($O694) &lt;= 10, MONTH($P694) &gt;= 10), IF($S694 &lt;&gt; "", $I694/$S694, ""), ""),"")</f>
        <v/>
      </c>
      <c r="AD694" s="10" t="str">
        <f>IF(Overall!$A696&lt;&gt;"",IF(AND(MONTH($O694) &lt;= 11, MONTH($P694) &gt;= 11), IF($S694 &lt;&gt; "", $I694/$S694, ""), ""),"")</f>
        <v/>
      </c>
      <c r="AE694" s="10" t="str">
        <f>IF(Overall!$A696&lt;&gt;"",IF(AND(MONTH($O694) &lt;= 12, MONTH($P694) &gt;= 12), IF($S694 &lt;&gt; "", $I694/$S694, ""), ""),"")</f>
        <v/>
      </c>
      <c r="AG694" s="10" t="str">
        <f ca="1">IFERROR(IF(AND(NOW()&lt;= EOMONTH(DATE(YEAR($P694),1, 1), 0), Overall!$A696&lt;&gt;"", MONTH($O694) &lt;= 1, MONTH($P694) &gt;= 1), IF($S694 &lt;&gt; "", $I694/$S694, ""), ""), "")</f>
        <v/>
      </c>
      <c r="AH694" s="10">
        <f ca="1">IFERROR(IF(AND(NOW()&lt;= EOMONTH(DATE(YEAR($P694),2, 1), 0), Overall!$A696&lt;&gt;"", MONTH($O694) &lt;= 2, MONTH($P694) &gt;= 2), IF($S694 &lt;&gt; "", $I694/$S694, ""), ""), "")</f>
        <v>500000</v>
      </c>
      <c r="AI694" s="10" t="str">
        <f ca="1">IFERROR(IF(AND(NOW()&lt;= EOMONTH(DATE(YEAR($P694),3, 1), 0), Overall!$A696&lt;&gt;"", MONTH($O694) &lt;= 3, MONTH($P694) &gt;= 3), IF($S694 &lt;&gt; "", $I694/$S694, ""), ""), "")</f>
        <v/>
      </c>
      <c r="AJ694" s="10" t="str">
        <f ca="1">IFERROR(IF(AND(NOW()&lt;= EOMONTH(DATE(YEAR($P694),4, 1), 0), Overall!$A696&lt;&gt;"", MONTH($O694) &lt;= 4, MONTH($P694) &gt;= 4), IF($S694 &lt;&gt; "", $I694/$S694, ""), ""), "")</f>
        <v/>
      </c>
      <c r="AK694" s="10" t="str">
        <f ca="1">IFERROR(IF(AND(NOW()&lt;= EOMONTH(DATE(YEAR($P694),5, 1), 0), Overall!$A696&lt;&gt;"", MONTH($O694) &lt;= 5, MONTH($P694) &gt;= 5), IF($S694 &lt;&gt; "", $I694/$S694, ""), ""), "")</f>
        <v/>
      </c>
      <c r="AL694" s="10" t="str">
        <f ca="1">IFERROR(IF(AND(NOW()&lt;= EOMONTH(DATE(YEAR($P694),6, 1), 0), Overall!$A696&lt;&gt;"", MONTH($O694) &lt;= 6, MONTH($P694) &gt;= 6), IF($S694 &lt;&gt; "", $I694/$S694, ""), ""), "")</f>
        <v/>
      </c>
      <c r="AM694" s="10" t="str">
        <f ca="1">IFERROR(IF(AND(NOW()&lt;= EOMONTH(DATE(YEAR($P694),7, 1), 0), Overall!$A696&lt;&gt;"", MONTH($O694) &lt;= 7, MONTH($P694) &gt;= 7), IF($S694 &lt;&gt; "", $I694/$S694, ""), ""), "")</f>
        <v/>
      </c>
      <c r="AN694" s="10" t="str">
        <f ca="1">IFERROR(IF(AND(NOW()&lt;= EOMONTH(DATE(YEAR($P694),8, 1), 0), Overall!$A696&lt;&gt;"", MONTH($O694) &lt;= 8, MONTH($P694) &gt;= 8), IF($S694 &lt;&gt; "", $I694/$S694, ""), ""), "")</f>
        <v/>
      </c>
      <c r="AO694" s="10" t="str">
        <f ca="1">IFERROR(IF(AND(NOW()&lt;= EOMONTH(DATE(YEAR($P694),9, 1), 0), Overall!$A696&lt;&gt;"", MONTH($O694) &lt;= 9, MONTH($P694) &gt;= 9), IF($S694 &lt;&gt; "", $I694/$S694, ""), ""), "")</f>
        <v/>
      </c>
      <c r="AP694" s="10" t="str">
        <f ca="1">IFERROR(IF(AND(NOW()&lt;= EOMONTH(DATE(YEAR($P694),10, 1), 0), Overall!$A696&lt;&gt;"", MONTH($O694) &lt;= 10, MONTH($P694) &gt;= 10), IF($S694 &lt;&gt; "", $I694/$S694, ""), ""), "")</f>
        <v/>
      </c>
      <c r="AQ694" s="10" t="str">
        <f ca="1">IFERROR(IF(AND(NOW()&lt;= EOMONTH(DATE(YEAR($P694),11, 1), 0), Overall!$A696&lt;&gt;"", MONTH($O694) &lt;=11, MONTH($P694) &gt;= 11), IF($S694 &lt;&gt; "", $I694/$S694, ""), ""), "")</f>
        <v/>
      </c>
      <c r="AR694" s="10" t="str">
        <f ca="1">IFERROR(IF(AND(NOW()&lt;= EOMONTH(DATE(YEAR($P694),12, 1), 0), Overall!$A696&lt;&gt;"", MONTH($O694) &lt;= 12, MONTH($P694) &gt;= 12), IF($S694 &lt;&gt; "", $I694/$S694, ""), ""), "")</f>
        <v/>
      </c>
      <c r="AS694" s="16">
        <f t="shared" ca="1" si="21"/>
        <v>500000</v>
      </c>
    </row>
    <row r="695" spans="1:45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5" t="str">
        <f>IF(Overall!P697&lt;&gt;"",_xlfn.VALUETOTEXT(Overall!P697),"")</f>
        <v>Options</v>
      </c>
      <c r="I695" s="6">
        <f>IF(Overall!F697&lt;&gt;"",VALUE(Overall!F697),"")</f>
        <v>500000</v>
      </c>
      <c r="J695" s="6">
        <f>IF(Overall!G697&lt;&gt;"",VALUE(Overall!G697),"")</f>
        <v>78</v>
      </c>
      <c r="K695" s="6">
        <f>IF(Overall!H697&lt;&gt;"",VALUE(Overall!H697),"")</f>
        <v>61</v>
      </c>
      <c r="L695" s="6">
        <f>IF(Overall!I697&lt;&gt;"",VALUE(Overall!I697),"")</f>
        <v>3.87</v>
      </c>
      <c r="M695" s="6">
        <f>IF(Overall!J697&lt;&gt;"",VALUE(Overall!J697),"")</f>
        <v>0.65</v>
      </c>
      <c r="N695" s="6">
        <f>IF(Overall!K697&lt;&gt;"",VALUE(Overall!K697),"")</f>
        <v>3.22</v>
      </c>
      <c r="O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P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Q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R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S695" s="5">
        <f t="shared" si="20"/>
        <v>1</v>
      </c>
      <c r="T695" s="10" t="str">
        <f>IF(Overall!$A697&lt;&gt;"",IF(AND(MONTH($O695) &lt;= 1, MONTH($P695) &gt;= 1), IF($S695 &lt;&gt; "", $I695/$S695, ""), ""),"")</f>
        <v/>
      </c>
      <c r="U695" s="10" t="str">
        <f>IF(Overall!$A697&lt;&gt;"",IF(AND(MONTH($O695) &lt;= 2, MONTH($P695) &gt;= 2), IF($S695 &lt;&gt; "", $I695/$S695, ""), ""),"")</f>
        <v/>
      </c>
      <c r="V695" s="10">
        <f>IF(Overall!$A697&lt;&gt;"",IF(AND(MONTH($O695) &lt;= 3, MONTH($P695) &gt;= 3), IF($S695 &lt;&gt; "", $I695/$S695, ""), ""),"")</f>
        <v>500000</v>
      </c>
      <c r="W695" s="10" t="str">
        <f>IF(Overall!$A697&lt;&gt;"",IF(AND(MONTH($O695) &lt;= 4, MONTH($P695) &gt;= 4), IF($S695 &lt;&gt; "", $I695/$S695, ""), ""),"")</f>
        <v/>
      </c>
      <c r="X695" s="10" t="str">
        <f>IF(Overall!$A697&lt;&gt;"",IF(AND(MONTH($O695) &lt;= 5, MONTH($P695) &gt;= 5), IF($S695 &lt;&gt; "", $I695/$S695, ""), ""),"")</f>
        <v/>
      </c>
      <c r="Y695" s="10" t="str">
        <f>IF(Overall!$A697&lt;&gt;"",IF(AND(MONTH($O695) &lt;= 6, MONTH($P695) &gt;= 6), IF($S695 &lt;&gt; "", $I695/$S695, ""), ""),"")</f>
        <v/>
      </c>
      <c r="Z695" s="10" t="str">
        <f>IF(Overall!$A697&lt;&gt;"",IF(AND(MONTH($O695) &lt;= 7, MONTH($P695) &gt;= 7 ), IF($S695 &lt;&gt; "", $I695/$S695, ""), ""),"")</f>
        <v/>
      </c>
      <c r="AA695" s="10" t="str">
        <f>IF(Overall!$A697&lt;&gt;"",IF(AND(MONTH($O695) &lt;= 8, MONTH($P695) &gt;= 8), IF($S695 &lt;&gt; "", $I695/$S695, ""), ""),"")</f>
        <v/>
      </c>
      <c r="AB695" s="10" t="str">
        <f>IF(Overall!$A697&lt;&gt;"",IF(AND(MONTH($O695) &lt;= 9, MONTH($P695) &gt;= 9), IF($S695 &lt;&gt; "", $I695/$S695, ""), ""),"")</f>
        <v/>
      </c>
      <c r="AC695" s="10" t="str">
        <f>IF(Overall!$A697&lt;&gt;"",IF(AND(MONTH($O695) &lt;= 10, MONTH($P695) &gt;= 10), IF($S695 &lt;&gt; "", $I695/$S695, ""), ""),"")</f>
        <v/>
      </c>
      <c r="AD695" s="10" t="str">
        <f>IF(Overall!$A697&lt;&gt;"",IF(AND(MONTH($O695) &lt;= 11, MONTH($P695) &gt;= 11), IF($S695 &lt;&gt; "", $I695/$S695, ""), ""),"")</f>
        <v/>
      </c>
      <c r="AE695" s="10" t="str">
        <f>IF(Overall!$A697&lt;&gt;"",IF(AND(MONTH($O695) &lt;= 12, MONTH($P695) &gt;= 12), IF($S695 &lt;&gt; "", $I695/$S695, ""), ""),"")</f>
        <v/>
      </c>
      <c r="AG695" s="10" t="str">
        <f ca="1">IFERROR(IF(AND(NOW()&lt;= EOMONTH(DATE(YEAR($P695),1, 1), 0), Overall!$A697&lt;&gt;"", MONTH($O695) &lt;= 1, MONTH($P695) &gt;= 1), IF($S695 &lt;&gt; "", $I695/$S695, ""), ""), "")</f>
        <v/>
      </c>
      <c r="AH695" s="10" t="str">
        <f ca="1">IFERROR(IF(AND(NOW()&lt;= EOMONTH(DATE(YEAR($P695),2, 1), 0), Overall!$A697&lt;&gt;"", MONTH($O695) &lt;= 2, MONTH($P695) &gt;= 2), IF($S695 &lt;&gt; "", $I695/$S695, ""), ""), "")</f>
        <v/>
      </c>
      <c r="AI695" s="10">
        <f ca="1">IFERROR(IF(AND(NOW()&lt;= EOMONTH(DATE(YEAR($P695),3, 1), 0), Overall!$A697&lt;&gt;"", MONTH($O695) &lt;= 3, MONTH($P695) &gt;= 3), IF($S695 &lt;&gt; "", $I695/$S695, ""), ""), "")</f>
        <v>500000</v>
      </c>
      <c r="AJ695" s="10" t="str">
        <f ca="1">IFERROR(IF(AND(NOW()&lt;= EOMONTH(DATE(YEAR($P695),4, 1), 0), Overall!$A697&lt;&gt;"", MONTH($O695) &lt;= 4, MONTH($P695) &gt;= 4), IF($S695 &lt;&gt; "", $I695/$S695, ""), ""), "")</f>
        <v/>
      </c>
      <c r="AK695" s="10" t="str">
        <f ca="1">IFERROR(IF(AND(NOW()&lt;= EOMONTH(DATE(YEAR($P695),5, 1), 0), Overall!$A697&lt;&gt;"", MONTH($O695) &lt;= 5, MONTH($P695) &gt;= 5), IF($S695 &lt;&gt; "", $I695/$S695, ""), ""), "")</f>
        <v/>
      </c>
      <c r="AL695" s="10" t="str">
        <f ca="1">IFERROR(IF(AND(NOW()&lt;= EOMONTH(DATE(YEAR($P695),6, 1), 0), Overall!$A697&lt;&gt;"", MONTH($O695) &lt;= 6, MONTH($P695) &gt;= 6), IF($S695 &lt;&gt; "", $I695/$S695, ""), ""), "")</f>
        <v/>
      </c>
      <c r="AM695" s="10" t="str">
        <f ca="1">IFERROR(IF(AND(NOW()&lt;= EOMONTH(DATE(YEAR($P695),7, 1), 0), Overall!$A697&lt;&gt;"", MONTH($O695) &lt;= 7, MONTH($P695) &gt;= 7), IF($S695 &lt;&gt; "", $I695/$S695, ""), ""), "")</f>
        <v/>
      </c>
      <c r="AN695" s="10" t="str">
        <f ca="1">IFERROR(IF(AND(NOW()&lt;= EOMONTH(DATE(YEAR($P695),8, 1), 0), Overall!$A697&lt;&gt;"", MONTH($O695) &lt;= 8, MONTH($P695) &gt;= 8), IF($S695 &lt;&gt; "", $I695/$S695, ""), ""), "")</f>
        <v/>
      </c>
      <c r="AO695" s="10" t="str">
        <f ca="1">IFERROR(IF(AND(NOW()&lt;= EOMONTH(DATE(YEAR($P695),9, 1), 0), Overall!$A697&lt;&gt;"", MONTH($O695) &lt;= 9, MONTH($P695) &gt;= 9), IF($S695 &lt;&gt; "", $I695/$S695, ""), ""), "")</f>
        <v/>
      </c>
      <c r="AP695" s="10" t="str">
        <f ca="1">IFERROR(IF(AND(NOW()&lt;= EOMONTH(DATE(YEAR($P695),10, 1), 0), Overall!$A697&lt;&gt;"", MONTH($O695) &lt;= 10, MONTH($P695) &gt;= 10), IF($S695 &lt;&gt; "", $I695/$S695, ""), ""), "")</f>
        <v/>
      </c>
      <c r="AQ695" s="10" t="str">
        <f ca="1">IFERROR(IF(AND(NOW()&lt;= EOMONTH(DATE(YEAR($P695),11, 1), 0), Overall!$A697&lt;&gt;"", MONTH($O695) &lt;=11, MONTH($P695) &gt;= 11), IF($S695 &lt;&gt; "", $I695/$S695, ""), ""), "")</f>
        <v/>
      </c>
      <c r="AR695" s="10" t="str">
        <f ca="1">IFERROR(IF(AND(NOW()&lt;= EOMONTH(DATE(YEAR($P695),12, 1), 0), Overall!$A697&lt;&gt;"", MONTH($O695) &lt;= 12, MONTH($P695) &gt;= 12), IF($S695 &lt;&gt; "", $I695/$S695, ""), ""), "")</f>
        <v/>
      </c>
      <c r="AS695" s="16">
        <f t="shared" ca="1" si="21"/>
        <v>500000</v>
      </c>
    </row>
    <row r="696" spans="1:45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5" t="str">
        <f>IF(Overall!P698&lt;&gt;"",_xlfn.VALUETOTEXT(Overall!P698),"")</f>
        <v>Options</v>
      </c>
      <c r="I696" s="6">
        <f>IF(Overall!F698&lt;&gt;"",VALUE(Overall!F698),"")</f>
        <v>500000</v>
      </c>
      <c r="J696" s="6">
        <f>IF(Overall!G698&lt;&gt;"",VALUE(Overall!G698),"")</f>
        <v>78</v>
      </c>
      <c r="K696" s="6">
        <f>IF(Overall!H698&lt;&gt;"",VALUE(Overall!H698),"")</f>
        <v>61</v>
      </c>
      <c r="L696" s="6">
        <f>IF(Overall!I698&lt;&gt;"",VALUE(Overall!I698),"")</f>
        <v>3.9</v>
      </c>
      <c r="M696" s="6">
        <f>IF(Overall!J698&lt;&gt;"",VALUE(Overall!J698),"")</f>
        <v>0.73</v>
      </c>
      <c r="N696" s="6">
        <f>IF(Overall!K698&lt;&gt;"",VALUE(Overall!K698),"")</f>
        <v>3.17</v>
      </c>
      <c r="O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P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Q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R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S696" s="5">
        <f t="shared" si="20"/>
        <v>1</v>
      </c>
      <c r="T696" s="10" t="str">
        <f>IF(Overall!$A698&lt;&gt;"",IF(AND(MONTH($O696) &lt;= 1, MONTH($P696) &gt;= 1), IF($S696 &lt;&gt; "", $I696/$S696, ""), ""),"")</f>
        <v/>
      </c>
      <c r="U696" s="10" t="str">
        <f>IF(Overall!$A698&lt;&gt;"",IF(AND(MONTH($O696) &lt;= 2, MONTH($P696) &gt;= 2), IF($S696 &lt;&gt; "", $I696/$S696, ""), ""),"")</f>
        <v/>
      </c>
      <c r="V696" s="10">
        <f>IF(Overall!$A698&lt;&gt;"",IF(AND(MONTH($O696) &lt;= 3, MONTH($P696) &gt;= 3), IF($S696 &lt;&gt; "", $I696/$S696, ""), ""),"")</f>
        <v>500000</v>
      </c>
      <c r="W696" s="10" t="str">
        <f>IF(Overall!$A698&lt;&gt;"",IF(AND(MONTH($O696) &lt;= 4, MONTH($P696) &gt;= 4), IF($S696 &lt;&gt; "", $I696/$S696, ""), ""),"")</f>
        <v/>
      </c>
      <c r="X696" s="10" t="str">
        <f>IF(Overall!$A698&lt;&gt;"",IF(AND(MONTH($O696) &lt;= 5, MONTH($P696) &gt;= 5), IF($S696 &lt;&gt; "", $I696/$S696, ""), ""),"")</f>
        <v/>
      </c>
      <c r="Y696" s="10" t="str">
        <f>IF(Overall!$A698&lt;&gt;"",IF(AND(MONTH($O696) &lt;= 6, MONTH($P696) &gt;= 6), IF($S696 &lt;&gt; "", $I696/$S696, ""), ""),"")</f>
        <v/>
      </c>
      <c r="Z696" s="10" t="str">
        <f>IF(Overall!$A698&lt;&gt;"",IF(AND(MONTH($O696) &lt;= 7, MONTH($P696) &gt;= 7 ), IF($S696 &lt;&gt; "", $I696/$S696, ""), ""),"")</f>
        <v/>
      </c>
      <c r="AA696" s="10" t="str">
        <f>IF(Overall!$A698&lt;&gt;"",IF(AND(MONTH($O696) &lt;= 8, MONTH($P696) &gt;= 8), IF($S696 &lt;&gt; "", $I696/$S696, ""), ""),"")</f>
        <v/>
      </c>
      <c r="AB696" s="10" t="str">
        <f>IF(Overall!$A698&lt;&gt;"",IF(AND(MONTH($O696) &lt;= 9, MONTH($P696) &gt;= 9), IF($S696 &lt;&gt; "", $I696/$S696, ""), ""),"")</f>
        <v/>
      </c>
      <c r="AC696" s="10" t="str">
        <f>IF(Overall!$A698&lt;&gt;"",IF(AND(MONTH($O696) &lt;= 10, MONTH($P696) &gt;= 10), IF($S696 &lt;&gt; "", $I696/$S696, ""), ""),"")</f>
        <v/>
      </c>
      <c r="AD696" s="10" t="str">
        <f>IF(Overall!$A698&lt;&gt;"",IF(AND(MONTH($O696) &lt;= 11, MONTH($P696) &gt;= 11), IF($S696 &lt;&gt; "", $I696/$S696, ""), ""),"")</f>
        <v/>
      </c>
      <c r="AE696" s="10" t="str">
        <f>IF(Overall!$A698&lt;&gt;"",IF(AND(MONTH($O696) &lt;= 12, MONTH($P696) &gt;= 12), IF($S696 &lt;&gt; "", $I696/$S696, ""), ""),"")</f>
        <v/>
      </c>
      <c r="AG696" s="10" t="str">
        <f ca="1">IFERROR(IF(AND(NOW()&lt;= EOMONTH(DATE(YEAR($P696),1, 1), 0), Overall!$A698&lt;&gt;"", MONTH($O696) &lt;= 1, MONTH($P696) &gt;= 1), IF($S696 &lt;&gt; "", $I696/$S696, ""), ""), "")</f>
        <v/>
      </c>
      <c r="AH696" s="10" t="str">
        <f ca="1">IFERROR(IF(AND(NOW()&lt;= EOMONTH(DATE(YEAR($P696),2, 1), 0), Overall!$A698&lt;&gt;"", MONTH($O696) &lt;= 2, MONTH($P696) &gt;= 2), IF($S696 &lt;&gt; "", $I696/$S696, ""), ""), "")</f>
        <v/>
      </c>
      <c r="AI696" s="10">
        <f ca="1">IFERROR(IF(AND(NOW()&lt;= EOMONTH(DATE(YEAR($P696),3, 1), 0), Overall!$A698&lt;&gt;"", MONTH($O696) &lt;= 3, MONTH($P696) &gt;= 3), IF($S696 &lt;&gt; "", $I696/$S696, ""), ""), "")</f>
        <v>500000</v>
      </c>
      <c r="AJ696" s="10" t="str">
        <f ca="1">IFERROR(IF(AND(NOW()&lt;= EOMONTH(DATE(YEAR($P696),4, 1), 0), Overall!$A698&lt;&gt;"", MONTH($O696) &lt;= 4, MONTH($P696) &gt;= 4), IF($S696 &lt;&gt; "", $I696/$S696, ""), ""), "")</f>
        <v/>
      </c>
      <c r="AK696" s="10" t="str">
        <f ca="1">IFERROR(IF(AND(NOW()&lt;= EOMONTH(DATE(YEAR($P696),5, 1), 0), Overall!$A698&lt;&gt;"", MONTH($O696) &lt;= 5, MONTH($P696) &gt;= 5), IF($S696 &lt;&gt; "", $I696/$S696, ""), ""), "")</f>
        <v/>
      </c>
      <c r="AL696" s="10" t="str">
        <f ca="1">IFERROR(IF(AND(NOW()&lt;= EOMONTH(DATE(YEAR($P696),6, 1), 0), Overall!$A698&lt;&gt;"", MONTH($O696) &lt;= 6, MONTH($P696) &gt;= 6), IF($S696 &lt;&gt; "", $I696/$S696, ""), ""), "")</f>
        <v/>
      </c>
      <c r="AM696" s="10" t="str">
        <f ca="1">IFERROR(IF(AND(NOW()&lt;= EOMONTH(DATE(YEAR($P696),7, 1), 0), Overall!$A698&lt;&gt;"", MONTH($O696) &lt;= 7, MONTH($P696) &gt;= 7), IF($S696 &lt;&gt; "", $I696/$S696, ""), ""), "")</f>
        <v/>
      </c>
      <c r="AN696" s="10" t="str">
        <f ca="1">IFERROR(IF(AND(NOW()&lt;= EOMONTH(DATE(YEAR($P696),8, 1), 0), Overall!$A698&lt;&gt;"", MONTH($O696) &lt;= 8, MONTH($P696) &gt;= 8), IF($S696 &lt;&gt; "", $I696/$S696, ""), ""), "")</f>
        <v/>
      </c>
      <c r="AO696" s="10" t="str">
        <f ca="1">IFERROR(IF(AND(NOW()&lt;= EOMONTH(DATE(YEAR($P696),9, 1), 0), Overall!$A698&lt;&gt;"", MONTH($O696) &lt;= 9, MONTH($P696) &gt;= 9), IF($S696 &lt;&gt; "", $I696/$S696, ""), ""), "")</f>
        <v/>
      </c>
      <c r="AP696" s="10" t="str">
        <f ca="1">IFERROR(IF(AND(NOW()&lt;= EOMONTH(DATE(YEAR($P696),10, 1), 0), Overall!$A698&lt;&gt;"", MONTH($O696) &lt;= 10, MONTH($P696) &gt;= 10), IF($S696 &lt;&gt; "", $I696/$S696, ""), ""), "")</f>
        <v/>
      </c>
      <c r="AQ696" s="10" t="str">
        <f ca="1">IFERROR(IF(AND(NOW()&lt;= EOMONTH(DATE(YEAR($P696),11, 1), 0), Overall!$A698&lt;&gt;"", MONTH($O696) &lt;=11, MONTH($P696) &gt;= 11), IF($S696 &lt;&gt; "", $I696/$S696, ""), ""), "")</f>
        <v/>
      </c>
      <c r="AR696" s="10" t="str">
        <f ca="1">IFERROR(IF(AND(NOW()&lt;= EOMONTH(DATE(YEAR($P696),12, 1), 0), Overall!$A698&lt;&gt;"", MONTH($O696) &lt;= 12, MONTH($P696) &gt;= 12), IF($S696 &lt;&gt; "", $I696/$S696, ""), ""), "")</f>
        <v/>
      </c>
      <c r="AS696" s="16">
        <f t="shared" ca="1" si="21"/>
        <v>500000</v>
      </c>
    </row>
    <row r="697" spans="1:45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5" t="str">
        <f>IF(Overall!P699&lt;&gt;"",_xlfn.VALUETOTEXT(Overall!P699),"")</f>
        <v>Options</v>
      </c>
      <c r="I697" s="6">
        <f>IF(Overall!F699&lt;&gt;"",VALUE(Overall!F699),"")</f>
        <v>500000</v>
      </c>
      <c r="J697" s="6">
        <f>IF(Overall!G699&lt;&gt;"",VALUE(Overall!G699),"")</f>
        <v>78</v>
      </c>
      <c r="K697" s="6">
        <f>IF(Overall!H699&lt;&gt;"",VALUE(Overall!H699),"")</f>
        <v>61</v>
      </c>
      <c r="L697" s="6">
        <f>IF(Overall!I699&lt;&gt;"",VALUE(Overall!I699),"")</f>
        <v>2.82</v>
      </c>
      <c r="M697" s="6">
        <f>IF(Overall!J699&lt;&gt;"",VALUE(Overall!J699),"")</f>
        <v>0.2</v>
      </c>
      <c r="N697" s="6">
        <f>IF(Overall!K699&lt;&gt;"",VALUE(Overall!K699),"")</f>
        <v>2.62</v>
      </c>
      <c r="O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P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Q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R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S697" s="5">
        <f t="shared" si="20"/>
        <v>1</v>
      </c>
      <c r="T697" s="10" t="str">
        <f>IF(Overall!$A699&lt;&gt;"",IF(AND(MONTH($O697) &lt;= 1, MONTH($P697) &gt;= 1), IF($S697 &lt;&gt; "", $I697/$S697, ""), ""),"")</f>
        <v/>
      </c>
      <c r="U697" s="10">
        <f>IF(Overall!$A699&lt;&gt;"",IF(AND(MONTH($O697) &lt;= 2, MONTH($P697) &gt;= 2), IF($S697 &lt;&gt; "", $I697/$S697, ""), ""),"")</f>
        <v>500000</v>
      </c>
      <c r="V697" s="10" t="str">
        <f>IF(Overall!$A699&lt;&gt;"",IF(AND(MONTH($O697) &lt;= 3, MONTH($P697) &gt;= 3), IF($S697 &lt;&gt; "", $I697/$S697, ""), ""),"")</f>
        <v/>
      </c>
      <c r="W697" s="10" t="str">
        <f>IF(Overall!$A699&lt;&gt;"",IF(AND(MONTH($O697) &lt;= 4, MONTH($P697) &gt;= 4), IF($S697 &lt;&gt; "", $I697/$S697, ""), ""),"")</f>
        <v/>
      </c>
      <c r="X697" s="10" t="str">
        <f>IF(Overall!$A699&lt;&gt;"",IF(AND(MONTH($O697) &lt;= 5, MONTH($P697) &gt;= 5), IF($S697 &lt;&gt; "", $I697/$S697, ""), ""),"")</f>
        <v/>
      </c>
      <c r="Y697" s="10" t="str">
        <f>IF(Overall!$A699&lt;&gt;"",IF(AND(MONTH($O697) &lt;= 6, MONTH($P697) &gt;= 6), IF($S697 &lt;&gt; "", $I697/$S697, ""), ""),"")</f>
        <v/>
      </c>
      <c r="Z697" s="10" t="str">
        <f>IF(Overall!$A699&lt;&gt;"",IF(AND(MONTH($O697) &lt;= 7, MONTH($P697) &gt;= 7 ), IF($S697 &lt;&gt; "", $I697/$S697, ""), ""),"")</f>
        <v/>
      </c>
      <c r="AA697" s="10" t="str">
        <f>IF(Overall!$A699&lt;&gt;"",IF(AND(MONTH($O697) &lt;= 8, MONTH($P697) &gt;= 8), IF($S697 &lt;&gt; "", $I697/$S697, ""), ""),"")</f>
        <v/>
      </c>
      <c r="AB697" s="10" t="str">
        <f>IF(Overall!$A699&lt;&gt;"",IF(AND(MONTH($O697) &lt;= 9, MONTH($P697) &gt;= 9), IF($S697 &lt;&gt; "", $I697/$S697, ""), ""),"")</f>
        <v/>
      </c>
      <c r="AC697" s="10" t="str">
        <f>IF(Overall!$A699&lt;&gt;"",IF(AND(MONTH($O697) &lt;= 10, MONTH($P697) &gt;= 10), IF($S697 &lt;&gt; "", $I697/$S697, ""), ""),"")</f>
        <v/>
      </c>
      <c r="AD697" s="10" t="str">
        <f>IF(Overall!$A699&lt;&gt;"",IF(AND(MONTH($O697) &lt;= 11, MONTH($P697) &gt;= 11), IF($S697 &lt;&gt; "", $I697/$S697, ""), ""),"")</f>
        <v/>
      </c>
      <c r="AE697" s="10" t="str">
        <f>IF(Overall!$A699&lt;&gt;"",IF(AND(MONTH($O697) &lt;= 12, MONTH($P697) &gt;= 12), IF($S697 &lt;&gt; "", $I697/$S697, ""), ""),"")</f>
        <v/>
      </c>
      <c r="AG697" s="10" t="str">
        <f ca="1">IFERROR(IF(AND(NOW()&lt;= EOMONTH(DATE(YEAR($P697),1, 1), 0), Overall!$A699&lt;&gt;"", MONTH($O697) &lt;= 1, MONTH($P697) &gt;= 1), IF($S697 &lt;&gt; "", $I697/$S697, ""), ""), "")</f>
        <v/>
      </c>
      <c r="AH697" s="10">
        <f ca="1">IFERROR(IF(AND(NOW()&lt;= EOMONTH(DATE(YEAR($P697),2, 1), 0), Overall!$A699&lt;&gt;"", MONTH($O697) &lt;= 2, MONTH($P697) &gt;= 2), IF($S697 &lt;&gt; "", $I697/$S697, ""), ""), "")</f>
        <v>500000</v>
      </c>
      <c r="AI697" s="10" t="str">
        <f ca="1">IFERROR(IF(AND(NOW()&lt;= EOMONTH(DATE(YEAR($P697),3, 1), 0), Overall!$A699&lt;&gt;"", MONTH($O697) &lt;= 3, MONTH($P697) &gt;= 3), IF($S697 &lt;&gt; "", $I697/$S697, ""), ""), "")</f>
        <v/>
      </c>
      <c r="AJ697" s="10" t="str">
        <f ca="1">IFERROR(IF(AND(NOW()&lt;= EOMONTH(DATE(YEAR($P697),4, 1), 0), Overall!$A699&lt;&gt;"", MONTH($O697) &lt;= 4, MONTH($P697) &gt;= 4), IF($S697 &lt;&gt; "", $I697/$S697, ""), ""), "")</f>
        <v/>
      </c>
      <c r="AK697" s="10" t="str">
        <f ca="1">IFERROR(IF(AND(NOW()&lt;= EOMONTH(DATE(YEAR($P697),5, 1), 0), Overall!$A699&lt;&gt;"", MONTH($O697) &lt;= 5, MONTH($P697) &gt;= 5), IF($S697 &lt;&gt; "", $I697/$S697, ""), ""), "")</f>
        <v/>
      </c>
      <c r="AL697" s="10" t="str">
        <f ca="1">IFERROR(IF(AND(NOW()&lt;= EOMONTH(DATE(YEAR($P697),6, 1), 0), Overall!$A699&lt;&gt;"", MONTH($O697) &lt;= 6, MONTH($P697) &gt;= 6), IF($S697 &lt;&gt; "", $I697/$S697, ""), ""), "")</f>
        <v/>
      </c>
      <c r="AM697" s="10" t="str">
        <f ca="1">IFERROR(IF(AND(NOW()&lt;= EOMONTH(DATE(YEAR($P697),7, 1), 0), Overall!$A699&lt;&gt;"", MONTH($O697) &lt;= 7, MONTH($P697) &gt;= 7), IF($S697 &lt;&gt; "", $I697/$S697, ""), ""), "")</f>
        <v/>
      </c>
      <c r="AN697" s="10" t="str">
        <f ca="1">IFERROR(IF(AND(NOW()&lt;= EOMONTH(DATE(YEAR($P697),8, 1), 0), Overall!$A699&lt;&gt;"", MONTH($O697) &lt;= 8, MONTH($P697) &gt;= 8), IF($S697 &lt;&gt; "", $I697/$S697, ""), ""), "")</f>
        <v/>
      </c>
      <c r="AO697" s="10" t="str">
        <f ca="1">IFERROR(IF(AND(NOW()&lt;= EOMONTH(DATE(YEAR($P697),9, 1), 0), Overall!$A699&lt;&gt;"", MONTH($O697) &lt;= 9, MONTH($P697) &gt;= 9), IF($S697 &lt;&gt; "", $I697/$S697, ""), ""), "")</f>
        <v/>
      </c>
      <c r="AP697" s="10" t="str">
        <f ca="1">IFERROR(IF(AND(NOW()&lt;= EOMONTH(DATE(YEAR($P697),10, 1), 0), Overall!$A699&lt;&gt;"", MONTH($O697) &lt;= 10, MONTH($P697) &gt;= 10), IF($S697 &lt;&gt; "", $I697/$S697, ""), ""), "")</f>
        <v/>
      </c>
      <c r="AQ697" s="10" t="str">
        <f ca="1">IFERROR(IF(AND(NOW()&lt;= EOMONTH(DATE(YEAR($P697),11, 1), 0), Overall!$A699&lt;&gt;"", MONTH($O697) &lt;=11, MONTH($P697) &gt;= 11), IF($S697 &lt;&gt; "", $I697/$S697, ""), ""), "")</f>
        <v/>
      </c>
      <c r="AR697" s="10" t="str">
        <f ca="1">IFERROR(IF(AND(NOW()&lt;= EOMONTH(DATE(YEAR($P697),12, 1), 0), Overall!$A699&lt;&gt;"", MONTH($O697) &lt;= 12, MONTH($P697) &gt;= 12), IF($S697 &lt;&gt; "", $I697/$S697, ""), ""), "")</f>
        <v/>
      </c>
      <c r="AS697" s="16">
        <f t="shared" ca="1" si="21"/>
        <v>500000</v>
      </c>
    </row>
    <row r="698" spans="1:45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5" t="str">
        <f>IF(Overall!P700&lt;&gt;"",_xlfn.VALUETOTEXT(Overall!P700),"")</f>
        <v>Options</v>
      </c>
      <c r="I698" s="6">
        <f>IF(Overall!F700&lt;&gt;"",VALUE(Overall!F700),"")</f>
        <v>500000</v>
      </c>
      <c r="J698" s="6">
        <f>IF(Overall!G700&lt;&gt;"",VALUE(Overall!G700),"")</f>
        <v>78</v>
      </c>
      <c r="K698" s="6">
        <f>IF(Overall!H700&lt;&gt;"",VALUE(Overall!H700),"")</f>
        <v>61</v>
      </c>
      <c r="L698" s="6">
        <f>IF(Overall!I700&lt;&gt;"",VALUE(Overall!I700),"")</f>
        <v>2.85</v>
      </c>
      <c r="M698" s="6">
        <f>IF(Overall!J700&lt;&gt;"",VALUE(Overall!J700),"")</f>
        <v>0.25</v>
      </c>
      <c r="N698" s="6">
        <f>IF(Overall!K700&lt;&gt;"",VALUE(Overall!K700),"")</f>
        <v>2.6</v>
      </c>
      <c r="O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P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Q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R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S698" s="5">
        <f t="shared" si="20"/>
        <v>1</v>
      </c>
      <c r="T698" s="10" t="str">
        <f>IF(Overall!$A700&lt;&gt;"",IF(AND(MONTH($O698) &lt;= 1, MONTH($P698) &gt;= 1), IF($S698 &lt;&gt; "", $I698/$S698, ""), ""),"")</f>
        <v/>
      </c>
      <c r="U698" s="10">
        <f>IF(Overall!$A700&lt;&gt;"",IF(AND(MONTH($O698) &lt;= 2, MONTH($P698) &gt;= 2), IF($S698 &lt;&gt; "", $I698/$S698, ""), ""),"")</f>
        <v>500000</v>
      </c>
      <c r="V698" s="10" t="str">
        <f>IF(Overall!$A700&lt;&gt;"",IF(AND(MONTH($O698) &lt;= 3, MONTH($P698) &gt;= 3), IF($S698 &lt;&gt; "", $I698/$S698, ""), ""),"")</f>
        <v/>
      </c>
      <c r="W698" s="10" t="str">
        <f>IF(Overall!$A700&lt;&gt;"",IF(AND(MONTH($O698) &lt;= 4, MONTH($P698) &gt;= 4), IF($S698 &lt;&gt; "", $I698/$S698, ""), ""),"")</f>
        <v/>
      </c>
      <c r="X698" s="10" t="str">
        <f>IF(Overall!$A700&lt;&gt;"",IF(AND(MONTH($O698) &lt;= 5, MONTH($P698) &gt;= 5), IF($S698 &lt;&gt; "", $I698/$S698, ""), ""),"")</f>
        <v/>
      </c>
      <c r="Y698" s="10" t="str">
        <f>IF(Overall!$A700&lt;&gt;"",IF(AND(MONTH($O698) &lt;= 6, MONTH($P698) &gt;= 6), IF($S698 &lt;&gt; "", $I698/$S698, ""), ""),"")</f>
        <v/>
      </c>
      <c r="Z698" s="10" t="str">
        <f>IF(Overall!$A700&lt;&gt;"",IF(AND(MONTH($O698) &lt;= 7, MONTH($P698) &gt;= 7 ), IF($S698 &lt;&gt; "", $I698/$S698, ""), ""),"")</f>
        <v/>
      </c>
      <c r="AA698" s="10" t="str">
        <f>IF(Overall!$A700&lt;&gt;"",IF(AND(MONTH($O698) &lt;= 8, MONTH($P698) &gt;= 8), IF($S698 &lt;&gt; "", $I698/$S698, ""), ""),"")</f>
        <v/>
      </c>
      <c r="AB698" s="10" t="str">
        <f>IF(Overall!$A700&lt;&gt;"",IF(AND(MONTH($O698) &lt;= 9, MONTH($P698) &gt;= 9), IF($S698 &lt;&gt; "", $I698/$S698, ""), ""),"")</f>
        <v/>
      </c>
      <c r="AC698" s="10" t="str">
        <f>IF(Overall!$A700&lt;&gt;"",IF(AND(MONTH($O698) &lt;= 10, MONTH($P698) &gt;= 10), IF($S698 &lt;&gt; "", $I698/$S698, ""), ""),"")</f>
        <v/>
      </c>
      <c r="AD698" s="10" t="str">
        <f>IF(Overall!$A700&lt;&gt;"",IF(AND(MONTH($O698) &lt;= 11, MONTH($P698) &gt;= 11), IF($S698 &lt;&gt; "", $I698/$S698, ""), ""),"")</f>
        <v/>
      </c>
      <c r="AE698" s="10" t="str">
        <f>IF(Overall!$A700&lt;&gt;"",IF(AND(MONTH($O698) &lt;= 12, MONTH($P698) &gt;= 12), IF($S698 &lt;&gt; "", $I698/$S698, ""), ""),"")</f>
        <v/>
      </c>
      <c r="AG698" s="10" t="str">
        <f ca="1">IFERROR(IF(AND(NOW()&lt;= EOMONTH(DATE(YEAR($P698),1, 1), 0), Overall!$A700&lt;&gt;"", MONTH($O698) &lt;= 1, MONTH($P698) &gt;= 1), IF($S698 &lt;&gt; "", $I698/$S698, ""), ""), "")</f>
        <v/>
      </c>
      <c r="AH698" s="10">
        <f ca="1">IFERROR(IF(AND(NOW()&lt;= EOMONTH(DATE(YEAR($P698),2, 1), 0), Overall!$A700&lt;&gt;"", MONTH($O698) &lt;= 2, MONTH($P698) &gt;= 2), IF($S698 &lt;&gt; "", $I698/$S698, ""), ""), "")</f>
        <v>500000</v>
      </c>
      <c r="AI698" s="10" t="str">
        <f ca="1">IFERROR(IF(AND(NOW()&lt;= EOMONTH(DATE(YEAR($P698),3, 1), 0), Overall!$A700&lt;&gt;"", MONTH($O698) &lt;= 3, MONTH($P698) &gt;= 3), IF($S698 &lt;&gt; "", $I698/$S698, ""), ""), "")</f>
        <v/>
      </c>
      <c r="AJ698" s="10" t="str">
        <f ca="1">IFERROR(IF(AND(NOW()&lt;= EOMONTH(DATE(YEAR($P698),4, 1), 0), Overall!$A700&lt;&gt;"", MONTH($O698) &lt;= 4, MONTH($P698) &gt;= 4), IF($S698 &lt;&gt; "", $I698/$S698, ""), ""), "")</f>
        <v/>
      </c>
      <c r="AK698" s="10" t="str">
        <f ca="1">IFERROR(IF(AND(NOW()&lt;= EOMONTH(DATE(YEAR($P698),5, 1), 0), Overall!$A700&lt;&gt;"", MONTH($O698) &lt;= 5, MONTH($P698) &gt;= 5), IF($S698 &lt;&gt; "", $I698/$S698, ""), ""), "")</f>
        <v/>
      </c>
      <c r="AL698" s="10" t="str">
        <f ca="1">IFERROR(IF(AND(NOW()&lt;= EOMONTH(DATE(YEAR($P698),6, 1), 0), Overall!$A700&lt;&gt;"", MONTH($O698) &lt;= 6, MONTH($P698) &gt;= 6), IF($S698 &lt;&gt; "", $I698/$S698, ""), ""), "")</f>
        <v/>
      </c>
      <c r="AM698" s="10" t="str">
        <f ca="1">IFERROR(IF(AND(NOW()&lt;= EOMONTH(DATE(YEAR($P698),7, 1), 0), Overall!$A700&lt;&gt;"", MONTH($O698) &lt;= 7, MONTH($P698) &gt;= 7), IF($S698 &lt;&gt; "", $I698/$S698, ""), ""), "")</f>
        <v/>
      </c>
      <c r="AN698" s="10" t="str">
        <f ca="1">IFERROR(IF(AND(NOW()&lt;= EOMONTH(DATE(YEAR($P698),8, 1), 0), Overall!$A700&lt;&gt;"", MONTH($O698) &lt;= 8, MONTH($P698) &gt;= 8), IF($S698 &lt;&gt; "", $I698/$S698, ""), ""), "")</f>
        <v/>
      </c>
      <c r="AO698" s="10" t="str">
        <f ca="1">IFERROR(IF(AND(NOW()&lt;= EOMONTH(DATE(YEAR($P698),9, 1), 0), Overall!$A700&lt;&gt;"", MONTH($O698) &lt;= 9, MONTH($P698) &gt;= 9), IF($S698 &lt;&gt; "", $I698/$S698, ""), ""), "")</f>
        <v/>
      </c>
      <c r="AP698" s="10" t="str">
        <f ca="1">IFERROR(IF(AND(NOW()&lt;= EOMONTH(DATE(YEAR($P698),10, 1), 0), Overall!$A700&lt;&gt;"", MONTH($O698) &lt;= 10, MONTH($P698) &gt;= 10), IF($S698 &lt;&gt; "", $I698/$S698, ""), ""), "")</f>
        <v/>
      </c>
      <c r="AQ698" s="10" t="str">
        <f ca="1">IFERROR(IF(AND(NOW()&lt;= EOMONTH(DATE(YEAR($P698),11, 1), 0), Overall!$A700&lt;&gt;"", MONTH($O698) &lt;=11, MONTH($P698) &gt;= 11), IF($S698 &lt;&gt; "", $I698/$S698, ""), ""), "")</f>
        <v/>
      </c>
      <c r="AR698" s="10" t="str">
        <f ca="1">IFERROR(IF(AND(NOW()&lt;= EOMONTH(DATE(YEAR($P698),12, 1), 0), Overall!$A700&lt;&gt;"", MONTH($O698) &lt;= 12, MONTH($P698) &gt;= 12), IF($S698 &lt;&gt; "", $I698/$S698, ""), ""), "")</f>
        <v/>
      </c>
      <c r="AS698" s="16">
        <f t="shared" ca="1" si="21"/>
        <v>500000</v>
      </c>
    </row>
    <row r="699" spans="1:45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5" t="str">
        <f>IF(Overall!P701&lt;&gt;"",_xlfn.VALUETOTEXT(Overall!P701),"")</f>
        <v>Options</v>
      </c>
      <c r="I699" s="6">
        <f>IF(Overall!F701&lt;&gt;"",VALUE(Overall!F701),"")</f>
        <v>500000</v>
      </c>
      <c r="J699" s="6">
        <f>IF(Overall!G701&lt;&gt;"",VALUE(Overall!G701),"")</f>
        <v>78</v>
      </c>
      <c r="K699" s="6">
        <f>IF(Overall!H701&lt;&gt;"",VALUE(Overall!H701),"")</f>
        <v>61</v>
      </c>
      <c r="L699" s="6">
        <f>IF(Overall!I701&lt;&gt;"",VALUE(Overall!I701),"")</f>
        <v>3.65</v>
      </c>
      <c r="M699" s="6">
        <f>IF(Overall!J701&lt;&gt;"",VALUE(Overall!J701),"")</f>
        <v>0.52</v>
      </c>
      <c r="N699" s="6">
        <f>IF(Overall!K701&lt;&gt;"",VALUE(Overall!K701),"")</f>
        <v>3.13</v>
      </c>
      <c r="O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P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Q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R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S699" s="5">
        <f t="shared" si="20"/>
        <v>1</v>
      </c>
      <c r="T699" s="10" t="str">
        <f>IF(Overall!$A701&lt;&gt;"",IF(AND(MONTH($O699) &lt;= 1, MONTH($P699) &gt;= 1), IF($S699 &lt;&gt; "", $I699/$S699, ""), ""),"")</f>
        <v/>
      </c>
      <c r="U699" s="10" t="str">
        <f>IF(Overall!$A701&lt;&gt;"",IF(AND(MONTH($O699) &lt;= 2, MONTH($P699) &gt;= 2), IF($S699 &lt;&gt; "", $I699/$S699, ""), ""),"")</f>
        <v/>
      </c>
      <c r="V699" s="10">
        <f>IF(Overall!$A701&lt;&gt;"",IF(AND(MONTH($O699) &lt;= 3, MONTH($P699) &gt;= 3), IF($S699 &lt;&gt; "", $I699/$S699, ""), ""),"")</f>
        <v>500000</v>
      </c>
      <c r="W699" s="10" t="str">
        <f>IF(Overall!$A701&lt;&gt;"",IF(AND(MONTH($O699) &lt;= 4, MONTH($P699) &gt;= 4), IF($S699 &lt;&gt; "", $I699/$S699, ""), ""),"")</f>
        <v/>
      </c>
      <c r="X699" s="10" t="str">
        <f>IF(Overall!$A701&lt;&gt;"",IF(AND(MONTH($O699) &lt;= 5, MONTH($P699) &gt;= 5), IF($S699 &lt;&gt; "", $I699/$S699, ""), ""),"")</f>
        <v/>
      </c>
      <c r="Y699" s="10" t="str">
        <f>IF(Overall!$A701&lt;&gt;"",IF(AND(MONTH($O699) &lt;= 6, MONTH($P699) &gt;= 6), IF($S699 &lt;&gt; "", $I699/$S699, ""), ""),"")</f>
        <v/>
      </c>
      <c r="Z699" s="10" t="str">
        <f>IF(Overall!$A701&lt;&gt;"",IF(AND(MONTH($O699) &lt;= 7, MONTH($P699) &gt;= 7 ), IF($S699 &lt;&gt; "", $I699/$S699, ""), ""),"")</f>
        <v/>
      </c>
      <c r="AA699" s="10" t="str">
        <f>IF(Overall!$A701&lt;&gt;"",IF(AND(MONTH($O699) &lt;= 8, MONTH($P699) &gt;= 8), IF($S699 &lt;&gt; "", $I699/$S699, ""), ""),"")</f>
        <v/>
      </c>
      <c r="AB699" s="10" t="str">
        <f>IF(Overall!$A701&lt;&gt;"",IF(AND(MONTH($O699) &lt;= 9, MONTH($P699) &gt;= 9), IF($S699 &lt;&gt; "", $I699/$S699, ""), ""),"")</f>
        <v/>
      </c>
      <c r="AC699" s="10" t="str">
        <f>IF(Overall!$A701&lt;&gt;"",IF(AND(MONTH($O699) &lt;= 10, MONTH($P699) &gt;= 10), IF($S699 &lt;&gt; "", $I699/$S699, ""), ""),"")</f>
        <v/>
      </c>
      <c r="AD699" s="10" t="str">
        <f>IF(Overall!$A701&lt;&gt;"",IF(AND(MONTH($O699) &lt;= 11, MONTH($P699) &gt;= 11), IF($S699 &lt;&gt; "", $I699/$S699, ""), ""),"")</f>
        <v/>
      </c>
      <c r="AE699" s="10" t="str">
        <f>IF(Overall!$A701&lt;&gt;"",IF(AND(MONTH($O699) &lt;= 12, MONTH($P699) &gt;= 12), IF($S699 &lt;&gt; "", $I699/$S699, ""), ""),"")</f>
        <v/>
      </c>
      <c r="AG699" s="10" t="str">
        <f ca="1">IFERROR(IF(AND(NOW()&lt;= EOMONTH(DATE(YEAR($P699),1, 1), 0), Overall!$A701&lt;&gt;"", MONTH($O699) &lt;= 1, MONTH($P699) &gt;= 1), IF($S699 &lt;&gt; "", $I699/$S699, ""), ""), "")</f>
        <v/>
      </c>
      <c r="AH699" s="10" t="str">
        <f ca="1">IFERROR(IF(AND(NOW()&lt;= EOMONTH(DATE(YEAR($P699),2, 1), 0), Overall!$A701&lt;&gt;"", MONTH($O699) &lt;= 2, MONTH($P699) &gt;= 2), IF($S699 &lt;&gt; "", $I699/$S699, ""), ""), "")</f>
        <v/>
      </c>
      <c r="AI699" s="10">
        <f ca="1">IFERROR(IF(AND(NOW()&lt;= EOMONTH(DATE(YEAR($P699),3, 1), 0), Overall!$A701&lt;&gt;"", MONTH($O699) &lt;= 3, MONTH($P699) &gt;= 3), IF($S699 &lt;&gt; "", $I699/$S699, ""), ""), "")</f>
        <v>500000</v>
      </c>
      <c r="AJ699" s="10" t="str">
        <f ca="1">IFERROR(IF(AND(NOW()&lt;= EOMONTH(DATE(YEAR($P699),4, 1), 0), Overall!$A701&lt;&gt;"", MONTH($O699) &lt;= 4, MONTH($P699) &gt;= 4), IF($S699 &lt;&gt; "", $I699/$S699, ""), ""), "")</f>
        <v/>
      </c>
      <c r="AK699" s="10" t="str">
        <f ca="1">IFERROR(IF(AND(NOW()&lt;= EOMONTH(DATE(YEAR($P699),5, 1), 0), Overall!$A701&lt;&gt;"", MONTH($O699) &lt;= 5, MONTH($P699) &gt;= 5), IF($S699 &lt;&gt; "", $I699/$S699, ""), ""), "")</f>
        <v/>
      </c>
      <c r="AL699" s="10" t="str">
        <f ca="1">IFERROR(IF(AND(NOW()&lt;= EOMONTH(DATE(YEAR($P699),6, 1), 0), Overall!$A701&lt;&gt;"", MONTH($O699) &lt;= 6, MONTH($P699) &gt;= 6), IF($S699 &lt;&gt; "", $I699/$S699, ""), ""), "")</f>
        <v/>
      </c>
      <c r="AM699" s="10" t="str">
        <f ca="1">IFERROR(IF(AND(NOW()&lt;= EOMONTH(DATE(YEAR($P699),7, 1), 0), Overall!$A701&lt;&gt;"", MONTH($O699) &lt;= 7, MONTH($P699) &gt;= 7), IF($S699 &lt;&gt; "", $I699/$S699, ""), ""), "")</f>
        <v/>
      </c>
      <c r="AN699" s="10" t="str">
        <f ca="1">IFERROR(IF(AND(NOW()&lt;= EOMONTH(DATE(YEAR($P699),8, 1), 0), Overall!$A701&lt;&gt;"", MONTH($O699) &lt;= 8, MONTH($P699) &gt;= 8), IF($S699 &lt;&gt; "", $I699/$S699, ""), ""), "")</f>
        <v/>
      </c>
      <c r="AO699" s="10" t="str">
        <f ca="1">IFERROR(IF(AND(NOW()&lt;= EOMONTH(DATE(YEAR($P699),9, 1), 0), Overall!$A701&lt;&gt;"", MONTH($O699) &lt;= 9, MONTH($P699) &gt;= 9), IF($S699 &lt;&gt; "", $I699/$S699, ""), ""), "")</f>
        <v/>
      </c>
      <c r="AP699" s="10" t="str">
        <f ca="1">IFERROR(IF(AND(NOW()&lt;= EOMONTH(DATE(YEAR($P699),10, 1), 0), Overall!$A701&lt;&gt;"", MONTH($O699) &lt;= 10, MONTH($P699) &gt;= 10), IF($S699 &lt;&gt; "", $I699/$S699, ""), ""), "")</f>
        <v/>
      </c>
      <c r="AQ699" s="10" t="str">
        <f ca="1">IFERROR(IF(AND(NOW()&lt;= EOMONTH(DATE(YEAR($P699),11, 1), 0), Overall!$A701&lt;&gt;"", MONTH($O699) &lt;=11, MONTH($P699) &gt;= 11), IF($S699 &lt;&gt; "", $I699/$S699, ""), ""), "")</f>
        <v/>
      </c>
      <c r="AR699" s="10" t="str">
        <f ca="1">IFERROR(IF(AND(NOW()&lt;= EOMONTH(DATE(YEAR($P699),12, 1), 0), Overall!$A701&lt;&gt;"", MONTH($O699) &lt;= 12, MONTH($P699) &gt;= 12), IF($S699 &lt;&gt; "", $I699/$S699, ""), ""), "")</f>
        <v/>
      </c>
      <c r="AS699" s="16">
        <f t="shared" ca="1" si="21"/>
        <v>500000</v>
      </c>
    </row>
    <row r="700" spans="1:45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5" t="str">
        <f>IF(Overall!P702&lt;&gt;"",_xlfn.VALUETOTEXT(Overall!P702),"")</f>
        <v>Options</v>
      </c>
      <c r="I700" s="6">
        <f>IF(Overall!F702&lt;&gt;"",VALUE(Overall!F702),"")</f>
        <v>1000000</v>
      </c>
      <c r="J700" s="6">
        <f>IF(Overall!G702&lt;&gt;"",VALUE(Overall!G702),"")</f>
        <v>76</v>
      </c>
      <c r="K700" s="6">
        <f>IF(Overall!H702&lt;&gt;"",VALUE(Overall!H702),"")</f>
        <v>61</v>
      </c>
      <c r="L700" s="6">
        <f>IF(Overall!I702&lt;&gt;"",VALUE(Overall!I702),"")</f>
        <v>4.55</v>
      </c>
      <c r="M700" s="6">
        <f>IF(Overall!J702&lt;&gt;"",VALUE(Overall!J702),"")</f>
        <v>0.78</v>
      </c>
      <c r="N700" s="6">
        <f>IF(Overall!K702&lt;&gt;"",VALUE(Overall!K702),"")</f>
        <v>3.77</v>
      </c>
      <c r="O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P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Q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R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S700" s="5">
        <f t="shared" si="20"/>
        <v>1</v>
      </c>
      <c r="T700" s="10" t="str">
        <f>IF(Overall!$A702&lt;&gt;"",IF(AND(MONTH($O700) &lt;= 1, MONTH($P700) &gt;= 1), IF($S700 &lt;&gt; "", $I700/$S700, ""), ""),"")</f>
        <v/>
      </c>
      <c r="U700" s="10" t="str">
        <f>IF(Overall!$A702&lt;&gt;"",IF(AND(MONTH($O700) &lt;= 2, MONTH($P700) &gt;= 2), IF($S700 &lt;&gt; "", $I700/$S700, ""), ""),"")</f>
        <v/>
      </c>
      <c r="V700" s="10">
        <f>IF(Overall!$A702&lt;&gt;"",IF(AND(MONTH($O700) &lt;= 3, MONTH($P700) &gt;= 3), IF($S700 &lt;&gt; "", $I700/$S700, ""), ""),"")</f>
        <v>1000000</v>
      </c>
      <c r="W700" s="10" t="str">
        <f>IF(Overall!$A702&lt;&gt;"",IF(AND(MONTH($O700) &lt;= 4, MONTH($P700) &gt;= 4), IF($S700 &lt;&gt; "", $I700/$S700, ""), ""),"")</f>
        <v/>
      </c>
      <c r="X700" s="10" t="str">
        <f>IF(Overall!$A702&lt;&gt;"",IF(AND(MONTH($O700) &lt;= 5, MONTH($P700) &gt;= 5), IF($S700 &lt;&gt; "", $I700/$S700, ""), ""),"")</f>
        <v/>
      </c>
      <c r="Y700" s="10" t="str">
        <f>IF(Overall!$A702&lt;&gt;"",IF(AND(MONTH($O700) &lt;= 6, MONTH($P700) &gt;= 6), IF($S700 &lt;&gt; "", $I700/$S700, ""), ""),"")</f>
        <v/>
      </c>
      <c r="Z700" s="10" t="str">
        <f>IF(Overall!$A702&lt;&gt;"",IF(AND(MONTH($O700) &lt;= 7, MONTH($P700) &gt;= 7 ), IF($S700 &lt;&gt; "", $I700/$S700, ""), ""),"")</f>
        <v/>
      </c>
      <c r="AA700" s="10" t="str">
        <f>IF(Overall!$A702&lt;&gt;"",IF(AND(MONTH($O700) &lt;= 8, MONTH($P700) &gt;= 8), IF($S700 &lt;&gt; "", $I700/$S700, ""), ""),"")</f>
        <v/>
      </c>
      <c r="AB700" s="10" t="str">
        <f>IF(Overall!$A702&lt;&gt;"",IF(AND(MONTH($O700) &lt;= 9, MONTH($P700) &gt;= 9), IF($S700 &lt;&gt; "", $I700/$S700, ""), ""),"")</f>
        <v/>
      </c>
      <c r="AC700" s="10" t="str">
        <f>IF(Overall!$A702&lt;&gt;"",IF(AND(MONTH($O700) &lt;= 10, MONTH($P700) &gt;= 10), IF($S700 &lt;&gt; "", $I700/$S700, ""), ""),"")</f>
        <v/>
      </c>
      <c r="AD700" s="10" t="str">
        <f>IF(Overall!$A702&lt;&gt;"",IF(AND(MONTH($O700) &lt;= 11, MONTH($P700) &gt;= 11), IF($S700 &lt;&gt; "", $I700/$S700, ""), ""),"")</f>
        <v/>
      </c>
      <c r="AE700" s="10" t="str">
        <f>IF(Overall!$A702&lt;&gt;"",IF(AND(MONTH($O700) &lt;= 12, MONTH($P700) &gt;= 12), IF($S700 &lt;&gt; "", $I700/$S700, ""), ""),"")</f>
        <v/>
      </c>
      <c r="AG700" s="10" t="str">
        <f ca="1">IFERROR(IF(AND(NOW()&lt;= EOMONTH(DATE(YEAR($P700),1, 1), 0), Overall!$A702&lt;&gt;"", MONTH($O700) &lt;= 1, MONTH($P700) &gt;= 1), IF($S700 &lt;&gt; "", $I700/$S700, ""), ""), "")</f>
        <v/>
      </c>
      <c r="AH700" s="10" t="str">
        <f ca="1">IFERROR(IF(AND(NOW()&lt;= EOMONTH(DATE(YEAR($P700),2, 1), 0), Overall!$A702&lt;&gt;"", MONTH($O700) &lt;= 2, MONTH($P700) &gt;= 2), IF($S700 &lt;&gt; "", $I700/$S700, ""), ""), "")</f>
        <v/>
      </c>
      <c r="AI700" s="10">
        <f ca="1">IFERROR(IF(AND(NOW()&lt;= EOMONTH(DATE(YEAR($P700),3, 1), 0), Overall!$A702&lt;&gt;"", MONTH($O700) &lt;= 3, MONTH($P700) &gt;= 3), IF($S700 &lt;&gt; "", $I700/$S700, ""), ""), "")</f>
        <v>1000000</v>
      </c>
      <c r="AJ700" s="10" t="str">
        <f ca="1">IFERROR(IF(AND(NOW()&lt;= EOMONTH(DATE(YEAR($P700),4, 1), 0), Overall!$A702&lt;&gt;"", MONTH($O700) &lt;= 4, MONTH($P700) &gt;= 4), IF($S700 &lt;&gt; "", $I700/$S700, ""), ""), "")</f>
        <v/>
      </c>
      <c r="AK700" s="10" t="str">
        <f ca="1">IFERROR(IF(AND(NOW()&lt;= EOMONTH(DATE(YEAR($P700),5, 1), 0), Overall!$A702&lt;&gt;"", MONTH($O700) &lt;= 5, MONTH($P700) &gt;= 5), IF($S700 &lt;&gt; "", $I700/$S700, ""), ""), "")</f>
        <v/>
      </c>
      <c r="AL700" s="10" t="str">
        <f ca="1">IFERROR(IF(AND(NOW()&lt;= EOMONTH(DATE(YEAR($P700),6, 1), 0), Overall!$A702&lt;&gt;"", MONTH($O700) &lt;= 6, MONTH($P700) &gt;= 6), IF($S700 &lt;&gt; "", $I700/$S700, ""), ""), "")</f>
        <v/>
      </c>
      <c r="AM700" s="10" t="str">
        <f ca="1">IFERROR(IF(AND(NOW()&lt;= EOMONTH(DATE(YEAR($P700),7, 1), 0), Overall!$A702&lt;&gt;"", MONTH($O700) &lt;= 7, MONTH($P700) &gt;= 7), IF($S700 &lt;&gt; "", $I700/$S700, ""), ""), "")</f>
        <v/>
      </c>
      <c r="AN700" s="10" t="str">
        <f ca="1">IFERROR(IF(AND(NOW()&lt;= EOMONTH(DATE(YEAR($P700),8, 1), 0), Overall!$A702&lt;&gt;"", MONTH($O700) &lt;= 8, MONTH($P700) &gt;= 8), IF($S700 &lt;&gt; "", $I700/$S700, ""), ""), "")</f>
        <v/>
      </c>
      <c r="AO700" s="10" t="str">
        <f ca="1">IFERROR(IF(AND(NOW()&lt;= EOMONTH(DATE(YEAR($P700),9, 1), 0), Overall!$A702&lt;&gt;"", MONTH($O700) &lt;= 9, MONTH($P700) &gt;= 9), IF($S700 &lt;&gt; "", $I700/$S700, ""), ""), "")</f>
        <v/>
      </c>
      <c r="AP700" s="10" t="str">
        <f ca="1">IFERROR(IF(AND(NOW()&lt;= EOMONTH(DATE(YEAR($P700),10, 1), 0), Overall!$A702&lt;&gt;"", MONTH($O700) &lt;= 10, MONTH($P700) &gt;= 10), IF($S700 &lt;&gt; "", $I700/$S700, ""), ""), "")</f>
        <v/>
      </c>
      <c r="AQ700" s="10" t="str">
        <f ca="1">IFERROR(IF(AND(NOW()&lt;= EOMONTH(DATE(YEAR($P700),11, 1), 0), Overall!$A702&lt;&gt;"", MONTH($O700) &lt;=11, MONTH($P700) &gt;= 11), IF($S700 &lt;&gt; "", $I700/$S700, ""), ""), "")</f>
        <v/>
      </c>
      <c r="AR700" s="10" t="str">
        <f ca="1">IFERROR(IF(AND(NOW()&lt;= EOMONTH(DATE(YEAR($P700),12, 1), 0), Overall!$A702&lt;&gt;"", MONTH($O700) &lt;= 12, MONTH($P700) &gt;= 12), IF($S700 &lt;&gt; "", $I700/$S700, ""), ""), "")</f>
        <v/>
      </c>
      <c r="AS700" s="16">
        <f t="shared" ca="1" si="21"/>
        <v>1000000</v>
      </c>
    </row>
    <row r="701" spans="1:45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5" t="str">
        <f>IF(Overall!P703&lt;&gt;"",_xlfn.VALUETOTEXT(Overall!P703),"")</f>
        <v>Options</v>
      </c>
      <c r="I701" s="6">
        <f>IF(Overall!F703&lt;&gt;"",VALUE(Overall!F703),"")</f>
        <v>1000000</v>
      </c>
      <c r="J701" s="6">
        <f>IF(Overall!G703&lt;&gt;"",VALUE(Overall!G703),"")</f>
        <v>76</v>
      </c>
      <c r="K701" s="6">
        <f>IF(Overall!H703&lt;&gt;"",VALUE(Overall!H703),"")</f>
        <v>61</v>
      </c>
      <c r="L701" s="6">
        <f>IF(Overall!I703&lt;&gt;"",VALUE(Overall!I703),"")</f>
        <v>3.8</v>
      </c>
      <c r="M701" s="6">
        <f>IF(Overall!J703&lt;&gt;"",VALUE(Overall!J703),"")</f>
        <v>0.46</v>
      </c>
      <c r="N701" s="6">
        <f>IF(Overall!K703&lt;&gt;"",VALUE(Overall!K703),"")</f>
        <v>3.34</v>
      </c>
      <c r="O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P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Q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R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S701" s="5">
        <f t="shared" si="20"/>
        <v>1</v>
      </c>
      <c r="T701" s="10" t="str">
        <f>IF(Overall!$A703&lt;&gt;"",IF(AND(MONTH($O701) &lt;= 1, MONTH($P701) &gt;= 1), IF($S701 &lt;&gt; "", $I701/$S701, ""), ""),"")</f>
        <v/>
      </c>
      <c r="U701" s="10">
        <f>IF(Overall!$A703&lt;&gt;"",IF(AND(MONTH($O701) &lt;= 2, MONTH($P701) &gt;= 2), IF($S701 &lt;&gt; "", $I701/$S701, ""), ""),"")</f>
        <v>1000000</v>
      </c>
      <c r="V701" s="10" t="str">
        <f>IF(Overall!$A703&lt;&gt;"",IF(AND(MONTH($O701) &lt;= 3, MONTH($P701) &gt;= 3), IF($S701 &lt;&gt; "", $I701/$S701, ""), ""),"")</f>
        <v/>
      </c>
      <c r="W701" s="10" t="str">
        <f>IF(Overall!$A703&lt;&gt;"",IF(AND(MONTH($O701) &lt;= 4, MONTH($P701) &gt;= 4), IF($S701 &lt;&gt; "", $I701/$S701, ""), ""),"")</f>
        <v/>
      </c>
      <c r="X701" s="10" t="str">
        <f>IF(Overall!$A703&lt;&gt;"",IF(AND(MONTH($O701) &lt;= 5, MONTH($P701) &gt;= 5), IF($S701 &lt;&gt; "", $I701/$S701, ""), ""),"")</f>
        <v/>
      </c>
      <c r="Y701" s="10" t="str">
        <f>IF(Overall!$A703&lt;&gt;"",IF(AND(MONTH($O701) &lt;= 6, MONTH($P701) &gt;= 6), IF($S701 &lt;&gt; "", $I701/$S701, ""), ""),"")</f>
        <v/>
      </c>
      <c r="Z701" s="10" t="str">
        <f>IF(Overall!$A703&lt;&gt;"",IF(AND(MONTH($O701) &lt;= 7, MONTH($P701) &gt;= 7 ), IF($S701 &lt;&gt; "", $I701/$S701, ""), ""),"")</f>
        <v/>
      </c>
      <c r="AA701" s="10" t="str">
        <f>IF(Overall!$A703&lt;&gt;"",IF(AND(MONTH($O701) &lt;= 8, MONTH($P701) &gt;= 8), IF($S701 &lt;&gt; "", $I701/$S701, ""), ""),"")</f>
        <v/>
      </c>
      <c r="AB701" s="10" t="str">
        <f>IF(Overall!$A703&lt;&gt;"",IF(AND(MONTH($O701) &lt;= 9, MONTH($P701) &gt;= 9), IF($S701 &lt;&gt; "", $I701/$S701, ""), ""),"")</f>
        <v/>
      </c>
      <c r="AC701" s="10" t="str">
        <f>IF(Overall!$A703&lt;&gt;"",IF(AND(MONTH($O701) &lt;= 10, MONTH($P701) &gt;= 10), IF($S701 &lt;&gt; "", $I701/$S701, ""), ""),"")</f>
        <v/>
      </c>
      <c r="AD701" s="10" t="str">
        <f>IF(Overall!$A703&lt;&gt;"",IF(AND(MONTH($O701) &lt;= 11, MONTH($P701) &gt;= 11), IF($S701 &lt;&gt; "", $I701/$S701, ""), ""),"")</f>
        <v/>
      </c>
      <c r="AE701" s="10" t="str">
        <f>IF(Overall!$A703&lt;&gt;"",IF(AND(MONTH($O701) &lt;= 12, MONTH($P701) &gt;= 12), IF($S701 &lt;&gt; "", $I701/$S701, ""), ""),"")</f>
        <v/>
      </c>
      <c r="AG701" s="10" t="str">
        <f ca="1">IFERROR(IF(AND(NOW()&lt;= EOMONTH(DATE(YEAR($P701),1, 1), 0), Overall!$A703&lt;&gt;"", MONTH($O701) &lt;= 1, MONTH($P701) &gt;= 1), IF($S701 &lt;&gt; "", $I701/$S701, ""), ""), "")</f>
        <v/>
      </c>
      <c r="AH701" s="10">
        <f ca="1">IFERROR(IF(AND(NOW()&lt;= EOMONTH(DATE(YEAR($P701),2, 1), 0), Overall!$A703&lt;&gt;"", MONTH($O701) &lt;= 2, MONTH($P701) &gt;= 2), IF($S701 &lt;&gt; "", $I701/$S701, ""), ""), "")</f>
        <v>1000000</v>
      </c>
      <c r="AI701" s="10" t="str">
        <f ca="1">IFERROR(IF(AND(NOW()&lt;= EOMONTH(DATE(YEAR($P701),3, 1), 0), Overall!$A703&lt;&gt;"", MONTH($O701) &lt;= 3, MONTH($P701) &gt;= 3), IF($S701 &lt;&gt; "", $I701/$S701, ""), ""), "")</f>
        <v/>
      </c>
      <c r="AJ701" s="10" t="str">
        <f ca="1">IFERROR(IF(AND(NOW()&lt;= EOMONTH(DATE(YEAR($P701),4, 1), 0), Overall!$A703&lt;&gt;"", MONTH($O701) &lt;= 4, MONTH($P701) &gt;= 4), IF($S701 &lt;&gt; "", $I701/$S701, ""), ""), "")</f>
        <v/>
      </c>
      <c r="AK701" s="10" t="str">
        <f ca="1">IFERROR(IF(AND(NOW()&lt;= EOMONTH(DATE(YEAR($P701),5, 1), 0), Overall!$A703&lt;&gt;"", MONTH($O701) &lt;= 5, MONTH($P701) &gt;= 5), IF($S701 &lt;&gt; "", $I701/$S701, ""), ""), "")</f>
        <v/>
      </c>
      <c r="AL701" s="10" t="str">
        <f ca="1">IFERROR(IF(AND(NOW()&lt;= EOMONTH(DATE(YEAR($P701),6, 1), 0), Overall!$A703&lt;&gt;"", MONTH($O701) &lt;= 6, MONTH($P701) &gt;= 6), IF($S701 &lt;&gt; "", $I701/$S701, ""), ""), "")</f>
        <v/>
      </c>
      <c r="AM701" s="10" t="str">
        <f ca="1">IFERROR(IF(AND(NOW()&lt;= EOMONTH(DATE(YEAR($P701),7, 1), 0), Overall!$A703&lt;&gt;"", MONTH($O701) &lt;= 7, MONTH($P701) &gt;= 7), IF($S701 &lt;&gt; "", $I701/$S701, ""), ""), "")</f>
        <v/>
      </c>
      <c r="AN701" s="10" t="str">
        <f ca="1">IFERROR(IF(AND(NOW()&lt;= EOMONTH(DATE(YEAR($P701),8, 1), 0), Overall!$A703&lt;&gt;"", MONTH($O701) &lt;= 8, MONTH($P701) &gt;= 8), IF($S701 &lt;&gt; "", $I701/$S701, ""), ""), "")</f>
        <v/>
      </c>
      <c r="AO701" s="10" t="str">
        <f ca="1">IFERROR(IF(AND(NOW()&lt;= EOMONTH(DATE(YEAR($P701),9, 1), 0), Overall!$A703&lt;&gt;"", MONTH($O701) &lt;= 9, MONTH($P701) &gt;= 9), IF($S701 &lt;&gt; "", $I701/$S701, ""), ""), "")</f>
        <v/>
      </c>
      <c r="AP701" s="10" t="str">
        <f ca="1">IFERROR(IF(AND(NOW()&lt;= EOMONTH(DATE(YEAR($P701),10, 1), 0), Overall!$A703&lt;&gt;"", MONTH($O701) &lt;= 10, MONTH($P701) &gt;= 10), IF($S701 &lt;&gt; "", $I701/$S701, ""), ""), "")</f>
        <v/>
      </c>
      <c r="AQ701" s="10" t="str">
        <f ca="1">IFERROR(IF(AND(NOW()&lt;= EOMONTH(DATE(YEAR($P701),11, 1), 0), Overall!$A703&lt;&gt;"", MONTH($O701) &lt;=11, MONTH($P701) &gt;= 11), IF($S701 &lt;&gt; "", $I701/$S701, ""), ""), "")</f>
        <v/>
      </c>
      <c r="AR701" s="10" t="str">
        <f ca="1">IFERROR(IF(AND(NOW()&lt;= EOMONTH(DATE(YEAR($P701),12, 1), 0), Overall!$A703&lt;&gt;"", MONTH($O701) &lt;= 12, MONTH($P701) &gt;= 12), IF($S701 &lt;&gt; "", $I701/$S701, ""), ""), "")</f>
        <v/>
      </c>
      <c r="AS701" s="16">
        <f t="shared" ca="1" si="21"/>
        <v>1000000</v>
      </c>
    </row>
    <row r="702" spans="1:45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5" t="str">
        <f>IF(Overall!P704&lt;&gt;"",_xlfn.VALUETOTEXT(Overall!P704),"")</f>
        <v>Options</v>
      </c>
      <c r="I702" s="6">
        <f>IF(Overall!F704&lt;&gt;"",VALUE(Overall!F704),"")</f>
        <v>1000000</v>
      </c>
      <c r="J702" s="6">
        <f>IF(Overall!G704&lt;&gt;"",VALUE(Overall!G704),"")</f>
        <v>76</v>
      </c>
      <c r="K702" s="6">
        <f>IF(Overall!H704&lt;&gt;"",VALUE(Overall!H704),"")</f>
        <v>61</v>
      </c>
      <c r="L702" s="6">
        <f>IF(Overall!I704&lt;&gt;"",VALUE(Overall!I704),"")</f>
        <v>4.2699999999999996</v>
      </c>
      <c r="M702" s="6">
        <f>IF(Overall!J704&lt;&gt;"",VALUE(Overall!J704),"")</f>
        <v>0.74</v>
      </c>
      <c r="N702" s="6">
        <f>IF(Overall!K704&lt;&gt;"",VALUE(Overall!K704),"")</f>
        <v>3.53</v>
      </c>
      <c r="O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P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Q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R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S702" s="5">
        <f t="shared" si="20"/>
        <v>1</v>
      </c>
      <c r="T702" s="10" t="str">
        <f>IF(Overall!$A704&lt;&gt;"",IF(AND(MONTH($O702) &lt;= 1, MONTH($P702) &gt;= 1), IF($S702 &lt;&gt; "", $I702/$S702, ""), ""),"")</f>
        <v/>
      </c>
      <c r="U702" s="10" t="str">
        <f>IF(Overall!$A704&lt;&gt;"",IF(AND(MONTH($O702) &lt;= 2, MONTH($P702) &gt;= 2), IF($S702 &lt;&gt; "", $I702/$S702, ""), ""),"")</f>
        <v/>
      </c>
      <c r="V702" s="10" t="str">
        <f>IF(Overall!$A704&lt;&gt;"",IF(AND(MONTH($O702) &lt;= 3, MONTH($P702) &gt;= 3), IF($S702 &lt;&gt; "", $I702/$S702, ""), ""),"")</f>
        <v/>
      </c>
      <c r="W702" s="10">
        <f>IF(Overall!$A704&lt;&gt;"",IF(AND(MONTH($O702) &lt;= 4, MONTH($P702) &gt;= 4), IF($S702 &lt;&gt; "", $I702/$S702, ""), ""),"")</f>
        <v>1000000</v>
      </c>
      <c r="X702" s="10" t="str">
        <f>IF(Overall!$A704&lt;&gt;"",IF(AND(MONTH($O702) &lt;= 5, MONTH($P702) &gt;= 5), IF($S702 &lt;&gt; "", $I702/$S702, ""), ""),"")</f>
        <v/>
      </c>
      <c r="Y702" s="10" t="str">
        <f>IF(Overall!$A704&lt;&gt;"",IF(AND(MONTH($O702) &lt;= 6, MONTH($P702) &gt;= 6), IF($S702 &lt;&gt; "", $I702/$S702, ""), ""),"")</f>
        <v/>
      </c>
      <c r="Z702" s="10" t="str">
        <f>IF(Overall!$A704&lt;&gt;"",IF(AND(MONTH($O702) &lt;= 7, MONTH($P702) &gt;= 7 ), IF($S702 &lt;&gt; "", $I702/$S702, ""), ""),"")</f>
        <v/>
      </c>
      <c r="AA702" s="10" t="str">
        <f>IF(Overall!$A704&lt;&gt;"",IF(AND(MONTH($O702) &lt;= 8, MONTH($P702) &gt;= 8), IF($S702 &lt;&gt; "", $I702/$S702, ""), ""),"")</f>
        <v/>
      </c>
      <c r="AB702" s="10" t="str">
        <f>IF(Overall!$A704&lt;&gt;"",IF(AND(MONTH($O702) &lt;= 9, MONTH($P702) &gt;= 9), IF($S702 &lt;&gt; "", $I702/$S702, ""), ""),"")</f>
        <v/>
      </c>
      <c r="AC702" s="10" t="str">
        <f>IF(Overall!$A704&lt;&gt;"",IF(AND(MONTH($O702) &lt;= 10, MONTH($P702) &gt;= 10), IF($S702 &lt;&gt; "", $I702/$S702, ""), ""),"")</f>
        <v/>
      </c>
      <c r="AD702" s="10" t="str">
        <f>IF(Overall!$A704&lt;&gt;"",IF(AND(MONTH($O702) &lt;= 11, MONTH($P702) &gt;= 11), IF($S702 &lt;&gt; "", $I702/$S702, ""), ""),"")</f>
        <v/>
      </c>
      <c r="AE702" s="10" t="str">
        <f>IF(Overall!$A704&lt;&gt;"",IF(AND(MONTH($O702) &lt;= 12, MONTH($P702) &gt;= 12), IF($S702 &lt;&gt; "", $I702/$S702, ""), ""),"")</f>
        <v/>
      </c>
      <c r="AG702" s="10" t="str">
        <f ca="1">IFERROR(IF(AND(NOW()&lt;= EOMONTH(DATE(YEAR($P702),1, 1), 0), Overall!$A704&lt;&gt;"", MONTH($O702) &lt;= 1, MONTH($P702) &gt;= 1), IF($S702 &lt;&gt; "", $I702/$S702, ""), ""), "")</f>
        <v/>
      </c>
      <c r="AH702" s="10" t="str">
        <f ca="1">IFERROR(IF(AND(NOW()&lt;= EOMONTH(DATE(YEAR($P702),2, 1), 0), Overall!$A704&lt;&gt;"", MONTH($O702) &lt;= 2, MONTH($P702) &gt;= 2), IF($S702 &lt;&gt; "", $I702/$S702, ""), ""), "")</f>
        <v/>
      </c>
      <c r="AI702" s="10" t="str">
        <f ca="1">IFERROR(IF(AND(NOW()&lt;= EOMONTH(DATE(YEAR($P702),3, 1), 0), Overall!$A704&lt;&gt;"", MONTH($O702) &lt;= 3, MONTH($P702) &gt;= 3), IF($S702 &lt;&gt; "", $I702/$S702, ""), ""), "")</f>
        <v/>
      </c>
      <c r="AJ702" s="10">
        <f ca="1">IFERROR(IF(AND(NOW()&lt;= EOMONTH(DATE(YEAR($P702),4, 1), 0), Overall!$A704&lt;&gt;"", MONTH($O702) &lt;= 4, MONTH($P702) &gt;= 4), IF($S702 &lt;&gt; "", $I702/$S702, ""), ""), "")</f>
        <v>1000000</v>
      </c>
      <c r="AK702" s="10" t="str">
        <f ca="1">IFERROR(IF(AND(NOW()&lt;= EOMONTH(DATE(YEAR($P702),5, 1), 0), Overall!$A704&lt;&gt;"", MONTH($O702) &lt;= 5, MONTH($P702) &gt;= 5), IF($S702 &lt;&gt; "", $I702/$S702, ""), ""), "")</f>
        <v/>
      </c>
      <c r="AL702" s="10" t="str">
        <f ca="1">IFERROR(IF(AND(NOW()&lt;= EOMONTH(DATE(YEAR($P702),6, 1), 0), Overall!$A704&lt;&gt;"", MONTH($O702) &lt;= 6, MONTH($P702) &gt;= 6), IF($S702 &lt;&gt; "", $I702/$S702, ""), ""), "")</f>
        <v/>
      </c>
      <c r="AM702" s="10" t="str">
        <f ca="1">IFERROR(IF(AND(NOW()&lt;= EOMONTH(DATE(YEAR($P702),7, 1), 0), Overall!$A704&lt;&gt;"", MONTH($O702) &lt;= 7, MONTH($P702) &gt;= 7), IF($S702 &lt;&gt; "", $I702/$S702, ""), ""), "")</f>
        <v/>
      </c>
      <c r="AN702" s="10" t="str">
        <f ca="1">IFERROR(IF(AND(NOW()&lt;= EOMONTH(DATE(YEAR($P702),8, 1), 0), Overall!$A704&lt;&gt;"", MONTH($O702) &lt;= 8, MONTH($P702) &gt;= 8), IF($S702 &lt;&gt; "", $I702/$S702, ""), ""), "")</f>
        <v/>
      </c>
      <c r="AO702" s="10" t="str">
        <f ca="1">IFERROR(IF(AND(NOW()&lt;= EOMONTH(DATE(YEAR($P702),9, 1), 0), Overall!$A704&lt;&gt;"", MONTH($O702) &lt;= 9, MONTH($P702) &gt;= 9), IF($S702 &lt;&gt; "", $I702/$S702, ""), ""), "")</f>
        <v/>
      </c>
      <c r="AP702" s="10" t="str">
        <f ca="1">IFERROR(IF(AND(NOW()&lt;= EOMONTH(DATE(YEAR($P702),10, 1), 0), Overall!$A704&lt;&gt;"", MONTH($O702) &lt;= 10, MONTH($P702) &gt;= 10), IF($S702 &lt;&gt; "", $I702/$S702, ""), ""), "")</f>
        <v/>
      </c>
      <c r="AQ702" s="10" t="str">
        <f ca="1">IFERROR(IF(AND(NOW()&lt;= EOMONTH(DATE(YEAR($P702),11, 1), 0), Overall!$A704&lt;&gt;"", MONTH($O702) &lt;=11, MONTH($P702) &gt;= 11), IF($S702 &lt;&gt; "", $I702/$S702, ""), ""), "")</f>
        <v/>
      </c>
      <c r="AR702" s="10" t="str">
        <f ca="1">IFERROR(IF(AND(NOW()&lt;= EOMONTH(DATE(YEAR($P702),12, 1), 0), Overall!$A704&lt;&gt;"", MONTH($O702) &lt;= 12, MONTH($P702) &gt;= 12), IF($S702 &lt;&gt; "", $I702/$S702, ""), ""), "")</f>
        <v/>
      </c>
      <c r="AS702" s="16">
        <f t="shared" ca="1" si="21"/>
        <v>1000000</v>
      </c>
    </row>
    <row r="703" spans="1:45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5" t="str">
        <f>IF(Overall!P705&lt;&gt;"",_xlfn.VALUETOTEXT(Overall!P705),"")</f>
        <v>Options</v>
      </c>
      <c r="I703" s="6">
        <f>IF(Overall!F705&lt;&gt;"",VALUE(Overall!F705),"")</f>
        <v>1000000</v>
      </c>
      <c r="J703" s="6">
        <f>IF(Overall!G705&lt;&gt;"",VALUE(Overall!G705),"")</f>
        <v>76</v>
      </c>
      <c r="K703" s="6">
        <f>IF(Overall!H705&lt;&gt;"",VALUE(Overall!H705),"")</f>
        <v>61</v>
      </c>
      <c r="L703" s="6">
        <f>IF(Overall!I705&lt;&gt;"",VALUE(Overall!I705),"")</f>
        <v>4.17</v>
      </c>
      <c r="M703" s="6">
        <f>IF(Overall!J705&lt;&gt;"",VALUE(Overall!J705),"")</f>
        <v>0.63</v>
      </c>
      <c r="N703" s="6">
        <f>IF(Overall!K705&lt;&gt;"",VALUE(Overall!K705),"")</f>
        <v>3.54</v>
      </c>
      <c r="O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P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Q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R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S703" s="5">
        <f t="shared" si="20"/>
        <v>1</v>
      </c>
      <c r="T703" s="10" t="str">
        <f>IF(Overall!$A705&lt;&gt;"",IF(AND(MONTH($O703) &lt;= 1, MONTH($P703) &gt;= 1), IF($S703 &lt;&gt; "", $I703/$S703, ""), ""),"")</f>
        <v/>
      </c>
      <c r="U703" s="10" t="str">
        <f>IF(Overall!$A705&lt;&gt;"",IF(AND(MONTH($O703) &lt;= 2, MONTH($P703) &gt;= 2), IF($S703 &lt;&gt; "", $I703/$S703, ""), ""),"")</f>
        <v/>
      </c>
      <c r="V703" s="10" t="str">
        <f>IF(Overall!$A705&lt;&gt;"",IF(AND(MONTH($O703) &lt;= 3, MONTH($P703) &gt;= 3), IF($S703 &lt;&gt; "", $I703/$S703, ""), ""),"")</f>
        <v/>
      </c>
      <c r="W703" s="10">
        <f>IF(Overall!$A705&lt;&gt;"",IF(AND(MONTH($O703) &lt;= 4, MONTH($P703) &gt;= 4), IF($S703 &lt;&gt; "", $I703/$S703, ""), ""),"")</f>
        <v>1000000</v>
      </c>
      <c r="X703" s="10" t="str">
        <f>IF(Overall!$A705&lt;&gt;"",IF(AND(MONTH($O703) &lt;= 5, MONTH($P703) &gt;= 5), IF($S703 &lt;&gt; "", $I703/$S703, ""), ""),"")</f>
        <v/>
      </c>
      <c r="Y703" s="10" t="str">
        <f>IF(Overall!$A705&lt;&gt;"",IF(AND(MONTH($O703) &lt;= 6, MONTH($P703) &gt;= 6), IF($S703 &lt;&gt; "", $I703/$S703, ""), ""),"")</f>
        <v/>
      </c>
      <c r="Z703" s="10" t="str">
        <f>IF(Overall!$A705&lt;&gt;"",IF(AND(MONTH($O703) &lt;= 7, MONTH($P703) &gt;= 7 ), IF($S703 &lt;&gt; "", $I703/$S703, ""), ""),"")</f>
        <v/>
      </c>
      <c r="AA703" s="10" t="str">
        <f>IF(Overall!$A705&lt;&gt;"",IF(AND(MONTH($O703) &lt;= 8, MONTH($P703) &gt;= 8), IF($S703 &lt;&gt; "", $I703/$S703, ""), ""),"")</f>
        <v/>
      </c>
      <c r="AB703" s="10" t="str">
        <f>IF(Overall!$A705&lt;&gt;"",IF(AND(MONTH($O703) &lt;= 9, MONTH($P703) &gt;= 9), IF($S703 &lt;&gt; "", $I703/$S703, ""), ""),"")</f>
        <v/>
      </c>
      <c r="AC703" s="10" t="str">
        <f>IF(Overall!$A705&lt;&gt;"",IF(AND(MONTH($O703) &lt;= 10, MONTH($P703) &gt;= 10), IF($S703 &lt;&gt; "", $I703/$S703, ""), ""),"")</f>
        <v/>
      </c>
      <c r="AD703" s="10" t="str">
        <f>IF(Overall!$A705&lt;&gt;"",IF(AND(MONTH($O703) &lt;= 11, MONTH($P703) &gt;= 11), IF($S703 &lt;&gt; "", $I703/$S703, ""), ""),"")</f>
        <v/>
      </c>
      <c r="AE703" s="10" t="str">
        <f>IF(Overall!$A705&lt;&gt;"",IF(AND(MONTH($O703) &lt;= 12, MONTH($P703) &gt;= 12), IF($S703 &lt;&gt; "", $I703/$S703, ""), ""),"")</f>
        <v/>
      </c>
      <c r="AG703" s="10" t="str">
        <f ca="1">IFERROR(IF(AND(NOW()&lt;= EOMONTH(DATE(YEAR($P703),1, 1), 0), Overall!$A705&lt;&gt;"", MONTH($O703) &lt;= 1, MONTH($P703) &gt;= 1), IF($S703 &lt;&gt; "", $I703/$S703, ""), ""), "")</f>
        <v/>
      </c>
      <c r="AH703" s="10" t="str">
        <f ca="1">IFERROR(IF(AND(NOW()&lt;= EOMONTH(DATE(YEAR($P703),2, 1), 0), Overall!$A705&lt;&gt;"", MONTH($O703) &lt;= 2, MONTH($P703) &gt;= 2), IF($S703 &lt;&gt; "", $I703/$S703, ""), ""), "")</f>
        <v/>
      </c>
      <c r="AI703" s="10" t="str">
        <f ca="1">IFERROR(IF(AND(NOW()&lt;= EOMONTH(DATE(YEAR($P703),3, 1), 0), Overall!$A705&lt;&gt;"", MONTH($O703) &lt;= 3, MONTH($P703) &gt;= 3), IF($S703 &lt;&gt; "", $I703/$S703, ""), ""), "")</f>
        <v/>
      </c>
      <c r="AJ703" s="10">
        <f ca="1">IFERROR(IF(AND(NOW()&lt;= EOMONTH(DATE(YEAR($P703),4, 1), 0), Overall!$A705&lt;&gt;"", MONTH($O703) &lt;= 4, MONTH($P703) &gt;= 4), IF($S703 &lt;&gt; "", $I703/$S703, ""), ""), "")</f>
        <v>1000000</v>
      </c>
      <c r="AK703" s="10" t="str">
        <f ca="1">IFERROR(IF(AND(NOW()&lt;= EOMONTH(DATE(YEAR($P703),5, 1), 0), Overall!$A705&lt;&gt;"", MONTH($O703) &lt;= 5, MONTH($P703) &gt;= 5), IF($S703 &lt;&gt; "", $I703/$S703, ""), ""), "")</f>
        <v/>
      </c>
      <c r="AL703" s="10" t="str">
        <f ca="1">IFERROR(IF(AND(NOW()&lt;= EOMONTH(DATE(YEAR($P703),6, 1), 0), Overall!$A705&lt;&gt;"", MONTH($O703) &lt;= 6, MONTH($P703) &gt;= 6), IF($S703 &lt;&gt; "", $I703/$S703, ""), ""), "")</f>
        <v/>
      </c>
      <c r="AM703" s="10" t="str">
        <f ca="1">IFERROR(IF(AND(NOW()&lt;= EOMONTH(DATE(YEAR($P703),7, 1), 0), Overall!$A705&lt;&gt;"", MONTH($O703) &lt;= 7, MONTH($P703) &gt;= 7), IF($S703 &lt;&gt; "", $I703/$S703, ""), ""), "")</f>
        <v/>
      </c>
      <c r="AN703" s="10" t="str">
        <f ca="1">IFERROR(IF(AND(NOW()&lt;= EOMONTH(DATE(YEAR($P703),8, 1), 0), Overall!$A705&lt;&gt;"", MONTH($O703) &lt;= 8, MONTH($P703) &gt;= 8), IF($S703 &lt;&gt; "", $I703/$S703, ""), ""), "")</f>
        <v/>
      </c>
      <c r="AO703" s="10" t="str">
        <f ca="1">IFERROR(IF(AND(NOW()&lt;= EOMONTH(DATE(YEAR($P703),9, 1), 0), Overall!$A705&lt;&gt;"", MONTH($O703) &lt;= 9, MONTH($P703) &gt;= 9), IF($S703 &lt;&gt; "", $I703/$S703, ""), ""), "")</f>
        <v/>
      </c>
      <c r="AP703" s="10" t="str">
        <f ca="1">IFERROR(IF(AND(NOW()&lt;= EOMONTH(DATE(YEAR($P703),10, 1), 0), Overall!$A705&lt;&gt;"", MONTH($O703) &lt;= 10, MONTH($P703) &gt;= 10), IF($S703 &lt;&gt; "", $I703/$S703, ""), ""), "")</f>
        <v/>
      </c>
      <c r="AQ703" s="10" t="str">
        <f ca="1">IFERROR(IF(AND(NOW()&lt;= EOMONTH(DATE(YEAR($P703),11, 1), 0), Overall!$A705&lt;&gt;"", MONTH($O703) &lt;=11, MONTH($P703) &gt;= 11), IF($S703 &lt;&gt; "", $I703/$S703, ""), ""), "")</f>
        <v/>
      </c>
      <c r="AR703" s="10" t="str">
        <f ca="1">IFERROR(IF(AND(NOW()&lt;= EOMONTH(DATE(YEAR($P703),12, 1), 0), Overall!$A705&lt;&gt;"", MONTH($O703) &lt;= 12, MONTH($P703) &gt;= 12), IF($S703 &lt;&gt; "", $I703/$S703, ""), ""), "")</f>
        <v/>
      </c>
      <c r="AS703" s="16">
        <f t="shared" ca="1" si="21"/>
        <v>1000000</v>
      </c>
    </row>
    <row r="704" spans="1:45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5" t="str">
        <f>IF(Overall!P706&lt;&gt;"",_xlfn.VALUETOTEXT(Overall!P706),"")</f>
        <v>Options</v>
      </c>
      <c r="I704" s="6">
        <f>IF(Overall!F706&lt;&gt;"",VALUE(Overall!F706),"")</f>
        <v>1000000</v>
      </c>
      <c r="J704" s="6">
        <f>IF(Overall!G706&lt;&gt;"",VALUE(Overall!G706),"")</f>
        <v>76</v>
      </c>
      <c r="K704" s="6">
        <f>IF(Overall!H706&lt;&gt;"",VALUE(Overall!H706),"")</f>
        <v>61</v>
      </c>
      <c r="L704" s="6">
        <f>IF(Overall!I706&lt;&gt;"",VALUE(Overall!I706),"")</f>
        <v>4.1900000000000004</v>
      </c>
      <c r="M704" s="6">
        <f>IF(Overall!J706&lt;&gt;"",VALUE(Overall!J706),"")</f>
        <v>0.7</v>
      </c>
      <c r="N704" s="6">
        <f>IF(Overall!K706&lt;&gt;"",VALUE(Overall!K706),"")</f>
        <v>3.49</v>
      </c>
      <c r="O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P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Q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R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S704" s="5">
        <f t="shared" si="20"/>
        <v>1</v>
      </c>
      <c r="T704" s="10" t="str">
        <f>IF(Overall!$A706&lt;&gt;"",IF(AND(MONTH($O704) &lt;= 1, MONTH($P704) &gt;= 1), IF($S704 &lt;&gt; "", $I704/$S704, ""), ""),"")</f>
        <v/>
      </c>
      <c r="U704" s="10" t="str">
        <f>IF(Overall!$A706&lt;&gt;"",IF(AND(MONTH($O704) &lt;= 2, MONTH($P704) &gt;= 2), IF($S704 &lt;&gt; "", $I704/$S704, ""), ""),"")</f>
        <v/>
      </c>
      <c r="V704" s="10" t="str">
        <f>IF(Overall!$A706&lt;&gt;"",IF(AND(MONTH($O704) &lt;= 3, MONTH($P704) &gt;= 3), IF($S704 &lt;&gt; "", $I704/$S704, ""), ""),"")</f>
        <v/>
      </c>
      <c r="W704" s="10">
        <f>IF(Overall!$A706&lt;&gt;"",IF(AND(MONTH($O704) &lt;= 4, MONTH($P704) &gt;= 4), IF($S704 &lt;&gt; "", $I704/$S704, ""), ""),"")</f>
        <v>1000000</v>
      </c>
      <c r="X704" s="10" t="str">
        <f>IF(Overall!$A706&lt;&gt;"",IF(AND(MONTH($O704) &lt;= 5, MONTH($P704) &gt;= 5), IF($S704 &lt;&gt; "", $I704/$S704, ""), ""),"")</f>
        <v/>
      </c>
      <c r="Y704" s="10" t="str">
        <f>IF(Overall!$A706&lt;&gt;"",IF(AND(MONTH($O704) &lt;= 6, MONTH($P704) &gt;= 6), IF($S704 &lt;&gt; "", $I704/$S704, ""), ""),"")</f>
        <v/>
      </c>
      <c r="Z704" s="10" t="str">
        <f>IF(Overall!$A706&lt;&gt;"",IF(AND(MONTH($O704) &lt;= 7, MONTH($P704) &gt;= 7 ), IF($S704 &lt;&gt; "", $I704/$S704, ""), ""),"")</f>
        <v/>
      </c>
      <c r="AA704" s="10" t="str">
        <f>IF(Overall!$A706&lt;&gt;"",IF(AND(MONTH($O704) &lt;= 8, MONTH($P704) &gt;= 8), IF($S704 &lt;&gt; "", $I704/$S704, ""), ""),"")</f>
        <v/>
      </c>
      <c r="AB704" s="10" t="str">
        <f>IF(Overall!$A706&lt;&gt;"",IF(AND(MONTH($O704) &lt;= 9, MONTH($P704) &gt;= 9), IF($S704 &lt;&gt; "", $I704/$S704, ""), ""),"")</f>
        <v/>
      </c>
      <c r="AC704" s="10" t="str">
        <f>IF(Overall!$A706&lt;&gt;"",IF(AND(MONTH($O704) &lt;= 10, MONTH($P704) &gt;= 10), IF($S704 &lt;&gt; "", $I704/$S704, ""), ""),"")</f>
        <v/>
      </c>
      <c r="AD704" s="10" t="str">
        <f>IF(Overall!$A706&lt;&gt;"",IF(AND(MONTH($O704) &lt;= 11, MONTH($P704) &gt;= 11), IF($S704 &lt;&gt; "", $I704/$S704, ""), ""),"")</f>
        <v/>
      </c>
      <c r="AE704" s="10" t="str">
        <f>IF(Overall!$A706&lt;&gt;"",IF(AND(MONTH($O704) &lt;= 12, MONTH($P704) &gt;= 12), IF($S704 &lt;&gt; "", $I704/$S704, ""), ""),"")</f>
        <v/>
      </c>
      <c r="AG704" s="10" t="str">
        <f ca="1">IFERROR(IF(AND(NOW()&lt;= EOMONTH(DATE(YEAR($P704),1, 1), 0), Overall!$A706&lt;&gt;"", MONTH($O704) &lt;= 1, MONTH($P704) &gt;= 1), IF($S704 &lt;&gt; "", $I704/$S704, ""), ""), "")</f>
        <v/>
      </c>
      <c r="AH704" s="10" t="str">
        <f ca="1">IFERROR(IF(AND(NOW()&lt;= EOMONTH(DATE(YEAR($P704),2, 1), 0), Overall!$A706&lt;&gt;"", MONTH($O704) &lt;= 2, MONTH($P704) &gt;= 2), IF($S704 &lt;&gt; "", $I704/$S704, ""), ""), "")</f>
        <v/>
      </c>
      <c r="AI704" s="10" t="str">
        <f ca="1">IFERROR(IF(AND(NOW()&lt;= EOMONTH(DATE(YEAR($P704),3, 1), 0), Overall!$A706&lt;&gt;"", MONTH($O704) &lt;= 3, MONTH($P704) &gt;= 3), IF($S704 &lt;&gt; "", $I704/$S704, ""), ""), "")</f>
        <v/>
      </c>
      <c r="AJ704" s="10">
        <f ca="1">IFERROR(IF(AND(NOW()&lt;= EOMONTH(DATE(YEAR($P704),4, 1), 0), Overall!$A706&lt;&gt;"", MONTH($O704) &lt;= 4, MONTH($P704) &gt;= 4), IF($S704 &lt;&gt; "", $I704/$S704, ""), ""), "")</f>
        <v>1000000</v>
      </c>
      <c r="AK704" s="10" t="str">
        <f ca="1">IFERROR(IF(AND(NOW()&lt;= EOMONTH(DATE(YEAR($P704),5, 1), 0), Overall!$A706&lt;&gt;"", MONTH($O704) &lt;= 5, MONTH($P704) &gt;= 5), IF($S704 &lt;&gt; "", $I704/$S704, ""), ""), "")</f>
        <v/>
      </c>
      <c r="AL704" s="10" t="str">
        <f ca="1">IFERROR(IF(AND(NOW()&lt;= EOMONTH(DATE(YEAR($P704),6, 1), 0), Overall!$A706&lt;&gt;"", MONTH($O704) &lt;= 6, MONTH($P704) &gt;= 6), IF($S704 &lt;&gt; "", $I704/$S704, ""), ""), "")</f>
        <v/>
      </c>
      <c r="AM704" s="10" t="str">
        <f ca="1">IFERROR(IF(AND(NOW()&lt;= EOMONTH(DATE(YEAR($P704),7, 1), 0), Overall!$A706&lt;&gt;"", MONTH($O704) &lt;= 7, MONTH($P704) &gt;= 7), IF($S704 &lt;&gt; "", $I704/$S704, ""), ""), "")</f>
        <v/>
      </c>
      <c r="AN704" s="10" t="str">
        <f ca="1">IFERROR(IF(AND(NOW()&lt;= EOMONTH(DATE(YEAR($P704),8, 1), 0), Overall!$A706&lt;&gt;"", MONTH($O704) &lt;= 8, MONTH($P704) &gt;= 8), IF($S704 &lt;&gt; "", $I704/$S704, ""), ""), "")</f>
        <v/>
      </c>
      <c r="AO704" s="10" t="str">
        <f ca="1">IFERROR(IF(AND(NOW()&lt;= EOMONTH(DATE(YEAR($P704),9, 1), 0), Overall!$A706&lt;&gt;"", MONTH($O704) &lt;= 9, MONTH($P704) &gt;= 9), IF($S704 &lt;&gt; "", $I704/$S704, ""), ""), "")</f>
        <v/>
      </c>
      <c r="AP704" s="10" t="str">
        <f ca="1">IFERROR(IF(AND(NOW()&lt;= EOMONTH(DATE(YEAR($P704),10, 1), 0), Overall!$A706&lt;&gt;"", MONTH($O704) &lt;= 10, MONTH($P704) &gt;= 10), IF($S704 &lt;&gt; "", $I704/$S704, ""), ""), "")</f>
        <v/>
      </c>
      <c r="AQ704" s="10" t="str">
        <f ca="1">IFERROR(IF(AND(NOW()&lt;= EOMONTH(DATE(YEAR($P704),11, 1), 0), Overall!$A706&lt;&gt;"", MONTH($O704) &lt;=11, MONTH($P704) &gt;= 11), IF($S704 &lt;&gt; "", $I704/$S704, ""), ""), "")</f>
        <v/>
      </c>
      <c r="AR704" s="10" t="str">
        <f ca="1">IFERROR(IF(AND(NOW()&lt;= EOMONTH(DATE(YEAR($P704),12, 1), 0), Overall!$A706&lt;&gt;"", MONTH($O704) &lt;= 12, MONTH($P704) &gt;= 12), IF($S704 &lt;&gt; "", $I704/$S704, ""), ""), "")</f>
        <v/>
      </c>
      <c r="AS704" s="16">
        <f t="shared" ca="1" si="21"/>
        <v>1000000</v>
      </c>
    </row>
    <row r="705" spans="1:45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5" t="str">
        <f>IF(Overall!P707&lt;&gt;"",_xlfn.VALUETOTEXT(Overall!P707),"")</f>
        <v>Options</v>
      </c>
      <c r="I705" s="6">
        <f>IF(Overall!F707&lt;&gt;"",VALUE(Overall!F707),"")</f>
        <v>1000000</v>
      </c>
      <c r="J705" s="6">
        <f>IF(Overall!G707&lt;&gt;"",VALUE(Overall!G707),"")</f>
        <v>76</v>
      </c>
      <c r="K705" s="6">
        <f>IF(Overall!H707&lt;&gt;"",VALUE(Overall!H707),"")</f>
        <v>61</v>
      </c>
      <c r="L705" s="6">
        <f>IF(Overall!I707&lt;&gt;"",VALUE(Overall!I707),"")</f>
        <v>4.9400000000000004</v>
      </c>
      <c r="M705" s="6">
        <f>IF(Overall!J707&lt;&gt;"",VALUE(Overall!J707),"")</f>
        <v>1</v>
      </c>
      <c r="N705" s="6">
        <f>IF(Overall!K707&lt;&gt;"",VALUE(Overall!K707),"")</f>
        <v>3.94</v>
      </c>
      <c r="O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P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Q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R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S705" s="5">
        <f t="shared" si="20"/>
        <v>1</v>
      </c>
      <c r="T705" s="10" t="str">
        <f>IF(Overall!$A707&lt;&gt;"",IF(AND(MONTH($O705) &lt;= 1, MONTH($P705) &gt;= 1), IF($S705 &lt;&gt; "", $I705/$S705, ""), ""),"")</f>
        <v/>
      </c>
      <c r="U705" s="10" t="str">
        <f>IF(Overall!$A707&lt;&gt;"",IF(AND(MONTH($O705) &lt;= 2, MONTH($P705) &gt;= 2), IF($S705 &lt;&gt; "", $I705/$S705, ""), ""),"")</f>
        <v/>
      </c>
      <c r="V705" s="10" t="str">
        <f>IF(Overall!$A707&lt;&gt;"",IF(AND(MONTH($O705) &lt;= 3, MONTH($P705) &gt;= 3), IF($S705 &lt;&gt; "", $I705/$S705, ""), ""),"")</f>
        <v/>
      </c>
      <c r="W705" s="10" t="str">
        <f>IF(Overall!$A707&lt;&gt;"",IF(AND(MONTH($O705) &lt;= 4, MONTH($P705) &gt;= 4), IF($S705 &lt;&gt; "", $I705/$S705, ""), ""),"")</f>
        <v/>
      </c>
      <c r="X705" s="10">
        <f>IF(Overall!$A707&lt;&gt;"",IF(AND(MONTH($O705) &lt;= 5, MONTH($P705) &gt;= 5), IF($S705 &lt;&gt; "", $I705/$S705, ""), ""),"")</f>
        <v>1000000</v>
      </c>
      <c r="Y705" s="10" t="str">
        <f>IF(Overall!$A707&lt;&gt;"",IF(AND(MONTH($O705) &lt;= 6, MONTH($P705) &gt;= 6), IF($S705 &lt;&gt; "", $I705/$S705, ""), ""),"")</f>
        <v/>
      </c>
      <c r="Z705" s="10" t="str">
        <f>IF(Overall!$A707&lt;&gt;"",IF(AND(MONTH($O705) &lt;= 7, MONTH($P705) &gt;= 7 ), IF($S705 &lt;&gt; "", $I705/$S705, ""), ""),"")</f>
        <v/>
      </c>
      <c r="AA705" s="10" t="str">
        <f>IF(Overall!$A707&lt;&gt;"",IF(AND(MONTH($O705) &lt;= 8, MONTH($P705) &gt;= 8), IF($S705 &lt;&gt; "", $I705/$S705, ""), ""),"")</f>
        <v/>
      </c>
      <c r="AB705" s="10" t="str">
        <f>IF(Overall!$A707&lt;&gt;"",IF(AND(MONTH($O705) &lt;= 9, MONTH($P705) &gt;= 9), IF($S705 &lt;&gt; "", $I705/$S705, ""), ""),"")</f>
        <v/>
      </c>
      <c r="AC705" s="10" t="str">
        <f>IF(Overall!$A707&lt;&gt;"",IF(AND(MONTH($O705) &lt;= 10, MONTH($P705) &gt;= 10), IF($S705 &lt;&gt; "", $I705/$S705, ""), ""),"")</f>
        <v/>
      </c>
      <c r="AD705" s="10" t="str">
        <f>IF(Overall!$A707&lt;&gt;"",IF(AND(MONTH($O705) &lt;= 11, MONTH($P705) &gt;= 11), IF($S705 &lt;&gt; "", $I705/$S705, ""), ""),"")</f>
        <v/>
      </c>
      <c r="AE705" s="10" t="str">
        <f>IF(Overall!$A707&lt;&gt;"",IF(AND(MONTH($O705) &lt;= 12, MONTH($P705) &gt;= 12), IF($S705 &lt;&gt; "", $I705/$S705, ""), ""),"")</f>
        <v/>
      </c>
      <c r="AG705" s="10" t="str">
        <f ca="1">IFERROR(IF(AND(NOW()&lt;= EOMONTH(DATE(YEAR($P705),1, 1), 0), Overall!$A707&lt;&gt;"", MONTH($O705) &lt;= 1, MONTH($P705) &gt;= 1), IF($S705 &lt;&gt; "", $I705/$S705, ""), ""), "")</f>
        <v/>
      </c>
      <c r="AH705" s="10" t="str">
        <f ca="1">IFERROR(IF(AND(NOW()&lt;= EOMONTH(DATE(YEAR($P705),2, 1), 0), Overall!$A707&lt;&gt;"", MONTH($O705) &lt;= 2, MONTH($P705) &gt;= 2), IF($S705 &lt;&gt; "", $I705/$S705, ""), ""), "")</f>
        <v/>
      </c>
      <c r="AI705" s="10" t="str">
        <f ca="1">IFERROR(IF(AND(NOW()&lt;= EOMONTH(DATE(YEAR($P705),3, 1), 0), Overall!$A707&lt;&gt;"", MONTH($O705) &lt;= 3, MONTH($P705) &gt;= 3), IF($S705 &lt;&gt; "", $I705/$S705, ""), ""), "")</f>
        <v/>
      </c>
      <c r="AJ705" s="10" t="str">
        <f ca="1">IFERROR(IF(AND(NOW()&lt;= EOMONTH(DATE(YEAR($P705),4, 1), 0), Overall!$A707&lt;&gt;"", MONTH($O705) &lt;= 4, MONTH($P705) &gt;= 4), IF($S705 &lt;&gt; "", $I705/$S705, ""), ""), "")</f>
        <v/>
      </c>
      <c r="AK705" s="10">
        <f ca="1">IFERROR(IF(AND(NOW()&lt;= EOMONTH(DATE(YEAR($P705),5, 1), 0), Overall!$A707&lt;&gt;"", MONTH($O705) &lt;= 5, MONTH($P705) &gt;= 5), IF($S705 &lt;&gt; "", $I705/$S705, ""), ""), "")</f>
        <v>1000000</v>
      </c>
      <c r="AL705" s="10" t="str">
        <f ca="1">IFERROR(IF(AND(NOW()&lt;= EOMONTH(DATE(YEAR($P705),6, 1), 0), Overall!$A707&lt;&gt;"", MONTH($O705) &lt;= 6, MONTH($P705) &gt;= 6), IF($S705 &lt;&gt; "", $I705/$S705, ""), ""), "")</f>
        <v/>
      </c>
      <c r="AM705" s="10" t="str">
        <f ca="1">IFERROR(IF(AND(NOW()&lt;= EOMONTH(DATE(YEAR($P705),7, 1), 0), Overall!$A707&lt;&gt;"", MONTH($O705) &lt;= 7, MONTH($P705) &gt;= 7), IF($S705 &lt;&gt; "", $I705/$S705, ""), ""), "")</f>
        <v/>
      </c>
      <c r="AN705" s="10" t="str">
        <f ca="1">IFERROR(IF(AND(NOW()&lt;= EOMONTH(DATE(YEAR($P705),8, 1), 0), Overall!$A707&lt;&gt;"", MONTH($O705) &lt;= 8, MONTH($P705) &gt;= 8), IF($S705 &lt;&gt; "", $I705/$S705, ""), ""), "")</f>
        <v/>
      </c>
      <c r="AO705" s="10" t="str">
        <f ca="1">IFERROR(IF(AND(NOW()&lt;= EOMONTH(DATE(YEAR($P705),9, 1), 0), Overall!$A707&lt;&gt;"", MONTH($O705) &lt;= 9, MONTH($P705) &gt;= 9), IF($S705 &lt;&gt; "", $I705/$S705, ""), ""), "")</f>
        <v/>
      </c>
      <c r="AP705" s="10" t="str">
        <f ca="1">IFERROR(IF(AND(NOW()&lt;= EOMONTH(DATE(YEAR($P705),10, 1), 0), Overall!$A707&lt;&gt;"", MONTH($O705) &lt;= 10, MONTH($P705) &gt;= 10), IF($S705 &lt;&gt; "", $I705/$S705, ""), ""), "")</f>
        <v/>
      </c>
      <c r="AQ705" s="10" t="str">
        <f ca="1">IFERROR(IF(AND(NOW()&lt;= EOMONTH(DATE(YEAR($P705),11, 1), 0), Overall!$A707&lt;&gt;"", MONTH($O705) &lt;=11, MONTH($P705) &gt;= 11), IF($S705 &lt;&gt; "", $I705/$S705, ""), ""), "")</f>
        <v/>
      </c>
      <c r="AR705" s="10" t="str">
        <f ca="1">IFERROR(IF(AND(NOW()&lt;= EOMONTH(DATE(YEAR($P705),12, 1), 0), Overall!$A707&lt;&gt;"", MONTH($O705) &lt;= 12, MONTH($P705) &gt;= 12), IF($S705 &lt;&gt; "", $I705/$S705, ""), ""), "")</f>
        <v/>
      </c>
      <c r="AS705" s="16">
        <f t="shared" ca="1" si="21"/>
        <v>1000000</v>
      </c>
    </row>
    <row r="706" spans="1:45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5" t="str">
        <f>IF(Overall!P708&lt;&gt;"",_xlfn.VALUETOTEXT(Overall!P708),"")</f>
        <v>Options</v>
      </c>
      <c r="I706" s="6">
        <f>IF(Overall!F708&lt;&gt;"",VALUE(Overall!F708),"")</f>
        <v>1000000</v>
      </c>
      <c r="J706" s="6">
        <f>IF(Overall!G708&lt;&gt;"",VALUE(Overall!G708),"")</f>
        <v>76</v>
      </c>
      <c r="K706" s="6">
        <f>IF(Overall!H708&lt;&gt;"",VALUE(Overall!H708),"")</f>
        <v>61</v>
      </c>
      <c r="L706" s="6">
        <f>IF(Overall!I708&lt;&gt;"",VALUE(Overall!I708),"")</f>
        <v>5</v>
      </c>
      <c r="M706" s="6">
        <f>IF(Overall!J708&lt;&gt;"",VALUE(Overall!J708),"")</f>
        <v>1.08</v>
      </c>
      <c r="N706" s="6">
        <f>IF(Overall!K708&lt;&gt;"",VALUE(Overall!K708),"")</f>
        <v>3.92</v>
      </c>
      <c r="O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P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Q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R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S706" s="5">
        <f t="shared" si="20"/>
        <v>1</v>
      </c>
      <c r="T706" s="10" t="str">
        <f>IF(Overall!$A708&lt;&gt;"",IF(AND(MONTH($O706) &lt;= 1, MONTH($P706) &gt;= 1), IF($S706 &lt;&gt; "", $I706/$S706, ""), ""),"")</f>
        <v/>
      </c>
      <c r="U706" s="10" t="str">
        <f>IF(Overall!$A708&lt;&gt;"",IF(AND(MONTH($O706) &lt;= 2, MONTH($P706) &gt;= 2), IF($S706 &lt;&gt; "", $I706/$S706, ""), ""),"")</f>
        <v/>
      </c>
      <c r="V706" s="10" t="str">
        <f>IF(Overall!$A708&lt;&gt;"",IF(AND(MONTH($O706) &lt;= 3, MONTH($P706) &gt;= 3), IF($S706 &lt;&gt; "", $I706/$S706, ""), ""),"")</f>
        <v/>
      </c>
      <c r="W706" s="10" t="str">
        <f>IF(Overall!$A708&lt;&gt;"",IF(AND(MONTH($O706) &lt;= 4, MONTH($P706) &gt;= 4), IF($S706 &lt;&gt; "", $I706/$S706, ""), ""),"")</f>
        <v/>
      </c>
      <c r="X706" s="10">
        <f>IF(Overall!$A708&lt;&gt;"",IF(AND(MONTH($O706) &lt;= 5, MONTH($P706) &gt;= 5), IF($S706 &lt;&gt; "", $I706/$S706, ""), ""),"")</f>
        <v>1000000</v>
      </c>
      <c r="Y706" s="10" t="str">
        <f>IF(Overall!$A708&lt;&gt;"",IF(AND(MONTH($O706) &lt;= 6, MONTH($P706) &gt;= 6), IF($S706 &lt;&gt; "", $I706/$S706, ""), ""),"")</f>
        <v/>
      </c>
      <c r="Z706" s="10" t="str">
        <f>IF(Overall!$A708&lt;&gt;"",IF(AND(MONTH($O706) &lt;= 7, MONTH($P706) &gt;= 7 ), IF($S706 &lt;&gt; "", $I706/$S706, ""), ""),"")</f>
        <v/>
      </c>
      <c r="AA706" s="10" t="str">
        <f>IF(Overall!$A708&lt;&gt;"",IF(AND(MONTH($O706) &lt;= 8, MONTH($P706) &gt;= 8), IF($S706 &lt;&gt; "", $I706/$S706, ""), ""),"")</f>
        <v/>
      </c>
      <c r="AB706" s="10" t="str">
        <f>IF(Overall!$A708&lt;&gt;"",IF(AND(MONTH($O706) &lt;= 9, MONTH($P706) &gt;= 9), IF($S706 &lt;&gt; "", $I706/$S706, ""), ""),"")</f>
        <v/>
      </c>
      <c r="AC706" s="10" t="str">
        <f>IF(Overall!$A708&lt;&gt;"",IF(AND(MONTH($O706) &lt;= 10, MONTH($P706) &gt;= 10), IF($S706 &lt;&gt; "", $I706/$S706, ""), ""),"")</f>
        <v/>
      </c>
      <c r="AD706" s="10" t="str">
        <f>IF(Overall!$A708&lt;&gt;"",IF(AND(MONTH($O706) &lt;= 11, MONTH($P706) &gt;= 11), IF($S706 &lt;&gt; "", $I706/$S706, ""), ""),"")</f>
        <v/>
      </c>
      <c r="AE706" s="10" t="str">
        <f>IF(Overall!$A708&lt;&gt;"",IF(AND(MONTH($O706) &lt;= 12, MONTH($P706) &gt;= 12), IF($S706 &lt;&gt; "", $I706/$S706, ""), ""),"")</f>
        <v/>
      </c>
      <c r="AG706" s="10" t="str">
        <f ca="1">IFERROR(IF(AND(NOW()&lt;= EOMONTH(DATE(YEAR($P706),1, 1), 0), Overall!$A708&lt;&gt;"", MONTH($O706) &lt;= 1, MONTH($P706) &gt;= 1), IF($S706 &lt;&gt; "", $I706/$S706, ""), ""), "")</f>
        <v/>
      </c>
      <c r="AH706" s="10" t="str">
        <f ca="1">IFERROR(IF(AND(NOW()&lt;= EOMONTH(DATE(YEAR($P706),2, 1), 0), Overall!$A708&lt;&gt;"", MONTH($O706) &lt;= 2, MONTH($P706) &gt;= 2), IF($S706 &lt;&gt; "", $I706/$S706, ""), ""), "")</f>
        <v/>
      </c>
      <c r="AI706" s="10" t="str">
        <f ca="1">IFERROR(IF(AND(NOW()&lt;= EOMONTH(DATE(YEAR($P706),3, 1), 0), Overall!$A708&lt;&gt;"", MONTH($O706) &lt;= 3, MONTH($P706) &gt;= 3), IF($S706 &lt;&gt; "", $I706/$S706, ""), ""), "")</f>
        <v/>
      </c>
      <c r="AJ706" s="10" t="str">
        <f ca="1">IFERROR(IF(AND(NOW()&lt;= EOMONTH(DATE(YEAR($P706),4, 1), 0), Overall!$A708&lt;&gt;"", MONTH($O706) &lt;= 4, MONTH($P706) &gt;= 4), IF($S706 &lt;&gt; "", $I706/$S706, ""), ""), "")</f>
        <v/>
      </c>
      <c r="AK706" s="10">
        <f ca="1">IFERROR(IF(AND(NOW()&lt;= EOMONTH(DATE(YEAR($P706),5, 1), 0), Overall!$A708&lt;&gt;"", MONTH($O706) &lt;= 5, MONTH($P706) &gt;= 5), IF($S706 &lt;&gt; "", $I706/$S706, ""), ""), "")</f>
        <v>1000000</v>
      </c>
      <c r="AL706" s="10" t="str">
        <f ca="1">IFERROR(IF(AND(NOW()&lt;= EOMONTH(DATE(YEAR($P706),6, 1), 0), Overall!$A708&lt;&gt;"", MONTH($O706) &lt;= 6, MONTH($P706) &gt;= 6), IF($S706 &lt;&gt; "", $I706/$S706, ""), ""), "")</f>
        <v/>
      </c>
      <c r="AM706" s="10" t="str">
        <f ca="1">IFERROR(IF(AND(NOW()&lt;= EOMONTH(DATE(YEAR($P706),7, 1), 0), Overall!$A708&lt;&gt;"", MONTH($O706) &lt;= 7, MONTH($P706) &gt;= 7), IF($S706 &lt;&gt; "", $I706/$S706, ""), ""), "")</f>
        <v/>
      </c>
      <c r="AN706" s="10" t="str">
        <f ca="1">IFERROR(IF(AND(NOW()&lt;= EOMONTH(DATE(YEAR($P706),8, 1), 0), Overall!$A708&lt;&gt;"", MONTH($O706) &lt;= 8, MONTH($P706) &gt;= 8), IF($S706 &lt;&gt; "", $I706/$S706, ""), ""), "")</f>
        <v/>
      </c>
      <c r="AO706" s="10" t="str">
        <f ca="1">IFERROR(IF(AND(NOW()&lt;= EOMONTH(DATE(YEAR($P706),9, 1), 0), Overall!$A708&lt;&gt;"", MONTH($O706) &lt;= 9, MONTH($P706) &gt;= 9), IF($S706 &lt;&gt; "", $I706/$S706, ""), ""), "")</f>
        <v/>
      </c>
      <c r="AP706" s="10" t="str">
        <f ca="1">IFERROR(IF(AND(NOW()&lt;= EOMONTH(DATE(YEAR($P706),10, 1), 0), Overall!$A708&lt;&gt;"", MONTH($O706) &lt;= 10, MONTH($P706) &gt;= 10), IF($S706 &lt;&gt; "", $I706/$S706, ""), ""), "")</f>
        <v/>
      </c>
      <c r="AQ706" s="10" t="str">
        <f ca="1">IFERROR(IF(AND(NOW()&lt;= EOMONTH(DATE(YEAR($P706),11, 1), 0), Overall!$A708&lt;&gt;"", MONTH($O706) &lt;=11, MONTH($P706) &gt;= 11), IF($S706 &lt;&gt; "", $I706/$S706, ""), ""), "")</f>
        <v/>
      </c>
      <c r="AR706" s="10" t="str">
        <f ca="1">IFERROR(IF(AND(NOW()&lt;= EOMONTH(DATE(YEAR($P706),12, 1), 0), Overall!$A708&lt;&gt;"", MONTH($O706) &lt;= 12, MONTH($P706) &gt;= 12), IF($S706 &lt;&gt; "", $I706/$S706, ""), ""), "")</f>
        <v/>
      </c>
      <c r="AS706" s="16">
        <f t="shared" ca="1" si="21"/>
        <v>1000000</v>
      </c>
    </row>
    <row r="707" spans="1:45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5" t="str">
        <f>IF(Overall!P709&lt;&gt;"",_xlfn.VALUETOTEXT(Overall!P709),"")</f>
        <v>Options</v>
      </c>
      <c r="I707" s="6">
        <f>IF(Overall!F709&lt;&gt;"",VALUE(Overall!F709),"")</f>
        <v>1000000</v>
      </c>
      <c r="J707" s="6">
        <f>IF(Overall!G709&lt;&gt;"",VALUE(Overall!G709),"")</f>
        <v>76</v>
      </c>
      <c r="K707" s="6">
        <f>IF(Overall!H709&lt;&gt;"",VALUE(Overall!H709),"")</f>
        <v>61</v>
      </c>
      <c r="L707" s="6">
        <f>IF(Overall!I709&lt;&gt;"",VALUE(Overall!I709),"")</f>
        <v>4.97</v>
      </c>
      <c r="M707" s="6">
        <f>IF(Overall!J709&lt;&gt;"",VALUE(Overall!J709),"")</f>
        <v>1.03</v>
      </c>
      <c r="N707" s="6">
        <f>IF(Overall!K709&lt;&gt;"",VALUE(Overall!K709),"")</f>
        <v>3.94</v>
      </c>
      <c r="O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P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Q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R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S707" s="5">
        <f t="shared" ref="S707:S741" si="22">IF(AND(O707&lt;&gt;"", P707&lt;&gt;""), DATEDIF(O707, P707, "M") + 1, "")</f>
        <v>1</v>
      </c>
      <c r="T707" s="10" t="str">
        <f>IF(Overall!$A709&lt;&gt;"",IF(AND(MONTH($O707) &lt;= 1, MONTH($P707) &gt;= 1), IF($S707 &lt;&gt; "", $I707/$S707, ""), ""),"")</f>
        <v/>
      </c>
      <c r="U707" s="10" t="str">
        <f>IF(Overall!$A709&lt;&gt;"",IF(AND(MONTH($O707) &lt;= 2, MONTH($P707) &gt;= 2), IF($S707 &lt;&gt; "", $I707/$S707, ""), ""),"")</f>
        <v/>
      </c>
      <c r="V707" s="10" t="str">
        <f>IF(Overall!$A709&lt;&gt;"",IF(AND(MONTH($O707) &lt;= 3, MONTH($P707) &gt;= 3), IF($S707 &lt;&gt; "", $I707/$S707, ""), ""),"")</f>
        <v/>
      </c>
      <c r="W707" s="10" t="str">
        <f>IF(Overall!$A709&lt;&gt;"",IF(AND(MONTH($O707) &lt;= 4, MONTH($P707) &gt;= 4), IF($S707 &lt;&gt; "", $I707/$S707, ""), ""),"")</f>
        <v/>
      </c>
      <c r="X707" s="10">
        <f>IF(Overall!$A709&lt;&gt;"",IF(AND(MONTH($O707) &lt;= 5, MONTH($P707) &gt;= 5), IF($S707 &lt;&gt; "", $I707/$S707, ""), ""),"")</f>
        <v>1000000</v>
      </c>
      <c r="Y707" s="10" t="str">
        <f>IF(Overall!$A709&lt;&gt;"",IF(AND(MONTH($O707) &lt;= 6, MONTH($P707) &gt;= 6), IF($S707 &lt;&gt; "", $I707/$S707, ""), ""),"")</f>
        <v/>
      </c>
      <c r="Z707" s="10" t="str">
        <f>IF(Overall!$A709&lt;&gt;"",IF(AND(MONTH($O707) &lt;= 7, MONTH($P707) &gt;= 7 ), IF($S707 &lt;&gt; "", $I707/$S707, ""), ""),"")</f>
        <v/>
      </c>
      <c r="AA707" s="10" t="str">
        <f>IF(Overall!$A709&lt;&gt;"",IF(AND(MONTH($O707) &lt;= 8, MONTH($P707) &gt;= 8), IF($S707 &lt;&gt; "", $I707/$S707, ""), ""),"")</f>
        <v/>
      </c>
      <c r="AB707" s="10" t="str">
        <f>IF(Overall!$A709&lt;&gt;"",IF(AND(MONTH($O707) &lt;= 9, MONTH($P707) &gt;= 9), IF($S707 &lt;&gt; "", $I707/$S707, ""), ""),"")</f>
        <v/>
      </c>
      <c r="AC707" s="10" t="str">
        <f>IF(Overall!$A709&lt;&gt;"",IF(AND(MONTH($O707) &lt;= 10, MONTH($P707) &gt;= 10), IF($S707 &lt;&gt; "", $I707/$S707, ""), ""),"")</f>
        <v/>
      </c>
      <c r="AD707" s="10" t="str">
        <f>IF(Overall!$A709&lt;&gt;"",IF(AND(MONTH($O707) &lt;= 11, MONTH($P707) &gt;= 11), IF($S707 &lt;&gt; "", $I707/$S707, ""), ""),"")</f>
        <v/>
      </c>
      <c r="AE707" s="10" t="str">
        <f>IF(Overall!$A709&lt;&gt;"",IF(AND(MONTH($O707) &lt;= 12, MONTH($P707) &gt;= 12), IF($S707 &lt;&gt; "", $I707/$S707, ""), ""),"")</f>
        <v/>
      </c>
      <c r="AG707" s="10" t="str">
        <f ca="1">IFERROR(IF(AND(NOW()&lt;= EOMONTH(DATE(YEAR($P707),1, 1), 0), Overall!$A709&lt;&gt;"", MONTH($O707) &lt;= 1, MONTH($P707) &gt;= 1), IF($S707 &lt;&gt; "", $I707/$S707, ""), ""), "")</f>
        <v/>
      </c>
      <c r="AH707" s="10" t="str">
        <f ca="1">IFERROR(IF(AND(NOW()&lt;= EOMONTH(DATE(YEAR($P707),2, 1), 0), Overall!$A709&lt;&gt;"", MONTH($O707) &lt;= 2, MONTH($P707) &gt;= 2), IF($S707 &lt;&gt; "", $I707/$S707, ""), ""), "")</f>
        <v/>
      </c>
      <c r="AI707" s="10" t="str">
        <f ca="1">IFERROR(IF(AND(NOW()&lt;= EOMONTH(DATE(YEAR($P707),3, 1), 0), Overall!$A709&lt;&gt;"", MONTH($O707) &lt;= 3, MONTH($P707) &gt;= 3), IF($S707 &lt;&gt; "", $I707/$S707, ""), ""), "")</f>
        <v/>
      </c>
      <c r="AJ707" s="10" t="str">
        <f ca="1">IFERROR(IF(AND(NOW()&lt;= EOMONTH(DATE(YEAR($P707),4, 1), 0), Overall!$A709&lt;&gt;"", MONTH($O707) &lt;= 4, MONTH($P707) &gt;= 4), IF($S707 &lt;&gt; "", $I707/$S707, ""), ""), "")</f>
        <v/>
      </c>
      <c r="AK707" s="10">
        <f ca="1">IFERROR(IF(AND(NOW()&lt;= EOMONTH(DATE(YEAR($P707),5, 1), 0), Overall!$A709&lt;&gt;"", MONTH($O707) &lt;= 5, MONTH($P707) &gt;= 5), IF($S707 &lt;&gt; "", $I707/$S707, ""), ""), "")</f>
        <v>1000000</v>
      </c>
      <c r="AL707" s="10" t="str">
        <f ca="1">IFERROR(IF(AND(NOW()&lt;= EOMONTH(DATE(YEAR($P707),6, 1), 0), Overall!$A709&lt;&gt;"", MONTH($O707) &lt;= 6, MONTH($P707) &gt;= 6), IF($S707 &lt;&gt; "", $I707/$S707, ""), ""), "")</f>
        <v/>
      </c>
      <c r="AM707" s="10" t="str">
        <f ca="1">IFERROR(IF(AND(NOW()&lt;= EOMONTH(DATE(YEAR($P707),7, 1), 0), Overall!$A709&lt;&gt;"", MONTH($O707) &lt;= 7, MONTH($P707) &gt;= 7), IF($S707 &lt;&gt; "", $I707/$S707, ""), ""), "")</f>
        <v/>
      </c>
      <c r="AN707" s="10" t="str">
        <f ca="1">IFERROR(IF(AND(NOW()&lt;= EOMONTH(DATE(YEAR($P707),8, 1), 0), Overall!$A709&lt;&gt;"", MONTH($O707) &lt;= 8, MONTH($P707) &gt;= 8), IF($S707 &lt;&gt; "", $I707/$S707, ""), ""), "")</f>
        <v/>
      </c>
      <c r="AO707" s="10" t="str">
        <f ca="1">IFERROR(IF(AND(NOW()&lt;= EOMONTH(DATE(YEAR($P707),9, 1), 0), Overall!$A709&lt;&gt;"", MONTH($O707) &lt;= 9, MONTH($P707) &gt;= 9), IF($S707 &lt;&gt; "", $I707/$S707, ""), ""), "")</f>
        <v/>
      </c>
      <c r="AP707" s="10" t="str">
        <f ca="1">IFERROR(IF(AND(NOW()&lt;= EOMONTH(DATE(YEAR($P707),10, 1), 0), Overall!$A709&lt;&gt;"", MONTH($O707) &lt;= 10, MONTH($P707) &gt;= 10), IF($S707 &lt;&gt; "", $I707/$S707, ""), ""), "")</f>
        <v/>
      </c>
      <c r="AQ707" s="10" t="str">
        <f ca="1">IFERROR(IF(AND(NOW()&lt;= EOMONTH(DATE(YEAR($P707),11, 1), 0), Overall!$A709&lt;&gt;"", MONTH($O707) &lt;=11, MONTH($P707) &gt;= 11), IF($S707 &lt;&gt; "", $I707/$S707, ""), ""), "")</f>
        <v/>
      </c>
      <c r="AR707" s="10" t="str">
        <f ca="1">IFERROR(IF(AND(NOW()&lt;= EOMONTH(DATE(YEAR($P707),12, 1), 0), Overall!$A709&lt;&gt;"", MONTH($O707) &lt;= 12, MONTH($P707) &gt;= 12), IF($S707 &lt;&gt; "", $I707/$S707, ""), ""), "")</f>
        <v/>
      </c>
      <c r="AS707" s="16">
        <f t="shared" ref="AS707:AS741" ca="1" si="23">SUM(AG707:AR707)</f>
        <v>1000000</v>
      </c>
    </row>
    <row r="708" spans="1:45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5" t="str">
        <f>IF(Overall!P710&lt;&gt;"",_xlfn.VALUETOTEXT(Overall!P710),"")</f>
        <v>Options</v>
      </c>
      <c r="I708" s="6">
        <f>IF(Overall!F710&lt;&gt;"",VALUE(Overall!F710),"")</f>
        <v>1000000</v>
      </c>
      <c r="J708" s="6">
        <f>IF(Overall!G710&lt;&gt;"",VALUE(Overall!G710),"")</f>
        <v>76</v>
      </c>
      <c r="K708" s="6">
        <f>IF(Overall!H710&lt;&gt;"",VALUE(Overall!H710),"")</f>
        <v>61</v>
      </c>
      <c r="L708" s="6">
        <f>IF(Overall!I710&lt;&gt;"",VALUE(Overall!I710),"")</f>
        <v>4.96</v>
      </c>
      <c r="M708" s="6">
        <f>IF(Overall!J710&lt;&gt;"",VALUE(Overall!J710),"")</f>
        <v>1.04</v>
      </c>
      <c r="N708" s="6">
        <f>IF(Overall!K710&lt;&gt;"",VALUE(Overall!K710),"")</f>
        <v>3.92</v>
      </c>
      <c r="O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P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Q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R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S708" s="5">
        <f t="shared" si="22"/>
        <v>1</v>
      </c>
      <c r="T708" s="10" t="str">
        <f>IF(Overall!$A710&lt;&gt;"",IF(AND(MONTH($O708) &lt;= 1, MONTH($P708) &gt;= 1), IF($S708 &lt;&gt; "", $I708/$S708, ""), ""),"")</f>
        <v/>
      </c>
      <c r="U708" s="10" t="str">
        <f>IF(Overall!$A710&lt;&gt;"",IF(AND(MONTH($O708) &lt;= 2, MONTH($P708) &gt;= 2), IF($S708 &lt;&gt; "", $I708/$S708, ""), ""),"")</f>
        <v/>
      </c>
      <c r="V708" s="10" t="str">
        <f>IF(Overall!$A710&lt;&gt;"",IF(AND(MONTH($O708) &lt;= 3, MONTH($P708) &gt;= 3), IF($S708 &lt;&gt; "", $I708/$S708, ""), ""),"")</f>
        <v/>
      </c>
      <c r="W708" s="10" t="str">
        <f>IF(Overall!$A710&lt;&gt;"",IF(AND(MONTH($O708) &lt;= 4, MONTH($P708) &gt;= 4), IF($S708 &lt;&gt; "", $I708/$S708, ""), ""),"")</f>
        <v/>
      </c>
      <c r="X708" s="10">
        <f>IF(Overall!$A710&lt;&gt;"",IF(AND(MONTH($O708) &lt;= 5, MONTH($P708) &gt;= 5), IF($S708 &lt;&gt; "", $I708/$S708, ""), ""),"")</f>
        <v>1000000</v>
      </c>
      <c r="Y708" s="10" t="str">
        <f>IF(Overall!$A710&lt;&gt;"",IF(AND(MONTH($O708) &lt;= 6, MONTH($P708) &gt;= 6), IF($S708 &lt;&gt; "", $I708/$S708, ""), ""),"")</f>
        <v/>
      </c>
      <c r="Z708" s="10" t="str">
        <f>IF(Overall!$A710&lt;&gt;"",IF(AND(MONTH($O708) &lt;= 7, MONTH($P708) &gt;= 7 ), IF($S708 &lt;&gt; "", $I708/$S708, ""), ""),"")</f>
        <v/>
      </c>
      <c r="AA708" s="10" t="str">
        <f>IF(Overall!$A710&lt;&gt;"",IF(AND(MONTH($O708) &lt;= 8, MONTH($P708) &gt;= 8), IF($S708 &lt;&gt; "", $I708/$S708, ""), ""),"")</f>
        <v/>
      </c>
      <c r="AB708" s="10" t="str">
        <f>IF(Overall!$A710&lt;&gt;"",IF(AND(MONTH($O708) &lt;= 9, MONTH($P708) &gt;= 9), IF($S708 &lt;&gt; "", $I708/$S708, ""), ""),"")</f>
        <v/>
      </c>
      <c r="AC708" s="10" t="str">
        <f>IF(Overall!$A710&lt;&gt;"",IF(AND(MONTH($O708) &lt;= 10, MONTH($P708) &gt;= 10), IF($S708 &lt;&gt; "", $I708/$S708, ""), ""),"")</f>
        <v/>
      </c>
      <c r="AD708" s="10" t="str">
        <f>IF(Overall!$A710&lt;&gt;"",IF(AND(MONTH($O708) &lt;= 11, MONTH($P708) &gt;= 11), IF($S708 &lt;&gt; "", $I708/$S708, ""), ""),"")</f>
        <v/>
      </c>
      <c r="AE708" s="10" t="str">
        <f>IF(Overall!$A710&lt;&gt;"",IF(AND(MONTH($O708) &lt;= 12, MONTH($P708) &gt;= 12), IF($S708 &lt;&gt; "", $I708/$S708, ""), ""),"")</f>
        <v/>
      </c>
      <c r="AG708" s="10" t="str">
        <f ca="1">IFERROR(IF(AND(NOW()&lt;= EOMONTH(DATE(YEAR($P708),1, 1), 0), Overall!$A710&lt;&gt;"", MONTH($O708) &lt;= 1, MONTH($P708) &gt;= 1), IF($S708 &lt;&gt; "", $I708/$S708, ""), ""), "")</f>
        <v/>
      </c>
      <c r="AH708" s="10" t="str">
        <f ca="1">IFERROR(IF(AND(NOW()&lt;= EOMONTH(DATE(YEAR($P708),2, 1), 0), Overall!$A710&lt;&gt;"", MONTH($O708) &lt;= 2, MONTH($P708) &gt;= 2), IF($S708 &lt;&gt; "", $I708/$S708, ""), ""), "")</f>
        <v/>
      </c>
      <c r="AI708" s="10" t="str">
        <f ca="1">IFERROR(IF(AND(NOW()&lt;= EOMONTH(DATE(YEAR($P708),3, 1), 0), Overall!$A710&lt;&gt;"", MONTH($O708) &lt;= 3, MONTH($P708) &gt;= 3), IF($S708 &lt;&gt; "", $I708/$S708, ""), ""), "")</f>
        <v/>
      </c>
      <c r="AJ708" s="10" t="str">
        <f ca="1">IFERROR(IF(AND(NOW()&lt;= EOMONTH(DATE(YEAR($P708),4, 1), 0), Overall!$A710&lt;&gt;"", MONTH($O708) &lt;= 4, MONTH($P708) &gt;= 4), IF($S708 &lt;&gt; "", $I708/$S708, ""), ""), "")</f>
        <v/>
      </c>
      <c r="AK708" s="10">
        <f ca="1">IFERROR(IF(AND(NOW()&lt;= EOMONTH(DATE(YEAR($P708),5, 1), 0), Overall!$A710&lt;&gt;"", MONTH($O708) &lt;= 5, MONTH($P708) &gt;= 5), IF($S708 &lt;&gt; "", $I708/$S708, ""), ""), "")</f>
        <v>1000000</v>
      </c>
      <c r="AL708" s="10" t="str">
        <f ca="1">IFERROR(IF(AND(NOW()&lt;= EOMONTH(DATE(YEAR($P708),6, 1), 0), Overall!$A710&lt;&gt;"", MONTH($O708) &lt;= 6, MONTH($P708) &gt;= 6), IF($S708 &lt;&gt; "", $I708/$S708, ""), ""), "")</f>
        <v/>
      </c>
      <c r="AM708" s="10" t="str">
        <f ca="1">IFERROR(IF(AND(NOW()&lt;= EOMONTH(DATE(YEAR($P708),7, 1), 0), Overall!$A710&lt;&gt;"", MONTH($O708) &lt;= 7, MONTH($P708) &gt;= 7), IF($S708 &lt;&gt; "", $I708/$S708, ""), ""), "")</f>
        <v/>
      </c>
      <c r="AN708" s="10" t="str">
        <f ca="1">IFERROR(IF(AND(NOW()&lt;= EOMONTH(DATE(YEAR($P708),8, 1), 0), Overall!$A710&lt;&gt;"", MONTH($O708) &lt;= 8, MONTH($P708) &gt;= 8), IF($S708 &lt;&gt; "", $I708/$S708, ""), ""), "")</f>
        <v/>
      </c>
      <c r="AO708" s="10" t="str">
        <f ca="1">IFERROR(IF(AND(NOW()&lt;= EOMONTH(DATE(YEAR($P708),9, 1), 0), Overall!$A710&lt;&gt;"", MONTH($O708) &lt;= 9, MONTH($P708) &gt;= 9), IF($S708 &lt;&gt; "", $I708/$S708, ""), ""), "")</f>
        <v/>
      </c>
      <c r="AP708" s="10" t="str">
        <f ca="1">IFERROR(IF(AND(NOW()&lt;= EOMONTH(DATE(YEAR($P708),10, 1), 0), Overall!$A710&lt;&gt;"", MONTH($O708) &lt;= 10, MONTH($P708) &gt;= 10), IF($S708 &lt;&gt; "", $I708/$S708, ""), ""), "")</f>
        <v/>
      </c>
      <c r="AQ708" s="10" t="str">
        <f ca="1">IFERROR(IF(AND(NOW()&lt;= EOMONTH(DATE(YEAR($P708),11, 1), 0), Overall!$A710&lt;&gt;"", MONTH($O708) &lt;=11, MONTH($P708) &gt;= 11), IF($S708 &lt;&gt; "", $I708/$S708, ""), ""), "")</f>
        <v/>
      </c>
      <c r="AR708" s="10" t="str">
        <f ca="1">IFERROR(IF(AND(NOW()&lt;= EOMONTH(DATE(YEAR($P708),12, 1), 0), Overall!$A710&lt;&gt;"", MONTH($O708) &lt;= 12, MONTH($P708) &gt;= 12), IF($S708 &lt;&gt; "", $I708/$S708, ""), ""), "")</f>
        <v/>
      </c>
      <c r="AS708" s="16">
        <f t="shared" ca="1" si="23"/>
        <v>1000000</v>
      </c>
    </row>
    <row r="709" spans="1:45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5" t="str">
        <f>IF(Overall!P711&lt;&gt;"",_xlfn.VALUETOTEXT(Overall!P711),"")</f>
        <v>Options</v>
      </c>
      <c r="I709" s="6">
        <f>IF(Overall!F711&lt;&gt;"",VALUE(Overall!F711),"")</f>
        <v>1000000</v>
      </c>
      <c r="J709" s="6">
        <f>IF(Overall!G711&lt;&gt;"",VALUE(Overall!G711),"")</f>
        <v>76</v>
      </c>
      <c r="K709" s="6">
        <f>IF(Overall!H711&lt;&gt;"",VALUE(Overall!H711),"")</f>
        <v>61</v>
      </c>
      <c r="L709" s="6">
        <f>IF(Overall!I711&lt;&gt;"",VALUE(Overall!I711),"")</f>
        <v>4.12</v>
      </c>
      <c r="M709" s="6">
        <f>IF(Overall!J711&lt;&gt;"",VALUE(Overall!J711),"")</f>
        <v>0.6</v>
      </c>
      <c r="N709" s="6">
        <f>IF(Overall!K711&lt;&gt;"",VALUE(Overall!K711),"")</f>
        <v>3.52</v>
      </c>
      <c r="O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P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Q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R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S709" s="5">
        <f t="shared" si="22"/>
        <v>1</v>
      </c>
      <c r="T709" s="10" t="str">
        <f>IF(Overall!$A711&lt;&gt;"",IF(AND(MONTH($O709) &lt;= 1, MONTH($P709) &gt;= 1), IF($S709 &lt;&gt; "", $I709/$S709, ""), ""),"")</f>
        <v/>
      </c>
      <c r="U709" s="10" t="str">
        <f>IF(Overall!$A711&lt;&gt;"",IF(AND(MONTH($O709) &lt;= 2, MONTH($P709) &gt;= 2), IF($S709 &lt;&gt; "", $I709/$S709, ""), ""),"")</f>
        <v/>
      </c>
      <c r="V709" s="10" t="str">
        <f>IF(Overall!$A711&lt;&gt;"",IF(AND(MONTH($O709) &lt;= 3, MONTH($P709) &gt;= 3), IF($S709 &lt;&gt; "", $I709/$S709, ""), ""),"")</f>
        <v/>
      </c>
      <c r="W709" s="10">
        <f>IF(Overall!$A711&lt;&gt;"",IF(AND(MONTH($O709) &lt;= 4, MONTH($P709) &gt;= 4), IF($S709 &lt;&gt; "", $I709/$S709, ""), ""),"")</f>
        <v>1000000</v>
      </c>
      <c r="X709" s="10" t="str">
        <f>IF(Overall!$A711&lt;&gt;"",IF(AND(MONTH($O709) &lt;= 5, MONTH($P709) &gt;= 5), IF($S709 &lt;&gt; "", $I709/$S709, ""), ""),"")</f>
        <v/>
      </c>
      <c r="Y709" s="10" t="str">
        <f>IF(Overall!$A711&lt;&gt;"",IF(AND(MONTH($O709) &lt;= 6, MONTH($P709) &gt;= 6), IF($S709 &lt;&gt; "", $I709/$S709, ""), ""),"")</f>
        <v/>
      </c>
      <c r="Z709" s="10" t="str">
        <f>IF(Overall!$A711&lt;&gt;"",IF(AND(MONTH($O709) &lt;= 7, MONTH($P709) &gt;= 7 ), IF($S709 &lt;&gt; "", $I709/$S709, ""), ""),"")</f>
        <v/>
      </c>
      <c r="AA709" s="10" t="str">
        <f>IF(Overall!$A711&lt;&gt;"",IF(AND(MONTH($O709) &lt;= 8, MONTH($P709) &gt;= 8), IF($S709 &lt;&gt; "", $I709/$S709, ""), ""),"")</f>
        <v/>
      </c>
      <c r="AB709" s="10" t="str">
        <f>IF(Overall!$A711&lt;&gt;"",IF(AND(MONTH($O709) &lt;= 9, MONTH($P709) &gt;= 9), IF($S709 &lt;&gt; "", $I709/$S709, ""), ""),"")</f>
        <v/>
      </c>
      <c r="AC709" s="10" t="str">
        <f>IF(Overall!$A711&lt;&gt;"",IF(AND(MONTH($O709) &lt;= 10, MONTH($P709) &gt;= 10), IF($S709 &lt;&gt; "", $I709/$S709, ""), ""),"")</f>
        <v/>
      </c>
      <c r="AD709" s="10" t="str">
        <f>IF(Overall!$A711&lt;&gt;"",IF(AND(MONTH($O709) &lt;= 11, MONTH($P709) &gt;= 11), IF($S709 &lt;&gt; "", $I709/$S709, ""), ""),"")</f>
        <v/>
      </c>
      <c r="AE709" s="10" t="str">
        <f>IF(Overall!$A711&lt;&gt;"",IF(AND(MONTH($O709) &lt;= 12, MONTH($P709) &gt;= 12), IF($S709 &lt;&gt; "", $I709/$S709, ""), ""),"")</f>
        <v/>
      </c>
      <c r="AG709" s="10" t="str">
        <f ca="1">IFERROR(IF(AND(NOW()&lt;= EOMONTH(DATE(YEAR($P709),1, 1), 0), Overall!$A711&lt;&gt;"", MONTH($O709) &lt;= 1, MONTH($P709) &gt;= 1), IF($S709 &lt;&gt; "", $I709/$S709, ""), ""), "")</f>
        <v/>
      </c>
      <c r="AH709" s="10" t="str">
        <f ca="1">IFERROR(IF(AND(NOW()&lt;= EOMONTH(DATE(YEAR($P709),2, 1), 0), Overall!$A711&lt;&gt;"", MONTH($O709) &lt;= 2, MONTH($P709) &gt;= 2), IF($S709 &lt;&gt; "", $I709/$S709, ""), ""), "")</f>
        <v/>
      </c>
      <c r="AI709" s="10" t="str">
        <f ca="1">IFERROR(IF(AND(NOW()&lt;= EOMONTH(DATE(YEAR($P709),3, 1), 0), Overall!$A711&lt;&gt;"", MONTH($O709) &lt;= 3, MONTH($P709) &gt;= 3), IF($S709 &lt;&gt; "", $I709/$S709, ""), ""), "")</f>
        <v/>
      </c>
      <c r="AJ709" s="10">
        <f ca="1">IFERROR(IF(AND(NOW()&lt;= EOMONTH(DATE(YEAR($P709),4, 1), 0), Overall!$A711&lt;&gt;"", MONTH($O709) &lt;= 4, MONTH($P709) &gt;= 4), IF($S709 &lt;&gt; "", $I709/$S709, ""), ""), "")</f>
        <v>1000000</v>
      </c>
      <c r="AK709" s="10" t="str">
        <f ca="1">IFERROR(IF(AND(NOW()&lt;= EOMONTH(DATE(YEAR($P709),5, 1), 0), Overall!$A711&lt;&gt;"", MONTH($O709) &lt;= 5, MONTH($P709) &gt;= 5), IF($S709 &lt;&gt; "", $I709/$S709, ""), ""), "")</f>
        <v/>
      </c>
      <c r="AL709" s="10" t="str">
        <f ca="1">IFERROR(IF(AND(NOW()&lt;= EOMONTH(DATE(YEAR($P709),6, 1), 0), Overall!$A711&lt;&gt;"", MONTH($O709) &lt;= 6, MONTH($P709) &gt;= 6), IF($S709 &lt;&gt; "", $I709/$S709, ""), ""), "")</f>
        <v/>
      </c>
      <c r="AM709" s="10" t="str">
        <f ca="1">IFERROR(IF(AND(NOW()&lt;= EOMONTH(DATE(YEAR($P709),7, 1), 0), Overall!$A711&lt;&gt;"", MONTH($O709) &lt;= 7, MONTH($P709) &gt;= 7), IF($S709 &lt;&gt; "", $I709/$S709, ""), ""), "")</f>
        <v/>
      </c>
      <c r="AN709" s="10" t="str">
        <f ca="1">IFERROR(IF(AND(NOW()&lt;= EOMONTH(DATE(YEAR($P709),8, 1), 0), Overall!$A711&lt;&gt;"", MONTH($O709) &lt;= 8, MONTH($P709) &gt;= 8), IF($S709 &lt;&gt; "", $I709/$S709, ""), ""), "")</f>
        <v/>
      </c>
      <c r="AO709" s="10" t="str">
        <f ca="1">IFERROR(IF(AND(NOW()&lt;= EOMONTH(DATE(YEAR($P709),9, 1), 0), Overall!$A711&lt;&gt;"", MONTH($O709) &lt;= 9, MONTH($P709) &gt;= 9), IF($S709 &lt;&gt; "", $I709/$S709, ""), ""), "")</f>
        <v/>
      </c>
      <c r="AP709" s="10" t="str">
        <f ca="1">IFERROR(IF(AND(NOW()&lt;= EOMONTH(DATE(YEAR($P709),10, 1), 0), Overall!$A711&lt;&gt;"", MONTH($O709) &lt;= 10, MONTH($P709) &gt;= 10), IF($S709 &lt;&gt; "", $I709/$S709, ""), ""), "")</f>
        <v/>
      </c>
      <c r="AQ709" s="10" t="str">
        <f ca="1">IFERROR(IF(AND(NOW()&lt;= EOMONTH(DATE(YEAR($P709),11, 1), 0), Overall!$A711&lt;&gt;"", MONTH($O709) &lt;=11, MONTH($P709) &gt;= 11), IF($S709 &lt;&gt; "", $I709/$S709, ""), ""), "")</f>
        <v/>
      </c>
      <c r="AR709" s="10" t="str">
        <f ca="1">IFERROR(IF(AND(NOW()&lt;= EOMONTH(DATE(YEAR($P709),12, 1), 0), Overall!$A711&lt;&gt;"", MONTH($O709) &lt;= 12, MONTH($P709) &gt;= 12), IF($S709 &lt;&gt; "", $I709/$S709, ""), ""), "")</f>
        <v/>
      </c>
      <c r="AS709" s="16">
        <f t="shared" ca="1" si="23"/>
        <v>1000000</v>
      </c>
    </row>
    <row r="710" spans="1:45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5" t="str">
        <f>IF(Overall!P712&lt;&gt;"",_xlfn.VALUETOTEXT(Overall!P712),"")</f>
        <v>Options</v>
      </c>
      <c r="I710" s="6">
        <f>IF(Overall!F712&lt;&gt;"",VALUE(Overall!F712),"")</f>
        <v>330000</v>
      </c>
      <c r="J710" s="6">
        <f>IF(Overall!G712&lt;&gt;"",VALUE(Overall!G712),"")</f>
        <v>77</v>
      </c>
      <c r="K710" s="6">
        <f>IF(Overall!H712&lt;&gt;"",VALUE(Overall!H712),"")</f>
        <v>61</v>
      </c>
      <c r="L710" s="6">
        <f>IF(Overall!I712&lt;&gt;"",VALUE(Overall!I712),"")</f>
        <v>2.63</v>
      </c>
      <c r="M710" s="6">
        <f>IF(Overall!J712&lt;&gt;"",VALUE(Overall!J712),"")</f>
        <v>0.09</v>
      </c>
      <c r="N710" s="6">
        <f>IF(Overall!K712&lt;&gt;"",VALUE(Overall!K712),"")</f>
        <v>2.54</v>
      </c>
      <c r="O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P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Q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R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S710" s="5">
        <f t="shared" si="22"/>
        <v>1</v>
      </c>
      <c r="T710" s="10" t="str">
        <f>IF(Overall!$A712&lt;&gt;"",IF(AND(MONTH($O710) &lt;= 1, MONTH($P710) &gt;= 1), IF($S710 &lt;&gt; "", $I710/$S710, ""), ""),"")</f>
        <v/>
      </c>
      <c r="U710" s="10">
        <f>IF(Overall!$A712&lt;&gt;"",IF(AND(MONTH($O710) &lt;= 2, MONTH($P710) &gt;= 2), IF($S710 &lt;&gt; "", $I710/$S710, ""), ""),"")</f>
        <v>330000</v>
      </c>
      <c r="V710" s="10" t="str">
        <f>IF(Overall!$A712&lt;&gt;"",IF(AND(MONTH($O710) &lt;= 3, MONTH($P710) &gt;= 3), IF($S710 &lt;&gt; "", $I710/$S710, ""), ""),"")</f>
        <v/>
      </c>
      <c r="W710" s="10" t="str">
        <f>IF(Overall!$A712&lt;&gt;"",IF(AND(MONTH($O710) &lt;= 4, MONTH($P710) &gt;= 4), IF($S710 &lt;&gt; "", $I710/$S710, ""), ""),"")</f>
        <v/>
      </c>
      <c r="X710" s="10" t="str">
        <f>IF(Overall!$A712&lt;&gt;"",IF(AND(MONTH($O710) &lt;= 5, MONTH($P710) &gt;= 5), IF($S710 &lt;&gt; "", $I710/$S710, ""), ""),"")</f>
        <v/>
      </c>
      <c r="Y710" s="10" t="str">
        <f>IF(Overall!$A712&lt;&gt;"",IF(AND(MONTH($O710) &lt;= 6, MONTH($P710) &gt;= 6), IF($S710 &lt;&gt; "", $I710/$S710, ""), ""),"")</f>
        <v/>
      </c>
      <c r="Z710" s="10" t="str">
        <f>IF(Overall!$A712&lt;&gt;"",IF(AND(MONTH($O710) &lt;= 7, MONTH($P710) &gt;= 7 ), IF($S710 &lt;&gt; "", $I710/$S710, ""), ""),"")</f>
        <v/>
      </c>
      <c r="AA710" s="10" t="str">
        <f>IF(Overall!$A712&lt;&gt;"",IF(AND(MONTH($O710) &lt;= 8, MONTH($P710) &gt;= 8), IF($S710 &lt;&gt; "", $I710/$S710, ""), ""),"")</f>
        <v/>
      </c>
      <c r="AB710" s="10" t="str">
        <f>IF(Overall!$A712&lt;&gt;"",IF(AND(MONTH($O710) &lt;= 9, MONTH($P710) &gt;= 9), IF($S710 &lt;&gt; "", $I710/$S710, ""), ""),"")</f>
        <v/>
      </c>
      <c r="AC710" s="10" t="str">
        <f>IF(Overall!$A712&lt;&gt;"",IF(AND(MONTH($O710) &lt;= 10, MONTH($P710) &gt;= 10), IF($S710 &lt;&gt; "", $I710/$S710, ""), ""),"")</f>
        <v/>
      </c>
      <c r="AD710" s="10" t="str">
        <f>IF(Overall!$A712&lt;&gt;"",IF(AND(MONTH($O710) &lt;= 11, MONTH($P710) &gt;= 11), IF($S710 &lt;&gt; "", $I710/$S710, ""), ""),"")</f>
        <v/>
      </c>
      <c r="AE710" s="10" t="str">
        <f>IF(Overall!$A712&lt;&gt;"",IF(AND(MONTH($O710) &lt;= 12, MONTH($P710) &gt;= 12), IF($S710 &lt;&gt; "", $I710/$S710, ""), ""),"")</f>
        <v/>
      </c>
      <c r="AG710" s="10" t="str">
        <f ca="1">IFERROR(IF(AND(NOW()&lt;= EOMONTH(DATE(YEAR($P710),1, 1), 0), Overall!$A712&lt;&gt;"", MONTH($O710) &lt;= 1, MONTH($P710) &gt;= 1), IF($S710 &lt;&gt; "", $I710/$S710, ""), ""), "")</f>
        <v/>
      </c>
      <c r="AH710" s="10">
        <f ca="1">IFERROR(IF(AND(NOW()&lt;= EOMONTH(DATE(YEAR($P710),2, 1), 0), Overall!$A712&lt;&gt;"", MONTH($O710) &lt;= 2, MONTH($P710) &gt;= 2), IF($S710 &lt;&gt; "", $I710/$S710, ""), ""), "")</f>
        <v>330000</v>
      </c>
      <c r="AI710" s="10" t="str">
        <f ca="1">IFERROR(IF(AND(NOW()&lt;= EOMONTH(DATE(YEAR($P710),3, 1), 0), Overall!$A712&lt;&gt;"", MONTH($O710) &lt;= 3, MONTH($P710) &gt;= 3), IF($S710 &lt;&gt; "", $I710/$S710, ""), ""), "")</f>
        <v/>
      </c>
      <c r="AJ710" s="10" t="str">
        <f ca="1">IFERROR(IF(AND(NOW()&lt;= EOMONTH(DATE(YEAR($P710),4, 1), 0), Overall!$A712&lt;&gt;"", MONTH($O710) &lt;= 4, MONTH($P710) &gt;= 4), IF($S710 &lt;&gt; "", $I710/$S710, ""), ""), "")</f>
        <v/>
      </c>
      <c r="AK710" s="10" t="str">
        <f ca="1">IFERROR(IF(AND(NOW()&lt;= EOMONTH(DATE(YEAR($P710),5, 1), 0), Overall!$A712&lt;&gt;"", MONTH($O710) &lt;= 5, MONTH($P710) &gt;= 5), IF($S710 &lt;&gt; "", $I710/$S710, ""), ""), "")</f>
        <v/>
      </c>
      <c r="AL710" s="10" t="str">
        <f ca="1">IFERROR(IF(AND(NOW()&lt;= EOMONTH(DATE(YEAR($P710),6, 1), 0), Overall!$A712&lt;&gt;"", MONTH($O710) &lt;= 6, MONTH($P710) &gt;= 6), IF($S710 &lt;&gt; "", $I710/$S710, ""), ""), "")</f>
        <v/>
      </c>
      <c r="AM710" s="10" t="str">
        <f ca="1">IFERROR(IF(AND(NOW()&lt;= EOMONTH(DATE(YEAR($P710),7, 1), 0), Overall!$A712&lt;&gt;"", MONTH($O710) &lt;= 7, MONTH($P710) &gt;= 7), IF($S710 &lt;&gt; "", $I710/$S710, ""), ""), "")</f>
        <v/>
      </c>
      <c r="AN710" s="10" t="str">
        <f ca="1">IFERROR(IF(AND(NOW()&lt;= EOMONTH(DATE(YEAR($P710),8, 1), 0), Overall!$A712&lt;&gt;"", MONTH($O710) &lt;= 8, MONTH($P710) &gt;= 8), IF($S710 &lt;&gt; "", $I710/$S710, ""), ""), "")</f>
        <v/>
      </c>
      <c r="AO710" s="10" t="str">
        <f ca="1">IFERROR(IF(AND(NOW()&lt;= EOMONTH(DATE(YEAR($P710),9, 1), 0), Overall!$A712&lt;&gt;"", MONTH($O710) &lt;= 9, MONTH($P710) &gt;= 9), IF($S710 &lt;&gt; "", $I710/$S710, ""), ""), "")</f>
        <v/>
      </c>
      <c r="AP710" s="10" t="str">
        <f ca="1">IFERROR(IF(AND(NOW()&lt;= EOMONTH(DATE(YEAR($P710),10, 1), 0), Overall!$A712&lt;&gt;"", MONTH($O710) &lt;= 10, MONTH($P710) &gt;= 10), IF($S710 &lt;&gt; "", $I710/$S710, ""), ""), "")</f>
        <v/>
      </c>
      <c r="AQ710" s="10" t="str">
        <f ca="1">IFERROR(IF(AND(NOW()&lt;= EOMONTH(DATE(YEAR($P710),11, 1), 0), Overall!$A712&lt;&gt;"", MONTH($O710) &lt;=11, MONTH($P710) &gt;= 11), IF($S710 &lt;&gt; "", $I710/$S710, ""), ""), "")</f>
        <v/>
      </c>
      <c r="AR710" s="10" t="str">
        <f ca="1">IFERROR(IF(AND(NOW()&lt;= EOMONTH(DATE(YEAR($P710),12, 1), 0), Overall!$A712&lt;&gt;"", MONTH($O710) &lt;= 12, MONTH($P710) &gt;= 12), IF($S710 &lt;&gt; "", $I710/$S710, ""), ""), "")</f>
        <v/>
      </c>
      <c r="AS710" s="16">
        <f t="shared" ca="1" si="23"/>
        <v>330000</v>
      </c>
    </row>
    <row r="711" spans="1:45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5" t="str">
        <f>IF(Overall!P713&lt;&gt;"",_xlfn.VALUETOTEXT(Overall!P713),"")</f>
        <v>Options</v>
      </c>
      <c r="I711" s="6">
        <f>IF(Overall!F713&lt;&gt;"",VALUE(Overall!F713),"")</f>
        <v>415000</v>
      </c>
      <c r="J711" s="6">
        <f>IF(Overall!G713&lt;&gt;"",VALUE(Overall!G713),"")</f>
        <v>77</v>
      </c>
      <c r="K711" s="6">
        <f>IF(Overall!H713&lt;&gt;"",VALUE(Overall!H713),"")</f>
        <v>61</v>
      </c>
      <c r="L711" s="6">
        <f>IF(Overall!I713&lt;&gt;"",VALUE(Overall!I713),"")</f>
        <v>3.65</v>
      </c>
      <c r="M711" s="6">
        <f>IF(Overall!J713&lt;&gt;"",VALUE(Overall!J713),"")</f>
        <v>0.27</v>
      </c>
      <c r="N711" s="6">
        <f>IF(Overall!K713&lt;&gt;"",VALUE(Overall!K713),"")</f>
        <v>3.38</v>
      </c>
      <c r="O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P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Q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R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S711" s="5">
        <f t="shared" si="22"/>
        <v>1</v>
      </c>
      <c r="T711" s="10" t="str">
        <f>IF(Overall!$A713&lt;&gt;"",IF(AND(MONTH($O711) &lt;= 1, MONTH($P711) &gt;= 1), IF($S711 &lt;&gt; "", $I711/$S711, ""), ""),"")</f>
        <v/>
      </c>
      <c r="U711" s="10" t="str">
        <f>IF(Overall!$A713&lt;&gt;"",IF(AND(MONTH($O711) &lt;= 2, MONTH($P711) &gt;= 2), IF($S711 &lt;&gt; "", $I711/$S711, ""), ""),"")</f>
        <v/>
      </c>
      <c r="V711" s="10">
        <f>IF(Overall!$A713&lt;&gt;"",IF(AND(MONTH($O711) &lt;= 3, MONTH($P711) &gt;= 3), IF($S711 &lt;&gt; "", $I711/$S711, ""), ""),"")</f>
        <v>415000</v>
      </c>
      <c r="W711" s="10" t="str">
        <f>IF(Overall!$A713&lt;&gt;"",IF(AND(MONTH($O711) &lt;= 4, MONTH($P711) &gt;= 4), IF($S711 &lt;&gt; "", $I711/$S711, ""), ""),"")</f>
        <v/>
      </c>
      <c r="X711" s="10" t="str">
        <f>IF(Overall!$A713&lt;&gt;"",IF(AND(MONTH($O711) &lt;= 5, MONTH($P711) &gt;= 5), IF($S711 &lt;&gt; "", $I711/$S711, ""), ""),"")</f>
        <v/>
      </c>
      <c r="Y711" s="10" t="str">
        <f>IF(Overall!$A713&lt;&gt;"",IF(AND(MONTH($O711) &lt;= 6, MONTH($P711) &gt;= 6), IF($S711 &lt;&gt; "", $I711/$S711, ""), ""),"")</f>
        <v/>
      </c>
      <c r="Z711" s="10" t="str">
        <f>IF(Overall!$A713&lt;&gt;"",IF(AND(MONTH($O711) &lt;= 7, MONTH($P711) &gt;= 7 ), IF($S711 &lt;&gt; "", $I711/$S711, ""), ""),"")</f>
        <v/>
      </c>
      <c r="AA711" s="10" t="str">
        <f>IF(Overall!$A713&lt;&gt;"",IF(AND(MONTH($O711) &lt;= 8, MONTH($P711) &gt;= 8), IF($S711 &lt;&gt; "", $I711/$S711, ""), ""),"")</f>
        <v/>
      </c>
      <c r="AB711" s="10" t="str">
        <f>IF(Overall!$A713&lt;&gt;"",IF(AND(MONTH($O711) &lt;= 9, MONTH($P711) &gt;= 9), IF($S711 &lt;&gt; "", $I711/$S711, ""), ""),"")</f>
        <v/>
      </c>
      <c r="AC711" s="10" t="str">
        <f>IF(Overall!$A713&lt;&gt;"",IF(AND(MONTH($O711) &lt;= 10, MONTH($P711) &gt;= 10), IF($S711 &lt;&gt; "", $I711/$S711, ""), ""),"")</f>
        <v/>
      </c>
      <c r="AD711" s="10" t="str">
        <f>IF(Overall!$A713&lt;&gt;"",IF(AND(MONTH($O711) &lt;= 11, MONTH($P711) &gt;= 11), IF($S711 &lt;&gt; "", $I711/$S711, ""), ""),"")</f>
        <v/>
      </c>
      <c r="AE711" s="10" t="str">
        <f>IF(Overall!$A713&lt;&gt;"",IF(AND(MONTH($O711) &lt;= 12, MONTH($P711) &gt;= 12), IF($S711 &lt;&gt; "", $I711/$S711, ""), ""),"")</f>
        <v/>
      </c>
      <c r="AG711" s="10" t="str">
        <f ca="1">IFERROR(IF(AND(NOW()&lt;= EOMONTH(DATE(YEAR($P711),1, 1), 0), Overall!$A713&lt;&gt;"", MONTH($O711) &lt;= 1, MONTH($P711) &gt;= 1), IF($S711 &lt;&gt; "", $I711/$S711, ""), ""), "")</f>
        <v/>
      </c>
      <c r="AH711" s="10" t="str">
        <f ca="1">IFERROR(IF(AND(NOW()&lt;= EOMONTH(DATE(YEAR($P711),2, 1), 0), Overall!$A713&lt;&gt;"", MONTH($O711) &lt;= 2, MONTH($P711) &gt;= 2), IF($S711 &lt;&gt; "", $I711/$S711, ""), ""), "")</f>
        <v/>
      </c>
      <c r="AI711" s="10">
        <f ca="1">IFERROR(IF(AND(NOW()&lt;= EOMONTH(DATE(YEAR($P711),3, 1), 0), Overall!$A713&lt;&gt;"", MONTH($O711) &lt;= 3, MONTH($P711) &gt;= 3), IF($S711 &lt;&gt; "", $I711/$S711, ""), ""), "")</f>
        <v>415000</v>
      </c>
      <c r="AJ711" s="10" t="str">
        <f ca="1">IFERROR(IF(AND(NOW()&lt;= EOMONTH(DATE(YEAR($P711),4, 1), 0), Overall!$A713&lt;&gt;"", MONTH($O711) &lt;= 4, MONTH($P711) &gt;= 4), IF($S711 &lt;&gt; "", $I711/$S711, ""), ""), "")</f>
        <v/>
      </c>
      <c r="AK711" s="10" t="str">
        <f ca="1">IFERROR(IF(AND(NOW()&lt;= EOMONTH(DATE(YEAR($P711),5, 1), 0), Overall!$A713&lt;&gt;"", MONTH($O711) &lt;= 5, MONTH($P711) &gt;= 5), IF($S711 &lt;&gt; "", $I711/$S711, ""), ""), "")</f>
        <v/>
      </c>
      <c r="AL711" s="10" t="str">
        <f ca="1">IFERROR(IF(AND(NOW()&lt;= EOMONTH(DATE(YEAR($P711),6, 1), 0), Overall!$A713&lt;&gt;"", MONTH($O711) &lt;= 6, MONTH($P711) &gt;= 6), IF($S711 &lt;&gt; "", $I711/$S711, ""), ""), "")</f>
        <v/>
      </c>
      <c r="AM711" s="10" t="str">
        <f ca="1">IFERROR(IF(AND(NOW()&lt;= EOMONTH(DATE(YEAR($P711),7, 1), 0), Overall!$A713&lt;&gt;"", MONTH($O711) &lt;= 7, MONTH($P711) &gt;= 7), IF($S711 &lt;&gt; "", $I711/$S711, ""), ""), "")</f>
        <v/>
      </c>
      <c r="AN711" s="10" t="str">
        <f ca="1">IFERROR(IF(AND(NOW()&lt;= EOMONTH(DATE(YEAR($P711),8, 1), 0), Overall!$A713&lt;&gt;"", MONTH($O711) &lt;= 8, MONTH($P711) &gt;= 8), IF($S711 &lt;&gt; "", $I711/$S711, ""), ""), "")</f>
        <v/>
      </c>
      <c r="AO711" s="10" t="str">
        <f ca="1">IFERROR(IF(AND(NOW()&lt;= EOMONTH(DATE(YEAR($P711),9, 1), 0), Overall!$A713&lt;&gt;"", MONTH($O711) &lt;= 9, MONTH($P711) &gt;= 9), IF($S711 &lt;&gt; "", $I711/$S711, ""), ""), "")</f>
        <v/>
      </c>
      <c r="AP711" s="10" t="str">
        <f ca="1">IFERROR(IF(AND(NOW()&lt;= EOMONTH(DATE(YEAR($P711),10, 1), 0), Overall!$A713&lt;&gt;"", MONTH($O711) &lt;= 10, MONTH($P711) &gt;= 10), IF($S711 &lt;&gt; "", $I711/$S711, ""), ""), "")</f>
        <v/>
      </c>
      <c r="AQ711" s="10" t="str">
        <f ca="1">IFERROR(IF(AND(NOW()&lt;= EOMONTH(DATE(YEAR($P711),11, 1), 0), Overall!$A713&lt;&gt;"", MONTH($O711) &lt;=11, MONTH($P711) &gt;= 11), IF($S711 &lt;&gt; "", $I711/$S711, ""), ""), "")</f>
        <v/>
      </c>
      <c r="AR711" s="10" t="str">
        <f ca="1">IFERROR(IF(AND(NOW()&lt;= EOMONTH(DATE(YEAR($P711),12, 1), 0), Overall!$A713&lt;&gt;"", MONTH($O711) &lt;= 12, MONTH($P711) &gt;= 12), IF($S711 &lt;&gt; "", $I711/$S711, ""), ""), "")</f>
        <v/>
      </c>
      <c r="AS711" s="16">
        <f t="shared" ca="1" si="23"/>
        <v>415000</v>
      </c>
    </row>
    <row r="712" spans="1:45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5" t="str">
        <f>IF(Overall!P714&lt;&gt;"",_xlfn.VALUETOTEXT(Overall!P714),"")</f>
        <v>Options</v>
      </c>
      <c r="I712" s="6">
        <f>IF(Overall!F714&lt;&gt;"",VALUE(Overall!F714),"")</f>
        <v>1000000</v>
      </c>
      <c r="J712" s="6">
        <f>IF(Overall!G714&lt;&gt;"",VALUE(Overall!G714),"")</f>
        <v>77</v>
      </c>
      <c r="K712" s="6">
        <f>IF(Overall!H714&lt;&gt;"",VALUE(Overall!H714),"")</f>
        <v>61</v>
      </c>
      <c r="L712" s="6">
        <f>IF(Overall!I714&lt;&gt;"",VALUE(Overall!I714),"")</f>
        <v>5.24</v>
      </c>
      <c r="M712" s="6">
        <f>IF(Overall!J714&lt;&gt;"",VALUE(Overall!J714),"")</f>
        <v>0.9</v>
      </c>
      <c r="N712" s="6">
        <f>IF(Overall!K714&lt;&gt;"",VALUE(Overall!K714),"")</f>
        <v>4.34</v>
      </c>
      <c r="O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P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Q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R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S712" s="5">
        <f t="shared" si="22"/>
        <v>1</v>
      </c>
      <c r="T712" s="10" t="str">
        <f>IF(Overall!$A714&lt;&gt;"",IF(AND(MONTH($O712) &lt;= 1, MONTH($P712) &gt;= 1), IF($S712 &lt;&gt; "", $I712/$S712, ""), ""),"")</f>
        <v/>
      </c>
      <c r="U712" s="10" t="str">
        <f>IF(Overall!$A714&lt;&gt;"",IF(AND(MONTH($O712) &lt;= 2, MONTH($P712) &gt;= 2), IF($S712 &lt;&gt; "", $I712/$S712, ""), ""),"")</f>
        <v/>
      </c>
      <c r="V712" s="10" t="str">
        <f>IF(Overall!$A714&lt;&gt;"",IF(AND(MONTH($O712) &lt;= 3, MONTH($P712) &gt;= 3), IF($S712 &lt;&gt; "", $I712/$S712, ""), ""),"")</f>
        <v/>
      </c>
      <c r="W712" s="10" t="str">
        <f>IF(Overall!$A714&lt;&gt;"",IF(AND(MONTH($O712) &lt;= 4, MONTH($P712) &gt;= 4), IF($S712 &lt;&gt; "", $I712/$S712, ""), ""),"")</f>
        <v/>
      </c>
      <c r="X712" s="10">
        <f>IF(Overall!$A714&lt;&gt;"",IF(AND(MONTH($O712) &lt;= 5, MONTH($P712) &gt;= 5), IF($S712 &lt;&gt; "", $I712/$S712, ""), ""),"")</f>
        <v>1000000</v>
      </c>
      <c r="Y712" s="10" t="str">
        <f>IF(Overall!$A714&lt;&gt;"",IF(AND(MONTH($O712) &lt;= 6, MONTH($P712) &gt;= 6), IF($S712 &lt;&gt; "", $I712/$S712, ""), ""),"")</f>
        <v/>
      </c>
      <c r="Z712" s="10" t="str">
        <f>IF(Overall!$A714&lt;&gt;"",IF(AND(MONTH($O712) &lt;= 7, MONTH($P712) &gt;= 7 ), IF($S712 &lt;&gt; "", $I712/$S712, ""), ""),"")</f>
        <v/>
      </c>
      <c r="AA712" s="10" t="str">
        <f>IF(Overall!$A714&lt;&gt;"",IF(AND(MONTH($O712) &lt;= 8, MONTH($P712) &gt;= 8), IF($S712 &lt;&gt; "", $I712/$S712, ""), ""),"")</f>
        <v/>
      </c>
      <c r="AB712" s="10" t="str">
        <f>IF(Overall!$A714&lt;&gt;"",IF(AND(MONTH($O712) &lt;= 9, MONTH($P712) &gt;= 9), IF($S712 &lt;&gt; "", $I712/$S712, ""), ""),"")</f>
        <v/>
      </c>
      <c r="AC712" s="10" t="str">
        <f>IF(Overall!$A714&lt;&gt;"",IF(AND(MONTH($O712) &lt;= 10, MONTH($P712) &gt;= 10), IF($S712 &lt;&gt; "", $I712/$S712, ""), ""),"")</f>
        <v/>
      </c>
      <c r="AD712" s="10" t="str">
        <f>IF(Overall!$A714&lt;&gt;"",IF(AND(MONTH($O712) &lt;= 11, MONTH($P712) &gt;= 11), IF($S712 &lt;&gt; "", $I712/$S712, ""), ""),"")</f>
        <v/>
      </c>
      <c r="AE712" s="10" t="str">
        <f>IF(Overall!$A714&lt;&gt;"",IF(AND(MONTH($O712) &lt;= 12, MONTH($P712) &gt;= 12), IF($S712 &lt;&gt; "", $I712/$S712, ""), ""),"")</f>
        <v/>
      </c>
      <c r="AG712" s="10" t="str">
        <f ca="1">IFERROR(IF(AND(NOW()&lt;= EOMONTH(DATE(YEAR($P712),1, 1), 0), Overall!$A714&lt;&gt;"", MONTH($O712) &lt;= 1, MONTH($P712) &gt;= 1), IF($S712 &lt;&gt; "", $I712/$S712, ""), ""), "")</f>
        <v/>
      </c>
      <c r="AH712" s="10" t="str">
        <f ca="1">IFERROR(IF(AND(NOW()&lt;= EOMONTH(DATE(YEAR($P712),2, 1), 0), Overall!$A714&lt;&gt;"", MONTH($O712) &lt;= 2, MONTH($P712) &gt;= 2), IF($S712 &lt;&gt; "", $I712/$S712, ""), ""), "")</f>
        <v/>
      </c>
      <c r="AI712" s="10" t="str">
        <f ca="1">IFERROR(IF(AND(NOW()&lt;= EOMONTH(DATE(YEAR($P712),3, 1), 0), Overall!$A714&lt;&gt;"", MONTH($O712) &lt;= 3, MONTH($P712) &gt;= 3), IF($S712 &lt;&gt; "", $I712/$S712, ""), ""), "")</f>
        <v/>
      </c>
      <c r="AJ712" s="10" t="str">
        <f ca="1">IFERROR(IF(AND(NOW()&lt;= EOMONTH(DATE(YEAR($P712),4, 1), 0), Overall!$A714&lt;&gt;"", MONTH($O712) &lt;= 4, MONTH($P712) &gt;= 4), IF($S712 &lt;&gt; "", $I712/$S712, ""), ""), "")</f>
        <v/>
      </c>
      <c r="AK712" s="10">
        <f ca="1">IFERROR(IF(AND(NOW()&lt;= EOMONTH(DATE(YEAR($P712),5, 1), 0), Overall!$A714&lt;&gt;"", MONTH($O712) &lt;= 5, MONTH($P712) &gt;= 5), IF($S712 &lt;&gt; "", $I712/$S712, ""), ""), "")</f>
        <v>1000000</v>
      </c>
      <c r="AL712" s="10" t="str">
        <f ca="1">IFERROR(IF(AND(NOW()&lt;= EOMONTH(DATE(YEAR($P712),6, 1), 0), Overall!$A714&lt;&gt;"", MONTH($O712) &lt;= 6, MONTH($P712) &gt;= 6), IF($S712 &lt;&gt; "", $I712/$S712, ""), ""), "")</f>
        <v/>
      </c>
      <c r="AM712" s="10" t="str">
        <f ca="1">IFERROR(IF(AND(NOW()&lt;= EOMONTH(DATE(YEAR($P712),7, 1), 0), Overall!$A714&lt;&gt;"", MONTH($O712) &lt;= 7, MONTH($P712) &gt;= 7), IF($S712 &lt;&gt; "", $I712/$S712, ""), ""), "")</f>
        <v/>
      </c>
      <c r="AN712" s="10" t="str">
        <f ca="1">IFERROR(IF(AND(NOW()&lt;= EOMONTH(DATE(YEAR($P712),8, 1), 0), Overall!$A714&lt;&gt;"", MONTH($O712) &lt;= 8, MONTH($P712) &gt;= 8), IF($S712 &lt;&gt; "", $I712/$S712, ""), ""), "")</f>
        <v/>
      </c>
      <c r="AO712" s="10" t="str">
        <f ca="1">IFERROR(IF(AND(NOW()&lt;= EOMONTH(DATE(YEAR($P712),9, 1), 0), Overall!$A714&lt;&gt;"", MONTH($O712) &lt;= 9, MONTH($P712) &gt;= 9), IF($S712 &lt;&gt; "", $I712/$S712, ""), ""), "")</f>
        <v/>
      </c>
      <c r="AP712" s="10" t="str">
        <f ca="1">IFERROR(IF(AND(NOW()&lt;= EOMONTH(DATE(YEAR($P712),10, 1), 0), Overall!$A714&lt;&gt;"", MONTH($O712) &lt;= 10, MONTH($P712) &gt;= 10), IF($S712 &lt;&gt; "", $I712/$S712, ""), ""), "")</f>
        <v/>
      </c>
      <c r="AQ712" s="10" t="str">
        <f ca="1">IFERROR(IF(AND(NOW()&lt;= EOMONTH(DATE(YEAR($P712),11, 1), 0), Overall!$A714&lt;&gt;"", MONTH($O712) &lt;=11, MONTH($P712) &gt;= 11), IF($S712 &lt;&gt; "", $I712/$S712, ""), ""), "")</f>
        <v/>
      </c>
      <c r="AR712" s="10" t="str">
        <f ca="1">IFERROR(IF(AND(NOW()&lt;= EOMONTH(DATE(YEAR($P712),12, 1), 0), Overall!$A714&lt;&gt;"", MONTH($O712) &lt;= 12, MONTH($P712) &gt;= 12), IF($S712 &lt;&gt; "", $I712/$S712, ""), ""), "")</f>
        <v/>
      </c>
      <c r="AS712" s="16">
        <f t="shared" ca="1" si="23"/>
        <v>1000000</v>
      </c>
    </row>
    <row r="713" spans="1:45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5" t="str">
        <f>IF(Overall!P715&lt;&gt;"",_xlfn.VALUETOTEXT(Overall!P715),"")</f>
        <v>Options</v>
      </c>
      <c r="I713" s="6">
        <f>IF(Overall!F715&lt;&gt;"",VALUE(Overall!F715),"")</f>
        <v>1000000</v>
      </c>
      <c r="J713" s="6">
        <f>IF(Overall!G715&lt;&gt;"",VALUE(Overall!G715),"")</f>
        <v>77</v>
      </c>
      <c r="K713" s="6">
        <f>IF(Overall!H715&lt;&gt;"",VALUE(Overall!H715),"")</f>
        <v>61</v>
      </c>
      <c r="L713" s="6">
        <f>IF(Overall!I715&lt;&gt;"",VALUE(Overall!I715),"")</f>
        <v>5.08</v>
      </c>
      <c r="M713" s="6">
        <f>IF(Overall!J715&lt;&gt;"",VALUE(Overall!J715),"")</f>
        <v>1.06</v>
      </c>
      <c r="N713" s="6">
        <f>IF(Overall!K715&lt;&gt;"",VALUE(Overall!K715),"")</f>
        <v>4.0199999999999996</v>
      </c>
      <c r="O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P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Q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R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S713" s="5">
        <f t="shared" si="22"/>
        <v>1</v>
      </c>
      <c r="T713" s="10" t="str">
        <f>IF(Overall!$A715&lt;&gt;"",IF(AND(MONTH($O713) &lt;= 1, MONTH($P713) &gt;= 1), IF($S713 &lt;&gt; "", $I713/$S713, ""), ""),"")</f>
        <v/>
      </c>
      <c r="U713" s="10" t="str">
        <f>IF(Overall!$A715&lt;&gt;"",IF(AND(MONTH($O713) &lt;= 2, MONTH($P713) &gt;= 2), IF($S713 &lt;&gt; "", $I713/$S713, ""), ""),"")</f>
        <v/>
      </c>
      <c r="V713" s="10" t="str">
        <f>IF(Overall!$A715&lt;&gt;"",IF(AND(MONTH($O713) &lt;= 3, MONTH($P713) &gt;= 3), IF($S713 &lt;&gt; "", $I713/$S713, ""), ""),"")</f>
        <v/>
      </c>
      <c r="W713" s="10" t="str">
        <f>IF(Overall!$A715&lt;&gt;"",IF(AND(MONTH($O713) &lt;= 4, MONTH($P713) &gt;= 4), IF($S713 &lt;&gt; "", $I713/$S713, ""), ""),"")</f>
        <v/>
      </c>
      <c r="X713" s="10">
        <f>IF(Overall!$A715&lt;&gt;"",IF(AND(MONTH($O713) &lt;= 5, MONTH($P713) &gt;= 5), IF($S713 &lt;&gt; "", $I713/$S713, ""), ""),"")</f>
        <v>1000000</v>
      </c>
      <c r="Y713" s="10" t="str">
        <f>IF(Overall!$A715&lt;&gt;"",IF(AND(MONTH($O713) &lt;= 6, MONTH($P713) &gt;= 6), IF($S713 &lt;&gt; "", $I713/$S713, ""), ""),"")</f>
        <v/>
      </c>
      <c r="Z713" s="10" t="str">
        <f>IF(Overall!$A715&lt;&gt;"",IF(AND(MONTH($O713) &lt;= 7, MONTH($P713) &gt;= 7 ), IF($S713 &lt;&gt; "", $I713/$S713, ""), ""),"")</f>
        <v/>
      </c>
      <c r="AA713" s="10" t="str">
        <f>IF(Overall!$A715&lt;&gt;"",IF(AND(MONTH($O713) &lt;= 8, MONTH($P713) &gt;= 8), IF($S713 &lt;&gt; "", $I713/$S713, ""), ""),"")</f>
        <v/>
      </c>
      <c r="AB713" s="10" t="str">
        <f>IF(Overall!$A715&lt;&gt;"",IF(AND(MONTH($O713) &lt;= 9, MONTH($P713) &gt;= 9), IF($S713 &lt;&gt; "", $I713/$S713, ""), ""),"")</f>
        <v/>
      </c>
      <c r="AC713" s="10" t="str">
        <f>IF(Overall!$A715&lt;&gt;"",IF(AND(MONTH($O713) &lt;= 10, MONTH($P713) &gt;= 10), IF($S713 &lt;&gt; "", $I713/$S713, ""), ""),"")</f>
        <v/>
      </c>
      <c r="AD713" s="10" t="str">
        <f>IF(Overall!$A715&lt;&gt;"",IF(AND(MONTH($O713) &lt;= 11, MONTH($P713) &gt;= 11), IF($S713 &lt;&gt; "", $I713/$S713, ""), ""),"")</f>
        <v/>
      </c>
      <c r="AE713" s="10" t="str">
        <f>IF(Overall!$A715&lt;&gt;"",IF(AND(MONTH($O713) &lt;= 12, MONTH($P713) &gt;= 12), IF($S713 &lt;&gt; "", $I713/$S713, ""), ""),"")</f>
        <v/>
      </c>
      <c r="AG713" s="10" t="str">
        <f ca="1">IFERROR(IF(AND(NOW()&lt;= EOMONTH(DATE(YEAR($P713),1, 1), 0), Overall!$A715&lt;&gt;"", MONTH($O713) &lt;= 1, MONTH($P713) &gt;= 1), IF($S713 &lt;&gt; "", $I713/$S713, ""), ""), "")</f>
        <v/>
      </c>
      <c r="AH713" s="10" t="str">
        <f ca="1">IFERROR(IF(AND(NOW()&lt;= EOMONTH(DATE(YEAR($P713),2, 1), 0), Overall!$A715&lt;&gt;"", MONTH($O713) &lt;= 2, MONTH($P713) &gt;= 2), IF($S713 &lt;&gt; "", $I713/$S713, ""), ""), "")</f>
        <v/>
      </c>
      <c r="AI713" s="10" t="str">
        <f ca="1">IFERROR(IF(AND(NOW()&lt;= EOMONTH(DATE(YEAR($P713),3, 1), 0), Overall!$A715&lt;&gt;"", MONTH($O713) &lt;= 3, MONTH($P713) &gt;= 3), IF($S713 &lt;&gt; "", $I713/$S713, ""), ""), "")</f>
        <v/>
      </c>
      <c r="AJ713" s="10" t="str">
        <f ca="1">IFERROR(IF(AND(NOW()&lt;= EOMONTH(DATE(YEAR($P713),4, 1), 0), Overall!$A715&lt;&gt;"", MONTH($O713) &lt;= 4, MONTH($P713) &gt;= 4), IF($S713 &lt;&gt; "", $I713/$S713, ""), ""), "")</f>
        <v/>
      </c>
      <c r="AK713" s="10">
        <f ca="1">IFERROR(IF(AND(NOW()&lt;= EOMONTH(DATE(YEAR($P713),5, 1), 0), Overall!$A715&lt;&gt;"", MONTH($O713) &lt;= 5, MONTH($P713) &gt;= 5), IF($S713 &lt;&gt; "", $I713/$S713, ""), ""), "")</f>
        <v>1000000</v>
      </c>
      <c r="AL713" s="10" t="str">
        <f ca="1">IFERROR(IF(AND(NOW()&lt;= EOMONTH(DATE(YEAR($P713),6, 1), 0), Overall!$A715&lt;&gt;"", MONTH($O713) &lt;= 6, MONTH($P713) &gt;= 6), IF($S713 &lt;&gt; "", $I713/$S713, ""), ""), "")</f>
        <v/>
      </c>
      <c r="AM713" s="10" t="str">
        <f ca="1">IFERROR(IF(AND(NOW()&lt;= EOMONTH(DATE(YEAR($P713),7, 1), 0), Overall!$A715&lt;&gt;"", MONTH($O713) &lt;= 7, MONTH($P713) &gt;= 7), IF($S713 &lt;&gt; "", $I713/$S713, ""), ""), "")</f>
        <v/>
      </c>
      <c r="AN713" s="10" t="str">
        <f ca="1">IFERROR(IF(AND(NOW()&lt;= EOMONTH(DATE(YEAR($P713),8, 1), 0), Overall!$A715&lt;&gt;"", MONTH($O713) &lt;= 8, MONTH($P713) &gt;= 8), IF($S713 &lt;&gt; "", $I713/$S713, ""), ""), "")</f>
        <v/>
      </c>
      <c r="AO713" s="10" t="str">
        <f ca="1">IFERROR(IF(AND(NOW()&lt;= EOMONTH(DATE(YEAR($P713),9, 1), 0), Overall!$A715&lt;&gt;"", MONTH($O713) &lt;= 9, MONTH($P713) &gt;= 9), IF($S713 &lt;&gt; "", $I713/$S713, ""), ""), "")</f>
        <v/>
      </c>
      <c r="AP713" s="10" t="str">
        <f ca="1">IFERROR(IF(AND(NOW()&lt;= EOMONTH(DATE(YEAR($P713),10, 1), 0), Overall!$A715&lt;&gt;"", MONTH($O713) &lt;= 10, MONTH($P713) &gt;= 10), IF($S713 &lt;&gt; "", $I713/$S713, ""), ""), "")</f>
        <v/>
      </c>
      <c r="AQ713" s="10" t="str">
        <f ca="1">IFERROR(IF(AND(NOW()&lt;= EOMONTH(DATE(YEAR($P713),11, 1), 0), Overall!$A715&lt;&gt;"", MONTH($O713) &lt;=11, MONTH($P713) &gt;= 11), IF($S713 &lt;&gt; "", $I713/$S713, ""), ""), "")</f>
        <v/>
      </c>
      <c r="AR713" s="10" t="str">
        <f ca="1">IFERROR(IF(AND(NOW()&lt;= EOMONTH(DATE(YEAR($P713),12, 1), 0), Overall!$A715&lt;&gt;"", MONTH($O713) &lt;= 12, MONTH($P713) &gt;= 12), IF($S713 &lt;&gt; "", $I713/$S713, ""), ""), "")</f>
        <v/>
      </c>
      <c r="AS713" s="16">
        <f t="shared" ca="1" si="23"/>
        <v>1000000</v>
      </c>
    </row>
    <row r="714" spans="1:45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5" t="str">
        <f>IF(Overall!P716&lt;&gt;"",_xlfn.VALUETOTEXT(Overall!P716),"")</f>
        <v>Options</v>
      </c>
      <c r="I714" s="6">
        <f>IF(Overall!F716&lt;&gt;"",VALUE(Overall!F716),"")</f>
        <v>1000000</v>
      </c>
      <c r="J714" s="6">
        <f>IF(Overall!G716&lt;&gt;"",VALUE(Overall!G716),"")</f>
        <v>77</v>
      </c>
      <c r="K714" s="6">
        <f>IF(Overall!H716&lt;&gt;"",VALUE(Overall!H716),"")</f>
        <v>61</v>
      </c>
      <c r="L714" s="6">
        <f>IF(Overall!I716&lt;&gt;"",VALUE(Overall!I716),"")</f>
        <v>5.2</v>
      </c>
      <c r="M714" s="6">
        <f>IF(Overall!J716&lt;&gt;"",VALUE(Overall!J716),"")</f>
        <v>0.92</v>
      </c>
      <c r="N714" s="6">
        <f>IF(Overall!K716&lt;&gt;"",VALUE(Overall!K716),"")</f>
        <v>4.28</v>
      </c>
      <c r="O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P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Q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R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S714" s="5">
        <f t="shared" si="22"/>
        <v>1</v>
      </c>
      <c r="T714" s="10" t="str">
        <f>IF(Overall!$A716&lt;&gt;"",IF(AND(MONTH($O714) &lt;= 1, MONTH($P714) &gt;= 1), IF($S714 &lt;&gt; "", $I714/$S714, ""), ""),"")</f>
        <v/>
      </c>
      <c r="U714" s="10" t="str">
        <f>IF(Overall!$A716&lt;&gt;"",IF(AND(MONTH($O714) &lt;= 2, MONTH($P714) &gt;= 2), IF($S714 &lt;&gt; "", $I714/$S714, ""), ""),"")</f>
        <v/>
      </c>
      <c r="V714" s="10" t="str">
        <f>IF(Overall!$A716&lt;&gt;"",IF(AND(MONTH($O714) &lt;= 3, MONTH($P714) &gt;= 3), IF($S714 &lt;&gt; "", $I714/$S714, ""), ""),"")</f>
        <v/>
      </c>
      <c r="W714" s="10" t="str">
        <f>IF(Overall!$A716&lt;&gt;"",IF(AND(MONTH($O714) &lt;= 4, MONTH($P714) &gt;= 4), IF($S714 &lt;&gt; "", $I714/$S714, ""), ""),"")</f>
        <v/>
      </c>
      <c r="X714" s="10">
        <f>IF(Overall!$A716&lt;&gt;"",IF(AND(MONTH($O714) &lt;= 5, MONTH($P714) &gt;= 5), IF($S714 &lt;&gt; "", $I714/$S714, ""), ""),"")</f>
        <v>1000000</v>
      </c>
      <c r="Y714" s="10" t="str">
        <f>IF(Overall!$A716&lt;&gt;"",IF(AND(MONTH($O714) &lt;= 6, MONTH($P714) &gt;= 6), IF($S714 &lt;&gt; "", $I714/$S714, ""), ""),"")</f>
        <v/>
      </c>
      <c r="Z714" s="10" t="str">
        <f>IF(Overall!$A716&lt;&gt;"",IF(AND(MONTH($O714) &lt;= 7, MONTH($P714) &gt;= 7 ), IF($S714 &lt;&gt; "", $I714/$S714, ""), ""),"")</f>
        <v/>
      </c>
      <c r="AA714" s="10" t="str">
        <f>IF(Overall!$A716&lt;&gt;"",IF(AND(MONTH($O714) &lt;= 8, MONTH($P714) &gt;= 8), IF($S714 &lt;&gt; "", $I714/$S714, ""), ""),"")</f>
        <v/>
      </c>
      <c r="AB714" s="10" t="str">
        <f>IF(Overall!$A716&lt;&gt;"",IF(AND(MONTH($O714) &lt;= 9, MONTH($P714) &gt;= 9), IF($S714 &lt;&gt; "", $I714/$S714, ""), ""),"")</f>
        <v/>
      </c>
      <c r="AC714" s="10" t="str">
        <f>IF(Overall!$A716&lt;&gt;"",IF(AND(MONTH($O714) &lt;= 10, MONTH($P714) &gt;= 10), IF($S714 &lt;&gt; "", $I714/$S714, ""), ""),"")</f>
        <v/>
      </c>
      <c r="AD714" s="10" t="str">
        <f>IF(Overall!$A716&lt;&gt;"",IF(AND(MONTH($O714) &lt;= 11, MONTH($P714) &gt;= 11), IF($S714 &lt;&gt; "", $I714/$S714, ""), ""),"")</f>
        <v/>
      </c>
      <c r="AE714" s="10" t="str">
        <f>IF(Overall!$A716&lt;&gt;"",IF(AND(MONTH($O714) &lt;= 12, MONTH($P714) &gt;= 12), IF($S714 &lt;&gt; "", $I714/$S714, ""), ""),"")</f>
        <v/>
      </c>
      <c r="AG714" s="10" t="str">
        <f ca="1">IFERROR(IF(AND(NOW()&lt;= EOMONTH(DATE(YEAR($P714),1, 1), 0), Overall!$A716&lt;&gt;"", MONTH($O714) &lt;= 1, MONTH($P714) &gt;= 1), IF($S714 &lt;&gt; "", $I714/$S714, ""), ""), "")</f>
        <v/>
      </c>
      <c r="AH714" s="10" t="str">
        <f ca="1">IFERROR(IF(AND(NOW()&lt;= EOMONTH(DATE(YEAR($P714),2, 1), 0), Overall!$A716&lt;&gt;"", MONTH($O714) &lt;= 2, MONTH($P714) &gt;= 2), IF($S714 &lt;&gt; "", $I714/$S714, ""), ""), "")</f>
        <v/>
      </c>
      <c r="AI714" s="10" t="str">
        <f ca="1">IFERROR(IF(AND(NOW()&lt;= EOMONTH(DATE(YEAR($P714),3, 1), 0), Overall!$A716&lt;&gt;"", MONTH($O714) &lt;= 3, MONTH($P714) &gt;= 3), IF($S714 &lt;&gt; "", $I714/$S714, ""), ""), "")</f>
        <v/>
      </c>
      <c r="AJ714" s="10" t="str">
        <f ca="1">IFERROR(IF(AND(NOW()&lt;= EOMONTH(DATE(YEAR($P714),4, 1), 0), Overall!$A716&lt;&gt;"", MONTH($O714) &lt;= 4, MONTH($P714) &gt;= 4), IF($S714 &lt;&gt; "", $I714/$S714, ""), ""), "")</f>
        <v/>
      </c>
      <c r="AK714" s="10">
        <f ca="1">IFERROR(IF(AND(NOW()&lt;= EOMONTH(DATE(YEAR($P714),5, 1), 0), Overall!$A716&lt;&gt;"", MONTH($O714) &lt;= 5, MONTH($P714) &gt;= 5), IF($S714 &lt;&gt; "", $I714/$S714, ""), ""), "")</f>
        <v>1000000</v>
      </c>
      <c r="AL714" s="10" t="str">
        <f ca="1">IFERROR(IF(AND(NOW()&lt;= EOMONTH(DATE(YEAR($P714),6, 1), 0), Overall!$A716&lt;&gt;"", MONTH($O714) &lt;= 6, MONTH($P714) &gt;= 6), IF($S714 &lt;&gt; "", $I714/$S714, ""), ""), "")</f>
        <v/>
      </c>
      <c r="AM714" s="10" t="str">
        <f ca="1">IFERROR(IF(AND(NOW()&lt;= EOMONTH(DATE(YEAR($P714),7, 1), 0), Overall!$A716&lt;&gt;"", MONTH($O714) &lt;= 7, MONTH($P714) &gt;= 7), IF($S714 &lt;&gt; "", $I714/$S714, ""), ""), "")</f>
        <v/>
      </c>
      <c r="AN714" s="10" t="str">
        <f ca="1">IFERROR(IF(AND(NOW()&lt;= EOMONTH(DATE(YEAR($P714),8, 1), 0), Overall!$A716&lt;&gt;"", MONTH($O714) &lt;= 8, MONTH($P714) &gt;= 8), IF($S714 &lt;&gt; "", $I714/$S714, ""), ""), "")</f>
        <v/>
      </c>
      <c r="AO714" s="10" t="str">
        <f ca="1">IFERROR(IF(AND(NOW()&lt;= EOMONTH(DATE(YEAR($P714),9, 1), 0), Overall!$A716&lt;&gt;"", MONTH($O714) &lt;= 9, MONTH($P714) &gt;= 9), IF($S714 &lt;&gt; "", $I714/$S714, ""), ""), "")</f>
        <v/>
      </c>
      <c r="AP714" s="10" t="str">
        <f ca="1">IFERROR(IF(AND(NOW()&lt;= EOMONTH(DATE(YEAR($P714),10, 1), 0), Overall!$A716&lt;&gt;"", MONTH($O714) &lt;= 10, MONTH($P714) &gt;= 10), IF($S714 &lt;&gt; "", $I714/$S714, ""), ""), "")</f>
        <v/>
      </c>
      <c r="AQ714" s="10" t="str">
        <f ca="1">IFERROR(IF(AND(NOW()&lt;= EOMONTH(DATE(YEAR($P714),11, 1), 0), Overall!$A716&lt;&gt;"", MONTH($O714) &lt;=11, MONTH($P714) &gt;= 11), IF($S714 &lt;&gt; "", $I714/$S714, ""), ""), "")</f>
        <v/>
      </c>
      <c r="AR714" s="10" t="str">
        <f ca="1">IFERROR(IF(AND(NOW()&lt;= EOMONTH(DATE(YEAR($P714),12, 1), 0), Overall!$A716&lt;&gt;"", MONTH($O714) &lt;= 12, MONTH($P714) &gt;= 12), IF($S714 &lt;&gt; "", $I714/$S714, ""), ""), "")</f>
        <v/>
      </c>
      <c r="AS714" s="16">
        <f t="shared" ca="1" si="23"/>
        <v>1000000</v>
      </c>
    </row>
    <row r="715" spans="1:45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5" t="str">
        <f>IF(Overall!P717&lt;&gt;"",_xlfn.VALUETOTEXT(Overall!P717),"")</f>
        <v>Options</v>
      </c>
      <c r="I715" s="6">
        <f>IF(Overall!F717&lt;&gt;"",VALUE(Overall!F717),"")</f>
        <v>1000000</v>
      </c>
      <c r="J715" s="6">
        <f>IF(Overall!G717&lt;&gt;"",VALUE(Overall!G717),"")</f>
        <v>77</v>
      </c>
      <c r="K715" s="6">
        <f>IF(Overall!H717&lt;&gt;"",VALUE(Overall!H717),"")</f>
        <v>61</v>
      </c>
      <c r="L715" s="6">
        <f>IF(Overall!I717&lt;&gt;"",VALUE(Overall!I717),"")</f>
        <v>4.3499999999999996</v>
      </c>
      <c r="M715" s="6">
        <f>IF(Overall!J717&lt;&gt;"",VALUE(Overall!J717),"")</f>
        <v>0.5</v>
      </c>
      <c r="N715" s="6">
        <f>IF(Overall!K717&lt;&gt;"",VALUE(Overall!K717),"")</f>
        <v>3.85</v>
      </c>
      <c r="O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P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Q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R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S715" s="5">
        <f t="shared" si="22"/>
        <v>1</v>
      </c>
      <c r="T715" s="10" t="str">
        <f>IF(Overall!$A717&lt;&gt;"",IF(AND(MONTH($O715) &lt;= 1, MONTH($P715) &gt;= 1), IF($S715 &lt;&gt; "", $I715/$S715, ""), ""),"")</f>
        <v/>
      </c>
      <c r="U715" s="10" t="str">
        <f>IF(Overall!$A717&lt;&gt;"",IF(AND(MONTH($O715) &lt;= 2, MONTH($P715) &gt;= 2), IF($S715 &lt;&gt; "", $I715/$S715, ""), ""),"")</f>
        <v/>
      </c>
      <c r="V715" s="10" t="str">
        <f>IF(Overall!$A717&lt;&gt;"",IF(AND(MONTH($O715) &lt;= 3, MONTH($P715) &gt;= 3), IF($S715 &lt;&gt; "", $I715/$S715, ""), ""),"")</f>
        <v/>
      </c>
      <c r="W715" s="10">
        <f>IF(Overall!$A717&lt;&gt;"",IF(AND(MONTH($O715) &lt;= 4, MONTH($P715) &gt;= 4), IF($S715 &lt;&gt; "", $I715/$S715, ""), ""),"")</f>
        <v>1000000</v>
      </c>
      <c r="X715" s="10" t="str">
        <f>IF(Overall!$A717&lt;&gt;"",IF(AND(MONTH($O715) &lt;= 5, MONTH($P715) &gt;= 5), IF($S715 &lt;&gt; "", $I715/$S715, ""), ""),"")</f>
        <v/>
      </c>
      <c r="Y715" s="10" t="str">
        <f>IF(Overall!$A717&lt;&gt;"",IF(AND(MONTH($O715) &lt;= 6, MONTH($P715) &gt;= 6), IF($S715 &lt;&gt; "", $I715/$S715, ""), ""),"")</f>
        <v/>
      </c>
      <c r="Z715" s="10" t="str">
        <f>IF(Overall!$A717&lt;&gt;"",IF(AND(MONTH($O715) &lt;= 7, MONTH($P715) &gt;= 7 ), IF($S715 &lt;&gt; "", $I715/$S715, ""), ""),"")</f>
        <v/>
      </c>
      <c r="AA715" s="10" t="str">
        <f>IF(Overall!$A717&lt;&gt;"",IF(AND(MONTH($O715) &lt;= 8, MONTH($P715) &gt;= 8), IF($S715 &lt;&gt; "", $I715/$S715, ""), ""),"")</f>
        <v/>
      </c>
      <c r="AB715" s="10" t="str">
        <f>IF(Overall!$A717&lt;&gt;"",IF(AND(MONTH($O715) &lt;= 9, MONTH($P715) &gt;= 9), IF($S715 &lt;&gt; "", $I715/$S715, ""), ""),"")</f>
        <v/>
      </c>
      <c r="AC715" s="10" t="str">
        <f>IF(Overall!$A717&lt;&gt;"",IF(AND(MONTH($O715) &lt;= 10, MONTH($P715) &gt;= 10), IF($S715 &lt;&gt; "", $I715/$S715, ""), ""),"")</f>
        <v/>
      </c>
      <c r="AD715" s="10" t="str">
        <f>IF(Overall!$A717&lt;&gt;"",IF(AND(MONTH($O715) &lt;= 11, MONTH($P715) &gt;= 11), IF($S715 &lt;&gt; "", $I715/$S715, ""), ""),"")</f>
        <v/>
      </c>
      <c r="AE715" s="10" t="str">
        <f>IF(Overall!$A717&lt;&gt;"",IF(AND(MONTH($O715) &lt;= 12, MONTH($P715) &gt;= 12), IF($S715 &lt;&gt; "", $I715/$S715, ""), ""),"")</f>
        <v/>
      </c>
      <c r="AG715" s="10" t="str">
        <f ca="1">IFERROR(IF(AND(NOW()&lt;= EOMONTH(DATE(YEAR($P715),1, 1), 0), Overall!$A717&lt;&gt;"", MONTH($O715) &lt;= 1, MONTH($P715) &gt;= 1), IF($S715 &lt;&gt; "", $I715/$S715, ""), ""), "")</f>
        <v/>
      </c>
      <c r="AH715" s="10" t="str">
        <f ca="1">IFERROR(IF(AND(NOW()&lt;= EOMONTH(DATE(YEAR($P715),2, 1), 0), Overall!$A717&lt;&gt;"", MONTH($O715) &lt;= 2, MONTH($P715) &gt;= 2), IF($S715 &lt;&gt; "", $I715/$S715, ""), ""), "")</f>
        <v/>
      </c>
      <c r="AI715" s="10" t="str">
        <f ca="1">IFERROR(IF(AND(NOW()&lt;= EOMONTH(DATE(YEAR($P715),3, 1), 0), Overall!$A717&lt;&gt;"", MONTH($O715) &lt;= 3, MONTH($P715) &gt;= 3), IF($S715 &lt;&gt; "", $I715/$S715, ""), ""), "")</f>
        <v/>
      </c>
      <c r="AJ715" s="10">
        <f ca="1">IFERROR(IF(AND(NOW()&lt;= EOMONTH(DATE(YEAR($P715),4, 1), 0), Overall!$A717&lt;&gt;"", MONTH($O715) &lt;= 4, MONTH($P715) &gt;= 4), IF($S715 &lt;&gt; "", $I715/$S715, ""), ""), "")</f>
        <v>1000000</v>
      </c>
      <c r="AK715" s="10" t="str">
        <f ca="1">IFERROR(IF(AND(NOW()&lt;= EOMONTH(DATE(YEAR($P715),5, 1), 0), Overall!$A717&lt;&gt;"", MONTH($O715) &lt;= 5, MONTH($P715) &gt;= 5), IF($S715 &lt;&gt; "", $I715/$S715, ""), ""), "")</f>
        <v/>
      </c>
      <c r="AL715" s="10" t="str">
        <f ca="1">IFERROR(IF(AND(NOW()&lt;= EOMONTH(DATE(YEAR($P715),6, 1), 0), Overall!$A717&lt;&gt;"", MONTH($O715) &lt;= 6, MONTH($P715) &gt;= 6), IF($S715 &lt;&gt; "", $I715/$S715, ""), ""), "")</f>
        <v/>
      </c>
      <c r="AM715" s="10" t="str">
        <f ca="1">IFERROR(IF(AND(NOW()&lt;= EOMONTH(DATE(YEAR($P715),7, 1), 0), Overall!$A717&lt;&gt;"", MONTH($O715) &lt;= 7, MONTH($P715) &gt;= 7), IF($S715 &lt;&gt; "", $I715/$S715, ""), ""), "")</f>
        <v/>
      </c>
      <c r="AN715" s="10" t="str">
        <f ca="1">IFERROR(IF(AND(NOW()&lt;= EOMONTH(DATE(YEAR($P715),8, 1), 0), Overall!$A717&lt;&gt;"", MONTH($O715) &lt;= 8, MONTH($P715) &gt;= 8), IF($S715 &lt;&gt; "", $I715/$S715, ""), ""), "")</f>
        <v/>
      </c>
      <c r="AO715" s="10" t="str">
        <f ca="1">IFERROR(IF(AND(NOW()&lt;= EOMONTH(DATE(YEAR($P715),9, 1), 0), Overall!$A717&lt;&gt;"", MONTH($O715) &lt;= 9, MONTH($P715) &gt;= 9), IF($S715 &lt;&gt; "", $I715/$S715, ""), ""), "")</f>
        <v/>
      </c>
      <c r="AP715" s="10" t="str">
        <f ca="1">IFERROR(IF(AND(NOW()&lt;= EOMONTH(DATE(YEAR($P715),10, 1), 0), Overall!$A717&lt;&gt;"", MONTH($O715) &lt;= 10, MONTH($P715) &gt;= 10), IF($S715 &lt;&gt; "", $I715/$S715, ""), ""), "")</f>
        <v/>
      </c>
      <c r="AQ715" s="10" t="str">
        <f ca="1">IFERROR(IF(AND(NOW()&lt;= EOMONTH(DATE(YEAR($P715),11, 1), 0), Overall!$A717&lt;&gt;"", MONTH($O715) &lt;=11, MONTH($P715) &gt;= 11), IF($S715 &lt;&gt; "", $I715/$S715, ""), ""), "")</f>
        <v/>
      </c>
      <c r="AR715" s="10" t="str">
        <f ca="1">IFERROR(IF(AND(NOW()&lt;= EOMONTH(DATE(YEAR($P715),12, 1), 0), Overall!$A717&lt;&gt;"", MONTH($O715) &lt;= 12, MONTH($P715) &gt;= 12), IF($S715 &lt;&gt; "", $I715/$S715, ""), ""), "")</f>
        <v/>
      </c>
      <c r="AS715" s="16">
        <f t="shared" ca="1" si="23"/>
        <v>1000000</v>
      </c>
    </row>
    <row r="716" spans="1:45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5" t="str">
        <f>IF(Overall!P718&lt;&gt;"",_xlfn.VALUETOTEXT(Overall!P718),"")</f>
        <v>Options</v>
      </c>
      <c r="I716" s="6">
        <f>IF(Overall!F718&lt;&gt;"",VALUE(Overall!F718),"")</f>
        <v>1000000</v>
      </c>
      <c r="J716" s="6">
        <f>IF(Overall!G718&lt;&gt;"",VALUE(Overall!G718),"")</f>
        <v>77</v>
      </c>
      <c r="K716" s="6">
        <f>IF(Overall!H718&lt;&gt;"",VALUE(Overall!H718),"")</f>
        <v>61</v>
      </c>
      <c r="L716" s="6">
        <f>IF(Overall!I718&lt;&gt;"",VALUE(Overall!I718),"")</f>
        <v>4.45</v>
      </c>
      <c r="M716" s="6">
        <f>IF(Overall!J718&lt;&gt;"",VALUE(Overall!J718),"")</f>
        <v>0.6</v>
      </c>
      <c r="N716" s="6">
        <f>IF(Overall!K718&lt;&gt;"",VALUE(Overall!K718),"")</f>
        <v>3.85</v>
      </c>
      <c r="O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P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Q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R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S716" s="5">
        <f t="shared" si="22"/>
        <v>1</v>
      </c>
      <c r="T716" s="10" t="str">
        <f>IF(Overall!$A718&lt;&gt;"",IF(AND(MONTH($O716) &lt;= 1, MONTH($P716) &gt;= 1), IF($S716 &lt;&gt; "", $I716/$S716, ""), ""),"")</f>
        <v/>
      </c>
      <c r="U716" s="10" t="str">
        <f>IF(Overall!$A718&lt;&gt;"",IF(AND(MONTH($O716) &lt;= 2, MONTH($P716) &gt;= 2), IF($S716 &lt;&gt; "", $I716/$S716, ""), ""),"")</f>
        <v/>
      </c>
      <c r="V716" s="10" t="str">
        <f>IF(Overall!$A718&lt;&gt;"",IF(AND(MONTH($O716) &lt;= 3, MONTH($P716) &gt;= 3), IF($S716 &lt;&gt; "", $I716/$S716, ""), ""),"")</f>
        <v/>
      </c>
      <c r="W716" s="10">
        <f>IF(Overall!$A718&lt;&gt;"",IF(AND(MONTH($O716) &lt;= 4, MONTH($P716) &gt;= 4), IF($S716 &lt;&gt; "", $I716/$S716, ""), ""),"")</f>
        <v>1000000</v>
      </c>
      <c r="X716" s="10" t="str">
        <f>IF(Overall!$A718&lt;&gt;"",IF(AND(MONTH($O716) &lt;= 5, MONTH($P716) &gt;= 5), IF($S716 &lt;&gt; "", $I716/$S716, ""), ""),"")</f>
        <v/>
      </c>
      <c r="Y716" s="10" t="str">
        <f>IF(Overall!$A718&lt;&gt;"",IF(AND(MONTH($O716) &lt;= 6, MONTH($P716) &gt;= 6), IF($S716 &lt;&gt; "", $I716/$S716, ""), ""),"")</f>
        <v/>
      </c>
      <c r="Z716" s="10" t="str">
        <f>IF(Overall!$A718&lt;&gt;"",IF(AND(MONTH($O716) &lt;= 7, MONTH($P716) &gt;= 7 ), IF($S716 &lt;&gt; "", $I716/$S716, ""), ""),"")</f>
        <v/>
      </c>
      <c r="AA716" s="10" t="str">
        <f>IF(Overall!$A718&lt;&gt;"",IF(AND(MONTH($O716) &lt;= 8, MONTH($P716) &gt;= 8), IF($S716 &lt;&gt; "", $I716/$S716, ""), ""),"")</f>
        <v/>
      </c>
      <c r="AB716" s="10" t="str">
        <f>IF(Overall!$A718&lt;&gt;"",IF(AND(MONTH($O716) &lt;= 9, MONTH($P716) &gt;= 9), IF($S716 &lt;&gt; "", $I716/$S716, ""), ""),"")</f>
        <v/>
      </c>
      <c r="AC716" s="10" t="str">
        <f>IF(Overall!$A718&lt;&gt;"",IF(AND(MONTH($O716) &lt;= 10, MONTH($P716) &gt;= 10), IF($S716 &lt;&gt; "", $I716/$S716, ""), ""),"")</f>
        <v/>
      </c>
      <c r="AD716" s="10" t="str">
        <f>IF(Overall!$A718&lt;&gt;"",IF(AND(MONTH($O716) &lt;= 11, MONTH($P716) &gt;= 11), IF($S716 &lt;&gt; "", $I716/$S716, ""), ""),"")</f>
        <v/>
      </c>
      <c r="AE716" s="10" t="str">
        <f>IF(Overall!$A718&lt;&gt;"",IF(AND(MONTH($O716) &lt;= 12, MONTH($P716) &gt;= 12), IF($S716 &lt;&gt; "", $I716/$S716, ""), ""),"")</f>
        <v/>
      </c>
      <c r="AG716" s="10" t="str">
        <f ca="1">IFERROR(IF(AND(NOW()&lt;= EOMONTH(DATE(YEAR($P716),1, 1), 0), Overall!$A718&lt;&gt;"", MONTH($O716) &lt;= 1, MONTH($P716) &gt;= 1), IF($S716 &lt;&gt; "", $I716/$S716, ""), ""), "")</f>
        <v/>
      </c>
      <c r="AH716" s="10" t="str">
        <f ca="1">IFERROR(IF(AND(NOW()&lt;= EOMONTH(DATE(YEAR($P716),2, 1), 0), Overall!$A718&lt;&gt;"", MONTH($O716) &lt;= 2, MONTH($P716) &gt;= 2), IF($S716 &lt;&gt; "", $I716/$S716, ""), ""), "")</f>
        <v/>
      </c>
      <c r="AI716" s="10" t="str">
        <f ca="1">IFERROR(IF(AND(NOW()&lt;= EOMONTH(DATE(YEAR($P716),3, 1), 0), Overall!$A718&lt;&gt;"", MONTH($O716) &lt;= 3, MONTH($P716) &gt;= 3), IF($S716 &lt;&gt; "", $I716/$S716, ""), ""), "")</f>
        <v/>
      </c>
      <c r="AJ716" s="10">
        <f ca="1">IFERROR(IF(AND(NOW()&lt;= EOMONTH(DATE(YEAR($P716),4, 1), 0), Overall!$A718&lt;&gt;"", MONTH($O716) &lt;= 4, MONTH($P716) &gt;= 4), IF($S716 &lt;&gt; "", $I716/$S716, ""), ""), "")</f>
        <v>1000000</v>
      </c>
      <c r="AK716" s="10" t="str">
        <f ca="1">IFERROR(IF(AND(NOW()&lt;= EOMONTH(DATE(YEAR($P716),5, 1), 0), Overall!$A718&lt;&gt;"", MONTH($O716) &lt;= 5, MONTH($P716) &gt;= 5), IF($S716 &lt;&gt; "", $I716/$S716, ""), ""), "")</f>
        <v/>
      </c>
      <c r="AL716" s="10" t="str">
        <f ca="1">IFERROR(IF(AND(NOW()&lt;= EOMONTH(DATE(YEAR($P716),6, 1), 0), Overall!$A718&lt;&gt;"", MONTH($O716) &lt;= 6, MONTH($P716) &gt;= 6), IF($S716 &lt;&gt; "", $I716/$S716, ""), ""), "")</f>
        <v/>
      </c>
      <c r="AM716" s="10" t="str">
        <f ca="1">IFERROR(IF(AND(NOW()&lt;= EOMONTH(DATE(YEAR($P716),7, 1), 0), Overall!$A718&lt;&gt;"", MONTH($O716) &lt;= 7, MONTH($P716) &gt;= 7), IF($S716 &lt;&gt; "", $I716/$S716, ""), ""), "")</f>
        <v/>
      </c>
      <c r="AN716" s="10" t="str">
        <f ca="1">IFERROR(IF(AND(NOW()&lt;= EOMONTH(DATE(YEAR($P716),8, 1), 0), Overall!$A718&lt;&gt;"", MONTH($O716) &lt;= 8, MONTH($P716) &gt;= 8), IF($S716 &lt;&gt; "", $I716/$S716, ""), ""), "")</f>
        <v/>
      </c>
      <c r="AO716" s="10" t="str">
        <f ca="1">IFERROR(IF(AND(NOW()&lt;= EOMONTH(DATE(YEAR($P716),9, 1), 0), Overall!$A718&lt;&gt;"", MONTH($O716) &lt;= 9, MONTH($P716) &gt;= 9), IF($S716 &lt;&gt; "", $I716/$S716, ""), ""), "")</f>
        <v/>
      </c>
      <c r="AP716" s="10" t="str">
        <f ca="1">IFERROR(IF(AND(NOW()&lt;= EOMONTH(DATE(YEAR($P716),10, 1), 0), Overall!$A718&lt;&gt;"", MONTH($O716) &lt;= 10, MONTH($P716) &gt;= 10), IF($S716 &lt;&gt; "", $I716/$S716, ""), ""), "")</f>
        <v/>
      </c>
      <c r="AQ716" s="10" t="str">
        <f ca="1">IFERROR(IF(AND(NOW()&lt;= EOMONTH(DATE(YEAR($P716),11, 1), 0), Overall!$A718&lt;&gt;"", MONTH($O716) &lt;=11, MONTH($P716) &gt;= 11), IF($S716 &lt;&gt; "", $I716/$S716, ""), ""), "")</f>
        <v/>
      </c>
      <c r="AR716" s="10" t="str">
        <f ca="1">IFERROR(IF(AND(NOW()&lt;= EOMONTH(DATE(YEAR($P716),12, 1), 0), Overall!$A718&lt;&gt;"", MONTH($O716) &lt;= 12, MONTH($P716) &gt;= 12), IF($S716 &lt;&gt; "", $I716/$S716, ""), ""), "")</f>
        <v/>
      </c>
      <c r="AS716" s="16">
        <f t="shared" ca="1" si="23"/>
        <v>1000000</v>
      </c>
    </row>
    <row r="717" spans="1:45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5" t="str">
        <f>IF(Overall!P719&lt;&gt;"",_xlfn.VALUETOTEXT(Overall!P719),"")</f>
        <v>Options</v>
      </c>
      <c r="I717" s="6">
        <f>IF(Overall!F719&lt;&gt;"",VALUE(Overall!F719),"")</f>
        <v>1000000</v>
      </c>
      <c r="J717" s="6">
        <f>IF(Overall!G719&lt;&gt;"",VALUE(Overall!G719),"")</f>
        <v>77</v>
      </c>
      <c r="K717" s="6">
        <f>IF(Overall!H719&lt;&gt;"",VALUE(Overall!H719),"")</f>
        <v>61</v>
      </c>
      <c r="L717" s="6">
        <f>IF(Overall!I719&lt;&gt;"",VALUE(Overall!I719),"")</f>
        <v>4.33</v>
      </c>
      <c r="M717" s="6">
        <f>IF(Overall!J719&lt;&gt;"",VALUE(Overall!J719),"")</f>
        <v>0.5</v>
      </c>
      <c r="N717" s="6">
        <f>IF(Overall!K719&lt;&gt;"",VALUE(Overall!K719),"")</f>
        <v>3.83</v>
      </c>
      <c r="O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P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Q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R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S717" s="5">
        <f t="shared" si="22"/>
        <v>1</v>
      </c>
      <c r="T717" s="10" t="str">
        <f>IF(Overall!$A719&lt;&gt;"",IF(AND(MONTH($O717) &lt;= 1, MONTH($P717) &gt;= 1), IF($S717 &lt;&gt; "", $I717/$S717, ""), ""),"")</f>
        <v/>
      </c>
      <c r="U717" s="10" t="str">
        <f>IF(Overall!$A719&lt;&gt;"",IF(AND(MONTH($O717) &lt;= 2, MONTH($P717) &gt;= 2), IF($S717 &lt;&gt; "", $I717/$S717, ""), ""),"")</f>
        <v/>
      </c>
      <c r="V717" s="10" t="str">
        <f>IF(Overall!$A719&lt;&gt;"",IF(AND(MONTH($O717) &lt;= 3, MONTH($P717) &gt;= 3), IF($S717 &lt;&gt; "", $I717/$S717, ""), ""),"")</f>
        <v/>
      </c>
      <c r="W717" s="10">
        <f>IF(Overall!$A719&lt;&gt;"",IF(AND(MONTH($O717) &lt;= 4, MONTH($P717) &gt;= 4), IF($S717 &lt;&gt; "", $I717/$S717, ""), ""),"")</f>
        <v>1000000</v>
      </c>
      <c r="X717" s="10" t="str">
        <f>IF(Overall!$A719&lt;&gt;"",IF(AND(MONTH($O717) &lt;= 5, MONTH($P717) &gt;= 5), IF($S717 &lt;&gt; "", $I717/$S717, ""), ""),"")</f>
        <v/>
      </c>
      <c r="Y717" s="10" t="str">
        <f>IF(Overall!$A719&lt;&gt;"",IF(AND(MONTH($O717) &lt;= 6, MONTH($P717) &gt;= 6), IF($S717 &lt;&gt; "", $I717/$S717, ""), ""),"")</f>
        <v/>
      </c>
      <c r="Z717" s="10" t="str">
        <f>IF(Overall!$A719&lt;&gt;"",IF(AND(MONTH($O717) &lt;= 7, MONTH($P717) &gt;= 7 ), IF($S717 &lt;&gt; "", $I717/$S717, ""), ""),"")</f>
        <v/>
      </c>
      <c r="AA717" s="10" t="str">
        <f>IF(Overall!$A719&lt;&gt;"",IF(AND(MONTH($O717) &lt;= 8, MONTH($P717) &gt;= 8), IF($S717 &lt;&gt; "", $I717/$S717, ""), ""),"")</f>
        <v/>
      </c>
      <c r="AB717" s="10" t="str">
        <f>IF(Overall!$A719&lt;&gt;"",IF(AND(MONTH($O717) &lt;= 9, MONTH($P717) &gt;= 9), IF($S717 &lt;&gt; "", $I717/$S717, ""), ""),"")</f>
        <v/>
      </c>
      <c r="AC717" s="10" t="str">
        <f>IF(Overall!$A719&lt;&gt;"",IF(AND(MONTH($O717) &lt;= 10, MONTH($P717) &gt;= 10), IF($S717 &lt;&gt; "", $I717/$S717, ""), ""),"")</f>
        <v/>
      </c>
      <c r="AD717" s="10" t="str">
        <f>IF(Overall!$A719&lt;&gt;"",IF(AND(MONTH($O717) &lt;= 11, MONTH($P717) &gt;= 11), IF($S717 &lt;&gt; "", $I717/$S717, ""), ""),"")</f>
        <v/>
      </c>
      <c r="AE717" s="10" t="str">
        <f>IF(Overall!$A719&lt;&gt;"",IF(AND(MONTH($O717) &lt;= 12, MONTH($P717) &gt;= 12), IF($S717 &lt;&gt; "", $I717/$S717, ""), ""),"")</f>
        <v/>
      </c>
      <c r="AG717" s="10" t="str">
        <f ca="1">IFERROR(IF(AND(NOW()&lt;= EOMONTH(DATE(YEAR($P717),1, 1), 0), Overall!$A719&lt;&gt;"", MONTH($O717) &lt;= 1, MONTH($P717) &gt;= 1), IF($S717 &lt;&gt; "", $I717/$S717, ""), ""), "")</f>
        <v/>
      </c>
      <c r="AH717" s="10" t="str">
        <f ca="1">IFERROR(IF(AND(NOW()&lt;= EOMONTH(DATE(YEAR($P717),2, 1), 0), Overall!$A719&lt;&gt;"", MONTH($O717) &lt;= 2, MONTH($P717) &gt;= 2), IF($S717 &lt;&gt; "", $I717/$S717, ""), ""), "")</f>
        <v/>
      </c>
      <c r="AI717" s="10" t="str">
        <f ca="1">IFERROR(IF(AND(NOW()&lt;= EOMONTH(DATE(YEAR($P717),3, 1), 0), Overall!$A719&lt;&gt;"", MONTH($O717) &lt;= 3, MONTH($P717) &gt;= 3), IF($S717 &lt;&gt; "", $I717/$S717, ""), ""), "")</f>
        <v/>
      </c>
      <c r="AJ717" s="10">
        <f ca="1">IFERROR(IF(AND(NOW()&lt;= EOMONTH(DATE(YEAR($P717),4, 1), 0), Overall!$A719&lt;&gt;"", MONTH($O717) &lt;= 4, MONTH($P717) &gt;= 4), IF($S717 &lt;&gt; "", $I717/$S717, ""), ""), "")</f>
        <v>1000000</v>
      </c>
      <c r="AK717" s="10" t="str">
        <f ca="1">IFERROR(IF(AND(NOW()&lt;= EOMONTH(DATE(YEAR($P717),5, 1), 0), Overall!$A719&lt;&gt;"", MONTH($O717) &lt;= 5, MONTH($P717) &gt;= 5), IF($S717 &lt;&gt; "", $I717/$S717, ""), ""), "")</f>
        <v/>
      </c>
      <c r="AL717" s="10" t="str">
        <f ca="1">IFERROR(IF(AND(NOW()&lt;= EOMONTH(DATE(YEAR($P717),6, 1), 0), Overall!$A719&lt;&gt;"", MONTH($O717) &lt;= 6, MONTH($P717) &gt;= 6), IF($S717 &lt;&gt; "", $I717/$S717, ""), ""), "")</f>
        <v/>
      </c>
      <c r="AM717" s="10" t="str">
        <f ca="1">IFERROR(IF(AND(NOW()&lt;= EOMONTH(DATE(YEAR($P717),7, 1), 0), Overall!$A719&lt;&gt;"", MONTH($O717) &lt;= 7, MONTH($P717) &gt;= 7), IF($S717 &lt;&gt; "", $I717/$S717, ""), ""), "")</f>
        <v/>
      </c>
      <c r="AN717" s="10" t="str">
        <f ca="1">IFERROR(IF(AND(NOW()&lt;= EOMONTH(DATE(YEAR($P717),8, 1), 0), Overall!$A719&lt;&gt;"", MONTH($O717) &lt;= 8, MONTH($P717) &gt;= 8), IF($S717 &lt;&gt; "", $I717/$S717, ""), ""), "")</f>
        <v/>
      </c>
      <c r="AO717" s="10" t="str">
        <f ca="1">IFERROR(IF(AND(NOW()&lt;= EOMONTH(DATE(YEAR($P717),9, 1), 0), Overall!$A719&lt;&gt;"", MONTH($O717) &lt;= 9, MONTH($P717) &gt;= 9), IF($S717 &lt;&gt; "", $I717/$S717, ""), ""), "")</f>
        <v/>
      </c>
      <c r="AP717" s="10" t="str">
        <f ca="1">IFERROR(IF(AND(NOW()&lt;= EOMONTH(DATE(YEAR($P717),10, 1), 0), Overall!$A719&lt;&gt;"", MONTH($O717) &lt;= 10, MONTH($P717) &gt;= 10), IF($S717 &lt;&gt; "", $I717/$S717, ""), ""), "")</f>
        <v/>
      </c>
      <c r="AQ717" s="10" t="str">
        <f ca="1">IFERROR(IF(AND(NOW()&lt;= EOMONTH(DATE(YEAR($P717),11, 1), 0), Overall!$A719&lt;&gt;"", MONTH($O717) &lt;=11, MONTH($P717) &gt;= 11), IF($S717 &lt;&gt; "", $I717/$S717, ""), ""), "")</f>
        <v/>
      </c>
      <c r="AR717" s="10" t="str">
        <f ca="1">IFERROR(IF(AND(NOW()&lt;= EOMONTH(DATE(YEAR($P717),12, 1), 0), Overall!$A719&lt;&gt;"", MONTH($O717) &lt;= 12, MONTH($P717) &gt;= 12), IF($S717 &lt;&gt; "", $I717/$S717, ""), ""), "")</f>
        <v/>
      </c>
      <c r="AS717" s="16">
        <f t="shared" ca="1" si="23"/>
        <v>1000000</v>
      </c>
    </row>
    <row r="718" spans="1:45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5" t="str">
        <f>IF(Overall!P720&lt;&gt;"",_xlfn.VALUETOTEXT(Overall!P720),"")</f>
        <v>Options</v>
      </c>
      <c r="I718" s="6">
        <f>IF(Overall!F720&lt;&gt;"",VALUE(Overall!F720),"")</f>
        <v>1000000</v>
      </c>
      <c r="J718" s="6">
        <f>IF(Overall!G720&lt;&gt;"",VALUE(Overall!G720),"")</f>
        <v>77</v>
      </c>
      <c r="K718" s="6">
        <f>IF(Overall!H720&lt;&gt;"",VALUE(Overall!H720),"")</f>
        <v>61</v>
      </c>
      <c r="L718" s="6">
        <f>IF(Overall!I720&lt;&gt;"",VALUE(Overall!I720),"")</f>
        <v>4.45</v>
      </c>
      <c r="M718" s="6">
        <f>IF(Overall!J720&lt;&gt;"",VALUE(Overall!J720),"")</f>
        <v>0.6</v>
      </c>
      <c r="N718" s="6">
        <f>IF(Overall!K720&lt;&gt;"",VALUE(Overall!K720),"")</f>
        <v>3.85</v>
      </c>
      <c r="O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P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Q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R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S718" s="5">
        <f t="shared" si="22"/>
        <v>1</v>
      </c>
      <c r="T718" s="10" t="str">
        <f>IF(Overall!$A720&lt;&gt;"",IF(AND(MONTH($O718) &lt;= 1, MONTH($P718) &gt;= 1), IF($S718 &lt;&gt; "", $I718/$S718, ""), ""),"")</f>
        <v/>
      </c>
      <c r="U718" s="10" t="str">
        <f>IF(Overall!$A720&lt;&gt;"",IF(AND(MONTH($O718) &lt;= 2, MONTH($P718) &gt;= 2), IF($S718 &lt;&gt; "", $I718/$S718, ""), ""),"")</f>
        <v/>
      </c>
      <c r="V718" s="10" t="str">
        <f>IF(Overall!$A720&lt;&gt;"",IF(AND(MONTH($O718) &lt;= 3, MONTH($P718) &gt;= 3), IF($S718 &lt;&gt; "", $I718/$S718, ""), ""),"")</f>
        <v/>
      </c>
      <c r="W718" s="10">
        <f>IF(Overall!$A720&lt;&gt;"",IF(AND(MONTH($O718) &lt;= 4, MONTH($P718) &gt;= 4), IF($S718 &lt;&gt; "", $I718/$S718, ""), ""),"")</f>
        <v>1000000</v>
      </c>
      <c r="X718" s="10" t="str">
        <f>IF(Overall!$A720&lt;&gt;"",IF(AND(MONTH($O718) &lt;= 5, MONTH($P718) &gt;= 5), IF($S718 &lt;&gt; "", $I718/$S718, ""), ""),"")</f>
        <v/>
      </c>
      <c r="Y718" s="10" t="str">
        <f>IF(Overall!$A720&lt;&gt;"",IF(AND(MONTH($O718) &lt;= 6, MONTH($P718) &gt;= 6), IF($S718 &lt;&gt; "", $I718/$S718, ""), ""),"")</f>
        <v/>
      </c>
      <c r="Z718" s="10" t="str">
        <f>IF(Overall!$A720&lt;&gt;"",IF(AND(MONTH($O718) &lt;= 7, MONTH($P718) &gt;= 7 ), IF($S718 &lt;&gt; "", $I718/$S718, ""), ""),"")</f>
        <v/>
      </c>
      <c r="AA718" s="10" t="str">
        <f>IF(Overall!$A720&lt;&gt;"",IF(AND(MONTH($O718) &lt;= 8, MONTH($P718) &gt;= 8), IF($S718 &lt;&gt; "", $I718/$S718, ""), ""),"")</f>
        <v/>
      </c>
      <c r="AB718" s="10" t="str">
        <f>IF(Overall!$A720&lt;&gt;"",IF(AND(MONTH($O718) &lt;= 9, MONTH($P718) &gt;= 9), IF($S718 &lt;&gt; "", $I718/$S718, ""), ""),"")</f>
        <v/>
      </c>
      <c r="AC718" s="10" t="str">
        <f>IF(Overall!$A720&lt;&gt;"",IF(AND(MONTH($O718) &lt;= 10, MONTH($P718) &gt;= 10), IF($S718 &lt;&gt; "", $I718/$S718, ""), ""),"")</f>
        <v/>
      </c>
      <c r="AD718" s="10" t="str">
        <f>IF(Overall!$A720&lt;&gt;"",IF(AND(MONTH($O718) &lt;= 11, MONTH($P718) &gt;= 11), IF($S718 &lt;&gt; "", $I718/$S718, ""), ""),"")</f>
        <v/>
      </c>
      <c r="AE718" s="10" t="str">
        <f>IF(Overall!$A720&lt;&gt;"",IF(AND(MONTH($O718) &lt;= 12, MONTH($P718) &gt;= 12), IF($S718 &lt;&gt; "", $I718/$S718, ""), ""),"")</f>
        <v/>
      </c>
      <c r="AG718" s="10" t="str">
        <f ca="1">IFERROR(IF(AND(NOW()&lt;= EOMONTH(DATE(YEAR($P718),1, 1), 0), Overall!$A720&lt;&gt;"", MONTH($O718) &lt;= 1, MONTH($P718) &gt;= 1), IF($S718 &lt;&gt; "", $I718/$S718, ""), ""), "")</f>
        <v/>
      </c>
      <c r="AH718" s="10" t="str">
        <f ca="1">IFERROR(IF(AND(NOW()&lt;= EOMONTH(DATE(YEAR($P718),2, 1), 0), Overall!$A720&lt;&gt;"", MONTH($O718) &lt;= 2, MONTH($P718) &gt;= 2), IF($S718 &lt;&gt; "", $I718/$S718, ""), ""), "")</f>
        <v/>
      </c>
      <c r="AI718" s="10" t="str">
        <f ca="1">IFERROR(IF(AND(NOW()&lt;= EOMONTH(DATE(YEAR($P718),3, 1), 0), Overall!$A720&lt;&gt;"", MONTH($O718) &lt;= 3, MONTH($P718) &gt;= 3), IF($S718 &lt;&gt; "", $I718/$S718, ""), ""), "")</f>
        <v/>
      </c>
      <c r="AJ718" s="10">
        <f ca="1">IFERROR(IF(AND(NOW()&lt;= EOMONTH(DATE(YEAR($P718),4, 1), 0), Overall!$A720&lt;&gt;"", MONTH($O718) &lt;= 4, MONTH($P718) &gt;= 4), IF($S718 &lt;&gt; "", $I718/$S718, ""), ""), "")</f>
        <v>1000000</v>
      </c>
      <c r="AK718" s="10" t="str">
        <f ca="1">IFERROR(IF(AND(NOW()&lt;= EOMONTH(DATE(YEAR($P718),5, 1), 0), Overall!$A720&lt;&gt;"", MONTH($O718) &lt;= 5, MONTH($P718) &gt;= 5), IF($S718 &lt;&gt; "", $I718/$S718, ""), ""), "")</f>
        <v/>
      </c>
      <c r="AL718" s="10" t="str">
        <f ca="1">IFERROR(IF(AND(NOW()&lt;= EOMONTH(DATE(YEAR($P718),6, 1), 0), Overall!$A720&lt;&gt;"", MONTH($O718) &lt;= 6, MONTH($P718) &gt;= 6), IF($S718 &lt;&gt; "", $I718/$S718, ""), ""), "")</f>
        <v/>
      </c>
      <c r="AM718" s="10" t="str">
        <f ca="1">IFERROR(IF(AND(NOW()&lt;= EOMONTH(DATE(YEAR($P718),7, 1), 0), Overall!$A720&lt;&gt;"", MONTH($O718) &lt;= 7, MONTH($P718) &gt;= 7), IF($S718 &lt;&gt; "", $I718/$S718, ""), ""), "")</f>
        <v/>
      </c>
      <c r="AN718" s="10" t="str">
        <f ca="1">IFERROR(IF(AND(NOW()&lt;= EOMONTH(DATE(YEAR($P718),8, 1), 0), Overall!$A720&lt;&gt;"", MONTH($O718) &lt;= 8, MONTH($P718) &gt;= 8), IF($S718 &lt;&gt; "", $I718/$S718, ""), ""), "")</f>
        <v/>
      </c>
      <c r="AO718" s="10" t="str">
        <f ca="1">IFERROR(IF(AND(NOW()&lt;= EOMONTH(DATE(YEAR($P718),9, 1), 0), Overall!$A720&lt;&gt;"", MONTH($O718) &lt;= 9, MONTH($P718) &gt;= 9), IF($S718 &lt;&gt; "", $I718/$S718, ""), ""), "")</f>
        <v/>
      </c>
      <c r="AP718" s="10" t="str">
        <f ca="1">IFERROR(IF(AND(NOW()&lt;= EOMONTH(DATE(YEAR($P718),10, 1), 0), Overall!$A720&lt;&gt;"", MONTH($O718) &lt;= 10, MONTH($P718) &gt;= 10), IF($S718 &lt;&gt; "", $I718/$S718, ""), ""), "")</f>
        <v/>
      </c>
      <c r="AQ718" s="10" t="str">
        <f ca="1">IFERROR(IF(AND(NOW()&lt;= EOMONTH(DATE(YEAR($P718),11, 1), 0), Overall!$A720&lt;&gt;"", MONTH($O718) &lt;=11, MONTH($P718) &gt;= 11), IF($S718 &lt;&gt; "", $I718/$S718, ""), ""), "")</f>
        <v/>
      </c>
      <c r="AR718" s="10" t="str">
        <f ca="1">IFERROR(IF(AND(NOW()&lt;= EOMONTH(DATE(YEAR($P718),12, 1), 0), Overall!$A720&lt;&gt;"", MONTH($O718) &lt;= 12, MONTH($P718) &gt;= 12), IF($S718 &lt;&gt; "", $I718/$S718, ""), ""), "")</f>
        <v/>
      </c>
      <c r="AS718" s="16">
        <f t="shared" ca="1" si="23"/>
        <v>1000000</v>
      </c>
    </row>
    <row r="719" spans="1:45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5" t="str">
        <f>IF(Overall!P721&lt;&gt;"",_xlfn.VALUETOTEXT(Overall!P721),"")</f>
        <v>Options</v>
      </c>
      <c r="I719" s="6">
        <f>IF(Overall!F721&lt;&gt;"",VALUE(Overall!F721),"")</f>
        <v>1000000</v>
      </c>
      <c r="J719" s="6">
        <f>IF(Overall!G721&lt;&gt;"",VALUE(Overall!G721),"")</f>
        <v>77</v>
      </c>
      <c r="K719" s="6">
        <f>IF(Overall!H721&lt;&gt;"",VALUE(Overall!H721),"")</f>
        <v>61</v>
      </c>
      <c r="L719" s="6">
        <f>IF(Overall!I721&lt;&gt;"",VALUE(Overall!I721),"")</f>
        <v>4.38</v>
      </c>
      <c r="M719" s="6">
        <f>IF(Overall!J721&lt;&gt;"",VALUE(Overall!J721),"")</f>
        <v>0.61</v>
      </c>
      <c r="N719" s="6">
        <f>IF(Overall!K721&lt;&gt;"",VALUE(Overall!K721),"")</f>
        <v>3.77</v>
      </c>
      <c r="O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P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Q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R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S719" s="5">
        <f t="shared" si="22"/>
        <v>1</v>
      </c>
      <c r="T719" s="10" t="str">
        <f>IF(Overall!$A721&lt;&gt;"",IF(AND(MONTH($O719) &lt;= 1, MONTH($P719) &gt;= 1), IF($S719 &lt;&gt; "", $I719/$S719, ""), ""),"")</f>
        <v/>
      </c>
      <c r="U719" s="10" t="str">
        <f>IF(Overall!$A721&lt;&gt;"",IF(AND(MONTH($O719) &lt;= 2, MONTH($P719) &gt;= 2), IF($S719 &lt;&gt; "", $I719/$S719, ""), ""),"")</f>
        <v/>
      </c>
      <c r="V719" s="10" t="str">
        <f>IF(Overall!$A721&lt;&gt;"",IF(AND(MONTH($O719) &lt;= 3, MONTH($P719) &gt;= 3), IF($S719 &lt;&gt; "", $I719/$S719, ""), ""),"")</f>
        <v/>
      </c>
      <c r="W719" s="10">
        <f>IF(Overall!$A721&lt;&gt;"",IF(AND(MONTH($O719) &lt;= 4, MONTH($P719) &gt;= 4), IF($S719 &lt;&gt; "", $I719/$S719, ""), ""),"")</f>
        <v>1000000</v>
      </c>
      <c r="X719" s="10" t="str">
        <f>IF(Overall!$A721&lt;&gt;"",IF(AND(MONTH($O719) &lt;= 5, MONTH($P719) &gt;= 5), IF($S719 &lt;&gt; "", $I719/$S719, ""), ""),"")</f>
        <v/>
      </c>
      <c r="Y719" s="10" t="str">
        <f>IF(Overall!$A721&lt;&gt;"",IF(AND(MONTH($O719) &lt;= 6, MONTH($P719) &gt;= 6), IF($S719 &lt;&gt; "", $I719/$S719, ""), ""),"")</f>
        <v/>
      </c>
      <c r="Z719" s="10" t="str">
        <f>IF(Overall!$A721&lt;&gt;"",IF(AND(MONTH($O719) &lt;= 7, MONTH($P719) &gt;= 7 ), IF($S719 &lt;&gt; "", $I719/$S719, ""), ""),"")</f>
        <v/>
      </c>
      <c r="AA719" s="10" t="str">
        <f>IF(Overall!$A721&lt;&gt;"",IF(AND(MONTH($O719) &lt;= 8, MONTH($P719) &gt;= 8), IF($S719 &lt;&gt; "", $I719/$S719, ""), ""),"")</f>
        <v/>
      </c>
      <c r="AB719" s="10" t="str">
        <f>IF(Overall!$A721&lt;&gt;"",IF(AND(MONTH($O719) &lt;= 9, MONTH($P719) &gt;= 9), IF($S719 &lt;&gt; "", $I719/$S719, ""), ""),"")</f>
        <v/>
      </c>
      <c r="AC719" s="10" t="str">
        <f>IF(Overall!$A721&lt;&gt;"",IF(AND(MONTH($O719) &lt;= 10, MONTH($P719) &gt;= 10), IF($S719 &lt;&gt; "", $I719/$S719, ""), ""),"")</f>
        <v/>
      </c>
      <c r="AD719" s="10" t="str">
        <f>IF(Overall!$A721&lt;&gt;"",IF(AND(MONTH($O719) &lt;= 11, MONTH($P719) &gt;= 11), IF($S719 &lt;&gt; "", $I719/$S719, ""), ""),"")</f>
        <v/>
      </c>
      <c r="AE719" s="10" t="str">
        <f>IF(Overall!$A721&lt;&gt;"",IF(AND(MONTH($O719) &lt;= 12, MONTH($P719) &gt;= 12), IF($S719 &lt;&gt; "", $I719/$S719, ""), ""),"")</f>
        <v/>
      </c>
      <c r="AG719" s="10" t="str">
        <f ca="1">IFERROR(IF(AND(NOW()&lt;= EOMONTH(DATE(YEAR($P719),1, 1), 0), Overall!$A721&lt;&gt;"", MONTH($O719) &lt;= 1, MONTH($P719) &gt;= 1), IF($S719 &lt;&gt; "", $I719/$S719, ""), ""), "")</f>
        <v/>
      </c>
      <c r="AH719" s="10" t="str">
        <f ca="1">IFERROR(IF(AND(NOW()&lt;= EOMONTH(DATE(YEAR($P719),2, 1), 0), Overall!$A721&lt;&gt;"", MONTH($O719) &lt;= 2, MONTH($P719) &gt;= 2), IF($S719 &lt;&gt; "", $I719/$S719, ""), ""), "")</f>
        <v/>
      </c>
      <c r="AI719" s="10" t="str">
        <f ca="1">IFERROR(IF(AND(NOW()&lt;= EOMONTH(DATE(YEAR($P719),3, 1), 0), Overall!$A721&lt;&gt;"", MONTH($O719) &lt;= 3, MONTH($P719) &gt;= 3), IF($S719 &lt;&gt; "", $I719/$S719, ""), ""), "")</f>
        <v/>
      </c>
      <c r="AJ719" s="10">
        <f ca="1">IFERROR(IF(AND(NOW()&lt;= EOMONTH(DATE(YEAR($P719),4, 1), 0), Overall!$A721&lt;&gt;"", MONTH($O719) &lt;= 4, MONTH($P719) &gt;= 4), IF($S719 &lt;&gt; "", $I719/$S719, ""), ""), "")</f>
        <v>1000000</v>
      </c>
      <c r="AK719" s="10" t="str">
        <f ca="1">IFERROR(IF(AND(NOW()&lt;= EOMONTH(DATE(YEAR($P719),5, 1), 0), Overall!$A721&lt;&gt;"", MONTH($O719) &lt;= 5, MONTH($P719) &gt;= 5), IF($S719 &lt;&gt; "", $I719/$S719, ""), ""), "")</f>
        <v/>
      </c>
      <c r="AL719" s="10" t="str">
        <f ca="1">IFERROR(IF(AND(NOW()&lt;= EOMONTH(DATE(YEAR($P719),6, 1), 0), Overall!$A721&lt;&gt;"", MONTH($O719) &lt;= 6, MONTH($P719) &gt;= 6), IF($S719 &lt;&gt; "", $I719/$S719, ""), ""), "")</f>
        <v/>
      </c>
      <c r="AM719" s="10" t="str">
        <f ca="1">IFERROR(IF(AND(NOW()&lt;= EOMONTH(DATE(YEAR($P719),7, 1), 0), Overall!$A721&lt;&gt;"", MONTH($O719) &lt;= 7, MONTH($P719) &gt;= 7), IF($S719 &lt;&gt; "", $I719/$S719, ""), ""), "")</f>
        <v/>
      </c>
      <c r="AN719" s="10" t="str">
        <f ca="1">IFERROR(IF(AND(NOW()&lt;= EOMONTH(DATE(YEAR($P719),8, 1), 0), Overall!$A721&lt;&gt;"", MONTH($O719) &lt;= 8, MONTH($P719) &gt;= 8), IF($S719 &lt;&gt; "", $I719/$S719, ""), ""), "")</f>
        <v/>
      </c>
      <c r="AO719" s="10" t="str">
        <f ca="1">IFERROR(IF(AND(NOW()&lt;= EOMONTH(DATE(YEAR($P719),9, 1), 0), Overall!$A721&lt;&gt;"", MONTH($O719) &lt;= 9, MONTH($P719) &gt;= 9), IF($S719 &lt;&gt; "", $I719/$S719, ""), ""), "")</f>
        <v/>
      </c>
      <c r="AP719" s="10" t="str">
        <f ca="1">IFERROR(IF(AND(NOW()&lt;= EOMONTH(DATE(YEAR($P719),10, 1), 0), Overall!$A721&lt;&gt;"", MONTH($O719) &lt;= 10, MONTH($P719) &gt;= 10), IF($S719 &lt;&gt; "", $I719/$S719, ""), ""), "")</f>
        <v/>
      </c>
      <c r="AQ719" s="10" t="str">
        <f ca="1">IFERROR(IF(AND(NOW()&lt;= EOMONTH(DATE(YEAR($P719),11, 1), 0), Overall!$A721&lt;&gt;"", MONTH($O719) &lt;=11, MONTH($P719) &gt;= 11), IF($S719 &lt;&gt; "", $I719/$S719, ""), ""), "")</f>
        <v/>
      </c>
      <c r="AR719" s="10" t="str">
        <f ca="1">IFERROR(IF(AND(NOW()&lt;= EOMONTH(DATE(YEAR($P719),12, 1), 0), Overall!$A721&lt;&gt;"", MONTH($O719) &lt;= 12, MONTH($P719) &gt;= 12), IF($S719 &lt;&gt; "", $I719/$S719, ""), ""), "")</f>
        <v/>
      </c>
      <c r="AS719" s="16">
        <f t="shared" ca="1" si="23"/>
        <v>1000000</v>
      </c>
    </row>
    <row r="720" spans="1:45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5" t="str">
        <f>IF(Overall!P722&lt;&gt;"",_xlfn.VALUETOTEXT(Overall!P722),"")</f>
        <v>Options</v>
      </c>
      <c r="I720" s="6">
        <f>IF(Overall!F722&lt;&gt;"",VALUE(Overall!F722),"")</f>
        <v>1000000</v>
      </c>
      <c r="J720" s="6">
        <f>IF(Overall!G722&lt;&gt;"",VALUE(Overall!G722),"")</f>
        <v>77</v>
      </c>
      <c r="K720" s="6">
        <f>IF(Overall!H722&lt;&gt;"",VALUE(Overall!H722),"")</f>
        <v>62</v>
      </c>
      <c r="L720" s="6">
        <f>IF(Overall!I722&lt;&gt;"",VALUE(Overall!I722),"")</f>
        <v>4.25</v>
      </c>
      <c r="M720" s="6">
        <f>IF(Overall!J722&lt;&gt;"",VALUE(Overall!J722),"")</f>
        <v>0.55000000000000004</v>
      </c>
      <c r="N720" s="6">
        <f>IF(Overall!K722&lt;&gt;"",VALUE(Overall!K722),"")</f>
        <v>3.7</v>
      </c>
      <c r="O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P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Q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R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S720" s="5">
        <f t="shared" si="22"/>
        <v>1</v>
      </c>
      <c r="T720" s="10" t="str">
        <f>IF(Overall!$A722&lt;&gt;"",IF(AND(MONTH($O720) &lt;= 1, MONTH($P720) &gt;= 1), IF($S720 &lt;&gt; "", $I720/$S720, ""), ""),"")</f>
        <v/>
      </c>
      <c r="U720" s="10" t="str">
        <f>IF(Overall!$A722&lt;&gt;"",IF(AND(MONTH($O720) &lt;= 2, MONTH($P720) &gt;= 2), IF($S720 &lt;&gt; "", $I720/$S720, ""), ""),"")</f>
        <v/>
      </c>
      <c r="V720" s="10" t="str">
        <f>IF(Overall!$A722&lt;&gt;"",IF(AND(MONTH($O720) &lt;= 3, MONTH($P720) &gt;= 3), IF($S720 &lt;&gt; "", $I720/$S720, ""), ""),"")</f>
        <v/>
      </c>
      <c r="W720" s="10">
        <f>IF(Overall!$A722&lt;&gt;"",IF(AND(MONTH($O720) &lt;= 4, MONTH($P720) &gt;= 4), IF($S720 &lt;&gt; "", $I720/$S720, ""), ""),"")</f>
        <v>1000000</v>
      </c>
      <c r="X720" s="10" t="str">
        <f>IF(Overall!$A722&lt;&gt;"",IF(AND(MONTH($O720) &lt;= 5, MONTH($P720) &gt;= 5), IF($S720 &lt;&gt; "", $I720/$S720, ""), ""),"")</f>
        <v/>
      </c>
      <c r="Y720" s="10" t="str">
        <f>IF(Overall!$A722&lt;&gt;"",IF(AND(MONTH($O720) &lt;= 6, MONTH($P720) &gt;= 6), IF($S720 &lt;&gt; "", $I720/$S720, ""), ""),"")</f>
        <v/>
      </c>
      <c r="Z720" s="10" t="str">
        <f>IF(Overall!$A722&lt;&gt;"",IF(AND(MONTH($O720) &lt;= 7, MONTH($P720) &gt;= 7 ), IF($S720 &lt;&gt; "", $I720/$S720, ""), ""),"")</f>
        <v/>
      </c>
      <c r="AA720" s="10" t="str">
        <f>IF(Overall!$A722&lt;&gt;"",IF(AND(MONTH($O720) &lt;= 8, MONTH($P720) &gt;= 8), IF($S720 &lt;&gt; "", $I720/$S720, ""), ""),"")</f>
        <v/>
      </c>
      <c r="AB720" s="10" t="str">
        <f>IF(Overall!$A722&lt;&gt;"",IF(AND(MONTH($O720) &lt;= 9, MONTH($P720) &gt;= 9), IF($S720 &lt;&gt; "", $I720/$S720, ""), ""),"")</f>
        <v/>
      </c>
      <c r="AC720" s="10" t="str">
        <f>IF(Overall!$A722&lt;&gt;"",IF(AND(MONTH($O720) &lt;= 10, MONTH($P720) &gt;= 10), IF($S720 &lt;&gt; "", $I720/$S720, ""), ""),"")</f>
        <v/>
      </c>
      <c r="AD720" s="10" t="str">
        <f>IF(Overall!$A722&lt;&gt;"",IF(AND(MONTH($O720) &lt;= 11, MONTH($P720) &gt;= 11), IF($S720 &lt;&gt; "", $I720/$S720, ""), ""),"")</f>
        <v/>
      </c>
      <c r="AE720" s="10" t="str">
        <f>IF(Overall!$A722&lt;&gt;"",IF(AND(MONTH($O720) &lt;= 12, MONTH($P720) &gt;= 12), IF($S720 &lt;&gt; "", $I720/$S720, ""), ""),"")</f>
        <v/>
      </c>
      <c r="AG720" s="10" t="str">
        <f ca="1">IFERROR(IF(AND(NOW()&lt;= EOMONTH(DATE(YEAR($P720),1, 1), 0), Overall!$A722&lt;&gt;"", MONTH($O720) &lt;= 1, MONTH($P720) &gt;= 1), IF($S720 &lt;&gt; "", $I720/$S720, ""), ""), "")</f>
        <v/>
      </c>
      <c r="AH720" s="10" t="str">
        <f ca="1">IFERROR(IF(AND(NOW()&lt;= EOMONTH(DATE(YEAR($P720),2, 1), 0), Overall!$A722&lt;&gt;"", MONTH($O720) &lt;= 2, MONTH($P720) &gt;= 2), IF($S720 &lt;&gt; "", $I720/$S720, ""), ""), "")</f>
        <v/>
      </c>
      <c r="AI720" s="10" t="str">
        <f ca="1">IFERROR(IF(AND(NOW()&lt;= EOMONTH(DATE(YEAR($P720),3, 1), 0), Overall!$A722&lt;&gt;"", MONTH($O720) &lt;= 3, MONTH($P720) &gt;= 3), IF($S720 &lt;&gt; "", $I720/$S720, ""), ""), "")</f>
        <v/>
      </c>
      <c r="AJ720" s="10">
        <f ca="1">IFERROR(IF(AND(NOW()&lt;= EOMONTH(DATE(YEAR($P720),4, 1), 0), Overall!$A722&lt;&gt;"", MONTH($O720) &lt;= 4, MONTH($P720) &gt;= 4), IF($S720 &lt;&gt; "", $I720/$S720, ""), ""), "")</f>
        <v>1000000</v>
      </c>
      <c r="AK720" s="10" t="str">
        <f ca="1">IFERROR(IF(AND(NOW()&lt;= EOMONTH(DATE(YEAR($P720),5, 1), 0), Overall!$A722&lt;&gt;"", MONTH($O720) &lt;= 5, MONTH($P720) &gt;= 5), IF($S720 &lt;&gt; "", $I720/$S720, ""), ""), "")</f>
        <v/>
      </c>
      <c r="AL720" s="10" t="str">
        <f ca="1">IFERROR(IF(AND(NOW()&lt;= EOMONTH(DATE(YEAR($P720),6, 1), 0), Overall!$A722&lt;&gt;"", MONTH($O720) &lt;= 6, MONTH($P720) &gt;= 6), IF($S720 &lt;&gt; "", $I720/$S720, ""), ""), "")</f>
        <v/>
      </c>
      <c r="AM720" s="10" t="str">
        <f ca="1">IFERROR(IF(AND(NOW()&lt;= EOMONTH(DATE(YEAR($P720),7, 1), 0), Overall!$A722&lt;&gt;"", MONTH($O720) &lt;= 7, MONTH($P720) &gt;= 7), IF($S720 &lt;&gt; "", $I720/$S720, ""), ""), "")</f>
        <v/>
      </c>
      <c r="AN720" s="10" t="str">
        <f ca="1">IFERROR(IF(AND(NOW()&lt;= EOMONTH(DATE(YEAR($P720),8, 1), 0), Overall!$A722&lt;&gt;"", MONTH($O720) &lt;= 8, MONTH($P720) &gt;= 8), IF($S720 &lt;&gt; "", $I720/$S720, ""), ""), "")</f>
        <v/>
      </c>
      <c r="AO720" s="10" t="str">
        <f ca="1">IFERROR(IF(AND(NOW()&lt;= EOMONTH(DATE(YEAR($P720),9, 1), 0), Overall!$A722&lt;&gt;"", MONTH($O720) &lt;= 9, MONTH($P720) &gt;= 9), IF($S720 &lt;&gt; "", $I720/$S720, ""), ""), "")</f>
        <v/>
      </c>
      <c r="AP720" s="10" t="str">
        <f ca="1">IFERROR(IF(AND(NOW()&lt;= EOMONTH(DATE(YEAR($P720),10, 1), 0), Overall!$A722&lt;&gt;"", MONTH($O720) &lt;= 10, MONTH($P720) &gt;= 10), IF($S720 &lt;&gt; "", $I720/$S720, ""), ""), "")</f>
        <v/>
      </c>
      <c r="AQ720" s="10" t="str">
        <f ca="1">IFERROR(IF(AND(NOW()&lt;= EOMONTH(DATE(YEAR($P720),11, 1), 0), Overall!$A722&lt;&gt;"", MONTH($O720) &lt;=11, MONTH($P720) &gt;= 11), IF($S720 &lt;&gt; "", $I720/$S720, ""), ""), "")</f>
        <v/>
      </c>
      <c r="AR720" s="10" t="str">
        <f ca="1">IFERROR(IF(AND(NOW()&lt;= EOMONTH(DATE(YEAR($P720),12, 1), 0), Overall!$A722&lt;&gt;"", MONTH($O720) &lt;= 12, MONTH($P720) &gt;= 12), IF($S720 &lt;&gt; "", $I720/$S720, ""), ""), "")</f>
        <v/>
      </c>
      <c r="AS720" s="16">
        <f t="shared" ca="1" si="23"/>
        <v>1000000</v>
      </c>
    </row>
    <row r="721" spans="1:45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5" t="str">
        <f>IF(Overall!P723&lt;&gt;"",_xlfn.VALUETOTEXT(Overall!P723),"")</f>
        <v>Options</v>
      </c>
      <c r="I721" s="6">
        <f>IF(Overall!F723&lt;&gt;"",VALUE(Overall!F723),"")</f>
        <v>1000000</v>
      </c>
      <c r="J721" s="6">
        <f>IF(Overall!G723&lt;&gt;"",VALUE(Overall!G723),"")</f>
        <v>78</v>
      </c>
      <c r="K721" s="6">
        <f>IF(Overall!H723&lt;&gt;"",VALUE(Overall!H723),"")</f>
        <v>62</v>
      </c>
      <c r="L721" s="6">
        <f>IF(Overall!I723&lt;&gt;"",VALUE(Overall!I723),"")</f>
        <v>4.9400000000000004</v>
      </c>
      <c r="M721" s="6">
        <f>IF(Overall!J723&lt;&gt;"",VALUE(Overall!J723),"")</f>
        <v>0.7</v>
      </c>
      <c r="N721" s="6">
        <f>IF(Overall!K723&lt;&gt;"",VALUE(Overall!K723),"")</f>
        <v>4.24</v>
      </c>
      <c r="O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P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Q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R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S721" s="5">
        <f t="shared" si="22"/>
        <v>1</v>
      </c>
      <c r="T721" s="10" t="str">
        <f>IF(Overall!$A723&lt;&gt;"",IF(AND(MONTH($O721) &lt;= 1, MONTH($P721) &gt;= 1), IF($S721 &lt;&gt; "", $I721/$S721, ""), ""),"")</f>
        <v/>
      </c>
      <c r="U721" s="10" t="str">
        <f>IF(Overall!$A723&lt;&gt;"",IF(AND(MONTH($O721) &lt;= 2, MONTH($P721) &gt;= 2), IF($S721 &lt;&gt; "", $I721/$S721, ""), ""),"")</f>
        <v/>
      </c>
      <c r="V721" s="10" t="str">
        <f>IF(Overall!$A723&lt;&gt;"",IF(AND(MONTH($O721) &lt;= 3, MONTH($P721) &gt;= 3), IF($S721 &lt;&gt; "", $I721/$S721, ""), ""),"")</f>
        <v/>
      </c>
      <c r="W721" s="10">
        <f>IF(Overall!$A723&lt;&gt;"",IF(AND(MONTH($O721) &lt;= 4, MONTH($P721) &gt;= 4), IF($S721 &lt;&gt; "", $I721/$S721, ""), ""),"")</f>
        <v>1000000</v>
      </c>
      <c r="X721" s="10" t="str">
        <f>IF(Overall!$A723&lt;&gt;"",IF(AND(MONTH($O721) &lt;= 5, MONTH($P721) &gt;= 5), IF($S721 &lt;&gt; "", $I721/$S721, ""), ""),"")</f>
        <v/>
      </c>
      <c r="Y721" s="10" t="str">
        <f>IF(Overall!$A723&lt;&gt;"",IF(AND(MONTH($O721) &lt;= 6, MONTH($P721) &gt;= 6), IF($S721 &lt;&gt; "", $I721/$S721, ""), ""),"")</f>
        <v/>
      </c>
      <c r="Z721" s="10" t="str">
        <f>IF(Overall!$A723&lt;&gt;"",IF(AND(MONTH($O721) &lt;= 7, MONTH($P721) &gt;= 7 ), IF($S721 &lt;&gt; "", $I721/$S721, ""), ""),"")</f>
        <v/>
      </c>
      <c r="AA721" s="10" t="str">
        <f>IF(Overall!$A723&lt;&gt;"",IF(AND(MONTH($O721) &lt;= 8, MONTH($P721) &gt;= 8), IF($S721 &lt;&gt; "", $I721/$S721, ""), ""),"")</f>
        <v/>
      </c>
      <c r="AB721" s="10" t="str">
        <f>IF(Overall!$A723&lt;&gt;"",IF(AND(MONTH($O721) &lt;= 9, MONTH($P721) &gt;= 9), IF($S721 &lt;&gt; "", $I721/$S721, ""), ""),"")</f>
        <v/>
      </c>
      <c r="AC721" s="10" t="str">
        <f>IF(Overall!$A723&lt;&gt;"",IF(AND(MONTH($O721) &lt;= 10, MONTH($P721) &gt;= 10), IF($S721 &lt;&gt; "", $I721/$S721, ""), ""),"")</f>
        <v/>
      </c>
      <c r="AD721" s="10" t="str">
        <f>IF(Overall!$A723&lt;&gt;"",IF(AND(MONTH($O721) &lt;= 11, MONTH($P721) &gt;= 11), IF($S721 &lt;&gt; "", $I721/$S721, ""), ""),"")</f>
        <v/>
      </c>
      <c r="AE721" s="10" t="str">
        <f>IF(Overall!$A723&lt;&gt;"",IF(AND(MONTH($O721) &lt;= 12, MONTH($P721) &gt;= 12), IF($S721 &lt;&gt; "", $I721/$S721, ""), ""),"")</f>
        <v/>
      </c>
      <c r="AG721" s="10" t="str">
        <f ca="1">IFERROR(IF(AND(NOW()&lt;= EOMONTH(DATE(YEAR($P721),1, 1), 0), Overall!$A723&lt;&gt;"", MONTH($O721) &lt;= 1, MONTH($P721) &gt;= 1), IF($S721 &lt;&gt; "", $I721/$S721, ""), ""), "")</f>
        <v/>
      </c>
      <c r="AH721" s="10" t="str">
        <f ca="1">IFERROR(IF(AND(NOW()&lt;= EOMONTH(DATE(YEAR($P721),2, 1), 0), Overall!$A723&lt;&gt;"", MONTH($O721) &lt;= 2, MONTH($P721) &gt;= 2), IF($S721 &lt;&gt; "", $I721/$S721, ""), ""), "")</f>
        <v/>
      </c>
      <c r="AI721" s="10" t="str">
        <f ca="1">IFERROR(IF(AND(NOW()&lt;= EOMONTH(DATE(YEAR($P721),3, 1), 0), Overall!$A723&lt;&gt;"", MONTH($O721) &lt;= 3, MONTH($P721) &gt;= 3), IF($S721 &lt;&gt; "", $I721/$S721, ""), ""), "")</f>
        <v/>
      </c>
      <c r="AJ721" s="10">
        <f ca="1">IFERROR(IF(AND(NOW()&lt;= EOMONTH(DATE(YEAR($P721),4, 1), 0), Overall!$A723&lt;&gt;"", MONTH($O721) &lt;= 4, MONTH($P721) &gt;= 4), IF($S721 &lt;&gt; "", $I721/$S721, ""), ""), "")</f>
        <v>1000000</v>
      </c>
      <c r="AK721" s="10" t="str">
        <f ca="1">IFERROR(IF(AND(NOW()&lt;= EOMONTH(DATE(YEAR($P721),5, 1), 0), Overall!$A723&lt;&gt;"", MONTH($O721) &lt;= 5, MONTH($P721) &gt;= 5), IF($S721 &lt;&gt; "", $I721/$S721, ""), ""), "")</f>
        <v/>
      </c>
      <c r="AL721" s="10" t="str">
        <f ca="1">IFERROR(IF(AND(NOW()&lt;= EOMONTH(DATE(YEAR($P721),6, 1), 0), Overall!$A723&lt;&gt;"", MONTH($O721) &lt;= 6, MONTH($P721) &gt;= 6), IF($S721 &lt;&gt; "", $I721/$S721, ""), ""), "")</f>
        <v/>
      </c>
      <c r="AM721" s="10" t="str">
        <f ca="1">IFERROR(IF(AND(NOW()&lt;= EOMONTH(DATE(YEAR($P721),7, 1), 0), Overall!$A723&lt;&gt;"", MONTH($O721) &lt;= 7, MONTH($P721) &gt;= 7), IF($S721 &lt;&gt; "", $I721/$S721, ""), ""), "")</f>
        <v/>
      </c>
      <c r="AN721" s="10" t="str">
        <f ca="1">IFERROR(IF(AND(NOW()&lt;= EOMONTH(DATE(YEAR($P721),8, 1), 0), Overall!$A723&lt;&gt;"", MONTH($O721) &lt;= 8, MONTH($P721) &gt;= 8), IF($S721 &lt;&gt; "", $I721/$S721, ""), ""), "")</f>
        <v/>
      </c>
      <c r="AO721" s="10" t="str">
        <f ca="1">IFERROR(IF(AND(NOW()&lt;= EOMONTH(DATE(YEAR($P721),9, 1), 0), Overall!$A723&lt;&gt;"", MONTH($O721) &lt;= 9, MONTH($P721) &gt;= 9), IF($S721 &lt;&gt; "", $I721/$S721, ""), ""), "")</f>
        <v/>
      </c>
      <c r="AP721" s="10" t="str">
        <f ca="1">IFERROR(IF(AND(NOW()&lt;= EOMONTH(DATE(YEAR($P721),10, 1), 0), Overall!$A723&lt;&gt;"", MONTH($O721) &lt;= 10, MONTH($P721) &gt;= 10), IF($S721 &lt;&gt; "", $I721/$S721, ""), ""), "")</f>
        <v/>
      </c>
      <c r="AQ721" s="10" t="str">
        <f ca="1">IFERROR(IF(AND(NOW()&lt;= EOMONTH(DATE(YEAR($P721),11, 1), 0), Overall!$A723&lt;&gt;"", MONTH($O721) &lt;=11, MONTH($P721) &gt;= 11), IF($S721 &lt;&gt; "", $I721/$S721, ""), ""), "")</f>
        <v/>
      </c>
      <c r="AR721" s="10" t="str">
        <f ca="1">IFERROR(IF(AND(NOW()&lt;= EOMONTH(DATE(YEAR($P721),12, 1), 0), Overall!$A723&lt;&gt;"", MONTH($O721) &lt;= 12, MONTH($P721) &gt;= 12), IF($S721 &lt;&gt; "", $I721/$S721, ""), ""), "")</f>
        <v/>
      </c>
      <c r="AS721" s="16">
        <f t="shared" ca="1" si="23"/>
        <v>1000000</v>
      </c>
    </row>
    <row r="722" spans="1:45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5" t="str">
        <f>IF(Overall!P724&lt;&gt;"",_xlfn.VALUETOTEXT(Overall!P724),"")</f>
        <v>Options</v>
      </c>
      <c r="I722" s="6">
        <f>IF(Overall!F724&lt;&gt;"",VALUE(Overall!F724),"")</f>
        <v>1000000</v>
      </c>
      <c r="J722" s="6">
        <f>IF(Overall!G724&lt;&gt;"",VALUE(Overall!G724),"")</f>
        <v>78</v>
      </c>
      <c r="K722" s="6">
        <f>IF(Overall!H724&lt;&gt;"",VALUE(Overall!H724),"")</f>
        <v>62</v>
      </c>
      <c r="L722" s="6">
        <f>IF(Overall!I724&lt;&gt;"",VALUE(Overall!I724),"")</f>
        <v>4.8</v>
      </c>
      <c r="M722" s="6">
        <f>IF(Overall!J724&lt;&gt;"",VALUE(Overall!J724),"")</f>
        <v>0.6</v>
      </c>
      <c r="N722" s="6">
        <f>IF(Overall!K724&lt;&gt;"",VALUE(Overall!K724),"")</f>
        <v>4.2</v>
      </c>
      <c r="O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P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Q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R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S722" s="5">
        <f t="shared" si="22"/>
        <v>1</v>
      </c>
      <c r="T722" s="10" t="str">
        <f>IF(Overall!$A724&lt;&gt;"",IF(AND(MONTH($O722) &lt;= 1, MONTH($P722) &gt;= 1), IF($S722 &lt;&gt; "", $I722/$S722, ""), ""),"")</f>
        <v/>
      </c>
      <c r="U722" s="10" t="str">
        <f>IF(Overall!$A724&lt;&gt;"",IF(AND(MONTH($O722) &lt;= 2, MONTH($P722) &gt;= 2), IF($S722 &lt;&gt; "", $I722/$S722, ""), ""),"")</f>
        <v/>
      </c>
      <c r="V722" s="10" t="str">
        <f>IF(Overall!$A724&lt;&gt;"",IF(AND(MONTH($O722) &lt;= 3, MONTH($P722) &gt;= 3), IF($S722 &lt;&gt; "", $I722/$S722, ""), ""),"")</f>
        <v/>
      </c>
      <c r="W722" s="10">
        <f>IF(Overall!$A724&lt;&gt;"",IF(AND(MONTH($O722) &lt;= 4, MONTH($P722) &gt;= 4), IF($S722 &lt;&gt; "", $I722/$S722, ""), ""),"")</f>
        <v>1000000</v>
      </c>
      <c r="X722" s="10" t="str">
        <f>IF(Overall!$A724&lt;&gt;"",IF(AND(MONTH($O722) &lt;= 5, MONTH($P722) &gt;= 5), IF($S722 &lt;&gt; "", $I722/$S722, ""), ""),"")</f>
        <v/>
      </c>
      <c r="Y722" s="10" t="str">
        <f>IF(Overall!$A724&lt;&gt;"",IF(AND(MONTH($O722) &lt;= 6, MONTH($P722) &gt;= 6), IF($S722 &lt;&gt; "", $I722/$S722, ""), ""),"")</f>
        <v/>
      </c>
      <c r="Z722" s="10" t="str">
        <f>IF(Overall!$A724&lt;&gt;"",IF(AND(MONTH($O722) &lt;= 7, MONTH($P722) &gt;= 7 ), IF($S722 &lt;&gt; "", $I722/$S722, ""), ""),"")</f>
        <v/>
      </c>
      <c r="AA722" s="10" t="str">
        <f>IF(Overall!$A724&lt;&gt;"",IF(AND(MONTH($O722) &lt;= 8, MONTH($P722) &gt;= 8), IF($S722 &lt;&gt; "", $I722/$S722, ""), ""),"")</f>
        <v/>
      </c>
      <c r="AB722" s="10" t="str">
        <f>IF(Overall!$A724&lt;&gt;"",IF(AND(MONTH($O722) &lt;= 9, MONTH($P722) &gt;= 9), IF($S722 &lt;&gt; "", $I722/$S722, ""), ""),"")</f>
        <v/>
      </c>
      <c r="AC722" s="10" t="str">
        <f>IF(Overall!$A724&lt;&gt;"",IF(AND(MONTH($O722) &lt;= 10, MONTH($P722) &gt;= 10), IF($S722 &lt;&gt; "", $I722/$S722, ""), ""),"")</f>
        <v/>
      </c>
      <c r="AD722" s="10" t="str">
        <f>IF(Overall!$A724&lt;&gt;"",IF(AND(MONTH($O722) &lt;= 11, MONTH($P722) &gt;= 11), IF($S722 &lt;&gt; "", $I722/$S722, ""), ""),"")</f>
        <v/>
      </c>
      <c r="AE722" s="10" t="str">
        <f>IF(Overall!$A724&lt;&gt;"",IF(AND(MONTH($O722) &lt;= 12, MONTH($P722) &gt;= 12), IF($S722 &lt;&gt; "", $I722/$S722, ""), ""),"")</f>
        <v/>
      </c>
      <c r="AG722" s="10" t="str">
        <f ca="1">IFERROR(IF(AND(NOW()&lt;= EOMONTH(DATE(YEAR($P722),1, 1), 0), Overall!$A724&lt;&gt;"", MONTH($O722) &lt;= 1, MONTH($P722) &gt;= 1), IF($S722 &lt;&gt; "", $I722/$S722, ""), ""), "")</f>
        <v/>
      </c>
      <c r="AH722" s="10" t="str">
        <f ca="1">IFERROR(IF(AND(NOW()&lt;= EOMONTH(DATE(YEAR($P722),2, 1), 0), Overall!$A724&lt;&gt;"", MONTH($O722) &lt;= 2, MONTH($P722) &gt;= 2), IF($S722 &lt;&gt; "", $I722/$S722, ""), ""), "")</f>
        <v/>
      </c>
      <c r="AI722" s="10" t="str">
        <f ca="1">IFERROR(IF(AND(NOW()&lt;= EOMONTH(DATE(YEAR($P722),3, 1), 0), Overall!$A724&lt;&gt;"", MONTH($O722) &lt;= 3, MONTH($P722) &gt;= 3), IF($S722 &lt;&gt; "", $I722/$S722, ""), ""), "")</f>
        <v/>
      </c>
      <c r="AJ722" s="10">
        <f ca="1">IFERROR(IF(AND(NOW()&lt;= EOMONTH(DATE(YEAR($P722),4, 1), 0), Overall!$A724&lt;&gt;"", MONTH($O722) &lt;= 4, MONTH($P722) &gt;= 4), IF($S722 &lt;&gt; "", $I722/$S722, ""), ""), "")</f>
        <v>1000000</v>
      </c>
      <c r="AK722" s="10" t="str">
        <f ca="1">IFERROR(IF(AND(NOW()&lt;= EOMONTH(DATE(YEAR($P722),5, 1), 0), Overall!$A724&lt;&gt;"", MONTH($O722) &lt;= 5, MONTH($P722) &gt;= 5), IF($S722 &lt;&gt; "", $I722/$S722, ""), ""), "")</f>
        <v/>
      </c>
      <c r="AL722" s="10" t="str">
        <f ca="1">IFERROR(IF(AND(NOW()&lt;= EOMONTH(DATE(YEAR($P722),6, 1), 0), Overall!$A724&lt;&gt;"", MONTH($O722) &lt;= 6, MONTH($P722) &gt;= 6), IF($S722 &lt;&gt; "", $I722/$S722, ""), ""), "")</f>
        <v/>
      </c>
      <c r="AM722" s="10" t="str">
        <f ca="1">IFERROR(IF(AND(NOW()&lt;= EOMONTH(DATE(YEAR($P722),7, 1), 0), Overall!$A724&lt;&gt;"", MONTH($O722) &lt;= 7, MONTH($P722) &gt;= 7), IF($S722 &lt;&gt; "", $I722/$S722, ""), ""), "")</f>
        <v/>
      </c>
      <c r="AN722" s="10" t="str">
        <f ca="1">IFERROR(IF(AND(NOW()&lt;= EOMONTH(DATE(YEAR($P722),8, 1), 0), Overall!$A724&lt;&gt;"", MONTH($O722) &lt;= 8, MONTH($P722) &gt;= 8), IF($S722 &lt;&gt; "", $I722/$S722, ""), ""), "")</f>
        <v/>
      </c>
      <c r="AO722" s="10" t="str">
        <f ca="1">IFERROR(IF(AND(NOW()&lt;= EOMONTH(DATE(YEAR($P722),9, 1), 0), Overall!$A724&lt;&gt;"", MONTH($O722) &lt;= 9, MONTH($P722) &gt;= 9), IF($S722 &lt;&gt; "", $I722/$S722, ""), ""), "")</f>
        <v/>
      </c>
      <c r="AP722" s="10" t="str">
        <f ca="1">IFERROR(IF(AND(NOW()&lt;= EOMONTH(DATE(YEAR($P722),10, 1), 0), Overall!$A724&lt;&gt;"", MONTH($O722) &lt;= 10, MONTH($P722) &gt;= 10), IF($S722 &lt;&gt; "", $I722/$S722, ""), ""), "")</f>
        <v/>
      </c>
      <c r="AQ722" s="10" t="str">
        <f ca="1">IFERROR(IF(AND(NOW()&lt;= EOMONTH(DATE(YEAR($P722),11, 1), 0), Overall!$A724&lt;&gt;"", MONTH($O722) &lt;=11, MONTH($P722) &gt;= 11), IF($S722 &lt;&gt; "", $I722/$S722, ""), ""), "")</f>
        <v/>
      </c>
      <c r="AR722" s="10" t="str">
        <f ca="1">IFERROR(IF(AND(NOW()&lt;= EOMONTH(DATE(YEAR($P722),12, 1), 0), Overall!$A724&lt;&gt;"", MONTH($O722) &lt;= 12, MONTH($P722) &gt;= 12), IF($S722 &lt;&gt; "", $I722/$S722, ""), ""), "")</f>
        <v/>
      </c>
      <c r="AS722" s="16">
        <f t="shared" ca="1" si="23"/>
        <v>1000000</v>
      </c>
    </row>
    <row r="723" spans="1:45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5" t="str">
        <f>IF(Overall!P725&lt;&gt;"",_xlfn.VALUETOTEXT(Overall!P725),"")</f>
        <v>Options</v>
      </c>
      <c r="I723" s="6">
        <f>IF(Overall!F725&lt;&gt;"",VALUE(Overall!F725),"")</f>
        <v>1000000</v>
      </c>
      <c r="J723" s="6">
        <f>IF(Overall!G725&lt;&gt;"",VALUE(Overall!G725),"")</f>
        <v>77</v>
      </c>
      <c r="K723" s="6">
        <f>IF(Overall!H725&lt;&gt;"",VALUE(Overall!H725),"")</f>
        <v>62</v>
      </c>
      <c r="L723" s="6">
        <f>IF(Overall!I725&lt;&gt;"",VALUE(Overall!I725),"")</f>
        <v>4.29</v>
      </c>
      <c r="M723" s="6">
        <f>IF(Overall!J725&lt;&gt;"",VALUE(Overall!J725),"")</f>
        <v>0.56999999999999995</v>
      </c>
      <c r="N723" s="6">
        <f>IF(Overall!K725&lt;&gt;"",VALUE(Overall!K725),"")</f>
        <v>3.72</v>
      </c>
      <c r="O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P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Q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R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S723" s="5">
        <f t="shared" si="22"/>
        <v>1</v>
      </c>
      <c r="T723" s="10" t="str">
        <f>IF(Overall!$A725&lt;&gt;"",IF(AND(MONTH($O723) &lt;= 1, MONTH($P723) &gt;= 1), IF($S723 &lt;&gt; "", $I723/$S723, ""), ""),"")</f>
        <v/>
      </c>
      <c r="U723" s="10" t="str">
        <f>IF(Overall!$A725&lt;&gt;"",IF(AND(MONTH($O723) &lt;= 2, MONTH($P723) &gt;= 2), IF($S723 &lt;&gt; "", $I723/$S723, ""), ""),"")</f>
        <v/>
      </c>
      <c r="V723" s="10" t="str">
        <f>IF(Overall!$A725&lt;&gt;"",IF(AND(MONTH($O723) &lt;= 3, MONTH($P723) &gt;= 3), IF($S723 &lt;&gt; "", $I723/$S723, ""), ""),"")</f>
        <v/>
      </c>
      <c r="W723" s="10">
        <f>IF(Overall!$A725&lt;&gt;"",IF(AND(MONTH($O723) &lt;= 4, MONTH($P723) &gt;= 4), IF($S723 &lt;&gt; "", $I723/$S723, ""), ""),"")</f>
        <v>1000000</v>
      </c>
      <c r="X723" s="10" t="str">
        <f>IF(Overall!$A725&lt;&gt;"",IF(AND(MONTH($O723) &lt;= 5, MONTH($P723) &gt;= 5), IF($S723 &lt;&gt; "", $I723/$S723, ""), ""),"")</f>
        <v/>
      </c>
      <c r="Y723" s="10" t="str">
        <f>IF(Overall!$A725&lt;&gt;"",IF(AND(MONTH($O723) &lt;= 6, MONTH($P723) &gt;= 6), IF($S723 &lt;&gt; "", $I723/$S723, ""), ""),"")</f>
        <v/>
      </c>
      <c r="Z723" s="10" t="str">
        <f>IF(Overall!$A725&lt;&gt;"",IF(AND(MONTH($O723) &lt;= 7, MONTH($P723) &gt;= 7 ), IF($S723 &lt;&gt; "", $I723/$S723, ""), ""),"")</f>
        <v/>
      </c>
      <c r="AA723" s="10" t="str">
        <f>IF(Overall!$A725&lt;&gt;"",IF(AND(MONTH($O723) &lt;= 8, MONTH($P723) &gt;= 8), IF($S723 &lt;&gt; "", $I723/$S723, ""), ""),"")</f>
        <v/>
      </c>
      <c r="AB723" s="10" t="str">
        <f>IF(Overall!$A725&lt;&gt;"",IF(AND(MONTH($O723) &lt;= 9, MONTH($P723) &gt;= 9), IF($S723 &lt;&gt; "", $I723/$S723, ""), ""),"")</f>
        <v/>
      </c>
      <c r="AC723" s="10" t="str">
        <f>IF(Overall!$A725&lt;&gt;"",IF(AND(MONTH($O723) &lt;= 10, MONTH($P723) &gt;= 10), IF($S723 &lt;&gt; "", $I723/$S723, ""), ""),"")</f>
        <v/>
      </c>
      <c r="AD723" s="10" t="str">
        <f>IF(Overall!$A725&lt;&gt;"",IF(AND(MONTH($O723) &lt;= 11, MONTH($P723) &gt;= 11), IF($S723 &lt;&gt; "", $I723/$S723, ""), ""),"")</f>
        <v/>
      </c>
      <c r="AE723" s="10" t="str">
        <f>IF(Overall!$A725&lt;&gt;"",IF(AND(MONTH($O723) &lt;= 12, MONTH($P723) &gt;= 12), IF($S723 &lt;&gt; "", $I723/$S723, ""), ""),"")</f>
        <v/>
      </c>
      <c r="AG723" s="10" t="str">
        <f ca="1">IFERROR(IF(AND(NOW()&lt;= EOMONTH(DATE(YEAR($P723),1, 1), 0), Overall!$A725&lt;&gt;"", MONTH($O723) &lt;= 1, MONTH($P723) &gt;= 1), IF($S723 &lt;&gt; "", $I723/$S723, ""), ""), "")</f>
        <v/>
      </c>
      <c r="AH723" s="10" t="str">
        <f ca="1">IFERROR(IF(AND(NOW()&lt;= EOMONTH(DATE(YEAR($P723),2, 1), 0), Overall!$A725&lt;&gt;"", MONTH($O723) &lt;= 2, MONTH($P723) &gt;= 2), IF($S723 &lt;&gt; "", $I723/$S723, ""), ""), "")</f>
        <v/>
      </c>
      <c r="AI723" s="10" t="str">
        <f ca="1">IFERROR(IF(AND(NOW()&lt;= EOMONTH(DATE(YEAR($P723),3, 1), 0), Overall!$A725&lt;&gt;"", MONTH($O723) &lt;= 3, MONTH($P723) &gt;= 3), IF($S723 &lt;&gt; "", $I723/$S723, ""), ""), "")</f>
        <v/>
      </c>
      <c r="AJ723" s="10">
        <f ca="1">IFERROR(IF(AND(NOW()&lt;= EOMONTH(DATE(YEAR($P723),4, 1), 0), Overall!$A725&lt;&gt;"", MONTH($O723) &lt;= 4, MONTH($P723) &gt;= 4), IF($S723 &lt;&gt; "", $I723/$S723, ""), ""), "")</f>
        <v>1000000</v>
      </c>
      <c r="AK723" s="10" t="str">
        <f ca="1">IFERROR(IF(AND(NOW()&lt;= EOMONTH(DATE(YEAR($P723),5, 1), 0), Overall!$A725&lt;&gt;"", MONTH($O723) &lt;= 5, MONTH($P723) &gt;= 5), IF($S723 &lt;&gt; "", $I723/$S723, ""), ""), "")</f>
        <v/>
      </c>
      <c r="AL723" s="10" t="str">
        <f ca="1">IFERROR(IF(AND(NOW()&lt;= EOMONTH(DATE(YEAR($P723),6, 1), 0), Overall!$A725&lt;&gt;"", MONTH($O723) &lt;= 6, MONTH($P723) &gt;= 6), IF($S723 &lt;&gt; "", $I723/$S723, ""), ""), "")</f>
        <v/>
      </c>
      <c r="AM723" s="10" t="str">
        <f ca="1">IFERROR(IF(AND(NOW()&lt;= EOMONTH(DATE(YEAR($P723),7, 1), 0), Overall!$A725&lt;&gt;"", MONTH($O723) &lt;= 7, MONTH($P723) &gt;= 7), IF($S723 &lt;&gt; "", $I723/$S723, ""), ""), "")</f>
        <v/>
      </c>
      <c r="AN723" s="10" t="str">
        <f ca="1">IFERROR(IF(AND(NOW()&lt;= EOMONTH(DATE(YEAR($P723),8, 1), 0), Overall!$A725&lt;&gt;"", MONTH($O723) &lt;= 8, MONTH($P723) &gt;= 8), IF($S723 &lt;&gt; "", $I723/$S723, ""), ""), "")</f>
        <v/>
      </c>
      <c r="AO723" s="10" t="str">
        <f ca="1">IFERROR(IF(AND(NOW()&lt;= EOMONTH(DATE(YEAR($P723),9, 1), 0), Overall!$A725&lt;&gt;"", MONTH($O723) &lt;= 9, MONTH($P723) &gt;= 9), IF($S723 &lt;&gt; "", $I723/$S723, ""), ""), "")</f>
        <v/>
      </c>
      <c r="AP723" s="10" t="str">
        <f ca="1">IFERROR(IF(AND(NOW()&lt;= EOMONTH(DATE(YEAR($P723),10, 1), 0), Overall!$A725&lt;&gt;"", MONTH($O723) &lt;= 10, MONTH($P723) &gt;= 10), IF($S723 &lt;&gt; "", $I723/$S723, ""), ""), "")</f>
        <v/>
      </c>
      <c r="AQ723" s="10" t="str">
        <f ca="1">IFERROR(IF(AND(NOW()&lt;= EOMONTH(DATE(YEAR($P723),11, 1), 0), Overall!$A725&lt;&gt;"", MONTH($O723) &lt;=11, MONTH($P723) &gt;= 11), IF($S723 &lt;&gt; "", $I723/$S723, ""), ""), "")</f>
        <v/>
      </c>
      <c r="AR723" s="10" t="str">
        <f ca="1">IFERROR(IF(AND(NOW()&lt;= EOMONTH(DATE(YEAR($P723),12, 1), 0), Overall!$A725&lt;&gt;"", MONTH($O723) &lt;= 12, MONTH($P723) &gt;= 12), IF($S723 &lt;&gt; "", $I723/$S723, ""), ""), "")</f>
        <v/>
      </c>
      <c r="AS723" s="16">
        <f t="shared" ca="1" si="23"/>
        <v>1000000</v>
      </c>
    </row>
    <row r="724" spans="1:45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5" t="str">
        <f>IF(Overall!P726&lt;&gt;"",_xlfn.VALUETOTEXT(Overall!P726),"")</f>
        <v>Options</v>
      </c>
      <c r="I724" s="6">
        <f>IF(Overall!F726&lt;&gt;"",VALUE(Overall!F726),"")</f>
        <v>1000000</v>
      </c>
      <c r="J724" s="6">
        <f>IF(Overall!G726&lt;&gt;"",VALUE(Overall!G726),"")</f>
        <v>77</v>
      </c>
      <c r="K724" s="6">
        <f>IF(Overall!H726&lt;&gt;"",VALUE(Overall!H726),"")</f>
        <v>62</v>
      </c>
      <c r="L724" s="6">
        <f>IF(Overall!I726&lt;&gt;"",VALUE(Overall!I726),"")</f>
        <v>4.4000000000000004</v>
      </c>
      <c r="M724" s="6">
        <f>IF(Overall!J726&lt;&gt;"",VALUE(Overall!J726),"")</f>
        <v>0.66</v>
      </c>
      <c r="N724" s="6">
        <f>IF(Overall!K726&lt;&gt;"",VALUE(Overall!K726),"")</f>
        <v>3.74</v>
      </c>
      <c r="O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P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Q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R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S724" s="5">
        <f t="shared" si="22"/>
        <v>1</v>
      </c>
      <c r="T724" s="10" t="str">
        <f>IF(Overall!$A726&lt;&gt;"",IF(AND(MONTH($O724) &lt;= 1, MONTH($P724) &gt;= 1), IF($S724 &lt;&gt; "", $I724/$S724, ""), ""),"")</f>
        <v/>
      </c>
      <c r="U724" s="10" t="str">
        <f>IF(Overall!$A726&lt;&gt;"",IF(AND(MONTH($O724) &lt;= 2, MONTH($P724) &gt;= 2), IF($S724 &lt;&gt; "", $I724/$S724, ""), ""),"")</f>
        <v/>
      </c>
      <c r="V724" s="10" t="str">
        <f>IF(Overall!$A726&lt;&gt;"",IF(AND(MONTH($O724) &lt;= 3, MONTH($P724) &gt;= 3), IF($S724 &lt;&gt; "", $I724/$S724, ""), ""),"")</f>
        <v/>
      </c>
      <c r="W724" s="10">
        <f>IF(Overall!$A726&lt;&gt;"",IF(AND(MONTH($O724) &lt;= 4, MONTH($P724) &gt;= 4), IF($S724 &lt;&gt; "", $I724/$S724, ""), ""),"")</f>
        <v>1000000</v>
      </c>
      <c r="X724" s="10" t="str">
        <f>IF(Overall!$A726&lt;&gt;"",IF(AND(MONTH($O724) &lt;= 5, MONTH($P724) &gt;= 5), IF($S724 &lt;&gt; "", $I724/$S724, ""), ""),"")</f>
        <v/>
      </c>
      <c r="Y724" s="10" t="str">
        <f>IF(Overall!$A726&lt;&gt;"",IF(AND(MONTH($O724) &lt;= 6, MONTH($P724) &gt;= 6), IF($S724 &lt;&gt; "", $I724/$S724, ""), ""),"")</f>
        <v/>
      </c>
      <c r="Z724" s="10" t="str">
        <f>IF(Overall!$A726&lt;&gt;"",IF(AND(MONTH($O724) &lt;= 7, MONTH($P724) &gt;= 7 ), IF($S724 &lt;&gt; "", $I724/$S724, ""), ""),"")</f>
        <v/>
      </c>
      <c r="AA724" s="10" t="str">
        <f>IF(Overall!$A726&lt;&gt;"",IF(AND(MONTH($O724) &lt;= 8, MONTH($P724) &gt;= 8), IF($S724 &lt;&gt; "", $I724/$S724, ""), ""),"")</f>
        <v/>
      </c>
      <c r="AB724" s="10" t="str">
        <f>IF(Overall!$A726&lt;&gt;"",IF(AND(MONTH($O724) &lt;= 9, MONTH($P724) &gt;= 9), IF($S724 &lt;&gt; "", $I724/$S724, ""), ""),"")</f>
        <v/>
      </c>
      <c r="AC724" s="10" t="str">
        <f>IF(Overall!$A726&lt;&gt;"",IF(AND(MONTH($O724) &lt;= 10, MONTH($P724) &gt;= 10), IF($S724 &lt;&gt; "", $I724/$S724, ""), ""),"")</f>
        <v/>
      </c>
      <c r="AD724" s="10" t="str">
        <f>IF(Overall!$A726&lt;&gt;"",IF(AND(MONTH($O724) &lt;= 11, MONTH($P724) &gt;= 11), IF($S724 &lt;&gt; "", $I724/$S724, ""), ""),"")</f>
        <v/>
      </c>
      <c r="AE724" s="10" t="str">
        <f>IF(Overall!$A726&lt;&gt;"",IF(AND(MONTH($O724) &lt;= 12, MONTH($P724) &gt;= 12), IF($S724 &lt;&gt; "", $I724/$S724, ""), ""),"")</f>
        <v/>
      </c>
      <c r="AG724" s="10" t="str">
        <f ca="1">IFERROR(IF(AND(NOW()&lt;= EOMONTH(DATE(YEAR($P724),1, 1), 0), Overall!$A726&lt;&gt;"", MONTH($O724) &lt;= 1, MONTH($P724) &gt;= 1), IF($S724 &lt;&gt; "", $I724/$S724, ""), ""), "")</f>
        <v/>
      </c>
      <c r="AH724" s="10" t="str">
        <f ca="1">IFERROR(IF(AND(NOW()&lt;= EOMONTH(DATE(YEAR($P724),2, 1), 0), Overall!$A726&lt;&gt;"", MONTH($O724) &lt;= 2, MONTH($P724) &gt;= 2), IF($S724 &lt;&gt; "", $I724/$S724, ""), ""), "")</f>
        <v/>
      </c>
      <c r="AI724" s="10" t="str">
        <f ca="1">IFERROR(IF(AND(NOW()&lt;= EOMONTH(DATE(YEAR($P724),3, 1), 0), Overall!$A726&lt;&gt;"", MONTH($O724) &lt;= 3, MONTH($P724) &gt;= 3), IF($S724 &lt;&gt; "", $I724/$S724, ""), ""), "")</f>
        <v/>
      </c>
      <c r="AJ724" s="10">
        <f ca="1">IFERROR(IF(AND(NOW()&lt;= EOMONTH(DATE(YEAR($P724),4, 1), 0), Overall!$A726&lt;&gt;"", MONTH($O724) &lt;= 4, MONTH($P724) &gt;= 4), IF($S724 &lt;&gt; "", $I724/$S724, ""), ""), "")</f>
        <v>1000000</v>
      </c>
      <c r="AK724" s="10" t="str">
        <f ca="1">IFERROR(IF(AND(NOW()&lt;= EOMONTH(DATE(YEAR($P724),5, 1), 0), Overall!$A726&lt;&gt;"", MONTH($O724) &lt;= 5, MONTH($P724) &gt;= 5), IF($S724 &lt;&gt; "", $I724/$S724, ""), ""), "")</f>
        <v/>
      </c>
      <c r="AL724" s="10" t="str">
        <f ca="1">IFERROR(IF(AND(NOW()&lt;= EOMONTH(DATE(YEAR($P724),6, 1), 0), Overall!$A726&lt;&gt;"", MONTH($O724) &lt;= 6, MONTH($P724) &gt;= 6), IF($S724 &lt;&gt; "", $I724/$S724, ""), ""), "")</f>
        <v/>
      </c>
      <c r="AM724" s="10" t="str">
        <f ca="1">IFERROR(IF(AND(NOW()&lt;= EOMONTH(DATE(YEAR($P724),7, 1), 0), Overall!$A726&lt;&gt;"", MONTH($O724) &lt;= 7, MONTH($P724) &gt;= 7), IF($S724 &lt;&gt; "", $I724/$S724, ""), ""), "")</f>
        <v/>
      </c>
      <c r="AN724" s="10" t="str">
        <f ca="1">IFERROR(IF(AND(NOW()&lt;= EOMONTH(DATE(YEAR($P724),8, 1), 0), Overall!$A726&lt;&gt;"", MONTH($O724) &lt;= 8, MONTH($P724) &gt;= 8), IF($S724 &lt;&gt; "", $I724/$S724, ""), ""), "")</f>
        <v/>
      </c>
      <c r="AO724" s="10" t="str">
        <f ca="1">IFERROR(IF(AND(NOW()&lt;= EOMONTH(DATE(YEAR($P724),9, 1), 0), Overall!$A726&lt;&gt;"", MONTH($O724) &lt;= 9, MONTH($P724) &gt;= 9), IF($S724 &lt;&gt; "", $I724/$S724, ""), ""), "")</f>
        <v/>
      </c>
      <c r="AP724" s="10" t="str">
        <f ca="1">IFERROR(IF(AND(NOW()&lt;= EOMONTH(DATE(YEAR($P724),10, 1), 0), Overall!$A726&lt;&gt;"", MONTH($O724) &lt;= 10, MONTH($P724) &gt;= 10), IF($S724 &lt;&gt; "", $I724/$S724, ""), ""), "")</f>
        <v/>
      </c>
      <c r="AQ724" s="10" t="str">
        <f ca="1">IFERROR(IF(AND(NOW()&lt;= EOMONTH(DATE(YEAR($P724),11, 1), 0), Overall!$A726&lt;&gt;"", MONTH($O724) &lt;=11, MONTH($P724) &gt;= 11), IF($S724 &lt;&gt; "", $I724/$S724, ""), ""), "")</f>
        <v/>
      </c>
      <c r="AR724" s="10" t="str">
        <f ca="1">IFERROR(IF(AND(NOW()&lt;= EOMONTH(DATE(YEAR($P724),12, 1), 0), Overall!$A726&lt;&gt;"", MONTH($O724) &lt;= 12, MONTH($P724) &gt;= 12), IF($S724 &lt;&gt; "", $I724/$S724, ""), ""), "")</f>
        <v/>
      </c>
      <c r="AS724" s="16">
        <f t="shared" ca="1" si="23"/>
        <v>1000000</v>
      </c>
    </row>
    <row r="725" spans="1:45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5" t="str">
        <f>IF(Overall!P727&lt;&gt;"",_xlfn.VALUETOTEXT(Overall!P727),"")</f>
        <v>Options</v>
      </c>
      <c r="I725" s="6">
        <f>IF(Overall!F727&lt;&gt;"",VALUE(Overall!F727),"")</f>
        <v>1000000</v>
      </c>
      <c r="J725" s="6">
        <f>IF(Overall!G727&lt;&gt;"",VALUE(Overall!G727),"")</f>
        <v>78</v>
      </c>
      <c r="K725" s="6">
        <f>IF(Overall!H727&lt;&gt;"",VALUE(Overall!H727),"")</f>
        <v>62</v>
      </c>
      <c r="L725" s="6">
        <f>IF(Overall!I727&lt;&gt;"",VALUE(Overall!I727),"")</f>
        <v>4.83</v>
      </c>
      <c r="M725" s="6">
        <f>IF(Overall!J727&lt;&gt;"",VALUE(Overall!J727),"")</f>
        <v>0.6</v>
      </c>
      <c r="N725" s="6">
        <f>IF(Overall!K727&lt;&gt;"",VALUE(Overall!K727),"")</f>
        <v>4.2300000000000004</v>
      </c>
      <c r="O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P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Q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R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S725" s="5">
        <f t="shared" si="22"/>
        <v>1</v>
      </c>
      <c r="T725" s="10" t="str">
        <f>IF(Overall!$A727&lt;&gt;"",IF(AND(MONTH($O725) &lt;= 1, MONTH($P725) &gt;= 1), IF($S725 &lt;&gt; "", $I725/$S725, ""), ""),"")</f>
        <v/>
      </c>
      <c r="U725" s="10" t="str">
        <f>IF(Overall!$A727&lt;&gt;"",IF(AND(MONTH($O725) &lt;= 2, MONTH($P725) &gt;= 2), IF($S725 &lt;&gt; "", $I725/$S725, ""), ""),"")</f>
        <v/>
      </c>
      <c r="V725" s="10" t="str">
        <f>IF(Overall!$A727&lt;&gt;"",IF(AND(MONTH($O725) &lt;= 3, MONTH($P725) &gt;= 3), IF($S725 &lt;&gt; "", $I725/$S725, ""), ""),"")</f>
        <v/>
      </c>
      <c r="W725" s="10">
        <f>IF(Overall!$A727&lt;&gt;"",IF(AND(MONTH($O725) &lt;= 4, MONTH($P725) &gt;= 4), IF($S725 &lt;&gt; "", $I725/$S725, ""), ""),"")</f>
        <v>1000000</v>
      </c>
      <c r="X725" s="10" t="str">
        <f>IF(Overall!$A727&lt;&gt;"",IF(AND(MONTH($O725) &lt;= 5, MONTH($P725) &gt;= 5), IF($S725 &lt;&gt; "", $I725/$S725, ""), ""),"")</f>
        <v/>
      </c>
      <c r="Y725" s="10" t="str">
        <f>IF(Overall!$A727&lt;&gt;"",IF(AND(MONTH($O725) &lt;= 6, MONTH($P725) &gt;= 6), IF($S725 &lt;&gt; "", $I725/$S725, ""), ""),"")</f>
        <v/>
      </c>
      <c r="Z725" s="10" t="str">
        <f>IF(Overall!$A727&lt;&gt;"",IF(AND(MONTH($O725) &lt;= 7, MONTH($P725) &gt;= 7 ), IF($S725 &lt;&gt; "", $I725/$S725, ""), ""),"")</f>
        <v/>
      </c>
      <c r="AA725" s="10" t="str">
        <f>IF(Overall!$A727&lt;&gt;"",IF(AND(MONTH($O725) &lt;= 8, MONTH($P725) &gt;= 8), IF($S725 &lt;&gt; "", $I725/$S725, ""), ""),"")</f>
        <v/>
      </c>
      <c r="AB725" s="10" t="str">
        <f>IF(Overall!$A727&lt;&gt;"",IF(AND(MONTH($O725) &lt;= 9, MONTH($P725) &gt;= 9), IF($S725 &lt;&gt; "", $I725/$S725, ""), ""),"")</f>
        <v/>
      </c>
      <c r="AC725" s="10" t="str">
        <f>IF(Overall!$A727&lt;&gt;"",IF(AND(MONTH($O725) &lt;= 10, MONTH($P725) &gt;= 10), IF($S725 &lt;&gt; "", $I725/$S725, ""), ""),"")</f>
        <v/>
      </c>
      <c r="AD725" s="10" t="str">
        <f>IF(Overall!$A727&lt;&gt;"",IF(AND(MONTH($O725) &lt;= 11, MONTH($P725) &gt;= 11), IF($S725 &lt;&gt; "", $I725/$S725, ""), ""),"")</f>
        <v/>
      </c>
      <c r="AE725" s="10" t="str">
        <f>IF(Overall!$A727&lt;&gt;"",IF(AND(MONTH($O725) &lt;= 12, MONTH($P725) &gt;= 12), IF($S725 &lt;&gt; "", $I725/$S725, ""), ""),"")</f>
        <v/>
      </c>
      <c r="AG725" s="10" t="str">
        <f ca="1">IFERROR(IF(AND(NOW()&lt;= EOMONTH(DATE(YEAR($P725),1, 1), 0), Overall!$A727&lt;&gt;"", MONTH($O725) &lt;= 1, MONTH($P725) &gt;= 1), IF($S725 &lt;&gt; "", $I725/$S725, ""), ""), "")</f>
        <v/>
      </c>
      <c r="AH725" s="10" t="str">
        <f ca="1">IFERROR(IF(AND(NOW()&lt;= EOMONTH(DATE(YEAR($P725),2, 1), 0), Overall!$A727&lt;&gt;"", MONTH($O725) &lt;= 2, MONTH($P725) &gt;= 2), IF($S725 &lt;&gt; "", $I725/$S725, ""), ""), "")</f>
        <v/>
      </c>
      <c r="AI725" s="10" t="str">
        <f ca="1">IFERROR(IF(AND(NOW()&lt;= EOMONTH(DATE(YEAR($P725),3, 1), 0), Overall!$A727&lt;&gt;"", MONTH($O725) &lt;= 3, MONTH($P725) &gt;= 3), IF($S725 &lt;&gt; "", $I725/$S725, ""), ""), "")</f>
        <v/>
      </c>
      <c r="AJ725" s="10">
        <f ca="1">IFERROR(IF(AND(NOW()&lt;= EOMONTH(DATE(YEAR($P725),4, 1), 0), Overall!$A727&lt;&gt;"", MONTH($O725) &lt;= 4, MONTH($P725) &gt;= 4), IF($S725 &lt;&gt; "", $I725/$S725, ""), ""), "")</f>
        <v>1000000</v>
      </c>
      <c r="AK725" s="10" t="str">
        <f ca="1">IFERROR(IF(AND(NOW()&lt;= EOMONTH(DATE(YEAR($P725),5, 1), 0), Overall!$A727&lt;&gt;"", MONTH($O725) &lt;= 5, MONTH($P725) &gt;= 5), IF($S725 &lt;&gt; "", $I725/$S725, ""), ""), "")</f>
        <v/>
      </c>
      <c r="AL725" s="10" t="str">
        <f ca="1">IFERROR(IF(AND(NOW()&lt;= EOMONTH(DATE(YEAR($P725),6, 1), 0), Overall!$A727&lt;&gt;"", MONTH($O725) &lt;= 6, MONTH($P725) &gt;= 6), IF($S725 &lt;&gt; "", $I725/$S725, ""), ""), "")</f>
        <v/>
      </c>
      <c r="AM725" s="10" t="str">
        <f ca="1">IFERROR(IF(AND(NOW()&lt;= EOMONTH(DATE(YEAR($P725),7, 1), 0), Overall!$A727&lt;&gt;"", MONTH($O725) &lt;= 7, MONTH($P725) &gt;= 7), IF($S725 &lt;&gt; "", $I725/$S725, ""), ""), "")</f>
        <v/>
      </c>
      <c r="AN725" s="10" t="str">
        <f ca="1">IFERROR(IF(AND(NOW()&lt;= EOMONTH(DATE(YEAR($P725),8, 1), 0), Overall!$A727&lt;&gt;"", MONTH($O725) &lt;= 8, MONTH($P725) &gt;= 8), IF($S725 &lt;&gt; "", $I725/$S725, ""), ""), "")</f>
        <v/>
      </c>
      <c r="AO725" s="10" t="str">
        <f ca="1">IFERROR(IF(AND(NOW()&lt;= EOMONTH(DATE(YEAR($P725),9, 1), 0), Overall!$A727&lt;&gt;"", MONTH($O725) &lt;= 9, MONTH($P725) &gt;= 9), IF($S725 &lt;&gt; "", $I725/$S725, ""), ""), "")</f>
        <v/>
      </c>
      <c r="AP725" s="10" t="str">
        <f ca="1">IFERROR(IF(AND(NOW()&lt;= EOMONTH(DATE(YEAR($P725),10, 1), 0), Overall!$A727&lt;&gt;"", MONTH($O725) &lt;= 10, MONTH($P725) &gt;= 10), IF($S725 &lt;&gt; "", $I725/$S725, ""), ""), "")</f>
        <v/>
      </c>
      <c r="AQ725" s="10" t="str">
        <f ca="1">IFERROR(IF(AND(NOW()&lt;= EOMONTH(DATE(YEAR($P725),11, 1), 0), Overall!$A727&lt;&gt;"", MONTH($O725) &lt;=11, MONTH($P725) &gt;= 11), IF($S725 &lt;&gt; "", $I725/$S725, ""), ""), "")</f>
        <v/>
      </c>
      <c r="AR725" s="10" t="str">
        <f ca="1">IFERROR(IF(AND(NOW()&lt;= EOMONTH(DATE(YEAR($P725),12, 1), 0), Overall!$A727&lt;&gt;"", MONTH($O725) &lt;= 12, MONTH($P725) &gt;= 12), IF($S725 &lt;&gt; "", $I725/$S725, ""), ""), "")</f>
        <v/>
      </c>
      <c r="AS725" s="16">
        <f t="shared" ca="1" si="23"/>
        <v>1000000</v>
      </c>
    </row>
    <row r="726" spans="1:45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5" t="str">
        <f>IF(Overall!P728&lt;&gt;"",_xlfn.VALUETOTEXT(Overall!P728),"")</f>
        <v>Options</v>
      </c>
      <c r="I726" s="6">
        <f>IF(Overall!F728&lt;&gt;"",VALUE(Overall!F728),"")</f>
        <v>540000</v>
      </c>
      <c r="J726" s="6">
        <f>IF(Overall!G728&lt;&gt;"",VALUE(Overall!G728),"")</f>
        <v>76</v>
      </c>
      <c r="K726" s="6">
        <f>IF(Overall!H728&lt;&gt;"",VALUE(Overall!H728),"")</f>
        <v>62</v>
      </c>
      <c r="L726" s="6">
        <f>IF(Overall!I728&lt;&gt;"",VALUE(Overall!I728),"")</f>
        <v>3.92</v>
      </c>
      <c r="M726" s="6">
        <f>IF(Overall!J728&lt;&gt;"",VALUE(Overall!J728),"")</f>
        <v>0.63</v>
      </c>
      <c r="N726" s="6">
        <f>IF(Overall!K728&lt;&gt;"",VALUE(Overall!K728),"")</f>
        <v>3.29</v>
      </c>
      <c r="O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P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Q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R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S726" s="5">
        <f t="shared" si="22"/>
        <v>1</v>
      </c>
      <c r="T726" s="10" t="str">
        <f>IF(Overall!$A728&lt;&gt;"",IF(AND(MONTH($O726) &lt;= 1, MONTH($P726) &gt;= 1), IF($S726 &lt;&gt; "", $I726/$S726, ""), ""),"")</f>
        <v/>
      </c>
      <c r="U726" s="10" t="str">
        <f>IF(Overall!$A728&lt;&gt;"",IF(AND(MONTH($O726) &lt;= 2, MONTH($P726) &gt;= 2), IF($S726 &lt;&gt; "", $I726/$S726, ""), ""),"")</f>
        <v/>
      </c>
      <c r="V726" s="10" t="str">
        <f>IF(Overall!$A728&lt;&gt;"",IF(AND(MONTH($O726) &lt;= 3, MONTH($P726) &gt;= 3), IF($S726 &lt;&gt; "", $I726/$S726, ""), ""),"")</f>
        <v/>
      </c>
      <c r="W726" s="10">
        <f>IF(Overall!$A728&lt;&gt;"",IF(AND(MONTH($O726) &lt;= 4, MONTH($P726) &gt;= 4), IF($S726 &lt;&gt; "", $I726/$S726, ""), ""),"")</f>
        <v>540000</v>
      </c>
      <c r="X726" s="10" t="str">
        <f>IF(Overall!$A728&lt;&gt;"",IF(AND(MONTH($O726) &lt;= 5, MONTH($P726) &gt;= 5), IF($S726 &lt;&gt; "", $I726/$S726, ""), ""),"")</f>
        <v/>
      </c>
      <c r="Y726" s="10" t="str">
        <f>IF(Overall!$A728&lt;&gt;"",IF(AND(MONTH($O726) &lt;= 6, MONTH($P726) &gt;= 6), IF($S726 &lt;&gt; "", $I726/$S726, ""), ""),"")</f>
        <v/>
      </c>
      <c r="Z726" s="10" t="str">
        <f>IF(Overall!$A728&lt;&gt;"",IF(AND(MONTH($O726) &lt;= 7, MONTH($P726) &gt;= 7 ), IF($S726 &lt;&gt; "", $I726/$S726, ""), ""),"")</f>
        <v/>
      </c>
      <c r="AA726" s="10" t="str">
        <f>IF(Overall!$A728&lt;&gt;"",IF(AND(MONTH($O726) &lt;= 8, MONTH($P726) &gt;= 8), IF($S726 &lt;&gt; "", $I726/$S726, ""), ""),"")</f>
        <v/>
      </c>
      <c r="AB726" s="10" t="str">
        <f>IF(Overall!$A728&lt;&gt;"",IF(AND(MONTH($O726) &lt;= 9, MONTH($P726) &gt;= 9), IF($S726 &lt;&gt; "", $I726/$S726, ""), ""),"")</f>
        <v/>
      </c>
      <c r="AC726" s="10" t="str">
        <f>IF(Overall!$A728&lt;&gt;"",IF(AND(MONTH($O726) &lt;= 10, MONTH($P726) &gt;= 10), IF($S726 &lt;&gt; "", $I726/$S726, ""), ""),"")</f>
        <v/>
      </c>
      <c r="AD726" s="10" t="str">
        <f>IF(Overall!$A728&lt;&gt;"",IF(AND(MONTH($O726) &lt;= 11, MONTH($P726) &gt;= 11), IF($S726 &lt;&gt; "", $I726/$S726, ""), ""),"")</f>
        <v/>
      </c>
      <c r="AE726" s="10" t="str">
        <f>IF(Overall!$A728&lt;&gt;"",IF(AND(MONTH($O726) &lt;= 12, MONTH($P726) &gt;= 12), IF($S726 &lt;&gt; "", $I726/$S726, ""), ""),"")</f>
        <v/>
      </c>
      <c r="AG726" s="10" t="str">
        <f ca="1">IFERROR(IF(AND(NOW()&lt;= EOMONTH(DATE(YEAR($P726),1, 1), 0), Overall!$A728&lt;&gt;"", MONTH($O726) &lt;= 1, MONTH($P726) &gt;= 1), IF($S726 &lt;&gt; "", $I726/$S726, ""), ""), "")</f>
        <v/>
      </c>
      <c r="AH726" s="10" t="str">
        <f ca="1">IFERROR(IF(AND(NOW()&lt;= EOMONTH(DATE(YEAR($P726),2, 1), 0), Overall!$A728&lt;&gt;"", MONTH($O726) &lt;= 2, MONTH($P726) &gt;= 2), IF($S726 &lt;&gt; "", $I726/$S726, ""), ""), "")</f>
        <v/>
      </c>
      <c r="AI726" s="10" t="str">
        <f ca="1">IFERROR(IF(AND(NOW()&lt;= EOMONTH(DATE(YEAR($P726),3, 1), 0), Overall!$A728&lt;&gt;"", MONTH($O726) &lt;= 3, MONTH($P726) &gt;= 3), IF($S726 &lt;&gt; "", $I726/$S726, ""), ""), "")</f>
        <v/>
      </c>
      <c r="AJ726" s="10">
        <f ca="1">IFERROR(IF(AND(NOW()&lt;= EOMONTH(DATE(YEAR($P726),4, 1), 0), Overall!$A728&lt;&gt;"", MONTH($O726) &lt;= 4, MONTH($P726) &gt;= 4), IF($S726 &lt;&gt; "", $I726/$S726, ""), ""), "")</f>
        <v>540000</v>
      </c>
      <c r="AK726" s="10" t="str">
        <f ca="1">IFERROR(IF(AND(NOW()&lt;= EOMONTH(DATE(YEAR($P726),5, 1), 0), Overall!$A728&lt;&gt;"", MONTH($O726) &lt;= 5, MONTH($P726) &gt;= 5), IF($S726 &lt;&gt; "", $I726/$S726, ""), ""), "")</f>
        <v/>
      </c>
      <c r="AL726" s="10" t="str">
        <f ca="1">IFERROR(IF(AND(NOW()&lt;= EOMONTH(DATE(YEAR($P726),6, 1), 0), Overall!$A728&lt;&gt;"", MONTH($O726) &lt;= 6, MONTH($P726) &gt;= 6), IF($S726 &lt;&gt; "", $I726/$S726, ""), ""), "")</f>
        <v/>
      </c>
      <c r="AM726" s="10" t="str">
        <f ca="1">IFERROR(IF(AND(NOW()&lt;= EOMONTH(DATE(YEAR($P726),7, 1), 0), Overall!$A728&lt;&gt;"", MONTH($O726) &lt;= 7, MONTH($P726) &gt;= 7), IF($S726 &lt;&gt; "", $I726/$S726, ""), ""), "")</f>
        <v/>
      </c>
      <c r="AN726" s="10" t="str">
        <f ca="1">IFERROR(IF(AND(NOW()&lt;= EOMONTH(DATE(YEAR($P726),8, 1), 0), Overall!$A728&lt;&gt;"", MONTH($O726) &lt;= 8, MONTH($P726) &gt;= 8), IF($S726 &lt;&gt; "", $I726/$S726, ""), ""), "")</f>
        <v/>
      </c>
      <c r="AO726" s="10" t="str">
        <f ca="1">IFERROR(IF(AND(NOW()&lt;= EOMONTH(DATE(YEAR($P726),9, 1), 0), Overall!$A728&lt;&gt;"", MONTH($O726) &lt;= 9, MONTH($P726) &gt;= 9), IF($S726 &lt;&gt; "", $I726/$S726, ""), ""), "")</f>
        <v/>
      </c>
      <c r="AP726" s="10" t="str">
        <f ca="1">IFERROR(IF(AND(NOW()&lt;= EOMONTH(DATE(YEAR($P726),10, 1), 0), Overall!$A728&lt;&gt;"", MONTH($O726) &lt;= 10, MONTH($P726) &gt;= 10), IF($S726 &lt;&gt; "", $I726/$S726, ""), ""), "")</f>
        <v/>
      </c>
      <c r="AQ726" s="10" t="str">
        <f ca="1">IFERROR(IF(AND(NOW()&lt;= EOMONTH(DATE(YEAR($P726),11, 1), 0), Overall!$A728&lt;&gt;"", MONTH($O726) &lt;=11, MONTH($P726) &gt;= 11), IF($S726 &lt;&gt; "", $I726/$S726, ""), ""), "")</f>
        <v/>
      </c>
      <c r="AR726" s="10" t="str">
        <f ca="1">IFERROR(IF(AND(NOW()&lt;= EOMONTH(DATE(YEAR($P726),12, 1), 0), Overall!$A728&lt;&gt;"", MONTH($O726) &lt;= 12, MONTH($P726) &gt;= 12), IF($S726 &lt;&gt; "", $I726/$S726, ""), ""), "")</f>
        <v/>
      </c>
      <c r="AS726" s="16">
        <f t="shared" ca="1" si="23"/>
        <v>540000</v>
      </c>
    </row>
    <row r="727" spans="1:45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5" t="str">
        <f>IF(Overall!P729&lt;&gt;"",_xlfn.VALUETOTEXT(Overall!P729),"")</f>
        <v>Options</v>
      </c>
      <c r="I727" s="6">
        <f>IF(Overall!F729&lt;&gt;"",VALUE(Overall!F729),"")</f>
        <v>1000000</v>
      </c>
      <c r="J727" s="6">
        <f>IF(Overall!G729&lt;&gt;"",VALUE(Overall!G729),"")</f>
        <v>76</v>
      </c>
      <c r="K727" s="6">
        <f>IF(Overall!H729&lt;&gt;"",VALUE(Overall!H729),"")</f>
        <v>62</v>
      </c>
      <c r="L727" s="6">
        <f>IF(Overall!I729&lt;&gt;"",VALUE(Overall!I729),"")</f>
        <v>5.08</v>
      </c>
      <c r="M727" s="6">
        <f>IF(Overall!J729&lt;&gt;"",VALUE(Overall!J729),"")</f>
        <v>1.1000000000000001</v>
      </c>
      <c r="N727" s="6">
        <f>IF(Overall!K729&lt;&gt;"",VALUE(Overall!K729),"")</f>
        <v>3.98</v>
      </c>
      <c r="O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P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Q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R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S727" s="5">
        <f t="shared" si="22"/>
        <v>1</v>
      </c>
      <c r="T727" s="10" t="str">
        <f>IF(Overall!$A729&lt;&gt;"",IF(AND(MONTH($O727) &lt;= 1, MONTH($P727) &gt;= 1), IF($S727 &lt;&gt; "", $I727/$S727, ""), ""),"")</f>
        <v/>
      </c>
      <c r="U727" s="10" t="str">
        <f>IF(Overall!$A729&lt;&gt;"",IF(AND(MONTH($O727) &lt;= 2, MONTH($P727) &gt;= 2), IF($S727 &lt;&gt; "", $I727/$S727, ""), ""),"")</f>
        <v/>
      </c>
      <c r="V727" s="10" t="str">
        <f>IF(Overall!$A729&lt;&gt;"",IF(AND(MONTH($O727) &lt;= 3, MONTH($P727) &gt;= 3), IF($S727 &lt;&gt; "", $I727/$S727, ""), ""),"")</f>
        <v/>
      </c>
      <c r="W727" s="10" t="str">
        <f>IF(Overall!$A729&lt;&gt;"",IF(AND(MONTH($O727) &lt;= 4, MONTH($P727) &gt;= 4), IF($S727 &lt;&gt; "", $I727/$S727, ""), ""),"")</f>
        <v/>
      </c>
      <c r="X727" s="10">
        <f>IF(Overall!$A729&lt;&gt;"",IF(AND(MONTH($O727) &lt;= 5, MONTH($P727) &gt;= 5), IF($S727 &lt;&gt; "", $I727/$S727, ""), ""),"")</f>
        <v>1000000</v>
      </c>
      <c r="Y727" s="10" t="str">
        <f>IF(Overall!$A729&lt;&gt;"",IF(AND(MONTH($O727) &lt;= 6, MONTH($P727) &gt;= 6), IF($S727 &lt;&gt; "", $I727/$S727, ""), ""),"")</f>
        <v/>
      </c>
      <c r="Z727" s="10" t="str">
        <f>IF(Overall!$A729&lt;&gt;"",IF(AND(MONTH($O727) &lt;= 7, MONTH($P727) &gt;= 7 ), IF($S727 &lt;&gt; "", $I727/$S727, ""), ""),"")</f>
        <v/>
      </c>
      <c r="AA727" s="10" t="str">
        <f>IF(Overall!$A729&lt;&gt;"",IF(AND(MONTH($O727) &lt;= 8, MONTH($P727) &gt;= 8), IF($S727 &lt;&gt; "", $I727/$S727, ""), ""),"")</f>
        <v/>
      </c>
      <c r="AB727" s="10" t="str">
        <f>IF(Overall!$A729&lt;&gt;"",IF(AND(MONTH($O727) &lt;= 9, MONTH($P727) &gt;= 9), IF($S727 &lt;&gt; "", $I727/$S727, ""), ""),"")</f>
        <v/>
      </c>
      <c r="AC727" s="10" t="str">
        <f>IF(Overall!$A729&lt;&gt;"",IF(AND(MONTH($O727) &lt;= 10, MONTH($P727) &gt;= 10), IF($S727 &lt;&gt; "", $I727/$S727, ""), ""),"")</f>
        <v/>
      </c>
      <c r="AD727" s="10" t="str">
        <f>IF(Overall!$A729&lt;&gt;"",IF(AND(MONTH($O727) &lt;= 11, MONTH($P727) &gt;= 11), IF($S727 &lt;&gt; "", $I727/$S727, ""), ""),"")</f>
        <v/>
      </c>
      <c r="AE727" s="10" t="str">
        <f>IF(Overall!$A729&lt;&gt;"",IF(AND(MONTH($O727) &lt;= 12, MONTH($P727) &gt;= 12), IF($S727 &lt;&gt; "", $I727/$S727, ""), ""),"")</f>
        <v/>
      </c>
      <c r="AG727" s="10" t="str">
        <f ca="1">IFERROR(IF(AND(NOW()&lt;= EOMONTH(DATE(YEAR($P727),1, 1), 0), Overall!$A729&lt;&gt;"", MONTH($O727) &lt;= 1, MONTH($P727) &gt;= 1), IF($S727 &lt;&gt; "", $I727/$S727, ""), ""), "")</f>
        <v/>
      </c>
      <c r="AH727" s="10" t="str">
        <f ca="1">IFERROR(IF(AND(NOW()&lt;= EOMONTH(DATE(YEAR($P727),2, 1), 0), Overall!$A729&lt;&gt;"", MONTH($O727) &lt;= 2, MONTH($P727) &gt;= 2), IF($S727 &lt;&gt; "", $I727/$S727, ""), ""), "")</f>
        <v/>
      </c>
      <c r="AI727" s="10" t="str">
        <f ca="1">IFERROR(IF(AND(NOW()&lt;= EOMONTH(DATE(YEAR($P727),3, 1), 0), Overall!$A729&lt;&gt;"", MONTH($O727) &lt;= 3, MONTH($P727) &gt;= 3), IF($S727 &lt;&gt; "", $I727/$S727, ""), ""), "")</f>
        <v/>
      </c>
      <c r="AJ727" s="10" t="str">
        <f ca="1">IFERROR(IF(AND(NOW()&lt;= EOMONTH(DATE(YEAR($P727),4, 1), 0), Overall!$A729&lt;&gt;"", MONTH($O727) &lt;= 4, MONTH($P727) &gt;= 4), IF($S727 &lt;&gt; "", $I727/$S727, ""), ""), "")</f>
        <v/>
      </c>
      <c r="AK727" s="10">
        <f ca="1">IFERROR(IF(AND(NOW()&lt;= EOMONTH(DATE(YEAR($P727),5, 1), 0), Overall!$A729&lt;&gt;"", MONTH($O727) &lt;= 5, MONTH($P727) &gt;= 5), IF($S727 &lt;&gt; "", $I727/$S727, ""), ""), "")</f>
        <v>1000000</v>
      </c>
      <c r="AL727" s="10" t="str">
        <f ca="1">IFERROR(IF(AND(NOW()&lt;= EOMONTH(DATE(YEAR($P727),6, 1), 0), Overall!$A729&lt;&gt;"", MONTH($O727) &lt;= 6, MONTH($P727) &gt;= 6), IF($S727 &lt;&gt; "", $I727/$S727, ""), ""), "")</f>
        <v/>
      </c>
      <c r="AM727" s="10" t="str">
        <f ca="1">IFERROR(IF(AND(NOW()&lt;= EOMONTH(DATE(YEAR($P727),7, 1), 0), Overall!$A729&lt;&gt;"", MONTH($O727) &lt;= 7, MONTH($P727) &gt;= 7), IF($S727 &lt;&gt; "", $I727/$S727, ""), ""), "")</f>
        <v/>
      </c>
      <c r="AN727" s="10" t="str">
        <f ca="1">IFERROR(IF(AND(NOW()&lt;= EOMONTH(DATE(YEAR($P727),8, 1), 0), Overall!$A729&lt;&gt;"", MONTH($O727) &lt;= 8, MONTH($P727) &gt;= 8), IF($S727 &lt;&gt; "", $I727/$S727, ""), ""), "")</f>
        <v/>
      </c>
      <c r="AO727" s="10" t="str">
        <f ca="1">IFERROR(IF(AND(NOW()&lt;= EOMONTH(DATE(YEAR($P727),9, 1), 0), Overall!$A729&lt;&gt;"", MONTH($O727) &lt;= 9, MONTH($P727) &gt;= 9), IF($S727 &lt;&gt; "", $I727/$S727, ""), ""), "")</f>
        <v/>
      </c>
      <c r="AP727" s="10" t="str">
        <f ca="1">IFERROR(IF(AND(NOW()&lt;= EOMONTH(DATE(YEAR($P727),10, 1), 0), Overall!$A729&lt;&gt;"", MONTH($O727) &lt;= 10, MONTH($P727) &gt;= 10), IF($S727 &lt;&gt; "", $I727/$S727, ""), ""), "")</f>
        <v/>
      </c>
      <c r="AQ727" s="10" t="str">
        <f ca="1">IFERROR(IF(AND(NOW()&lt;= EOMONTH(DATE(YEAR($P727),11, 1), 0), Overall!$A729&lt;&gt;"", MONTH($O727) &lt;=11, MONTH($P727) &gt;= 11), IF($S727 &lt;&gt; "", $I727/$S727, ""), ""), "")</f>
        <v/>
      </c>
      <c r="AR727" s="10" t="str">
        <f ca="1">IFERROR(IF(AND(NOW()&lt;= EOMONTH(DATE(YEAR($P727),12, 1), 0), Overall!$A729&lt;&gt;"", MONTH($O727) &lt;= 12, MONTH($P727) &gt;= 12), IF($S727 &lt;&gt; "", $I727/$S727, ""), ""), "")</f>
        <v/>
      </c>
      <c r="AS727" s="16">
        <f t="shared" ca="1" si="23"/>
        <v>1000000</v>
      </c>
    </row>
    <row r="728" spans="1:45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5" t="str">
        <f>IF(Overall!P730&lt;&gt;"",_xlfn.VALUETOTEXT(Overall!P730),"")</f>
        <v>Options</v>
      </c>
      <c r="I728" s="6">
        <f>IF(Overall!F730&lt;&gt;"",VALUE(Overall!F730),"")</f>
        <v>500000</v>
      </c>
      <c r="J728" s="6">
        <f>IF(Overall!G730&lt;&gt;"",VALUE(Overall!G730),"")</f>
        <v>76</v>
      </c>
      <c r="K728" s="6">
        <f>IF(Overall!H730&lt;&gt;"",VALUE(Overall!H730),"")</f>
        <v>62</v>
      </c>
      <c r="L728" s="6">
        <f>IF(Overall!I730&lt;&gt;"",VALUE(Overall!I730),"")</f>
        <v>5</v>
      </c>
      <c r="M728" s="6">
        <f>IF(Overall!J730&lt;&gt;"",VALUE(Overall!J730),"")</f>
        <v>1.04</v>
      </c>
      <c r="N728" s="6">
        <f>IF(Overall!K730&lt;&gt;"",VALUE(Overall!K730),"")</f>
        <v>3.96</v>
      </c>
      <c r="O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P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Q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R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S728" s="5">
        <f t="shared" si="22"/>
        <v>1</v>
      </c>
      <c r="T728" s="10" t="str">
        <f>IF(Overall!$A730&lt;&gt;"",IF(AND(MONTH($O728) &lt;= 1, MONTH($P728) &gt;= 1), IF($S728 &lt;&gt; "", $I728/$S728, ""), ""),"")</f>
        <v/>
      </c>
      <c r="U728" s="10" t="str">
        <f>IF(Overall!$A730&lt;&gt;"",IF(AND(MONTH($O728) &lt;= 2, MONTH($P728) &gt;= 2), IF($S728 &lt;&gt; "", $I728/$S728, ""), ""),"")</f>
        <v/>
      </c>
      <c r="V728" s="10" t="str">
        <f>IF(Overall!$A730&lt;&gt;"",IF(AND(MONTH($O728) &lt;= 3, MONTH($P728) &gt;= 3), IF($S728 &lt;&gt; "", $I728/$S728, ""), ""),"")</f>
        <v/>
      </c>
      <c r="W728" s="10" t="str">
        <f>IF(Overall!$A730&lt;&gt;"",IF(AND(MONTH($O728) &lt;= 4, MONTH($P728) &gt;= 4), IF($S728 &lt;&gt; "", $I728/$S728, ""), ""),"")</f>
        <v/>
      </c>
      <c r="X728" s="10">
        <f>IF(Overall!$A730&lt;&gt;"",IF(AND(MONTH($O728) &lt;= 5, MONTH($P728) &gt;= 5), IF($S728 &lt;&gt; "", $I728/$S728, ""), ""),"")</f>
        <v>500000</v>
      </c>
      <c r="Y728" s="10" t="str">
        <f>IF(Overall!$A730&lt;&gt;"",IF(AND(MONTH($O728) &lt;= 6, MONTH($P728) &gt;= 6), IF($S728 &lt;&gt; "", $I728/$S728, ""), ""),"")</f>
        <v/>
      </c>
      <c r="Z728" s="10" t="str">
        <f>IF(Overall!$A730&lt;&gt;"",IF(AND(MONTH($O728) &lt;= 7, MONTH($P728) &gt;= 7 ), IF($S728 &lt;&gt; "", $I728/$S728, ""), ""),"")</f>
        <v/>
      </c>
      <c r="AA728" s="10" t="str">
        <f>IF(Overall!$A730&lt;&gt;"",IF(AND(MONTH($O728) &lt;= 8, MONTH($P728) &gt;= 8), IF($S728 &lt;&gt; "", $I728/$S728, ""), ""),"")</f>
        <v/>
      </c>
      <c r="AB728" s="10" t="str">
        <f>IF(Overall!$A730&lt;&gt;"",IF(AND(MONTH($O728) &lt;= 9, MONTH($P728) &gt;= 9), IF($S728 &lt;&gt; "", $I728/$S728, ""), ""),"")</f>
        <v/>
      </c>
      <c r="AC728" s="10" t="str">
        <f>IF(Overall!$A730&lt;&gt;"",IF(AND(MONTH($O728) &lt;= 10, MONTH($P728) &gt;= 10), IF($S728 &lt;&gt; "", $I728/$S728, ""), ""),"")</f>
        <v/>
      </c>
      <c r="AD728" s="10" t="str">
        <f>IF(Overall!$A730&lt;&gt;"",IF(AND(MONTH($O728) &lt;= 11, MONTH($P728) &gt;= 11), IF($S728 &lt;&gt; "", $I728/$S728, ""), ""),"")</f>
        <v/>
      </c>
      <c r="AE728" s="10" t="str">
        <f>IF(Overall!$A730&lt;&gt;"",IF(AND(MONTH($O728) &lt;= 12, MONTH($P728) &gt;= 12), IF($S728 &lt;&gt; "", $I728/$S728, ""), ""),"")</f>
        <v/>
      </c>
      <c r="AG728" s="10" t="str">
        <f ca="1">IFERROR(IF(AND(NOW()&lt;= EOMONTH(DATE(YEAR($P728),1, 1), 0), Overall!$A730&lt;&gt;"", MONTH($O728) &lt;= 1, MONTH($P728) &gt;= 1), IF($S728 &lt;&gt; "", $I728/$S728, ""), ""), "")</f>
        <v/>
      </c>
      <c r="AH728" s="10" t="str">
        <f ca="1">IFERROR(IF(AND(NOW()&lt;= EOMONTH(DATE(YEAR($P728),2, 1), 0), Overall!$A730&lt;&gt;"", MONTH($O728) &lt;= 2, MONTH($P728) &gt;= 2), IF($S728 &lt;&gt; "", $I728/$S728, ""), ""), "")</f>
        <v/>
      </c>
      <c r="AI728" s="10" t="str">
        <f ca="1">IFERROR(IF(AND(NOW()&lt;= EOMONTH(DATE(YEAR($P728),3, 1), 0), Overall!$A730&lt;&gt;"", MONTH($O728) &lt;= 3, MONTH($P728) &gt;= 3), IF($S728 &lt;&gt; "", $I728/$S728, ""), ""), "")</f>
        <v/>
      </c>
      <c r="AJ728" s="10" t="str">
        <f ca="1">IFERROR(IF(AND(NOW()&lt;= EOMONTH(DATE(YEAR($P728),4, 1), 0), Overall!$A730&lt;&gt;"", MONTH($O728) &lt;= 4, MONTH($P728) &gt;= 4), IF($S728 &lt;&gt; "", $I728/$S728, ""), ""), "")</f>
        <v/>
      </c>
      <c r="AK728" s="10">
        <f ca="1">IFERROR(IF(AND(NOW()&lt;= EOMONTH(DATE(YEAR($P728),5, 1), 0), Overall!$A730&lt;&gt;"", MONTH($O728) &lt;= 5, MONTH($P728) &gt;= 5), IF($S728 &lt;&gt; "", $I728/$S728, ""), ""), "")</f>
        <v>500000</v>
      </c>
      <c r="AL728" s="10" t="str">
        <f ca="1">IFERROR(IF(AND(NOW()&lt;= EOMONTH(DATE(YEAR($P728),6, 1), 0), Overall!$A730&lt;&gt;"", MONTH($O728) &lt;= 6, MONTH($P728) &gt;= 6), IF($S728 &lt;&gt; "", $I728/$S728, ""), ""), "")</f>
        <v/>
      </c>
      <c r="AM728" s="10" t="str">
        <f ca="1">IFERROR(IF(AND(NOW()&lt;= EOMONTH(DATE(YEAR($P728),7, 1), 0), Overall!$A730&lt;&gt;"", MONTH($O728) &lt;= 7, MONTH($P728) &gt;= 7), IF($S728 &lt;&gt; "", $I728/$S728, ""), ""), "")</f>
        <v/>
      </c>
      <c r="AN728" s="10" t="str">
        <f ca="1">IFERROR(IF(AND(NOW()&lt;= EOMONTH(DATE(YEAR($P728),8, 1), 0), Overall!$A730&lt;&gt;"", MONTH($O728) &lt;= 8, MONTH($P728) &gt;= 8), IF($S728 &lt;&gt; "", $I728/$S728, ""), ""), "")</f>
        <v/>
      </c>
      <c r="AO728" s="10" t="str">
        <f ca="1">IFERROR(IF(AND(NOW()&lt;= EOMONTH(DATE(YEAR($P728),9, 1), 0), Overall!$A730&lt;&gt;"", MONTH($O728) &lt;= 9, MONTH($P728) &gt;= 9), IF($S728 &lt;&gt; "", $I728/$S728, ""), ""), "")</f>
        <v/>
      </c>
      <c r="AP728" s="10" t="str">
        <f ca="1">IFERROR(IF(AND(NOW()&lt;= EOMONTH(DATE(YEAR($P728),10, 1), 0), Overall!$A730&lt;&gt;"", MONTH($O728) &lt;= 10, MONTH($P728) &gt;= 10), IF($S728 &lt;&gt; "", $I728/$S728, ""), ""), "")</f>
        <v/>
      </c>
      <c r="AQ728" s="10" t="str">
        <f ca="1">IFERROR(IF(AND(NOW()&lt;= EOMONTH(DATE(YEAR($P728),11, 1), 0), Overall!$A730&lt;&gt;"", MONTH($O728) &lt;=11, MONTH($P728) &gt;= 11), IF($S728 &lt;&gt; "", $I728/$S728, ""), ""), "")</f>
        <v/>
      </c>
      <c r="AR728" s="10" t="str">
        <f ca="1">IFERROR(IF(AND(NOW()&lt;= EOMONTH(DATE(YEAR($P728),12, 1), 0), Overall!$A730&lt;&gt;"", MONTH($O728) &lt;= 12, MONTH($P728) &gt;= 12), IF($S728 &lt;&gt; "", $I728/$S728, ""), ""), "")</f>
        <v/>
      </c>
      <c r="AS728" s="16">
        <f t="shared" ca="1" si="23"/>
        <v>500000</v>
      </c>
    </row>
    <row r="729" spans="1:45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5" t="str">
        <f>IF(Overall!P731&lt;&gt;"",_xlfn.VALUETOTEXT(Overall!P731),"")</f>
        <v>Options</v>
      </c>
      <c r="I729" s="6">
        <f>IF(Overall!F731&lt;&gt;"",VALUE(Overall!F731),"")</f>
        <v>500000</v>
      </c>
      <c r="J729" s="6">
        <f>IF(Overall!G731&lt;&gt;"",VALUE(Overall!G731),"")</f>
        <v>76</v>
      </c>
      <c r="K729" s="6">
        <f>IF(Overall!H731&lt;&gt;"",VALUE(Overall!H731),"")</f>
        <v>62</v>
      </c>
      <c r="L729" s="6">
        <f>IF(Overall!I731&lt;&gt;"",VALUE(Overall!I731),"")</f>
        <v>4.95</v>
      </c>
      <c r="M729" s="6">
        <f>IF(Overall!J731&lt;&gt;"",VALUE(Overall!J731),"")</f>
        <v>1</v>
      </c>
      <c r="N729" s="6">
        <f>IF(Overall!K731&lt;&gt;"",VALUE(Overall!K731),"")</f>
        <v>3.95</v>
      </c>
      <c r="O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P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Q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R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S729" s="5">
        <f t="shared" si="22"/>
        <v>1</v>
      </c>
      <c r="T729" s="10" t="str">
        <f>IF(Overall!$A731&lt;&gt;"",IF(AND(MONTH($O729) &lt;= 1, MONTH($P729) &gt;= 1), IF($S729 &lt;&gt; "", $I729/$S729, ""), ""),"")</f>
        <v/>
      </c>
      <c r="U729" s="10" t="str">
        <f>IF(Overall!$A731&lt;&gt;"",IF(AND(MONTH($O729) &lt;= 2, MONTH($P729) &gt;= 2), IF($S729 &lt;&gt; "", $I729/$S729, ""), ""),"")</f>
        <v/>
      </c>
      <c r="V729" s="10" t="str">
        <f>IF(Overall!$A731&lt;&gt;"",IF(AND(MONTH($O729) &lt;= 3, MONTH($P729) &gt;= 3), IF($S729 &lt;&gt; "", $I729/$S729, ""), ""),"")</f>
        <v/>
      </c>
      <c r="W729" s="10" t="str">
        <f>IF(Overall!$A731&lt;&gt;"",IF(AND(MONTH($O729) &lt;= 4, MONTH($P729) &gt;= 4), IF($S729 &lt;&gt; "", $I729/$S729, ""), ""),"")</f>
        <v/>
      </c>
      <c r="X729" s="10">
        <f>IF(Overall!$A731&lt;&gt;"",IF(AND(MONTH($O729) &lt;= 5, MONTH($P729) &gt;= 5), IF($S729 &lt;&gt; "", $I729/$S729, ""), ""),"")</f>
        <v>500000</v>
      </c>
      <c r="Y729" s="10" t="str">
        <f>IF(Overall!$A731&lt;&gt;"",IF(AND(MONTH($O729) &lt;= 6, MONTH($P729) &gt;= 6), IF($S729 &lt;&gt; "", $I729/$S729, ""), ""),"")</f>
        <v/>
      </c>
      <c r="Z729" s="10" t="str">
        <f>IF(Overall!$A731&lt;&gt;"",IF(AND(MONTH($O729) &lt;= 7, MONTH($P729) &gt;= 7 ), IF($S729 &lt;&gt; "", $I729/$S729, ""), ""),"")</f>
        <v/>
      </c>
      <c r="AA729" s="10" t="str">
        <f>IF(Overall!$A731&lt;&gt;"",IF(AND(MONTH($O729) &lt;= 8, MONTH($P729) &gt;= 8), IF($S729 &lt;&gt; "", $I729/$S729, ""), ""),"")</f>
        <v/>
      </c>
      <c r="AB729" s="10" t="str">
        <f>IF(Overall!$A731&lt;&gt;"",IF(AND(MONTH($O729) &lt;= 9, MONTH($P729) &gt;= 9), IF($S729 &lt;&gt; "", $I729/$S729, ""), ""),"")</f>
        <v/>
      </c>
      <c r="AC729" s="10" t="str">
        <f>IF(Overall!$A731&lt;&gt;"",IF(AND(MONTH($O729) &lt;= 10, MONTH($P729) &gt;= 10), IF($S729 &lt;&gt; "", $I729/$S729, ""), ""),"")</f>
        <v/>
      </c>
      <c r="AD729" s="10" t="str">
        <f>IF(Overall!$A731&lt;&gt;"",IF(AND(MONTH($O729) &lt;= 11, MONTH($P729) &gt;= 11), IF($S729 &lt;&gt; "", $I729/$S729, ""), ""),"")</f>
        <v/>
      </c>
      <c r="AE729" s="10" t="str">
        <f>IF(Overall!$A731&lt;&gt;"",IF(AND(MONTH($O729) &lt;= 12, MONTH($P729) &gt;= 12), IF($S729 &lt;&gt; "", $I729/$S729, ""), ""),"")</f>
        <v/>
      </c>
      <c r="AG729" s="10" t="str">
        <f ca="1">IFERROR(IF(AND(NOW()&lt;= EOMONTH(DATE(YEAR($P729),1, 1), 0), Overall!$A731&lt;&gt;"", MONTH($O729) &lt;= 1, MONTH($P729) &gt;= 1), IF($S729 &lt;&gt; "", $I729/$S729, ""), ""), "")</f>
        <v/>
      </c>
      <c r="AH729" s="10" t="str">
        <f ca="1">IFERROR(IF(AND(NOW()&lt;= EOMONTH(DATE(YEAR($P729),2, 1), 0), Overall!$A731&lt;&gt;"", MONTH($O729) &lt;= 2, MONTH($P729) &gt;= 2), IF($S729 &lt;&gt; "", $I729/$S729, ""), ""), "")</f>
        <v/>
      </c>
      <c r="AI729" s="10" t="str">
        <f ca="1">IFERROR(IF(AND(NOW()&lt;= EOMONTH(DATE(YEAR($P729),3, 1), 0), Overall!$A731&lt;&gt;"", MONTH($O729) &lt;= 3, MONTH($P729) &gt;= 3), IF($S729 &lt;&gt; "", $I729/$S729, ""), ""), "")</f>
        <v/>
      </c>
      <c r="AJ729" s="10" t="str">
        <f ca="1">IFERROR(IF(AND(NOW()&lt;= EOMONTH(DATE(YEAR($P729),4, 1), 0), Overall!$A731&lt;&gt;"", MONTH($O729) &lt;= 4, MONTH($P729) &gt;= 4), IF($S729 &lt;&gt; "", $I729/$S729, ""), ""), "")</f>
        <v/>
      </c>
      <c r="AK729" s="10">
        <f ca="1">IFERROR(IF(AND(NOW()&lt;= EOMONTH(DATE(YEAR($P729),5, 1), 0), Overall!$A731&lt;&gt;"", MONTH($O729) &lt;= 5, MONTH($P729) &gt;= 5), IF($S729 &lt;&gt; "", $I729/$S729, ""), ""), "")</f>
        <v>500000</v>
      </c>
      <c r="AL729" s="10" t="str">
        <f ca="1">IFERROR(IF(AND(NOW()&lt;= EOMONTH(DATE(YEAR($P729),6, 1), 0), Overall!$A731&lt;&gt;"", MONTH($O729) &lt;= 6, MONTH($P729) &gt;= 6), IF($S729 &lt;&gt; "", $I729/$S729, ""), ""), "")</f>
        <v/>
      </c>
      <c r="AM729" s="10" t="str">
        <f ca="1">IFERROR(IF(AND(NOW()&lt;= EOMONTH(DATE(YEAR($P729),7, 1), 0), Overall!$A731&lt;&gt;"", MONTH($O729) &lt;= 7, MONTH($P729) &gt;= 7), IF($S729 &lt;&gt; "", $I729/$S729, ""), ""), "")</f>
        <v/>
      </c>
      <c r="AN729" s="10" t="str">
        <f ca="1">IFERROR(IF(AND(NOW()&lt;= EOMONTH(DATE(YEAR($P729),8, 1), 0), Overall!$A731&lt;&gt;"", MONTH($O729) &lt;= 8, MONTH($P729) &gt;= 8), IF($S729 &lt;&gt; "", $I729/$S729, ""), ""), "")</f>
        <v/>
      </c>
      <c r="AO729" s="10" t="str">
        <f ca="1">IFERROR(IF(AND(NOW()&lt;= EOMONTH(DATE(YEAR($P729),9, 1), 0), Overall!$A731&lt;&gt;"", MONTH($O729) &lt;= 9, MONTH($P729) &gt;= 9), IF($S729 &lt;&gt; "", $I729/$S729, ""), ""), "")</f>
        <v/>
      </c>
      <c r="AP729" s="10" t="str">
        <f ca="1">IFERROR(IF(AND(NOW()&lt;= EOMONTH(DATE(YEAR($P729),10, 1), 0), Overall!$A731&lt;&gt;"", MONTH($O729) &lt;= 10, MONTH($P729) &gt;= 10), IF($S729 &lt;&gt; "", $I729/$S729, ""), ""), "")</f>
        <v/>
      </c>
      <c r="AQ729" s="10" t="str">
        <f ca="1">IFERROR(IF(AND(NOW()&lt;= EOMONTH(DATE(YEAR($P729),11, 1), 0), Overall!$A731&lt;&gt;"", MONTH($O729) &lt;=11, MONTH($P729) &gt;= 11), IF($S729 &lt;&gt; "", $I729/$S729, ""), ""), "")</f>
        <v/>
      </c>
      <c r="AR729" s="10" t="str">
        <f ca="1">IFERROR(IF(AND(NOW()&lt;= EOMONTH(DATE(YEAR($P729),12, 1), 0), Overall!$A731&lt;&gt;"", MONTH($O729) &lt;= 12, MONTH($P729) &gt;= 12), IF($S729 &lt;&gt; "", $I729/$S729, ""), ""), "")</f>
        <v/>
      </c>
      <c r="AS729" s="16">
        <f t="shared" ca="1" si="23"/>
        <v>500000</v>
      </c>
    </row>
    <row r="730" spans="1:45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5" t="str">
        <f>IF(Overall!P732&lt;&gt;"",_xlfn.VALUETOTEXT(Overall!P732),"")</f>
        <v>Options</v>
      </c>
      <c r="I730" s="6">
        <f>IF(Overall!F732&lt;&gt;"",VALUE(Overall!F732),"")</f>
        <v>500000</v>
      </c>
      <c r="J730" s="6">
        <f>IF(Overall!G732&lt;&gt;"",VALUE(Overall!G732),"")</f>
        <v>76</v>
      </c>
      <c r="K730" s="6">
        <f>IF(Overall!H732&lt;&gt;"",VALUE(Overall!H732),"")</f>
        <v>62</v>
      </c>
      <c r="L730" s="6">
        <f>IF(Overall!I732&lt;&gt;"",VALUE(Overall!I732),"")</f>
        <v>4.96</v>
      </c>
      <c r="M730" s="6">
        <f>IF(Overall!J732&lt;&gt;"",VALUE(Overall!J732),"")</f>
        <v>1</v>
      </c>
      <c r="N730" s="6">
        <f>IF(Overall!K732&lt;&gt;"",VALUE(Overall!K732),"")</f>
        <v>3.96</v>
      </c>
      <c r="O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P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Q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R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S730" s="5">
        <f t="shared" si="22"/>
        <v>1</v>
      </c>
      <c r="T730" s="10" t="str">
        <f>IF(Overall!$A732&lt;&gt;"",IF(AND(MONTH($O730) &lt;= 1, MONTH($P730) &gt;= 1), IF($S730 &lt;&gt; "", $I730/$S730, ""), ""),"")</f>
        <v/>
      </c>
      <c r="U730" s="10" t="str">
        <f>IF(Overall!$A732&lt;&gt;"",IF(AND(MONTH($O730) &lt;= 2, MONTH($P730) &gt;= 2), IF($S730 &lt;&gt; "", $I730/$S730, ""), ""),"")</f>
        <v/>
      </c>
      <c r="V730" s="10" t="str">
        <f>IF(Overall!$A732&lt;&gt;"",IF(AND(MONTH($O730) &lt;= 3, MONTH($P730) &gt;= 3), IF($S730 &lt;&gt; "", $I730/$S730, ""), ""),"")</f>
        <v/>
      </c>
      <c r="W730" s="10" t="str">
        <f>IF(Overall!$A732&lt;&gt;"",IF(AND(MONTH($O730) &lt;= 4, MONTH($P730) &gt;= 4), IF($S730 &lt;&gt; "", $I730/$S730, ""), ""),"")</f>
        <v/>
      </c>
      <c r="X730" s="10">
        <f>IF(Overall!$A732&lt;&gt;"",IF(AND(MONTH($O730) &lt;= 5, MONTH($P730) &gt;= 5), IF($S730 &lt;&gt; "", $I730/$S730, ""), ""),"")</f>
        <v>500000</v>
      </c>
      <c r="Y730" s="10" t="str">
        <f>IF(Overall!$A732&lt;&gt;"",IF(AND(MONTH($O730) &lt;= 6, MONTH($P730) &gt;= 6), IF($S730 &lt;&gt; "", $I730/$S730, ""), ""),"")</f>
        <v/>
      </c>
      <c r="Z730" s="10" t="str">
        <f>IF(Overall!$A732&lt;&gt;"",IF(AND(MONTH($O730) &lt;= 7, MONTH($P730) &gt;= 7 ), IF($S730 &lt;&gt; "", $I730/$S730, ""), ""),"")</f>
        <v/>
      </c>
      <c r="AA730" s="10" t="str">
        <f>IF(Overall!$A732&lt;&gt;"",IF(AND(MONTH($O730) &lt;= 8, MONTH($P730) &gt;= 8), IF($S730 &lt;&gt; "", $I730/$S730, ""), ""),"")</f>
        <v/>
      </c>
      <c r="AB730" s="10" t="str">
        <f>IF(Overall!$A732&lt;&gt;"",IF(AND(MONTH($O730) &lt;= 9, MONTH($P730) &gt;= 9), IF($S730 &lt;&gt; "", $I730/$S730, ""), ""),"")</f>
        <v/>
      </c>
      <c r="AC730" s="10" t="str">
        <f>IF(Overall!$A732&lt;&gt;"",IF(AND(MONTH($O730) &lt;= 10, MONTH($P730) &gt;= 10), IF($S730 &lt;&gt; "", $I730/$S730, ""), ""),"")</f>
        <v/>
      </c>
      <c r="AD730" s="10" t="str">
        <f>IF(Overall!$A732&lt;&gt;"",IF(AND(MONTH($O730) &lt;= 11, MONTH($P730) &gt;= 11), IF($S730 &lt;&gt; "", $I730/$S730, ""), ""),"")</f>
        <v/>
      </c>
      <c r="AE730" s="10" t="str">
        <f>IF(Overall!$A732&lt;&gt;"",IF(AND(MONTH($O730) &lt;= 12, MONTH($P730) &gt;= 12), IF($S730 &lt;&gt; "", $I730/$S730, ""), ""),"")</f>
        <v/>
      </c>
      <c r="AG730" s="10" t="str">
        <f ca="1">IFERROR(IF(AND(NOW()&lt;= EOMONTH(DATE(YEAR($P730),1, 1), 0), Overall!$A732&lt;&gt;"", MONTH($O730) &lt;= 1, MONTH($P730) &gt;= 1), IF($S730 &lt;&gt; "", $I730/$S730, ""), ""), "")</f>
        <v/>
      </c>
      <c r="AH730" s="10" t="str">
        <f ca="1">IFERROR(IF(AND(NOW()&lt;= EOMONTH(DATE(YEAR($P730),2, 1), 0), Overall!$A732&lt;&gt;"", MONTH($O730) &lt;= 2, MONTH($P730) &gt;= 2), IF($S730 &lt;&gt; "", $I730/$S730, ""), ""), "")</f>
        <v/>
      </c>
      <c r="AI730" s="10" t="str">
        <f ca="1">IFERROR(IF(AND(NOW()&lt;= EOMONTH(DATE(YEAR($P730),3, 1), 0), Overall!$A732&lt;&gt;"", MONTH($O730) &lt;= 3, MONTH($P730) &gt;= 3), IF($S730 &lt;&gt; "", $I730/$S730, ""), ""), "")</f>
        <v/>
      </c>
      <c r="AJ730" s="10" t="str">
        <f ca="1">IFERROR(IF(AND(NOW()&lt;= EOMONTH(DATE(YEAR($P730),4, 1), 0), Overall!$A732&lt;&gt;"", MONTH($O730) &lt;= 4, MONTH($P730) &gt;= 4), IF($S730 &lt;&gt; "", $I730/$S730, ""), ""), "")</f>
        <v/>
      </c>
      <c r="AK730" s="10">
        <f ca="1">IFERROR(IF(AND(NOW()&lt;= EOMONTH(DATE(YEAR($P730),5, 1), 0), Overall!$A732&lt;&gt;"", MONTH($O730) &lt;= 5, MONTH($P730) &gt;= 5), IF($S730 &lt;&gt; "", $I730/$S730, ""), ""), "")</f>
        <v>500000</v>
      </c>
      <c r="AL730" s="10" t="str">
        <f ca="1">IFERROR(IF(AND(NOW()&lt;= EOMONTH(DATE(YEAR($P730),6, 1), 0), Overall!$A732&lt;&gt;"", MONTH($O730) &lt;= 6, MONTH($P730) &gt;= 6), IF($S730 &lt;&gt; "", $I730/$S730, ""), ""), "")</f>
        <v/>
      </c>
      <c r="AM730" s="10" t="str">
        <f ca="1">IFERROR(IF(AND(NOW()&lt;= EOMONTH(DATE(YEAR($P730),7, 1), 0), Overall!$A732&lt;&gt;"", MONTH($O730) &lt;= 7, MONTH($P730) &gt;= 7), IF($S730 &lt;&gt; "", $I730/$S730, ""), ""), "")</f>
        <v/>
      </c>
      <c r="AN730" s="10" t="str">
        <f ca="1">IFERROR(IF(AND(NOW()&lt;= EOMONTH(DATE(YEAR($P730),8, 1), 0), Overall!$A732&lt;&gt;"", MONTH($O730) &lt;= 8, MONTH($P730) &gt;= 8), IF($S730 &lt;&gt; "", $I730/$S730, ""), ""), "")</f>
        <v/>
      </c>
      <c r="AO730" s="10" t="str">
        <f ca="1">IFERROR(IF(AND(NOW()&lt;= EOMONTH(DATE(YEAR($P730),9, 1), 0), Overall!$A732&lt;&gt;"", MONTH($O730) &lt;= 9, MONTH($P730) &gt;= 9), IF($S730 &lt;&gt; "", $I730/$S730, ""), ""), "")</f>
        <v/>
      </c>
      <c r="AP730" s="10" t="str">
        <f ca="1">IFERROR(IF(AND(NOW()&lt;= EOMONTH(DATE(YEAR($P730),10, 1), 0), Overall!$A732&lt;&gt;"", MONTH($O730) &lt;= 10, MONTH($P730) &gt;= 10), IF($S730 &lt;&gt; "", $I730/$S730, ""), ""), "")</f>
        <v/>
      </c>
      <c r="AQ730" s="10" t="str">
        <f ca="1">IFERROR(IF(AND(NOW()&lt;= EOMONTH(DATE(YEAR($P730),11, 1), 0), Overall!$A732&lt;&gt;"", MONTH($O730) &lt;=11, MONTH($P730) &gt;= 11), IF($S730 &lt;&gt; "", $I730/$S730, ""), ""), "")</f>
        <v/>
      </c>
      <c r="AR730" s="10" t="str">
        <f ca="1">IFERROR(IF(AND(NOW()&lt;= EOMONTH(DATE(YEAR($P730),12, 1), 0), Overall!$A732&lt;&gt;"", MONTH($O730) &lt;= 12, MONTH($P730) &gt;= 12), IF($S730 &lt;&gt; "", $I730/$S730, ""), ""), "")</f>
        <v/>
      </c>
      <c r="AS730" s="16">
        <f t="shared" ca="1" si="23"/>
        <v>500000</v>
      </c>
    </row>
    <row r="731" spans="1:45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5" t="str">
        <f>IF(Overall!P733&lt;&gt;"",_xlfn.VALUETOTEXT(Overall!P733),"")</f>
        <v>Options</v>
      </c>
      <c r="I731" s="6">
        <f>IF(Overall!F733&lt;&gt;"",VALUE(Overall!F733),"")</f>
        <v>500000</v>
      </c>
      <c r="J731" s="6">
        <f>IF(Overall!G733&lt;&gt;"",VALUE(Overall!G733),"")</f>
        <v>76</v>
      </c>
      <c r="K731" s="6">
        <f>IF(Overall!H733&lt;&gt;"",VALUE(Overall!H733),"")</f>
        <v>62</v>
      </c>
      <c r="L731" s="6">
        <f>IF(Overall!I733&lt;&gt;"",VALUE(Overall!I733),"")</f>
        <v>4.97</v>
      </c>
      <c r="M731" s="6">
        <f>IF(Overall!J733&lt;&gt;"",VALUE(Overall!J733),"")</f>
        <v>1.02</v>
      </c>
      <c r="N731" s="6">
        <f>IF(Overall!K733&lt;&gt;"",VALUE(Overall!K733),"")</f>
        <v>3.95</v>
      </c>
      <c r="O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P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Q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R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S731" s="5">
        <f t="shared" si="22"/>
        <v>1</v>
      </c>
      <c r="T731" s="10" t="str">
        <f>IF(Overall!$A733&lt;&gt;"",IF(AND(MONTH($O731) &lt;= 1, MONTH($P731) &gt;= 1), IF($S731 &lt;&gt; "", $I731/$S731, ""), ""),"")</f>
        <v/>
      </c>
      <c r="U731" s="10" t="str">
        <f>IF(Overall!$A733&lt;&gt;"",IF(AND(MONTH($O731) &lt;= 2, MONTH($P731) &gt;= 2), IF($S731 &lt;&gt; "", $I731/$S731, ""), ""),"")</f>
        <v/>
      </c>
      <c r="V731" s="10" t="str">
        <f>IF(Overall!$A733&lt;&gt;"",IF(AND(MONTH($O731) &lt;= 3, MONTH($P731) &gt;= 3), IF($S731 &lt;&gt; "", $I731/$S731, ""), ""),"")</f>
        <v/>
      </c>
      <c r="W731" s="10" t="str">
        <f>IF(Overall!$A733&lt;&gt;"",IF(AND(MONTH($O731) &lt;= 4, MONTH($P731) &gt;= 4), IF($S731 &lt;&gt; "", $I731/$S731, ""), ""),"")</f>
        <v/>
      </c>
      <c r="X731" s="10">
        <f>IF(Overall!$A733&lt;&gt;"",IF(AND(MONTH($O731) &lt;= 5, MONTH($P731) &gt;= 5), IF($S731 &lt;&gt; "", $I731/$S731, ""), ""),"")</f>
        <v>500000</v>
      </c>
      <c r="Y731" s="10" t="str">
        <f>IF(Overall!$A733&lt;&gt;"",IF(AND(MONTH($O731) &lt;= 6, MONTH($P731) &gt;= 6), IF($S731 &lt;&gt; "", $I731/$S731, ""), ""),"")</f>
        <v/>
      </c>
      <c r="Z731" s="10" t="str">
        <f>IF(Overall!$A733&lt;&gt;"",IF(AND(MONTH($O731) &lt;= 7, MONTH($P731) &gt;= 7 ), IF($S731 &lt;&gt; "", $I731/$S731, ""), ""),"")</f>
        <v/>
      </c>
      <c r="AA731" s="10" t="str">
        <f>IF(Overall!$A733&lt;&gt;"",IF(AND(MONTH($O731) &lt;= 8, MONTH($P731) &gt;= 8), IF($S731 &lt;&gt; "", $I731/$S731, ""), ""),"")</f>
        <v/>
      </c>
      <c r="AB731" s="10" t="str">
        <f>IF(Overall!$A733&lt;&gt;"",IF(AND(MONTH($O731) &lt;= 9, MONTH($P731) &gt;= 9), IF($S731 &lt;&gt; "", $I731/$S731, ""), ""),"")</f>
        <v/>
      </c>
      <c r="AC731" s="10" t="str">
        <f>IF(Overall!$A733&lt;&gt;"",IF(AND(MONTH($O731) &lt;= 10, MONTH($P731) &gt;= 10), IF($S731 &lt;&gt; "", $I731/$S731, ""), ""),"")</f>
        <v/>
      </c>
      <c r="AD731" s="10" t="str">
        <f>IF(Overall!$A733&lt;&gt;"",IF(AND(MONTH($O731) &lt;= 11, MONTH($P731) &gt;= 11), IF($S731 &lt;&gt; "", $I731/$S731, ""), ""),"")</f>
        <v/>
      </c>
      <c r="AE731" s="10" t="str">
        <f>IF(Overall!$A733&lt;&gt;"",IF(AND(MONTH($O731) &lt;= 12, MONTH($P731) &gt;= 12), IF($S731 &lt;&gt; "", $I731/$S731, ""), ""),"")</f>
        <v/>
      </c>
      <c r="AG731" s="10" t="str">
        <f ca="1">IFERROR(IF(AND(NOW()&lt;= EOMONTH(DATE(YEAR($P731),1, 1), 0), Overall!$A733&lt;&gt;"", MONTH($O731) &lt;= 1, MONTH($P731) &gt;= 1), IF($S731 &lt;&gt; "", $I731/$S731, ""), ""), "")</f>
        <v/>
      </c>
      <c r="AH731" s="10" t="str">
        <f ca="1">IFERROR(IF(AND(NOW()&lt;= EOMONTH(DATE(YEAR($P731),2, 1), 0), Overall!$A733&lt;&gt;"", MONTH($O731) &lt;= 2, MONTH($P731) &gt;= 2), IF($S731 &lt;&gt; "", $I731/$S731, ""), ""), "")</f>
        <v/>
      </c>
      <c r="AI731" s="10" t="str">
        <f ca="1">IFERROR(IF(AND(NOW()&lt;= EOMONTH(DATE(YEAR($P731),3, 1), 0), Overall!$A733&lt;&gt;"", MONTH($O731) &lt;= 3, MONTH($P731) &gt;= 3), IF($S731 &lt;&gt; "", $I731/$S731, ""), ""), "")</f>
        <v/>
      </c>
      <c r="AJ731" s="10" t="str">
        <f ca="1">IFERROR(IF(AND(NOW()&lt;= EOMONTH(DATE(YEAR($P731),4, 1), 0), Overall!$A733&lt;&gt;"", MONTH($O731) &lt;= 4, MONTH($P731) &gt;= 4), IF($S731 &lt;&gt; "", $I731/$S731, ""), ""), "")</f>
        <v/>
      </c>
      <c r="AK731" s="10">
        <f ca="1">IFERROR(IF(AND(NOW()&lt;= EOMONTH(DATE(YEAR($P731),5, 1), 0), Overall!$A733&lt;&gt;"", MONTH($O731) &lt;= 5, MONTH($P731) &gt;= 5), IF($S731 &lt;&gt; "", $I731/$S731, ""), ""), "")</f>
        <v>500000</v>
      </c>
      <c r="AL731" s="10" t="str">
        <f ca="1">IFERROR(IF(AND(NOW()&lt;= EOMONTH(DATE(YEAR($P731),6, 1), 0), Overall!$A733&lt;&gt;"", MONTH($O731) &lt;= 6, MONTH($P731) &gt;= 6), IF($S731 &lt;&gt; "", $I731/$S731, ""), ""), "")</f>
        <v/>
      </c>
      <c r="AM731" s="10" t="str">
        <f ca="1">IFERROR(IF(AND(NOW()&lt;= EOMONTH(DATE(YEAR($P731),7, 1), 0), Overall!$A733&lt;&gt;"", MONTH($O731) &lt;= 7, MONTH($P731) &gt;= 7), IF($S731 &lt;&gt; "", $I731/$S731, ""), ""), "")</f>
        <v/>
      </c>
      <c r="AN731" s="10" t="str">
        <f ca="1">IFERROR(IF(AND(NOW()&lt;= EOMONTH(DATE(YEAR($P731),8, 1), 0), Overall!$A733&lt;&gt;"", MONTH($O731) &lt;= 8, MONTH($P731) &gt;= 8), IF($S731 &lt;&gt; "", $I731/$S731, ""), ""), "")</f>
        <v/>
      </c>
      <c r="AO731" s="10" t="str">
        <f ca="1">IFERROR(IF(AND(NOW()&lt;= EOMONTH(DATE(YEAR($P731),9, 1), 0), Overall!$A733&lt;&gt;"", MONTH($O731) &lt;= 9, MONTH($P731) &gt;= 9), IF($S731 &lt;&gt; "", $I731/$S731, ""), ""), "")</f>
        <v/>
      </c>
      <c r="AP731" s="10" t="str">
        <f ca="1">IFERROR(IF(AND(NOW()&lt;= EOMONTH(DATE(YEAR($P731),10, 1), 0), Overall!$A733&lt;&gt;"", MONTH($O731) &lt;= 10, MONTH($P731) &gt;= 10), IF($S731 &lt;&gt; "", $I731/$S731, ""), ""), "")</f>
        <v/>
      </c>
      <c r="AQ731" s="10" t="str">
        <f ca="1">IFERROR(IF(AND(NOW()&lt;= EOMONTH(DATE(YEAR($P731),11, 1), 0), Overall!$A733&lt;&gt;"", MONTH($O731) &lt;=11, MONTH($P731) &gt;= 11), IF($S731 &lt;&gt; "", $I731/$S731, ""), ""), "")</f>
        <v/>
      </c>
      <c r="AR731" s="10" t="str">
        <f ca="1">IFERROR(IF(AND(NOW()&lt;= EOMONTH(DATE(YEAR($P731),12, 1), 0), Overall!$A733&lt;&gt;"", MONTH($O731) &lt;= 12, MONTH($P731) &gt;= 12), IF($S731 &lt;&gt; "", $I731/$S731, ""), ""), "")</f>
        <v/>
      </c>
      <c r="AS731" s="16">
        <f t="shared" ca="1" si="23"/>
        <v>500000</v>
      </c>
    </row>
    <row r="732" spans="1:45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5" t="str">
        <f>IF(Overall!P734&lt;&gt;"",_xlfn.VALUETOTEXT(Overall!P734),"")</f>
        <v>Options</v>
      </c>
      <c r="I732" s="6">
        <f>IF(Overall!F734&lt;&gt;"",VALUE(Overall!F734),"")</f>
        <v>500000</v>
      </c>
      <c r="J732" s="6">
        <f>IF(Overall!G734&lt;&gt;"",VALUE(Overall!G734),"")</f>
        <v>77</v>
      </c>
      <c r="K732" s="6">
        <f>IF(Overall!H734&lt;&gt;"",VALUE(Overall!H734),"")</f>
        <v>62</v>
      </c>
      <c r="L732" s="6">
        <f>IF(Overall!I734&lt;&gt;"",VALUE(Overall!I734),"")</f>
        <v>4.9000000000000004</v>
      </c>
      <c r="M732" s="6">
        <f>IF(Overall!J734&lt;&gt;"",VALUE(Overall!J734),"")</f>
        <v>0.91</v>
      </c>
      <c r="N732" s="6">
        <f>IF(Overall!K734&lt;&gt;"",VALUE(Overall!K734),"")</f>
        <v>3.99</v>
      </c>
      <c r="O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P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Q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R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S732" s="5">
        <f t="shared" si="22"/>
        <v>1</v>
      </c>
      <c r="T732" s="10" t="str">
        <f>IF(Overall!$A734&lt;&gt;"",IF(AND(MONTH($O732) &lt;= 1, MONTH($P732) &gt;= 1), IF($S732 &lt;&gt; "", $I732/$S732, ""), ""),"")</f>
        <v/>
      </c>
      <c r="U732" s="10" t="str">
        <f>IF(Overall!$A734&lt;&gt;"",IF(AND(MONTH($O732) &lt;= 2, MONTH($P732) &gt;= 2), IF($S732 &lt;&gt; "", $I732/$S732, ""), ""),"")</f>
        <v/>
      </c>
      <c r="V732" s="10" t="str">
        <f>IF(Overall!$A734&lt;&gt;"",IF(AND(MONTH($O732) &lt;= 3, MONTH($P732) &gt;= 3), IF($S732 &lt;&gt; "", $I732/$S732, ""), ""),"")</f>
        <v/>
      </c>
      <c r="W732" s="10" t="str">
        <f>IF(Overall!$A734&lt;&gt;"",IF(AND(MONTH($O732) &lt;= 4, MONTH($P732) &gt;= 4), IF($S732 &lt;&gt; "", $I732/$S732, ""), ""),"")</f>
        <v/>
      </c>
      <c r="X732" s="10">
        <f>IF(Overall!$A734&lt;&gt;"",IF(AND(MONTH($O732) &lt;= 5, MONTH($P732) &gt;= 5), IF($S732 &lt;&gt; "", $I732/$S732, ""), ""),"")</f>
        <v>500000</v>
      </c>
      <c r="Y732" s="10" t="str">
        <f>IF(Overall!$A734&lt;&gt;"",IF(AND(MONTH($O732) &lt;= 6, MONTH($P732) &gt;= 6), IF($S732 &lt;&gt; "", $I732/$S732, ""), ""),"")</f>
        <v/>
      </c>
      <c r="Z732" s="10" t="str">
        <f>IF(Overall!$A734&lt;&gt;"",IF(AND(MONTH($O732) &lt;= 7, MONTH($P732) &gt;= 7 ), IF($S732 &lt;&gt; "", $I732/$S732, ""), ""),"")</f>
        <v/>
      </c>
      <c r="AA732" s="10" t="str">
        <f>IF(Overall!$A734&lt;&gt;"",IF(AND(MONTH($O732) &lt;= 8, MONTH($P732) &gt;= 8), IF($S732 &lt;&gt; "", $I732/$S732, ""), ""),"")</f>
        <v/>
      </c>
      <c r="AB732" s="10" t="str">
        <f>IF(Overall!$A734&lt;&gt;"",IF(AND(MONTH($O732) &lt;= 9, MONTH($P732) &gt;= 9), IF($S732 &lt;&gt; "", $I732/$S732, ""), ""),"")</f>
        <v/>
      </c>
      <c r="AC732" s="10" t="str">
        <f>IF(Overall!$A734&lt;&gt;"",IF(AND(MONTH($O732) &lt;= 10, MONTH($P732) &gt;= 10), IF($S732 &lt;&gt; "", $I732/$S732, ""), ""),"")</f>
        <v/>
      </c>
      <c r="AD732" s="10" t="str">
        <f>IF(Overall!$A734&lt;&gt;"",IF(AND(MONTH($O732) &lt;= 11, MONTH($P732) &gt;= 11), IF($S732 &lt;&gt; "", $I732/$S732, ""), ""),"")</f>
        <v/>
      </c>
      <c r="AE732" s="10" t="str">
        <f>IF(Overall!$A734&lt;&gt;"",IF(AND(MONTH($O732) &lt;= 12, MONTH($P732) &gt;= 12), IF($S732 &lt;&gt; "", $I732/$S732, ""), ""),"")</f>
        <v/>
      </c>
      <c r="AG732" s="10" t="str">
        <f ca="1">IFERROR(IF(AND(NOW()&lt;= EOMONTH(DATE(YEAR($P732),1, 1), 0), Overall!$A734&lt;&gt;"", MONTH($O732) &lt;= 1, MONTH($P732) &gt;= 1), IF($S732 &lt;&gt; "", $I732/$S732, ""), ""), "")</f>
        <v/>
      </c>
      <c r="AH732" s="10" t="str">
        <f ca="1">IFERROR(IF(AND(NOW()&lt;= EOMONTH(DATE(YEAR($P732),2, 1), 0), Overall!$A734&lt;&gt;"", MONTH($O732) &lt;= 2, MONTH($P732) &gt;= 2), IF($S732 &lt;&gt; "", $I732/$S732, ""), ""), "")</f>
        <v/>
      </c>
      <c r="AI732" s="10" t="str">
        <f ca="1">IFERROR(IF(AND(NOW()&lt;= EOMONTH(DATE(YEAR($P732),3, 1), 0), Overall!$A734&lt;&gt;"", MONTH($O732) &lt;= 3, MONTH($P732) &gt;= 3), IF($S732 &lt;&gt; "", $I732/$S732, ""), ""), "")</f>
        <v/>
      </c>
      <c r="AJ732" s="10" t="str">
        <f ca="1">IFERROR(IF(AND(NOW()&lt;= EOMONTH(DATE(YEAR($P732),4, 1), 0), Overall!$A734&lt;&gt;"", MONTH($O732) &lt;= 4, MONTH($P732) &gt;= 4), IF($S732 &lt;&gt; "", $I732/$S732, ""), ""), "")</f>
        <v/>
      </c>
      <c r="AK732" s="10">
        <f ca="1">IFERROR(IF(AND(NOW()&lt;= EOMONTH(DATE(YEAR($P732),5, 1), 0), Overall!$A734&lt;&gt;"", MONTH($O732) &lt;= 5, MONTH($P732) &gt;= 5), IF($S732 &lt;&gt; "", $I732/$S732, ""), ""), "")</f>
        <v>500000</v>
      </c>
      <c r="AL732" s="10" t="str">
        <f ca="1">IFERROR(IF(AND(NOW()&lt;= EOMONTH(DATE(YEAR($P732),6, 1), 0), Overall!$A734&lt;&gt;"", MONTH($O732) &lt;= 6, MONTH($P732) &gt;= 6), IF($S732 &lt;&gt; "", $I732/$S732, ""), ""), "")</f>
        <v/>
      </c>
      <c r="AM732" s="10" t="str">
        <f ca="1">IFERROR(IF(AND(NOW()&lt;= EOMONTH(DATE(YEAR($P732),7, 1), 0), Overall!$A734&lt;&gt;"", MONTH($O732) &lt;= 7, MONTH($P732) &gt;= 7), IF($S732 &lt;&gt; "", $I732/$S732, ""), ""), "")</f>
        <v/>
      </c>
      <c r="AN732" s="10" t="str">
        <f ca="1">IFERROR(IF(AND(NOW()&lt;= EOMONTH(DATE(YEAR($P732),8, 1), 0), Overall!$A734&lt;&gt;"", MONTH($O732) &lt;= 8, MONTH($P732) &gt;= 8), IF($S732 &lt;&gt; "", $I732/$S732, ""), ""), "")</f>
        <v/>
      </c>
      <c r="AO732" s="10" t="str">
        <f ca="1">IFERROR(IF(AND(NOW()&lt;= EOMONTH(DATE(YEAR($P732),9, 1), 0), Overall!$A734&lt;&gt;"", MONTH($O732) &lt;= 9, MONTH($P732) &gt;= 9), IF($S732 &lt;&gt; "", $I732/$S732, ""), ""), "")</f>
        <v/>
      </c>
      <c r="AP732" s="10" t="str">
        <f ca="1">IFERROR(IF(AND(NOW()&lt;= EOMONTH(DATE(YEAR($P732),10, 1), 0), Overall!$A734&lt;&gt;"", MONTH($O732) &lt;= 10, MONTH($P732) &gt;= 10), IF($S732 &lt;&gt; "", $I732/$S732, ""), ""), "")</f>
        <v/>
      </c>
      <c r="AQ732" s="10" t="str">
        <f ca="1">IFERROR(IF(AND(NOW()&lt;= EOMONTH(DATE(YEAR($P732),11, 1), 0), Overall!$A734&lt;&gt;"", MONTH($O732) &lt;=11, MONTH($P732) &gt;= 11), IF($S732 &lt;&gt; "", $I732/$S732, ""), ""), "")</f>
        <v/>
      </c>
      <c r="AR732" s="10" t="str">
        <f ca="1">IFERROR(IF(AND(NOW()&lt;= EOMONTH(DATE(YEAR($P732),12, 1), 0), Overall!$A734&lt;&gt;"", MONTH($O732) &lt;= 12, MONTH($P732) &gt;= 12), IF($S732 &lt;&gt; "", $I732/$S732, ""), ""), "")</f>
        <v/>
      </c>
      <c r="AS732" s="16">
        <f t="shared" ca="1" si="23"/>
        <v>500000</v>
      </c>
    </row>
    <row r="733" spans="1:45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5" t="str">
        <f>IF(Overall!P735&lt;&gt;"",_xlfn.VALUETOTEXT(Overall!P735),"")</f>
        <v>Options</v>
      </c>
      <c r="I733" s="6">
        <f>IF(Overall!F735&lt;&gt;"",VALUE(Overall!F735),"")</f>
        <v>500000</v>
      </c>
      <c r="J733" s="6">
        <f>IF(Overall!G735&lt;&gt;"",VALUE(Overall!G735),"")</f>
        <v>77</v>
      </c>
      <c r="K733" s="6">
        <f>IF(Overall!H735&lt;&gt;"",VALUE(Overall!H735),"")</f>
        <v>62</v>
      </c>
      <c r="L733" s="6">
        <f>IF(Overall!I735&lt;&gt;"",VALUE(Overall!I735),"")</f>
        <v>4.88</v>
      </c>
      <c r="M733" s="6">
        <f>IF(Overall!J735&lt;&gt;"",VALUE(Overall!J735),"")</f>
        <v>0.9</v>
      </c>
      <c r="N733" s="6">
        <f>IF(Overall!K735&lt;&gt;"",VALUE(Overall!K735),"")</f>
        <v>3.98</v>
      </c>
      <c r="O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P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Q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R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S733" s="5">
        <f t="shared" si="22"/>
        <v>1</v>
      </c>
      <c r="T733" s="10" t="str">
        <f>IF(Overall!$A735&lt;&gt;"",IF(AND(MONTH($O733) &lt;= 1, MONTH($P733) &gt;= 1), IF($S733 &lt;&gt; "", $I733/$S733, ""), ""),"")</f>
        <v/>
      </c>
      <c r="U733" s="10" t="str">
        <f>IF(Overall!$A735&lt;&gt;"",IF(AND(MONTH($O733) &lt;= 2, MONTH($P733) &gt;= 2), IF($S733 &lt;&gt; "", $I733/$S733, ""), ""),"")</f>
        <v/>
      </c>
      <c r="V733" s="10" t="str">
        <f>IF(Overall!$A735&lt;&gt;"",IF(AND(MONTH($O733) &lt;= 3, MONTH($P733) &gt;= 3), IF($S733 &lt;&gt; "", $I733/$S733, ""), ""),"")</f>
        <v/>
      </c>
      <c r="W733" s="10" t="str">
        <f>IF(Overall!$A735&lt;&gt;"",IF(AND(MONTH($O733) &lt;= 4, MONTH($P733) &gt;= 4), IF($S733 &lt;&gt; "", $I733/$S733, ""), ""),"")</f>
        <v/>
      </c>
      <c r="X733" s="10">
        <f>IF(Overall!$A735&lt;&gt;"",IF(AND(MONTH($O733) &lt;= 5, MONTH($P733) &gt;= 5), IF($S733 &lt;&gt; "", $I733/$S733, ""), ""),"")</f>
        <v>500000</v>
      </c>
      <c r="Y733" s="10" t="str">
        <f>IF(Overall!$A735&lt;&gt;"",IF(AND(MONTH($O733) &lt;= 6, MONTH($P733) &gt;= 6), IF($S733 &lt;&gt; "", $I733/$S733, ""), ""),"")</f>
        <v/>
      </c>
      <c r="Z733" s="10" t="str">
        <f>IF(Overall!$A735&lt;&gt;"",IF(AND(MONTH($O733) &lt;= 7, MONTH($P733) &gt;= 7 ), IF($S733 &lt;&gt; "", $I733/$S733, ""), ""),"")</f>
        <v/>
      </c>
      <c r="AA733" s="10" t="str">
        <f>IF(Overall!$A735&lt;&gt;"",IF(AND(MONTH($O733) &lt;= 8, MONTH($P733) &gt;= 8), IF($S733 &lt;&gt; "", $I733/$S733, ""), ""),"")</f>
        <v/>
      </c>
      <c r="AB733" s="10" t="str">
        <f>IF(Overall!$A735&lt;&gt;"",IF(AND(MONTH($O733) &lt;= 9, MONTH($P733) &gt;= 9), IF($S733 &lt;&gt; "", $I733/$S733, ""), ""),"")</f>
        <v/>
      </c>
      <c r="AC733" s="10" t="str">
        <f>IF(Overall!$A735&lt;&gt;"",IF(AND(MONTH($O733) &lt;= 10, MONTH($P733) &gt;= 10), IF($S733 &lt;&gt; "", $I733/$S733, ""), ""),"")</f>
        <v/>
      </c>
      <c r="AD733" s="10" t="str">
        <f>IF(Overall!$A735&lt;&gt;"",IF(AND(MONTH($O733) &lt;= 11, MONTH($P733) &gt;= 11), IF($S733 &lt;&gt; "", $I733/$S733, ""), ""),"")</f>
        <v/>
      </c>
      <c r="AE733" s="10" t="str">
        <f>IF(Overall!$A735&lt;&gt;"",IF(AND(MONTH($O733) &lt;= 12, MONTH($P733) &gt;= 12), IF($S733 &lt;&gt; "", $I733/$S733, ""), ""),"")</f>
        <v/>
      </c>
      <c r="AG733" s="10" t="str">
        <f ca="1">IFERROR(IF(AND(NOW()&lt;= EOMONTH(DATE(YEAR($P733),1, 1), 0), Overall!$A735&lt;&gt;"", MONTH($O733) &lt;= 1, MONTH($P733) &gt;= 1), IF($S733 &lt;&gt; "", $I733/$S733, ""), ""), "")</f>
        <v/>
      </c>
      <c r="AH733" s="10" t="str">
        <f ca="1">IFERROR(IF(AND(NOW()&lt;= EOMONTH(DATE(YEAR($P733),2, 1), 0), Overall!$A735&lt;&gt;"", MONTH($O733) &lt;= 2, MONTH($P733) &gt;= 2), IF($S733 &lt;&gt; "", $I733/$S733, ""), ""), "")</f>
        <v/>
      </c>
      <c r="AI733" s="10" t="str">
        <f ca="1">IFERROR(IF(AND(NOW()&lt;= EOMONTH(DATE(YEAR($P733),3, 1), 0), Overall!$A735&lt;&gt;"", MONTH($O733) &lt;= 3, MONTH($P733) &gt;= 3), IF($S733 &lt;&gt; "", $I733/$S733, ""), ""), "")</f>
        <v/>
      </c>
      <c r="AJ733" s="10" t="str">
        <f ca="1">IFERROR(IF(AND(NOW()&lt;= EOMONTH(DATE(YEAR($P733),4, 1), 0), Overall!$A735&lt;&gt;"", MONTH($O733) &lt;= 4, MONTH($P733) &gt;= 4), IF($S733 &lt;&gt; "", $I733/$S733, ""), ""), "")</f>
        <v/>
      </c>
      <c r="AK733" s="10">
        <f ca="1">IFERROR(IF(AND(NOW()&lt;= EOMONTH(DATE(YEAR($P733),5, 1), 0), Overall!$A735&lt;&gt;"", MONTH($O733) &lt;= 5, MONTH($P733) &gt;= 5), IF($S733 &lt;&gt; "", $I733/$S733, ""), ""), "")</f>
        <v>500000</v>
      </c>
      <c r="AL733" s="10" t="str">
        <f ca="1">IFERROR(IF(AND(NOW()&lt;= EOMONTH(DATE(YEAR($P733),6, 1), 0), Overall!$A735&lt;&gt;"", MONTH($O733) &lt;= 6, MONTH($P733) &gt;= 6), IF($S733 &lt;&gt; "", $I733/$S733, ""), ""), "")</f>
        <v/>
      </c>
      <c r="AM733" s="10" t="str">
        <f ca="1">IFERROR(IF(AND(NOW()&lt;= EOMONTH(DATE(YEAR($P733),7, 1), 0), Overall!$A735&lt;&gt;"", MONTH($O733) &lt;= 7, MONTH($P733) &gt;= 7), IF($S733 &lt;&gt; "", $I733/$S733, ""), ""), "")</f>
        <v/>
      </c>
      <c r="AN733" s="10" t="str">
        <f ca="1">IFERROR(IF(AND(NOW()&lt;= EOMONTH(DATE(YEAR($P733),8, 1), 0), Overall!$A735&lt;&gt;"", MONTH($O733) &lt;= 8, MONTH($P733) &gt;= 8), IF($S733 &lt;&gt; "", $I733/$S733, ""), ""), "")</f>
        <v/>
      </c>
      <c r="AO733" s="10" t="str">
        <f ca="1">IFERROR(IF(AND(NOW()&lt;= EOMONTH(DATE(YEAR($P733),9, 1), 0), Overall!$A735&lt;&gt;"", MONTH($O733) &lt;= 9, MONTH($P733) &gt;= 9), IF($S733 &lt;&gt; "", $I733/$S733, ""), ""), "")</f>
        <v/>
      </c>
      <c r="AP733" s="10" t="str">
        <f ca="1">IFERROR(IF(AND(NOW()&lt;= EOMONTH(DATE(YEAR($P733),10, 1), 0), Overall!$A735&lt;&gt;"", MONTH($O733) &lt;= 10, MONTH($P733) &gt;= 10), IF($S733 &lt;&gt; "", $I733/$S733, ""), ""), "")</f>
        <v/>
      </c>
      <c r="AQ733" s="10" t="str">
        <f ca="1">IFERROR(IF(AND(NOW()&lt;= EOMONTH(DATE(YEAR($P733),11, 1), 0), Overall!$A735&lt;&gt;"", MONTH($O733) &lt;=11, MONTH($P733) &gt;= 11), IF($S733 &lt;&gt; "", $I733/$S733, ""), ""), "")</f>
        <v/>
      </c>
      <c r="AR733" s="10" t="str">
        <f ca="1">IFERROR(IF(AND(NOW()&lt;= EOMONTH(DATE(YEAR($P733),12, 1), 0), Overall!$A735&lt;&gt;"", MONTH($O733) &lt;= 12, MONTH($P733) &gt;= 12), IF($S733 &lt;&gt; "", $I733/$S733, ""), ""), "")</f>
        <v/>
      </c>
      <c r="AS733" s="16">
        <f t="shared" ca="1" si="23"/>
        <v>500000</v>
      </c>
    </row>
    <row r="734" spans="1:45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5" t="str">
        <f>IF(Overall!P736&lt;&gt;"",_xlfn.VALUETOTEXT(Overall!P736),"")</f>
        <v>Options</v>
      </c>
      <c r="I734" s="6">
        <f>IF(Overall!F736&lt;&gt;"",VALUE(Overall!F736),"")</f>
        <v>540000</v>
      </c>
      <c r="J734" s="6">
        <f>IF(Overall!G736&lt;&gt;"",VALUE(Overall!G736),"")</f>
        <v>77</v>
      </c>
      <c r="K734" s="6">
        <f>IF(Overall!H736&lt;&gt;"",VALUE(Overall!H736),"")</f>
        <v>61</v>
      </c>
      <c r="L734" s="6">
        <f>IF(Overall!I736&lt;&gt;"",VALUE(Overall!I736),"")</f>
        <v>4.87</v>
      </c>
      <c r="M734" s="6">
        <f>IF(Overall!J736&lt;&gt;"",VALUE(Overall!J736),"")</f>
        <v>0.77</v>
      </c>
      <c r="N734" s="6">
        <f>IF(Overall!K736&lt;&gt;"",VALUE(Overall!K736),"")</f>
        <v>4.0999999999999996</v>
      </c>
      <c r="O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P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Q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R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S734" s="5">
        <f t="shared" si="22"/>
        <v>1</v>
      </c>
      <c r="T734" s="10" t="str">
        <f>IF(Overall!$A736&lt;&gt;"",IF(AND(MONTH($O734) &lt;= 1, MONTH($P734) &gt;= 1), IF($S734 &lt;&gt; "", $I734/$S734, ""), ""),"")</f>
        <v/>
      </c>
      <c r="U734" s="10" t="str">
        <f>IF(Overall!$A736&lt;&gt;"",IF(AND(MONTH($O734) &lt;= 2, MONTH($P734) &gt;= 2), IF($S734 &lt;&gt; "", $I734/$S734, ""), ""),"")</f>
        <v/>
      </c>
      <c r="V734" s="10" t="str">
        <f>IF(Overall!$A736&lt;&gt;"",IF(AND(MONTH($O734) &lt;= 3, MONTH($P734) &gt;= 3), IF($S734 &lt;&gt; "", $I734/$S734, ""), ""),"")</f>
        <v/>
      </c>
      <c r="W734" s="10" t="str">
        <f>IF(Overall!$A736&lt;&gt;"",IF(AND(MONTH($O734) &lt;= 4, MONTH($P734) &gt;= 4), IF($S734 &lt;&gt; "", $I734/$S734, ""), ""),"")</f>
        <v/>
      </c>
      <c r="X734" s="10">
        <f>IF(Overall!$A736&lt;&gt;"",IF(AND(MONTH($O734) &lt;= 5, MONTH($P734) &gt;= 5), IF($S734 &lt;&gt; "", $I734/$S734, ""), ""),"")</f>
        <v>540000</v>
      </c>
      <c r="Y734" s="10" t="str">
        <f>IF(Overall!$A736&lt;&gt;"",IF(AND(MONTH($O734) &lt;= 6, MONTH($P734) &gt;= 6), IF($S734 &lt;&gt; "", $I734/$S734, ""), ""),"")</f>
        <v/>
      </c>
      <c r="Z734" s="10" t="str">
        <f>IF(Overall!$A736&lt;&gt;"",IF(AND(MONTH($O734) &lt;= 7, MONTH($P734) &gt;= 7 ), IF($S734 &lt;&gt; "", $I734/$S734, ""), ""),"")</f>
        <v/>
      </c>
      <c r="AA734" s="10" t="str">
        <f>IF(Overall!$A736&lt;&gt;"",IF(AND(MONTH($O734) &lt;= 8, MONTH($P734) &gt;= 8), IF($S734 &lt;&gt; "", $I734/$S734, ""), ""),"")</f>
        <v/>
      </c>
      <c r="AB734" s="10" t="str">
        <f>IF(Overall!$A736&lt;&gt;"",IF(AND(MONTH($O734) &lt;= 9, MONTH($P734) &gt;= 9), IF($S734 &lt;&gt; "", $I734/$S734, ""), ""),"")</f>
        <v/>
      </c>
      <c r="AC734" s="10" t="str">
        <f>IF(Overall!$A736&lt;&gt;"",IF(AND(MONTH($O734) &lt;= 10, MONTH($P734) &gt;= 10), IF($S734 &lt;&gt; "", $I734/$S734, ""), ""),"")</f>
        <v/>
      </c>
      <c r="AD734" s="10" t="str">
        <f>IF(Overall!$A736&lt;&gt;"",IF(AND(MONTH($O734) &lt;= 11, MONTH($P734) &gt;= 11), IF($S734 &lt;&gt; "", $I734/$S734, ""), ""),"")</f>
        <v/>
      </c>
      <c r="AE734" s="10" t="str">
        <f>IF(Overall!$A736&lt;&gt;"",IF(AND(MONTH($O734) &lt;= 12, MONTH($P734) &gt;= 12), IF($S734 &lt;&gt; "", $I734/$S734, ""), ""),"")</f>
        <v/>
      </c>
      <c r="AG734" s="10" t="str">
        <f ca="1">IFERROR(IF(AND(NOW()&lt;= EOMONTH(DATE(YEAR($P734),1, 1), 0), Overall!$A736&lt;&gt;"", MONTH($O734) &lt;= 1, MONTH($P734) &gt;= 1), IF($S734 &lt;&gt; "", $I734/$S734, ""), ""), "")</f>
        <v/>
      </c>
      <c r="AH734" s="10" t="str">
        <f ca="1">IFERROR(IF(AND(NOW()&lt;= EOMONTH(DATE(YEAR($P734),2, 1), 0), Overall!$A736&lt;&gt;"", MONTH($O734) &lt;= 2, MONTH($P734) &gt;= 2), IF($S734 &lt;&gt; "", $I734/$S734, ""), ""), "")</f>
        <v/>
      </c>
      <c r="AI734" s="10" t="str">
        <f ca="1">IFERROR(IF(AND(NOW()&lt;= EOMONTH(DATE(YEAR($P734),3, 1), 0), Overall!$A736&lt;&gt;"", MONTH($O734) &lt;= 3, MONTH($P734) &gt;= 3), IF($S734 &lt;&gt; "", $I734/$S734, ""), ""), "")</f>
        <v/>
      </c>
      <c r="AJ734" s="10" t="str">
        <f ca="1">IFERROR(IF(AND(NOW()&lt;= EOMONTH(DATE(YEAR($P734),4, 1), 0), Overall!$A736&lt;&gt;"", MONTH($O734) &lt;= 4, MONTH($P734) &gt;= 4), IF($S734 &lt;&gt; "", $I734/$S734, ""), ""), "")</f>
        <v/>
      </c>
      <c r="AK734" s="10">
        <f ca="1">IFERROR(IF(AND(NOW()&lt;= EOMONTH(DATE(YEAR($P734),5, 1), 0), Overall!$A736&lt;&gt;"", MONTH($O734) &lt;= 5, MONTH($P734) &gt;= 5), IF($S734 &lt;&gt; "", $I734/$S734, ""), ""), "")</f>
        <v>540000</v>
      </c>
      <c r="AL734" s="10" t="str">
        <f ca="1">IFERROR(IF(AND(NOW()&lt;= EOMONTH(DATE(YEAR($P734),6, 1), 0), Overall!$A736&lt;&gt;"", MONTH($O734) &lt;= 6, MONTH($P734) &gt;= 6), IF($S734 &lt;&gt; "", $I734/$S734, ""), ""), "")</f>
        <v/>
      </c>
      <c r="AM734" s="10" t="str">
        <f ca="1">IFERROR(IF(AND(NOW()&lt;= EOMONTH(DATE(YEAR($P734),7, 1), 0), Overall!$A736&lt;&gt;"", MONTH($O734) &lt;= 7, MONTH($P734) &gt;= 7), IF($S734 &lt;&gt; "", $I734/$S734, ""), ""), "")</f>
        <v/>
      </c>
      <c r="AN734" s="10" t="str">
        <f ca="1">IFERROR(IF(AND(NOW()&lt;= EOMONTH(DATE(YEAR($P734),8, 1), 0), Overall!$A736&lt;&gt;"", MONTH($O734) &lt;= 8, MONTH($P734) &gt;= 8), IF($S734 &lt;&gt; "", $I734/$S734, ""), ""), "")</f>
        <v/>
      </c>
      <c r="AO734" s="10" t="str">
        <f ca="1">IFERROR(IF(AND(NOW()&lt;= EOMONTH(DATE(YEAR($P734),9, 1), 0), Overall!$A736&lt;&gt;"", MONTH($O734) &lt;= 9, MONTH($P734) &gt;= 9), IF($S734 &lt;&gt; "", $I734/$S734, ""), ""), "")</f>
        <v/>
      </c>
      <c r="AP734" s="10" t="str">
        <f ca="1">IFERROR(IF(AND(NOW()&lt;= EOMONTH(DATE(YEAR($P734),10, 1), 0), Overall!$A736&lt;&gt;"", MONTH($O734) &lt;= 10, MONTH($P734) &gt;= 10), IF($S734 &lt;&gt; "", $I734/$S734, ""), ""), "")</f>
        <v/>
      </c>
      <c r="AQ734" s="10" t="str">
        <f ca="1">IFERROR(IF(AND(NOW()&lt;= EOMONTH(DATE(YEAR($P734),11, 1), 0), Overall!$A736&lt;&gt;"", MONTH($O734) &lt;=11, MONTH($P734) &gt;= 11), IF($S734 &lt;&gt; "", $I734/$S734, ""), ""), "")</f>
        <v/>
      </c>
      <c r="AR734" s="10" t="str">
        <f ca="1">IFERROR(IF(AND(NOW()&lt;= EOMONTH(DATE(YEAR($P734),12, 1), 0), Overall!$A736&lt;&gt;"", MONTH($O734) &lt;= 12, MONTH($P734) &gt;= 12), IF($S734 &lt;&gt; "", $I734/$S734, ""), ""), "")</f>
        <v/>
      </c>
      <c r="AS734" s="16">
        <f t="shared" ca="1" si="23"/>
        <v>540000</v>
      </c>
    </row>
    <row r="735" spans="1:45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5" t="str">
        <f>IF(Overall!P737&lt;&gt;"",_xlfn.VALUETOTEXT(Overall!P737),"")</f>
        <v>Options</v>
      </c>
      <c r="I735" s="6">
        <f>IF(Overall!F737&lt;&gt;"",VALUE(Overall!F737),"")</f>
        <v>1000000</v>
      </c>
      <c r="J735" s="6">
        <f>IF(Overall!G737&lt;&gt;"",VALUE(Overall!G737),"")</f>
        <v>77</v>
      </c>
      <c r="K735" s="6">
        <f>IF(Overall!H737&lt;&gt;"",VALUE(Overall!H737),"")</f>
        <v>62</v>
      </c>
      <c r="L735" s="6">
        <f>IF(Overall!I737&lt;&gt;"",VALUE(Overall!I737),"")</f>
        <v>4.7699999999999996</v>
      </c>
      <c r="M735" s="6">
        <f>IF(Overall!J737&lt;&gt;"",VALUE(Overall!J737),"")</f>
        <v>0.85</v>
      </c>
      <c r="N735" s="6">
        <f>IF(Overall!K737&lt;&gt;"",VALUE(Overall!K737),"")</f>
        <v>3.92</v>
      </c>
      <c r="O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P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Q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R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S735" s="5">
        <f t="shared" si="22"/>
        <v>1</v>
      </c>
      <c r="T735" s="10" t="str">
        <f>IF(Overall!$A737&lt;&gt;"",IF(AND(MONTH($O735) &lt;= 1, MONTH($P735) &gt;= 1), IF($S735 &lt;&gt; "", $I735/$S735, ""), ""),"")</f>
        <v/>
      </c>
      <c r="U735" s="10" t="str">
        <f>IF(Overall!$A737&lt;&gt;"",IF(AND(MONTH($O735) &lt;= 2, MONTH($P735) &gt;= 2), IF($S735 &lt;&gt; "", $I735/$S735, ""), ""),"")</f>
        <v/>
      </c>
      <c r="V735" s="10" t="str">
        <f>IF(Overall!$A737&lt;&gt;"",IF(AND(MONTH($O735) &lt;= 3, MONTH($P735) &gt;= 3), IF($S735 &lt;&gt; "", $I735/$S735, ""), ""),"")</f>
        <v/>
      </c>
      <c r="W735" s="10" t="str">
        <f>IF(Overall!$A737&lt;&gt;"",IF(AND(MONTH($O735) &lt;= 4, MONTH($P735) &gt;= 4), IF($S735 &lt;&gt; "", $I735/$S735, ""), ""),"")</f>
        <v/>
      </c>
      <c r="X735" s="10">
        <f>IF(Overall!$A737&lt;&gt;"",IF(AND(MONTH($O735) &lt;= 5, MONTH($P735) &gt;= 5), IF($S735 &lt;&gt; "", $I735/$S735, ""), ""),"")</f>
        <v>1000000</v>
      </c>
      <c r="Y735" s="10" t="str">
        <f>IF(Overall!$A737&lt;&gt;"",IF(AND(MONTH($O735) &lt;= 6, MONTH($P735) &gt;= 6), IF($S735 &lt;&gt; "", $I735/$S735, ""), ""),"")</f>
        <v/>
      </c>
      <c r="Z735" s="10" t="str">
        <f>IF(Overall!$A737&lt;&gt;"",IF(AND(MONTH($O735) &lt;= 7, MONTH($P735) &gt;= 7 ), IF($S735 &lt;&gt; "", $I735/$S735, ""), ""),"")</f>
        <v/>
      </c>
      <c r="AA735" s="10" t="str">
        <f>IF(Overall!$A737&lt;&gt;"",IF(AND(MONTH($O735) &lt;= 8, MONTH($P735) &gt;= 8), IF($S735 &lt;&gt; "", $I735/$S735, ""), ""),"")</f>
        <v/>
      </c>
      <c r="AB735" s="10" t="str">
        <f>IF(Overall!$A737&lt;&gt;"",IF(AND(MONTH($O735) &lt;= 9, MONTH($P735) &gt;= 9), IF($S735 &lt;&gt; "", $I735/$S735, ""), ""),"")</f>
        <v/>
      </c>
      <c r="AC735" s="10" t="str">
        <f>IF(Overall!$A737&lt;&gt;"",IF(AND(MONTH($O735) &lt;= 10, MONTH($P735) &gt;= 10), IF($S735 &lt;&gt; "", $I735/$S735, ""), ""),"")</f>
        <v/>
      </c>
      <c r="AD735" s="10" t="str">
        <f>IF(Overall!$A737&lt;&gt;"",IF(AND(MONTH($O735) &lt;= 11, MONTH($P735) &gt;= 11), IF($S735 &lt;&gt; "", $I735/$S735, ""), ""),"")</f>
        <v/>
      </c>
      <c r="AE735" s="10" t="str">
        <f>IF(Overall!$A737&lt;&gt;"",IF(AND(MONTH($O735) &lt;= 12, MONTH($P735) &gt;= 12), IF($S735 &lt;&gt; "", $I735/$S735, ""), ""),"")</f>
        <v/>
      </c>
      <c r="AG735" s="10" t="str">
        <f ca="1">IFERROR(IF(AND(NOW()&lt;= EOMONTH(DATE(YEAR($P735),1, 1), 0), Overall!$A737&lt;&gt;"", MONTH($O735) &lt;= 1, MONTH($P735) &gt;= 1), IF($S735 &lt;&gt; "", $I735/$S735, ""), ""), "")</f>
        <v/>
      </c>
      <c r="AH735" s="10" t="str">
        <f ca="1">IFERROR(IF(AND(NOW()&lt;= EOMONTH(DATE(YEAR($P735),2, 1), 0), Overall!$A737&lt;&gt;"", MONTH($O735) &lt;= 2, MONTH($P735) &gt;= 2), IF($S735 &lt;&gt; "", $I735/$S735, ""), ""), "")</f>
        <v/>
      </c>
      <c r="AI735" s="10" t="str">
        <f ca="1">IFERROR(IF(AND(NOW()&lt;= EOMONTH(DATE(YEAR($P735),3, 1), 0), Overall!$A737&lt;&gt;"", MONTH($O735) &lt;= 3, MONTH($P735) &gt;= 3), IF($S735 &lt;&gt; "", $I735/$S735, ""), ""), "")</f>
        <v/>
      </c>
      <c r="AJ735" s="10" t="str">
        <f ca="1">IFERROR(IF(AND(NOW()&lt;= EOMONTH(DATE(YEAR($P735),4, 1), 0), Overall!$A737&lt;&gt;"", MONTH($O735) &lt;= 4, MONTH($P735) &gt;= 4), IF($S735 &lt;&gt; "", $I735/$S735, ""), ""), "")</f>
        <v/>
      </c>
      <c r="AK735" s="10">
        <f ca="1">IFERROR(IF(AND(NOW()&lt;= EOMONTH(DATE(YEAR($P735),5, 1), 0), Overall!$A737&lt;&gt;"", MONTH($O735) &lt;= 5, MONTH($P735) &gt;= 5), IF($S735 &lt;&gt; "", $I735/$S735, ""), ""), "")</f>
        <v>1000000</v>
      </c>
      <c r="AL735" s="10" t="str">
        <f ca="1">IFERROR(IF(AND(NOW()&lt;= EOMONTH(DATE(YEAR($P735),6, 1), 0), Overall!$A737&lt;&gt;"", MONTH($O735) &lt;= 6, MONTH($P735) &gt;= 6), IF($S735 &lt;&gt; "", $I735/$S735, ""), ""), "")</f>
        <v/>
      </c>
      <c r="AM735" s="10" t="str">
        <f ca="1">IFERROR(IF(AND(NOW()&lt;= EOMONTH(DATE(YEAR($P735),7, 1), 0), Overall!$A737&lt;&gt;"", MONTH($O735) &lt;= 7, MONTH($P735) &gt;= 7), IF($S735 &lt;&gt; "", $I735/$S735, ""), ""), "")</f>
        <v/>
      </c>
      <c r="AN735" s="10" t="str">
        <f ca="1">IFERROR(IF(AND(NOW()&lt;= EOMONTH(DATE(YEAR($P735),8, 1), 0), Overall!$A737&lt;&gt;"", MONTH($O735) &lt;= 8, MONTH($P735) &gt;= 8), IF($S735 &lt;&gt; "", $I735/$S735, ""), ""), "")</f>
        <v/>
      </c>
      <c r="AO735" s="10" t="str">
        <f ca="1">IFERROR(IF(AND(NOW()&lt;= EOMONTH(DATE(YEAR($P735),9, 1), 0), Overall!$A737&lt;&gt;"", MONTH($O735) &lt;= 9, MONTH($P735) &gt;= 9), IF($S735 &lt;&gt; "", $I735/$S735, ""), ""), "")</f>
        <v/>
      </c>
      <c r="AP735" s="10" t="str">
        <f ca="1">IFERROR(IF(AND(NOW()&lt;= EOMONTH(DATE(YEAR($P735),10, 1), 0), Overall!$A737&lt;&gt;"", MONTH($O735) &lt;= 10, MONTH($P735) &gt;= 10), IF($S735 &lt;&gt; "", $I735/$S735, ""), ""), "")</f>
        <v/>
      </c>
      <c r="AQ735" s="10" t="str">
        <f ca="1">IFERROR(IF(AND(NOW()&lt;= EOMONTH(DATE(YEAR($P735),11, 1), 0), Overall!$A737&lt;&gt;"", MONTH($O735) &lt;=11, MONTH($P735) &gt;= 11), IF($S735 &lt;&gt; "", $I735/$S735, ""), ""), "")</f>
        <v/>
      </c>
      <c r="AR735" s="10" t="str">
        <f ca="1">IFERROR(IF(AND(NOW()&lt;= EOMONTH(DATE(YEAR($P735),12, 1), 0), Overall!$A737&lt;&gt;"", MONTH($O735) &lt;= 12, MONTH($P735) &gt;= 12), IF($S735 &lt;&gt; "", $I735/$S735, ""), ""), "")</f>
        <v/>
      </c>
      <c r="AS735" s="16">
        <f t="shared" ca="1" si="23"/>
        <v>1000000</v>
      </c>
    </row>
    <row r="736" spans="1:45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5" t="str">
        <f>IF(Overall!P738&lt;&gt;"",_xlfn.VALUETOTEXT(Overall!P738),"")</f>
        <v>Options</v>
      </c>
      <c r="I736" s="6">
        <f>IF(Overall!F738&lt;&gt;"",VALUE(Overall!F738),"")</f>
        <v>1000000</v>
      </c>
      <c r="J736" s="6">
        <f>IF(Overall!G738&lt;&gt;"",VALUE(Overall!G738),"")</f>
        <v>77</v>
      </c>
      <c r="K736" s="6">
        <f>IF(Overall!H738&lt;&gt;"",VALUE(Overall!H738),"")</f>
        <v>62</v>
      </c>
      <c r="L736" s="6">
        <f>IF(Overall!I738&lt;&gt;"",VALUE(Overall!I738),"")</f>
        <v>4.8600000000000003</v>
      </c>
      <c r="M736" s="6">
        <f>IF(Overall!J738&lt;&gt;"",VALUE(Overall!J738),"")</f>
        <v>0.9</v>
      </c>
      <c r="N736" s="6">
        <f>IF(Overall!K738&lt;&gt;"",VALUE(Overall!K738),"")</f>
        <v>3.96</v>
      </c>
      <c r="O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P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Q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R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S736" s="5">
        <f t="shared" si="22"/>
        <v>1</v>
      </c>
      <c r="T736" s="10" t="str">
        <f>IF(Overall!$A738&lt;&gt;"",IF(AND(MONTH($O736) &lt;= 1, MONTH($P736) &gt;= 1), IF($S736 &lt;&gt; "", $I736/$S736, ""), ""),"")</f>
        <v/>
      </c>
      <c r="U736" s="10" t="str">
        <f>IF(Overall!$A738&lt;&gt;"",IF(AND(MONTH($O736) &lt;= 2, MONTH($P736) &gt;= 2), IF($S736 &lt;&gt; "", $I736/$S736, ""), ""),"")</f>
        <v/>
      </c>
      <c r="V736" s="10" t="str">
        <f>IF(Overall!$A738&lt;&gt;"",IF(AND(MONTH($O736) &lt;= 3, MONTH($P736) &gt;= 3), IF($S736 &lt;&gt; "", $I736/$S736, ""), ""),"")</f>
        <v/>
      </c>
      <c r="W736" s="10" t="str">
        <f>IF(Overall!$A738&lt;&gt;"",IF(AND(MONTH($O736) &lt;= 4, MONTH($P736) &gt;= 4), IF($S736 &lt;&gt; "", $I736/$S736, ""), ""),"")</f>
        <v/>
      </c>
      <c r="X736" s="10">
        <f>IF(Overall!$A738&lt;&gt;"",IF(AND(MONTH($O736) &lt;= 5, MONTH($P736) &gt;= 5), IF($S736 &lt;&gt; "", $I736/$S736, ""), ""),"")</f>
        <v>1000000</v>
      </c>
      <c r="Y736" s="10" t="str">
        <f>IF(Overall!$A738&lt;&gt;"",IF(AND(MONTH($O736) &lt;= 6, MONTH($P736) &gt;= 6), IF($S736 &lt;&gt; "", $I736/$S736, ""), ""),"")</f>
        <v/>
      </c>
      <c r="Z736" s="10" t="str">
        <f>IF(Overall!$A738&lt;&gt;"",IF(AND(MONTH($O736) &lt;= 7, MONTH($P736) &gt;= 7 ), IF($S736 &lt;&gt; "", $I736/$S736, ""), ""),"")</f>
        <v/>
      </c>
      <c r="AA736" s="10" t="str">
        <f>IF(Overall!$A738&lt;&gt;"",IF(AND(MONTH($O736) &lt;= 8, MONTH($P736) &gt;= 8), IF($S736 &lt;&gt; "", $I736/$S736, ""), ""),"")</f>
        <v/>
      </c>
      <c r="AB736" s="10" t="str">
        <f>IF(Overall!$A738&lt;&gt;"",IF(AND(MONTH($O736) &lt;= 9, MONTH($P736) &gt;= 9), IF($S736 &lt;&gt; "", $I736/$S736, ""), ""),"")</f>
        <v/>
      </c>
      <c r="AC736" s="10" t="str">
        <f>IF(Overall!$A738&lt;&gt;"",IF(AND(MONTH($O736) &lt;= 10, MONTH($P736) &gt;= 10), IF($S736 &lt;&gt; "", $I736/$S736, ""), ""),"")</f>
        <v/>
      </c>
      <c r="AD736" s="10" t="str">
        <f>IF(Overall!$A738&lt;&gt;"",IF(AND(MONTH($O736) &lt;= 11, MONTH($P736) &gt;= 11), IF($S736 &lt;&gt; "", $I736/$S736, ""), ""),"")</f>
        <v/>
      </c>
      <c r="AE736" s="10" t="str">
        <f>IF(Overall!$A738&lt;&gt;"",IF(AND(MONTH($O736) &lt;= 12, MONTH($P736) &gt;= 12), IF($S736 &lt;&gt; "", $I736/$S736, ""), ""),"")</f>
        <v/>
      </c>
      <c r="AG736" s="10" t="str">
        <f ca="1">IFERROR(IF(AND(NOW()&lt;= EOMONTH(DATE(YEAR($P736),1, 1), 0), Overall!$A738&lt;&gt;"", MONTH($O736) &lt;= 1, MONTH($P736) &gt;= 1), IF($S736 &lt;&gt; "", $I736/$S736, ""), ""), "")</f>
        <v/>
      </c>
      <c r="AH736" s="10" t="str">
        <f ca="1">IFERROR(IF(AND(NOW()&lt;= EOMONTH(DATE(YEAR($P736),2, 1), 0), Overall!$A738&lt;&gt;"", MONTH($O736) &lt;= 2, MONTH($P736) &gt;= 2), IF($S736 &lt;&gt; "", $I736/$S736, ""), ""), "")</f>
        <v/>
      </c>
      <c r="AI736" s="10" t="str">
        <f ca="1">IFERROR(IF(AND(NOW()&lt;= EOMONTH(DATE(YEAR($P736),3, 1), 0), Overall!$A738&lt;&gt;"", MONTH($O736) &lt;= 3, MONTH($P736) &gt;= 3), IF($S736 &lt;&gt; "", $I736/$S736, ""), ""), "")</f>
        <v/>
      </c>
      <c r="AJ736" s="10" t="str">
        <f ca="1">IFERROR(IF(AND(NOW()&lt;= EOMONTH(DATE(YEAR($P736),4, 1), 0), Overall!$A738&lt;&gt;"", MONTH($O736) &lt;= 4, MONTH($P736) &gt;= 4), IF($S736 &lt;&gt; "", $I736/$S736, ""), ""), "")</f>
        <v/>
      </c>
      <c r="AK736" s="10">
        <f ca="1">IFERROR(IF(AND(NOW()&lt;= EOMONTH(DATE(YEAR($P736),5, 1), 0), Overall!$A738&lt;&gt;"", MONTH($O736) &lt;= 5, MONTH($P736) &gt;= 5), IF($S736 &lt;&gt; "", $I736/$S736, ""), ""), "")</f>
        <v>1000000</v>
      </c>
      <c r="AL736" s="10" t="str">
        <f ca="1">IFERROR(IF(AND(NOW()&lt;= EOMONTH(DATE(YEAR($P736),6, 1), 0), Overall!$A738&lt;&gt;"", MONTH($O736) &lt;= 6, MONTH($P736) &gt;= 6), IF($S736 &lt;&gt; "", $I736/$S736, ""), ""), "")</f>
        <v/>
      </c>
      <c r="AM736" s="10" t="str">
        <f ca="1">IFERROR(IF(AND(NOW()&lt;= EOMONTH(DATE(YEAR($P736),7, 1), 0), Overall!$A738&lt;&gt;"", MONTH($O736) &lt;= 7, MONTH($P736) &gt;= 7), IF($S736 &lt;&gt; "", $I736/$S736, ""), ""), "")</f>
        <v/>
      </c>
      <c r="AN736" s="10" t="str">
        <f ca="1">IFERROR(IF(AND(NOW()&lt;= EOMONTH(DATE(YEAR($P736),8, 1), 0), Overall!$A738&lt;&gt;"", MONTH($O736) &lt;= 8, MONTH($P736) &gt;= 8), IF($S736 &lt;&gt; "", $I736/$S736, ""), ""), "")</f>
        <v/>
      </c>
      <c r="AO736" s="10" t="str">
        <f ca="1">IFERROR(IF(AND(NOW()&lt;= EOMONTH(DATE(YEAR($P736),9, 1), 0), Overall!$A738&lt;&gt;"", MONTH($O736) &lt;= 9, MONTH($P736) &gt;= 9), IF($S736 &lt;&gt; "", $I736/$S736, ""), ""), "")</f>
        <v/>
      </c>
      <c r="AP736" s="10" t="str">
        <f ca="1">IFERROR(IF(AND(NOW()&lt;= EOMONTH(DATE(YEAR($P736),10, 1), 0), Overall!$A738&lt;&gt;"", MONTH($O736) &lt;= 10, MONTH($P736) &gt;= 10), IF($S736 &lt;&gt; "", $I736/$S736, ""), ""), "")</f>
        <v/>
      </c>
      <c r="AQ736" s="10" t="str">
        <f ca="1">IFERROR(IF(AND(NOW()&lt;= EOMONTH(DATE(YEAR($P736),11, 1), 0), Overall!$A738&lt;&gt;"", MONTH($O736) &lt;=11, MONTH($P736) &gt;= 11), IF($S736 &lt;&gt; "", $I736/$S736, ""), ""), "")</f>
        <v/>
      </c>
      <c r="AR736" s="10" t="str">
        <f ca="1">IFERROR(IF(AND(NOW()&lt;= EOMONTH(DATE(YEAR($P736),12, 1), 0), Overall!$A738&lt;&gt;"", MONTH($O736) &lt;= 12, MONTH($P736) &gt;= 12), IF($S736 &lt;&gt; "", $I736/$S736, ""), ""), "")</f>
        <v/>
      </c>
      <c r="AS736" s="16">
        <f t="shared" ca="1" si="23"/>
        <v>1000000</v>
      </c>
    </row>
    <row r="737" spans="1:45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5" t="str">
        <f>IF(Overall!P739&lt;&gt;"",_xlfn.VALUETOTEXT(Overall!P739),"")</f>
        <v>Options</v>
      </c>
      <c r="I737" s="6">
        <f>IF(Overall!F739&lt;&gt;"",VALUE(Overall!F739),"")</f>
        <v>1000000</v>
      </c>
      <c r="J737" s="6">
        <f>IF(Overall!G739&lt;&gt;"",VALUE(Overall!G739),"")</f>
        <v>77</v>
      </c>
      <c r="K737" s="6">
        <f>IF(Overall!H739&lt;&gt;"",VALUE(Overall!H739),"")</f>
        <v>62</v>
      </c>
      <c r="L737" s="6">
        <f>IF(Overall!I739&lt;&gt;"",VALUE(Overall!I739),"")</f>
        <v>4.74</v>
      </c>
      <c r="M737" s="6">
        <f>IF(Overall!J739&lt;&gt;"",VALUE(Overall!J739),"")</f>
        <v>0.78</v>
      </c>
      <c r="N737" s="6">
        <f>IF(Overall!K739&lt;&gt;"",VALUE(Overall!K739),"")</f>
        <v>3.96</v>
      </c>
      <c r="O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P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Q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R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S737" s="5">
        <f t="shared" si="22"/>
        <v>1</v>
      </c>
      <c r="T737" s="10" t="str">
        <f>IF(Overall!$A739&lt;&gt;"",IF(AND(MONTH($O737) &lt;= 1, MONTH($P737) &gt;= 1), IF($S737 &lt;&gt; "", $I737/$S737, ""), ""),"")</f>
        <v/>
      </c>
      <c r="U737" s="10" t="str">
        <f>IF(Overall!$A739&lt;&gt;"",IF(AND(MONTH($O737) &lt;= 2, MONTH($P737) &gt;= 2), IF($S737 &lt;&gt; "", $I737/$S737, ""), ""),"")</f>
        <v/>
      </c>
      <c r="V737" s="10" t="str">
        <f>IF(Overall!$A739&lt;&gt;"",IF(AND(MONTH($O737) &lt;= 3, MONTH($P737) &gt;= 3), IF($S737 &lt;&gt; "", $I737/$S737, ""), ""),"")</f>
        <v/>
      </c>
      <c r="W737" s="10" t="str">
        <f>IF(Overall!$A739&lt;&gt;"",IF(AND(MONTH($O737) &lt;= 4, MONTH($P737) &gt;= 4), IF($S737 &lt;&gt; "", $I737/$S737, ""), ""),"")</f>
        <v/>
      </c>
      <c r="X737" s="10">
        <f>IF(Overall!$A739&lt;&gt;"",IF(AND(MONTH($O737) &lt;= 5, MONTH($P737) &gt;= 5), IF($S737 &lt;&gt; "", $I737/$S737, ""), ""),"")</f>
        <v>1000000</v>
      </c>
      <c r="Y737" s="10" t="str">
        <f>IF(Overall!$A739&lt;&gt;"",IF(AND(MONTH($O737) &lt;= 6, MONTH($P737) &gt;= 6), IF($S737 &lt;&gt; "", $I737/$S737, ""), ""),"")</f>
        <v/>
      </c>
      <c r="Z737" s="10" t="str">
        <f>IF(Overall!$A739&lt;&gt;"",IF(AND(MONTH($O737) &lt;= 7, MONTH($P737) &gt;= 7 ), IF($S737 &lt;&gt; "", $I737/$S737, ""), ""),"")</f>
        <v/>
      </c>
      <c r="AA737" s="10" t="str">
        <f>IF(Overall!$A739&lt;&gt;"",IF(AND(MONTH($O737) &lt;= 8, MONTH($P737) &gt;= 8), IF($S737 &lt;&gt; "", $I737/$S737, ""), ""),"")</f>
        <v/>
      </c>
      <c r="AB737" s="10" t="str">
        <f>IF(Overall!$A739&lt;&gt;"",IF(AND(MONTH($O737) &lt;= 9, MONTH($P737) &gt;= 9), IF($S737 &lt;&gt; "", $I737/$S737, ""), ""),"")</f>
        <v/>
      </c>
      <c r="AC737" s="10" t="str">
        <f>IF(Overall!$A739&lt;&gt;"",IF(AND(MONTH($O737) &lt;= 10, MONTH($P737) &gt;= 10), IF($S737 &lt;&gt; "", $I737/$S737, ""), ""),"")</f>
        <v/>
      </c>
      <c r="AD737" s="10" t="str">
        <f>IF(Overall!$A739&lt;&gt;"",IF(AND(MONTH($O737) &lt;= 11, MONTH($P737) &gt;= 11), IF($S737 &lt;&gt; "", $I737/$S737, ""), ""),"")</f>
        <v/>
      </c>
      <c r="AE737" s="10" t="str">
        <f>IF(Overall!$A739&lt;&gt;"",IF(AND(MONTH($O737) &lt;= 12, MONTH($P737) &gt;= 12), IF($S737 &lt;&gt; "", $I737/$S737, ""), ""),"")</f>
        <v/>
      </c>
      <c r="AG737" s="10" t="str">
        <f ca="1">IFERROR(IF(AND(NOW()&lt;= EOMONTH(DATE(YEAR($P737),1, 1), 0), Overall!$A739&lt;&gt;"", MONTH($O737) &lt;= 1, MONTH($P737) &gt;= 1), IF($S737 &lt;&gt; "", $I737/$S737, ""), ""), "")</f>
        <v/>
      </c>
      <c r="AH737" s="10" t="str">
        <f ca="1">IFERROR(IF(AND(NOW()&lt;= EOMONTH(DATE(YEAR($P737),2, 1), 0), Overall!$A739&lt;&gt;"", MONTH($O737) &lt;= 2, MONTH($P737) &gt;= 2), IF($S737 &lt;&gt; "", $I737/$S737, ""), ""), "")</f>
        <v/>
      </c>
      <c r="AI737" s="10" t="str">
        <f ca="1">IFERROR(IF(AND(NOW()&lt;= EOMONTH(DATE(YEAR($P737),3, 1), 0), Overall!$A739&lt;&gt;"", MONTH($O737) &lt;= 3, MONTH($P737) &gt;= 3), IF($S737 &lt;&gt; "", $I737/$S737, ""), ""), "")</f>
        <v/>
      </c>
      <c r="AJ737" s="10" t="str">
        <f ca="1">IFERROR(IF(AND(NOW()&lt;= EOMONTH(DATE(YEAR($P737),4, 1), 0), Overall!$A739&lt;&gt;"", MONTH($O737) &lt;= 4, MONTH($P737) &gt;= 4), IF($S737 &lt;&gt; "", $I737/$S737, ""), ""), "")</f>
        <v/>
      </c>
      <c r="AK737" s="10">
        <f ca="1">IFERROR(IF(AND(NOW()&lt;= EOMONTH(DATE(YEAR($P737),5, 1), 0), Overall!$A739&lt;&gt;"", MONTH($O737) &lt;= 5, MONTH($P737) &gt;= 5), IF($S737 &lt;&gt; "", $I737/$S737, ""), ""), "")</f>
        <v>1000000</v>
      </c>
      <c r="AL737" s="10" t="str">
        <f ca="1">IFERROR(IF(AND(NOW()&lt;= EOMONTH(DATE(YEAR($P737),6, 1), 0), Overall!$A739&lt;&gt;"", MONTH($O737) &lt;= 6, MONTH($P737) &gt;= 6), IF($S737 &lt;&gt; "", $I737/$S737, ""), ""), "")</f>
        <v/>
      </c>
      <c r="AM737" s="10" t="str">
        <f ca="1">IFERROR(IF(AND(NOW()&lt;= EOMONTH(DATE(YEAR($P737),7, 1), 0), Overall!$A739&lt;&gt;"", MONTH($O737) &lt;= 7, MONTH($P737) &gt;= 7), IF($S737 &lt;&gt; "", $I737/$S737, ""), ""), "")</f>
        <v/>
      </c>
      <c r="AN737" s="10" t="str">
        <f ca="1">IFERROR(IF(AND(NOW()&lt;= EOMONTH(DATE(YEAR($P737),8, 1), 0), Overall!$A739&lt;&gt;"", MONTH($O737) &lt;= 8, MONTH($P737) &gt;= 8), IF($S737 &lt;&gt; "", $I737/$S737, ""), ""), "")</f>
        <v/>
      </c>
      <c r="AO737" s="10" t="str">
        <f ca="1">IFERROR(IF(AND(NOW()&lt;= EOMONTH(DATE(YEAR($P737),9, 1), 0), Overall!$A739&lt;&gt;"", MONTH($O737) &lt;= 9, MONTH($P737) &gt;= 9), IF($S737 &lt;&gt; "", $I737/$S737, ""), ""), "")</f>
        <v/>
      </c>
      <c r="AP737" s="10" t="str">
        <f ca="1">IFERROR(IF(AND(NOW()&lt;= EOMONTH(DATE(YEAR($P737),10, 1), 0), Overall!$A739&lt;&gt;"", MONTH($O737) &lt;= 10, MONTH($P737) &gt;= 10), IF($S737 &lt;&gt; "", $I737/$S737, ""), ""), "")</f>
        <v/>
      </c>
      <c r="AQ737" s="10" t="str">
        <f ca="1">IFERROR(IF(AND(NOW()&lt;= EOMONTH(DATE(YEAR($P737),11, 1), 0), Overall!$A739&lt;&gt;"", MONTH($O737) &lt;=11, MONTH($P737) &gt;= 11), IF($S737 &lt;&gt; "", $I737/$S737, ""), ""), "")</f>
        <v/>
      </c>
      <c r="AR737" s="10" t="str">
        <f ca="1">IFERROR(IF(AND(NOW()&lt;= EOMONTH(DATE(YEAR($P737),12, 1), 0), Overall!$A739&lt;&gt;"", MONTH($O737) &lt;= 12, MONTH($P737) &gt;= 12), IF($S737 &lt;&gt; "", $I737/$S737, ""), ""), "")</f>
        <v/>
      </c>
      <c r="AS737" s="16">
        <f t="shared" ca="1" si="23"/>
        <v>1000000</v>
      </c>
    </row>
    <row r="738" spans="1:45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5" t="str">
        <f>IF(Overall!P740&lt;&gt;"",_xlfn.VALUETOTEXT(Overall!P740),"")</f>
        <v>Options</v>
      </c>
      <c r="I738" s="6">
        <f>IF(Overall!F740&lt;&gt;"",VALUE(Overall!F740),"")</f>
        <v>1000000</v>
      </c>
      <c r="J738" s="6">
        <f>IF(Overall!G740&lt;&gt;"",VALUE(Overall!G740),"")</f>
        <v>77</v>
      </c>
      <c r="K738" s="6">
        <f>IF(Overall!H740&lt;&gt;"",VALUE(Overall!H740),"")</f>
        <v>62</v>
      </c>
      <c r="L738" s="6">
        <f>IF(Overall!I740&lt;&gt;"",VALUE(Overall!I740),"")</f>
        <v>4.5999999999999996</v>
      </c>
      <c r="M738" s="6">
        <f>IF(Overall!J740&lt;&gt;"",VALUE(Overall!J740),"")</f>
        <v>0.65</v>
      </c>
      <c r="N738" s="6">
        <f>IF(Overall!K740&lt;&gt;"",VALUE(Overall!K740),"")</f>
        <v>3.95</v>
      </c>
      <c r="O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P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Q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R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S738" s="5">
        <f t="shared" si="22"/>
        <v>1</v>
      </c>
      <c r="T738" s="10" t="str">
        <f>IF(Overall!$A740&lt;&gt;"",IF(AND(MONTH($O738) &lt;= 1, MONTH($P738) &gt;= 1), IF($S738 &lt;&gt; "", $I738/$S738, ""), ""),"")</f>
        <v/>
      </c>
      <c r="U738" s="10" t="str">
        <f>IF(Overall!$A740&lt;&gt;"",IF(AND(MONTH($O738) &lt;= 2, MONTH($P738) &gt;= 2), IF($S738 &lt;&gt; "", $I738/$S738, ""), ""),"")</f>
        <v/>
      </c>
      <c r="V738" s="10" t="str">
        <f>IF(Overall!$A740&lt;&gt;"",IF(AND(MONTH($O738) &lt;= 3, MONTH($P738) &gt;= 3), IF($S738 &lt;&gt; "", $I738/$S738, ""), ""),"")</f>
        <v/>
      </c>
      <c r="W738" s="10" t="str">
        <f>IF(Overall!$A740&lt;&gt;"",IF(AND(MONTH($O738) &lt;= 4, MONTH($P738) &gt;= 4), IF($S738 &lt;&gt; "", $I738/$S738, ""), ""),"")</f>
        <v/>
      </c>
      <c r="X738" s="10">
        <f>IF(Overall!$A740&lt;&gt;"",IF(AND(MONTH($O738) &lt;= 5, MONTH($P738) &gt;= 5), IF($S738 &lt;&gt; "", $I738/$S738, ""), ""),"")</f>
        <v>1000000</v>
      </c>
      <c r="Y738" s="10" t="str">
        <f>IF(Overall!$A740&lt;&gt;"",IF(AND(MONTH($O738) &lt;= 6, MONTH($P738) &gt;= 6), IF($S738 &lt;&gt; "", $I738/$S738, ""), ""),"")</f>
        <v/>
      </c>
      <c r="Z738" s="10" t="str">
        <f>IF(Overall!$A740&lt;&gt;"",IF(AND(MONTH($O738) &lt;= 7, MONTH($P738) &gt;= 7 ), IF($S738 &lt;&gt; "", $I738/$S738, ""), ""),"")</f>
        <v/>
      </c>
      <c r="AA738" s="10" t="str">
        <f>IF(Overall!$A740&lt;&gt;"",IF(AND(MONTH($O738) &lt;= 8, MONTH($P738) &gt;= 8), IF($S738 &lt;&gt; "", $I738/$S738, ""), ""),"")</f>
        <v/>
      </c>
      <c r="AB738" s="10" t="str">
        <f>IF(Overall!$A740&lt;&gt;"",IF(AND(MONTH($O738) &lt;= 9, MONTH($P738) &gt;= 9), IF($S738 &lt;&gt; "", $I738/$S738, ""), ""),"")</f>
        <v/>
      </c>
      <c r="AC738" s="10" t="str">
        <f>IF(Overall!$A740&lt;&gt;"",IF(AND(MONTH($O738) &lt;= 10, MONTH($P738) &gt;= 10), IF($S738 &lt;&gt; "", $I738/$S738, ""), ""),"")</f>
        <v/>
      </c>
      <c r="AD738" s="10" t="str">
        <f>IF(Overall!$A740&lt;&gt;"",IF(AND(MONTH($O738) &lt;= 11, MONTH($P738) &gt;= 11), IF($S738 &lt;&gt; "", $I738/$S738, ""), ""),"")</f>
        <v/>
      </c>
      <c r="AE738" s="10" t="str">
        <f>IF(Overall!$A740&lt;&gt;"",IF(AND(MONTH($O738) &lt;= 12, MONTH($P738) &gt;= 12), IF($S738 &lt;&gt; "", $I738/$S738, ""), ""),"")</f>
        <v/>
      </c>
      <c r="AG738" s="10" t="str">
        <f ca="1">IFERROR(IF(AND(NOW()&lt;= EOMONTH(DATE(YEAR($P738),1, 1), 0), Overall!$A740&lt;&gt;"", MONTH($O738) &lt;= 1, MONTH($P738) &gt;= 1), IF($S738 &lt;&gt; "", $I738/$S738, ""), ""), "")</f>
        <v/>
      </c>
      <c r="AH738" s="10" t="str">
        <f ca="1">IFERROR(IF(AND(NOW()&lt;= EOMONTH(DATE(YEAR($P738),2, 1), 0), Overall!$A740&lt;&gt;"", MONTH($O738) &lt;= 2, MONTH($P738) &gt;= 2), IF($S738 &lt;&gt; "", $I738/$S738, ""), ""), "")</f>
        <v/>
      </c>
      <c r="AI738" s="10" t="str">
        <f ca="1">IFERROR(IF(AND(NOW()&lt;= EOMONTH(DATE(YEAR($P738),3, 1), 0), Overall!$A740&lt;&gt;"", MONTH($O738) &lt;= 3, MONTH($P738) &gt;= 3), IF($S738 &lt;&gt; "", $I738/$S738, ""), ""), "")</f>
        <v/>
      </c>
      <c r="AJ738" s="10" t="str">
        <f ca="1">IFERROR(IF(AND(NOW()&lt;= EOMONTH(DATE(YEAR($P738),4, 1), 0), Overall!$A740&lt;&gt;"", MONTH($O738) &lt;= 4, MONTH($P738) &gt;= 4), IF($S738 &lt;&gt; "", $I738/$S738, ""), ""), "")</f>
        <v/>
      </c>
      <c r="AK738" s="10">
        <f ca="1">IFERROR(IF(AND(NOW()&lt;= EOMONTH(DATE(YEAR($P738),5, 1), 0), Overall!$A740&lt;&gt;"", MONTH($O738) &lt;= 5, MONTH($P738) &gt;= 5), IF($S738 &lt;&gt; "", $I738/$S738, ""), ""), "")</f>
        <v>1000000</v>
      </c>
      <c r="AL738" s="10" t="str">
        <f ca="1">IFERROR(IF(AND(NOW()&lt;= EOMONTH(DATE(YEAR($P738),6, 1), 0), Overall!$A740&lt;&gt;"", MONTH($O738) &lt;= 6, MONTH($P738) &gt;= 6), IF($S738 &lt;&gt; "", $I738/$S738, ""), ""), "")</f>
        <v/>
      </c>
      <c r="AM738" s="10" t="str">
        <f ca="1">IFERROR(IF(AND(NOW()&lt;= EOMONTH(DATE(YEAR($P738),7, 1), 0), Overall!$A740&lt;&gt;"", MONTH($O738) &lt;= 7, MONTH($P738) &gt;= 7), IF($S738 &lt;&gt; "", $I738/$S738, ""), ""), "")</f>
        <v/>
      </c>
      <c r="AN738" s="10" t="str">
        <f ca="1">IFERROR(IF(AND(NOW()&lt;= EOMONTH(DATE(YEAR($P738),8, 1), 0), Overall!$A740&lt;&gt;"", MONTH($O738) &lt;= 8, MONTH($P738) &gt;= 8), IF($S738 &lt;&gt; "", $I738/$S738, ""), ""), "")</f>
        <v/>
      </c>
      <c r="AO738" s="10" t="str">
        <f ca="1">IFERROR(IF(AND(NOW()&lt;= EOMONTH(DATE(YEAR($P738),9, 1), 0), Overall!$A740&lt;&gt;"", MONTH($O738) &lt;= 9, MONTH($P738) &gt;= 9), IF($S738 &lt;&gt; "", $I738/$S738, ""), ""), "")</f>
        <v/>
      </c>
      <c r="AP738" s="10" t="str">
        <f ca="1">IFERROR(IF(AND(NOW()&lt;= EOMONTH(DATE(YEAR($P738),10, 1), 0), Overall!$A740&lt;&gt;"", MONTH($O738) &lt;= 10, MONTH($P738) &gt;= 10), IF($S738 &lt;&gt; "", $I738/$S738, ""), ""), "")</f>
        <v/>
      </c>
      <c r="AQ738" s="10" t="str">
        <f ca="1">IFERROR(IF(AND(NOW()&lt;= EOMONTH(DATE(YEAR($P738),11, 1), 0), Overall!$A740&lt;&gt;"", MONTH($O738) &lt;=11, MONTH($P738) &gt;= 11), IF($S738 &lt;&gt; "", $I738/$S738, ""), ""), "")</f>
        <v/>
      </c>
      <c r="AR738" s="10" t="str">
        <f ca="1">IFERROR(IF(AND(NOW()&lt;= EOMONTH(DATE(YEAR($P738),12, 1), 0), Overall!$A740&lt;&gt;"", MONTH($O738) &lt;= 12, MONTH($P738) &gt;= 12), IF($S738 &lt;&gt; "", $I738/$S738, ""), ""), "")</f>
        <v/>
      </c>
      <c r="AS738" s="16">
        <f t="shared" ca="1" si="23"/>
        <v>1000000</v>
      </c>
    </row>
    <row r="739" spans="1:45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5" t="str">
        <f>IF(Overall!P741&lt;&gt;"",_xlfn.VALUETOTEXT(Overall!P741),"")</f>
        <v>Options</v>
      </c>
      <c r="I739" s="6">
        <f>IF(Overall!F741&lt;&gt;"",VALUE(Overall!F741),"")</f>
        <v>1000000</v>
      </c>
      <c r="J739" s="6">
        <f>IF(Overall!G741&lt;&gt;"",VALUE(Overall!G741),"")</f>
        <v>76</v>
      </c>
      <c r="K739" s="6">
        <f>IF(Overall!H741&lt;&gt;"",VALUE(Overall!H741),"")</f>
        <v>62</v>
      </c>
      <c r="L739" s="6">
        <f>IF(Overall!I741&lt;&gt;"",VALUE(Overall!I741),"")</f>
        <v>4.82</v>
      </c>
      <c r="M739" s="6">
        <f>IF(Overall!J741&lt;&gt;"",VALUE(Overall!J741),"")</f>
        <v>1.04</v>
      </c>
      <c r="N739" s="6">
        <f>IF(Overall!K741&lt;&gt;"",VALUE(Overall!K741),"")</f>
        <v>3.78</v>
      </c>
      <c r="O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P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Q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R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S739" s="5">
        <f t="shared" si="22"/>
        <v>1</v>
      </c>
      <c r="T739" s="10" t="str">
        <f>IF(Overall!$A741&lt;&gt;"",IF(AND(MONTH($O739) &lt;= 1, MONTH($P739) &gt;= 1), IF($S739 &lt;&gt; "", $I739/$S739, ""), ""),"")</f>
        <v/>
      </c>
      <c r="U739" s="10" t="str">
        <f>IF(Overall!$A741&lt;&gt;"",IF(AND(MONTH($O739) &lt;= 2, MONTH($P739) &gt;= 2), IF($S739 &lt;&gt; "", $I739/$S739, ""), ""),"")</f>
        <v/>
      </c>
      <c r="V739" s="10" t="str">
        <f>IF(Overall!$A741&lt;&gt;"",IF(AND(MONTH($O739) &lt;= 3, MONTH($P739) &gt;= 3), IF($S739 &lt;&gt; "", $I739/$S739, ""), ""),"")</f>
        <v/>
      </c>
      <c r="W739" s="10" t="str">
        <f>IF(Overall!$A741&lt;&gt;"",IF(AND(MONTH($O739) &lt;= 4, MONTH($P739) &gt;= 4), IF($S739 &lt;&gt; "", $I739/$S739, ""), ""),"")</f>
        <v/>
      </c>
      <c r="X739" s="10" t="str">
        <f>IF(Overall!$A741&lt;&gt;"",IF(AND(MONTH($O739) &lt;= 5, MONTH($P739) &gt;= 5), IF($S739 &lt;&gt; "", $I739/$S739, ""), ""),"")</f>
        <v/>
      </c>
      <c r="Y739" s="10">
        <f>IF(Overall!$A741&lt;&gt;"",IF(AND(MONTH($O739) &lt;= 6, MONTH($P739) &gt;= 6), IF($S739 &lt;&gt; "", $I739/$S739, ""), ""),"")</f>
        <v>1000000</v>
      </c>
      <c r="Z739" s="10" t="str">
        <f>IF(Overall!$A741&lt;&gt;"",IF(AND(MONTH($O739) &lt;= 7, MONTH($P739) &gt;= 7 ), IF($S739 &lt;&gt; "", $I739/$S739, ""), ""),"")</f>
        <v/>
      </c>
      <c r="AA739" s="10" t="str">
        <f>IF(Overall!$A741&lt;&gt;"",IF(AND(MONTH($O739) &lt;= 8, MONTH($P739) &gt;= 8), IF($S739 &lt;&gt; "", $I739/$S739, ""), ""),"")</f>
        <v/>
      </c>
      <c r="AB739" s="10" t="str">
        <f>IF(Overall!$A741&lt;&gt;"",IF(AND(MONTH($O739) &lt;= 9, MONTH($P739) &gt;= 9), IF($S739 &lt;&gt; "", $I739/$S739, ""), ""),"")</f>
        <v/>
      </c>
      <c r="AC739" s="10" t="str">
        <f>IF(Overall!$A741&lt;&gt;"",IF(AND(MONTH($O739) &lt;= 10, MONTH($P739) &gt;= 10), IF($S739 &lt;&gt; "", $I739/$S739, ""), ""),"")</f>
        <v/>
      </c>
      <c r="AD739" s="10" t="str">
        <f>IF(Overall!$A741&lt;&gt;"",IF(AND(MONTH($O739) &lt;= 11, MONTH($P739) &gt;= 11), IF($S739 &lt;&gt; "", $I739/$S739, ""), ""),"")</f>
        <v/>
      </c>
      <c r="AE739" s="10" t="str">
        <f>IF(Overall!$A741&lt;&gt;"",IF(AND(MONTH($O739) &lt;= 12, MONTH($P739) &gt;= 12), IF($S739 &lt;&gt; "", $I739/$S739, ""), ""),"")</f>
        <v/>
      </c>
      <c r="AG739" s="10" t="str">
        <f ca="1">IFERROR(IF(AND(NOW()&lt;= EOMONTH(DATE(YEAR($P739),1, 1), 0), Overall!$A741&lt;&gt;"", MONTH($O739) &lt;= 1, MONTH($P739) &gt;= 1), IF($S739 &lt;&gt; "", $I739/$S739, ""), ""), "")</f>
        <v/>
      </c>
      <c r="AH739" s="10" t="str">
        <f ca="1">IFERROR(IF(AND(NOW()&lt;= EOMONTH(DATE(YEAR($P739),2, 1), 0), Overall!$A741&lt;&gt;"", MONTH($O739) &lt;= 2, MONTH($P739) &gt;= 2), IF($S739 &lt;&gt; "", $I739/$S739, ""), ""), "")</f>
        <v/>
      </c>
      <c r="AI739" s="10" t="str">
        <f ca="1">IFERROR(IF(AND(NOW()&lt;= EOMONTH(DATE(YEAR($P739),3, 1), 0), Overall!$A741&lt;&gt;"", MONTH($O739) &lt;= 3, MONTH($P739) &gt;= 3), IF($S739 &lt;&gt; "", $I739/$S739, ""), ""), "")</f>
        <v/>
      </c>
      <c r="AJ739" s="10" t="str">
        <f ca="1">IFERROR(IF(AND(NOW()&lt;= EOMONTH(DATE(YEAR($P739),4, 1), 0), Overall!$A741&lt;&gt;"", MONTH($O739) &lt;= 4, MONTH($P739) &gt;= 4), IF($S739 &lt;&gt; "", $I739/$S739, ""), ""), "")</f>
        <v/>
      </c>
      <c r="AK739" s="10" t="str">
        <f ca="1">IFERROR(IF(AND(NOW()&lt;= EOMONTH(DATE(YEAR($P739),5, 1), 0), Overall!$A741&lt;&gt;"", MONTH($O739) &lt;= 5, MONTH($P739) &gt;= 5), IF($S739 &lt;&gt; "", $I739/$S739, ""), ""), "")</f>
        <v/>
      </c>
      <c r="AL739" s="10">
        <f ca="1">IFERROR(IF(AND(NOW()&lt;= EOMONTH(DATE(YEAR($P739),6, 1), 0), Overall!$A741&lt;&gt;"", MONTH($O739) &lt;= 6, MONTH($P739) &gt;= 6), IF($S739 &lt;&gt; "", $I739/$S739, ""), ""), "")</f>
        <v>1000000</v>
      </c>
      <c r="AM739" s="10" t="str">
        <f ca="1">IFERROR(IF(AND(NOW()&lt;= EOMONTH(DATE(YEAR($P739),7, 1), 0), Overall!$A741&lt;&gt;"", MONTH($O739) &lt;= 7, MONTH($P739) &gt;= 7), IF($S739 &lt;&gt; "", $I739/$S739, ""), ""), "")</f>
        <v/>
      </c>
      <c r="AN739" s="10" t="str">
        <f ca="1">IFERROR(IF(AND(NOW()&lt;= EOMONTH(DATE(YEAR($P739),8, 1), 0), Overall!$A741&lt;&gt;"", MONTH($O739) &lt;= 8, MONTH($P739) &gt;= 8), IF($S739 &lt;&gt; "", $I739/$S739, ""), ""), "")</f>
        <v/>
      </c>
      <c r="AO739" s="10" t="str">
        <f ca="1">IFERROR(IF(AND(NOW()&lt;= EOMONTH(DATE(YEAR($P739),9, 1), 0), Overall!$A741&lt;&gt;"", MONTH($O739) &lt;= 9, MONTH($P739) &gt;= 9), IF($S739 &lt;&gt; "", $I739/$S739, ""), ""), "")</f>
        <v/>
      </c>
      <c r="AP739" s="10" t="str">
        <f ca="1">IFERROR(IF(AND(NOW()&lt;= EOMONTH(DATE(YEAR($P739),10, 1), 0), Overall!$A741&lt;&gt;"", MONTH($O739) &lt;= 10, MONTH($P739) &gt;= 10), IF($S739 &lt;&gt; "", $I739/$S739, ""), ""), "")</f>
        <v/>
      </c>
      <c r="AQ739" s="10" t="str">
        <f ca="1">IFERROR(IF(AND(NOW()&lt;= EOMONTH(DATE(YEAR($P739),11, 1), 0), Overall!$A741&lt;&gt;"", MONTH($O739) &lt;=11, MONTH($P739) &gt;= 11), IF($S739 &lt;&gt; "", $I739/$S739, ""), ""), "")</f>
        <v/>
      </c>
      <c r="AR739" s="10" t="str">
        <f ca="1">IFERROR(IF(AND(NOW()&lt;= EOMONTH(DATE(YEAR($P739),12, 1), 0), Overall!$A741&lt;&gt;"", MONTH($O739) &lt;= 12, MONTH($P739) &gt;= 12), IF($S739 &lt;&gt; "", $I739/$S739, ""), ""), "")</f>
        <v/>
      </c>
      <c r="AS739" s="16">
        <f t="shared" ca="1" si="23"/>
        <v>1000000</v>
      </c>
    </row>
    <row r="740" spans="1:45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5" t="str">
        <f>IF(Overall!P742&lt;&gt;"",_xlfn.VALUETOTEXT(Overall!P742),"")</f>
        <v>Options</v>
      </c>
      <c r="I740" s="6">
        <f>IF(Overall!F742&lt;&gt;"",VALUE(Overall!F742),"")</f>
        <v>1000000</v>
      </c>
      <c r="J740" s="6">
        <f>IF(Overall!G742&lt;&gt;"",VALUE(Overall!G742),"")</f>
        <v>76</v>
      </c>
      <c r="K740" s="6">
        <f>IF(Overall!H742&lt;&gt;"",VALUE(Overall!H742),"")</f>
        <v>62</v>
      </c>
      <c r="L740" s="6">
        <f>IF(Overall!I742&lt;&gt;"",VALUE(Overall!I742),"")</f>
        <v>5</v>
      </c>
      <c r="M740" s="6">
        <f>IF(Overall!J742&lt;&gt;"",VALUE(Overall!J742),"")</f>
        <v>1.22</v>
      </c>
      <c r="N740" s="6">
        <f>IF(Overall!K742&lt;&gt;"",VALUE(Overall!K742),"")</f>
        <v>3.78</v>
      </c>
      <c r="O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P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Q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R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S740" s="5">
        <f t="shared" si="22"/>
        <v>1</v>
      </c>
      <c r="T740" s="10" t="str">
        <f>IF(Overall!$A742&lt;&gt;"",IF(AND(MONTH($O740) &lt;= 1, MONTH($P740) &gt;= 1), IF($S740 &lt;&gt; "", $I740/$S740, ""), ""),"")</f>
        <v/>
      </c>
      <c r="U740" s="10" t="str">
        <f>IF(Overall!$A742&lt;&gt;"",IF(AND(MONTH($O740) &lt;= 2, MONTH($P740) &gt;= 2), IF($S740 &lt;&gt; "", $I740/$S740, ""), ""),"")</f>
        <v/>
      </c>
      <c r="V740" s="10" t="str">
        <f>IF(Overall!$A742&lt;&gt;"",IF(AND(MONTH($O740) &lt;= 3, MONTH($P740) &gt;= 3), IF($S740 &lt;&gt; "", $I740/$S740, ""), ""),"")</f>
        <v/>
      </c>
      <c r="W740" s="10" t="str">
        <f>IF(Overall!$A742&lt;&gt;"",IF(AND(MONTH($O740) &lt;= 4, MONTH($P740) &gt;= 4), IF($S740 &lt;&gt; "", $I740/$S740, ""), ""),"")</f>
        <v/>
      </c>
      <c r="X740" s="10" t="str">
        <f>IF(Overall!$A742&lt;&gt;"",IF(AND(MONTH($O740) &lt;= 5, MONTH($P740) &gt;= 5), IF($S740 &lt;&gt; "", $I740/$S740, ""), ""),"")</f>
        <v/>
      </c>
      <c r="Y740" s="10">
        <f>IF(Overall!$A742&lt;&gt;"",IF(AND(MONTH($O740) &lt;= 6, MONTH($P740) &gt;= 6), IF($S740 &lt;&gt; "", $I740/$S740, ""), ""),"")</f>
        <v>1000000</v>
      </c>
      <c r="Z740" s="10" t="str">
        <f>IF(Overall!$A742&lt;&gt;"",IF(AND(MONTH($O740) &lt;= 7, MONTH($P740) &gt;= 7 ), IF($S740 &lt;&gt; "", $I740/$S740, ""), ""),"")</f>
        <v/>
      </c>
      <c r="AA740" s="10" t="str">
        <f>IF(Overall!$A742&lt;&gt;"",IF(AND(MONTH($O740) &lt;= 8, MONTH($P740) &gt;= 8), IF($S740 &lt;&gt; "", $I740/$S740, ""), ""),"")</f>
        <v/>
      </c>
      <c r="AB740" s="10" t="str">
        <f>IF(Overall!$A742&lt;&gt;"",IF(AND(MONTH($O740) &lt;= 9, MONTH($P740) &gt;= 9), IF($S740 &lt;&gt; "", $I740/$S740, ""), ""),"")</f>
        <v/>
      </c>
      <c r="AC740" s="10" t="str">
        <f>IF(Overall!$A742&lt;&gt;"",IF(AND(MONTH($O740) &lt;= 10, MONTH($P740) &gt;= 10), IF($S740 &lt;&gt; "", $I740/$S740, ""), ""),"")</f>
        <v/>
      </c>
      <c r="AD740" s="10" t="str">
        <f>IF(Overall!$A742&lt;&gt;"",IF(AND(MONTH($O740) &lt;= 11, MONTH($P740) &gt;= 11), IF($S740 &lt;&gt; "", $I740/$S740, ""), ""),"")</f>
        <v/>
      </c>
      <c r="AE740" s="10" t="str">
        <f>IF(Overall!$A742&lt;&gt;"",IF(AND(MONTH($O740) &lt;= 12, MONTH($P740) &gt;= 12), IF($S740 &lt;&gt; "", $I740/$S740, ""), ""),"")</f>
        <v/>
      </c>
      <c r="AG740" s="10" t="str">
        <f ca="1">IFERROR(IF(AND(NOW()&lt;= EOMONTH(DATE(YEAR($P740),1, 1), 0), Overall!$A742&lt;&gt;"", MONTH($O740) &lt;= 1, MONTH($P740) &gt;= 1), IF($S740 &lt;&gt; "", $I740/$S740, ""), ""), "")</f>
        <v/>
      </c>
      <c r="AH740" s="10" t="str">
        <f ca="1">IFERROR(IF(AND(NOW()&lt;= EOMONTH(DATE(YEAR($P740),2, 1), 0), Overall!$A742&lt;&gt;"", MONTH($O740) &lt;= 2, MONTH($P740) &gt;= 2), IF($S740 &lt;&gt; "", $I740/$S740, ""), ""), "")</f>
        <v/>
      </c>
      <c r="AI740" s="10" t="str">
        <f ca="1">IFERROR(IF(AND(NOW()&lt;= EOMONTH(DATE(YEAR($P740),3, 1), 0), Overall!$A742&lt;&gt;"", MONTH($O740) &lt;= 3, MONTH($P740) &gt;= 3), IF($S740 &lt;&gt; "", $I740/$S740, ""), ""), "")</f>
        <v/>
      </c>
      <c r="AJ740" s="10" t="str">
        <f ca="1">IFERROR(IF(AND(NOW()&lt;= EOMONTH(DATE(YEAR($P740),4, 1), 0), Overall!$A742&lt;&gt;"", MONTH($O740) &lt;= 4, MONTH($P740) &gt;= 4), IF($S740 &lt;&gt; "", $I740/$S740, ""), ""), "")</f>
        <v/>
      </c>
      <c r="AK740" s="10" t="str">
        <f ca="1">IFERROR(IF(AND(NOW()&lt;= EOMONTH(DATE(YEAR($P740),5, 1), 0), Overall!$A742&lt;&gt;"", MONTH($O740) &lt;= 5, MONTH($P740) &gt;= 5), IF($S740 &lt;&gt; "", $I740/$S740, ""), ""), "")</f>
        <v/>
      </c>
      <c r="AL740" s="10">
        <f ca="1">IFERROR(IF(AND(NOW()&lt;= EOMONTH(DATE(YEAR($P740),6, 1), 0), Overall!$A742&lt;&gt;"", MONTH($O740) &lt;= 6, MONTH($P740) &gt;= 6), IF($S740 &lt;&gt; "", $I740/$S740, ""), ""), "")</f>
        <v>1000000</v>
      </c>
      <c r="AM740" s="10" t="str">
        <f ca="1">IFERROR(IF(AND(NOW()&lt;= EOMONTH(DATE(YEAR($P740),7, 1), 0), Overall!$A742&lt;&gt;"", MONTH($O740) &lt;= 7, MONTH($P740) &gt;= 7), IF($S740 &lt;&gt; "", $I740/$S740, ""), ""), "")</f>
        <v/>
      </c>
      <c r="AN740" s="10" t="str">
        <f ca="1">IFERROR(IF(AND(NOW()&lt;= EOMONTH(DATE(YEAR($P740),8, 1), 0), Overall!$A742&lt;&gt;"", MONTH($O740) &lt;= 8, MONTH($P740) &gt;= 8), IF($S740 &lt;&gt; "", $I740/$S740, ""), ""), "")</f>
        <v/>
      </c>
      <c r="AO740" s="10" t="str">
        <f ca="1">IFERROR(IF(AND(NOW()&lt;= EOMONTH(DATE(YEAR($P740),9, 1), 0), Overall!$A742&lt;&gt;"", MONTH($O740) &lt;= 9, MONTH($P740) &gt;= 9), IF($S740 &lt;&gt; "", $I740/$S740, ""), ""), "")</f>
        <v/>
      </c>
      <c r="AP740" s="10" t="str">
        <f ca="1">IFERROR(IF(AND(NOW()&lt;= EOMONTH(DATE(YEAR($P740),10, 1), 0), Overall!$A742&lt;&gt;"", MONTH($O740) &lt;= 10, MONTH($P740) &gt;= 10), IF($S740 &lt;&gt; "", $I740/$S740, ""), ""), "")</f>
        <v/>
      </c>
      <c r="AQ740" s="10" t="str">
        <f ca="1">IFERROR(IF(AND(NOW()&lt;= EOMONTH(DATE(YEAR($P740),11, 1), 0), Overall!$A742&lt;&gt;"", MONTH($O740) &lt;=11, MONTH($P740) &gt;= 11), IF($S740 &lt;&gt; "", $I740/$S740, ""), ""), "")</f>
        <v/>
      </c>
      <c r="AR740" s="10" t="str">
        <f ca="1">IFERROR(IF(AND(NOW()&lt;= EOMONTH(DATE(YEAR($P740),12, 1), 0), Overall!$A742&lt;&gt;"", MONTH($O740) &lt;= 12, MONTH($P740) &gt;= 12), IF($S740 &lt;&gt; "", $I740/$S740, ""), ""), "")</f>
        <v/>
      </c>
      <c r="AS740" s="16">
        <f t="shared" ca="1" si="23"/>
        <v>1000000</v>
      </c>
    </row>
    <row r="741" spans="1:45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5" t="str">
        <f>IF(Overall!P743&lt;&gt;"",_xlfn.VALUETOTEXT(Overall!P743),"")</f>
        <v>Options</v>
      </c>
      <c r="I741" s="6">
        <f>IF(Overall!F743&lt;&gt;"",VALUE(Overall!F743),"")</f>
        <v>1000000</v>
      </c>
      <c r="J741" s="6">
        <f>IF(Overall!G743&lt;&gt;"",VALUE(Overall!G743),"")</f>
        <v>77</v>
      </c>
      <c r="K741" s="6">
        <f>IF(Overall!H743&lt;&gt;"",VALUE(Overall!H743),"")</f>
        <v>62</v>
      </c>
      <c r="L741" s="6">
        <f>IF(Overall!I743&lt;&gt;"",VALUE(Overall!I743),"")</f>
        <v>5</v>
      </c>
      <c r="M741" s="6">
        <f>IF(Overall!J743&lt;&gt;"",VALUE(Overall!J743),"")</f>
        <v>1.01</v>
      </c>
      <c r="N741" s="6">
        <f>IF(Overall!K743&lt;&gt;"",VALUE(Overall!K743),"")</f>
        <v>3.99</v>
      </c>
      <c r="O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P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Q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R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S741" s="5">
        <f t="shared" si="22"/>
        <v>1</v>
      </c>
      <c r="T741" s="10" t="str">
        <f>IF(Overall!$A743&lt;&gt;"",IF(AND(MONTH($O741) &lt;= 1, MONTH($P741) &gt;= 1), IF($S741 &lt;&gt; "", $I741/$S741, ""), ""),"")</f>
        <v/>
      </c>
      <c r="U741" s="10" t="str">
        <f>IF(Overall!$A743&lt;&gt;"",IF(AND(MONTH($O741) &lt;= 2, MONTH($P741) &gt;= 2), IF($S741 &lt;&gt; "", $I741/$S741, ""), ""),"")</f>
        <v/>
      </c>
      <c r="V741" s="10" t="str">
        <f>IF(Overall!$A743&lt;&gt;"",IF(AND(MONTH($O741) &lt;= 3, MONTH($P741) &gt;= 3), IF($S741 &lt;&gt; "", $I741/$S741, ""), ""),"")</f>
        <v/>
      </c>
      <c r="W741" s="10" t="str">
        <f>IF(Overall!$A743&lt;&gt;"",IF(AND(MONTH($O741) &lt;= 4, MONTH($P741) &gt;= 4), IF($S741 &lt;&gt; "", $I741/$S741, ""), ""),"")</f>
        <v/>
      </c>
      <c r="X741" s="10" t="str">
        <f>IF(Overall!$A743&lt;&gt;"",IF(AND(MONTH($O741) &lt;= 5, MONTH($P741) &gt;= 5), IF($S741 &lt;&gt; "", $I741/$S741, ""), ""),"")</f>
        <v/>
      </c>
      <c r="Y741" s="10">
        <f>IF(Overall!$A743&lt;&gt;"",IF(AND(MONTH($O741) &lt;= 6, MONTH($P741) &gt;= 6), IF($S741 &lt;&gt; "", $I741/$S741, ""), ""),"")</f>
        <v>1000000</v>
      </c>
      <c r="Z741" s="10" t="str">
        <f>IF(Overall!$A743&lt;&gt;"",IF(AND(MONTH($O741) &lt;= 7, MONTH($P741) &gt;= 7 ), IF($S741 &lt;&gt; "", $I741/$S741, ""), ""),"")</f>
        <v/>
      </c>
      <c r="AA741" s="10" t="str">
        <f>IF(Overall!$A743&lt;&gt;"",IF(AND(MONTH($O741) &lt;= 8, MONTH($P741) &gt;= 8), IF($S741 &lt;&gt; "", $I741/$S741, ""), ""),"")</f>
        <v/>
      </c>
      <c r="AB741" s="10" t="str">
        <f>IF(Overall!$A743&lt;&gt;"",IF(AND(MONTH($O741) &lt;= 9, MONTH($P741) &gt;= 9), IF($S741 &lt;&gt; "", $I741/$S741, ""), ""),"")</f>
        <v/>
      </c>
      <c r="AC741" s="10" t="str">
        <f>IF(Overall!$A743&lt;&gt;"",IF(AND(MONTH($O741) &lt;= 10, MONTH($P741) &gt;= 10), IF($S741 &lt;&gt; "", $I741/$S741, ""), ""),"")</f>
        <v/>
      </c>
      <c r="AD741" s="10" t="str">
        <f>IF(Overall!$A743&lt;&gt;"",IF(AND(MONTH($O741) &lt;= 11, MONTH($P741) &gt;= 11), IF($S741 &lt;&gt; "", $I741/$S741, ""), ""),"")</f>
        <v/>
      </c>
      <c r="AE741" s="10" t="str">
        <f>IF(Overall!$A743&lt;&gt;"",IF(AND(MONTH($O741) &lt;= 12, MONTH($P741) &gt;= 12), IF($S741 &lt;&gt; "", $I741/$S741, ""), ""),"")</f>
        <v/>
      </c>
      <c r="AG741" s="10" t="str">
        <f ca="1">IFERROR(IF(AND(NOW()&lt;= EOMONTH(DATE(YEAR($P741),1, 1), 0), Overall!$A743&lt;&gt;"", MONTH($O741) &lt;= 1, MONTH($P741) &gt;= 1), IF($S741 &lt;&gt; "", $I741/$S741, ""), ""), "")</f>
        <v/>
      </c>
      <c r="AH741" s="10" t="str">
        <f ca="1">IFERROR(IF(AND(NOW()&lt;= EOMONTH(DATE(YEAR($P741),2, 1), 0), Overall!$A743&lt;&gt;"", MONTH($O741) &lt;= 2, MONTH($P741) &gt;= 2), IF($S741 &lt;&gt; "", $I741/$S741, ""), ""), "")</f>
        <v/>
      </c>
      <c r="AI741" s="10" t="str">
        <f ca="1">IFERROR(IF(AND(NOW()&lt;= EOMONTH(DATE(YEAR($P741),3, 1), 0), Overall!$A743&lt;&gt;"", MONTH($O741) &lt;= 3, MONTH($P741) &gt;= 3), IF($S741 &lt;&gt; "", $I741/$S741, ""), ""), "")</f>
        <v/>
      </c>
      <c r="AJ741" s="10" t="str">
        <f ca="1">IFERROR(IF(AND(NOW()&lt;= EOMONTH(DATE(YEAR($P741),4, 1), 0), Overall!$A743&lt;&gt;"", MONTH($O741) &lt;= 4, MONTH($P741) &gt;= 4), IF($S741 &lt;&gt; "", $I741/$S741, ""), ""), "")</f>
        <v/>
      </c>
      <c r="AK741" s="10" t="str">
        <f ca="1">IFERROR(IF(AND(NOW()&lt;= EOMONTH(DATE(YEAR($P741),5, 1), 0), Overall!$A743&lt;&gt;"", MONTH($O741) &lt;= 5, MONTH($P741) &gt;= 5), IF($S741 &lt;&gt; "", $I741/$S741, ""), ""), "")</f>
        <v/>
      </c>
      <c r="AL741" s="10">
        <f ca="1">IFERROR(IF(AND(NOW()&lt;= EOMONTH(DATE(YEAR($P741),6, 1), 0), Overall!$A743&lt;&gt;"", MONTH($O741) &lt;= 6, MONTH($P741) &gt;= 6), IF($S741 &lt;&gt; "", $I741/$S741, ""), ""), "")</f>
        <v>1000000</v>
      </c>
      <c r="AM741" s="10" t="str">
        <f ca="1">IFERROR(IF(AND(NOW()&lt;= EOMONTH(DATE(YEAR($P741),7, 1), 0), Overall!$A743&lt;&gt;"", MONTH($O741) &lt;= 7, MONTH($P741) &gt;= 7), IF($S741 &lt;&gt; "", $I741/$S741, ""), ""), "")</f>
        <v/>
      </c>
      <c r="AN741" s="10" t="str">
        <f ca="1">IFERROR(IF(AND(NOW()&lt;= EOMONTH(DATE(YEAR($P741),8, 1), 0), Overall!$A743&lt;&gt;"", MONTH($O741) &lt;= 8, MONTH($P741) &gt;= 8), IF($S741 &lt;&gt; "", $I741/$S741, ""), ""), "")</f>
        <v/>
      </c>
      <c r="AO741" s="10" t="str">
        <f ca="1">IFERROR(IF(AND(NOW()&lt;= EOMONTH(DATE(YEAR($P741),9, 1), 0), Overall!$A743&lt;&gt;"", MONTH($O741) &lt;= 9, MONTH($P741) &gt;= 9), IF($S741 &lt;&gt; "", $I741/$S741, ""), ""), "")</f>
        <v/>
      </c>
      <c r="AP741" s="10" t="str">
        <f ca="1">IFERROR(IF(AND(NOW()&lt;= EOMONTH(DATE(YEAR($P741),10, 1), 0), Overall!$A743&lt;&gt;"", MONTH($O741) &lt;= 10, MONTH($P741) &gt;= 10), IF($S741 &lt;&gt; "", $I741/$S741, ""), ""), "")</f>
        <v/>
      </c>
      <c r="AQ741" s="10" t="str">
        <f ca="1">IFERROR(IF(AND(NOW()&lt;= EOMONTH(DATE(YEAR($P741),11, 1), 0), Overall!$A743&lt;&gt;"", MONTH($O741) &lt;=11, MONTH($P741) &gt;= 11), IF($S741 &lt;&gt; "", $I741/$S741, ""), ""), "")</f>
        <v/>
      </c>
      <c r="AR741" s="10" t="str">
        <f ca="1">IFERROR(IF(AND(NOW()&lt;= EOMONTH(DATE(YEAR($P741),12, 1), 0), Overall!$A743&lt;&gt;"", MONTH($O741) &lt;= 12, MONTH($P741) &gt;= 12), IF($S741 &lt;&gt; "", $I741/$S741, ""), ""), "")</f>
        <v/>
      </c>
      <c r="AS741" s="16">
        <f t="shared" ca="1" si="23"/>
        <v>1000000</v>
      </c>
    </row>
    <row r="742" spans="1:45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5" t="str">
        <f>IF(Overall!P744&lt;&gt;"",_xlfn.VALUETOTEXT(Overall!P744),"")</f>
        <v>Options</v>
      </c>
      <c r="I742" s="6">
        <f>IF(Overall!F744&lt;&gt;"",VALUE(Overall!F744),"")</f>
        <v>1000000</v>
      </c>
      <c r="J742" s="6">
        <f>IF(Overall!G744&lt;&gt;"",VALUE(Overall!G744),"")</f>
        <v>77</v>
      </c>
      <c r="K742" s="6">
        <f>IF(Overall!H744&lt;&gt;"",VALUE(Overall!H744),"")</f>
        <v>62</v>
      </c>
      <c r="L742" s="6">
        <f>IF(Overall!I744&lt;&gt;"",VALUE(Overall!I744),"")</f>
        <v>5.0999999999999996</v>
      </c>
      <c r="M742" s="6">
        <f>IF(Overall!J744&lt;&gt;"",VALUE(Overall!J744),"")</f>
        <v>1.1200000000000001</v>
      </c>
      <c r="N742" s="6">
        <f>IF(Overall!K744&lt;&gt;"",VALUE(Overall!K744),"")</f>
        <v>3.98</v>
      </c>
      <c r="O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P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Q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R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S742" s="5">
        <f t="shared" ref="S742:S805" si="24">IF(AND(O742&lt;&gt;"", P742&lt;&gt;""), DATEDIF(O742, P742, "M") + 1, "")</f>
        <v>1</v>
      </c>
      <c r="T742" s="10" t="str">
        <f>IF(Overall!$A744&lt;&gt;"",IF(AND(MONTH($O742) &lt;= 1, MONTH($P742) &gt;= 1), IF($S742 &lt;&gt; "", $I742/$S742, ""), ""),"")</f>
        <v/>
      </c>
      <c r="U742" s="10" t="str">
        <f>IF(Overall!$A744&lt;&gt;"",IF(AND(MONTH($O742) &lt;= 2, MONTH($P742) &gt;= 2), IF($S742 &lt;&gt; "", $I742/$S742, ""), ""),"")</f>
        <v/>
      </c>
      <c r="V742" s="10" t="str">
        <f>IF(Overall!$A744&lt;&gt;"",IF(AND(MONTH($O742) &lt;= 3, MONTH($P742) &gt;= 3), IF($S742 &lt;&gt; "", $I742/$S742, ""), ""),"")</f>
        <v/>
      </c>
      <c r="W742" s="10" t="str">
        <f>IF(Overall!$A744&lt;&gt;"",IF(AND(MONTH($O742) &lt;= 4, MONTH($P742) &gt;= 4), IF($S742 &lt;&gt; "", $I742/$S742, ""), ""),"")</f>
        <v/>
      </c>
      <c r="X742" s="10" t="str">
        <f>IF(Overall!$A744&lt;&gt;"",IF(AND(MONTH($O742) &lt;= 5, MONTH($P742) &gt;= 5), IF($S742 &lt;&gt; "", $I742/$S742, ""), ""),"")</f>
        <v/>
      </c>
      <c r="Y742" s="10">
        <f>IF(Overall!$A744&lt;&gt;"",IF(AND(MONTH($O742) &lt;= 6, MONTH($P742) &gt;= 6), IF($S742 &lt;&gt; "", $I742/$S742, ""), ""),"")</f>
        <v>1000000</v>
      </c>
      <c r="Z742" s="10" t="str">
        <f>IF(Overall!$A744&lt;&gt;"",IF(AND(MONTH($O742) &lt;= 7, MONTH($P742) &gt;= 7 ), IF($S742 &lt;&gt; "", $I742/$S742, ""), ""),"")</f>
        <v/>
      </c>
      <c r="AA742" s="10" t="str">
        <f>IF(Overall!$A744&lt;&gt;"",IF(AND(MONTH($O742) &lt;= 8, MONTH($P742) &gt;= 8), IF($S742 &lt;&gt; "", $I742/$S742, ""), ""),"")</f>
        <v/>
      </c>
      <c r="AB742" s="10" t="str">
        <f>IF(Overall!$A744&lt;&gt;"",IF(AND(MONTH($O742) &lt;= 9, MONTH($P742) &gt;= 9), IF($S742 &lt;&gt; "", $I742/$S742, ""), ""),"")</f>
        <v/>
      </c>
      <c r="AC742" s="10" t="str">
        <f>IF(Overall!$A744&lt;&gt;"",IF(AND(MONTH($O742) &lt;= 10, MONTH($P742) &gt;= 10), IF($S742 &lt;&gt; "", $I742/$S742, ""), ""),"")</f>
        <v/>
      </c>
      <c r="AD742" s="10" t="str">
        <f>IF(Overall!$A744&lt;&gt;"",IF(AND(MONTH($O742) &lt;= 11, MONTH($P742) &gt;= 11), IF($S742 &lt;&gt; "", $I742/$S742, ""), ""),"")</f>
        <v/>
      </c>
      <c r="AE742" s="10" t="str">
        <f>IF(Overall!$A744&lt;&gt;"",IF(AND(MONTH($O742) &lt;= 12, MONTH($P742) &gt;= 12), IF($S742 &lt;&gt; "", $I742/$S742, ""), ""),"")</f>
        <v/>
      </c>
      <c r="AG742" s="10" t="str">
        <f ca="1">IFERROR(IF(AND(NOW()&lt;= EOMONTH(DATE(YEAR($P742),1, 1), 0), Overall!$A744&lt;&gt;"", MONTH($O742) &lt;= 1, MONTH($P742) &gt;= 1), IF($S742 &lt;&gt; "", $I742/$S742, ""), ""), "")</f>
        <v/>
      </c>
      <c r="AH742" s="10" t="str">
        <f ca="1">IFERROR(IF(AND(NOW()&lt;= EOMONTH(DATE(YEAR($P742),2, 1), 0), Overall!$A744&lt;&gt;"", MONTH($O742) &lt;= 2, MONTH($P742) &gt;= 2), IF($S742 &lt;&gt; "", $I742/$S742, ""), ""), "")</f>
        <v/>
      </c>
      <c r="AI742" s="10" t="str">
        <f ca="1">IFERROR(IF(AND(NOW()&lt;= EOMONTH(DATE(YEAR($P742),3, 1), 0), Overall!$A744&lt;&gt;"", MONTH($O742) &lt;= 3, MONTH($P742) &gt;= 3), IF($S742 &lt;&gt; "", $I742/$S742, ""), ""), "")</f>
        <v/>
      </c>
      <c r="AJ742" s="10" t="str">
        <f ca="1">IFERROR(IF(AND(NOW()&lt;= EOMONTH(DATE(YEAR($P742),4, 1), 0), Overall!$A744&lt;&gt;"", MONTH($O742) &lt;= 4, MONTH($P742) &gt;= 4), IF($S742 &lt;&gt; "", $I742/$S742, ""), ""), "")</f>
        <v/>
      </c>
      <c r="AK742" s="10" t="str">
        <f ca="1">IFERROR(IF(AND(NOW()&lt;= EOMONTH(DATE(YEAR($P742),5, 1), 0), Overall!$A744&lt;&gt;"", MONTH($O742) &lt;= 5, MONTH($P742) &gt;= 5), IF($S742 &lt;&gt; "", $I742/$S742, ""), ""), "")</f>
        <v/>
      </c>
      <c r="AL742" s="10">
        <f ca="1">IFERROR(IF(AND(NOW()&lt;= EOMONTH(DATE(YEAR($P742),6, 1), 0), Overall!$A744&lt;&gt;"", MONTH($O742) &lt;= 6, MONTH($P742) &gt;= 6), IF($S742 &lt;&gt; "", $I742/$S742, ""), ""), "")</f>
        <v>1000000</v>
      </c>
      <c r="AM742" s="10" t="str">
        <f ca="1">IFERROR(IF(AND(NOW()&lt;= EOMONTH(DATE(YEAR($P742),7, 1), 0), Overall!$A744&lt;&gt;"", MONTH($O742) &lt;= 7, MONTH($P742) &gt;= 7), IF($S742 &lt;&gt; "", $I742/$S742, ""), ""), "")</f>
        <v/>
      </c>
      <c r="AN742" s="10" t="str">
        <f ca="1">IFERROR(IF(AND(NOW()&lt;= EOMONTH(DATE(YEAR($P742),8, 1), 0), Overall!$A744&lt;&gt;"", MONTH($O742) &lt;= 8, MONTH($P742) &gt;= 8), IF($S742 &lt;&gt; "", $I742/$S742, ""), ""), "")</f>
        <v/>
      </c>
      <c r="AO742" s="10" t="str">
        <f ca="1">IFERROR(IF(AND(NOW()&lt;= EOMONTH(DATE(YEAR($P742),9, 1), 0), Overall!$A744&lt;&gt;"", MONTH($O742) &lt;= 9, MONTH($P742) &gt;= 9), IF($S742 &lt;&gt; "", $I742/$S742, ""), ""), "")</f>
        <v/>
      </c>
      <c r="AP742" s="10" t="str">
        <f ca="1">IFERROR(IF(AND(NOW()&lt;= EOMONTH(DATE(YEAR($P742),10, 1), 0), Overall!$A744&lt;&gt;"", MONTH($O742) &lt;= 10, MONTH($P742) &gt;= 10), IF($S742 &lt;&gt; "", $I742/$S742, ""), ""), "")</f>
        <v/>
      </c>
      <c r="AQ742" s="10" t="str">
        <f ca="1">IFERROR(IF(AND(NOW()&lt;= EOMONTH(DATE(YEAR($P742),11, 1), 0), Overall!$A744&lt;&gt;"", MONTH($O742) &lt;=11, MONTH($P742) &gt;= 11), IF($S742 &lt;&gt; "", $I742/$S742, ""), ""), "")</f>
        <v/>
      </c>
      <c r="AR742" s="10" t="str">
        <f ca="1">IFERROR(IF(AND(NOW()&lt;= EOMONTH(DATE(YEAR($P742),12, 1), 0), Overall!$A744&lt;&gt;"", MONTH($O742) &lt;= 12, MONTH($P742) &gt;= 12), IF($S742 &lt;&gt; "", $I742/$S742, ""), ""), "")</f>
        <v/>
      </c>
      <c r="AS742" s="16">
        <f t="shared" ref="AS742:AS805" ca="1" si="25">SUM(AG742:AR742)</f>
        <v>1000000</v>
      </c>
    </row>
    <row r="743" spans="1:45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5" t="str">
        <f>IF(Overall!P745&lt;&gt;"",_xlfn.VALUETOTEXT(Overall!P745),"")</f>
        <v>Options</v>
      </c>
      <c r="I743" s="6">
        <f>IF(Overall!F745&lt;&gt;"",VALUE(Overall!F745),"")</f>
        <v>1000000</v>
      </c>
      <c r="J743" s="6">
        <f>IF(Overall!G745&lt;&gt;"",VALUE(Overall!G745),"")</f>
        <v>77</v>
      </c>
      <c r="K743" s="6">
        <f>IF(Overall!H745&lt;&gt;"",VALUE(Overall!H745),"")</f>
        <v>62</v>
      </c>
      <c r="L743" s="6">
        <f>IF(Overall!I745&lt;&gt;"",VALUE(Overall!I745),"")</f>
        <v>4.55</v>
      </c>
      <c r="M743" s="6">
        <f>IF(Overall!J745&lt;&gt;"",VALUE(Overall!J745),"")</f>
        <v>0.92</v>
      </c>
      <c r="N743" s="6">
        <f>IF(Overall!K745&lt;&gt;"",VALUE(Overall!K745),"")</f>
        <v>3.63</v>
      </c>
      <c r="O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P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Q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R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S743" s="5">
        <f t="shared" si="24"/>
        <v>1</v>
      </c>
      <c r="T743" s="10" t="str">
        <f>IF(Overall!$A745&lt;&gt;"",IF(AND(MONTH($O743) &lt;= 1, MONTH($P743) &gt;= 1), IF($S743 &lt;&gt; "", $I743/$S743, ""), ""),"")</f>
        <v/>
      </c>
      <c r="U743" s="10" t="str">
        <f>IF(Overall!$A745&lt;&gt;"",IF(AND(MONTH($O743) &lt;= 2, MONTH($P743) &gt;= 2), IF($S743 &lt;&gt; "", $I743/$S743, ""), ""),"")</f>
        <v/>
      </c>
      <c r="V743" s="10" t="str">
        <f>IF(Overall!$A745&lt;&gt;"",IF(AND(MONTH($O743) &lt;= 3, MONTH($P743) &gt;= 3), IF($S743 &lt;&gt; "", $I743/$S743, ""), ""),"")</f>
        <v/>
      </c>
      <c r="W743" s="10" t="str">
        <f>IF(Overall!$A745&lt;&gt;"",IF(AND(MONTH($O743) &lt;= 4, MONTH($P743) &gt;= 4), IF($S743 &lt;&gt; "", $I743/$S743, ""), ""),"")</f>
        <v/>
      </c>
      <c r="X743" s="10" t="str">
        <f>IF(Overall!$A745&lt;&gt;"",IF(AND(MONTH($O743) &lt;= 5, MONTH($P743) &gt;= 5), IF($S743 &lt;&gt; "", $I743/$S743, ""), ""),"")</f>
        <v/>
      </c>
      <c r="Y743" s="10">
        <f>IF(Overall!$A745&lt;&gt;"",IF(AND(MONTH($O743) &lt;= 6, MONTH($P743) &gt;= 6), IF($S743 &lt;&gt; "", $I743/$S743, ""), ""),"")</f>
        <v>1000000</v>
      </c>
      <c r="Z743" s="10" t="str">
        <f>IF(Overall!$A745&lt;&gt;"",IF(AND(MONTH($O743) &lt;= 7, MONTH($P743) &gt;= 7 ), IF($S743 &lt;&gt; "", $I743/$S743, ""), ""),"")</f>
        <v/>
      </c>
      <c r="AA743" s="10" t="str">
        <f>IF(Overall!$A745&lt;&gt;"",IF(AND(MONTH($O743) &lt;= 8, MONTH($P743) &gt;= 8), IF($S743 &lt;&gt; "", $I743/$S743, ""), ""),"")</f>
        <v/>
      </c>
      <c r="AB743" s="10" t="str">
        <f>IF(Overall!$A745&lt;&gt;"",IF(AND(MONTH($O743) &lt;= 9, MONTH($P743) &gt;= 9), IF($S743 &lt;&gt; "", $I743/$S743, ""), ""),"")</f>
        <v/>
      </c>
      <c r="AC743" s="10" t="str">
        <f>IF(Overall!$A745&lt;&gt;"",IF(AND(MONTH($O743) &lt;= 10, MONTH($P743) &gt;= 10), IF($S743 &lt;&gt; "", $I743/$S743, ""), ""),"")</f>
        <v/>
      </c>
      <c r="AD743" s="10" t="str">
        <f>IF(Overall!$A745&lt;&gt;"",IF(AND(MONTH($O743) &lt;= 11, MONTH($P743) &gt;= 11), IF($S743 &lt;&gt; "", $I743/$S743, ""), ""),"")</f>
        <v/>
      </c>
      <c r="AE743" s="10" t="str">
        <f>IF(Overall!$A745&lt;&gt;"",IF(AND(MONTH($O743) &lt;= 12, MONTH($P743) &gt;= 12), IF($S743 &lt;&gt; "", $I743/$S743, ""), ""),"")</f>
        <v/>
      </c>
      <c r="AG743" s="10" t="str">
        <f ca="1">IFERROR(IF(AND(NOW()&lt;= EOMONTH(DATE(YEAR($P743),1, 1), 0), Overall!$A745&lt;&gt;"", MONTH($O743) &lt;= 1, MONTH($P743) &gt;= 1), IF($S743 &lt;&gt; "", $I743/$S743, ""), ""), "")</f>
        <v/>
      </c>
      <c r="AH743" s="10" t="str">
        <f ca="1">IFERROR(IF(AND(NOW()&lt;= EOMONTH(DATE(YEAR($P743),2, 1), 0), Overall!$A745&lt;&gt;"", MONTH($O743) &lt;= 2, MONTH($P743) &gt;= 2), IF($S743 &lt;&gt; "", $I743/$S743, ""), ""), "")</f>
        <v/>
      </c>
      <c r="AI743" s="10" t="str">
        <f ca="1">IFERROR(IF(AND(NOW()&lt;= EOMONTH(DATE(YEAR($P743),3, 1), 0), Overall!$A745&lt;&gt;"", MONTH($O743) &lt;= 3, MONTH($P743) &gt;= 3), IF($S743 &lt;&gt; "", $I743/$S743, ""), ""), "")</f>
        <v/>
      </c>
      <c r="AJ743" s="10" t="str">
        <f ca="1">IFERROR(IF(AND(NOW()&lt;= EOMONTH(DATE(YEAR($P743),4, 1), 0), Overall!$A745&lt;&gt;"", MONTH($O743) &lt;= 4, MONTH($P743) &gt;= 4), IF($S743 &lt;&gt; "", $I743/$S743, ""), ""), "")</f>
        <v/>
      </c>
      <c r="AK743" s="10" t="str">
        <f ca="1">IFERROR(IF(AND(NOW()&lt;= EOMONTH(DATE(YEAR($P743),5, 1), 0), Overall!$A745&lt;&gt;"", MONTH($O743) &lt;= 5, MONTH($P743) &gt;= 5), IF($S743 &lt;&gt; "", $I743/$S743, ""), ""), "")</f>
        <v/>
      </c>
      <c r="AL743" s="10">
        <f ca="1">IFERROR(IF(AND(NOW()&lt;= EOMONTH(DATE(YEAR($P743),6, 1), 0), Overall!$A745&lt;&gt;"", MONTH($O743) &lt;= 6, MONTH($P743) &gt;= 6), IF($S743 &lt;&gt; "", $I743/$S743, ""), ""), "")</f>
        <v>1000000</v>
      </c>
      <c r="AM743" s="10" t="str">
        <f ca="1">IFERROR(IF(AND(NOW()&lt;= EOMONTH(DATE(YEAR($P743),7, 1), 0), Overall!$A745&lt;&gt;"", MONTH($O743) &lt;= 7, MONTH($P743) &gt;= 7), IF($S743 &lt;&gt; "", $I743/$S743, ""), ""), "")</f>
        <v/>
      </c>
      <c r="AN743" s="10" t="str">
        <f ca="1">IFERROR(IF(AND(NOW()&lt;= EOMONTH(DATE(YEAR($P743),8, 1), 0), Overall!$A745&lt;&gt;"", MONTH($O743) &lt;= 8, MONTH($P743) &gt;= 8), IF($S743 &lt;&gt; "", $I743/$S743, ""), ""), "")</f>
        <v/>
      </c>
      <c r="AO743" s="10" t="str">
        <f ca="1">IFERROR(IF(AND(NOW()&lt;= EOMONTH(DATE(YEAR($P743),9, 1), 0), Overall!$A745&lt;&gt;"", MONTH($O743) &lt;= 9, MONTH($P743) &gt;= 9), IF($S743 &lt;&gt; "", $I743/$S743, ""), ""), "")</f>
        <v/>
      </c>
      <c r="AP743" s="10" t="str">
        <f ca="1">IFERROR(IF(AND(NOW()&lt;= EOMONTH(DATE(YEAR($P743),10, 1), 0), Overall!$A745&lt;&gt;"", MONTH($O743) &lt;= 10, MONTH($P743) &gt;= 10), IF($S743 &lt;&gt; "", $I743/$S743, ""), ""), "")</f>
        <v/>
      </c>
      <c r="AQ743" s="10" t="str">
        <f ca="1">IFERROR(IF(AND(NOW()&lt;= EOMONTH(DATE(YEAR($P743),11, 1), 0), Overall!$A745&lt;&gt;"", MONTH($O743) &lt;=11, MONTH($P743) &gt;= 11), IF($S743 &lt;&gt; "", $I743/$S743, ""), ""), "")</f>
        <v/>
      </c>
      <c r="AR743" s="10" t="str">
        <f ca="1">IFERROR(IF(AND(NOW()&lt;= EOMONTH(DATE(YEAR($P743),12, 1), 0), Overall!$A745&lt;&gt;"", MONTH($O743) &lt;= 12, MONTH($P743) &gt;= 12), IF($S743 &lt;&gt; "", $I743/$S743, ""), ""), "")</f>
        <v/>
      </c>
      <c r="AS743" s="16">
        <f t="shared" ca="1" si="25"/>
        <v>1000000</v>
      </c>
    </row>
    <row r="744" spans="1:45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5" t="str">
        <f>IF(Overall!P746&lt;&gt;"",_xlfn.VALUETOTEXT(Overall!P746),"")</f>
        <v>Options</v>
      </c>
      <c r="I744" s="6">
        <f>IF(Overall!F746&lt;&gt;"",VALUE(Overall!F746),"")</f>
        <v>1000000</v>
      </c>
      <c r="J744" s="6">
        <f>IF(Overall!G746&lt;&gt;"",VALUE(Overall!G746),"")</f>
        <v>77</v>
      </c>
      <c r="K744" s="6">
        <f>IF(Overall!H746&lt;&gt;"",VALUE(Overall!H746),"")</f>
        <v>62</v>
      </c>
      <c r="L744" s="6">
        <f>IF(Overall!I746&lt;&gt;"",VALUE(Overall!I746),"")</f>
        <v>4.6500000000000004</v>
      </c>
      <c r="M744" s="6">
        <f>IF(Overall!J746&lt;&gt;"",VALUE(Overall!J746),"")</f>
        <v>1</v>
      </c>
      <c r="N744" s="6">
        <f>IF(Overall!K746&lt;&gt;"",VALUE(Overall!K746),"")</f>
        <v>3.65</v>
      </c>
      <c r="O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P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Q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R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S744" s="5">
        <f t="shared" si="24"/>
        <v>1</v>
      </c>
      <c r="T744" s="10" t="str">
        <f>IF(Overall!$A746&lt;&gt;"",IF(AND(MONTH($O744) &lt;= 1, MONTH($P744) &gt;= 1), IF($S744 &lt;&gt; "", $I744/$S744, ""), ""),"")</f>
        <v/>
      </c>
      <c r="U744" s="10" t="str">
        <f>IF(Overall!$A746&lt;&gt;"",IF(AND(MONTH($O744) &lt;= 2, MONTH($P744) &gt;= 2), IF($S744 &lt;&gt; "", $I744/$S744, ""), ""),"")</f>
        <v/>
      </c>
      <c r="V744" s="10" t="str">
        <f>IF(Overall!$A746&lt;&gt;"",IF(AND(MONTH($O744) &lt;= 3, MONTH($P744) &gt;= 3), IF($S744 &lt;&gt; "", $I744/$S744, ""), ""),"")</f>
        <v/>
      </c>
      <c r="W744" s="10" t="str">
        <f>IF(Overall!$A746&lt;&gt;"",IF(AND(MONTH($O744) &lt;= 4, MONTH($P744) &gt;= 4), IF($S744 &lt;&gt; "", $I744/$S744, ""), ""),"")</f>
        <v/>
      </c>
      <c r="X744" s="10" t="str">
        <f>IF(Overall!$A746&lt;&gt;"",IF(AND(MONTH($O744) &lt;= 5, MONTH($P744) &gt;= 5), IF($S744 &lt;&gt; "", $I744/$S744, ""), ""),"")</f>
        <v/>
      </c>
      <c r="Y744" s="10">
        <f>IF(Overall!$A746&lt;&gt;"",IF(AND(MONTH($O744) &lt;= 6, MONTH($P744) &gt;= 6), IF($S744 &lt;&gt; "", $I744/$S744, ""), ""),"")</f>
        <v>1000000</v>
      </c>
      <c r="Z744" s="10" t="str">
        <f>IF(Overall!$A746&lt;&gt;"",IF(AND(MONTH($O744) &lt;= 7, MONTH($P744) &gt;= 7 ), IF($S744 &lt;&gt; "", $I744/$S744, ""), ""),"")</f>
        <v/>
      </c>
      <c r="AA744" s="10" t="str">
        <f>IF(Overall!$A746&lt;&gt;"",IF(AND(MONTH($O744) &lt;= 8, MONTH($P744) &gt;= 8), IF($S744 &lt;&gt; "", $I744/$S744, ""), ""),"")</f>
        <v/>
      </c>
      <c r="AB744" s="10" t="str">
        <f>IF(Overall!$A746&lt;&gt;"",IF(AND(MONTH($O744) &lt;= 9, MONTH($P744) &gt;= 9), IF($S744 &lt;&gt; "", $I744/$S744, ""), ""),"")</f>
        <v/>
      </c>
      <c r="AC744" s="10" t="str">
        <f>IF(Overall!$A746&lt;&gt;"",IF(AND(MONTH($O744) &lt;= 10, MONTH($P744) &gt;= 10), IF($S744 &lt;&gt; "", $I744/$S744, ""), ""),"")</f>
        <v/>
      </c>
      <c r="AD744" s="10" t="str">
        <f>IF(Overall!$A746&lt;&gt;"",IF(AND(MONTH($O744) &lt;= 11, MONTH($P744) &gt;= 11), IF($S744 &lt;&gt; "", $I744/$S744, ""), ""),"")</f>
        <v/>
      </c>
      <c r="AE744" s="10" t="str">
        <f>IF(Overall!$A746&lt;&gt;"",IF(AND(MONTH($O744) &lt;= 12, MONTH($P744) &gt;= 12), IF($S744 &lt;&gt; "", $I744/$S744, ""), ""),"")</f>
        <v/>
      </c>
      <c r="AG744" s="10" t="str">
        <f ca="1">IFERROR(IF(AND(NOW()&lt;= EOMONTH(DATE(YEAR($P744),1, 1), 0), Overall!$A746&lt;&gt;"", MONTH($O744) &lt;= 1, MONTH($P744) &gt;= 1), IF($S744 &lt;&gt; "", $I744/$S744, ""), ""), "")</f>
        <v/>
      </c>
      <c r="AH744" s="10" t="str">
        <f ca="1">IFERROR(IF(AND(NOW()&lt;= EOMONTH(DATE(YEAR($P744),2, 1), 0), Overall!$A746&lt;&gt;"", MONTH($O744) &lt;= 2, MONTH($P744) &gt;= 2), IF($S744 &lt;&gt; "", $I744/$S744, ""), ""), "")</f>
        <v/>
      </c>
      <c r="AI744" s="10" t="str">
        <f ca="1">IFERROR(IF(AND(NOW()&lt;= EOMONTH(DATE(YEAR($P744),3, 1), 0), Overall!$A746&lt;&gt;"", MONTH($O744) &lt;= 3, MONTH($P744) &gt;= 3), IF($S744 &lt;&gt; "", $I744/$S744, ""), ""), "")</f>
        <v/>
      </c>
      <c r="AJ744" s="10" t="str">
        <f ca="1">IFERROR(IF(AND(NOW()&lt;= EOMONTH(DATE(YEAR($P744),4, 1), 0), Overall!$A746&lt;&gt;"", MONTH($O744) &lt;= 4, MONTH($P744) &gt;= 4), IF($S744 &lt;&gt; "", $I744/$S744, ""), ""), "")</f>
        <v/>
      </c>
      <c r="AK744" s="10" t="str">
        <f ca="1">IFERROR(IF(AND(NOW()&lt;= EOMONTH(DATE(YEAR($P744),5, 1), 0), Overall!$A746&lt;&gt;"", MONTH($O744) &lt;= 5, MONTH($P744) &gt;= 5), IF($S744 &lt;&gt; "", $I744/$S744, ""), ""), "")</f>
        <v/>
      </c>
      <c r="AL744" s="10">
        <f ca="1">IFERROR(IF(AND(NOW()&lt;= EOMONTH(DATE(YEAR($P744),6, 1), 0), Overall!$A746&lt;&gt;"", MONTH($O744) &lt;= 6, MONTH($P744) &gt;= 6), IF($S744 &lt;&gt; "", $I744/$S744, ""), ""), "")</f>
        <v>1000000</v>
      </c>
      <c r="AM744" s="10" t="str">
        <f ca="1">IFERROR(IF(AND(NOW()&lt;= EOMONTH(DATE(YEAR($P744),7, 1), 0), Overall!$A746&lt;&gt;"", MONTH($O744) &lt;= 7, MONTH($P744) &gt;= 7), IF($S744 &lt;&gt; "", $I744/$S744, ""), ""), "")</f>
        <v/>
      </c>
      <c r="AN744" s="10" t="str">
        <f ca="1">IFERROR(IF(AND(NOW()&lt;= EOMONTH(DATE(YEAR($P744),8, 1), 0), Overall!$A746&lt;&gt;"", MONTH($O744) &lt;= 8, MONTH($P744) &gt;= 8), IF($S744 &lt;&gt; "", $I744/$S744, ""), ""), "")</f>
        <v/>
      </c>
      <c r="AO744" s="10" t="str">
        <f ca="1">IFERROR(IF(AND(NOW()&lt;= EOMONTH(DATE(YEAR($P744),9, 1), 0), Overall!$A746&lt;&gt;"", MONTH($O744) &lt;= 9, MONTH($P744) &gt;= 9), IF($S744 &lt;&gt; "", $I744/$S744, ""), ""), "")</f>
        <v/>
      </c>
      <c r="AP744" s="10" t="str">
        <f ca="1">IFERROR(IF(AND(NOW()&lt;= EOMONTH(DATE(YEAR($P744),10, 1), 0), Overall!$A746&lt;&gt;"", MONTH($O744) &lt;= 10, MONTH($P744) &gt;= 10), IF($S744 &lt;&gt; "", $I744/$S744, ""), ""), "")</f>
        <v/>
      </c>
      <c r="AQ744" s="10" t="str">
        <f ca="1">IFERROR(IF(AND(NOW()&lt;= EOMONTH(DATE(YEAR($P744),11, 1), 0), Overall!$A746&lt;&gt;"", MONTH($O744) &lt;=11, MONTH($P744) &gt;= 11), IF($S744 &lt;&gt; "", $I744/$S744, ""), ""), "")</f>
        <v/>
      </c>
      <c r="AR744" s="10" t="str">
        <f ca="1">IFERROR(IF(AND(NOW()&lt;= EOMONTH(DATE(YEAR($P744),12, 1), 0), Overall!$A746&lt;&gt;"", MONTH($O744) &lt;= 12, MONTH($P744) &gt;= 12), IF($S744 &lt;&gt; "", $I744/$S744, ""), ""), "")</f>
        <v/>
      </c>
      <c r="AS744" s="16">
        <f t="shared" ca="1" si="25"/>
        <v>1000000</v>
      </c>
    </row>
    <row r="745" spans="1:45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5" t="str">
        <f>IF(Overall!P747&lt;&gt;"",_xlfn.VALUETOTEXT(Overall!P747),"")</f>
        <v>Options</v>
      </c>
      <c r="I745" s="6">
        <f>IF(Overall!F747&lt;&gt;"",VALUE(Overall!F747),"")</f>
        <v>1000000</v>
      </c>
      <c r="J745" s="6">
        <f>IF(Overall!G747&lt;&gt;"",VALUE(Overall!G747),"")</f>
        <v>77</v>
      </c>
      <c r="K745" s="6">
        <f>IF(Overall!H747&lt;&gt;"",VALUE(Overall!H747),"")</f>
        <v>62</v>
      </c>
      <c r="L745" s="6">
        <f>IF(Overall!I747&lt;&gt;"",VALUE(Overall!I747),"")</f>
        <v>4.63</v>
      </c>
      <c r="M745" s="6">
        <f>IF(Overall!J747&lt;&gt;"",VALUE(Overall!J747),"")</f>
        <v>1</v>
      </c>
      <c r="N745" s="6">
        <f>IF(Overall!K747&lt;&gt;"",VALUE(Overall!K747),"")</f>
        <v>3.63</v>
      </c>
      <c r="O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P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Q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R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S745" s="5">
        <f t="shared" si="24"/>
        <v>1</v>
      </c>
      <c r="T745" s="10" t="str">
        <f>IF(Overall!$A747&lt;&gt;"",IF(AND(MONTH($O745) &lt;= 1, MONTH($P745) &gt;= 1), IF($S745 &lt;&gt; "", $I745/$S745, ""), ""),"")</f>
        <v/>
      </c>
      <c r="U745" s="10" t="str">
        <f>IF(Overall!$A747&lt;&gt;"",IF(AND(MONTH($O745) &lt;= 2, MONTH($P745) &gt;= 2), IF($S745 &lt;&gt; "", $I745/$S745, ""), ""),"")</f>
        <v/>
      </c>
      <c r="V745" s="10" t="str">
        <f>IF(Overall!$A747&lt;&gt;"",IF(AND(MONTH($O745) &lt;= 3, MONTH($P745) &gt;= 3), IF($S745 &lt;&gt; "", $I745/$S745, ""), ""),"")</f>
        <v/>
      </c>
      <c r="W745" s="10" t="str">
        <f>IF(Overall!$A747&lt;&gt;"",IF(AND(MONTH($O745) &lt;= 4, MONTH($P745) &gt;= 4), IF($S745 &lt;&gt; "", $I745/$S745, ""), ""),"")</f>
        <v/>
      </c>
      <c r="X745" s="10" t="str">
        <f>IF(Overall!$A747&lt;&gt;"",IF(AND(MONTH($O745) &lt;= 5, MONTH($P745) &gt;= 5), IF($S745 &lt;&gt; "", $I745/$S745, ""), ""),"")</f>
        <v/>
      </c>
      <c r="Y745" s="10">
        <f>IF(Overall!$A747&lt;&gt;"",IF(AND(MONTH($O745) &lt;= 6, MONTH($P745) &gt;= 6), IF($S745 &lt;&gt; "", $I745/$S745, ""), ""),"")</f>
        <v>1000000</v>
      </c>
      <c r="Z745" s="10" t="str">
        <f>IF(Overall!$A747&lt;&gt;"",IF(AND(MONTH($O745) &lt;= 7, MONTH($P745) &gt;= 7 ), IF($S745 &lt;&gt; "", $I745/$S745, ""), ""),"")</f>
        <v/>
      </c>
      <c r="AA745" s="10" t="str">
        <f>IF(Overall!$A747&lt;&gt;"",IF(AND(MONTH($O745) &lt;= 8, MONTH($P745) &gt;= 8), IF($S745 &lt;&gt; "", $I745/$S745, ""), ""),"")</f>
        <v/>
      </c>
      <c r="AB745" s="10" t="str">
        <f>IF(Overall!$A747&lt;&gt;"",IF(AND(MONTH($O745) &lt;= 9, MONTH($P745) &gt;= 9), IF($S745 &lt;&gt; "", $I745/$S745, ""), ""),"")</f>
        <v/>
      </c>
      <c r="AC745" s="10" t="str">
        <f>IF(Overall!$A747&lt;&gt;"",IF(AND(MONTH($O745) &lt;= 10, MONTH($P745) &gt;= 10), IF($S745 &lt;&gt; "", $I745/$S745, ""), ""),"")</f>
        <v/>
      </c>
      <c r="AD745" s="10" t="str">
        <f>IF(Overall!$A747&lt;&gt;"",IF(AND(MONTH($O745) &lt;= 11, MONTH($P745) &gt;= 11), IF($S745 &lt;&gt; "", $I745/$S745, ""), ""),"")</f>
        <v/>
      </c>
      <c r="AE745" s="10" t="str">
        <f>IF(Overall!$A747&lt;&gt;"",IF(AND(MONTH($O745) &lt;= 12, MONTH($P745) &gt;= 12), IF($S745 &lt;&gt; "", $I745/$S745, ""), ""),"")</f>
        <v/>
      </c>
      <c r="AG745" s="10" t="str">
        <f ca="1">IFERROR(IF(AND(NOW()&lt;= EOMONTH(DATE(YEAR($P745),1, 1), 0), Overall!$A747&lt;&gt;"", MONTH($O745) &lt;= 1, MONTH($P745) &gt;= 1), IF($S745 &lt;&gt; "", $I745/$S745, ""), ""), "")</f>
        <v/>
      </c>
      <c r="AH745" s="10" t="str">
        <f ca="1">IFERROR(IF(AND(NOW()&lt;= EOMONTH(DATE(YEAR($P745),2, 1), 0), Overall!$A747&lt;&gt;"", MONTH($O745) &lt;= 2, MONTH($P745) &gt;= 2), IF($S745 &lt;&gt; "", $I745/$S745, ""), ""), "")</f>
        <v/>
      </c>
      <c r="AI745" s="10" t="str">
        <f ca="1">IFERROR(IF(AND(NOW()&lt;= EOMONTH(DATE(YEAR($P745),3, 1), 0), Overall!$A747&lt;&gt;"", MONTH($O745) &lt;= 3, MONTH($P745) &gt;= 3), IF($S745 &lt;&gt; "", $I745/$S745, ""), ""), "")</f>
        <v/>
      </c>
      <c r="AJ745" s="10" t="str">
        <f ca="1">IFERROR(IF(AND(NOW()&lt;= EOMONTH(DATE(YEAR($P745),4, 1), 0), Overall!$A747&lt;&gt;"", MONTH($O745) &lt;= 4, MONTH($P745) &gt;= 4), IF($S745 &lt;&gt; "", $I745/$S745, ""), ""), "")</f>
        <v/>
      </c>
      <c r="AK745" s="10" t="str">
        <f ca="1">IFERROR(IF(AND(NOW()&lt;= EOMONTH(DATE(YEAR($P745),5, 1), 0), Overall!$A747&lt;&gt;"", MONTH($O745) &lt;= 5, MONTH($P745) &gt;= 5), IF($S745 &lt;&gt; "", $I745/$S745, ""), ""), "")</f>
        <v/>
      </c>
      <c r="AL745" s="10">
        <f ca="1">IFERROR(IF(AND(NOW()&lt;= EOMONTH(DATE(YEAR($P745),6, 1), 0), Overall!$A747&lt;&gt;"", MONTH($O745) &lt;= 6, MONTH($P745) &gt;= 6), IF($S745 &lt;&gt; "", $I745/$S745, ""), ""), "")</f>
        <v>1000000</v>
      </c>
      <c r="AM745" s="10" t="str">
        <f ca="1">IFERROR(IF(AND(NOW()&lt;= EOMONTH(DATE(YEAR($P745),7, 1), 0), Overall!$A747&lt;&gt;"", MONTH($O745) &lt;= 7, MONTH($P745) &gt;= 7), IF($S745 &lt;&gt; "", $I745/$S745, ""), ""), "")</f>
        <v/>
      </c>
      <c r="AN745" s="10" t="str">
        <f ca="1">IFERROR(IF(AND(NOW()&lt;= EOMONTH(DATE(YEAR($P745),8, 1), 0), Overall!$A747&lt;&gt;"", MONTH($O745) &lt;= 8, MONTH($P745) &gt;= 8), IF($S745 &lt;&gt; "", $I745/$S745, ""), ""), "")</f>
        <v/>
      </c>
      <c r="AO745" s="10" t="str">
        <f ca="1">IFERROR(IF(AND(NOW()&lt;= EOMONTH(DATE(YEAR($P745),9, 1), 0), Overall!$A747&lt;&gt;"", MONTH($O745) &lt;= 9, MONTH($P745) &gt;= 9), IF($S745 &lt;&gt; "", $I745/$S745, ""), ""), "")</f>
        <v/>
      </c>
      <c r="AP745" s="10" t="str">
        <f ca="1">IFERROR(IF(AND(NOW()&lt;= EOMONTH(DATE(YEAR($P745),10, 1), 0), Overall!$A747&lt;&gt;"", MONTH($O745) &lt;= 10, MONTH($P745) &gt;= 10), IF($S745 &lt;&gt; "", $I745/$S745, ""), ""), "")</f>
        <v/>
      </c>
      <c r="AQ745" s="10" t="str">
        <f ca="1">IFERROR(IF(AND(NOW()&lt;= EOMONTH(DATE(YEAR($P745),11, 1), 0), Overall!$A747&lt;&gt;"", MONTH($O745) &lt;=11, MONTH($P745) &gt;= 11), IF($S745 &lt;&gt; "", $I745/$S745, ""), ""), "")</f>
        <v/>
      </c>
      <c r="AR745" s="10" t="str">
        <f ca="1">IFERROR(IF(AND(NOW()&lt;= EOMONTH(DATE(YEAR($P745),12, 1), 0), Overall!$A747&lt;&gt;"", MONTH($O745) &lt;= 12, MONTH($P745) &gt;= 12), IF($S745 &lt;&gt; "", $I745/$S745, ""), ""), "")</f>
        <v/>
      </c>
      <c r="AS745" s="16">
        <f t="shared" ca="1" si="25"/>
        <v>1000000</v>
      </c>
    </row>
    <row r="746" spans="1:45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5" t="str">
        <f>IF(Overall!P748&lt;&gt;"",_xlfn.VALUETOTEXT(Overall!P748),"")</f>
        <v>Options</v>
      </c>
      <c r="I746" s="6">
        <f>IF(Overall!F748&lt;&gt;"",VALUE(Overall!F748),"")</f>
        <v>1000000</v>
      </c>
      <c r="J746" s="6">
        <f>IF(Overall!G748&lt;&gt;"",VALUE(Overall!G748),"")</f>
        <v>77</v>
      </c>
      <c r="K746" s="6">
        <f>IF(Overall!H748&lt;&gt;"",VALUE(Overall!H748),"")</f>
        <v>62</v>
      </c>
      <c r="L746" s="6">
        <f>IF(Overall!I748&lt;&gt;"",VALUE(Overall!I748),"")</f>
        <v>4.7300000000000004</v>
      </c>
      <c r="M746" s="6">
        <f>IF(Overall!J748&lt;&gt;"",VALUE(Overall!J748),"")</f>
        <v>1.05</v>
      </c>
      <c r="N746" s="6">
        <f>IF(Overall!K748&lt;&gt;"",VALUE(Overall!K748),"")</f>
        <v>3.68</v>
      </c>
      <c r="O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P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Q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R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S746" s="5">
        <f t="shared" si="24"/>
        <v>1</v>
      </c>
      <c r="T746" s="10" t="str">
        <f>IF(Overall!$A748&lt;&gt;"",IF(AND(MONTH($O746) &lt;= 1, MONTH($P746) &gt;= 1), IF($S746 &lt;&gt; "", $I746/$S746, ""), ""),"")</f>
        <v/>
      </c>
      <c r="U746" s="10" t="str">
        <f>IF(Overall!$A748&lt;&gt;"",IF(AND(MONTH($O746) &lt;= 2, MONTH($P746) &gt;= 2), IF($S746 &lt;&gt; "", $I746/$S746, ""), ""),"")</f>
        <v/>
      </c>
      <c r="V746" s="10" t="str">
        <f>IF(Overall!$A748&lt;&gt;"",IF(AND(MONTH($O746) &lt;= 3, MONTH($P746) &gt;= 3), IF($S746 &lt;&gt; "", $I746/$S746, ""), ""),"")</f>
        <v/>
      </c>
      <c r="W746" s="10" t="str">
        <f>IF(Overall!$A748&lt;&gt;"",IF(AND(MONTH($O746) &lt;= 4, MONTH($P746) &gt;= 4), IF($S746 &lt;&gt; "", $I746/$S746, ""), ""),"")</f>
        <v/>
      </c>
      <c r="X746" s="10" t="str">
        <f>IF(Overall!$A748&lt;&gt;"",IF(AND(MONTH($O746) &lt;= 5, MONTH($P746) &gt;= 5), IF($S746 &lt;&gt; "", $I746/$S746, ""), ""),"")</f>
        <v/>
      </c>
      <c r="Y746" s="10">
        <f>IF(Overall!$A748&lt;&gt;"",IF(AND(MONTH($O746) &lt;= 6, MONTH($P746) &gt;= 6), IF($S746 &lt;&gt; "", $I746/$S746, ""), ""),"")</f>
        <v>1000000</v>
      </c>
      <c r="Z746" s="10" t="str">
        <f>IF(Overall!$A748&lt;&gt;"",IF(AND(MONTH($O746) &lt;= 7, MONTH($P746) &gt;= 7 ), IF($S746 &lt;&gt; "", $I746/$S746, ""), ""),"")</f>
        <v/>
      </c>
      <c r="AA746" s="10" t="str">
        <f>IF(Overall!$A748&lt;&gt;"",IF(AND(MONTH($O746) &lt;= 8, MONTH($P746) &gt;= 8), IF($S746 &lt;&gt; "", $I746/$S746, ""), ""),"")</f>
        <v/>
      </c>
      <c r="AB746" s="10" t="str">
        <f>IF(Overall!$A748&lt;&gt;"",IF(AND(MONTH($O746) &lt;= 9, MONTH($P746) &gt;= 9), IF($S746 &lt;&gt; "", $I746/$S746, ""), ""),"")</f>
        <v/>
      </c>
      <c r="AC746" s="10" t="str">
        <f>IF(Overall!$A748&lt;&gt;"",IF(AND(MONTH($O746) &lt;= 10, MONTH($P746) &gt;= 10), IF($S746 &lt;&gt; "", $I746/$S746, ""), ""),"")</f>
        <v/>
      </c>
      <c r="AD746" s="10" t="str">
        <f>IF(Overall!$A748&lt;&gt;"",IF(AND(MONTH($O746) &lt;= 11, MONTH($P746) &gt;= 11), IF($S746 &lt;&gt; "", $I746/$S746, ""), ""),"")</f>
        <v/>
      </c>
      <c r="AE746" s="10" t="str">
        <f>IF(Overall!$A748&lt;&gt;"",IF(AND(MONTH($O746) &lt;= 12, MONTH($P746) &gt;= 12), IF($S746 &lt;&gt; "", $I746/$S746, ""), ""),"")</f>
        <v/>
      </c>
      <c r="AG746" s="10" t="str">
        <f ca="1">IFERROR(IF(AND(NOW()&lt;= EOMONTH(DATE(YEAR($P746),1, 1), 0), Overall!$A748&lt;&gt;"", MONTH($O746) &lt;= 1, MONTH($P746) &gt;= 1), IF($S746 &lt;&gt; "", $I746/$S746, ""), ""), "")</f>
        <v/>
      </c>
      <c r="AH746" s="10" t="str">
        <f ca="1">IFERROR(IF(AND(NOW()&lt;= EOMONTH(DATE(YEAR($P746),2, 1), 0), Overall!$A748&lt;&gt;"", MONTH($O746) &lt;= 2, MONTH($P746) &gt;= 2), IF($S746 &lt;&gt; "", $I746/$S746, ""), ""), "")</f>
        <v/>
      </c>
      <c r="AI746" s="10" t="str">
        <f ca="1">IFERROR(IF(AND(NOW()&lt;= EOMONTH(DATE(YEAR($P746),3, 1), 0), Overall!$A748&lt;&gt;"", MONTH($O746) &lt;= 3, MONTH($P746) &gt;= 3), IF($S746 &lt;&gt; "", $I746/$S746, ""), ""), "")</f>
        <v/>
      </c>
      <c r="AJ746" s="10" t="str">
        <f ca="1">IFERROR(IF(AND(NOW()&lt;= EOMONTH(DATE(YEAR($P746),4, 1), 0), Overall!$A748&lt;&gt;"", MONTH($O746) &lt;= 4, MONTH($P746) &gt;= 4), IF($S746 &lt;&gt; "", $I746/$S746, ""), ""), "")</f>
        <v/>
      </c>
      <c r="AK746" s="10" t="str">
        <f ca="1">IFERROR(IF(AND(NOW()&lt;= EOMONTH(DATE(YEAR($P746),5, 1), 0), Overall!$A748&lt;&gt;"", MONTH($O746) &lt;= 5, MONTH($P746) &gt;= 5), IF($S746 &lt;&gt; "", $I746/$S746, ""), ""), "")</f>
        <v/>
      </c>
      <c r="AL746" s="10">
        <f ca="1">IFERROR(IF(AND(NOW()&lt;= EOMONTH(DATE(YEAR($P746),6, 1), 0), Overall!$A748&lt;&gt;"", MONTH($O746) &lt;= 6, MONTH($P746) &gt;= 6), IF($S746 &lt;&gt; "", $I746/$S746, ""), ""), "")</f>
        <v>1000000</v>
      </c>
      <c r="AM746" s="10" t="str">
        <f ca="1">IFERROR(IF(AND(NOW()&lt;= EOMONTH(DATE(YEAR($P746),7, 1), 0), Overall!$A748&lt;&gt;"", MONTH($O746) &lt;= 7, MONTH($P746) &gt;= 7), IF($S746 &lt;&gt; "", $I746/$S746, ""), ""), "")</f>
        <v/>
      </c>
      <c r="AN746" s="10" t="str">
        <f ca="1">IFERROR(IF(AND(NOW()&lt;= EOMONTH(DATE(YEAR($P746),8, 1), 0), Overall!$A748&lt;&gt;"", MONTH($O746) &lt;= 8, MONTH($P746) &gt;= 8), IF($S746 &lt;&gt; "", $I746/$S746, ""), ""), "")</f>
        <v/>
      </c>
      <c r="AO746" s="10" t="str">
        <f ca="1">IFERROR(IF(AND(NOW()&lt;= EOMONTH(DATE(YEAR($P746),9, 1), 0), Overall!$A748&lt;&gt;"", MONTH($O746) &lt;= 9, MONTH($P746) &gt;= 9), IF($S746 &lt;&gt; "", $I746/$S746, ""), ""), "")</f>
        <v/>
      </c>
      <c r="AP746" s="10" t="str">
        <f ca="1">IFERROR(IF(AND(NOW()&lt;= EOMONTH(DATE(YEAR($P746),10, 1), 0), Overall!$A748&lt;&gt;"", MONTH($O746) &lt;= 10, MONTH($P746) &gt;= 10), IF($S746 &lt;&gt; "", $I746/$S746, ""), ""), "")</f>
        <v/>
      </c>
      <c r="AQ746" s="10" t="str">
        <f ca="1">IFERROR(IF(AND(NOW()&lt;= EOMONTH(DATE(YEAR($P746),11, 1), 0), Overall!$A748&lt;&gt;"", MONTH($O746) &lt;=11, MONTH($P746) &gt;= 11), IF($S746 &lt;&gt; "", $I746/$S746, ""), ""), "")</f>
        <v/>
      </c>
      <c r="AR746" s="10" t="str">
        <f ca="1">IFERROR(IF(AND(NOW()&lt;= EOMONTH(DATE(YEAR($P746),12, 1), 0), Overall!$A748&lt;&gt;"", MONTH($O746) &lt;= 12, MONTH($P746) &gt;= 12), IF($S746 &lt;&gt; "", $I746/$S746, ""), ""), "")</f>
        <v/>
      </c>
      <c r="AS746" s="16">
        <f t="shared" ca="1" si="25"/>
        <v>1000000</v>
      </c>
    </row>
    <row r="747" spans="1:45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5" t="str">
        <f>IF(Overall!P749&lt;&gt;"",_xlfn.VALUETOTEXT(Overall!P749),"")</f>
        <v>Options</v>
      </c>
      <c r="I747" s="6">
        <f>IF(Overall!F749&lt;&gt;"",VALUE(Overall!F749),"")</f>
        <v>1000000</v>
      </c>
      <c r="J747" s="6">
        <f>IF(Overall!G749&lt;&gt;"",VALUE(Overall!G749),"")</f>
        <v>77</v>
      </c>
      <c r="K747" s="6">
        <f>IF(Overall!H749&lt;&gt;"",VALUE(Overall!H749),"")</f>
        <v>62</v>
      </c>
      <c r="L747" s="6">
        <f>IF(Overall!I749&lt;&gt;"",VALUE(Overall!I749),"")</f>
        <v>4.68</v>
      </c>
      <c r="M747" s="6">
        <f>IF(Overall!J749&lt;&gt;"",VALUE(Overall!J749),"")</f>
        <v>1</v>
      </c>
      <c r="N747" s="6">
        <f>IF(Overall!K749&lt;&gt;"",VALUE(Overall!K749),"")</f>
        <v>3.68</v>
      </c>
      <c r="O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P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Q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R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S747" s="5">
        <f t="shared" si="24"/>
        <v>1</v>
      </c>
      <c r="T747" s="10" t="str">
        <f>IF(Overall!$A749&lt;&gt;"",IF(AND(MONTH($O747) &lt;= 1, MONTH($P747) &gt;= 1), IF($S747 &lt;&gt; "", $I747/$S747, ""), ""),"")</f>
        <v/>
      </c>
      <c r="U747" s="10" t="str">
        <f>IF(Overall!$A749&lt;&gt;"",IF(AND(MONTH($O747) &lt;= 2, MONTH($P747) &gt;= 2), IF($S747 &lt;&gt; "", $I747/$S747, ""), ""),"")</f>
        <v/>
      </c>
      <c r="V747" s="10" t="str">
        <f>IF(Overall!$A749&lt;&gt;"",IF(AND(MONTH($O747) &lt;= 3, MONTH($P747) &gt;= 3), IF($S747 &lt;&gt; "", $I747/$S747, ""), ""),"")</f>
        <v/>
      </c>
      <c r="W747" s="10" t="str">
        <f>IF(Overall!$A749&lt;&gt;"",IF(AND(MONTH($O747) &lt;= 4, MONTH($P747) &gt;= 4), IF($S747 &lt;&gt; "", $I747/$S747, ""), ""),"")</f>
        <v/>
      </c>
      <c r="X747" s="10" t="str">
        <f>IF(Overall!$A749&lt;&gt;"",IF(AND(MONTH($O747) &lt;= 5, MONTH($P747) &gt;= 5), IF($S747 &lt;&gt; "", $I747/$S747, ""), ""),"")</f>
        <v/>
      </c>
      <c r="Y747" s="10">
        <f>IF(Overall!$A749&lt;&gt;"",IF(AND(MONTH($O747) &lt;= 6, MONTH($P747) &gt;= 6), IF($S747 &lt;&gt; "", $I747/$S747, ""), ""),"")</f>
        <v>1000000</v>
      </c>
      <c r="Z747" s="10" t="str">
        <f>IF(Overall!$A749&lt;&gt;"",IF(AND(MONTH($O747) &lt;= 7, MONTH($P747) &gt;= 7 ), IF($S747 &lt;&gt; "", $I747/$S747, ""), ""),"")</f>
        <v/>
      </c>
      <c r="AA747" s="10" t="str">
        <f>IF(Overall!$A749&lt;&gt;"",IF(AND(MONTH($O747) &lt;= 8, MONTH($P747) &gt;= 8), IF($S747 &lt;&gt; "", $I747/$S747, ""), ""),"")</f>
        <v/>
      </c>
      <c r="AB747" s="10" t="str">
        <f>IF(Overall!$A749&lt;&gt;"",IF(AND(MONTH($O747) &lt;= 9, MONTH($P747) &gt;= 9), IF($S747 &lt;&gt; "", $I747/$S747, ""), ""),"")</f>
        <v/>
      </c>
      <c r="AC747" s="10" t="str">
        <f>IF(Overall!$A749&lt;&gt;"",IF(AND(MONTH($O747) &lt;= 10, MONTH($P747) &gt;= 10), IF($S747 &lt;&gt; "", $I747/$S747, ""), ""),"")</f>
        <v/>
      </c>
      <c r="AD747" s="10" t="str">
        <f>IF(Overall!$A749&lt;&gt;"",IF(AND(MONTH($O747) &lt;= 11, MONTH($P747) &gt;= 11), IF($S747 &lt;&gt; "", $I747/$S747, ""), ""),"")</f>
        <v/>
      </c>
      <c r="AE747" s="10" t="str">
        <f>IF(Overall!$A749&lt;&gt;"",IF(AND(MONTH($O747) &lt;= 12, MONTH($P747) &gt;= 12), IF($S747 &lt;&gt; "", $I747/$S747, ""), ""),"")</f>
        <v/>
      </c>
      <c r="AG747" s="10" t="str">
        <f ca="1">IFERROR(IF(AND(NOW()&lt;= EOMONTH(DATE(YEAR($P747),1, 1), 0), Overall!$A749&lt;&gt;"", MONTH($O747) &lt;= 1, MONTH($P747) &gt;= 1), IF($S747 &lt;&gt; "", $I747/$S747, ""), ""), "")</f>
        <v/>
      </c>
      <c r="AH747" s="10" t="str">
        <f ca="1">IFERROR(IF(AND(NOW()&lt;= EOMONTH(DATE(YEAR($P747),2, 1), 0), Overall!$A749&lt;&gt;"", MONTH($O747) &lt;= 2, MONTH($P747) &gt;= 2), IF($S747 &lt;&gt; "", $I747/$S747, ""), ""), "")</f>
        <v/>
      </c>
      <c r="AI747" s="10" t="str">
        <f ca="1">IFERROR(IF(AND(NOW()&lt;= EOMONTH(DATE(YEAR($P747),3, 1), 0), Overall!$A749&lt;&gt;"", MONTH($O747) &lt;= 3, MONTH($P747) &gt;= 3), IF($S747 &lt;&gt; "", $I747/$S747, ""), ""), "")</f>
        <v/>
      </c>
      <c r="AJ747" s="10" t="str">
        <f ca="1">IFERROR(IF(AND(NOW()&lt;= EOMONTH(DATE(YEAR($P747),4, 1), 0), Overall!$A749&lt;&gt;"", MONTH($O747) &lt;= 4, MONTH($P747) &gt;= 4), IF($S747 &lt;&gt; "", $I747/$S747, ""), ""), "")</f>
        <v/>
      </c>
      <c r="AK747" s="10" t="str">
        <f ca="1">IFERROR(IF(AND(NOW()&lt;= EOMONTH(DATE(YEAR($P747),5, 1), 0), Overall!$A749&lt;&gt;"", MONTH($O747) &lt;= 5, MONTH($P747) &gt;= 5), IF($S747 &lt;&gt; "", $I747/$S747, ""), ""), "")</f>
        <v/>
      </c>
      <c r="AL747" s="10">
        <f ca="1">IFERROR(IF(AND(NOW()&lt;= EOMONTH(DATE(YEAR($P747),6, 1), 0), Overall!$A749&lt;&gt;"", MONTH($O747) &lt;= 6, MONTH($P747) &gt;= 6), IF($S747 &lt;&gt; "", $I747/$S747, ""), ""), "")</f>
        <v>1000000</v>
      </c>
      <c r="AM747" s="10" t="str">
        <f ca="1">IFERROR(IF(AND(NOW()&lt;= EOMONTH(DATE(YEAR($P747),7, 1), 0), Overall!$A749&lt;&gt;"", MONTH($O747) &lt;= 7, MONTH($P747) &gt;= 7), IF($S747 &lt;&gt; "", $I747/$S747, ""), ""), "")</f>
        <v/>
      </c>
      <c r="AN747" s="10" t="str">
        <f ca="1">IFERROR(IF(AND(NOW()&lt;= EOMONTH(DATE(YEAR($P747),8, 1), 0), Overall!$A749&lt;&gt;"", MONTH($O747) &lt;= 8, MONTH($P747) &gt;= 8), IF($S747 &lt;&gt; "", $I747/$S747, ""), ""), "")</f>
        <v/>
      </c>
      <c r="AO747" s="10" t="str">
        <f ca="1">IFERROR(IF(AND(NOW()&lt;= EOMONTH(DATE(YEAR($P747),9, 1), 0), Overall!$A749&lt;&gt;"", MONTH($O747) &lt;= 9, MONTH($P747) &gt;= 9), IF($S747 &lt;&gt; "", $I747/$S747, ""), ""), "")</f>
        <v/>
      </c>
      <c r="AP747" s="10" t="str">
        <f ca="1">IFERROR(IF(AND(NOW()&lt;= EOMONTH(DATE(YEAR($P747),10, 1), 0), Overall!$A749&lt;&gt;"", MONTH($O747) &lt;= 10, MONTH($P747) &gt;= 10), IF($S747 &lt;&gt; "", $I747/$S747, ""), ""), "")</f>
        <v/>
      </c>
      <c r="AQ747" s="10" t="str">
        <f ca="1">IFERROR(IF(AND(NOW()&lt;= EOMONTH(DATE(YEAR($P747),11, 1), 0), Overall!$A749&lt;&gt;"", MONTH($O747) &lt;=11, MONTH($P747) &gt;= 11), IF($S747 &lt;&gt; "", $I747/$S747, ""), ""), "")</f>
        <v/>
      </c>
      <c r="AR747" s="10" t="str">
        <f ca="1">IFERROR(IF(AND(NOW()&lt;= EOMONTH(DATE(YEAR($P747),12, 1), 0), Overall!$A749&lt;&gt;"", MONTH($O747) &lt;= 12, MONTH($P747) &gt;= 12), IF($S747 &lt;&gt; "", $I747/$S747, ""), ""), "")</f>
        <v/>
      </c>
      <c r="AS747" s="16">
        <f t="shared" ca="1" si="25"/>
        <v>1000000</v>
      </c>
    </row>
    <row r="748" spans="1:45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5" t="str">
        <f>IF(Overall!P750&lt;&gt;"",_xlfn.VALUETOTEXT(Overall!P750),"")</f>
        <v>Options</v>
      </c>
      <c r="I748" s="6">
        <f>IF(Overall!F750&lt;&gt;"",VALUE(Overall!F750),"")</f>
        <v>1000000</v>
      </c>
      <c r="J748" s="6">
        <f>IF(Overall!G750&lt;&gt;"",VALUE(Overall!G750),"")</f>
        <v>78</v>
      </c>
      <c r="K748" s="6">
        <f>IF(Overall!H750&lt;&gt;"",VALUE(Overall!H750),"")</f>
        <v>62</v>
      </c>
      <c r="L748" s="6">
        <f>IF(Overall!I750&lt;&gt;"",VALUE(Overall!I750),"")</f>
        <v>4.68</v>
      </c>
      <c r="M748" s="6">
        <f>IF(Overall!J750&lt;&gt;"",VALUE(Overall!J750),"")</f>
        <v>1</v>
      </c>
      <c r="N748" s="6">
        <f>IF(Overall!K750&lt;&gt;"",VALUE(Overall!K750),"")</f>
        <v>3.68</v>
      </c>
      <c r="O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P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Q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R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S748" s="5">
        <f t="shared" si="24"/>
        <v>1</v>
      </c>
      <c r="T748" s="10" t="str">
        <f>IF(Overall!$A750&lt;&gt;"",IF(AND(MONTH($O748) &lt;= 1, MONTH($P748) &gt;= 1), IF($S748 &lt;&gt; "", $I748/$S748, ""), ""),"")</f>
        <v/>
      </c>
      <c r="U748" s="10" t="str">
        <f>IF(Overall!$A750&lt;&gt;"",IF(AND(MONTH($O748) &lt;= 2, MONTH($P748) &gt;= 2), IF($S748 &lt;&gt; "", $I748/$S748, ""), ""),"")</f>
        <v/>
      </c>
      <c r="V748" s="10" t="str">
        <f>IF(Overall!$A750&lt;&gt;"",IF(AND(MONTH($O748) &lt;= 3, MONTH($P748) &gt;= 3), IF($S748 &lt;&gt; "", $I748/$S748, ""), ""),"")</f>
        <v/>
      </c>
      <c r="W748" s="10" t="str">
        <f>IF(Overall!$A750&lt;&gt;"",IF(AND(MONTH($O748) &lt;= 4, MONTH($P748) &gt;= 4), IF($S748 &lt;&gt; "", $I748/$S748, ""), ""),"")</f>
        <v/>
      </c>
      <c r="X748" s="10" t="str">
        <f>IF(Overall!$A750&lt;&gt;"",IF(AND(MONTH($O748) &lt;= 5, MONTH($P748) &gt;= 5), IF($S748 &lt;&gt; "", $I748/$S748, ""), ""),"")</f>
        <v/>
      </c>
      <c r="Y748" s="10">
        <f>IF(Overall!$A750&lt;&gt;"",IF(AND(MONTH($O748) &lt;= 6, MONTH($P748) &gt;= 6), IF($S748 &lt;&gt; "", $I748/$S748, ""), ""),"")</f>
        <v>1000000</v>
      </c>
      <c r="Z748" s="10" t="str">
        <f>IF(Overall!$A750&lt;&gt;"",IF(AND(MONTH($O748) &lt;= 7, MONTH($P748) &gt;= 7 ), IF($S748 &lt;&gt; "", $I748/$S748, ""), ""),"")</f>
        <v/>
      </c>
      <c r="AA748" s="10" t="str">
        <f>IF(Overall!$A750&lt;&gt;"",IF(AND(MONTH($O748) &lt;= 8, MONTH($P748) &gt;= 8), IF($S748 &lt;&gt; "", $I748/$S748, ""), ""),"")</f>
        <v/>
      </c>
      <c r="AB748" s="10" t="str">
        <f>IF(Overall!$A750&lt;&gt;"",IF(AND(MONTH($O748) &lt;= 9, MONTH($P748) &gt;= 9), IF($S748 &lt;&gt; "", $I748/$S748, ""), ""),"")</f>
        <v/>
      </c>
      <c r="AC748" s="10" t="str">
        <f>IF(Overall!$A750&lt;&gt;"",IF(AND(MONTH($O748) &lt;= 10, MONTH($P748) &gt;= 10), IF($S748 &lt;&gt; "", $I748/$S748, ""), ""),"")</f>
        <v/>
      </c>
      <c r="AD748" s="10" t="str">
        <f>IF(Overall!$A750&lt;&gt;"",IF(AND(MONTH($O748) &lt;= 11, MONTH($P748) &gt;= 11), IF($S748 &lt;&gt; "", $I748/$S748, ""), ""),"")</f>
        <v/>
      </c>
      <c r="AE748" s="10" t="str">
        <f>IF(Overall!$A750&lt;&gt;"",IF(AND(MONTH($O748) &lt;= 12, MONTH($P748) &gt;= 12), IF($S748 &lt;&gt; "", $I748/$S748, ""), ""),"")</f>
        <v/>
      </c>
      <c r="AG748" s="10" t="str">
        <f ca="1">IFERROR(IF(AND(NOW()&lt;= EOMONTH(DATE(YEAR($P748),1, 1), 0), Overall!$A750&lt;&gt;"", MONTH($O748) &lt;= 1, MONTH($P748) &gt;= 1), IF($S748 &lt;&gt; "", $I748/$S748, ""), ""), "")</f>
        <v/>
      </c>
      <c r="AH748" s="10" t="str">
        <f ca="1">IFERROR(IF(AND(NOW()&lt;= EOMONTH(DATE(YEAR($P748),2, 1), 0), Overall!$A750&lt;&gt;"", MONTH($O748) &lt;= 2, MONTH($P748) &gt;= 2), IF($S748 &lt;&gt; "", $I748/$S748, ""), ""), "")</f>
        <v/>
      </c>
      <c r="AI748" s="10" t="str">
        <f ca="1">IFERROR(IF(AND(NOW()&lt;= EOMONTH(DATE(YEAR($P748),3, 1), 0), Overall!$A750&lt;&gt;"", MONTH($O748) &lt;= 3, MONTH($P748) &gt;= 3), IF($S748 &lt;&gt; "", $I748/$S748, ""), ""), "")</f>
        <v/>
      </c>
      <c r="AJ748" s="10" t="str">
        <f ca="1">IFERROR(IF(AND(NOW()&lt;= EOMONTH(DATE(YEAR($P748),4, 1), 0), Overall!$A750&lt;&gt;"", MONTH($O748) &lt;= 4, MONTH($P748) &gt;= 4), IF($S748 &lt;&gt; "", $I748/$S748, ""), ""), "")</f>
        <v/>
      </c>
      <c r="AK748" s="10" t="str">
        <f ca="1">IFERROR(IF(AND(NOW()&lt;= EOMONTH(DATE(YEAR($P748),5, 1), 0), Overall!$A750&lt;&gt;"", MONTH($O748) &lt;= 5, MONTH($P748) &gt;= 5), IF($S748 &lt;&gt; "", $I748/$S748, ""), ""), "")</f>
        <v/>
      </c>
      <c r="AL748" s="10">
        <f ca="1">IFERROR(IF(AND(NOW()&lt;= EOMONTH(DATE(YEAR($P748),6, 1), 0), Overall!$A750&lt;&gt;"", MONTH($O748) &lt;= 6, MONTH($P748) &gt;= 6), IF($S748 &lt;&gt; "", $I748/$S748, ""), ""), "")</f>
        <v>1000000</v>
      </c>
      <c r="AM748" s="10" t="str">
        <f ca="1">IFERROR(IF(AND(NOW()&lt;= EOMONTH(DATE(YEAR($P748),7, 1), 0), Overall!$A750&lt;&gt;"", MONTH($O748) &lt;= 7, MONTH($P748) &gt;= 7), IF($S748 &lt;&gt; "", $I748/$S748, ""), ""), "")</f>
        <v/>
      </c>
      <c r="AN748" s="10" t="str">
        <f ca="1">IFERROR(IF(AND(NOW()&lt;= EOMONTH(DATE(YEAR($P748),8, 1), 0), Overall!$A750&lt;&gt;"", MONTH($O748) &lt;= 8, MONTH($P748) &gt;= 8), IF($S748 &lt;&gt; "", $I748/$S748, ""), ""), "")</f>
        <v/>
      </c>
      <c r="AO748" s="10" t="str">
        <f ca="1">IFERROR(IF(AND(NOW()&lt;= EOMONTH(DATE(YEAR($P748),9, 1), 0), Overall!$A750&lt;&gt;"", MONTH($O748) &lt;= 9, MONTH($P748) &gt;= 9), IF($S748 &lt;&gt; "", $I748/$S748, ""), ""), "")</f>
        <v/>
      </c>
      <c r="AP748" s="10" t="str">
        <f ca="1">IFERROR(IF(AND(NOW()&lt;= EOMONTH(DATE(YEAR($P748),10, 1), 0), Overall!$A750&lt;&gt;"", MONTH($O748) &lt;= 10, MONTH($P748) &gt;= 10), IF($S748 &lt;&gt; "", $I748/$S748, ""), ""), "")</f>
        <v/>
      </c>
      <c r="AQ748" s="10" t="str">
        <f ca="1">IFERROR(IF(AND(NOW()&lt;= EOMONTH(DATE(YEAR($P748),11, 1), 0), Overall!$A750&lt;&gt;"", MONTH($O748) &lt;=11, MONTH($P748) &gt;= 11), IF($S748 &lt;&gt; "", $I748/$S748, ""), ""), "")</f>
        <v/>
      </c>
      <c r="AR748" s="10" t="str">
        <f ca="1">IFERROR(IF(AND(NOW()&lt;= EOMONTH(DATE(YEAR($P748),12, 1), 0), Overall!$A750&lt;&gt;"", MONTH($O748) &lt;= 12, MONTH($P748) &gt;= 12), IF($S748 &lt;&gt; "", $I748/$S748, ""), ""), "")</f>
        <v/>
      </c>
      <c r="AS748" s="16">
        <f t="shared" ca="1" si="25"/>
        <v>1000000</v>
      </c>
    </row>
    <row r="749" spans="1:45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5" t="str">
        <f>IF(Overall!P751&lt;&gt;"",_xlfn.VALUETOTEXT(Overall!P751),"")</f>
        <v>Options</v>
      </c>
      <c r="I749" s="6">
        <f>IF(Overall!F751&lt;&gt;"",VALUE(Overall!F751),"")</f>
        <v>1000000</v>
      </c>
      <c r="J749" s="6">
        <f>IF(Overall!G751&lt;&gt;"",VALUE(Overall!G751),"")</f>
        <v>77</v>
      </c>
      <c r="K749" s="6">
        <f>IF(Overall!H751&lt;&gt;"",VALUE(Overall!H751),"")</f>
        <v>62</v>
      </c>
      <c r="L749" s="6">
        <f>IF(Overall!I751&lt;&gt;"",VALUE(Overall!I751),"")</f>
        <v>4.4000000000000004</v>
      </c>
      <c r="M749" s="6">
        <f>IF(Overall!J751&lt;&gt;"",VALUE(Overall!J751),"")</f>
        <v>0.9</v>
      </c>
      <c r="N749" s="6">
        <f>IF(Overall!K751&lt;&gt;"",VALUE(Overall!K751),"")</f>
        <v>3.5</v>
      </c>
      <c r="O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P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Q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R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S749" s="5">
        <f t="shared" si="24"/>
        <v>1</v>
      </c>
      <c r="T749" s="10" t="str">
        <f>IF(Overall!$A751&lt;&gt;"",IF(AND(MONTH($O749) &lt;= 1, MONTH($P749) &gt;= 1), IF($S749 &lt;&gt; "", $I749/$S749, ""), ""),"")</f>
        <v/>
      </c>
      <c r="U749" s="10" t="str">
        <f>IF(Overall!$A751&lt;&gt;"",IF(AND(MONTH($O749) &lt;= 2, MONTH($P749) &gt;= 2), IF($S749 &lt;&gt; "", $I749/$S749, ""), ""),"")</f>
        <v/>
      </c>
      <c r="V749" s="10" t="str">
        <f>IF(Overall!$A751&lt;&gt;"",IF(AND(MONTH($O749) &lt;= 3, MONTH($P749) &gt;= 3), IF($S749 &lt;&gt; "", $I749/$S749, ""), ""),"")</f>
        <v/>
      </c>
      <c r="W749" s="10" t="str">
        <f>IF(Overall!$A751&lt;&gt;"",IF(AND(MONTH($O749) &lt;= 4, MONTH($P749) &gt;= 4), IF($S749 &lt;&gt; "", $I749/$S749, ""), ""),"")</f>
        <v/>
      </c>
      <c r="X749" s="10" t="str">
        <f>IF(Overall!$A751&lt;&gt;"",IF(AND(MONTH($O749) &lt;= 5, MONTH($P749) &gt;= 5), IF($S749 &lt;&gt; "", $I749/$S749, ""), ""),"")</f>
        <v/>
      </c>
      <c r="Y749" s="10">
        <f>IF(Overall!$A751&lt;&gt;"",IF(AND(MONTH($O749) &lt;= 6, MONTH($P749) &gt;= 6), IF($S749 &lt;&gt; "", $I749/$S749, ""), ""),"")</f>
        <v>1000000</v>
      </c>
      <c r="Z749" s="10" t="str">
        <f>IF(Overall!$A751&lt;&gt;"",IF(AND(MONTH($O749) &lt;= 7, MONTH($P749) &gt;= 7 ), IF($S749 &lt;&gt; "", $I749/$S749, ""), ""),"")</f>
        <v/>
      </c>
      <c r="AA749" s="10" t="str">
        <f>IF(Overall!$A751&lt;&gt;"",IF(AND(MONTH($O749) &lt;= 8, MONTH($P749) &gt;= 8), IF($S749 &lt;&gt; "", $I749/$S749, ""), ""),"")</f>
        <v/>
      </c>
      <c r="AB749" s="10" t="str">
        <f>IF(Overall!$A751&lt;&gt;"",IF(AND(MONTH($O749) &lt;= 9, MONTH($P749) &gt;= 9), IF($S749 &lt;&gt; "", $I749/$S749, ""), ""),"")</f>
        <v/>
      </c>
      <c r="AC749" s="10" t="str">
        <f>IF(Overall!$A751&lt;&gt;"",IF(AND(MONTH($O749) &lt;= 10, MONTH($P749) &gt;= 10), IF($S749 &lt;&gt; "", $I749/$S749, ""), ""),"")</f>
        <v/>
      </c>
      <c r="AD749" s="10" t="str">
        <f>IF(Overall!$A751&lt;&gt;"",IF(AND(MONTH($O749) &lt;= 11, MONTH($P749) &gt;= 11), IF($S749 &lt;&gt; "", $I749/$S749, ""), ""),"")</f>
        <v/>
      </c>
      <c r="AE749" s="10" t="str">
        <f>IF(Overall!$A751&lt;&gt;"",IF(AND(MONTH($O749) &lt;= 12, MONTH($P749) &gt;= 12), IF($S749 &lt;&gt; "", $I749/$S749, ""), ""),"")</f>
        <v/>
      </c>
      <c r="AG749" s="10" t="str">
        <f ca="1">IFERROR(IF(AND(NOW()&lt;= EOMONTH(DATE(YEAR($P749),1, 1), 0), Overall!$A751&lt;&gt;"", MONTH($O749) &lt;= 1, MONTH($P749) &gt;= 1), IF($S749 &lt;&gt; "", $I749/$S749, ""), ""), "")</f>
        <v/>
      </c>
      <c r="AH749" s="10" t="str">
        <f ca="1">IFERROR(IF(AND(NOW()&lt;= EOMONTH(DATE(YEAR($P749),2, 1), 0), Overall!$A751&lt;&gt;"", MONTH($O749) &lt;= 2, MONTH($P749) &gt;= 2), IF($S749 &lt;&gt; "", $I749/$S749, ""), ""), "")</f>
        <v/>
      </c>
      <c r="AI749" s="10" t="str">
        <f ca="1">IFERROR(IF(AND(NOW()&lt;= EOMONTH(DATE(YEAR($P749),3, 1), 0), Overall!$A751&lt;&gt;"", MONTH($O749) &lt;= 3, MONTH($P749) &gt;= 3), IF($S749 &lt;&gt; "", $I749/$S749, ""), ""), "")</f>
        <v/>
      </c>
      <c r="AJ749" s="10" t="str">
        <f ca="1">IFERROR(IF(AND(NOW()&lt;= EOMONTH(DATE(YEAR($P749),4, 1), 0), Overall!$A751&lt;&gt;"", MONTH($O749) &lt;= 4, MONTH($P749) &gt;= 4), IF($S749 &lt;&gt; "", $I749/$S749, ""), ""), "")</f>
        <v/>
      </c>
      <c r="AK749" s="10" t="str">
        <f ca="1">IFERROR(IF(AND(NOW()&lt;= EOMONTH(DATE(YEAR($P749),5, 1), 0), Overall!$A751&lt;&gt;"", MONTH($O749) &lt;= 5, MONTH($P749) &gt;= 5), IF($S749 &lt;&gt; "", $I749/$S749, ""), ""), "")</f>
        <v/>
      </c>
      <c r="AL749" s="10">
        <f ca="1">IFERROR(IF(AND(NOW()&lt;= EOMONTH(DATE(YEAR($P749),6, 1), 0), Overall!$A751&lt;&gt;"", MONTH($O749) &lt;= 6, MONTH($P749) &gt;= 6), IF($S749 &lt;&gt; "", $I749/$S749, ""), ""), "")</f>
        <v>1000000</v>
      </c>
      <c r="AM749" s="10" t="str">
        <f ca="1">IFERROR(IF(AND(NOW()&lt;= EOMONTH(DATE(YEAR($P749),7, 1), 0), Overall!$A751&lt;&gt;"", MONTH($O749) &lt;= 7, MONTH($P749) &gt;= 7), IF($S749 &lt;&gt; "", $I749/$S749, ""), ""), "")</f>
        <v/>
      </c>
      <c r="AN749" s="10" t="str">
        <f ca="1">IFERROR(IF(AND(NOW()&lt;= EOMONTH(DATE(YEAR($P749),8, 1), 0), Overall!$A751&lt;&gt;"", MONTH($O749) &lt;= 8, MONTH($P749) &gt;= 8), IF($S749 &lt;&gt; "", $I749/$S749, ""), ""), "")</f>
        <v/>
      </c>
      <c r="AO749" s="10" t="str">
        <f ca="1">IFERROR(IF(AND(NOW()&lt;= EOMONTH(DATE(YEAR($P749),9, 1), 0), Overall!$A751&lt;&gt;"", MONTH($O749) &lt;= 9, MONTH($P749) &gt;= 9), IF($S749 &lt;&gt; "", $I749/$S749, ""), ""), "")</f>
        <v/>
      </c>
      <c r="AP749" s="10" t="str">
        <f ca="1">IFERROR(IF(AND(NOW()&lt;= EOMONTH(DATE(YEAR($P749),10, 1), 0), Overall!$A751&lt;&gt;"", MONTH($O749) &lt;= 10, MONTH($P749) &gt;= 10), IF($S749 &lt;&gt; "", $I749/$S749, ""), ""), "")</f>
        <v/>
      </c>
      <c r="AQ749" s="10" t="str">
        <f ca="1">IFERROR(IF(AND(NOW()&lt;= EOMONTH(DATE(YEAR($P749),11, 1), 0), Overall!$A751&lt;&gt;"", MONTH($O749) &lt;=11, MONTH($P749) &gt;= 11), IF($S749 &lt;&gt; "", $I749/$S749, ""), ""), "")</f>
        <v/>
      </c>
      <c r="AR749" s="10" t="str">
        <f ca="1">IFERROR(IF(AND(NOW()&lt;= EOMONTH(DATE(YEAR($P749),12, 1), 0), Overall!$A751&lt;&gt;"", MONTH($O749) &lt;= 12, MONTH($P749) &gt;= 12), IF($S749 &lt;&gt; "", $I749/$S749, ""), ""), "")</f>
        <v/>
      </c>
      <c r="AS749" s="16">
        <f t="shared" ca="1" si="25"/>
        <v>1000000</v>
      </c>
    </row>
    <row r="750" spans="1:45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5" t="str">
        <f>IF(Overall!P752&lt;&gt;"",_xlfn.VALUETOTEXT(Overall!P752),"")</f>
        <v>Options</v>
      </c>
      <c r="I750" s="6">
        <f>IF(Overall!F752&lt;&gt;"",VALUE(Overall!F752),"")</f>
        <v>1080000</v>
      </c>
      <c r="J750" s="6">
        <f>IF(Overall!G752&lt;&gt;"",VALUE(Overall!G752),"")</f>
        <v>77</v>
      </c>
      <c r="K750" s="6">
        <f>IF(Overall!H752&lt;&gt;"",VALUE(Overall!H752),"")</f>
        <v>62</v>
      </c>
      <c r="L750" s="6">
        <f>IF(Overall!I752&lt;&gt;"",VALUE(Overall!I752),"")</f>
        <v>4.66</v>
      </c>
      <c r="M750" s="6">
        <f>IF(Overall!J752&lt;&gt;"",VALUE(Overall!J752),"")</f>
        <v>1</v>
      </c>
      <c r="N750" s="6">
        <f>IF(Overall!K752&lt;&gt;"",VALUE(Overall!K752),"")</f>
        <v>3.66</v>
      </c>
      <c r="O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P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Q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R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S750" s="5">
        <f t="shared" si="24"/>
        <v>2</v>
      </c>
      <c r="T750" s="10" t="str">
        <f>IF(Overall!$A752&lt;&gt;"",IF(AND(MONTH($O750) &lt;= 1, MONTH($P750) &gt;= 1), IF($S750 &lt;&gt; "", $I750/$S750, ""), ""),"")</f>
        <v/>
      </c>
      <c r="U750" s="10" t="str">
        <f>IF(Overall!$A752&lt;&gt;"",IF(AND(MONTH($O750) &lt;= 2, MONTH($P750) &gt;= 2), IF($S750 &lt;&gt; "", $I750/$S750, ""), ""),"")</f>
        <v/>
      </c>
      <c r="V750" s="10" t="str">
        <f>IF(Overall!$A752&lt;&gt;"",IF(AND(MONTH($O750) &lt;= 3, MONTH($P750) &gt;= 3), IF($S750 &lt;&gt; "", $I750/$S750, ""), ""),"")</f>
        <v/>
      </c>
      <c r="W750" s="10" t="str">
        <f>IF(Overall!$A752&lt;&gt;"",IF(AND(MONTH($O750) &lt;= 4, MONTH($P750) &gt;= 4), IF($S750 &lt;&gt; "", $I750/$S750, ""), ""),"")</f>
        <v/>
      </c>
      <c r="X750" s="10" t="str">
        <f>IF(Overall!$A752&lt;&gt;"",IF(AND(MONTH($O750) &lt;= 5, MONTH($P750) &gt;= 5), IF($S750 &lt;&gt; "", $I750/$S750, ""), ""),"")</f>
        <v/>
      </c>
      <c r="Y750" s="10">
        <f>IF(Overall!$A752&lt;&gt;"",IF(AND(MONTH($O750) &lt;= 6, MONTH($P750) &gt;= 6), IF($S750 &lt;&gt; "", $I750/$S750, ""), ""),"")</f>
        <v>540000</v>
      </c>
      <c r="Z750" s="10">
        <f>IF(Overall!$A752&lt;&gt;"",IF(AND(MONTH($O750) &lt;= 7, MONTH($P750) &gt;= 7 ), IF($S750 &lt;&gt; "", $I750/$S750, ""), ""),"")</f>
        <v>540000</v>
      </c>
      <c r="AA750" s="10" t="str">
        <f>IF(Overall!$A752&lt;&gt;"",IF(AND(MONTH($O750) &lt;= 8, MONTH($P750) &gt;= 8), IF($S750 &lt;&gt; "", $I750/$S750, ""), ""),"")</f>
        <v/>
      </c>
      <c r="AB750" s="10" t="str">
        <f>IF(Overall!$A752&lt;&gt;"",IF(AND(MONTH($O750) &lt;= 9, MONTH($P750) &gt;= 9), IF($S750 &lt;&gt; "", $I750/$S750, ""), ""),"")</f>
        <v/>
      </c>
      <c r="AC750" s="10" t="str">
        <f>IF(Overall!$A752&lt;&gt;"",IF(AND(MONTH($O750) &lt;= 10, MONTH($P750) &gt;= 10), IF($S750 &lt;&gt; "", $I750/$S750, ""), ""),"")</f>
        <v/>
      </c>
      <c r="AD750" s="10" t="str">
        <f>IF(Overall!$A752&lt;&gt;"",IF(AND(MONTH($O750) &lt;= 11, MONTH($P750) &gt;= 11), IF($S750 &lt;&gt; "", $I750/$S750, ""), ""),"")</f>
        <v/>
      </c>
      <c r="AE750" s="10" t="str">
        <f>IF(Overall!$A752&lt;&gt;"",IF(AND(MONTH($O750) &lt;= 12, MONTH($P750) &gt;= 12), IF($S750 &lt;&gt; "", $I750/$S750, ""), ""),"")</f>
        <v/>
      </c>
      <c r="AG750" s="10" t="str">
        <f ca="1">IFERROR(IF(AND(NOW()&lt;= EOMONTH(DATE(YEAR($P750),1, 1), 0), Overall!$A752&lt;&gt;"", MONTH($O750) &lt;= 1, MONTH($P750) &gt;= 1), IF($S750 &lt;&gt; "", $I750/$S750, ""), ""), "")</f>
        <v/>
      </c>
      <c r="AH750" s="10" t="str">
        <f ca="1">IFERROR(IF(AND(NOW()&lt;= EOMONTH(DATE(YEAR($P750),2, 1), 0), Overall!$A752&lt;&gt;"", MONTH($O750) &lt;= 2, MONTH($P750) &gt;= 2), IF($S750 &lt;&gt; "", $I750/$S750, ""), ""), "")</f>
        <v/>
      </c>
      <c r="AI750" s="10" t="str">
        <f ca="1">IFERROR(IF(AND(NOW()&lt;= EOMONTH(DATE(YEAR($P750),3, 1), 0), Overall!$A752&lt;&gt;"", MONTH($O750) &lt;= 3, MONTH($P750) &gt;= 3), IF($S750 &lt;&gt; "", $I750/$S750, ""), ""), "")</f>
        <v/>
      </c>
      <c r="AJ750" s="10" t="str">
        <f ca="1">IFERROR(IF(AND(NOW()&lt;= EOMONTH(DATE(YEAR($P750),4, 1), 0), Overall!$A752&lt;&gt;"", MONTH($O750) &lt;= 4, MONTH($P750) &gt;= 4), IF($S750 &lt;&gt; "", $I750/$S750, ""), ""), "")</f>
        <v/>
      </c>
      <c r="AK750" s="10" t="str">
        <f ca="1">IFERROR(IF(AND(NOW()&lt;= EOMONTH(DATE(YEAR($P750),5, 1), 0), Overall!$A752&lt;&gt;"", MONTH($O750) &lt;= 5, MONTH($P750) &gt;= 5), IF($S750 &lt;&gt; "", $I750/$S750, ""), ""), "")</f>
        <v/>
      </c>
      <c r="AL750" s="10">
        <f ca="1">IFERROR(IF(AND(NOW()&lt;= EOMONTH(DATE(YEAR($P750),6, 1), 0), Overall!$A752&lt;&gt;"", MONTH($O750) &lt;= 6, MONTH($P750) &gt;= 6), IF($S750 &lt;&gt; "", $I750/$S750, ""), ""), "")</f>
        <v>540000</v>
      </c>
      <c r="AM750" s="10">
        <f ca="1">IFERROR(IF(AND(NOW()&lt;= EOMONTH(DATE(YEAR($P750),7, 1), 0), Overall!$A752&lt;&gt;"", MONTH($O750) &lt;= 7, MONTH($P750) &gt;= 7), IF($S750 &lt;&gt; "", $I750/$S750, ""), ""), "")</f>
        <v>540000</v>
      </c>
      <c r="AN750" s="10" t="str">
        <f ca="1">IFERROR(IF(AND(NOW()&lt;= EOMONTH(DATE(YEAR($P750),8, 1), 0), Overall!$A752&lt;&gt;"", MONTH($O750) &lt;= 8, MONTH($P750) &gt;= 8), IF($S750 &lt;&gt; "", $I750/$S750, ""), ""), "")</f>
        <v/>
      </c>
      <c r="AO750" s="10" t="str">
        <f ca="1">IFERROR(IF(AND(NOW()&lt;= EOMONTH(DATE(YEAR($P750),9, 1), 0), Overall!$A752&lt;&gt;"", MONTH($O750) &lt;= 9, MONTH($P750) &gt;= 9), IF($S750 &lt;&gt; "", $I750/$S750, ""), ""), "")</f>
        <v/>
      </c>
      <c r="AP750" s="10" t="str">
        <f ca="1">IFERROR(IF(AND(NOW()&lt;= EOMONTH(DATE(YEAR($P750),10, 1), 0), Overall!$A752&lt;&gt;"", MONTH($O750) &lt;= 10, MONTH($P750) &gt;= 10), IF($S750 &lt;&gt; "", $I750/$S750, ""), ""), "")</f>
        <v/>
      </c>
      <c r="AQ750" s="10" t="str">
        <f ca="1">IFERROR(IF(AND(NOW()&lt;= EOMONTH(DATE(YEAR($P750),11, 1), 0), Overall!$A752&lt;&gt;"", MONTH($O750) &lt;=11, MONTH($P750) &gt;= 11), IF($S750 &lt;&gt; "", $I750/$S750, ""), ""), "")</f>
        <v/>
      </c>
      <c r="AR750" s="10" t="str">
        <f ca="1">IFERROR(IF(AND(NOW()&lt;= EOMONTH(DATE(YEAR($P750),12, 1), 0), Overall!$A752&lt;&gt;"", MONTH($O750) &lt;= 12, MONTH($P750) &gt;= 12), IF($S750 &lt;&gt; "", $I750/$S750, ""), ""), "")</f>
        <v/>
      </c>
      <c r="AS750" s="16">
        <f t="shared" ca="1" si="25"/>
        <v>1080000</v>
      </c>
    </row>
    <row r="751" spans="1:45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5" t="str">
        <f>IF(Overall!P753&lt;&gt;"",_xlfn.VALUETOTEXT(Overall!P753),"")</f>
        <v>Options</v>
      </c>
      <c r="I751" s="6">
        <f>IF(Overall!F753&lt;&gt;"",VALUE(Overall!F753),"")</f>
        <v>1000000</v>
      </c>
      <c r="J751" s="6">
        <f>IF(Overall!G753&lt;&gt;"",VALUE(Overall!G753),"")</f>
        <v>77</v>
      </c>
      <c r="K751" s="6">
        <f>IF(Overall!H753&lt;&gt;"",VALUE(Overall!H753),"")</f>
        <v>62</v>
      </c>
      <c r="L751" s="6">
        <f>IF(Overall!I753&lt;&gt;"",VALUE(Overall!I753),"")</f>
        <v>4.4800000000000004</v>
      </c>
      <c r="M751" s="6">
        <f>IF(Overall!J753&lt;&gt;"",VALUE(Overall!J753),"")</f>
        <v>1</v>
      </c>
      <c r="N751" s="6">
        <f>IF(Overall!K753&lt;&gt;"",VALUE(Overall!K753),"")</f>
        <v>3.48</v>
      </c>
      <c r="O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P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Q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R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S751" s="5">
        <f t="shared" si="24"/>
        <v>1</v>
      </c>
      <c r="T751" s="10" t="str">
        <f>IF(Overall!$A753&lt;&gt;"",IF(AND(MONTH($O751) &lt;= 1, MONTH($P751) &gt;= 1), IF($S751 &lt;&gt; "", $I751/$S751, ""), ""),"")</f>
        <v/>
      </c>
      <c r="U751" s="10" t="str">
        <f>IF(Overall!$A753&lt;&gt;"",IF(AND(MONTH($O751) &lt;= 2, MONTH($P751) &gt;= 2), IF($S751 &lt;&gt; "", $I751/$S751, ""), ""),"")</f>
        <v/>
      </c>
      <c r="V751" s="10" t="str">
        <f>IF(Overall!$A753&lt;&gt;"",IF(AND(MONTH($O751) &lt;= 3, MONTH($P751) &gt;= 3), IF($S751 &lt;&gt; "", $I751/$S751, ""), ""),"")</f>
        <v/>
      </c>
      <c r="W751" s="10" t="str">
        <f>IF(Overall!$A753&lt;&gt;"",IF(AND(MONTH($O751) &lt;= 4, MONTH($P751) &gt;= 4), IF($S751 &lt;&gt; "", $I751/$S751, ""), ""),"")</f>
        <v/>
      </c>
      <c r="X751" s="10" t="str">
        <f>IF(Overall!$A753&lt;&gt;"",IF(AND(MONTH($O751) &lt;= 5, MONTH($P751) &gt;= 5), IF($S751 &lt;&gt; "", $I751/$S751, ""), ""),"")</f>
        <v/>
      </c>
      <c r="Y751" s="10">
        <f>IF(Overall!$A753&lt;&gt;"",IF(AND(MONTH($O751) &lt;= 6, MONTH($P751) &gt;= 6), IF($S751 &lt;&gt; "", $I751/$S751, ""), ""),"")</f>
        <v>1000000</v>
      </c>
      <c r="Z751" s="10" t="str">
        <f>IF(Overall!$A753&lt;&gt;"",IF(AND(MONTH($O751) &lt;= 7, MONTH($P751) &gt;= 7 ), IF($S751 &lt;&gt; "", $I751/$S751, ""), ""),"")</f>
        <v/>
      </c>
      <c r="AA751" s="10" t="str">
        <f>IF(Overall!$A753&lt;&gt;"",IF(AND(MONTH($O751) &lt;= 8, MONTH($P751) &gt;= 8), IF($S751 &lt;&gt; "", $I751/$S751, ""), ""),"")</f>
        <v/>
      </c>
      <c r="AB751" s="10" t="str">
        <f>IF(Overall!$A753&lt;&gt;"",IF(AND(MONTH($O751) &lt;= 9, MONTH($P751) &gt;= 9), IF($S751 &lt;&gt; "", $I751/$S751, ""), ""),"")</f>
        <v/>
      </c>
      <c r="AC751" s="10" t="str">
        <f>IF(Overall!$A753&lt;&gt;"",IF(AND(MONTH($O751) &lt;= 10, MONTH($P751) &gt;= 10), IF($S751 &lt;&gt; "", $I751/$S751, ""), ""),"")</f>
        <v/>
      </c>
      <c r="AD751" s="10" t="str">
        <f>IF(Overall!$A753&lt;&gt;"",IF(AND(MONTH($O751) &lt;= 11, MONTH($P751) &gt;= 11), IF($S751 &lt;&gt; "", $I751/$S751, ""), ""),"")</f>
        <v/>
      </c>
      <c r="AE751" s="10" t="str">
        <f>IF(Overall!$A753&lt;&gt;"",IF(AND(MONTH($O751) &lt;= 12, MONTH($P751) &gt;= 12), IF($S751 &lt;&gt; "", $I751/$S751, ""), ""),"")</f>
        <v/>
      </c>
      <c r="AG751" s="10" t="str">
        <f ca="1">IFERROR(IF(AND(NOW()&lt;= EOMONTH(DATE(YEAR($P751),1, 1), 0), Overall!$A753&lt;&gt;"", MONTH($O751) &lt;= 1, MONTH($P751) &gt;= 1), IF($S751 &lt;&gt; "", $I751/$S751, ""), ""), "")</f>
        <v/>
      </c>
      <c r="AH751" s="10" t="str">
        <f ca="1">IFERROR(IF(AND(NOW()&lt;= EOMONTH(DATE(YEAR($P751),2, 1), 0), Overall!$A753&lt;&gt;"", MONTH($O751) &lt;= 2, MONTH($P751) &gt;= 2), IF($S751 &lt;&gt; "", $I751/$S751, ""), ""), "")</f>
        <v/>
      </c>
      <c r="AI751" s="10" t="str">
        <f ca="1">IFERROR(IF(AND(NOW()&lt;= EOMONTH(DATE(YEAR($P751),3, 1), 0), Overall!$A753&lt;&gt;"", MONTH($O751) &lt;= 3, MONTH($P751) &gt;= 3), IF($S751 &lt;&gt; "", $I751/$S751, ""), ""), "")</f>
        <v/>
      </c>
      <c r="AJ751" s="10" t="str">
        <f ca="1">IFERROR(IF(AND(NOW()&lt;= EOMONTH(DATE(YEAR($P751),4, 1), 0), Overall!$A753&lt;&gt;"", MONTH($O751) &lt;= 4, MONTH($P751) &gt;= 4), IF($S751 &lt;&gt; "", $I751/$S751, ""), ""), "")</f>
        <v/>
      </c>
      <c r="AK751" s="10" t="str">
        <f ca="1">IFERROR(IF(AND(NOW()&lt;= EOMONTH(DATE(YEAR($P751),5, 1), 0), Overall!$A753&lt;&gt;"", MONTH($O751) &lt;= 5, MONTH($P751) &gt;= 5), IF($S751 &lt;&gt; "", $I751/$S751, ""), ""), "")</f>
        <v/>
      </c>
      <c r="AL751" s="10">
        <f ca="1">IFERROR(IF(AND(NOW()&lt;= EOMONTH(DATE(YEAR($P751),6, 1), 0), Overall!$A753&lt;&gt;"", MONTH($O751) &lt;= 6, MONTH($P751) &gt;= 6), IF($S751 &lt;&gt; "", $I751/$S751, ""), ""), "")</f>
        <v>1000000</v>
      </c>
      <c r="AM751" s="10" t="str">
        <f ca="1">IFERROR(IF(AND(NOW()&lt;= EOMONTH(DATE(YEAR($P751),7, 1), 0), Overall!$A753&lt;&gt;"", MONTH($O751) &lt;= 7, MONTH($P751) &gt;= 7), IF($S751 &lt;&gt; "", $I751/$S751, ""), ""), "")</f>
        <v/>
      </c>
      <c r="AN751" s="10" t="str">
        <f ca="1">IFERROR(IF(AND(NOW()&lt;= EOMONTH(DATE(YEAR($P751),8, 1), 0), Overall!$A753&lt;&gt;"", MONTH($O751) &lt;= 8, MONTH($P751) &gt;= 8), IF($S751 &lt;&gt; "", $I751/$S751, ""), ""), "")</f>
        <v/>
      </c>
      <c r="AO751" s="10" t="str">
        <f ca="1">IFERROR(IF(AND(NOW()&lt;= EOMONTH(DATE(YEAR($P751),9, 1), 0), Overall!$A753&lt;&gt;"", MONTH($O751) &lt;= 9, MONTH($P751) &gt;= 9), IF($S751 &lt;&gt; "", $I751/$S751, ""), ""), "")</f>
        <v/>
      </c>
      <c r="AP751" s="10" t="str">
        <f ca="1">IFERROR(IF(AND(NOW()&lt;= EOMONTH(DATE(YEAR($P751),10, 1), 0), Overall!$A753&lt;&gt;"", MONTH($O751) &lt;= 10, MONTH($P751) &gt;= 10), IF($S751 &lt;&gt; "", $I751/$S751, ""), ""), "")</f>
        <v/>
      </c>
      <c r="AQ751" s="10" t="str">
        <f ca="1">IFERROR(IF(AND(NOW()&lt;= EOMONTH(DATE(YEAR($P751),11, 1), 0), Overall!$A753&lt;&gt;"", MONTH($O751) &lt;=11, MONTH($P751) &gt;= 11), IF($S751 &lt;&gt; "", $I751/$S751, ""), ""), "")</f>
        <v/>
      </c>
      <c r="AR751" s="10" t="str">
        <f ca="1">IFERROR(IF(AND(NOW()&lt;= EOMONTH(DATE(YEAR($P751),12, 1), 0), Overall!$A753&lt;&gt;"", MONTH($O751) &lt;= 12, MONTH($P751) &gt;= 12), IF($S751 &lt;&gt; "", $I751/$S751, ""), ""), "")</f>
        <v/>
      </c>
      <c r="AS751" s="16">
        <f t="shared" ca="1" si="25"/>
        <v>1000000</v>
      </c>
    </row>
    <row r="752" spans="1:45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5" t="str">
        <f>IF(Overall!P754&lt;&gt;"",_xlfn.VALUETOTEXT(Overall!P754),"")</f>
        <v>Options</v>
      </c>
      <c r="I752" s="6">
        <f>IF(Overall!F754&lt;&gt;"",VALUE(Overall!F754),"")</f>
        <v>1000000</v>
      </c>
      <c r="J752" s="6">
        <f>IF(Overall!G754&lt;&gt;"",VALUE(Overall!G754),"")</f>
        <v>77</v>
      </c>
      <c r="K752" s="6">
        <f>IF(Overall!H754&lt;&gt;"",VALUE(Overall!H754),"")</f>
        <v>62</v>
      </c>
      <c r="L752" s="6">
        <f>IF(Overall!I754&lt;&gt;"",VALUE(Overall!I754),"")</f>
        <v>4.29</v>
      </c>
      <c r="M752" s="6">
        <f>IF(Overall!J754&lt;&gt;"",VALUE(Overall!J754),"")</f>
        <v>0.82</v>
      </c>
      <c r="N752" s="6">
        <f>IF(Overall!K754&lt;&gt;"",VALUE(Overall!K754),"")</f>
        <v>3.47</v>
      </c>
      <c r="O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P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Q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R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S752" s="5">
        <f t="shared" si="24"/>
        <v>1</v>
      </c>
      <c r="T752" s="10" t="str">
        <f>IF(Overall!$A754&lt;&gt;"",IF(AND(MONTH($O752) &lt;= 1, MONTH($P752) &gt;= 1), IF($S752 &lt;&gt; "", $I752/$S752, ""), ""),"")</f>
        <v/>
      </c>
      <c r="U752" s="10" t="str">
        <f>IF(Overall!$A754&lt;&gt;"",IF(AND(MONTH($O752) &lt;= 2, MONTH($P752) &gt;= 2), IF($S752 &lt;&gt; "", $I752/$S752, ""), ""),"")</f>
        <v/>
      </c>
      <c r="V752" s="10" t="str">
        <f>IF(Overall!$A754&lt;&gt;"",IF(AND(MONTH($O752) &lt;= 3, MONTH($P752) &gt;= 3), IF($S752 &lt;&gt; "", $I752/$S752, ""), ""),"")</f>
        <v/>
      </c>
      <c r="W752" s="10" t="str">
        <f>IF(Overall!$A754&lt;&gt;"",IF(AND(MONTH($O752) &lt;= 4, MONTH($P752) &gt;= 4), IF($S752 &lt;&gt; "", $I752/$S752, ""), ""),"")</f>
        <v/>
      </c>
      <c r="X752" s="10" t="str">
        <f>IF(Overall!$A754&lt;&gt;"",IF(AND(MONTH($O752) &lt;= 5, MONTH($P752) &gt;= 5), IF($S752 &lt;&gt; "", $I752/$S752, ""), ""),"")</f>
        <v/>
      </c>
      <c r="Y752" s="10">
        <f>IF(Overall!$A754&lt;&gt;"",IF(AND(MONTH($O752) &lt;= 6, MONTH($P752) &gt;= 6), IF($S752 &lt;&gt; "", $I752/$S752, ""), ""),"")</f>
        <v>1000000</v>
      </c>
      <c r="Z752" s="10" t="str">
        <f>IF(Overall!$A754&lt;&gt;"",IF(AND(MONTH($O752) &lt;= 7, MONTH($P752) &gt;= 7 ), IF($S752 &lt;&gt; "", $I752/$S752, ""), ""),"")</f>
        <v/>
      </c>
      <c r="AA752" s="10" t="str">
        <f>IF(Overall!$A754&lt;&gt;"",IF(AND(MONTH($O752) &lt;= 8, MONTH($P752) &gt;= 8), IF($S752 &lt;&gt; "", $I752/$S752, ""), ""),"")</f>
        <v/>
      </c>
      <c r="AB752" s="10" t="str">
        <f>IF(Overall!$A754&lt;&gt;"",IF(AND(MONTH($O752) &lt;= 9, MONTH($P752) &gt;= 9), IF($S752 &lt;&gt; "", $I752/$S752, ""), ""),"")</f>
        <v/>
      </c>
      <c r="AC752" s="10" t="str">
        <f>IF(Overall!$A754&lt;&gt;"",IF(AND(MONTH($O752) &lt;= 10, MONTH($P752) &gt;= 10), IF($S752 &lt;&gt; "", $I752/$S752, ""), ""),"")</f>
        <v/>
      </c>
      <c r="AD752" s="10" t="str">
        <f>IF(Overall!$A754&lt;&gt;"",IF(AND(MONTH($O752) &lt;= 11, MONTH($P752) &gt;= 11), IF($S752 &lt;&gt; "", $I752/$S752, ""), ""),"")</f>
        <v/>
      </c>
      <c r="AE752" s="10" t="str">
        <f>IF(Overall!$A754&lt;&gt;"",IF(AND(MONTH($O752) &lt;= 12, MONTH($P752) &gt;= 12), IF($S752 &lt;&gt; "", $I752/$S752, ""), ""),"")</f>
        <v/>
      </c>
      <c r="AG752" s="10" t="str">
        <f ca="1">IFERROR(IF(AND(NOW()&lt;= EOMONTH(DATE(YEAR($P752),1, 1), 0), Overall!$A754&lt;&gt;"", MONTH($O752) &lt;= 1, MONTH($P752) &gt;= 1), IF($S752 &lt;&gt; "", $I752/$S752, ""), ""), "")</f>
        <v/>
      </c>
      <c r="AH752" s="10" t="str">
        <f ca="1">IFERROR(IF(AND(NOW()&lt;= EOMONTH(DATE(YEAR($P752),2, 1), 0), Overall!$A754&lt;&gt;"", MONTH($O752) &lt;= 2, MONTH($P752) &gt;= 2), IF($S752 &lt;&gt; "", $I752/$S752, ""), ""), "")</f>
        <v/>
      </c>
      <c r="AI752" s="10" t="str">
        <f ca="1">IFERROR(IF(AND(NOW()&lt;= EOMONTH(DATE(YEAR($P752),3, 1), 0), Overall!$A754&lt;&gt;"", MONTH($O752) &lt;= 3, MONTH($P752) &gt;= 3), IF($S752 &lt;&gt; "", $I752/$S752, ""), ""), "")</f>
        <v/>
      </c>
      <c r="AJ752" s="10" t="str">
        <f ca="1">IFERROR(IF(AND(NOW()&lt;= EOMONTH(DATE(YEAR($P752),4, 1), 0), Overall!$A754&lt;&gt;"", MONTH($O752) &lt;= 4, MONTH($P752) &gt;= 4), IF($S752 &lt;&gt; "", $I752/$S752, ""), ""), "")</f>
        <v/>
      </c>
      <c r="AK752" s="10" t="str">
        <f ca="1">IFERROR(IF(AND(NOW()&lt;= EOMONTH(DATE(YEAR($P752),5, 1), 0), Overall!$A754&lt;&gt;"", MONTH($O752) &lt;= 5, MONTH($P752) &gt;= 5), IF($S752 &lt;&gt; "", $I752/$S752, ""), ""), "")</f>
        <v/>
      </c>
      <c r="AL752" s="10">
        <f ca="1">IFERROR(IF(AND(NOW()&lt;= EOMONTH(DATE(YEAR($P752),6, 1), 0), Overall!$A754&lt;&gt;"", MONTH($O752) &lt;= 6, MONTH($P752) &gt;= 6), IF($S752 &lt;&gt; "", $I752/$S752, ""), ""), "")</f>
        <v>1000000</v>
      </c>
      <c r="AM752" s="10" t="str">
        <f ca="1">IFERROR(IF(AND(NOW()&lt;= EOMONTH(DATE(YEAR($P752),7, 1), 0), Overall!$A754&lt;&gt;"", MONTH($O752) &lt;= 7, MONTH($P752) &gt;= 7), IF($S752 &lt;&gt; "", $I752/$S752, ""), ""), "")</f>
        <v/>
      </c>
      <c r="AN752" s="10" t="str">
        <f ca="1">IFERROR(IF(AND(NOW()&lt;= EOMONTH(DATE(YEAR($P752),8, 1), 0), Overall!$A754&lt;&gt;"", MONTH($O752) &lt;= 8, MONTH($P752) &gt;= 8), IF($S752 &lt;&gt; "", $I752/$S752, ""), ""), "")</f>
        <v/>
      </c>
      <c r="AO752" s="10" t="str">
        <f ca="1">IFERROR(IF(AND(NOW()&lt;= EOMONTH(DATE(YEAR($P752),9, 1), 0), Overall!$A754&lt;&gt;"", MONTH($O752) &lt;= 9, MONTH($P752) &gt;= 9), IF($S752 &lt;&gt; "", $I752/$S752, ""), ""), "")</f>
        <v/>
      </c>
      <c r="AP752" s="10" t="str">
        <f ca="1">IFERROR(IF(AND(NOW()&lt;= EOMONTH(DATE(YEAR($P752),10, 1), 0), Overall!$A754&lt;&gt;"", MONTH($O752) &lt;= 10, MONTH($P752) &gt;= 10), IF($S752 &lt;&gt; "", $I752/$S752, ""), ""), "")</f>
        <v/>
      </c>
      <c r="AQ752" s="10" t="str">
        <f ca="1">IFERROR(IF(AND(NOW()&lt;= EOMONTH(DATE(YEAR($P752),11, 1), 0), Overall!$A754&lt;&gt;"", MONTH($O752) &lt;=11, MONTH($P752) &gt;= 11), IF($S752 &lt;&gt; "", $I752/$S752, ""), ""), "")</f>
        <v/>
      </c>
      <c r="AR752" s="10" t="str">
        <f ca="1">IFERROR(IF(AND(NOW()&lt;= EOMONTH(DATE(YEAR($P752),12, 1), 0), Overall!$A754&lt;&gt;"", MONTH($O752) &lt;= 12, MONTH($P752) &gt;= 12), IF($S752 &lt;&gt; "", $I752/$S752, ""), ""), "")</f>
        <v/>
      </c>
      <c r="AS752" s="16">
        <f t="shared" ca="1" si="25"/>
        <v>1000000</v>
      </c>
    </row>
    <row r="753" spans="1:45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5" t="str">
        <f>IF(Overall!P755&lt;&gt;"",_xlfn.VALUETOTEXT(Overall!P755),"")</f>
        <v>Options</v>
      </c>
      <c r="I753" s="6">
        <f>IF(Overall!F755&lt;&gt;"",VALUE(Overall!F755),"")</f>
        <v>1000000</v>
      </c>
      <c r="J753" s="6">
        <f>IF(Overall!G755&lt;&gt;"",VALUE(Overall!G755),"")</f>
        <v>77</v>
      </c>
      <c r="K753" s="6">
        <f>IF(Overall!H755&lt;&gt;"",VALUE(Overall!H755),"")</f>
        <v>62</v>
      </c>
      <c r="L753" s="6">
        <f>IF(Overall!I755&lt;&gt;"",VALUE(Overall!I755),"")</f>
        <v>4.29</v>
      </c>
      <c r="M753" s="6">
        <f>IF(Overall!J755&lt;&gt;"",VALUE(Overall!J755),"")</f>
        <v>0.83</v>
      </c>
      <c r="N753" s="6">
        <f>IF(Overall!K755&lt;&gt;"",VALUE(Overall!K755),"")</f>
        <v>3.46</v>
      </c>
      <c r="O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P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Q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R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S753" s="5">
        <f t="shared" si="24"/>
        <v>1</v>
      </c>
      <c r="T753" s="10" t="str">
        <f>IF(Overall!$A755&lt;&gt;"",IF(AND(MONTH($O753) &lt;= 1, MONTH($P753) &gt;= 1), IF($S753 &lt;&gt; "", $I753/$S753, ""), ""),"")</f>
        <v/>
      </c>
      <c r="U753" s="10" t="str">
        <f>IF(Overall!$A755&lt;&gt;"",IF(AND(MONTH($O753) &lt;= 2, MONTH($P753) &gt;= 2), IF($S753 &lt;&gt; "", $I753/$S753, ""), ""),"")</f>
        <v/>
      </c>
      <c r="V753" s="10" t="str">
        <f>IF(Overall!$A755&lt;&gt;"",IF(AND(MONTH($O753) &lt;= 3, MONTH($P753) &gt;= 3), IF($S753 &lt;&gt; "", $I753/$S753, ""), ""),"")</f>
        <v/>
      </c>
      <c r="W753" s="10" t="str">
        <f>IF(Overall!$A755&lt;&gt;"",IF(AND(MONTH($O753) &lt;= 4, MONTH($P753) &gt;= 4), IF($S753 &lt;&gt; "", $I753/$S753, ""), ""),"")</f>
        <v/>
      </c>
      <c r="X753" s="10" t="str">
        <f>IF(Overall!$A755&lt;&gt;"",IF(AND(MONTH($O753) &lt;= 5, MONTH($P753) &gt;= 5), IF($S753 &lt;&gt; "", $I753/$S753, ""), ""),"")</f>
        <v/>
      </c>
      <c r="Y753" s="10">
        <f>IF(Overall!$A755&lt;&gt;"",IF(AND(MONTH($O753) &lt;= 6, MONTH($P753) &gt;= 6), IF($S753 &lt;&gt; "", $I753/$S753, ""), ""),"")</f>
        <v>1000000</v>
      </c>
      <c r="Z753" s="10" t="str">
        <f>IF(Overall!$A755&lt;&gt;"",IF(AND(MONTH($O753) &lt;= 7, MONTH($P753) &gt;= 7 ), IF($S753 &lt;&gt; "", $I753/$S753, ""), ""),"")</f>
        <v/>
      </c>
      <c r="AA753" s="10" t="str">
        <f>IF(Overall!$A755&lt;&gt;"",IF(AND(MONTH($O753) &lt;= 8, MONTH($P753) &gt;= 8), IF($S753 &lt;&gt; "", $I753/$S753, ""), ""),"")</f>
        <v/>
      </c>
      <c r="AB753" s="10" t="str">
        <f>IF(Overall!$A755&lt;&gt;"",IF(AND(MONTH($O753) &lt;= 9, MONTH($P753) &gt;= 9), IF($S753 &lt;&gt; "", $I753/$S753, ""), ""),"")</f>
        <v/>
      </c>
      <c r="AC753" s="10" t="str">
        <f>IF(Overall!$A755&lt;&gt;"",IF(AND(MONTH($O753) &lt;= 10, MONTH($P753) &gt;= 10), IF($S753 &lt;&gt; "", $I753/$S753, ""), ""),"")</f>
        <v/>
      </c>
      <c r="AD753" s="10" t="str">
        <f>IF(Overall!$A755&lt;&gt;"",IF(AND(MONTH($O753) &lt;= 11, MONTH($P753) &gt;= 11), IF($S753 &lt;&gt; "", $I753/$S753, ""), ""),"")</f>
        <v/>
      </c>
      <c r="AE753" s="10" t="str">
        <f>IF(Overall!$A755&lt;&gt;"",IF(AND(MONTH($O753) &lt;= 12, MONTH($P753) &gt;= 12), IF($S753 &lt;&gt; "", $I753/$S753, ""), ""),"")</f>
        <v/>
      </c>
      <c r="AG753" s="10" t="str">
        <f ca="1">IFERROR(IF(AND(NOW()&lt;= EOMONTH(DATE(YEAR($P753),1, 1), 0), Overall!$A755&lt;&gt;"", MONTH($O753) &lt;= 1, MONTH($P753) &gt;= 1), IF($S753 &lt;&gt; "", $I753/$S753, ""), ""), "")</f>
        <v/>
      </c>
      <c r="AH753" s="10" t="str">
        <f ca="1">IFERROR(IF(AND(NOW()&lt;= EOMONTH(DATE(YEAR($P753),2, 1), 0), Overall!$A755&lt;&gt;"", MONTH($O753) &lt;= 2, MONTH($P753) &gt;= 2), IF($S753 &lt;&gt; "", $I753/$S753, ""), ""), "")</f>
        <v/>
      </c>
      <c r="AI753" s="10" t="str">
        <f ca="1">IFERROR(IF(AND(NOW()&lt;= EOMONTH(DATE(YEAR($P753),3, 1), 0), Overall!$A755&lt;&gt;"", MONTH($O753) &lt;= 3, MONTH($P753) &gt;= 3), IF($S753 &lt;&gt; "", $I753/$S753, ""), ""), "")</f>
        <v/>
      </c>
      <c r="AJ753" s="10" t="str">
        <f ca="1">IFERROR(IF(AND(NOW()&lt;= EOMONTH(DATE(YEAR($P753),4, 1), 0), Overall!$A755&lt;&gt;"", MONTH($O753) &lt;= 4, MONTH($P753) &gt;= 4), IF($S753 &lt;&gt; "", $I753/$S753, ""), ""), "")</f>
        <v/>
      </c>
      <c r="AK753" s="10" t="str">
        <f ca="1">IFERROR(IF(AND(NOW()&lt;= EOMONTH(DATE(YEAR($P753),5, 1), 0), Overall!$A755&lt;&gt;"", MONTH($O753) &lt;= 5, MONTH($P753) &gt;= 5), IF($S753 &lt;&gt; "", $I753/$S753, ""), ""), "")</f>
        <v/>
      </c>
      <c r="AL753" s="10">
        <f ca="1">IFERROR(IF(AND(NOW()&lt;= EOMONTH(DATE(YEAR($P753),6, 1), 0), Overall!$A755&lt;&gt;"", MONTH($O753) &lt;= 6, MONTH($P753) &gt;= 6), IF($S753 &lt;&gt; "", $I753/$S753, ""), ""), "")</f>
        <v>1000000</v>
      </c>
      <c r="AM753" s="10" t="str">
        <f ca="1">IFERROR(IF(AND(NOW()&lt;= EOMONTH(DATE(YEAR($P753),7, 1), 0), Overall!$A755&lt;&gt;"", MONTH($O753) &lt;= 7, MONTH($P753) &gt;= 7), IF($S753 &lt;&gt; "", $I753/$S753, ""), ""), "")</f>
        <v/>
      </c>
      <c r="AN753" s="10" t="str">
        <f ca="1">IFERROR(IF(AND(NOW()&lt;= EOMONTH(DATE(YEAR($P753),8, 1), 0), Overall!$A755&lt;&gt;"", MONTH($O753) &lt;= 8, MONTH($P753) &gt;= 8), IF($S753 &lt;&gt; "", $I753/$S753, ""), ""), "")</f>
        <v/>
      </c>
      <c r="AO753" s="10" t="str">
        <f ca="1">IFERROR(IF(AND(NOW()&lt;= EOMONTH(DATE(YEAR($P753),9, 1), 0), Overall!$A755&lt;&gt;"", MONTH($O753) &lt;= 9, MONTH($P753) &gt;= 9), IF($S753 &lt;&gt; "", $I753/$S753, ""), ""), "")</f>
        <v/>
      </c>
      <c r="AP753" s="10" t="str">
        <f ca="1">IFERROR(IF(AND(NOW()&lt;= EOMONTH(DATE(YEAR($P753),10, 1), 0), Overall!$A755&lt;&gt;"", MONTH($O753) &lt;= 10, MONTH($P753) &gt;= 10), IF($S753 &lt;&gt; "", $I753/$S753, ""), ""), "")</f>
        <v/>
      </c>
      <c r="AQ753" s="10" t="str">
        <f ca="1">IFERROR(IF(AND(NOW()&lt;= EOMONTH(DATE(YEAR($P753),11, 1), 0), Overall!$A755&lt;&gt;"", MONTH($O753) &lt;=11, MONTH($P753) &gt;= 11), IF($S753 &lt;&gt; "", $I753/$S753, ""), ""), "")</f>
        <v/>
      </c>
      <c r="AR753" s="10" t="str">
        <f ca="1">IFERROR(IF(AND(NOW()&lt;= EOMONTH(DATE(YEAR($P753),12, 1), 0), Overall!$A755&lt;&gt;"", MONTH($O753) &lt;= 12, MONTH($P753) &gt;= 12), IF($S753 &lt;&gt; "", $I753/$S753, ""), ""), "")</f>
        <v/>
      </c>
      <c r="AS753" s="16">
        <f t="shared" ca="1" si="25"/>
        <v>1000000</v>
      </c>
    </row>
    <row r="754" spans="1:45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5" t="str">
        <f>IF(Overall!P756&lt;&gt;"",_xlfn.VALUETOTEXT(Overall!P756),"")</f>
        <v>Options</v>
      </c>
      <c r="I754" s="6">
        <f>IF(Overall!F756&lt;&gt;"",VALUE(Overall!F756),"")</f>
        <v>1000000</v>
      </c>
      <c r="J754" s="6">
        <f>IF(Overall!G756&lt;&gt;"",VALUE(Overall!G756),"")</f>
        <v>77</v>
      </c>
      <c r="K754" s="6">
        <f>IF(Overall!H756&lt;&gt;"",VALUE(Overall!H756),"")</f>
        <v>62</v>
      </c>
      <c r="L754" s="6">
        <f>IF(Overall!I756&lt;&gt;"",VALUE(Overall!I756),"")</f>
        <v>4.3</v>
      </c>
      <c r="M754" s="6">
        <f>IF(Overall!J756&lt;&gt;"",VALUE(Overall!J756),"")</f>
        <v>0.82</v>
      </c>
      <c r="N754" s="6">
        <f>IF(Overall!K756&lt;&gt;"",VALUE(Overall!K756),"")</f>
        <v>3.48</v>
      </c>
      <c r="O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P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Q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R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S754" s="5">
        <f t="shared" si="24"/>
        <v>1</v>
      </c>
      <c r="T754" s="10" t="str">
        <f>IF(Overall!$A756&lt;&gt;"",IF(AND(MONTH($O754) &lt;= 1, MONTH($P754) &gt;= 1), IF($S754 &lt;&gt; "", $I754/$S754, ""), ""),"")</f>
        <v/>
      </c>
      <c r="U754" s="10" t="str">
        <f>IF(Overall!$A756&lt;&gt;"",IF(AND(MONTH($O754) &lt;= 2, MONTH($P754) &gt;= 2), IF($S754 &lt;&gt; "", $I754/$S754, ""), ""),"")</f>
        <v/>
      </c>
      <c r="V754" s="10" t="str">
        <f>IF(Overall!$A756&lt;&gt;"",IF(AND(MONTH($O754) &lt;= 3, MONTH($P754) &gt;= 3), IF($S754 &lt;&gt; "", $I754/$S754, ""), ""),"")</f>
        <v/>
      </c>
      <c r="W754" s="10" t="str">
        <f>IF(Overall!$A756&lt;&gt;"",IF(AND(MONTH($O754) &lt;= 4, MONTH($P754) &gt;= 4), IF($S754 &lt;&gt; "", $I754/$S754, ""), ""),"")</f>
        <v/>
      </c>
      <c r="X754" s="10" t="str">
        <f>IF(Overall!$A756&lt;&gt;"",IF(AND(MONTH($O754) &lt;= 5, MONTH($P754) &gt;= 5), IF($S754 &lt;&gt; "", $I754/$S754, ""), ""),"")</f>
        <v/>
      </c>
      <c r="Y754" s="10">
        <f>IF(Overall!$A756&lt;&gt;"",IF(AND(MONTH($O754) &lt;= 6, MONTH($P754) &gt;= 6), IF($S754 &lt;&gt; "", $I754/$S754, ""), ""),"")</f>
        <v>1000000</v>
      </c>
      <c r="Z754" s="10" t="str">
        <f>IF(Overall!$A756&lt;&gt;"",IF(AND(MONTH($O754) &lt;= 7, MONTH($P754) &gt;= 7 ), IF($S754 &lt;&gt; "", $I754/$S754, ""), ""),"")</f>
        <v/>
      </c>
      <c r="AA754" s="10" t="str">
        <f>IF(Overall!$A756&lt;&gt;"",IF(AND(MONTH($O754) &lt;= 8, MONTH($P754) &gt;= 8), IF($S754 &lt;&gt; "", $I754/$S754, ""), ""),"")</f>
        <v/>
      </c>
      <c r="AB754" s="10" t="str">
        <f>IF(Overall!$A756&lt;&gt;"",IF(AND(MONTH($O754) &lt;= 9, MONTH($P754) &gt;= 9), IF($S754 &lt;&gt; "", $I754/$S754, ""), ""),"")</f>
        <v/>
      </c>
      <c r="AC754" s="10" t="str">
        <f>IF(Overall!$A756&lt;&gt;"",IF(AND(MONTH($O754) &lt;= 10, MONTH($P754) &gt;= 10), IF($S754 &lt;&gt; "", $I754/$S754, ""), ""),"")</f>
        <v/>
      </c>
      <c r="AD754" s="10" t="str">
        <f>IF(Overall!$A756&lt;&gt;"",IF(AND(MONTH($O754) &lt;= 11, MONTH($P754) &gt;= 11), IF($S754 &lt;&gt; "", $I754/$S754, ""), ""),"")</f>
        <v/>
      </c>
      <c r="AE754" s="10" t="str">
        <f>IF(Overall!$A756&lt;&gt;"",IF(AND(MONTH($O754) &lt;= 12, MONTH($P754) &gt;= 12), IF($S754 &lt;&gt; "", $I754/$S754, ""), ""),"")</f>
        <v/>
      </c>
      <c r="AG754" s="10" t="str">
        <f ca="1">IFERROR(IF(AND(NOW()&lt;= EOMONTH(DATE(YEAR($P754),1, 1), 0), Overall!$A756&lt;&gt;"", MONTH($O754) &lt;= 1, MONTH($P754) &gt;= 1), IF($S754 &lt;&gt; "", $I754/$S754, ""), ""), "")</f>
        <v/>
      </c>
      <c r="AH754" s="10" t="str">
        <f ca="1">IFERROR(IF(AND(NOW()&lt;= EOMONTH(DATE(YEAR($P754),2, 1), 0), Overall!$A756&lt;&gt;"", MONTH($O754) &lt;= 2, MONTH($P754) &gt;= 2), IF($S754 &lt;&gt; "", $I754/$S754, ""), ""), "")</f>
        <v/>
      </c>
      <c r="AI754" s="10" t="str">
        <f ca="1">IFERROR(IF(AND(NOW()&lt;= EOMONTH(DATE(YEAR($P754),3, 1), 0), Overall!$A756&lt;&gt;"", MONTH($O754) &lt;= 3, MONTH($P754) &gt;= 3), IF($S754 &lt;&gt; "", $I754/$S754, ""), ""), "")</f>
        <v/>
      </c>
      <c r="AJ754" s="10" t="str">
        <f ca="1">IFERROR(IF(AND(NOW()&lt;= EOMONTH(DATE(YEAR($P754),4, 1), 0), Overall!$A756&lt;&gt;"", MONTH($O754) &lt;= 4, MONTH($P754) &gt;= 4), IF($S754 &lt;&gt; "", $I754/$S754, ""), ""), "")</f>
        <v/>
      </c>
      <c r="AK754" s="10" t="str">
        <f ca="1">IFERROR(IF(AND(NOW()&lt;= EOMONTH(DATE(YEAR($P754),5, 1), 0), Overall!$A756&lt;&gt;"", MONTH($O754) &lt;= 5, MONTH($P754) &gt;= 5), IF($S754 &lt;&gt; "", $I754/$S754, ""), ""), "")</f>
        <v/>
      </c>
      <c r="AL754" s="10">
        <f ca="1">IFERROR(IF(AND(NOW()&lt;= EOMONTH(DATE(YEAR($P754),6, 1), 0), Overall!$A756&lt;&gt;"", MONTH($O754) &lt;= 6, MONTH($P754) &gt;= 6), IF($S754 &lt;&gt; "", $I754/$S754, ""), ""), "")</f>
        <v>1000000</v>
      </c>
      <c r="AM754" s="10" t="str">
        <f ca="1">IFERROR(IF(AND(NOW()&lt;= EOMONTH(DATE(YEAR($P754),7, 1), 0), Overall!$A756&lt;&gt;"", MONTH($O754) &lt;= 7, MONTH($P754) &gt;= 7), IF($S754 &lt;&gt; "", $I754/$S754, ""), ""), "")</f>
        <v/>
      </c>
      <c r="AN754" s="10" t="str">
        <f ca="1">IFERROR(IF(AND(NOW()&lt;= EOMONTH(DATE(YEAR($P754),8, 1), 0), Overall!$A756&lt;&gt;"", MONTH($O754) &lt;= 8, MONTH($P754) &gt;= 8), IF($S754 &lt;&gt; "", $I754/$S754, ""), ""), "")</f>
        <v/>
      </c>
      <c r="AO754" s="10" t="str">
        <f ca="1">IFERROR(IF(AND(NOW()&lt;= EOMONTH(DATE(YEAR($P754),9, 1), 0), Overall!$A756&lt;&gt;"", MONTH($O754) &lt;= 9, MONTH($P754) &gt;= 9), IF($S754 &lt;&gt; "", $I754/$S754, ""), ""), "")</f>
        <v/>
      </c>
      <c r="AP754" s="10" t="str">
        <f ca="1">IFERROR(IF(AND(NOW()&lt;= EOMONTH(DATE(YEAR($P754),10, 1), 0), Overall!$A756&lt;&gt;"", MONTH($O754) &lt;= 10, MONTH($P754) &gt;= 10), IF($S754 &lt;&gt; "", $I754/$S754, ""), ""), "")</f>
        <v/>
      </c>
      <c r="AQ754" s="10" t="str">
        <f ca="1">IFERROR(IF(AND(NOW()&lt;= EOMONTH(DATE(YEAR($P754),11, 1), 0), Overall!$A756&lt;&gt;"", MONTH($O754) &lt;=11, MONTH($P754) &gt;= 11), IF($S754 &lt;&gt; "", $I754/$S754, ""), ""), "")</f>
        <v/>
      </c>
      <c r="AR754" s="10" t="str">
        <f ca="1">IFERROR(IF(AND(NOW()&lt;= EOMONTH(DATE(YEAR($P754),12, 1), 0), Overall!$A756&lt;&gt;"", MONTH($O754) &lt;= 12, MONTH($P754) &gt;= 12), IF($S754 &lt;&gt; "", $I754/$S754, ""), ""), "")</f>
        <v/>
      </c>
      <c r="AS754" s="16">
        <f t="shared" ca="1" si="25"/>
        <v>1000000</v>
      </c>
    </row>
    <row r="755" spans="1:45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5" t="str">
        <f>IF(Overall!P757&lt;&gt;"",_xlfn.VALUETOTEXT(Overall!P757),"")</f>
        <v>Options</v>
      </c>
      <c r="I755" s="6">
        <f>IF(Overall!F757&lt;&gt;"",VALUE(Overall!F757),"")</f>
        <v>1000000</v>
      </c>
      <c r="J755" s="6">
        <f>IF(Overall!G757&lt;&gt;"",VALUE(Overall!G757),"")</f>
        <v>78</v>
      </c>
      <c r="K755" s="6">
        <f>IF(Overall!H757&lt;&gt;"",VALUE(Overall!H757),"")</f>
        <v>62</v>
      </c>
      <c r="L755" s="6">
        <f>IF(Overall!I757&lt;&gt;"",VALUE(Overall!I757),"")</f>
        <v>4.8</v>
      </c>
      <c r="M755" s="6">
        <f>IF(Overall!J757&lt;&gt;"",VALUE(Overall!J757),"")</f>
        <v>0.98</v>
      </c>
      <c r="N755" s="6">
        <f>IF(Overall!K757&lt;&gt;"",VALUE(Overall!K757),"")</f>
        <v>3.82</v>
      </c>
      <c r="O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P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Q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R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S755" s="5">
        <f t="shared" si="24"/>
        <v>1</v>
      </c>
      <c r="T755" s="10" t="str">
        <f>IF(Overall!$A757&lt;&gt;"",IF(AND(MONTH($O755) &lt;= 1, MONTH($P755) &gt;= 1), IF($S755 &lt;&gt; "", $I755/$S755, ""), ""),"")</f>
        <v/>
      </c>
      <c r="U755" s="10" t="str">
        <f>IF(Overall!$A757&lt;&gt;"",IF(AND(MONTH($O755) &lt;= 2, MONTH($P755) &gt;= 2), IF($S755 &lt;&gt; "", $I755/$S755, ""), ""),"")</f>
        <v/>
      </c>
      <c r="V755" s="10" t="str">
        <f>IF(Overall!$A757&lt;&gt;"",IF(AND(MONTH($O755) &lt;= 3, MONTH($P755) &gt;= 3), IF($S755 &lt;&gt; "", $I755/$S755, ""), ""),"")</f>
        <v/>
      </c>
      <c r="W755" s="10" t="str">
        <f>IF(Overall!$A757&lt;&gt;"",IF(AND(MONTH($O755) &lt;= 4, MONTH($P755) &gt;= 4), IF($S755 &lt;&gt; "", $I755/$S755, ""), ""),"")</f>
        <v/>
      </c>
      <c r="X755" s="10" t="str">
        <f>IF(Overall!$A757&lt;&gt;"",IF(AND(MONTH($O755) &lt;= 5, MONTH($P755) &gt;= 5), IF($S755 &lt;&gt; "", $I755/$S755, ""), ""),"")</f>
        <v/>
      </c>
      <c r="Y755" s="10" t="str">
        <f>IF(Overall!$A757&lt;&gt;"",IF(AND(MONTH($O755) &lt;= 6, MONTH($P755) &gt;= 6), IF($S755 &lt;&gt; "", $I755/$S755, ""), ""),"")</f>
        <v/>
      </c>
      <c r="Z755" s="10">
        <f>IF(Overall!$A757&lt;&gt;"",IF(AND(MONTH($O755) &lt;= 7, MONTH($P755) &gt;= 7 ), IF($S755 &lt;&gt; "", $I755/$S755, ""), ""),"")</f>
        <v>1000000</v>
      </c>
      <c r="AA755" s="10" t="str">
        <f>IF(Overall!$A757&lt;&gt;"",IF(AND(MONTH($O755) &lt;= 8, MONTH($P755) &gt;= 8), IF($S755 &lt;&gt; "", $I755/$S755, ""), ""),"")</f>
        <v/>
      </c>
      <c r="AB755" s="10" t="str">
        <f>IF(Overall!$A757&lt;&gt;"",IF(AND(MONTH($O755) &lt;= 9, MONTH($P755) &gt;= 9), IF($S755 &lt;&gt; "", $I755/$S755, ""), ""),"")</f>
        <v/>
      </c>
      <c r="AC755" s="10" t="str">
        <f>IF(Overall!$A757&lt;&gt;"",IF(AND(MONTH($O755) &lt;= 10, MONTH($P755) &gt;= 10), IF($S755 &lt;&gt; "", $I755/$S755, ""), ""),"")</f>
        <v/>
      </c>
      <c r="AD755" s="10" t="str">
        <f>IF(Overall!$A757&lt;&gt;"",IF(AND(MONTH($O755) &lt;= 11, MONTH($P755) &gt;= 11), IF($S755 &lt;&gt; "", $I755/$S755, ""), ""),"")</f>
        <v/>
      </c>
      <c r="AE755" s="10" t="str">
        <f>IF(Overall!$A757&lt;&gt;"",IF(AND(MONTH($O755) &lt;= 12, MONTH($P755) &gt;= 12), IF($S755 &lt;&gt; "", $I755/$S755, ""), ""),"")</f>
        <v/>
      </c>
      <c r="AG755" s="10" t="str">
        <f ca="1">IFERROR(IF(AND(NOW()&lt;= EOMONTH(DATE(YEAR($P755),1, 1), 0), Overall!$A757&lt;&gt;"", MONTH($O755) &lt;= 1, MONTH($P755) &gt;= 1), IF($S755 &lt;&gt; "", $I755/$S755, ""), ""), "")</f>
        <v/>
      </c>
      <c r="AH755" s="10" t="str">
        <f ca="1">IFERROR(IF(AND(NOW()&lt;= EOMONTH(DATE(YEAR($P755),2, 1), 0), Overall!$A757&lt;&gt;"", MONTH($O755) &lt;= 2, MONTH($P755) &gt;= 2), IF($S755 &lt;&gt; "", $I755/$S755, ""), ""), "")</f>
        <v/>
      </c>
      <c r="AI755" s="10" t="str">
        <f ca="1">IFERROR(IF(AND(NOW()&lt;= EOMONTH(DATE(YEAR($P755),3, 1), 0), Overall!$A757&lt;&gt;"", MONTH($O755) &lt;= 3, MONTH($P755) &gt;= 3), IF($S755 &lt;&gt; "", $I755/$S755, ""), ""), "")</f>
        <v/>
      </c>
      <c r="AJ755" s="10" t="str">
        <f ca="1">IFERROR(IF(AND(NOW()&lt;= EOMONTH(DATE(YEAR($P755),4, 1), 0), Overall!$A757&lt;&gt;"", MONTH($O755) &lt;= 4, MONTH($P755) &gt;= 4), IF($S755 &lt;&gt; "", $I755/$S755, ""), ""), "")</f>
        <v/>
      </c>
      <c r="AK755" s="10" t="str">
        <f ca="1">IFERROR(IF(AND(NOW()&lt;= EOMONTH(DATE(YEAR($P755),5, 1), 0), Overall!$A757&lt;&gt;"", MONTH($O755) &lt;= 5, MONTH($P755) &gt;= 5), IF($S755 &lt;&gt; "", $I755/$S755, ""), ""), "")</f>
        <v/>
      </c>
      <c r="AL755" s="10" t="str">
        <f ca="1">IFERROR(IF(AND(NOW()&lt;= EOMONTH(DATE(YEAR($P755),6, 1), 0), Overall!$A757&lt;&gt;"", MONTH($O755) &lt;= 6, MONTH($P755) &gt;= 6), IF($S755 &lt;&gt; "", $I755/$S755, ""), ""), "")</f>
        <v/>
      </c>
      <c r="AM755" s="10">
        <f ca="1">IFERROR(IF(AND(NOW()&lt;= EOMONTH(DATE(YEAR($P755),7, 1), 0), Overall!$A757&lt;&gt;"", MONTH($O755) &lt;= 7, MONTH($P755) &gt;= 7), IF($S755 &lt;&gt; "", $I755/$S755, ""), ""), "")</f>
        <v>1000000</v>
      </c>
      <c r="AN755" s="10" t="str">
        <f ca="1">IFERROR(IF(AND(NOW()&lt;= EOMONTH(DATE(YEAR($P755),8, 1), 0), Overall!$A757&lt;&gt;"", MONTH($O755) &lt;= 8, MONTH($P755) &gt;= 8), IF($S755 &lt;&gt; "", $I755/$S755, ""), ""), "")</f>
        <v/>
      </c>
      <c r="AO755" s="10" t="str">
        <f ca="1">IFERROR(IF(AND(NOW()&lt;= EOMONTH(DATE(YEAR($P755),9, 1), 0), Overall!$A757&lt;&gt;"", MONTH($O755) &lt;= 9, MONTH($P755) &gt;= 9), IF($S755 &lt;&gt; "", $I755/$S755, ""), ""), "")</f>
        <v/>
      </c>
      <c r="AP755" s="10" t="str">
        <f ca="1">IFERROR(IF(AND(NOW()&lt;= EOMONTH(DATE(YEAR($P755),10, 1), 0), Overall!$A757&lt;&gt;"", MONTH($O755) &lt;= 10, MONTH($P755) &gt;= 10), IF($S755 &lt;&gt; "", $I755/$S755, ""), ""), "")</f>
        <v/>
      </c>
      <c r="AQ755" s="10" t="str">
        <f ca="1">IFERROR(IF(AND(NOW()&lt;= EOMONTH(DATE(YEAR($P755),11, 1), 0), Overall!$A757&lt;&gt;"", MONTH($O755) &lt;=11, MONTH($P755) &gt;= 11), IF($S755 &lt;&gt; "", $I755/$S755, ""), ""), "")</f>
        <v/>
      </c>
      <c r="AR755" s="10" t="str">
        <f ca="1">IFERROR(IF(AND(NOW()&lt;= EOMONTH(DATE(YEAR($P755),12, 1), 0), Overall!$A757&lt;&gt;"", MONTH($O755) &lt;= 12, MONTH($P755) &gt;= 12), IF($S755 &lt;&gt; "", $I755/$S755, ""), ""), "")</f>
        <v/>
      </c>
      <c r="AS755" s="16">
        <f t="shared" ca="1" si="25"/>
        <v>1000000</v>
      </c>
    </row>
    <row r="756" spans="1:45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5" t="str">
        <f>IF(Overall!P758&lt;&gt;"",_xlfn.VALUETOTEXT(Overall!P758),"")</f>
        <v>Options</v>
      </c>
      <c r="I756" s="6">
        <f>IF(Overall!F758&lt;&gt;"",VALUE(Overall!F758),"")</f>
        <v>1000000</v>
      </c>
      <c r="J756" s="6">
        <f>IF(Overall!G758&lt;&gt;"",VALUE(Overall!G758),"")</f>
        <v>78</v>
      </c>
      <c r="K756" s="6">
        <f>IF(Overall!H758&lt;&gt;"",VALUE(Overall!H758),"")</f>
        <v>62</v>
      </c>
      <c r="L756" s="6">
        <f>IF(Overall!I758&lt;&gt;"",VALUE(Overall!I758),"")</f>
        <v>4.7300000000000004</v>
      </c>
      <c r="M756" s="6">
        <f>IF(Overall!J758&lt;&gt;"",VALUE(Overall!J758),"")</f>
        <v>0.9</v>
      </c>
      <c r="N756" s="6">
        <f>IF(Overall!K758&lt;&gt;"",VALUE(Overall!K758),"")</f>
        <v>3.83</v>
      </c>
      <c r="O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P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Q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R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S756" s="5">
        <f t="shared" si="24"/>
        <v>1</v>
      </c>
      <c r="T756" s="10" t="str">
        <f>IF(Overall!$A758&lt;&gt;"",IF(AND(MONTH($O756) &lt;= 1, MONTH($P756) &gt;= 1), IF($S756 &lt;&gt; "", $I756/$S756, ""), ""),"")</f>
        <v/>
      </c>
      <c r="U756" s="10" t="str">
        <f>IF(Overall!$A758&lt;&gt;"",IF(AND(MONTH($O756) &lt;= 2, MONTH($P756) &gt;= 2), IF($S756 &lt;&gt; "", $I756/$S756, ""), ""),"")</f>
        <v/>
      </c>
      <c r="V756" s="10" t="str">
        <f>IF(Overall!$A758&lt;&gt;"",IF(AND(MONTH($O756) &lt;= 3, MONTH($P756) &gt;= 3), IF($S756 &lt;&gt; "", $I756/$S756, ""), ""),"")</f>
        <v/>
      </c>
      <c r="W756" s="10" t="str">
        <f>IF(Overall!$A758&lt;&gt;"",IF(AND(MONTH($O756) &lt;= 4, MONTH($P756) &gt;= 4), IF($S756 &lt;&gt; "", $I756/$S756, ""), ""),"")</f>
        <v/>
      </c>
      <c r="X756" s="10" t="str">
        <f>IF(Overall!$A758&lt;&gt;"",IF(AND(MONTH($O756) &lt;= 5, MONTH($P756) &gt;= 5), IF($S756 &lt;&gt; "", $I756/$S756, ""), ""),"")</f>
        <v/>
      </c>
      <c r="Y756" s="10" t="str">
        <f>IF(Overall!$A758&lt;&gt;"",IF(AND(MONTH($O756) &lt;= 6, MONTH($P756) &gt;= 6), IF($S756 &lt;&gt; "", $I756/$S756, ""), ""),"")</f>
        <v/>
      </c>
      <c r="Z756" s="10">
        <f>IF(Overall!$A758&lt;&gt;"",IF(AND(MONTH($O756) &lt;= 7, MONTH($P756) &gt;= 7 ), IF($S756 &lt;&gt; "", $I756/$S756, ""), ""),"")</f>
        <v>1000000</v>
      </c>
      <c r="AA756" s="10" t="str">
        <f>IF(Overall!$A758&lt;&gt;"",IF(AND(MONTH($O756) &lt;= 8, MONTH($P756) &gt;= 8), IF($S756 &lt;&gt; "", $I756/$S756, ""), ""),"")</f>
        <v/>
      </c>
      <c r="AB756" s="10" t="str">
        <f>IF(Overall!$A758&lt;&gt;"",IF(AND(MONTH($O756) &lt;= 9, MONTH($P756) &gt;= 9), IF($S756 &lt;&gt; "", $I756/$S756, ""), ""),"")</f>
        <v/>
      </c>
      <c r="AC756" s="10" t="str">
        <f>IF(Overall!$A758&lt;&gt;"",IF(AND(MONTH($O756) &lt;= 10, MONTH($P756) &gt;= 10), IF($S756 &lt;&gt; "", $I756/$S756, ""), ""),"")</f>
        <v/>
      </c>
      <c r="AD756" s="10" t="str">
        <f>IF(Overall!$A758&lt;&gt;"",IF(AND(MONTH($O756) &lt;= 11, MONTH($P756) &gt;= 11), IF($S756 &lt;&gt; "", $I756/$S756, ""), ""),"")</f>
        <v/>
      </c>
      <c r="AE756" s="10" t="str">
        <f>IF(Overall!$A758&lt;&gt;"",IF(AND(MONTH($O756) &lt;= 12, MONTH($P756) &gt;= 12), IF($S756 &lt;&gt; "", $I756/$S756, ""), ""),"")</f>
        <v/>
      </c>
      <c r="AG756" s="10" t="str">
        <f ca="1">IFERROR(IF(AND(NOW()&lt;= EOMONTH(DATE(YEAR($P756),1, 1), 0), Overall!$A758&lt;&gt;"", MONTH($O756) &lt;= 1, MONTH($P756) &gt;= 1), IF($S756 &lt;&gt; "", $I756/$S756, ""), ""), "")</f>
        <v/>
      </c>
      <c r="AH756" s="10" t="str">
        <f ca="1">IFERROR(IF(AND(NOW()&lt;= EOMONTH(DATE(YEAR($P756),2, 1), 0), Overall!$A758&lt;&gt;"", MONTH($O756) &lt;= 2, MONTH($P756) &gt;= 2), IF($S756 &lt;&gt; "", $I756/$S756, ""), ""), "")</f>
        <v/>
      </c>
      <c r="AI756" s="10" t="str">
        <f ca="1">IFERROR(IF(AND(NOW()&lt;= EOMONTH(DATE(YEAR($P756),3, 1), 0), Overall!$A758&lt;&gt;"", MONTH($O756) &lt;= 3, MONTH($P756) &gt;= 3), IF($S756 &lt;&gt; "", $I756/$S756, ""), ""), "")</f>
        <v/>
      </c>
      <c r="AJ756" s="10" t="str">
        <f ca="1">IFERROR(IF(AND(NOW()&lt;= EOMONTH(DATE(YEAR($P756),4, 1), 0), Overall!$A758&lt;&gt;"", MONTH($O756) &lt;= 4, MONTH($P756) &gt;= 4), IF($S756 &lt;&gt; "", $I756/$S756, ""), ""), "")</f>
        <v/>
      </c>
      <c r="AK756" s="10" t="str">
        <f ca="1">IFERROR(IF(AND(NOW()&lt;= EOMONTH(DATE(YEAR($P756),5, 1), 0), Overall!$A758&lt;&gt;"", MONTH($O756) &lt;= 5, MONTH($P756) &gt;= 5), IF($S756 &lt;&gt; "", $I756/$S756, ""), ""), "")</f>
        <v/>
      </c>
      <c r="AL756" s="10" t="str">
        <f ca="1">IFERROR(IF(AND(NOW()&lt;= EOMONTH(DATE(YEAR($P756),6, 1), 0), Overall!$A758&lt;&gt;"", MONTH($O756) &lt;= 6, MONTH($P756) &gt;= 6), IF($S756 &lt;&gt; "", $I756/$S756, ""), ""), "")</f>
        <v/>
      </c>
      <c r="AM756" s="10">
        <f ca="1">IFERROR(IF(AND(NOW()&lt;= EOMONTH(DATE(YEAR($P756),7, 1), 0), Overall!$A758&lt;&gt;"", MONTH($O756) &lt;= 7, MONTH($P756) &gt;= 7), IF($S756 &lt;&gt; "", $I756/$S756, ""), ""), "")</f>
        <v>1000000</v>
      </c>
      <c r="AN756" s="10" t="str">
        <f ca="1">IFERROR(IF(AND(NOW()&lt;= EOMONTH(DATE(YEAR($P756),8, 1), 0), Overall!$A758&lt;&gt;"", MONTH($O756) &lt;= 8, MONTH($P756) &gt;= 8), IF($S756 &lt;&gt; "", $I756/$S756, ""), ""), "")</f>
        <v/>
      </c>
      <c r="AO756" s="10" t="str">
        <f ca="1">IFERROR(IF(AND(NOW()&lt;= EOMONTH(DATE(YEAR($P756),9, 1), 0), Overall!$A758&lt;&gt;"", MONTH($O756) &lt;= 9, MONTH($P756) &gt;= 9), IF($S756 &lt;&gt; "", $I756/$S756, ""), ""), "")</f>
        <v/>
      </c>
      <c r="AP756" s="10" t="str">
        <f ca="1">IFERROR(IF(AND(NOW()&lt;= EOMONTH(DATE(YEAR($P756),10, 1), 0), Overall!$A758&lt;&gt;"", MONTH($O756) &lt;= 10, MONTH($P756) &gt;= 10), IF($S756 &lt;&gt; "", $I756/$S756, ""), ""), "")</f>
        <v/>
      </c>
      <c r="AQ756" s="10" t="str">
        <f ca="1">IFERROR(IF(AND(NOW()&lt;= EOMONTH(DATE(YEAR($P756),11, 1), 0), Overall!$A758&lt;&gt;"", MONTH($O756) &lt;=11, MONTH($P756) &gt;= 11), IF($S756 &lt;&gt; "", $I756/$S756, ""), ""), "")</f>
        <v/>
      </c>
      <c r="AR756" s="10" t="str">
        <f ca="1">IFERROR(IF(AND(NOW()&lt;= EOMONTH(DATE(YEAR($P756),12, 1), 0), Overall!$A758&lt;&gt;"", MONTH($O756) &lt;= 12, MONTH($P756) &gt;= 12), IF($S756 &lt;&gt; "", $I756/$S756, ""), ""), "")</f>
        <v/>
      </c>
      <c r="AS756" s="16">
        <f t="shared" ca="1" si="25"/>
        <v>1000000</v>
      </c>
    </row>
    <row r="757" spans="1:45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5" t="str">
        <f>IF(Overall!P759&lt;&gt;"",_xlfn.VALUETOTEXT(Overall!P759),"")</f>
        <v>Options</v>
      </c>
      <c r="I757" s="6">
        <f>IF(Overall!F759&lt;&gt;"",VALUE(Overall!F759),"")</f>
        <v>1000000</v>
      </c>
      <c r="J757" s="6">
        <f>IF(Overall!G759&lt;&gt;"",VALUE(Overall!G759),"")</f>
        <v>78</v>
      </c>
      <c r="K757" s="6">
        <f>IF(Overall!H759&lt;&gt;"",VALUE(Overall!H759),"")</f>
        <v>62</v>
      </c>
      <c r="L757" s="6">
        <f>IF(Overall!I759&lt;&gt;"",VALUE(Overall!I759),"")</f>
        <v>4.75</v>
      </c>
      <c r="M757" s="6">
        <f>IF(Overall!J759&lt;&gt;"",VALUE(Overall!J759),"")</f>
        <v>0.96</v>
      </c>
      <c r="N757" s="6">
        <f>IF(Overall!K759&lt;&gt;"",VALUE(Overall!K759),"")</f>
        <v>3.79</v>
      </c>
      <c r="O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P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Q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R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S757" s="5">
        <f t="shared" si="24"/>
        <v>1</v>
      </c>
      <c r="T757" s="10" t="str">
        <f>IF(Overall!$A759&lt;&gt;"",IF(AND(MONTH($O757) &lt;= 1, MONTH($P757) &gt;= 1), IF($S757 &lt;&gt; "", $I757/$S757, ""), ""),"")</f>
        <v/>
      </c>
      <c r="U757" s="10" t="str">
        <f>IF(Overall!$A759&lt;&gt;"",IF(AND(MONTH($O757) &lt;= 2, MONTH($P757) &gt;= 2), IF($S757 &lt;&gt; "", $I757/$S757, ""), ""),"")</f>
        <v/>
      </c>
      <c r="V757" s="10" t="str">
        <f>IF(Overall!$A759&lt;&gt;"",IF(AND(MONTH($O757) &lt;= 3, MONTH($P757) &gt;= 3), IF($S757 &lt;&gt; "", $I757/$S757, ""), ""),"")</f>
        <v/>
      </c>
      <c r="W757" s="10" t="str">
        <f>IF(Overall!$A759&lt;&gt;"",IF(AND(MONTH($O757) &lt;= 4, MONTH($P757) &gt;= 4), IF($S757 &lt;&gt; "", $I757/$S757, ""), ""),"")</f>
        <v/>
      </c>
      <c r="X757" s="10" t="str">
        <f>IF(Overall!$A759&lt;&gt;"",IF(AND(MONTH($O757) &lt;= 5, MONTH($P757) &gt;= 5), IF($S757 &lt;&gt; "", $I757/$S757, ""), ""),"")</f>
        <v/>
      </c>
      <c r="Y757" s="10" t="str">
        <f>IF(Overall!$A759&lt;&gt;"",IF(AND(MONTH($O757) &lt;= 6, MONTH($P757) &gt;= 6), IF($S757 &lt;&gt; "", $I757/$S757, ""), ""),"")</f>
        <v/>
      </c>
      <c r="Z757" s="10">
        <f>IF(Overall!$A759&lt;&gt;"",IF(AND(MONTH($O757) &lt;= 7, MONTH($P757) &gt;= 7 ), IF($S757 &lt;&gt; "", $I757/$S757, ""), ""),"")</f>
        <v>1000000</v>
      </c>
      <c r="AA757" s="10" t="str">
        <f>IF(Overall!$A759&lt;&gt;"",IF(AND(MONTH($O757) &lt;= 8, MONTH($P757) &gt;= 8), IF($S757 &lt;&gt; "", $I757/$S757, ""), ""),"")</f>
        <v/>
      </c>
      <c r="AB757" s="10" t="str">
        <f>IF(Overall!$A759&lt;&gt;"",IF(AND(MONTH($O757) &lt;= 9, MONTH($P757) &gt;= 9), IF($S757 &lt;&gt; "", $I757/$S757, ""), ""),"")</f>
        <v/>
      </c>
      <c r="AC757" s="10" t="str">
        <f>IF(Overall!$A759&lt;&gt;"",IF(AND(MONTH($O757) &lt;= 10, MONTH($P757) &gt;= 10), IF($S757 &lt;&gt; "", $I757/$S757, ""), ""),"")</f>
        <v/>
      </c>
      <c r="AD757" s="10" t="str">
        <f>IF(Overall!$A759&lt;&gt;"",IF(AND(MONTH($O757) &lt;= 11, MONTH($P757) &gt;= 11), IF($S757 &lt;&gt; "", $I757/$S757, ""), ""),"")</f>
        <v/>
      </c>
      <c r="AE757" s="10" t="str">
        <f>IF(Overall!$A759&lt;&gt;"",IF(AND(MONTH($O757) &lt;= 12, MONTH($P757) &gt;= 12), IF($S757 &lt;&gt; "", $I757/$S757, ""), ""),"")</f>
        <v/>
      </c>
      <c r="AG757" s="10" t="str">
        <f ca="1">IFERROR(IF(AND(NOW()&lt;= EOMONTH(DATE(YEAR($P757),1, 1), 0), Overall!$A759&lt;&gt;"", MONTH($O757) &lt;= 1, MONTH($P757) &gt;= 1), IF($S757 &lt;&gt; "", $I757/$S757, ""), ""), "")</f>
        <v/>
      </c>
      <c r="AH757" s="10" t="str">
        <f ca="1">IFERROR(IF(AND(NOW()&lt;= EOMONTH(DATE(YEAR($P757),2, 1), 0), Overall!$A759&lt;&gt;"", MONTH($O757) &lt;= 2, MONTH($P757) &gt;= 2), IF($S757 &lt;&gt; "", $I757/$S757, ""), ""), "")</f>
        <v/>
      </c>
      <c r="AI757" s="10" t="str">
        <f ca="1">IFERROR(IF(AND(NOW()&lt;= EOMONTH(DATE(YEAR($P757),3, 1), 0), Overall!$A759&lt;&gt;"", MONTH($O757) &lt;= 3, MONTH($P757) &gt;= 3), IF($S757 &lt;&gt; "", $I757/$S757, ""), ""), "")</f>
        <v/>
      </c>
      <c r="AJ757" s="10" t="str">
        <f ca="1">IFERROR(IF(AND(NOW()&lt;= EOMONTH(DATE(YEAR($P757),4, 1), 0), Overall!$A759&lt;&gt;"", MONTH($O757) &lt;= 4, MONTH($P757) &gt;= 4), IF($S757 &lt;&gt; "", $I757/$S757, ""), ""), "")</f>
        <v/>
      </c>
      <c r="AK757" s="10" t="str">
        <f ca="1">IFERROR(IF(AND(NOW()&lt;= EOMONTH(DATE(YEAR($P757),5, 1), 0), Overall!$A759&lt;&gt;"", MONTH($O757) &lt;= 5, MONTH($P757) &gt;= 5), IF($S757 &lt;&gt; "", $I757/$S757, ""), ""), "")</f>
        <v/>
      </c>
      <c r="AL757" s="10" t="str">
        <f ca="1">IFERROR(IF(AND(NOW()&lt;= EOMONTH(DATE(YEAR($P757),6, 1), 0), Overall!$A759&lt;&gt;"", MONTH($O757) &lt;= 6, MONTH($P757) &gt;= 6), IF($S757 &lt;&gt; "", $I757/$S757, ""), ""), "")</f>
        <v/>
      </c>
      <c r="AM757" s="10">
        <f ca="1">IFERROR(IF(AND(NOW()&lt;= EOMONTH(DATE(YEAR($P757),7, 1), 0), Overall!$A759&lt;&gt;"", MONTH($O757) &lt;= 7, MONTH($P757) &gt;= 7), IF($S757 &lt;&gt; "", $I757/$S757, ""), ""), "")</f>
        <v>1000000</v>
      </c>
      <c r="AN757" s="10" t="str">
        <f ca="1">IFERROR(IF(AND(NOW()&lt;= EOMONTH(DATE(YEAR($P757),8, 1), 0), Overall!$A759&lt;&gt;"", MONTH($O757) &lt;= 8, MONTH($P757) &gt;= 8), IF($S757 &lt;&gt; "", $I757/$S757, ""), ""), "")</f>
        <v/>
      </c>
      <c r="AO757" s="10" t="str">
        <f ca="1">IFERROR(IF(AND(NOW()&lt;= EOMONTH(DATE(YEAR($P757),9, 1), 0), Overall!$A759&lt;&gt;"", MONTH($O757) &lt;= 9, MONTH($P757) &gt;= 9), IF($S757 &lt;&gt; "", $I757/$S757, ""), ""), "")</f>
        <v/>
      </c>
      <c r="AP757" s="10" t="str">
        <f ca="1">IFERROR(IF(AND(NOW()&lt;= EOMONTH(DATE(YEAR($P757),10, 1), 0), Overall!$A759&lt;&gt;"", MONTH($O757) &lt;= 10, MONTH($P757) &gt;= 10), IF($S757 &lt;&gt; "", $I757/$S757, ""), ""), "")</f>
        <v/>
      </c>
      <c r="AQ757" s="10" t="str">
        <f ca="1">IFERROR(IF(AND(NOW()&lt;= EOMONTH(DATE(YEAR($P757),11, 1), 0), Overall!$A759&lt;&gt;"", MONTH($O757) &lt;=11, MONTH($P757) &gt;= 11), IF($S757 &lt;&gt; "", $I757/$S757, ""), ""), "")</f>
        <v/>
      </c>
      <c r="AR757" s="10" t="str">
        <f ca="1">IFERROR(IF(AND(NOW()&lt;= EOMONTH(DATE(YEAR($P757),12, 1), 0), Overall!$A759&lt;&gt;"", MONTH($O757) &lt;= 12, MONTH($P757) &gt;= 12), IF($S757 &lt;&gt; "", $I757/$S757, ""), ""), "")</f>
        <v/>
      </c>
      <c r="AS757" s="16">
        <f t="shared" ca="1" si="25"/>
        <v>1000000</v>
      </c>
    </row>
    <row r="758" spans="1:45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5" t="str">
        <f>IF(Overall!P760&lt;&gt;"",_xlfn.VALUETOTEXT(Overall!P760),"")</f>
        <v>Options</v>
      </c>
      <c r="I758" s="6">
        <f>IF(Overall!F760&lt;&gt;"",VALUE(Overall!F760),"")</f>
        <v>1000000</v>
      </c>
      <c r="J758" s="6">
        <f>IF(Overall!G760&lt;&gt;"",VALUE(Overall!G760),"")</f>
        <v>78</v>
      </c>
      <c r="K758" s="6">
        <f>IF(Overall!H760&lt;&gt;"",VALUE(Overall!H760),"")</f>
        <v>62</v>
      </c>
      <c r="L758" s="6">
        <f>IF(Overall!I760&lt;&gt;"",VALUE(Overall!I760),"")</f>
        <v>4.68</v>
      </c>
      <c r="M758" s="6">
        <f>IF(Overall!J760&lt;&gt;"",VALUE(Overall!J760),"")</f>
        <v>0.9</v>
      </c>
      <c r="N758" s="6">
        <f>IF(Overall!K760&lt;&gt;"",VALUE(Overall!K760),"")</f>
        <v>3.78</v>
      </c>
      <c r="O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P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Q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R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S758" s="5">
        <f t="shared" si="24"/>
        <v>1</v>
      </c>
      <c r="T758" s="10" t="str">
        <f>IF(Overall!$A760&lt;&gt;"",IF(AND(MONTH($O758) &lt;= 1, MONTH($P758) &gt;= 1), IF($S758 &lt;&gt; "", $I758/$S758, ""), ""),"")</f>
        <v/>
      </c>
      <c r="U758" s="10" t="str">
        <f>IF(Overall!$A760&lt;&gt;"",IF(AND(MONTH($O758) &lt;= 2, MONTH($P758) &gt;= 2), IF($S758 &lt;&gt; "", $I758/$S758, ""), ""),"")</f>
        <v/>
      </c>
      <c r="V758" s="10" t="str">
        <f>IF(Overall!$A760&lt;&gt;"",IF(AND(MONTH($O758) &lt;= 3, MONTH($P758) &gt;= 3), IF($S758 &lt;&gt; "", $I758/$S758, ""), ""),"")</f>
        <v/>
      </c>
      <c r="W758" s="10" t="str">
        <f>IF(Overall!$A760&lt;&gt;"",IF(AND(MONTH($O758) &lt;= 4, MONTH($P758) &gt;= 4), IF($S758 &lt;&gt; "", $I758/$S758, ""), ""),"")</f>
        <v/>
      </c>
      <c r="X758" s="10" t="str">
        <f>IF(Overall!$A760&lt;&gt;"",IF(AND(MONTH($O758) &lt;= 5, MONTH($P758) &gt;= 5), IF($S758 &lt;&gt; "", $I758/$S758, ""), ""),"")</f>
        <v/>
      </c>
      <c r="Y758" s="10" t="str">
        <f>IF(Overall!$A760&lt;&gt;"",IF(AND(MONTH($O758) &lt;= 6, MONTH($P758) &gt;= 6), IF($S758 &lt;&gt; "", $I758/$S758, ""), ""),"")</f>
        <v/>
      </c>
      <c r="Z758" s="10">
        <f>IF(Overall!$A760&lt;&gt;"",IF(AND(MONTH($O758) &lt;= 7, MONTH($P758) &gt;= 7 ), IF($S758 &lt;&gt; "", $I758/$S758, ""), ""),"")</f>
        <v>1000000</v>
      </c>
      <c r="AA758" s="10" t="str">
        <f>IF(Overall!$A760&lt;&gt;"",IF(AND(MONTH($O758) &lt;= 8, MONTH($P758) &gt;= 8), IF($S758 &lt;&gt; "", $I758/$S758, ""), ""),"")</f>
        <v/>
      </c>
      <c r="AB758" s="10" t="str">
        <f>IF(Overall!$A760&lt;&gt;"",IF(AND(MONTH($O758) &lt;= 9, MONTH($P758) &gt;= 9), IF($S758 &lt;&gt; "", $I758/$S758, ""), ""),"")</f>
        <v/>
      </c>
      <c r="AC758" s="10" t="str">
        <f>IF(Overall!$A760&lt;&gt;"",IF(AND(MONTH($O758) &lt;= 10, MONTH($P758) &gt;= 10), IF($S758 &lt;&gt; "", $I758/$S758, ""), ""),"")</f>
        <v/>
      </c>
      <c r="AD758" s="10" t="str">
        <f>IF(Overall!$A760&lt;&gt;"",IF(AND(MONTH($O758) &lt;= 11, MONTH($P758) &gt;= 11), IF($S758 &lt;&gt; "", $I758/$S758, ""), ""),"")</f>
        <v/>
      </c>
      <c r="AE758" s="10" t="str">
        <f>IF(Overall!$A760&lt;&gt;"",IF(AND(MONTH($O758) &lt;= 12, MONTH($P758) &gt;= 12), IF($S758 &lt;&gt; "", $I758/$S758, ""), ""),"")</f>
        <v/>
      </c>
      <c r="AG758" s="10" t="str">
        <f ca="1">IFERROR(IF(AND(NOW()&lt;= EOMONTH(DATE(YEAR($P758),1, 1), 0), Overall!$A760&lt;&gt;"", MONTH($O758) &lt;= 1, MONTH($P758) &gt;= 1), IF($S758 &lt;&gt; "", $I758/$S758, ""), ""), "")</f>
        <v/>
      </c>
      <c r="AH758" s="10" t="str">
        <f ca="1">IFERROR(IF(AND(NOW()&lt;= EOMONTH(DATE(YEAR($P758),2, 1), 0), Overall!$A760&lt;&gt;"", MONTH($O758) &lt;= 2, MONTH($P758) &gt;= 2), IF($S758 &lt;&gt; "", $I758/$S758, ""), ""), "")</f>
        <v/>
      </c>
      <c r="AI758" s="10" t="str">
        <f ca="1">IFERROR(IF(AND(NOW()&lt;= EOMONTH(DATE(YEAR($P758),3, 1), 0), Overall!$A760&lt;&gt;"", MONTH($O758) &lt;= 3, MONTH($P758) &gt;= 3), IF($S758 &lt;&gt; "", $I758/$S758, ""), ""), "")</f>
        <v/>
      </c>
      <c r="AJ758" s="10" t="str">
        <f ca="1">IFERROR(IF(AND(NOW()&lt;= EOMONTH(DATE(YEAR($P758),4, 1), 0), Overall!$A760&lt;&gt;"", MONTH($O758) &lt;= 4, MONTH($P758) &gt;= 4), IF($S758 &lt;&gt; "", $I758/$S758, ""), ""), "")</f>
        <v/>
      </c>
      <c r="AK758" s="10" t="str">
        <f ca="1">IFERROR(IF(AND(NOW()&lt;= EOMONTH(DATE(YEAR($P758),5, 1), 0), Overall!$A760&lt;&gt;"", MONTH($O758) &lt;= 5, MONTH($P758) &gt;= 5), IF($S758 &lt;&gt; "", $I758/$S758, ""), ""), "")</f>
        <v/>
      </c>
      <c r="AL758" s="10" t="str">
        <f ca="1">IFERROR(IF(AND(NOW()&lt;= EOMONTH(DATE(YEAR($P758),6, 1), 0), Overall!$A760&lt;&gt;"", MONTH($O758) &lt;= 6, MONTH($P758) &gt;= 6), IF($S758 &lt;&gt; "", $I758/$S758, ""), ""), "")</f>
        <v/>
      </c>
      <c r="AM758" s="10">
        <f ca="1">IFERROR(IF(AND(NOW()&lt;= EOMONTH(DATE(YEAR($P758),7, 1), 0), Overall!$A760&lt;&gt;"", MONTH($O758) &lt;= 7, MONTH($P758) &gt;= 7), IF($S758 &lt;&gt; "", $I758/$S758, ""), ""), "")</f>
        <v>1000000</v>
      </c>
      <c r="AN758" s="10" t="str">
        <f ca="1">IFERROR(IF(AND(NOW()&lt;= EOMONTH(DATE(YEAR($P758),8, 1), 0), Overall!$A760&lt;&gt;"", MONTH($O758) &lt;= 8, MONTH($P758) &gt;= 8), IF($S758 &lt;&gt; "", $I758/$S758, ""), ""), "")</f>
        <v/>
      </c>
      <c r="AO758" s="10" t="str">
        <f ca="1">IFERROR(IF(AND(NOW()&lt;= EOMONTH(DATE(YEAR($P758),9, 1), 0), Overall!$A760&lt;&gt;"", MONTH($O758) &lt;= 9, MONTH($P758) &gt;= 9), IF($S758 &lt;&gt; "", $I758/$S758, ""), ""), "")</f>
        <v/>
      </c>
      <c r="AP758" s="10" t="str">
        <f ca="1">IFERROR(IF(AND(NOW()&lt;= EOMONTH(DATE(YEAR($P758),10, 1), 0), Overall!$A760&lt;&gt;"", MONTH($O758) &lt;= 10, MONTH($P758) &gt;= 10), IF($S758 &lt;&gt; "", $I758/$S758, ""), ""), "")</f>
        <v/>
      </c>
      <c r="AQ758" s="10" t="str">
        <f ca="1">IFERROR(IF(AND(NOW()&lt;= EOMONTH(DATE(YEAR($P758),11, 1), 0), Overall!$A760&lt;&gt;"", MONTH($O758) &lt;=11, MONTH($P758) &gt;= 11), IF($S758 &lt;&gt; "", $I758/$S758, ""), ""), "")</f>
        <v/>
      </c>
      <c r="AR758" s="10" t="str">
        <f ca="1">IFERROR(IF(AND(NOW()&lt;= EOMONTH(DATE(YEAR($P758),12, 1), 0), Overall!$A760&lt;&gt;"", MONTH($O758) &lt;= 12, MONTH($P758) &gt;= 12), IF($S758 &lt;&gt; "", $I758/$S758, ""), ""), "")</f>
        <v/>
      </c>
      <c r="AS758" s="16">
        <f t="shared" ca="1" si="25"/>
        <v>1000000</v>
      </c>
    </row>
    <row r="759" spans="1:45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5" t="str">
        <f>IF(Overall!P761&lt;&gt;"",_xlfn.VALUETOTEXT(Overall!P761),"")</f>
        <v>Options</v>
      </c>
      <c r="I759" s="6">
        <f>IF(Overall!F761&lt;&gt;"",VALUE(Overall!F761),"")</f>
        <v>1000000</v>
      </c>
      <c r="J759" s="6">
        <f>IF(Overall!G761&lt;&gt;"",VALUE(Overall!G761),"")</f>
        <v>78</v>
      </c>
      <c r="K759" s="6">
        <f>IF(Overall!H761&lt;&gt;"",VALUE(Overall!H761),"")</f>
        <v>62</v>
      </c>
      <c r="L759" s="6">
        <f>IF(Overall!I761&lt;&gt;"",VALUE(Overall!I761),"")</f>
        <v>4.68</v>
      </c>
      <c r="M759" s="6">
        <f>IF(Overall!J761&lt;&gt;"",VALUE(Overall!J761),"")</f>
        <v>0.83</v>
      </c>
      <c r="N759" s="6">
        <f>IF(Overall!K761&lt;&gt;"",VALUE(Overall!K761),"")</f>
        <v>3.85</v>
      </c>
      <c r="O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P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Q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R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S759" s="5">
        <f t="shared" si="24"/>
        <v>1</v>
      </c>
      <c r="T759" s="10" t="str">
        <f>IF(Overall!$A761&lt;&gt;"",IF(AND(MONTH($O759) &lt;= 1, MONTH($P759) &gt;= 1), IF($S759 &lt;&gt; "", $I759/$S759, ""), ""),"")</f>
        <v/>
      </c>
      <c r="U759" s="10" t="str">
        <f>IF(Overall!$A761&lt;&gt;"",IF(AND(MONTH($O759) &lt;= 2, MONTH($P759) &gt;= 2), IF($S759 &lt;&gt; "", $I759/$S759, ""), ""),"")</f>
        <v/>
      </c>
      <c r="V759" s="10" t="str">
        <f>IF(Overall!$A761&lt;&gt;"",IF(AND(MONTH($O759) &lt;= 3, MONTH($P759) &gt;= 3), IF($S759 &lt;&gt; "", $I759/$S759, ""), ""),"")</f>
        <v/>
      </c>
      <c r="W759" s="10" t="str">
        <f>IF(Overall!$A761&lt;&gt;"",IF(AND(MONTH($O759) &lt;= 4, MONTH($P759) &gt;= 4), IF($S759 &lt;&gt; "", $I759/$S759, ""), ""),"")</f>
        <v/>
      </c>
      <c r="X759" s="10" t="str">
        <f>IF(Overall!$A761&lt;&gt;"",IF(AND(MONTH($O759) &lt;= 5, MONTH($P759) &gt;= 5), IF($S759 &lt;&gt; "", $I759/$S759, ""), ""),"")</f>
        <v/>
      </c>
      <c r="Y759" s="10" t="str">
        <f>IF(Overall!$A761&lt;&gt;"",IF(AND(MONTH($O759) &lt;= 6, MONTH($P759) &gt;= 6), IF($S759 &lt;&gt; "", $I759/$S759, ""), ""),"")</f>
        <v/>
      </c>
      <c r="Z759" s="10">
        <f>IF(Overall!$A761&lt;&gt;"",IF(AND(MONTH($O759) &lt;= 7, MONTH($P759) &gt;= 7 ), IF($S759 &lt;&gt; "", $I759/$S759, ""), ""),"")</f>
        <v>1000000</v>
      </c>
      <c r="AA759" s="10" t="str">
        <f>IF(Overall!$A761&lt;&gt;"",IF(AND(MONTH($O759) &lt;= 8, MONTH($P759) &gt;= 8), IF($S759 &lt;&gt; "", $I759/$S759, ""), ""),"")</f>
        <v/>
      </c>
      <c r="AB759" s="10" t="str">
        <f>IF(Overall!$A761&lt;&gt;"",IF(AND(MONTH($O759) &lt;= 9, MONTH($P759) &gt;= 9), IF($S759 &lt;&gt; "", $I759/$S759, ""), ""),"")</f>
        <v/>
      </c>
      <c r="AC759" s="10" t="str">
        <f>IF(Overall!$A761&lt;&gt;"",IF(AND(MONTH($O759) &lt;= 10, MONTH($P759) &gt;= 10), IF($S759 &lt;&gt; "", $I759/$S759, ""), ""),"")</f>
        <v/>
      </c>
      <c r="AD759" s="10" t="str">
        <f>IF(Overall!$A761&lt;&gt;"",IF(AND(MONTH($O759) &lt;= 11, MONTH($P759) &gt;= 11), IF($S759 &lt;&gt; "", $I759/$S759, ""), ""),"")</f>
        <v/>
      </c>
      <c r="AE759" s="10" t="str">
        <f>IF(Overall!$A761&lt;&gt;"",IF(AND(MONTH($O759) &lt;= 12, MONTH($P759) &gt;= 12), IF($S759 &lt;&gt; "", $I759/$S759, ""), ""),"")</f>
        <v/>
      </c>
      <c r="AG759" s="10" t="str">
        <f ca="1">IFERROR(IF(AND(NOW()&lt;= EOMONTH(DATE(YEAR($P759),1, 1), 0), Overall!$A761&lt;&gt;"", MONTH($O759) &lt;= 1, MONTH($P759) &gt;= 1), IF($S759 &lt;&gt; "", $I759/$S759, ""), ""), "")</f>
        <v/>
      </c>
      <c r="AH759" s="10" t="str">
        <f ca="1">IFERROR(IF(AND(NOW()&lt;= EOMONTH(DATE(YEAR($P759),2, 1), 0), Overall!$A761&lt;&gt;"", MONTH($O759) &lt;= 2, MONTH($P759) &gt;= 2), IF($S759 &lt;&gt; "", $I759/$S759, ""), ""), "")</f>
        <v/>
      </c>
      <c r="AI759" s="10" t="str">
        <f ca="1">IFERROR(IF(AND(NOW()&lt;= EOMONTH(DATE(YEAR($P759),3, 1), 0), Overall!$A761&lt;&gt;"", MONTH($O759) &lt;= 3, MONTH($P759) &gt;= 3), IF($S759 &lt;&gt; "", $I759/$S759, ""), ""), "")</f>
        <v/>
      </c>
      <c r="AJ759" s="10" t="str">
        <f ca="1">IFERROR(IF(AND(NOW()&lt;= EOMONTH(DATE(YEAR($P759),4, 1), 0), Overall!$A761&lt;&gt;"", MONTH($O759) &lt;= 4, MONTH($P759) &gt;= 4), IF($S759 &lt;&gt; "", $I759/$S759, ""), ""), "")</f>
        <v/>
      </c>
      <c r="AK759" s="10" t="str">
        <f ca="1">IFERROR(IF(AND(NOW()&lt;= EOMONTH(DATE(YEAR($P759),5, 1), 0), Overall!$A761&lt;&gt;"", MONTH($O759) &lt;= 5, MONTH($P759) &gt;= 5), IF($S759 &lt;&gt; "", $I759/$S759, ""), ""), "")</f>
        <v/>
      </c>
      <c r="AL759" s="10" t="str">
        <f ca="1">IFERROR(IF(AND(NOW()&lt;= EOMONTH(DATE(YEAR($P759),6, 1), 0), Overall!$A761&lt;&gt;"", MONTH($O759) &lt;= 6, MONTH($P759) &gt;= 6), IF($S759 &lt;&gt; "", $I759/$S759, ""), ""), "")</f>
        <v/>
      </c>
      <c r="AM759" s="10">
        <f ca="1">IFERROR(IF(AND(NOW()&lt;= EOMONTH(DATE(YEAR($P759),7, 1), 0), Overall!$A761&lt;&gt;"", MONTH($O759) &lt;= 7, MONTH($P759) &gt;= 7), IF($S759 &lt;&gt; "", $I759/$S759, ""), ""), "")</f>
        <v>1000000</v>
      </c>
      <c r="AN759" s="10" t="str">
        <f ca="1">IFERROR(IF(AND(NOW()&lt;= EOMONTH(DATE(YEAR($P759),8, 1), 0), Overall!$A761&lt;&gt;"", MONTH($O759) &lt;= 8, MONTH($P759) &gt;= 8), IF($S759 &lt;&gt; "", $I759/$S759, ""), ""), "")</f>
        <v/>
      </c>
      <c r="AO759" s="10" t="str">
        <f ca="1">IFERROR(IF(AND(NOW()&lt;= EOMONTH(DATE(YEAR($P759),9, 1), 0), Overall!$A761&lt;&gt;"", MONTH($O759) &lt;= 9, MONTH($P759) &gt;= 9), IF($S759 &lt;&gt; "", $I759/$S759, ""), ""), "")</f>
        <v/>
      </c>
      <c r="AP759" s="10" t="str">
        <f ca="1">IFERROR(IF(AND(NOW()&lt;= EOMONTH(DATE(YEAR($P759),10, 1), 0), Overall!$A761&lt;&gt;"", MONTH($O759) &lt;= 10, MONTH($P759) &gt;= 10), IF($S759 &lt;&gt; "", $I759/$S759, ""), ""), "")</f>
        <v/>
      </c>
      <c r="AQ759" s="10" t="str">
        <f ca="1">IFERROR(IF(AND(NOW()&lt;= EOMONTH(DATE(YEAR($P759),11, 1), 0), Overall!$A761&lt;&gt;"", MONTH($O759) &lt;=11, MONTH($P759) &gt;= 11), IF($S759 &lt;&gt; "", $I759/$S759, ""), ""), "")</f>
        <v/>
      </c>
      <c r="AR759" s="10" t="str">
        <f ca="1">IFERROR(IF(AND(NOW()&lt;= EOMONTH(DATE(YEAR($P759),12, 1), 0), Overall!$A761&lt;&gt;"", MONTH($O759) &lt;= 12, MONTH($P759) &gt;= 12), IF($S759 &lt;&gt; "", $I759/$S759, ""), ""), "")</f>
        <v/>
      </c>
      <c r="AS759" s="16">
        <f t="shared" ca="1" si="25"/>
        <v>1000000</v>
      </c>
    </row>
    <row r="760" spans="1:45" x14ac:dyDescent="0.25">
      <c r="A760" t="str">
        <f>_xlfn.VALUETOTEXT(Overall!A762)</f>
        <v/>
      </c>
      <c r="B760" s="8" t="str">
        <f>IF(Overall!B762&lt;&gt;"", VALUE(Overall!B762), "")</f>
        <v/>
      </c>
      <c r="C760" s="5" t="str">
        <f>IF(Overall!C762&lt;&gt;"",_xlfn.VALUETOTEXT(Overall!C762),"")</f>
        <v/>
      </c>
      <c r="D760" s="5" t="str">
        <f>_xlfn.VALUETOTEXT(Overall!D762)</f>
        <v/>
      </c>
      <c r="E760" s="5" t="str">
        <f>IF(Overall!Q762&lt;&gt;"",_xlfn.VALUETOTEXT(Overall!Q762),"")</f>
        <v/>
      </c>
      <c r="F760" s="5" t="str">
        <f>IF(Overall!E762&lt;&gt;"",_xlfn.VALUETOTEXT(Overall!E762),"")</f>
        <v/>
      </c>
      <c r="G760" s="5" t="str">
        <f>IF(Overall!R762&lt;&gt;"",_xlfn.VALUETOTEXT(Overall!R762),"")</f>
        <v/>
      </c>
      <c r="H760" s="5" t="str">
        <f>IF(Overall!P762&lt;&gt;"",_xlfn.VALUETOTEXT(Overall!P762),"")</f>
        <v/>
      </c>
      <c r="I760" s="6" t="str">
        <f>IF(Overall!F762&lt;&gt;"",VALUE(Overall!F762),"")</f>
        <v/>
      </c>
      <c r="J760" s="6" t="str">
        <f>IF(Overall!G762&lt;&gt;"",VALUE(Overall!G762),"")</f>
        <v/>
      </c>
      <c r="K760" s="6" t="str">
        <f>IF(Overall!H762&lt;&gt;"",VALUE(Overall!H762),"")</f>
        <v/>
      </c>
      <c r="L760" s="6" t="str">
        <f>IF(Overall!I762&lt;&gt;"",VALUE(Overall!I762),"")</f>
        <v/>
      </c>
      <c r="M760" s="6" t="str">
        <f>IF(Overall!J762&lt;&gt;"",VALUE(Overall!J762),"")</f>
        <v/>
      </c>
      <c r="N760" s="6" t="str">
        <f>IF(Overall!K762&lt;&gt;"",VALUE(Overall!K762),"")</f>
        <v/>
      </c>
      <c r="O760" s="7" t="str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/>
      </c>
      <c r="P760" s="7" t="str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/>
      </c>
      <c r="Q760" s="7" t="str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/>
      </c>
      <c r="R760" s="7" t="str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/>
      </c>
      <c r="S760" s="5" t="str">
        <f t="shared" si="24"/>
        <v/>
      </c>
      <c r="T760" s="10" t="str">
        <f>IF(Overall!$A762&lt;&gt;"",IF(AND(MONTH($O760) &lt;= 1, MONTH($P760) &gt;= 1), IF($S760 &lt;&gt; "", $I760/$S760, ""), ""),"")</f>
        <v/>
      </c>
      <c r="U760" s="10" t="str">
        <f>IF(Overall!$A762&lt;&gt;"",IF(AND(MONTH($O760) &lt;= 2, MONTH($P760) &gt;= 2), IF($S760 &lt;&gt; "", $I760/$S760, ""), ""),"")</f>
        <v/>
      </c>
      <c r="V760" s="10" t="str">
        <f>IF(Overall!$A762&lt;&gt;"",IF(AND(MONTH($O760) &lt;= 3, MONTH($P760) &gt;= 3), IF($S760 &lt;&gt; "", $I760/$S760, ""), ""),"")</f>
        <v/>
      </c>
      <c r="W760" s="10" t="str">
        <f>IF(Overall!$A762&lt;&gt;"",IF(AND(MONTH($O760) &lt;= 4, MONTH($P760) &gt;= 4), IF($S760 &lt;&gt; "", $I760/$S760, ""), ""),"")</f>
        <v/>
      </c>
      <c r="X760" s="10" t="str">
        <f>IF(Overall!$A762&lt;&gt;"",IF(AND(MONTH($O760) &lt;= 5, MONTH($P760) &gt;= 5), IF($S760 &lt;&gt; "", $I760/$S760, ""), ""),"")</f>
        <v/>
      </c>
      <c r="Y760" s="10" t="str">
        <f>IF(Overall!$A762&lt;&gt;"",IF(AND(MONTH($O760) &lt;= 6, MONTH($P760) &gt;= 6), IF($S760 &lt;&gt; "", $I760/$S760, ""), ""),"")</f>
        <v/>
      </c>
      <c r="Z760" s="10" t="str">
        <f>IF(Overall!$A762&lt;&gt;"",IF(AND(MONTH($O760) &lt;= 7, MONTH($P760) &gt;= 7 ), IF($S760 &lt;&gt; "", $I760/$S760, ""), ""),"")</f>
        <v/>
      </c>
      <c r="AA760" s="10" t="str">
        <f>IF(Overall!$A762&lt;&gt;"",IF(AND(MONTH($O760) &lt;= 8, MONTH($P760) &gt;= 8), IF($S760 &lt;&gt; "", $I760/$S760, ""), ""),"")</f>
        <v/>
      </c>
      <c r="AB760" s="10" t="str">
        <f>IF(Overall!$A762&lt;&gt;"",IF(AND(MONTH($O760) &lt;= 9, MONTH($P760) &gt;= 9), IF($S760 &lt;&gt; "", $I760/$S760, ""), ""),"")</f>
        <v/>
      </c>
      <c r="AC760" s="10" t="str">
        <f>IF(Overall!$A762&lt;&gt;"",IF(AND(MONTH($O760) &lt;= 10, MONTH($P760) &gt;= 10), IF($S760 &lt;&gt; "", $I760/$S760, ""), ""),"")</f>
        <v/>
      </c>
      <c r="AD760" s="10" t="str">
        <f>IF(Overall!$A762&lt;&gt;"",IF(AND(MONTH($O760) &lt;= 11, MONTH($P760) &gt;= 11), IF($S760 &lt;&gt; "", $I760/$S760, ""), ""),"")</f>
        <v/>
      </c>
      <c r="AE760" s="10" t="str">
        <f>IF(Overall!$A762&lt;&gt;"",IF(AND(MONTH($O760) &lt;= 12, MONTH($P760) &gt;= 12), IF($S760 &lt;&gt; "", $I760/$S760, ""), ""),"")</f>
        <v/>
      </c>
      <c r="AG760" s="10" t="str">
        <f ca="1">IFERROR(IF(AND(NOW()&lt;= EOMONTH(DATE(YEAR($P760),1, 1), 0), Overall!$A762&lt;&gt;"", MONTH($O760) &lt;= 1, MONTH($P760) &gt;= 1), IF($S760 &lt;&gt; "", $I760/$S760, ""), ""), "")</f>
        <v/>
      </c>
      <c r="AH760" s="10" t="str">
        <f ca="1">IFERROR(IF(AND(NOW()&lt;= EOMONTH(DATE(YEAR($P760),2, 1), 0), Overall!$A762&lt;&gt;"", MONTH($O760) &lt;= 2, MONTH($P760) &gt;= 2), IF($S760 &lt;&gt; "", $I760/$S760, ""), ""), "")</f>
        <v/>
      </c>
      <c r="AI760" s="10" t="str">
        <f ca="1">IFERROR(IF(AND(NOW()&lt;= EOMONTH(DATE(YEAR($P760),3, 1), 0), Overall!$A762&lt;&gt;"", MONTH($O760) &lt;= 3, MONTH($P760) &gt;= 3), IF($S760 &lt;&gt; "", $I760/$S760, ""), ""), "")</f>
        <v/>
      </c>
      <c r="AJ760" s="10" t="str">
        <f ca="1">IFERROR(IF(AND(NOW()&lt;= EOMONTH(DATE(YEAR($P760),4, 1), 0), Overall!$A762&lt;&gt;"", MONTH($O760) &lt;= 4, MONTH($P760) &gt;= 4), IF($S760 &lt;&gt; "", $I760/$S760, ""), ""), "")</f>
        <v/>
      </c>
      <c r="AK760" s="10" t="str">
        <f ca="1">IFERROR(IF(AND(NOW()&lt;= EOMONTH(DATE(YEAR($P760),5, 1), 0), Overall!$A762&lt;&gt;"", MONTH($O760) &lt;= 5, MONTH($P760) &gt;= 5), IF($S760 &lt;&gt; "", $I760/$S760, ""), ""), "")</f>
        <v/>
      </c>
      <c r="AL760" s="10" t="str">
        <f ca="1">IFERROR(IF(AND(NOW()&lt;= EOMONTH(DATE(YEAR($P760),6, 1), 0), Overall!$A762&lt;&gt;"", MONTH($O760) &lt;= 6, MONTH($P760) &gt;= 6), IF($S760 &lt;&gt; "", $I760/$S760, ""), ""), "")</f>
        <v/>
      </c>
      <c r="AM760" s="10" t="str">
        <f ca="1">IFERROR(IF(AND(NOW()&lt;= EOMONTH(DATE(YEAR($P760),7, 1), 0), Overall!$A762&lt;&gt;"", MONTH($O760) &lt;= 7, MONTH($P760) &gt;= 7), IF($S760 &lt;&gt; "", $I760/$S760, ""), ""), "")</f>
        <v/>
      </c>
      <c r="AN760" s="10" t="str">
        <f ca="1">IFERROR(IF(AND(NOW()&lt;= EOMONTH(DATE(YEAR($P760),8, 1), 0), Overall!$A762&lt;&gt;"", MONTH($O760) &lt;= 8, MONTH($P760) &gt;= 8), IF($S760 &lt;&gt; "", $I760/$S760, ""), ""), "")</f>
        <v/>
      </c>
      <c r="AO760" s="10" t="str">
        <f ca="1">IFERROR(IF(AND(NOW()&lt;= EOMONTH(DATE(YEAR($P760),9, 1), 0), Overall!$A762&lt;&gt;"", MONTH($O760) &lt;= 9, MONTH($P760) &gt;= 9), IF($S760 &lt;&gt; "", $I760/$S760, ""), ""), "")</f>
        <v/>
      </c>
      <c r="AP760" s="10" t="str">
        <f ca="1">IFERROR(IF(AND(NOW()&lt;= EOMONTH(DATE(YEAR($P760),10, 1), 0), Overall!$A762&lt;&gt;"", MONTH($O760) &lt;= 10, MONTH($P760) &gt;= 10), IF($S760 &lt;&gt; "", $I760/$S760, ""), ""), "")</f>
        <v/>
      </c>
      <c r="AQ760" s="10" t="str">
        <f ca="1">IFERROR(IF(AND(NOW()&lt;= EOMONTH(DATE(YEAR($P760),11, 1), 0), Overall!$A762&lt;&gt;"", MONTH($O760) &lt;=11, MONTH($P760) &gt;= 11), IF($S760 &lt;&gt; "", $I760/$S760, ""), ""), "")</f>
        <v/>
      </c>
      <c r="AR760" s="10" t="str">
        <f ca="1">IFERROR(IF(AND(NOW()&lt;= EOMONTH(DATE(YEAR($P760),12, 1), 0), Overall!$A762&lt;&gt;"", MONTH($O760) &lt;= 12, MONTH($P760) &gt;= 12), IF($S760 &lt;&gt; "", $I760/$S760, ""), ""), "")</f>
        <v/>
      </c>
      <c r="AS760" s="16">
        <f t="shared" ca="1" si="25"/>
        <v>0</v>
      </c>
    </row>
    <row r="761" spans="1:45" x14ac:dyDescent="0.25">
      <c r="A761" t="str">
        <f>_xlfn.VALUETOTEXT(Overall!A763)</f>
        <v/>
      </c>
      <c r="B761" s="8" t="str">
        <f>IF(Overall!B763&lt;&gt;"", VALUE(Overall!B763), "")</f>
        <v/>
      </c>
      <c r="C761" s="5" t="str">
        <f>IF(Overall!C763&lt;&gt;"",_xlfn.VALUETOTEXT(Overall!C763),"")</f>
        <v/>
      </c>
      <c r="D761" s="5" t="str">
        <f>_xlfn.VALUETOTEXT(Overall!D763)</f>
        <v/>
      </c>
      <c r="E761" s="5" t="str">
        <f>IF(Overall!Q763&lt;&gt;"",_xlfn.VALUETOTEXT(Overall!Q763),"")</f>
        <v/>
      </c>
      <c r="F761" s="5" t="str">
        <f>IF(Overall!E763&lt;&gt;"",_xlfn.VALUETOTEXT(Overall!E763),"")</f>
        <v/>
      </c>
      <c r="G761" s="5" t="str">
        <f>IF(Overall!R763&lt;&gt;"",_xlfn.VALUETOTEXT(Overall!R763),"")</f>
        <v/>
      </c>
      <c r="H761" s="5" t="str">
        <f>IF(Overall!P763&lt;&gt;"",_xlfn.VALUETOTEXT(Overall!P763),"")</f>
        <v/>
      </c>
      <c r="I761" s="6" t="str">
        <f>IF(Overall!F763&lt;&gt;"",VALUE(Overall!F763),"")</f>
        <v/>
      </c>
      <c r="J761" s="6" t="str">
        <f>IF(Overall!G763&lt;&gt;"",VALUE(Overall!G763),"")</f>
        <v/>
      </c>
      <c r="K761" s="6" t="str">
        <f>IF(Overall!H763&lt;&gt;"",VALUE(Overall!H763),"")</f>
        <v/>
      </c>
      <c r="L761" s="6" t="str">
        <f>IF(Overall!I763&lt;&gt;"",VALUE(Overall!I763),"")</f>
        <v/>
      </c>
      <c r="M761" s="6" t="str">
        <f>IF(Overall!J763&lt;&gt;"",VALUE(Overall!J763),"")</f>
        <v/>
      </c>
      <c r="N761" s="6" t="str">
        <f>IF(Overall!K763&lt;&gt;"",VALUE(Overall!K763),"")</f>
        <v/>
      </c>
      <c r="O761" s="7" t="str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/>
      </c>
      <c r="P761" s="7" t="str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/>
      </c>
      <c r="Q761" s="7" t="str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/>
      </c>
      <c r="R761" s="7" t="str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/>
      </c>
      <c r="S761" s="5" t="str">
        <f t="shared" si="24"/>
        <v/>
      </c>
      <c r="T761" s="10" t="str">
        <f>IF(Overall!$A763&lt;&gt;"",IF(AND(MONTH($O761) &lt;= 1, MONTH($P761) &gt;= 1), IF($S761 &lt;&gt; "", $I761/$S761, ""), ""),"")</f>
        <v/>
      </c>
      <c r="U761" s="10" t="str">
        <f>IF(Overall!$A763&lt;&gt;"",IF(AND(MONTH($O761) &lt;= 2, MONTH($P761) &gt;= 2), IF($S761 &lt;&gt; "", $I761/$S761, ""), ""),"")</f>
        <v/>
      </c>
      <c r="V761" s="10" t="str">
        <f>IF(Overall!$A763&lt;&gt;"",IF(AND(MONTH($O761) &lt;= 3, MONTH($P761) &gt;= 3), IF($S761 &lt;&gt; "", $I761/$S761, ""), ""),"")</f>
        <v/>
      </c>
      <c r="W761" s="10" t="str">
        <f>IF(Overall!$A763&lt;&gt;"",IF(AND(MONTH($O761) &lt;= 4, MONTH($P761) &gt;= 4), IF($S761 &lt;&gt; "", $I761/$S761, ""), ""),"")</f>
        <v/>
      </c>
      <c r="X761" s="10" t="str">
        <f>IF(Overall!$A763&lt;&gt;"",IF(AND(MONTH($O761) &lt;= 5, MONTH($P761) &gt;= 5), IF($S761 &lt;&gt; "", $I761/$S761, ""), ""),"")</f>
        <v/>
      </c>
      <c r="Y761" s="10" t="str">
        <f>IF(Overall!$A763&lt;&gt;"",IF(AND(MONTH($O761) &lt;= 6, MONTH($P761) &gt;= 6), IF($S761 &lt;&gt; "", $I761/$S761, ""), ""),"")</f>
        <v/>
      </c>
      <c r="Z761" s="10" t="str">
        <f>IF(Overall!$A763&lt;&gt;"",IF(AND(MONTH($O761) &lt;= 7, MONTH($P761) &gt;= 7 ), IF($S761 &lt;&gt; "", $I761/$S761, ""), ""),"")</f>
        <v/>
      </c>
      <c r="AA761" s="10" t="str">
        <f>IF(Overall!$A763&lt;&gt;"",IF(AND(MONTH($O761) &lt;= 8, MONTH($P761) &gt;= 8), IF($S761 &lt;&gt; "", $I761/$S761, ""), ""),"")</f>
        <v/>
      </c>
      <c r="AB761" s="10" t="str">
        <f>IF(Overall!$A763&lt;&gt;"",IF(AND(MONTH($O761) &lt;= 9, MONTH($P761) &gt;= 9), IF($S761 &lt;&gt; "", $I761/$S761, ""), ""),"")</f>
        <v/>
      </c>
      <c r="AC761" s="10" t="str">
        <f>IF(Overall!$A763&lt;&gt;"",IF(AND(MONTH($O761) &lt;= 10, MONTH($P761) &gt;= 10), IF($S761 &lt;&gt; "", $I761/$S761, ""), ""),"")</f>
        <v/>
      </c>
      <c r="AD761" s="10" t="str">
        <f>IF(Overall!$A763&lt;&gt;"",IF(AND(MONTH($O761) &lt;= 11, MONTH($P761) &gt;= 11), IF($S761 &lt;&gt; "", $I761/$S761, ""), ""),"")</f>
        <v/>
      </c>
      <c r="AE761" s="10" t="str">
        <f>IF(Overall!$A763&lt;&gt;"",IF(AND(MONTH($O761) &lt;= 12, MONTH($P761) &gt;= 12), IF($S761 &lt;&gt; "", $I761/$S761, ""), ""),"")</f>
        <v/>
      </c>
      <c r="AG761" s="10" t="str">
        <f ca="1">IFERROR(IF(AND(NOW()&lt;= EOMONTH(DATE(YEAR($P761),1, 1), 0), Overall!$A763&lt;&gt;"", MONTH($O761) &lt;= 1, MONTH($P761) &gt;= 1), IF($S761 &lt;&gt; "", $I761/$S761, ""), ""), "")</f>
        <v/>
      </c>
      <c r="AH761" s="10" t="str">
        <f ca="1">IFERROR(IF(AND(NOW()&lt;= EOMONTH(DATE(YEAR($P761),2, 1), 0), Overall!$A763&lt;&gt;"", MONTH($O761) &lt;= 2, MONTH($P761) &gt;= 2), IF($S761 &lt;&gt; "", $I761/$S761, ""), ""), "")</f>
        <v/>
      </c>
      <c r="AI761" s="10" t="str">
        <f ca="1">IFERROR(IF(AND(NOW()&lt;= EOMONTH(DATE(YEAR($P761),3, 1), 0), Overall!$A763&lt;&gt;"", MONTH($O761) &lt;= 3, MONTH($P761) &gt;= 3), IF($S761 &lt;&gt; "", $I761/$S761, ""), ""), "")</f>
        <v/>
      </c>
      <c r="AJ761" s="10" t="str">
        <f ca="1">IFERROR(IF(AND(NOW()&lt;= EOMONTH(DATE(YEAR($P761),4, 1), 0), Overall!$A763&lt;&gt;"", MONTH($O761) &lt;= 4, MONTH($P761) &gt;= 4), IF($S761 &lt;&gt; "", $I761/$S761, ""), ""), "")</f>
        <v/>
      </c>
      <c r="AK761" s="10" t="str">
        <f ca="1">IFERROR(IF(AND(NOW()&lt;= EOMONTH(DATE(YEAR($P761),5, 1), 0), Overall!$A763&lt;&gt;"", MONTH($O761) &lt;= 5, MONTH($P761) &gt;= 5), IF($S761 &lt;&gt; "", $I761/$S761, ""), ""), "")</f>
        <v/>
      </c>
      <c r="AL761" s="10" t="str">
        <f ca="1">IFERROR(IF(AND(NOW()&lt;= EOMONTH(DATE(YEAR($P761),6, 1), 0), Overall!$A763&lt;&gt;"", MONTH($O761) &lt;= 6, MONTH($P761) &gt;= 6), IF($S761 &lt;&gt; "", $I761/$S761, ""), ""), "")</f>
        <v/>
      </c>
      <c r="AM761" s="10" t="str">
        <f ca="1">IFERROR(IF(AND(NOW()&lt;= EOMONTH(DATE(YEAR($P761),7, 1), 0), Overall!$A763&lt;&gt;"", MONTH($O761) &lt;= 7, MONTH($P761) &gt;= 7), IF($S761 &lt;&gt; "", $I761/$S761, ""), ""), "")</f>
        <v/>
      </c>
      <c r="AN761" s="10" t="str">
        <f ca="1">IFERROR(IF(AND(NOW()&lt;= EOMONTH(DATE(YEAR($P761),8, 1), 0), Overall!$A763&lt;&gt;"", MONTH($O761) &lt;= 8, MONTH($P761) &gt;= 8), IF($S761 &lt;&gt; "", $I761/$S761, ""), ""), "")</f>
        <v/>
      </c>
      <c r="AO761" s="10" t="str">
        <f ca="1">IFERROR(IF(AND(NOW()&lt;= EOMONTH(DATE(YEAR($P761),9, 1), 0), Overall!$A763&lt;&gt;"", MONTH($O761) &lt;= 9, MONTH($P761) &gt;= 9), IF($S761 &lt;&gt; "", $I761/$S761, ""), ""), "")</f>
        <v/>
      </c>
      <c r="AP761" s="10" t="str">
        <f ca="1">IFERROR(IF(AND(NOW()&lt;= EOMONTH(DATE(YEAR($P761),10, 1), 0), Overall!$A763&lt;&gt;"", MONTH($O761) &lt;= 10, MONTH($P761) &gt;= 10), IF($S761 &lt;&gt; "", $I761/$S761, ""), ""), "")</f>
        <v/>
      </c>
      <c r="AQ761" s="10" t="str">
        <f ca="1">IFERROR(IF(AND(NOW()&lt;= EOMONTH(DATE(YEAR($P761),11, 1), 0), Overall!$A763&lt;&gt;"", MONTH($O761) &lt;=11, MONTH($P761) &gt;= 11), IF($S761 &lt;&gt; "", $I761/$S761, ""), ""), "")</f>
        <v/>
      </c>
      <c r="AR761" s="10" t="str">
        <f ca="1">IFERROR(IF(AND(NOW()&lt;= EOMONTH(DATE(YEAR($P761),12, 1), 0), Overall!$A763&lt;&gt;"", MONTH($O761) &lt;= 12, MONTH($P761) &gt;= 12), IF($S761 &lt;&gt; "", $I761/$S761, ""), ""), "")</f>
        <v/>
      </c>
      <c r="AS761" s="16">
        <f t="shared" ca="1" si="25"/>
        <v>0</v>
      </c>
    </row>
    <row r="762" spans="1:45" x14ac:dyDescent="0.25">
      <c r="A762" t="str">
        <f>_xlfn.VALUETOTEXT(Overall!A764)</f>
        <v/>
      </c>
      <c r="B762" s="8" t="str">
        <f>IF(Overall!B764&lt;&gt;"", VALUE(Overall!B764), "")</f>
        <v/>
      </c>
      <c r="C762" s="5" t="str">
        <f>IF(Overall!C764&lt;&gt;"",_xlfn.VALUETOTEXT(Overall!C764),"")</f>
        <v/>
      </c>
      <c r="D762" s="5" t="str">
        <f>_xlfn.VALUETOTEXT(Overall!D764)</f>
        <v/>
      </c>
      <c r="E762" s="5" t="str">
        <f>IF(Overall!Q764&lt;&gt;"",_xlfn.VALUETOTEXT(Overall!Q764),"")</f>
        <v/>
      </c>
      <c r="F762" s="5" t="str">
        <f>IF(Overall!E764&lt;&gt;"",_xlfn.VALUETOTEXT(Overall!E764),"")</f>
        <v/>
      </c>
      <c r="G762" s="5" t="str">
        <f>IF(Overall!R764&lt;&gt;"",_xlfn.VALUETOTEXT(Overall!R764),"")</f>
        <v/>
      </c>
      <c r="H762" s="5" t="str">
        <f>IF(Overall!P764&lt;&gt;"",_xlfn.VALUETOTEXT(Overall!P764),"")</f>
        <v/>
      </c>
      <c r="I762" s="6" t="str">
        <f>IF(Overall!F764&lt;&gt;"",VALUE(Overall!F764),"")</f>
        <v/>
      </c>
      <c r="J762" s="6" t="str">
        <f>IF(Overall!G764&lt;&gt;"",VALUE(Overall!G764),"")</f>
        <v/>
      </c>
      <c r="K762" s="6" t="str">
        <f>IF(Overall!H764&lt;&gt;"",VALUE(Overall!H764),"")</f>
        <v/>
      </c>
      <c r="L762" s="6" t="str">
        <f>IF(Overall!I764&lt;&gt;"",VALUE(Overall!I764),"")</f>
        <v/>
      </c>
      <c r="M762" s="6" t="str">
        <f>IF(Overall!J764&lt;&gt;"",VALUE(Overall!J764),"")</f>
        <v/>
      </c>
      <c r="N762" s="6" t="str">
        <f>IF(Overall!K764&lt;&gt;"",VALUE(Overall!K764),"")</f>
        <v/>
      </c>
      <c r="O762" s="7" t="str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/>
      </c>
      <c r="P762" s="7" t="str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/>
      </c>
      <c r="Q762" s="7" t="str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/>
      </c>
      <c r="R762" s="7" t="str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/>
      </c>
      <c r="S762" s="5" t="str">
        <f t="shared" si="24"/>
        <v/>
      </c>
      <c r="T762" s="10" t="str">
        <f>IF(Overall!$A764&lt;&gt;"",IF(AND(MONTH($O762) &lt;= 1, MONTH($P762) &gt;= 1), IF($S762 &lt;&gt; "", $I762/$S762, ""), ""),"")</f>
        <v/>
      </c>
      <c r="U762" s="10" t="str">
        <f>IF(Overall!$A764&lt;&gt;"",IF(AND(MONTH($O762) &lt;= 2, MONTH($P762) &gt;= 2), IF($S762 &lt;&gt; "", $I762/$S762, ""), ""),"")</f>
        <v/>
      </c>
      <c r="V762" s="10" t="str">
        <f>IF(Overall!$A764&lt;&gt;"",IF(AND(MONTH($O762) &lt;= 3, MONTH($P762) &gt;= 3), IF($S762 &lt;&gt; "", $I762/$S762, ""), ""),"")</f>
        <v/>
      </c>
      <c r="W762" s="10" t="str">
        <f>IF(Overall!$A764&lt;&gt;"",IF(AND(MONTH($O762) &lt;= 4, MONTH($P762) &gt;= 4), IF($S762 &lt;&gt; "", $I762/$S762, ""), ""),"")</f>
        <v/>
      </c>
      <c r="X762" s="10" t="str">
        <f>IF(Overall!$A764&lt;&gt;"",IF(AND(MONTH($O762) &lt;= 5, MONTH($P762) &gt;= 5), IF($S762 &lt;&gt; "", $I762/$S762, ""), ""),"")</f>
        <v/>
      </c>
      <c r="Y762" s="10" t="str">
        <f>IF(Overall!$A764&lt;&gt;"",IF(AND(MONTH($O762) &lt;= 6, MONTH($P762) &gt;= 6), IF($S762 &lt;&gt; "", $I762/$S762, ""), ""),"")</f>
        <v/>
      </c>
      <c r="Z762" s="10" t="str">
        <f>IF(Overall!$A764&lt;&gt;"",IF(AND(MONTH($O762) &lt;= 7, MONTH($P762) &gt;= 7 ), IF($S762 &lt;&gt; "", $I762/$S762, ""), ""),"")</f>
        <v/>
      </c>
      <c r="AA762" s="10" t="str">
        <f>IF(Overall!$A764&lt;&gt;"",IF(AND(MONTH($O762) &lt;= 8, MONTH($P762) &gt;= 8), IF($S762 &lt;&gt; "", $I762/$S762, ""), ""),"")</f>
        <v/>
      </c>
      <c r="AB762" s="10" t="str">
        <f>IF(Overall!$A764&lt;&gt;"",IF(AND(MONTH($O762) &lt;= 9, MONTH($P762) &gt;= 9), IF($S762 &lt;&gt; "", $I762/$S762, ""), ""),"")</f>
        <v/>
      </c>
      <c r="AC762" s="10" t="str">
        <f>IF(Overall!$A764&lt;&gt;"",IF(AND(MONTH($O762) &lt;= 10, MONTH($P762) &gt;= 10), IF($S762 &lt;&gt; "", $I762/$S762, ""), ""),"")</f>
        <v/>
      </c>
      <c r="AD762" s="10" t="str">
        <f>IF(Overall!$A764&lt;&gt;"",IF(AND(MONTH($O762) &lt;= 11, MONTH($P762) &gt;= 11), IF($S762 &lt;&gt; "", $I762/$S762, ""), ""),"")</f>
        <v/>
      </c>
      <c r="AE762" s="10" t="str">
        <f>IF(Overall!$A764&lt;&gt;"",IF(AND(MONTH($O762) &lt;= 12, MONTH($P762) &gt;= 12), IF($S762 &lt;&gt; "", $I762/$S762, ""), ""),"")</f>
        <v/>
      </c>
      <c r="AG762" s="10" t="str">
        <f ca="1">IFERROR(IF(AND(NOW()&lt;= EOMONTH(DATE(YEAR($P762),1, 1), 0), Overall!$A764&lt;&gt;"", MONTH($O762) &lt;= 1, MONTH($P762) &gt;= 1), IF($S762 &lt;&gt; "", $I762/$S762, ""), ""), "")</f>
        <v/>
      </c>
      <c r="AH762" s="10" t="str">
        <f ca="1">IFERROR(IF(AND(NOW()&lt;= EOMONTH(DATE(YEAR($P762),2, 1), 0), Overall!$A764&lt;&gt;"", MONTH($O762) &lt;= 2, MONTH($P762) &gt;= 2), IF($S762 &lt;&gt; "", $I762/$S762, ""), ""), "")</f>
        <v/>
      </c>
      <c r="AI762" s="10" t="str">
        <f ca="1">IFERROR(IF(AND(NOW()&lt;= EOMONTH(DATE(YEAR($P762),3, 1), 0), Overall!$A764&lt;&gt;"", MONTH($O762) &lt;= 3, MONTH($P762) &gt;= 3), IF($S762 &lt;&gt; "", $I762/$S762, ""), ""), "")</f>
        <v/>
      </c>
      <c r="AJ762" s="10" t="str">
        <f ca="1">IFERROR(IF(AND(NOW()&lt;= EOMONTH(DATE(YEAR($P762),4, 1), 0), Overall!$A764&lt;&gt;"", MONTH($O762) &lt;= 4, MONTH($P762) &gt;= 4), IF($S762 &lt;&gt; "", $I762/$S762, ""), ""), "")</f>
        <v/>
      </c>
      <c r="AK762" s="10" t="str">
        <f ca="1">IFERROR(IF(AND(NOW()&lt;= EOMONTH(DATE(YEAR($P762),5, 1), 0), Overall!$A764&lt;&gt;"", MONTH($O762) &lt;= 5, MONTH($P762) &gt;= 5), IF($S762 &lt;&gt; "", $I762/$S762, ""), ""), "")</f>
        <v/>
      </c>
      <c r="AL762" s="10" t="str">
        <f ca="1">IFERROR(IF(AND(NOW()&lt;= EOMONTH(DATE(YEAR($P762),6, 1), 0), Overall!$A764&lt;&gt;"", MONTH($O762) &lt;= 6, MONTH($P762) &gt;= 6), IF($S762 &lt;&gt; "", $I762/$S762, ""), ""), "")</f>
        <v/>
      </c>
      <c r="AM762" s="10" t="str">
        <f ca="1">IFERROR(IF(AND(NOW()&lt;= EOMONTH(DATE(YEAR($P762),7, 1), 0), Overall!$A764&lt;&gt;"", MONTH($O762) &lt;= 7, MONTH($P762) &gt;= 7), IF($S762 &lt;&gt; "", $I762/$S762, ""), ""), "")</f>
        <v/>
      </c>
      <c r="AN762" s="10" t="str">
        <f ca="1">IFERROR(IF(AND(NOW()&lt;= EOMONTH(DATE(YEAR($P762),8, 1), 0), Overall!$A764&lt;&gt;"", MONTH($O762) &lt;= 8, MONTH($P762) &gt;= 8), IF($S762 &lt;&gt; "", $I762/$S762, ""), ""), "")</f>
        <v/>
      </c>
      <c r="AO762" s="10" t="str">
        <f ca="1">IFERROR(IF(AND(NOW()&lt;= EOMONTH(DATE(YEAR($P762),9, 1), 0), Overall!$A764&lt;&gt;"", MONTH($O762) &lt;= 9, MONTH($P762) &gt;= 9), IF($S762 &lt;&gt; "", $I762/$S762, ""), ""), "")</f>
        <v/>
      </c>
      <c r="AP762" s="10" t="str">
        <f ca="1">IFERROR(IF(AND(NOW()&lt;= EOMONTH(DATE(YEAR($P762),10, 1), 0), Overall!$A764&lt;&gt;"", MONTH($O762) &lt;= 10, MONTH($P762) &gt;= 10), IF($S762 &lt;&gt; "", $I762/$S762, ""), ""), "")</f>
        <v/>
      </c>
      <c r="AQ762" s="10" t="str">
        <f ca="1">IFERROR(IF(AND(NOW()&lt;= EOMONTH(DATE(YEAR($P762),11, 1), 0), Overall!$A764&lt;&gt;"", MONTH($O762) &lt;=11, MONTH($P762) &gt;= 11), IF($S762 &lt;&gt; "", $I762/$S762, ""), ""), "")</f>
        <v/>
      </c>
      <c r="AR762" s="10" t="str">
        <f ca="1">IFERROR(IF(AND(NOW()&lt;= EOMONTH(DATE(YEAR($P762),12, 1), 0), Overall!$A764&lt;&gt;"", MONTH($O762) &lt;= 12, MONTH($P762) &gt;= 12), IF($S762 &lt;&gt; "", $I762/$S762, ""), ""), "")</f>
        <v/>
      </c>
      <c r="AS762" s="16">
        <f t="shared" ca="1" si="25"/>
        <v>0</v>
      </c>
    </row>
    <row r="763" spans="1:45" x14ac:dyDescent="0.25">
      <c r="A763" t="str">
        <f>_xlfn.VALUETOTEXT(Overall!A765)</f>
        <v/>
      </c>
      <c r="B763" s="8" t="str">
        <f>IF(Overall!B765&lt;&gt;"", VALUE(Overall!B765), "")</f>
        <v/>
      </c>
      <c r="C763" s="5" t="str">
        <f>IF(Overall!C765&lt;&gt;"",_xlfn.VALUETOTEXT(Overall!C765),"")</f>
        <v/>
      </c>
      <c r="D763" s="5" t="str">
        <f>_xlfn.VALUETOTEXT(Overall!D765)</f>
        <v/>
      </c>
      <c r="E763" s="5" t="str">
        <f>IF(Overall!Q765&lt;&gt;"",_xlfn.VALUETOTEXT(Overall!Q765),"")</f>
        <v/>
      </c>
      <c r="F763" s="5" t="str">
        <f>IF(Overall!E765&lt;&gt;"",_xlfn.VALUETOTEXT(Overall!E765),"")</f>
        <v/>
      </c>
      <c r="G763" s="5" t="str">
        <f>IF(Overall!R765&lt;&gt;"",_xlfn.VALUETOTEXT(Overall!R765),"")</f>
        <v/>
      </c>
      <c r="H763" s="5" t="str">
        <f>IF(Overall!P765&lt;&gt;"",_xlfn.VALUETOTEXT(Overall!P765),"")</f>
        <v/>
      </c>
      <c r="I763" s="6" t="str">
        <f>IF(Overall!F765&lt;&gt;"",VALUE(Overall!F765),"")</f>
        <v/>
      </c>
      <c r="J763" s="6" t="str">
        <f>IF(Overall!G765&lt;&gt;"",VALUE(Overall!G765),"")</f>
        <v/>
      </c>
      <c r="K763" s="6" t="str">
        <f>IF(Overall!H765&lt;&gt;"",VALUE(Overall!H765),"")</f>
        <v/>
      </c>
      <c r="L763" s="6" t="str">
        <f>IF(Overall!I765&lt;&gt;"",VALUE(Overall!I765),"")</f>
        <v/>
      </c>
      <c r="M763" s="6" t="str">
        <f>IF(Overall!J765&lt;&gt;"",VALUE(Overall!J765),"")</f>
        <v/>
      </c>
      <c r="N763" s="6" t="str">
        <f>IF(Overall!K765&lt;&gt;"",VALUE(Overall!K765),"")</f>
        <v/>
      </c>
      <c r="O763" s="7" t="str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/>
      </c>
      <c r="P763" s="7" t="str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/>
      </c>
      <c r="Q763" s="7" t="str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/>
      </c>
      <c r="R763" s="7" t="str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/>
      </c>
      <c r="S763" s="5" t="str">
        <f t="shared" si="24"/>
        <v/>
      </c>
      <c r="T763" s="10" t="str">
        <f>IF(Overall!$A765&lt;&gt;"",IF(AND(MONTH($O763) &lt;= 1, MONTH($P763) &gt;= 1), IF($S763 &lt;&gt; "", $I763/$S763, ""), ""),"")</f>
        <v/>
      </c>
      <c r="U763" s="10" t="str">
        <f>IF(Overall!$A765&lt;&gt;"",IF(AND(MONTH($O763) &lt;= 2, MONTH($P763) &gt;= 2), IF($S763 &lt;&gt; "", $I763/$S763, ""), ""),"")</f>
        <v/>
      </c>
      <c r="V763" s="10" t="str">
        <f>IF(Overall!$A765&lt;&gt;"",IF(AND(MONTH($O763) &lt;= 3, MONTH($P763) &gt;= 3), IF($S763 &lt;&gt; "", $I763/$S763, ""), ""),"")</f>
        <v/>
      </c>
      <c r="W763" s="10" t="str">
        <f>IF(Overall!$A765&lt;&gt;"",IF(AND(MONTH($O763) &lt;= 4, MONTH($P763) &gt;= 4), IF($S763 &lt;&gt; "", $I763/$S763, ""), ""),"")</f>
        <v/>
      </c>
      <c r="X763" s="10" t="str">
        <f>IF(Overall!$A765&lt;&gt;"",IF(AND(MONTH($O763) &lt;= 5, MONTH($P763) &gt;= 5), IF($S763 &lt;&gt; "", $I763/$S763, ""), ""),"")</f>
        <v/>
      </c>
      <c r="Y763" s="10" t="str">
        <f>IF(Overall!$A765&lt;&gt;"",IF(AND(MONTH($O763) &lt;= 6, MONTH($P763) &gt;= 6), IF($S763 &lt;&gt; "", $I763/$S763, ""), ""),"")</f>
        <v/>
      </c>
      <c r="Z763" s="10" t="str">
        <f>IF(Overall!$A765&lt;&gt;"",IF(AND(MONTH($O763) &lt;= 7, MONTH($P763) &gt;= 7 ), IF($S763 &lt;&gt; "", $I763/$S763, ""), ""),"")</f>
        <v/>
      </c>
      <c r="AA763" s="10" t="str">
        <f>IF(Overall!$A765&lt;&gt;"",IF(AND(MONTH($O763) &lt;= 8, MONTH($P763) &gt;= 8), IF($S763 &lt;&gt; "", $I763/$S763, ""), ""),"")</f>
        <v/>
      </c>
      <c r="AB763" s="10" t="str">
        <f>IF(Overall!$A765&lt;&gt;"",IF(AND(MONTH($O763) &lt;= 9, MONTH($P763) &gt;= 9), IF($S763 &lt;&gt; "", $I763/$S763, ""), ""),"")</f>
        <v/>
      </c>
      <c r="AC763" s="10" t="str">
        <f>IF(Overall!$A765&lt;&gt;"",IF(AND(MONTH($O763) &lt;= 10, MONTH($P763) &gt;= 10), IF($S763 &lt;&gt; "", $I763/$S763, ""), ""),"")</f>
        <v/>
      </c>
      <c r="AD763" s="10" t="str">
        <f>IF(Overall!$A765&lt;&gt;"",IF(AND(MONTH($O763) &lt;= 11, MONTH($P763) &gt;= 11), IF($S763 &lt;&gt; "", $I763/$S763, ""), ""),"")</f>
        <v/>
      </c>
      <c r="AE763" s="10" t="str">
        <f>IF(Overall!$A765&lt;&gt;"",IF(AND(MONTH($O763) &lt;= 12, MONTH($P763) &gt;= 12), IF($S763 &lt;&gt; "", $I763/$S763, ""), ""),"")</f>
        <v/>
      </c>
      <c r="AG763" s="10" t="str">
        <f ca="1">IFERROR(IF(AND(NOW()&lt;= EOMONTH(DATE(YEAR($P763),1, 1), 0), Overall!$A765&lt;&gt;"", MONTH($O763) &lt;= 1, MONTH($P763) &gt;= 1), IF($S763 &lt;&gt; "", $I763/$S763, ""), ""), "")</f>
        <v/>
      </c>
      <c r="AH763" s="10" t="str">
        <f ca="1">IFERROR(IF(AND(NOW()&lt;= EOMONTH(DATE(YEAR($P763),2, 1), 0), Overall!$A765&lt;&gt;"", MONTH($O763) &lt;= 2, MONTH($P763) &gt;= 2), IF($S763 &lt;&gt; "", $I763/$S763, ""), ""), "")</f>
        <v/>
      </c>
      <c r="AI763" s="10" t="str">
        <f ca="1">IFERROR(IF(AND(NOW()&lt;= EOMONTH(DATE(YEAR($P763),3, 1), 0), Overall!$A765&lt;&gt;"", MONTH($O763) &lt;= 3, MONTH($P763) &gt;= 3), IF($S763 &lt;&gt; "", $I763/$S763, ""), ""), "")</f>
        <v/>
      </c>
      <c r="AJ763" s="10" t="str">
        <f ca="1">IFERROR(IF(AND(NOW()&lt;= EOMONTH(DATE(YEAR($P763),4, 1), 0), Overall!$A765&lt;&gt;"", MONTH($O763) &lt;= 4, MONTH($P763) &gt;= 4), IF($S763 &lt;&gt; "", $I763/$S763, ""), ""), "")</f>
        <v/>
      </c>
      <c r="AK763" s="10" t="str">
        <f ca="1">IFERROR(IF(AND(NOW()&lt;= EOMONTH(DATE(YEAR($P763),5, 1), 0), Overall!$A765&lt;&gt;"", MONTH($O763) &lt;= 5, MONTH($P763) &gt;= 5), IF($S763 &lt;&gt; "", $I763/$S763, ""), ""), "")</f>
        <v/>
      </c>
      <c r="AL763" s="10" t="str">
        <f ca="1">IFERROR(IF(AND(NOW()&lt;= EOMONTH(DATE(YEAR($P763),6, 1), 0), Overall!$A765&lt;&gt;"", MONTH($O763) &lt;= 6, MONTH($P763) &gt;= 6), IF($S763 &lt;&gt; "", $I763/$S763, ""), ""), "")</f>
        <v/>
      </c>
      <c r="AM763" s="10" t="str">
        <f ca="1">IFERROR(IF(AND(NOW()&lt;= EOMONTH(DATE(YEAR($P763),7, 1), 0), Overall!$A765&lt;&gt;"", MONTH($O763) &lt;= 7, MONTH($P763) &gt;= 7), IF($S763 &lt;&gt; "", $I763/$S763, ""), ""), "")</f>
        <v/>
      </c>
      <c r="AN763" s="10" t="str">
        <f ca="1">IFERROR(IF(AND(NOW()&lt;= EOMONTH(DATE(YEAR($P763),8, 1), 0), Overall!$A765&lt;&gt;"", MONTH($O763) &lt;= 8, MONTH($P763) &gt;= 8), IF($S763 &lt;&gt; "", $I763/$S763, ""), ""), "")</f>
        <v/>
      </c>
      <c r="AO763" s="10" t="str">
        <f ca="1">IFERROR(IF(AND(NOW()&lt;= EOMONTH(DATE(YEAR($P763),9, 1), 0), Overall!$A765&lt;&gt;"", MONTH($O763) &lt;= 9, MONTH($P763) &gt;= 9), IF($S763 &lt;&gt; "", $I763/$S763, ""), ""), "")</f>
        <v/>
      </c>
      <c r="AP763" s="10" t="str">
        <f ca="1">IFERROR(IF(AND(NOW()&lt;= EOMONTH(DATE(YEAR($P763),10, 1), 0), Overall!$A765&lt;&gt;"", MONTH($O763) &lt;= 10, MONTH($P763) &gt;= 10), IF($S763 &lt;&gt; "", $I763/$S763, ""), ""), "")</f>
        <v/>
      </c>
      <c r="AQ763" s="10" t="str">
        <f ca="1">IFERROR(IF(AND(NOW()&lt;= EOMONTH(DATE(YEAR($P763),11, 1), 0), Overall!$A765&lt;&gt;"", MONTH($O763) &lt;=11, MONTH($P763) &gt;= 11), IF($S763 &lt;&gt; "", $I763/$S763, ""), ""), "")</f>
        <v/>
      </c>
      <c r="AR763" s="10" t="str">
        <f ca="1">IFERROR(IF(AND(NOW()&lt;= EOMONTH(DATE(YEAR($P763),12, 1), 0), Overall!$A765&lt;&gt;"", MONTH($O763) &lt;= 12, MONTH($P763) &gt;= 12), IF($S763 &lt;&gt; "", $I763/$S763, ""), ""), "")</f>
        <v/>
      </c>
      <c r="AS763" s="16">
        <f t="shared" ca="1" si="25"/>
        <v>0</v>
      </c>
    </row>
    <row r="764" spans="1:45" x14ac:dyDescent="0.25">
      <c r="A764" t="str">
        <f>_xlfn.VALUETOTEXT(Overall!A766)</f>
        <v/>
      </c>
      <c r="B764" s="8" t="str">
        <f>IF(Overall!B766&lt;&gt;"", VALUE(Overall!B766), "")</f>
        <v/>
      </c>
      <c r="C764" s="5" t="str">
        <f>IF(Overall!C766&lt;&gt;"",_xlfn.VALUETOTEXT(Overall!C766),"")</f>
        <v/>
      </c>
      <c r="D764" s="5" t="str">
        <f>_xlfn.VALUETOTEXT(Overall!D766)</f>
        <v/>
      </c>
      <c r="E764" s="5" t="str">
        <f>IF(Overall!Q766&lt;&gt;"",_xlfn.VALUETOTEXT(Overall!Q766),"")</f>
        <v/>
      </c>
      <c r="F764" s="5" t="str">
        <f>IF(Overall!E766&lt;&gt;"",_xlfn.VALUETOTEXT(Overall!E766),"")</f>
        <v/>
      </c>
      <c r="G764" s="5" t="str">
        <f>IF(Overall!R766&lt;&gt;"",_xlfn.VALUETOTEXT(Overall!R766),"")</f>
        <v/>
      </c>
      <c r="H764" s="5" t="str">
        <f>IF(Overall!P766&lt;&gt;"",_xlfn.VALUETOTEXT(Overall!P766),"")</f>
        <v/>
      </c>
      <c r="I764" s="6" t="str">
        <f>IF(Overall!F766&lt;&gt;"",VALUE(Overall!F766),"")</f>
        <v/>
      </c>
      <c r="J764" s="6" t="str">
        <f>IF(Overall!G766&lt;&gt;"",VALUE(Overall!G766),"")</f>
        <v/>
      </c>
      <c r="K764" s="6" t="str">
        <f>IF(Overall!H766&lt;&gt;"",VALUE(Overall!H766),"")</f>
        <v/>
      </c>
      <c r="L764" s="6" t="str">
        <f>IF(Overall!I766&lt;&gt;"",VALUE(Overall!I766),"")</f>
        <v/>
      </c>
      <c r="M764" s="6" t="str">
        <f>IF(Overall!J766&lt;&gt;"",VALUE(Overall!J766),"")</f>
        <v/>
      </c>
      <c r="N764" s="6" t="str">
        <f>IF(Overall!K766&lt;&gt;"",VALUE(Overall!K766),"")</f>
        <v/>
      </c>
      <c r="O764" s="7" t="str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/>
      </c>
      <c r="P764" s="7" t="str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/>
      </c>
      <c r="Q764" s="7" t="str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/>
      </c>
      <c r="R764" s="7" t="str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/>
      </c>
      <c r="S764" s="5" t="str">
        <f t="shared" si="24"/>
        <v/>
      </c>
      <c r="T764" s="10" t="str">
        <f>IF(Overall!$A766&lt;&gt;"",IF(AND(MONTH($O764) &lt;= 1, MONTH($P764) &gt;= 1), IF($S764 &lt;&gt; "", $I764/$S764, ""), ""),"")</f>
        <v/>
      </c>
      <c r="U764" s="10" t="str">
        <f>IF(Overall!$A766&lt;&gt;"",IF(AND(MONTH($O764) &lt;= 2, MONTH($P764) &gt;= 2), IF($S764 &lt;&gt; "", $I764/$S764, ""), ""),"")</f>
        <v/>
      </c>
      <c r="V764" s="10" t="str">
        <f>IF(Overall!$A766&lt;&gt;"",IF(AND(MONTH($O764) &lt;= 3, MONTH($P764) &gt;= 3), IF($S764 &lt;&gt; "", $I764/$S764, ""), ""),"")</f>
        <v/>
      </c>
      <c r="W764" s="10" t="str">
        <f>IF(Overall!$A766&lt;&gt;"",IF(AND(MONTH($O764) &lt;= 4, MONTH($P764) &gt;= 4), IF($S764 &lt;&gt; "", $I764/$S764, ""), ""),"")</f>
        <v/>
      </c>
      <c r="X764" s="10" t="str">
        <f>IF(Overall!$A766&lt;&gt;"",IF(AND(MONTH($O764) &lt;= 5, MONTH($P764) &gt;= 5), IF($S764 &lt;&gt; "", $I764/$S764, ""), ""),"")</f>
        <v/>
      </c>
      <c r="Y764" s="10" t="str">
        <f>IF(Overall!$A766&lt;&gt;"",IF(AND(MONTH($O764) &lt;= 6, MONTH($P764) &gt;= 6), IF($S764 &lt;&gt; "", $I764/$S764, ""), ""),"")</f>
        <v/>
      </c>
      <c r="Z764" s="10" t="str">
        <f>IF(Overall!$A766&lt;&gt;"",IF(AND(MONTH($O764) &lt;= 7, MONTH($P764) &gt;= 7 ), IF($S764 &lt;&gt; "", $I764/$S764, ""), ""),"")</f>
        <v/>
      </c>
      <c r="AA764" s="10" t="str">
        <f>IF(Overall!$A766&lt;&gt;"",IF(AND(MONTH($O764) &lt;= 8, MONTH($P764) &gt;= 8), IF($S764 &lt;&gt; "", $I764/$S764, ""), ""),"")</f>
        <v/>
      </c>
      <c r="AB764" s="10" t="str">
        <f>IF(Overall!$A766&lt;&gt;"",IF(AND(MONTH($O764) &lt;= 9, MONTH($P764) &gt;= 9), IF($S764 &lt;&gt; "", $I764/$S764, ""), ""),"")</f>
        <v/>
      </c>
      <c r="AC764" s="10" t="str">
        <f>IF(Overall!$A766&lt;&gt;"",IF(AND(MONTH($O764) &lt;= 10, MONTH($P764) &gt;= 10), IF($S764 &lt;&gt; "", $I764/$S764, ""), ""),"")</f>
        <v/>
      </c>
      <c r="AD764" s="10" t="str">
        <f>IF(Overall!$A766&lt;&gt;"",IF(AND(MONTH($O764) &lt;= 11, MONTH($P764) &gt;= 11), IF($S764 &lt;&gt; "", $I764/$S764, ""), ""),"")</f>
        <v/>
      </c>
      <c r="AE764" s="10" t="str">
        <f>IF(Overall!$A766&lt;&gt;"",IF(AND(MONTH($O764) &lt;= 12, MONTH($P764) &gt;= 12), IF($S764 &lt;&gt; "", $I764/$S764, ""), ""),"")</f>
        <v/>
      </c>
      <c r="AG764" s="10" t="str">
        <f ca="1">IFERROR(IF(AND(NOW()&lt;= EOMONTH(DATE(YEAR($P764),1, 1), 0), Overall!$A766&lt;&gt;"", MONTH($O764) &lt;= 1, MONTH($P764) &gt;= 1), IF($S764 &lt;&gt; "", $I764/$S764, ""), ""), "")</f>
        <v/>
      </c>
      <c r="AH764" s="10" t="str">
        <f ca="1">IFERROR(IF(AND(NOW()&lt;= EOMONTH(DATE(YEAR($P764),2, 1), 0), Overall!$A766&lt;&gt;"", MONTH($O764) &lt;= 2, MONTH($P764) &gt;= 2), IF($S764 &lt;&gt; "", $I764/$S764, ""), ""), "")</f>
        <v/>
      </c>
      <c r="AI764" s="10" t="str">
        <f ca="1">IFERROR(IF(AND(NOW()&lt;= EOMONTH(DATE(YEAR($P764),3, 1), 0), Overall!$A766&lt;&gt;"", MONTH($O764) &lt;= 3, MONTH($P764) &gt;= 3), IF($S764 &lt;&gt; "", $I764/$S764, ""), ""), "")</f>
        <v/>
      </c>
      <c r="AJ764" s="10" t="str">
        <f ca="1">IFERROR(IF(AND(NOW()&lt;= EOMONTH(DATE(YEAR($P764),4, 1), 0), Overall!$A766&lt;&gt;"", MONTH($O764) &lt;= 4, MONTH($P764) &gt;= 4), IF($S764 &lt;&gt; "", $I764/$S764, ""), ""), "")</f>
        <v/>
      </c>
      <c r="AK764" s="10" t="str">
        <f ca="1">IFERROR(IF(AND(NOW()&lt;= EOMONTH(DATE(YEAR($P764),5, 1), 0), Overall!$A766&lt;&gt;"", MONTH($O764) &lt;= 5, MONTH($P764) &gt;= 5), IF($S764 &lt;&gt; "", $I764/$S764, ""), ""), "")</f>
        <v/>
      </c>
      <c r="AL764" s="10" t="str">
        <f ca="1">IFERROR(IF(AND(NOW()&lt;= EOMONTH(DATE(YEAR($P764),6, 1), 0), Overall!$A766&lt;&gt;"", MONTH($O764) &lt;= 6, MONTH($P764) &gt;= 6), IF($S764 &lt;&gt; "", $I764/$S764, ""), ""), "")</f>
        <v/>
      </c>
      <c r="AM764" s="10" t="str">
        <f ca="1">IFERROR(IF(AND(NOW()&lt;= EOMONTH(DATE(YEAR($P764),7, 1), 0), Overall!$A766&lt;&gt;"", MONTH($O764) &lt;= 7, MONTH($P764) &gt;= 7), IF($S764 &lt;&gt; "", $I764/$S764, ""), ""), "")</f>
        <v/>
      </c>
      <c r="AN764" s="10" t="str">
        <f ca="1">IFERROR(IF(AND(NOW()&lt;= EOMONTH(DATE(YEAR($P764),8, 1), 0), Overall!$A766&lt;&gt;"", MONTH($O764) &lt;= 8, MONTH($P764) &gt;= 8), IF($S764 &lt;&gt; "", $I764/$S764, ""), ""), "")</f>
        <v/>
      </c>
      <c r="AO764" s="10" t="str">
        <f ca="1">IFERROR(IF(AND(NOW()&lt;= EOMONTH(DATE(YEAR($P764),9, 1), 0), Overall!$A766&lt;&gt;"", MONTH($O764) &lt;= 9, MONTH($P764) &gt;= 9), IF($S764 &lt;&gt; "", $I764/$S764, ""), ""), "")</f>
        <v/>
      </c>
      <c r="AP764" s="10" t="str">
        <f ca="1">IFERROR(IF(AND(NOW()&lt;= EOMONTH(DATE(YEAR($P764),10, 1), 0), Overall!$A766&lt;&gt;"", MONTH($O764) &lt;= 10, MONTH($P764) &gt;= 10), IF($S764 &lt;&gt; "", $I764/$S764, ""), ""), "")</f>
        <v/>
      </c>
      <c r="AQ764" s="10" t="str">
        <f ca="1">IFERROR(IF(AND(NOW()&lt;= EOMONTH(DATE(YEAR($P764),11, 1), 0), Overall!$A766&lt;&gt;"", MONTH($O764) &lt;=11, MONTH($P764) &gt;= 11), IF($S764 &lt;&gt; "", $I764/$S764, ""), ""), "")</f>
        <v/>
      </c>
      <c r="AR764" s="10" t="str">
        <f ca="1">IFERROR(IF(AND(NOW()&lt;= EOMONTH(DATE(YEAR($P764),12, 1), 0), Overall!$A766&lt;&gt;"", MONTH($O764) &lt;= 12, MONTH($P764) &gt;= 12), IF($S764 &lt;&gt; "", $I764/$S764, ""), ""), "")</f>
        <v/>
      </c>
      <c r="AS764" s="16">
        <f t="shared" ca="1" si="25"/>
        <v>0</v>
      </c>
    </row>
    <row r="765" spans="1:45" x14ac:dyDescent="0.25">
      <c r="A765" t="str">
        <f>_xlfn.VALUETOTEXT(Overall!A767)</f>
        <v/>
      </c>
      <c r="B765" s="8" t="str">
        <f>IF(Overall!B767&lt;&gt;"", VALUE(Overall!B767), "")</f>
        <v/>
      </c>
      <c r="C765" s="5" t="str">
        <f>IF(Overall!C767&lt;&gt;"",_xlfn.VALUETOTEXT(Overall!C767),"")</f>
        <v/>
      </c>
      <c r="D765" s="5" t="str">
        <f>_xlfn.VALUETOTEXT(Overall!D767)</f>
        <v/>
      </c>
      <c r="E765" s="5" t="str">
        <f>IF(Overall!Q767&lt;&gt;"",_xlfn.VALUETOTEXT(Overall!Q767),"")</f>
        <v/>
      </c>
      <c r="F765" s="5" t="str">
        <f>IF(Overall!E767&lt;&gt;"",_xlfn.VALUETOTEXT(Overall!E767),"")</f>
        <v/>
      </c>
      <c r="G765" s="5" t="str">
        <f>IF(Overall!R767&lt;&gt;"",_xlfn.VALUETOTEXT(Overall!R767),"")</f>
        <v/>
      </c>
      <c r="H765" s="5" t="str">
        <f>IF(Overall!P767&lt;&gt;"",_xlfn.VALUETOTEXT(Overall!P767),"")</f>
        <v/>
      </c>
      <c r="I765" s="6" t="str">
        <f>IF(Overall!F767&lt;&gt;"",VALUE(Overall!F767),"")</f>
        <v/>
      </c>
      <c r="J765" s="6" t="str">
        <f>IF(Overall!G767&lt;&gt;"",VALUE(Overall!G767),"")</f>
        <v/>
      </c>
      <c r="K765" s="6" t="str">
        <f>IF(Overall!H767&lt;&gt;"",VALUE(Overall!H767),"")</f>
        <v/>
      </c>
      <c r="L765" s="6" t="str">
        <f>IF(Overall!I767&lt;&gt;"",VALUE(Overall!I767),"")</f>
        <v/>
      </c>
      <c r="M765" s="6" t="str">
        <f>IF(Overall!J767&lt;&gt;"",VALUE(Overall!J767),"")</f>
        <v/>
      </c>
      <c r="N765" s="6" t="str">
        <f>IF(Overall!K767&lt;&gt;"",VALUE(Overall!K767),"")</f>
        <v/>
      </c>
      <c r="O765" s="7" t="str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/>
      </c>
      <c r="P765" s="7" t="str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/>
      </c>
      <c r="Q765" s="7" t="str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/>
      </c>
      <c r="R765" s="7" t="str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/>
      </c>
      <c r="S765" s="5" t="str">
        <f t="shared" si="24"/>
        <v/>
      </c>
      <c r="T765" s="10" t="str">
        <f>IF(Overall!$A767&lt;&gt;"",IF(AND(MONTH($O765) &lt;= 1, MONTH($P765) &gt;= 1), IF($S765 &lt;&gt; "", $I765/$S765, ""), ""),"")</f>
        <v/>
      </c>
      <c r="U765" s="10" t="str">
        <f>IF(Overall!$A767&lt;&gt;"",IF(AND(MONTH($O765) &lt;= 2, MONTH($P765) &gt;= 2), IF($S765 &lt;&gt; "", $I765/$S765, ""), ""),"")</f>
        <v/>
      </c>
      <c r="V765" s="10" t="str">
        <f>IF(Overall!$A767&lt;&gt;"",IF(AND(MONTH($O765) &lt;= 3, MONTH($P765) &gt;= 3), IF($S765 &lt;&gt; "", $I765/$S765, ""), ""),"")</f>
        <v/>
      </c>
      <c r="W765" s="10" t="str">
        <f>IF(Overall!$A767&lt;&gt;"",IF(AND(MONTH($O765) &lt;= 4, MONTH($P765) &gt;= 4), IF($S765 &lt;&gt; "", $I765/$S765, ""), ""),"")</f>
        <v/>
      </c>
      <c r="X765" s="10" t="str">
        <f>IF(Overall!$A767&lt;&gt;"",IF(AND(MONTH($O765) &lt;= 5, MONTH($P765) &gt;= 5), IF($S765 &lt;&gt; "", $I765/$S765, ""), ""),"")</f>
        <v/>
      </c>
      <c r="Y765" s="10" t="str">
        <f>IF(Overall!$A767&lt;&gt;"",IF(AND(MONTH($O765) &lt;= 6, MONTH($P765) &gt;= 6), IF($S765 &lt;&gt; "", $I765/$S765, ""), ""),"")</f>
        <v/>
      </c>
      <c r="Z765" s="10" t="str">
        <f>IF(Overall!$A767&lt;&gt;"",IF(AND(MONTH($O765) &lt;= 7, MONTH($P765) &gt;= 7 ), IF($S765 &lt;&gt; "", $I765/$S765, ""), ""),"")</f>
        <v/>
      </c>
      <c r="AA765" s="10" t="str">
        <f>IF(Overall!$A767&lt;&gt;"",IF(AND(MONTH($O765) &lt;= 8, MONTH($P765) &gt;= 8), IF($S765 &lt;&gt; "", $I765/$S765, ""), ""),"")</f>
        <v/>
      </c>
      <c r="AB765" s="10" t="str">
        <f>IF(Overall!$A767&lt;&gt;"",IF(AND(MONTH($O765) &lt;= 9, MONTH($P765) &gt;= 9), IF($S765 &lt;&gt; "", $I765/$S765, ""), ""),"")</f>
        <v/>
      </c>
      <c r="AC765" s="10" t="str">
        <f>IF(Overall!$A767&lt;&gt;"",IF(AND(MONTH($O765) &lt;= 10, MONTH($P765) &gt;= 10), IF($S765 &lt;&gt; "", $I765/$S765, ""), ""),"")</f>
        <v/>
      </c>
      <c r="AD765" s="10" t="str">
        <f>IF(Overall!$A767&lt;&gt;"",IF(AND(MONTH($O765) &lt;= 11, MONTH($P765) &gt;= 11), IF($S765 &lt;&gt; "", $I765/$S765, ""), ""),"")</f>
        <v/>
      </c>
      <c r="AE765" s="10" t="str">
        <f>IF(Overall!$A767&lt;&gt;"",IF(AND(MONTH($O765) &lt;= 12, MONTH($P765) &gt;= 12), IF($S765 &lt;&gt; "", $I765/$S765, ""), ""),"")</f>
        <v/>
      </c>
      <c r="AG765" s="10" t="str">
        <f ca="1">IFERROR(IF(AND(NOW()&lt;= EOMONTH(DATE(YEAR($P765),1, 1), 0), Overall!$A767&lt;&gt;"", MONTH($O765) &lt;= 1, MONTH($P765) &gt;= 1), IF($S765 &lt;&gt; "", $I765/$S765, ""), ""), "")</f>
        <v/>
      </c>
      <c r="AH765" s="10" t="str">
        <f ca="1">IFERROR(IF(AND(NOW()&lt;= EOMONTH(DATE(YEAR($P765),2, 1), 0), Overall!$A767&lt;&gt;"", MONTH($O765) &lt;= 2, MONTH($P765) &gt;= 2), IF($S765 &lt;&gt; "", $I765/$S765, ""), ""), "")</f>
        <v/>
      </c>
      <c r="AI765" s="10" t="str">
        <f ca="1">IFERROR(IF(AND(NOW()&lt;= EOMONTH(DATE(YEAR($P765),3, 1), 0), Overall!$A767&lt;&gt;"", MONTH($O765) &lt;= 3, MONTH($P765) &gt;= 3), IF($S765 &lt;&gt; "", $I765/$S765, ""), ""), "")</f>
        <v/>
      </c>
      <c r="AJ765" s="10" t="str">
        <f ca="1">IFERROR(IF(AND(NOW()&lt;= EOMONTH(DATE(YEAR($P765),4, 1), 0), Overall!$A767&lt;&gt;"", MONTH($O765) &lt;= 4, MONTH($P765) &gt;= 4), IF($S765 &lt;&gt; "", $I765/$S765, ""), ""), "")</f>
        <v/>
      </c>
      <c r="AK765" s="10" t="str">
        <f ca="1">IFERROR(IF(AND(NOW()&lt;= EOMONTH(DATE(YEAR($P765),5, 1), 0), Overall!$A767&lt;&gt;"", MONTH($O765) &lt;= 5, MONTH($P765) &gt;= 5), IF($S765 &lt;&gt; "", $I765/$S765, ""), ""), "")</f>
        <v/>
      </c>
      <c r="AL765" s="10" t="str">
        <f ca="1">IFERROR(IF(AND(NOW()&lt;= EOMONTH(DATE(YEAR($P765),6, 1), 0), Overall!$A767&lt;&gt;"", MONTH($O765) &lt;= 6, MONTH($P765) &gt;= 6), IF($S765 &lt;&gt; "", $I765/$S765, ""), ""), "")</f>
        <v/>
      </c>
      <c r="AM765" s="10" t="str">
        <f ca="1">IFERROR(IF(AND(NOW()&lt;= EOMONTH(DATE(YEAR($P765),7, 1), 0), Overall!$A767&lt;&gt;"", MONTH($O765) &lt;= 7, MONTH($P765) &gt;= 7), IF($S765 &lt;&gt; "", $I765/$S765, ""), ""), "")</f>
        <v/>
      </c>
      <c r="AN765" s="10" t="str">
        <f ca="1">IFERROR(IF(AND(NOW()&lt;= EOMONTH(DATE(YEAR($P765),8, 1), 0), Overall!$A767&lt;&gt;"", MONTH($O765) &lt;= 8, MONTH($P765) &gt;= 8), IF($S765 &lt;&gt; "", $I765/$S765, ""), ""), "")</f>
        <v/>
      </c>
      <c r="AO765" s="10" t="str">
        <f ca="1">IFERROR(IF(AND(NOW()&lt;= EOMONTH(DATE(YEAR($P765),9, 1), 0), Overall!$A767&lt;&gt;"", MONTH($O765) &lt;= 9, MONTH($P765) &gt;= 9), IF($S765 &lt;&gt; "", $I765/$S765, ""), ""), "")</f>
        <v/>
      </c>
      <c r="AP765" s="10" t="str">
        <f ca="1">IFERROR(IF(AND(NOW()&lt;= EOMONTH(DATE(YEAR($P765),10, 1), 0), Overall!$A767&lt;&gt;"", MONTH($O765) &lt;= 10, MONTH($P765) &gt;= 10), IF($S765 &lt;&gt; "", $I765/$S765, ""), ""), "")</f>
        <v/>
      </c>
      <c r="AQ765" s="10" t="str">
        <f ca="1">IFERROR(IF(AND(NOW()&lt;= EOMONTH(DATE(YEAR($P765),11, 1), 0), Overall!$A767&lt;&gt;"", MONTH($O765) &lt;=11, MONTH($P765) &gt;= 11), IF($S765 &lt;&gt; "", $I765/$S765, ""), ""), "")</f>
        <v/>
      </c>
      <c r="AR765" s="10" t="str">
        <f ca="1">IFERROR(IF(AND(NOW()&lt;= EOMONTH(DATE(YEAR($P765),12, 1), 0), Overall!$A767&lt;&gt;"", MONTH($O765) &lt;= 12, MONTH($P765) &gt;= 12), IF($S765 &lt;&gt; "", $I765/$S765, ""), ""), "")</f>
        <v/>
      </c>
      <c r="AS765" s="16">
        <f t="shared" ca="1" si="25"/>
        <v>0</v>
      </c>
    </row>
    <row r="766" spans="1:45" x14ac:dyDescent="0.25">
      <c r="A766" t="str">
        <f>_xlfn.VALUETOTEXT(Overall!A768)</f>
        <v/>
      </c>
      <c r="B766" s="8" t="str">
        <f>IF(Overall!B768&lt;&gt;"", VALUE(Overall!B768), "")</f>
        <v/>
      </c>
      <c r="C766" s="5" t="str">
        <f>IF(Overall!C768&lt;&gt;"",_xlfn.VALUETOTEXT(Overall!C768),"")</f>
        <v/>
      </c>
      <c r="D766" s="5" t="str">
        <f>_xlfn.VALUETOTEXT(Overall!D768)</f>
        <v/>
      </c>
      <c r="E766" s="5" t="str">
        <f>IF(Overall!Q768&lt;&gt;"",_xlfn.VALUETOTEXT(Overall!Q768),"")</f>
        <v/>
      </c>
      <c r="F766" s="5" t="str">
        <f>IF(Overall!E768&lt;&gt;"",_xlfn.VALUETOTEXT(Overall!E768),"")</f>
        <v/>
      </c>
      <c r="G766" s="5" t="str">
        <f>IF(Overall!R768&lt;&gt;"",_xlfn.VALUETOTEXT(Overall!R768),"")</f>
        <v/>
      </c>
      <c r="H766" s="5" t="str">
        <f>IF(Overall!P768&lt;&gt;"",_xlfn.VALUETOTEXT(Overall!P768),"")</f>
        <v/>
      </c>
      <c r="I766" s="6" t="str">
        <f>IF(Overall!F768&lt;&gt;"",VALUE(Overall!F768),"")</f>
        <v/>
      </c>
      <c r="J766" s="6" t="str">
        <f>IF(Overall!G768&lt;&gt;"",VALUE(Overall!G768),"")</f>
        <v/>
      </c>
      <c r="K766" s="6" t="str">
        <f>IF(Overall!H768&lt;&gt;"",VALUE(Overall!H768),"")</f>
        <v/>
      </c>
      <c r="L766" s="6" t="str">
        <f>IF(Overall!I768&lt;&gt;"",VALUE(Overall!I768),"")</f>
        <v/>
      </c>
      <c r="M766" s="6" t="str">
        <f>IF(Overall!J768&lt;&gt;"",VALUE(Overall!J768),"")</f>
        <v/>
      </c>
      <c r="N766" s="6" t="str">
        <f>IF(Overall!K768&lt;&gt;"",VALUE(Overall!K768),"")</f>
        <v/>
      </c>
      <c r="O766" s="7" t="str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/>
      </c>
      <c r="P766" s="7" t="str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/>
      </c>
      <c r="Q766" s="7" t="str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/>
      </c>
      <c r="R766" s="7" t="str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/>
      </c>
      <c r="S766" s="5" t="str">
        <f t="shared" si="24"/>
        <v/>
      </c>
      <c r="T766" s="10" t="str">
        <f>IF(Overall!$A768&lt;&gt;"",IF(AND(MONTH($O766) &lt;= 1, MONTH($P766) &gt;= 1), IF($S766 &lt;&gt; "", $I766/$S766, ""), ""),"")</f>
        <v/>
      </c>
      <c r="U766" s="10" t="str">
        <f>IF(Overall!$A768&lt;&gt;"",IF(AND(MONTH($O766) &lt;= 2, MONTH($P766) &gt;= 2), IF($S766 &lt;&gt; "", $I766/$S766, ""), ""),"")</f>
        <v/>
      </c>
      <c r="V766" s="10" t="str">
        <f>IF(Overall!$A768&lt;&gt;"",IF(AND(MONTH($O766) &lt;= 3, MONTH($P766) &gt;= 3), IF($S766 &lt;&gt; "", $I766/$S766, ""), ""),"")</f>
        <v/>
      </c>
      <c r="W766" s="10" t="str">
        <f>IF(Overall!$A768&lt;&gt;"",IF(AND(MONTH($O766) &lt;= 4, MONTH($P766) &gt;= 4), IF($S766 &lt;&gt; "", $I766/$S766, ""), ""),"")</f>
        <v/>
      </c>
      <c r="X766" s="10" t="str">
        <f>IF(Overall!$A768&lt;&gt;"",IF(AND(MONTH($O766) &lt;= 5, MONTH($P766) &gt;= 5), IF($S766 &lt;&gt; "", $I766/$S766, ""), ""),"")</f>
        <v/>
      </c>
      <c r="Y766" s="10" t="str">
        <f>IF(Overall!$A768&lt;&gt;"",IF(AND(MONTH($O766) &lt;= 6, MONTH($P766) &gt;= 6), IF($S766 &lt;&gt; "", $I766/$S766, ""), ""),"")</f>
        <v/>
      </c>
      <c r="Z766" s="10" t="str">
        <f>IF(Overall!$A768&lt;&gt;"",IF(AND(MONTH($O766) &lt;= 7, MONTH($P766) &gt;= 7 ), IF($S766 &lt;&gt; "", $I766/$S766, ""), ""),"")</f>
        <v/>
      </c>
      <c r="AA766" s="10" t="str">
        <f>IF(Overall!$A768&lt;&gt;"",IF(AND(MONTH($O766) &lt;= 8, MONTH($P766) &gt;= 8), IF($S766 &lt;&gt; "", $I766/$S766, ""), ""),"")</f>
        <v/>
      </c>
      <c r="AB766" s="10" t="str">
        <f>IF(Overall!$A768&lt;&gt;"",IF(AND(MONTH($O766) &lt;= 9, MONTH($P766) &gt;= 9), IF($S766 &lt;&gt; "", $I766/$S766, ""), ""),"")</f>
        <v/>
      </c>
      <c r="AC766" s="10" t="str">
        <f>IF(Overall!$A768&lt;&gt;"",IF(AND(MONTH($O766) &lt;= 10, MONTH($P766) &gt;= 10), IF($S766 &lt;&gt; "", $I766/$S766, ""), ""),"")</f>
        <v/>
      </c>
      <c r="AD766" s="10" t="str">
        <f>IF(Overall!$A768&lt;&gt;"",IF(AND(MONTH($O766) &lt;= 11, MONTH($P766) &gt;= 11), IF($S766 &lt;&gt; "", $I766/$S766, ""), ""),"")</f>
        <v/>
      </c>
      <c r="AE766" s="10" t="str">
        <f>IF(Overall!$A768&lt;&gt;"",IF(AND(MONTH($O766) &lt;= 12, MONTH($P766) &gt;= 12), IF($S766 &lt;&gt; "", $I766/$S766, ""), ""),"")</f>
        <v/>
      </c>
      <c r="AG766" s="10" t="str">
        <f ca="1">IFERROR(IF(AND(NOW()&lt;= EOMONTH(DATE(YEAR($P766),1, 1), 0), Overall!$A768&lt;&gt;"", MONTH($O766) &lt;= 1, MONTH($P766) &gt;= 1), IF($S766 &lt;&gt; "", $I766/$S766, ""), ""), "")</f>
        <v/>
      </c>
      <c r="AH766" s="10" t="str">
        <f ca="1">IFERROR(IF(AND(NOW()&lt;= EOMONTH(DATE(YEAR($P766),2, 1), 0), Overall!$A768&lt;&gt;"", MONTH($O766) &lt;= 2, MONTH($P766) &gt;= 2), IF($S766 &lt;&gt; "", $I766/$S766, ""), ""), "")</f>
        <v/>
      </c>
      <c r="AI766" s="10" t="str">
        <f ca="1">IFERROR(IF(AND(NOW()&lt;= EOMONTH(DATE(YEAR($P766),3, 1), 0), Overall!$A768&lt;&gt;"", MONTH($O766) &lt;= 3, MONTH($P766) &gt;= 3), IF($S766 &lt;&gt; "", $I766/$S766, ""), ""), "")</f>
        <v/>
      </c>
      <c r="AJ766" s="10" t="str">
        <f ca="1">IFERROR(IF(AND(NOW()&lt;= EOMONTH(DATE(YEAR($P766),4, 1), 0), Overall!$A768&lt;&gt;"", MONTH($O766) &lt;= 4, MONTH($P766) &gt;= 4), IF($S766 &lt;&gt; "", $I766/$S766, ""), ""), "")</f>
        <v/>
      </c>
      <c r="AK766" s="10" t="str">
        <f ca="1">IFERROR(IF(AND(NOW()&lt;= EOMONTH(DATE(YEAR($P766),5, 1), 0), Overall!$A768&lt;&gt;"", MONTH($O766) &lt;= 5, MONTH($P766) &gt;= 5), IF($S766 &lt;&gt; "", $I766/$S766, ""), ""), "")</f>
        <v/>
      </c>
      <c r="AL766" s="10" t="str">
        <f ca="1">IFERROR(IF(AND(NOW()&lt;= EOMONTH(DATE(YEAR($P766),6, 1), 0), Overall!$A768&lt;&gt;"", MONTH($O766) &lt;= 6, MONTH($P766) &gt;= 6), IF($S766 &lt;&gt; "", $I766/$S766, ""), ""), "")</f>
        <v/>
      </c>
      <c r="AM766" s="10" t="str">
        <f ca="1">IFERROR(IF(AND(NOW()&lt;= EOMONTH(DATE(YEAR($P766),7, 1), 0), Overall!$A768&lt;&gt;"", MONTH($O766) &lt;= 7, MONTH($P766) &gt;= 7), IF($S766 &lt;&gt; "", $I766/$S766, ""), ""), "")</f>
        <v/>
      </c>
      <c r="AN766" s="10" t="str">
        <f ca="1">IFERROR(IF(AND(NOW()&lt;= EOMONTH(DATE(YEAR($P766),8, 1), 0), Overall!$A768&lt;&gt;"", MONTH($O766) &lt;= 8, MONTH($P766) &gt;= 8), IF($S766 &lt;&gt; "", $I766/$S766, ""), ""), "")</f>
        <v/>
      </c>
      <c r="AO766" s="10" t="str">
        <f ca="1">IFERROR(IF(AND(NOW()&lt;= EOMONTH(DATE(YEAR($P766),9, 1), 0), Overall!$A768&lt;&gt;"", MONTH($O766) &lt;= 9, MONTH($P766) &gt;= 9), IF($S766 &lt;&gt; "", $I766/$S766, ""), ""), "")</f>
        <v/>
      </c>
      <c r="AP766" s="10" t="str">
        <f ca="1">IFERROR(IF(AND(NOW()&lt;= EOMONTH(DATE(YEAR($P766),10, 1), 0), Overall!$A768&lt;&gt;"", MONTH($O766) &lt;= 10, MONTH($P766) &gt;= 10), IF($S766 &lt;&gt; "", $I766/$S766, ""), ""), "")</f>
        <v/>
      </c>
      <c r="AQ766" s="10" t="str">
        <f ca="1">IFERROR(IF(AND(NOW()&lt;= EOMONTH(DATE(YEAR($P766),11, 1), 0), Overall!$A768&lt;&gt;"", MONTH($O766) &lt;=11, MONTH($P766) &gt;= 11), IF($S766 &lt;&gt; "", $I766/$S766, ""), ""), "")</f>
        <v/>
      </c>
      <c r="AR766" s="10" t="str">
        <f ca="1">IFERROR(IF(AND(NOW()&lt;= EOMONTH(DATE(YEAR($P766),12, 1), 0), Overall!$A768&lt;&gt;"", MONTH($O766) &lt;= 12, MONTH($P766) &gt;= 12), IF($S766 &lt;&gt; "", $I766/$S766, ""), ""), "")</f>
        <v/>
      </c>
      <c r="AS766" s="16">
        <f t="shared" ca="1" si="25"/>
        <v>0</v>
      </c>
    </row>
    <row r="767" spans="1:45" x14ac:dyDescent="0.25">
      <c r="A767" t="str">
        <f>_xlfn.VALUETOTEXT(Overall!A769)</f>
        <v/>
      </c>
      <c r="B767" s="8" t="str">
        <f>IF(Overall!B769&lt;&gt;"", VALUE(Overall!B769), "")</f>
        <v/>
      </c>
      <c r="C767" s="5" t="str">
        <f>IF(Overall!C769&lt;&gt;"",_xlfn.VALUETOTEXT(Overall!C769),"")</f>
        <v/>
      </c>
      <c r="D767" s="5" t="str">
        <f>_xlfn.VALUETOTEXT(Overall!D769)</f>
        <v/>
      </c>
      <c r="E767" s="5" t="str">
        <f>IF(Overall!Q769&lt;&gt;"",_xlfn.VALUETOTEXT(Overall!Q769),"")</f>
        <v/>
      </c>
      <c r="F767" s="5" t="str">
        <f>IF(Overall!E769&lt;&gt;"",_xlfn.VALUETOTEXT(Overall!E769),"")</f>
        <v/>
      </c>
      <c r="G767" s="5" t="str">
        <f>IF(Overall!R769&lt;&gt;"",_xlfn.VALUETOTEXT(Overall!R769),"")</f>
        <v/>
      </c>
      <c r="H767" s="5" t="str">
        <f>IF(Overall!P769&lt;&gt;"",_xlfn.VALUETOTEXT(Overall!P769),"")</f>
        <v/>
      </c>
      <c r="I767" s="6" t="str">
        <f>IF(Overall!F769&lt;&gt;"",VALUE(Overall!F769),"")</f>
        <v/>
      </c>
      <c r="J767" s="6" t="str">
        <f>IF(Overall!G769&lt;&gt;"",VALUE(Overall!G769),"")</f>
        <v/>
      </c>
      <c r="K767" s="6" t="str">
        <f>IF(Overall!H769&lt;&gt;"",VALUE(Overall!H769),"")</f>
        <v/>
      </c>
      <c r="L767" s="6" t="str">
        <f>IF(Overall!I769&lt;&gt;"",VALUE(Overall!I769),"")</f>
        <v/>
      </c>
      <c r="M767" s="6" t="str">
        <f>IF(Overall!J769&lt;&gt;"",VALUE(Overall!J769),"")</f>
        <v/>
      </c>
      <c r="N767" s="6" t="str">
        <f>IF(Overall!K769&lt;&gt;"",VALUE(Overall!K769),"")</f>
        <v/>
      </c>
      <c r="O767" s="7" t="str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/>
      </c>
      <c r="P767" s="7" t="str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/>
      </c>
      <c r="Q767" s="7" t="str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/>
      </c>
      <c r="R767" s="7" t="str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/>
      </c>
      <c r="S767" s="5" t="str">
        <f t="shared" si="24"/>
        <v/>
      </c>
      <c r="T767" s="10" t="str">
        <f>IF(Overall!$A769&lt;&gt;"",IF(AND(MONTH($O767) &lt;= 1, MONTH($P767) &gt;= 1), IF($S767 &lt;&gt; "", $I767/$S767, ""), ""),"")</f>
        <v/>
      </c>
      <c r="U767" s="10" t="str">
        <f>IF(Overall!$A769&lt;&gt;"",IF(AND(MONTH($O767) &lt;= 2, MONTH($P767) &gt;= 2), IF($S767 &lt;&gt; "", $I767/$S767, ""), ""),"")</f>
        <v/>
      </c>
      <c r="V767" s="10" t="str">
        <f>IF(Overall!$A769&lt;&gt;"",IF(AND(MONTH($O767) &lt;= 3, MONTH($P767) &gt;= 3), IF($S767 &lt;&gt; "", $I767/$S767, ""), ""),"")</f>
        <v/>
      </c>
      <c r="W767" s="10" t="str">
        <f>IF(Overall!$A769&lt;&gt;"",IF(AND(MONTH($O767) &lt;= 4, MONTH($P767) &gt;= 4), IF($S767 &lt;&gt; "", $I767/$S767, ""), ""),"")</f>
        <v/>
      </c>
      <c r="X767" s="10" t="str">
        <f>IF(Overall!$A769&lt;&gt;"",IF(AND(MONTH($O767) &lt;= 5, MONTH($P767) &gt;= 5), IF($S767 &lt;&gt; "", $I767/$S767, ""), ""),"")</f>
        <v/>
      </c>
      <c r="Y767" s="10" t="str">
        <f>IF(Overall!$A769&lt;&gt;"",IF(AND(MONTH($O767) &lt;= 6, MONTH($P767) &gt;= 6), IF($S767 &lt;&gt; "", $I767/$S767, ""), ""),"")</f>
        <v/>
      </c>
      <c r="Z767" s="10" t="str">
        <f>IF(Overall!$A769&lt;&gt;"",IF(AND(MONTH($O767) &lt;= 7, MONTH($P767) &gt;= 7 ), IF($S767 &lt;&gt; "", $I767/$S767, ""), ""),"")</f>
        <v/>
      </c>
      <c r="AA767" s="10" t="str">
        <f>IF(Overall!$A769&lt;&gt;"",IF(AND(MONTH($O767) &lt;= 8, MONTH($P767) &gt;= 8), IF($S767 &lt;&gt; "", $I767/$S767, ""), ""),"")</f>
        <v/>
      </c>
      <c r="AB767" s="10" t="str">
        <f>IF(Overall!$A769&lt;&gt;"",IF(AND(MONTH($O767) &lt;= 9, MONTH($P767) &gt;= 9), IF($S767 &lt;&gt; "", $I767/$S767, ""), ""),"")</f>
        <v/>
      </c>
      <c r="AC767" s="10" t="str">
        <f>IF(Overall!$A769&lt;&gt;"",IF(AND(MONTH($O767) &lt;= 10, MONTH($P767) &gt;= 10), IF($S767 &lt;&gt; "", $I767/$S767, ""), ""),"")</f>
        <v/>
      </c>
      <c r="AD767" s="10" t="str">
        <f>IF(Overall!$A769&lt;&gt;"",IF(AND(MONTH($O767) &lt;= 11, MONTH($P767) &gt;= 11), IF($S767 &lt;&gt; "", $I767/$S767, ""), ""),"")</f>
        <v/>
      </c>
      <c r="AE767" s="10" t="str">
        <f>IF(Overall!$A769&lt;&gt;"",IF(AND(MONTH($O767) &lt;= 12, MONTH($P767) &gt;= 12), IF($S767 &lt;&gt; "", $I767/$S767, ""), ""),"")</f>
        <v/>
      </c>
      <c r="AG767" s="10" t="str">
        <f ca="1">IFERROR(IF(AND(NOW()&lt;= EOMONTH(DATE(YEAR($P767),1, 1), 0), Overall!$A769&lt;&gt;"", MONTH($O767) &lt;= 1, MONTH($P767) &gt;= 1), IF($S767 &lt;&gt; "", $I767/$S767, ""), ""), "")</f>
        <v/>
      </c>
      <c r="AH767" s="10" t="str">
        <f ca="1">IFERROR(IF(AND(NOW()&lt;= EOMONTH(DATE(YEAR($P767),2, 1), 0), Overall!$A769&lt;&gt;"", MONTH($O767) &lt;= 2, MONTH($P767) &gt;= 2), IF($S767 &lt;&gt; "", $I767/$S767, ""), ""), "")</f>
        <v/>
      </c>
      <c r="AI767" s="10" t="str">
        <f ca="1">IFERROR(IF(AND(NOW()&lt;= EOMONTH(DATE(YEAR($P767),3, 1), 0), Overall!$A769&lt;&gt;"", MONTH($O767) &lt;= 3, MONTH($P767) &gt;= 3), IF($S767 &lt;&gt; "", $I767/$S767, ""), ""), "")</f>
        <v/>
      </c>
      <c r="AJ767" s="10" t="str">
        <f ca="1">IFERROR(IF(AND(NOW()&lt;= EOMONTH(DATE(YEAR($P767),4, 1), 0), Overall!$A769&lt;&gt;"", MONTH($O767) &lt;= 4, MONTH($P767) &gt;= 4), IF($S767 &lt;&gt; "", $I767/$S767, ""), ""), "")</f>
        <v/>
      </c>
      <c r="AK767" s="10" t="str">
        <f ca="1">IFERROR(IF(AND(NOW()&lt;= EOMONTH(DATE(YEAR($P767),5, 1), 0), Overall!$A769&lt;&gt;"", MONTH($O767) &lt;= 5, MONTH($P767) &gt;= 5), IF($S767 &lt;&gt; "", $I767/$S767, ""), ""), "")</f>
        <v/>
      </c>
      <c r="AL767" s="10" t="str">
        <f ca="1">IFERROR(IF(AND(NOW()&lt;= EOMONTH(DATE(YEAR($P767),6, 1), 0), Overall!$A769&lt;&gt;"", MONTH($O767) &lt;= 6, MONTH($P767) &gt;= 6), IF($S767 &lt;&gt; "", $I767/$S767, ""), ""), "")</f>
        <v/>
      </c>
      <c r="AM767" s="10" t="str">
        <f ca="1">IFERROR(IF(AND(NOW()&lt;= EOMONTH(DATE(YEAR($P767),7, 1), 0), Overall!$A769&lt;&gt;"", MONTH($O767) &lt;= 7, MONTH($P767) &gt;= 7), IF($S767 &lt;&gt; "", $I767/$S767, ""), ""), "")</f>
        <v/>
      </c>
      <c r="AN767" s="10" t="str">
        <f ca="1">IFERROR(IF(AND(NOW()&lt;= EOMONTH(DATE(YEAR($P767),8, 1), 0), Overall!$A769&lt;&gt;"", MONTH($O767) &lt;= 8, MONTH($P767) &gt;= 8), IF($S767 &lt;&gt; "", $I767/$S767, ""), ""), "")</f>
        <v/>
      </c>
      <c r="AO767" s="10" t="str">
        <f ca="1">IFERROR(IF(AND(NOW()&lt;= EOMONTH(DATE(YEAR($P767),9, 1), 0), Overall!$A769&lt;&gt;"", MONTH($O767) &lt;= 9, MONTH($P767) &gt;= 9), IF($S767 &lt;&gt; "", $I767/$S767, ""), ""), "")</f>
        <v/>
      </c>
      <c r="AP767" s="10" t="str">
        <f ca="1">IFERROR(IF(AND(NOW()&lt;= EOMONTH(DATE(YEAR($P767),10, 1), 0), Overall!$A769&lt;&gt;"", MONTH($O767) &lt;= 10, MONTH($P767) &gt;= 10), IF($S767 &lt;&gt; "", $I767/$S767, ""), ""), "")</f>
        <v/>
      </c>
      <c r="AQ767" s="10" t="str">
        <f ca="1">IFERROR(IF(AND(NOW()&lt;= EOMONTH(DATE(YEAR($P767),11, 1), 0), Overall!$A769&lt;&gt;"", MONTH($O767) &lt;=11, MONTH($P767) &gt;= 11), IF($S767 &lt;&gt; "", $I767/$S767, ""), ""), "")</f>
        <v/>
      </c>
      <c r="AR767" s="10" t="str">
        <f ca="1">IFERROR(IF(AND(NOW()&lt;= EOMONTH(DATE(YEAR($P767),12, 1), 0), Overall!$A769&lt;&gt;"", MONTH($O767) &lt;= 12, MONTH($P767) &gt;= 12), IF($S767 &lt;&gt; "", $I767/$S767, ""), ""), "")</f>
        <v/>
      </c>
      <c r="AS767" s="16">
        <f t="shared" ca="1" si="25"/>
        <v>0</v>
      </c>
    </row>
    <row r="768" spans="1:45" x14ac:dyDescent="0.25">
      <c r="A768" t="str">
        <f>_xlfn.VALUETOTEXT(Overall!A770)</f>
        <v/>
      </c>
      <c r="B768" s="8" t="str">
        <f>IF(Overall!B770&lt;&gt;"", VALUE(Overall!B770), "")</f>
        <v/>
      </c>
      <c r="C768" s="5" t="str">
        <f>IF(Overall!C770&lt;&gt;"",_xlfn.VALUETOTEXT(Overall!C770),"")</f>
        <v/>
      </c>
      <c r="D768" s="5" t="str">
        <f>_xlfn.VALUETOTEXT(Overall!D770)</f>
        <v/>
      </c>
      <c r="E768" s="5" t="str">
        <f>IF(Overall!Q770&lt;&gt;"",_xlfn.VALUETOTEXT(Overall!Q770),"")</f>
        <v/>
      </c>
      <c r="F768" s="5" t="str">
        <f>IF(Overall!E770&lt;&gt;"",_xlfn.VALUETOTEXT(Overall!E770),"")</f>
        <v/>
      </c>
      <c r="G768" s="5" t="str">
        <f>IF(Overall!R770&lt;&gt;"",_xlfn.VALUETOTEXT(Overall!R770),"")</f>
        <v/>
      </c>
      <c r="H768" s="5" t="str">
        <f>IF(Overall!P770&lt;&gt;"",_xlfn.VALUETOTEXT(Overall!P770),"")</f>
        <v/>
      </c>
      <c r="I768" s="6" t="str">
        <f>IF(Overall!F770&lt;&gt;"",VALUE(Overall!F770),"")</f>
        <v/>
      </c>
      <c r="J768" s="6" t="str">
        <f>IF(Overall!G770&lt;&gt;"",VALUE(Overall!G770),"")</f>
        <v/>
      </c>
      <c r="K768" s="6" t="str">
        <f>IF(Overall!H770&lt;&gt;"",VALUE(Overall!H770),"")</f>
        <v/>
      </c>
      <c r="L768" s="6" t="str">
        <f>IF(Overall!I770&lt;&gt;"",VALUE(Overall!I770),"")</f>
        <v/>
      </c>
      <c r="M768" s="6" t="str">
        <f>IF(Overall!J770&lt;&gt;"",VALUE(Overall!J770),"")</f>
        <v/>
      </c>
      <c r="N768" s="6" t="str">
        <f>IF(Overall!K770&lt;&gt;"",VALUE(Overall!K770),"")</f>
        <v/>
      </c>
      <c r="O768" s="7" t="str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/>
      </c>
      <c r="P768" s="7" t="str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/>
      </c>
      <c r="Q768" s="7" t="str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/>
      </c>
      <c r="R768" s="7" t="str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/>
      </c>
      <c r="S768" s="5" t="str">
        <f t="shared" si="24"/>
        <v/>
      </c>
      <c r="T768" s="10" t="str">
        <f>IF(Overall!$A770&lt;&gt;"",IF(AND(MONTH($O768) &lt;= 1, MONTH($P768) &gt;= 1), IF($S768 &lt;&gt; "", $I768/$S768, ""), ""),"")</f>
        <v/>
      </c>
      <c r="U768" s="10" t="str">
        <f>IF(Overall!$A770&lt;&gt;"",IF(AND(MONTH($O768) &lt;= 2, MONTH($P768) &gt;= 2), IF($S768 &lt;&gt; "", $I768/$S768, ""), ""),"")</f>
        <v/>
      </c>
      <c r="V768" s="10" t="str">
        <f>IF(Overall!$A770&lt;&gt;"",IF(AND(MONTH($O768) &lt;= 3, MONTH($P768) &gt;= 3), IF($S768 &lt;&gt; "", $I768/$S768, ""), ""),"")</f>
        <v/>
      </c>
      <c r="W768" s="10" t="str">
        <f>IF(Overall!$A770&lt;&gt;"",IF(AND(MONTH($O768) &lt;= 4, MONTH($P768) &gt;= 4), IF($S768 &lt;&gt; "", $I768/$S768, ""), ""),"")</f>
        <v/>
      </c>
      <c r="X768" s="10" t="str">
        <f>IF(Overall!$A770&lt;&gt;"",IF(AND(MONTH($O768) &lt;= 5, MONTH($P768) &gt;= 5), IF($S768 &lt;&gt; "", $I768/$S768, ""), ""),"")</f>
        <v/>
      </c>
      <c r="Y768" s="10" t="str">
        <f>IF(Overall!$A770&lt;&gt;"",IF(AND(MONTH($O768) &lt;= 6, MONTH($P768) &gt;= 6), IF($S768 &lt;&gt; "", $I768/$S768, ""), ""),"")</f>
        <v/>
      </c>
      <c r="Z768" s="10" t="str">
        <f>IF(Overall!$A770&lt;&gt;"",IF(AND(MONTH($O768) &lt;= 7, MONTH($P768) &gt;= 7 ), IF($S768 &lt;&gt; "", $I768/$S768, ""), ""),"")</f>
        <v/>
      </c>
      <c r="AA768" s="10" t="str">
        <f>IF(Overall!$A770&lt;&gt;"",IF(AND(MONTH($O768) &lt;= 8, MONTH($P768) &gt;= 8), IF($S768 &lt;&gt; "", $I768/$S768, ""), ""),"")</f>
        <v/>
      </c>
      <c r="AB768" s="10" t="str">
        <f>IF(Overall!$A770&lt;&gt;"",IF(AND(MONTH($O768) &lt;= 9, MONTH($P768) &gt;= 9), IF($S768 &lt;&gt; "", $I768/$S768, ""), ""),"")</f>
        <v/>
      </c>
      <c r="AC768" s="10" t="str">
        <f>IF(Overall!$A770&lt;&gt;"",IF(AND(MONTH($O768) &lt;= 10, MONTH($P768) &gt;= 10), IF($S768 &lt;&gt; "", $I768/$S768, ""), ""),"")</f>
        <v/>
      </c>
      <c r="AD768" s="10" t="str">
        <f>IF(Overall!$A770&lt;&gt;"",IF(AND(MONTH($O768) &lt;= 11, MONTH($P768) &gt;= 11), IF($S768 &lt;&gt; "", $I768/$S768, ""), ""),"")</f>
        <v/>
      </c>
      <c r="AE768" s="10" t="str">
        <f>IF(Overall!$A770&lt;&gt;"",IF(AND(MONTH($O768) &lt;= 12, MONTH($P768) &gt;= 12), IF($S768 &lt;&gt; "", $I768/$S768, ""), ""),"")</f>
        <v/>
      </c>
      <c r="AG768" s="10" t="str">
        <f ca="1">IFERROR(IF(AND(NOW()&lt;= EOMONTH(DATE(YEAR($P768),1, 1), 0), Overall!$A770&lt;&gt;"", MONTH($O768) &lt;= 1, MONTH($P768) &gt;= 1), IF($S768 &lt;&gt; "", $I768/$S768, ""), ""), "")</f>
        <v/>
      </c>
      <c r="AH768" s="10" t="str">
        <f ca="1">IFERROR(IF(AND(NOW()&lt;= EOMONTH(DATE(YEAR($P768),2, 1), 0), Overall!$A770&lt;&gt;"", MONTH($O768) &lt;= 2, MONTH($P768) &gt;= 2), IF($S768 &lt;&gt; "", $I768/$S768, ""), ""), "")</f>
        <v/>
      </c>
      <c r="AI768" s="10" t="str">
        <f ca="1">IFERROR(IF(AND(NOW()&lt;= EOMONTH(DATE(YEAR($P768),3, 1), 0), Overall!$A770&lt;&gt;"", MONTH($O768) &lt;= 3, MONTH($P768) &gt;= 3), IF($S768 &lt;&gt; "", $I768/$S768, ""), ""), "")</f>
        <v/>
      </c>
      <c r="AJ768" s="10" t="str">
        <f ca="1">IFERROR(IF(AND(NOW()&lt;= EOMONTH(DATE(YEAR($P768),4, 1), 0), Overall!$A770&lt;&gt;"", MONTH($O768) &lt;= 4, MONTH($P768) &gt;= 4), IF($S768 &lt;&gt; "", $I768/$S768, ""), ""), "")</f>
        <v/>
      </c>
      <c r="AK768" s="10" t="str">
        <f ca="1">IFERROR(IF(AND(NOW()&lt;= EOMONTH(DATE(YEAR($P768),5, 1), 0), Overall!$A770&lt;&gt;"", MONTH($O768) &lt;= 5, MONTH($P768) &gt;= 5), IF($S768 &lt;&gt; "", $I768/$S768, ""), ""), "")</f>
        <v/>
      </c>
      <c r="AL768" s="10" t="str">
        <f ca="1">IFERROR(IF(AND(NOW()&lt;= EOMONTH(DATE(YEAR($P768),6, 1), 0), Overall!$A770&lt;&gt;"", MONTH($O768) &lt;= 6, MONTH($P768) &gt;= 6), IF($S768 &lt;&gt; "", $I768/$S768, ""), ""), "")</f>
        <v/>
      </c>
      <c r="AM768" s="10" t="str">
        <f ca="1">IFERROR(IF(AND(NOW()&lt;= EOMONTH(DATE(YEAR($P768),7, 1), 0), Overall!$A770&lt;&gt;"", MONTH($O768) &lt;= 7, MONTH($P768) &gt;= 7), IF($S768 &lt;&gt; "", $I768/$S768, ""), ""), "")</f>
        <v/>
      </c>
      <c r="AN768" s="10" t="str">
        <f ca="1">IFERROR(IF(AND(NOW()&lt;= EOMONTH(DATE(YEAR($P768),8, 1), 0), Overall!$A770&lt;&gt;"", MONTH($O768) &lt;= 8, MONTH($P768) &gt;= 8), IF($S768 &lt;&gt; "", $I768/$S768, ""), ""), "")</f>
        <v/>
      </c>
      <c r="AO768" s="10" t="str">
        <f ca="1">IFERROR(IF(AND(NOW()&lt;= EOMONTH(DATE(YEAR($P768),9, 1), 0), Overall!$A770&lt;&gt;"", MONTH($O768) &lt;= 9, MONTH($P768) &gt;= 9), IF($S768 &lt;&gt; "", $I768/$S768, ""), ""), "")</f>
        <v/>
      </c>
      <c r="AP768" s="10" t="str">
        <f ca="1">IFERROR(IF(AND(NOW()&lt;= EOMONTH(DATE(YEAR($P768),10, 1), 0), Overall!$A770&lt;&gt;"", MONTH($O768) &lt;= 10, MONTH($P768) &gt;= 10), IF($S768 &lt;&gt; "", $I768/$S768, ""), ""), "")</f>
        <v/>
      </c>
      <c r="AQ768" s="10" t="str">
        <f ca="1">IFERROR(IF(AND(NOW()&lt;= EOMONTH(DATE(YEAR($P768),11, 1), 0), Overall!$A770&lt;&gt;"", MONTH($O768) &lt;=11, MONTH($P768) &gt;= 11), IF($S768 &lt;&gt; "", $I768/$S768, ""), ""), "")</f>
        <v/>
      </c>
      <c r="AR768" s="10" t="str">
        <f ca="1">IFERROR(IF(AND(NOW()&lt;= EOMONTH(DATE(YEAR($P768),12, 1), 0), Overall!$A770&lt;&gt;"", MONTH($O768) &lt;= 12, MONTH($P768) &gt;= 12), IF($S768 &lt;&gt; "", $I768/$S768, ""), ""), "")</f>
        <v/>
      </c>
      <c r="AS768" s="16">
        <f t="shared" ca="1" si="25"/>
        <v>0</v>
      </c>
    </row>
    <row r="769" spans="1:45" x14ac:dyDescent="0.25">
      <c r="A769" t="str">
        <f>_xlfn.VALUETOTEXT(Overall!A771)</f>
        <v/>
      </c>
      <c r="B769" s="8" t="str">
        <f>IF(Overall!B771&lt;&gt;"", VALUE(Overall!B771), "")</f>
        <v/>
      </c>
      <c r="C769" s="5" t="str">
        <f>IF(Overall!C771&lt;&gt;"",_xlfn.VALUETOTEXT(Overall!C771),"")</f>
        <v/>
      </c>
      <c r="D769" s="5" t="str">
        <f>_xlfn.VALUETOTEXT(Overall!D771)</f>
        <v/>
      </c>
      <c r="E769" s="5" t="str">
        <f>IF(Overall!Q771&lt;&gt;"",_xlfn.VALUETOTEXT(Overall!Q771),"")</f>
        <v/>
      </c>
      <c r="F769" s="5" t="str">
        <f>IF(Overall!E771&lt;&gt;"",_xlfn.VALUETOTEXT(Overall!E771),"")</f>
        <v/>
      </c>
      <c r="G769" s="5" t="str">
        <f>IF(Overall!R771&lt;&gt;"",_xlfn.VALUETOTEXT(Overall!R771),"")</f>
        <v/>
      </c>
      <c r="H769" s="5" t="str">
        <f>IF(Overall!P771&lt;&gt;"",_xlfn.VALUETOTEXT(Overall!P771),"")</f>
        <v/>
      </c>
      <c r="I769" s="6" t="str">
        <f>IF(Overall!F771&lt;&gt;"",VALUE(Overall!F771),"")</f>
        <v/>
      </c>
      <c r="J769" s="6" t="str">
        <f>IF(Overall!G771&lt;&gt;"",VALUE(Overall!G771),"")</f>
        <v/>
      </c>
      <c r="K769" s="6" t="str">
        <f>IF(Overall!H771&lt;&gt;"",VALUE(Overall!H771),"")</f>
        <v/>
      </c>
      <c r="L769" s="6" t="str">
        <f>IF(Overall!I771&lt;&gt;"",VALUE(Overall!I771),"")</f>
        <v/>
      </c>
      <c r="M769" s="6" t="str">
        <f>IF(Overall!J771&lt;&gt;"",VALUE(Overall!J771),"")</f>
        <v/>
      </c>
      <c r="N769" s="6" t="str">
        <f>IF(Overall!K771&lt;&gt;"",VALUE(Overall!K771),"")</f>
        <v/>
      </c>
      <c r="O769" s="7" t="str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/>
      </c>
      <c r="P769" s="7" t="str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/>
      </c>
      <c r="Q769" s="7" t="str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/>
      </c>
      <c r="R769" s="7" t="str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/>
      </c>
      <c r="S769" s="5" t="str">
        <f t="shared" si="24"/>
        <v/>
      </c>
      <c r="T769" s="10" t="str">
        <f>IF(Overall!$A771&lt;&gt;"",IF(AND(MONTH($O769) &lt;= 1, MONTH($P769) &gt;= 1), IF($S769 &lt;&gt; "", $I769/$S769, ""), ""),"")</f>
        <v/>
      </c>
      <c r="U769" s="10" t="str">
        <f>IF(Overall!$A771&lt;&gt;"",IF(AND(MONTH($O769) &lt;= 2, MONTH($P769) &gt;= 2), IF($S769 &lt;&gt; "", $I769/$S769, ""), ""),"")</f>
        <v/>
      </c>
      <c r="V769" s="10" t="str">
        <f>IF(Overall!$A771&lt;&gt;"",IF(AND(MONTH($O769) &lt;= 3, MONTH($P769) &gt;= 3), IF($S769 &lt;&gt; "", $I769/$S769, ""), ""),"")</f>
        <v/>
      </c>
      <c r="W769" s="10" t="str">
        <f>IF(Overall!$A771&lt;&gt;"",IF(AND(MONTH($O769) &lt;= 4, MONTH($P769) &gt;= 4), IF($S769 &lt;&gt; "", $I769/$S769, ""), ""),"")</f>
        <v/>
      </c>
      <c r="X769" s="10" t="str">
        <f>IF(Overall!$A771&lt;&gt;"",IF(AND(MONTH($O769) &lt;= 5, MONTH($P769) &gt;= 5), IF($S769 &lt;&gt; "", $I769/$S769, ""), ""),"")</f>
        <v/>
      </c>
      <c r="Y769" s="10" t="str">
        <f>IF(Overall!$A771&lt;&gt;"",IF(AND(MONTH($O769) &lt;= 6, MONTH($P769) &gt;= 6), IF($S769 &lt;&gt; "", $I769/$S769, ""), ""),"")</f>
        <v/>
      </c>
      <c r="Z769" s="10" t="str">
        <f>IF(Overall!$A771&lt;&gt;"",IF(AND(MONTH($O769) &lt;= 7, MONTH($P769) &gt;= 7 ), IF($S769 &lt;&gt; "", $I769/$S769, ""), ""),"")</f>
        <v/>
      </c>
      <c r="AA769" s="10" t="str">
        <f>IF(Overall!$A771&lt;&gt;"",IF(AND(MONTH($O769) &lt;= 8, MONTH($P769) &gt;= 8), IF($S769 &lt;&gt; "", $I769/$S769, ""), ""),"")</f>
        <v/>
      </c>
      <c r="AB769" s="10" t="str">
        <f>IF(Overall!$A771&lt;&gt;"",IF(AND(MONTH($O769) &lt;= 9, MONTH($P769) &gt;= 9), IF($S769 &lt;&gt; "", $I769/$S769, ""), ""),"")</f>
        <v/>
      </c>
      <c r="AC769" s="10" t="str">
        <f>IF(Overall!$A771&lt;&gt;"",IF(AND(MONTH($O769) &lt;= 10, MONTH($P769) &gt;= 10), IF($S769 &lt;&gt; "", $I769/$S769, ""), ""),"")</f>
        <v/>
      </c>
      <c r="AD769" s="10" t="str">
        <f>IF(Overall!$A771&lt;&gt;"",IF(AND(MONTH($O769) &lt;= 11, MONTH($P769) &gt;= 11), IF($S769 &lt;&gt; "", $I769/$S769, ""), ""),"")</f>
        <v/>
      </c>
      <c r="AE769" s="10" t="str">
        <f>IF(Overall!$A771&lt;&gt;"",IF(AND(MONTH($O769) &lt;= 12, MONTH($P769) &gt;= 12), IF($S769 &lt;&gt; "", $I769/$S769, ""), ""),"")</f>
        <v/>
      </c>
      <c r="AG769" s="10" t="str">
        <f ca="1">IFERROR(IF(AND(NOW()&lt;= EOMONTH(DATE(YEAR($P769),1, 1), 0), Overall!$A771&lt;&gt;"", MONTH($O769) &lt;= 1, MONTH($P769) &gt;= 1), IF($S769 &lt;&gt; "", $I769/$S769, ""), ""), "")</f>
        <v/>
      </c>
      <c r="AH769" s="10" t="str">
        <f ca="1">IFERROR(IF(AND(NOW()&lt;= EOMONTH(DATE(YEAR($P769),2, 1), 0), Overall!$A771&lt;&gt;"", MONTH($O769) &lt;= 2, MONTH($P769) &gt;= 2), IF($S769 &lt;&gt; "", $I769/$S769, ""), ""), "")</f>
        <v/>
      </c>
      <c r="AI769" s="10" t="str">
        <f ca="1">IFERROR(IF(AND(NOW()&lt;= EOMONTH(DATE(YEAR($P769),3, 1), 0), Overall!$A771&lt;&gt;"", MONTH($O769) &lt;= 3, MONTH($P769) &gt;= 3), IF($S769 &lt;&gt; "", $I769/$S769, ""), ""), "")</f>
        <v/>
      </c>
      <c r="AJ769" s="10" t="str">
        <f ca="1">IFERROR(IF(AND(NOW()&lt;= EOMONTH(DATE(YEAR($P769),4, 1), 0), Overall!$A771&lt;&gt;"", MONTH($O769) &lt;= 4, MONTH($P769) &gt;= 4), IF($S769 &lt;&gt; "", $I769/$S769, ""), ""), "")</f>
        <v/>
      </c>
      <c r="AK769" s="10" t="str">
        <f ca="1">IFERROR(IF(AND(NOW()&lt;= EOMONTH(DATE(YEAR($P769),5, 1), 0), Overall!$A771&lt;&gt;"", MONTH($O769) &lt;= 5, MONTH($P769) &gt;= 5), IF($S769 &lt;&gt; "", $I769/$S769, ""), ""), "")</f>
        <v/>
      </c>
      <c r="AL769" s="10" t="str">
        <f ca="1">IFERROR(IF(AND(NOW()&lt;= EOMONTH(DATE(YEAR($P769),6, 1), 0), Overall!$A771&lt;&gt;"", MONTH($O769) &lt;= 6, MONTH($P769) &gt;= 6), IF($S769 &lt;&gt; "", $I769/$S769, ""), ""), "")</f>
        <v/>
      </c>
      <c r="AM769" s="10" t="str">
        <f ca="1">IFERROR(IF(AND(NOW()&lt;= EOMONTH(DATE(YEAR($P769),7, 1), 0), Overall!$A771&lt;&gt;"", MONTH($O769) &lt;= 7, MONTH($P769) &gt;= 7), IF($S769 &lt;&gt; "", $I769/$S769, ""), ""), "")</f>
        <v/>
      </c>
      <c r="AN769" s="10" t="str">
        <f ca="1">IFERROR(IF(AND(NOW()&lt;= EOMONTH(DATE(YEAR($P769),8, 1), 0), Overall!$A771&lt;&gt;"", MONTH($O769) &lt;= 8, MONTH($P769) &gt;= 8), IF($S769 &lt;&gt; "", $I769/$S769, ""), ""), "")</f>
        <v/>
      </c>
      <c r="AO769" s="10" t="str">
        <f ca="1">IFERROR(IF(AND(NOW()&lt;= EOMONTH(DATE(YEAR($P769),9, 1), 0), Overall!$A771&lt;&gt;"", MONTH($O769) &lt;= 9, MONTH($P769) &gt;= 9), IF($S769 &lt;&gt; "", $I769/$S769, ""), ""), "")</f>
        <v/>
      </c>
      <c r="AP769" s="10" t="str">
        <f ca="1">IFERROR(IF(AND(NOW()&lt;= EOMONTH(DATE(YEAR($P769),10, 1), 0), Overall!$A771&lt;&gt;"", MONTH($O769) &lt;= 10, MONTH($P769) &gt;= 10), IF($S769 &lt;&gt; "", $I769/$S769, ""), ""), "")</f>
        <v/>
      </c>
      <c r="AQ769" s="10" t="str">
        <f ca="1">IFERROR(IF(AND(NOW()&lt;= EOMONTH(DATE(YEAR($P769),11, 1), 0), Overall!$A771&lt;&gt;"", MONTH($O769) &lt;=11, MONTH($P769) &gt;= 11), IF($S769 &lt;&gt; "", $I769/$S769, ""), ""), "")</f>
        <v/>
      </c>
      <c r="AR769" s="10" t="str">
        <f ca="1">IFERROR(IF(AND(NOW()&lt;= EOMONTH(DATE(YEAR($P769),12, 1), 0), Overall!$A771&lt;&gt;"", MONTH($O769) &lt;= 12, MONTH($P769) &gt;= 12), IF($S769 &lt;&gt; "", $I769/$S769, ""), ""), "")</f>
        <v/>
      </c>
      <c r="AS769" s="16">
        <f t="shared" ca="1" si="25"/>
        <v>0</v>
      </c>
    </row>
    <row r="770" spans="1:45" x14ac:dyDescent="0.25">
      <c r="A770" t="str">
        <f>_xlfn.VALUETOTEXT(Overall!A772)</f>
        <v/>
      </c>
      <c r="B770" s="8" t="str">
        <f>IF(Overall!B772&lt;&gt;"", VALUE(Overall!B772), "")</f>
        <v/>
      </c>
      <c r="C770" s="5" t="str">
        <f>IF(Overall!C772&lt;&gt;"",_xlfn.VALUETOTEXT(Overall!C772),"")</f>
        <v/>
      </c>
      <c r="D770" s="5" t="str">
        <f>_xlfn.VALUETOTEXT(Overall!D772)</f>
        <v/>
      </c>
      <c r="E770" s="5" t="str">
        <f>IF(Overall!Q772&lt;&gt;"",_xlfn.VALUETOTEXT(Overall!Q772),"")</f>
        <v/>
      </c>
      <c r="F770" s="5" t="str">
        <f>IF(Overall!E772&lt;&gt;"",_xlfn.VALUETOTEXT(Overall!E772),"")</f>
        <v/>
      </c>
      <c r="G770" s="5" t="str">
        <f>IF(Overall!R772&lt;&gt;"",_xlfn.VALUETOTEXT(Overall!R772),"")</f>
        <v/>
      </c>
      <c r="H770" s="5" t="str">
        <f>IF(Overall!P772&lt;&gt;"",_xlfn.VALUETOTEXT(Overall!P772),"")</f>
        <v/>
      </c>
      <c r="I770" s="6" t="str">
        <f>IF(Overall!F772&lt;&gt;"",VALUE(Overall!F772),"")</f>
        <v/>
      </c>
      <c r="J770" s="6" t="str">
        <f>IF(Overall!G772&lt;&gt;"",VALUE(Overall!G772),"")</f>
        <v/>
      </c>
      <c r="K770" s="6" t="str">
        <f>IF(Overall!H772&lt;&gt;"",VALUE(Overall!H772),"")</f>
        <v/>
      </c>
      <c r="L770" s="6" t="str">
        <f>IF(Overall!I772&lt;&gt;"",VALUE(Overall!I772),"")</f>
        <v/>
      </c>
      <c r="M770" s="6" t="str">
        <f>IF(Overall!J772&lt;&gt;"",VALUE(Overall!J772),"")</f>
        <v/>
      </c>
      <c r="N770" s="6" t="str">
        <f>IF(Overall!K772&lt;&gt;"",VALUE(Overall!K772),"")</f>
        <v/>
      </c>
      <c r="O770" s="7" t="str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/>
      </c>
      <c r="P770" s="7" t="str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/>
      </c>
      <c r="Q770" s="7" t="str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/>
      </c>
      <c r="R770" s="7" t="str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/>
      </c>
      <c r="S770" s="5" t="str">
        <f t="shared" si="24"/>
        <v/>
      </c>
      <c r="T770" s="10" t="str">
        <f>IF(Overall!$A772&lt;&gt;"",IF(AND(MONTH($O770) &lt;= 1, MONTH($P770) &gt;= 1), IF($S770 &lt;&gt; "", $I770/$S770, ""), ""),"")</f>
        <v/>
      </c>
      <c r="U770" s="10" t="str">
        <f>IF(Overall!$A772&lt;&gt;"",IF(AND(MONTH($O770) &lt;= 2, MONTH($P770) &gt;= 2), IF($S770 &lt;&gt; "", $I770/$S770, ""), ""),"")</f>
        <v/>
      </c>
      <c r="V770" s="10" t="str">
        <f>IF(Overall!$A772&lt;&gt;"",IF(AND(MONTH($O770) &lt;= 3, MONTH($P770) &gt;= 3), IF($S770 &lt;&gt; "", $I770/$S770, ""), ""),"")</f>
        <v/>
      </c>
      <c r="W770" s="10" t="str">
        <f>IF(Overall!$A772&lt;&gt;"",IF(AND(MONTH($O770) &lt;= 4, MONTH($P770) &gt;= 4), IF($S770 &lt;&gt; "", $I770/$S770, ""), ""),"")</f>
        <v/>
      </c>
      <c r="X770" s="10" t="str">
        <f>IF(Overall!$A772&lt;&gt;"",IF(AND(MONTH($O770) &lt;= 5, MONTH($P770) &gt;= 5), IF($S770 &lt;&gt; "", $I770/$S770, ""), ""),"")</f>
        <v/>
      </c>
      <c r="Y770" s="10" t="str">
        <f>IF(Overall!$A772&lt;&gt;"",IF(AND(MONTH($O770) &lt;= 6, MONTH($P770) &gt;= 6), IF($S770 &lt;&gt; "", $I770/$S770, ""), ""),"")</f>
        <v/>
      </c>
      <c r="Z770" s="10" t="str">
        <f>IF(Overall!$A772&lt;&gt;"",IF(AND(MONTH($O770) &lt;= 7, MONTH($P770) &gt;= 7 ), IF($S770 &lt;&gt; "", $I770/$S770, ""), ""),"")</f>
        <v/>
      </c>
      <c r="AA770" s="10" t="str">
        <f>IF(Overall!$A772&lt;&gt;"",IF(AND(MONTH($O770) &lt;= 8, MONTH($P770) &gt;= 8), IF($S770 &lt;&gt; "", $I770/$S770, ""), ""),"")</f>
        <v/>
      </c>
      <c r="AB770" s="10" t="str">
        <f>IF(Overall!$A772&lt;&gt;"",IF(AND(MONTH($O770) &lt;= 9, MONTH($P770) &gt;= 9), IF($S770 &lt;&gt; "", $I770/$S770, ""), ""),"")</f>
        <v/>
      </c>
      <c r="AC770" s="10" t="str">
        <f>IF(Overall!$A772&lt;&gt;"",IF(AND(MONTH($O770) &lt;= 10, MONTH($P770) &gt;= 10), IF($S770 &lt;&gt; "", $I770/$S770, ""), ""),"")</f>
        <v/>
      </c>
      <c r="AD770" s="10" t="str">
        <f>IF(Overall!$A772&lt;&gt;"",IF(AND(MONTH($O770) &lt;= 11, MONTH($P770) &gt;= 11), IF($S770 &lt;&gt; "", $I770/$S770, ""), ""),"")</f>
        <v/>
      </c>
      <c r="AE770" s="10" t="str">
        <f>IF(Overall!$A772&lt;&gt;"",IF(AND(MONTH($O770) &lt;= 12, MONTH($P770) &gt;= 12), IF($S770 &lt;&gt; "", $I770/$S770, ""), ""),"")</f>
        <v/>
      </c>
      <c r="AG770" s="10" t="str">
        <f ca="1">IFERROR(IF(AND(NOW()&lt;= EOMONTH(DATE(YEAR($P770),1, 1), 0), Overall!$A772&lt;&gt;"", MONTH($O770) &lt;= 1, MONTH($P770) &gt;= 1), IF($S770 &lt;&gt; "", $I770/$S770, ""), ""), "")</f>
        <v/>
      </c>
      <c r="AH770" s="10" t="str">
        <f ca="1">IFERROR(IF(AND(NOW()&lt;= EOMONTH(DATE(YEAR($P770),2, 1), 0), Overall!$A772&lt;&gt;"", MONTH($O770) &lt;= 2, MONTH($P770) &gt;= 2), IF($S770 &lt;&gt; "", $I770/$S770, ""), ""), "")</f>
        <v/>
      </c>
      <c r="AI770" s="10" t="str">
        <f ca="1">IFERROR(IF(AND(NOW()&lt;= EOMONTH(DATE(YEAR($P770),3, 1), 0), Overall!$A772&lt;&gt;"", MONTH($O770) &lt;= 3, MONTH($P770) &gt;= 3), IF($S770 &lt;&gt; "", $I770/$S770, ""), ""), "")</f>
        <v/>
      </c>
      <c r="AJ770" s="10" t="str">
        <f ca="1">IFERROR(IF(AND(NOW()&lt;= EOMONTH(DATE(YEAR($P770),4, 1), 0), Overall!$A772&lt;&gt;"", MONTH($O770) &lt;= 4, MONTH($P770) &gt;= 4), IF($S770 &lt;&gt; "", $I770/$S770, ""), ""), "")</f>
        <v/>
      </c>
      <c r="AK770" s="10" t="str">
        <f ca="1">IFERROR(IF(AND(NOW()&lt;= EOMONTH(DATE(YEAR($P770),5, 1), 0), Overall!$A772&lt;&gt;"", MONTH($O770) &lt;= 5, MONTH($P770) &gt;= 5), IF($S770 &lt;&gt; "", $I770/$S770, ""), ""), "")</f>
        <v/>
      </c>
      <c r="AL770" s="10" t="str">
        <f ca="1">IFERROR(IF(AND(NOW()&lt;= EOMONTH(DATE(YEAR($P770),6, 1), 0), Overall!$A772&lt;&gt;"", MONTH($O770) &lt;= 6, MONTH($P770) &gt;= 6), IF($S770 &lt;&gt; "", $I770/$S770, ""), ""), "")</f>
        <v/>
      </c>
      <c r="AM770" s="10" t="str">
        <f ca="1">IFERROR(IF(AND(NOW()&lt;= EOMONTH(DATE(YEAR($P770),7, 1), 0), Overall!$A772&lt;&gt;"", MONTH($O770) &lt;= 7, MONTH($P770) &gt;= 7), IF($S770 &lt;&gt; "", $I770/$S770, ""), ""), "")</f>
        <v/>
      </c>
      <c r="AN770" s="10" t="str">
        <f ca="1">IFERROR(IF(AND(NOW()&lt;= EOMONTH(DATE(YEAR($P770),8, 1), 0), Overall!$A772&lt;&gt;"", MONTH($O770) &lt;= 8, MONTH($P770) &gt;= 8), IF($S770 &lt;&gt; "", $I770/$S770, ""), ""), "")</f>
        <v/>
      </c>
      <c r="AO770" s="10" t="str">
        <f ca="1">IFERROR(IF(AND(NOW()&lt;= EOMONTH(DATE(YEAR($P770),9, 1), 0), Overall!$A772&lt;&gt;"", MONTH($O770) &lt;= 9, MONTH($P770) &gt;= 9), IF($S770 &lt;&gt; "", $I770/$S770, ""), ""), "")</f>
        <v/>
      </c>
      <c r="AP770" s="10" t="str">
        <f ca="1">IFERROR(IF(AND(NOW()&lt;= EOMONTH(DATE(YEAR($P770),10, 1), 0), Overall!$A772&lt;&gt;"", MONTH($O770) &lt;= 10, MONTH($P770) &gt;= 10), IF($S770 &lt;&gt; "", $I770/$S770, ""), ""), "")</f>
        <v/>
      </c>
      <c r="AQ770" s="10" t="str">
        <f ca="1">IFERROR(IF(AND(NOW()&lt;= EOMONTH(DATE(YEAR($P770),11, 1), 0), Overall!$A772&lt;&gt;"", MONTH($O770) &lt;=11, MONTH($P770) &gt;= 11), IF($S770 &lt;&gt; "", $I770/$S770, ""), ""), "")</f>
        <v/>
      </c>
      <c r="AR770" s="10" t="str">
        <f ca="1">IFERROR(IF(AND(NOW()&lt;= EOMONTH(DATE(YEAR($P770),12, 1), 0), Overall!$A772&lt;&gt;"", MONTH($O770) &lt;= 12, MONTH($P770) &gt;= 12), IF($S770 &lt;&gt; "", $I770/$S770, ""), ""), "")</f>
        <v/>
      </c>
      <c r="AS770" s="16">
        <f t="shared" ca="1" si="25"/>
        <v>0</v>
      </c>
    </row>
    <row r="771" spans="1:45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IF(Overall!Q773&lt;&gt;"",_xlfn.VALUETOTEXT(Overall!Q773),"")</f>
        <v/>
      </c>
      <c r="F771" s="5" t="str">
        <f>IF(Overall!E773&lt;&gt;"",_xlfn.VALUETOTEXT(Overall!E773),"")</f>
        <v/>
      </c>
      <c r="G771" s="5" t="str">
        <f>IF(Overall!R773&lt;&gt;"",_xlfn.VALUETOTEXT(Overall!R773),"")</f>
        <v/>
      </c>
      <c r="H771" s="5" t="str">
        <f>IF(Overall!P773&lt;&gt;"",_xlfn.VALUETOTEXT(Overall!P773),"")</f>
        <v/>
      </c>
      <c r="I771" s="6" t="str">
        <f>IF(Overall!F773&lt;&gt;"",VALUE(Overall!F773),"")</f>
        <v/>
      </c>
      <c r="J771" s="6" t="str">
        <f>IF(Overall!G773&lt;&gt;"",VALUE(Overall!G773),"")</f>
        <v/>
      </c>
      <c r="K771" s="6" t="str">
        <f>IF(Overall!H773&lt;&gt;"",VALUE(Overall!H773),"")</f>
        <v/>
      </c>
      <c r="L771" s="6" t="str">
        <f>IF(Overall!I773&lt;&gt;"",VALUE(Overall!I773),"")</f>
        <v/>
      </c>
      <c r="M771" s="6" t="str">
        <f>IF(Overall!J773&lt;&gt;"",VALUE(Overall!J773),"")</f>
        <v/>
      </c>
      <c r="N771" s="6" t="str">
        <f>IF(Overall!K773&lt;&gt;"",VALUE(Overall!K773),"")</f>
        <v/>
      </c>
      <c r="O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P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Q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R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S771" s="5" t="str">
        <f t="shared" si="24"/>
        <v/>
      </c>
      <c r="T771" s="10" t="str">
        <f>IF(Overall!$A773&lt;&gt;"",IF(AND(MONTH($O771) &lt;= 1, MONTH($P771) &gt;= 1), IF($S771 &lt;&gt; "", $I771/$S771, ""), ""),"")</f>
        <v/>
      </c>
      <c r="U771" s="10" t="str">
        <f>IF(Overall!$A773&lt;&gt;"",IF(AND(MONTH($O771) &lt;= 2, MONTH($P771) &gt;= 2), IF($S771 &lt;&gt; "", $I771/$S771, ""), ""),"")</f>
        <v/>
      </c>
      <c r="V771" s="10" t="str">
        <f>IF(Overall!$A773&lt;&gt;"",IF(AND(MONTH($O771) &lt;= 3, MONTH($P771) &gt;= 3), IF($S771 &lt;&gt; "", $I771/$S771, ""), ""),"")</f>
        <v/>
      </c>
      <c r="W771" s="10" t="str">
        <f>IF(Overall!$A773&lt;&gt;"",IF(AND(MONTH($O771) &lt;= 4, MONTH($P771) &gt;= 4), IF($S771 &lt;&gt; "", $I771/$S771, ""), ""),"")</f>
        <v/>
      </c>
      <c r="X771" s="10" t="str">
        <f>IF(Overall!$A773&lt;&gt;"",IF(AND(MONTH($O771) &lt;= 5, MONTH($P771) &gt;= 5), IF($S771 &lt;&gt; "", $I771/$S771, ""), ""),"")</f>
        <v/>
      </c>
      <c r="Y771" s="10" t="str">
        <f>IF(Overall!$A773&lt;&gt;"",IF(AND(MONTH($O771) &lt;= 6, MONTH($P771) &gt;= 6), IF($S771 &lt;&gt; "", $I771/$S771, ""), ""),"")</f>
        <v/>
      </c>
      <c r="Z771" s="10" t="str">
        <f>IF(Overall!$A773&lt;&gt;"",IF(AND(MONTH($O771) &lt;= 7, MONTH($P771) &gt;= 7 ), IF($S771 &lt;&gt; "", $I771/$S771, ""), ""),"")</f>
        <v/>
      </c>
      <c r="AA771" s="10" t="str">
        <f>IF(Overall!$A773&lt;&gt;"",IF(AND(MONTH($O771) &lt;= 8, MONTH($P771) &gt;= 8), IF($S771 &lt;&gt; "", $I771/$S771, ""), ""),"")</f>
        <v/>
      </c>
      <c r="AB771" s="10" t="str">
        <f>IF(Overall!$A773&lt;&gt;"",IF(AND(MONTH($O771) &lt;= 9, MONTH($P771) &gt;= 9), IF($S771 &lt;&gt; "", $I771/$S771, ""), ""),"")</f>
        <v/>
      </c>
      <c r="AC771" s="10" t="str">
        <f>IF(Overall!$A773&lt;&gt;"",IF(AND(MONTH($O771) &lt;= 10, MONTH($P771) &gt;= 10), IF($S771 &lt;&gt; "", $I771/$S771, ""), ""),"")</f>
        <v/>
      </c>
      <c r="AD771" s="10" t="str">
        <f>IF(Overall!$A773&lt;&gt;"",IF(AND(MONTH($O771) &lt;= 11, MONTH($P771) &gt;= 11), IF($S771 &lt;&gt; "", $I771/$S771, ""), ""),"")</f>
        <v/>
      </c>
      <c r="AE771" s="10" t="str">
        <f>IF(Overall!$A773&lt;&gt;"",IF(AND(MONTH($O771) &lt;= 12, MONTH($P771) &gt;= 12), IF($S771 &lt;&gt; "", $I771/$S771, ""), ""),"")</f>
        <v/>
      </c>
      <c r="AG771" s="10" t="str">
        <f ca="1">IFERROR(IF(AND(NOW()&lt;= EOMONTH(DATE(YEAR($P771),1, 1), 0), Overall!$A773&lt;&gt;"", MONTH($O771) &lt;= 1, MONTH($P771) &gt;= 1), IF($S771 &lt;&gt; "", $I771/$S771, ""), ""), "")</f>
        <v/>
      </c>
      <c r="AH771" s="10" t="str">
        <f ca="1">IFERROR(IF(AND(NOW()&lt;= EOMONTH(DATE(YEAR($P771),2, 1), 0), Overall!$A773&lt;&gt;"", MONTH($O771) &lt;= 2, MONTH($P771) &gt;= 2), IF($S771 &lt;&gt; "", $I771/$S771, ""), ""), "")</f>
        <v/>
      </c>
      <c r="AI771" s="10" t="str">
        <f ca="1">IFERROR(IF(AND(NOW()&lt;= EOMONTH(DATE(YEAR($P771),3, 1), 0), Overall!$A773&lt;&gt;"", MONTH($O771) &lt;= 3, MONTH($P771) &gt;= 3), IF($S771 &lt;&gt; "", $I771/$S771, ""), ""), "")</f>
        <v/>
      </c>
      <c r="AJ771" s="10" t="str">
        <f ca="1">IFERROR(IF(AND(NOW()&lt;= EOMONTH(DATE(YEAR($P771),4, 1), 0), Overall!$A773&lt;&gt;"", MONTH($O771) &lt;= 4, MONTH($P771) &gt;= 4), IF($S771 &lt;&gt; "", $I771/$S771, ""), ""), "")</f>
        <v/>
      </c>
      <c r="AK771" s="10" t="str">
        <f ca="1">IFERROR(IF(AND(NOW()&lt;= EOMONTH(DATE(YEAR($P771),5, 1), 0), Overall!$A773&lt;&gt;"", MONTH($O771) &lt;= 5, MONTH($P771) &gt;= 5), IF($S771 &lt;&gt; "", $I771/$S771, ""), ""), "")</f>
        <v/>
      </c>
      <c r="AL771" s="10" t="str">
        <f ca="1">IFERROR(IF(AND(NOW()&lt;= EOMONTH(DATE(YEAR($P771),6, 1), 0), Overall!$A773&lt;&gt;"", MONTH($O771) &lt;= 6, MONTH($P771) &gt;= 6), IF($S771 &lt;&gt; "", $I771/$S771, ""), ""), "")</f>
        <v/>
      </c>
      <c r="AM771" s="10" t="str">
        <f ca="1">IFERROR(IF(AND(NOW()&lt;= EOMONTH(DATE(YEAR($P771),7, 1), 0), Overall!$A773&lt;&gt;"", MONTH($O771) &lt;= 7, MONTH($P771) &gt;= 7), IF($S771 &lt;&gt; "", $I771/$S771, ""), ""), "")</f>
        <v/>
      </c>
      <c r="AN771" s="10" t="str">
        <f ca="1">IFERROR(IF(AND(NOW()&lt;= EOMONTH(DATE(YEAR($P771),8, 1), 0), Overall!$A773&lt;&gt;"", MONTH($O771) &lt;= 8, MONTH($P771) &gt;= 8), IF($S771 &lt;&gt; "", $I771/$S771, ""), ""), "")</f>
        <v/>
      </c>
      <c r="AO771" s="10" t="str">
        <f ca="1">IFERROR(IF(AND(NOW()&lt;= EOMONTH(DATE(YEAR($P771),9, 1), 0), Overall!$A773&lt;&gt;"", MONTH($O771) &lt;= 9, MONTH($P771) &gt;= 9), IF($S771 &lt;&gt; "", $I771/$S771, ""), ""), "")</f>
        <v/>
      </c>
      <c r="AP771" s="10" t="str">
        <f ca="1">IFERROR(IF(AND(NOW()&lt;= EOMONTH(DATE(YEAR($P771),10, 1), 0), Overall!$A773&lt;&gt;"", MONTH($O771) &lt;= 10, MONTH($P771) &gt;= 10), IF($S771 &lt;&gt; "", $I771/$S771, ""), ""), "")</f>
        <v/>
      </c>
      <c r="AQ771" s="10" t="str">
        <f ca="1">IFERROR(IF(AND(NOW()&lt;= EOMONTH(DATE(YEAR($P771),11, 1), 0), Overall!$A773&lt;&gt;"", MONTH($O771) &lt;=11, MONTH($P771) &gt;= 11), IF($S771 &lt;&gt; "", $I771/$S771, ""), ""), "")</f>
        <v/>
      </c>
      <c r="AR771" s="10" t="str">
        <f ca="1">IFERROR(IF(AND(NOW()&lt;= EOMONTH(DATE(YEAR($P771),12, 1), 0), Overall!$A773&lt;&gt;"", MONTH($O771) &lt;= 12, MONTH($P771) &gt;= 12), IF($S771 &lt;&gt; "", $I771/$S771, ""), ""), "")</f>
        <v/>
      </c>
      <c r="AS771" s="16">
        <f t="shared" ca="1" si="25"/>
        <v>0</v>
      </c>
    </row>
    <row r="772" spans="1:45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IF(Overall!Q774&lt;&gt;"",_xlfn.VALUETOTEXT(Overall!Q774),"")</f>
        <v/>
      </c>
      <c r="F772" s="5" t="str">
        <f>IF(Overall!E774&lt;&gt;"",_xlfn.VALUETOTEXT(Overall!E774),"")</f>
        <v/>
      </c>
      <c r="G772" s="5" t="str">
        <f>IF(Overall!R774&lt;&gt;"",_xlfn.VALUETOTEXT(Overall!R774),"")</f>
        <v/>
      </c>
      <c r="H772" s="5" t="str">
        <f>IF(Overall!P774&lt;&gt;"",_xlfn.VALUETOTEXT(Overall!P774),"")</f>
        <v/>
      </c>
      <c r="I772" s="6" t="str">
        <f>IF(Overall!F774&lt;&gt;"",VALUE(Overall!F774),"")</f>
        <v/>
      </c>
      <c r="J772" s="6" t="str">
        <f>IF(Overall!G774&lt;&gt;"",VALUE(Overall!G774),"")</f>
        <v/>
      </c>
      <c r="K772" s="6" t="str">
        <f>IF(Overall!H774&lt;&gt;"",VALUE(Overall!H774),"")</f>
        <v/>
      </c>
      <c r="L772" s="6" t="str">
        <f>IF(Overall!I774&lt;&gt;"",VALUE(Overall!I774),"")</f>
        <v/>
      </c>
      <c r="M772" s="6" t="str">
        <f>IF(Overall!J774&lt;&gt;"",VALUE(Overall!J774),"")</f>
        <v/>
      </c>
      <c r="N772" s="6" t="str">
        <f>IF(Overall!K774&lt;&gt;"",VALUE(Overall!K774),"")</f>
        <v/>
      </c>
      <c r="O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P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Q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R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S772" s="5" t="str">
        <f t="shared" si="24"/>
        <v/>
      </c>
      <c r="T772" s="10" t="str">
        <f>IF(Overall!$A774&lt;&gt;"",IF(AND(MONTH($O772) &lt;= 1, MONTH($P772) &gt;= 1), IF($S772 &lt;&gt; "", $I772/$S772, ""), ""),"")</f>
        <v/>
      </c>
      <c r="U772" s="10" t="str">
        <f>IF(Overall!$A774&lt;&gt;"",IF(AND(MONTH($O772) &lt;= 2, MONTH($P772) &gt;= 2), IF($S772 &lt;&gt; "", $I772/$S772, ""), ""),"")</f>
        <v/>
      </c>
      <c r="V772" s="10" t="str">
        <f>IF(Overall!$A774&lt;&gt;"",IF(AND(MONTH($O772) &lt;= 3, MONTH($P772) &gt;= 3), IF($S772 &lt;&gt; "", $I772/$S772, ""), ""),"")</f>
        <v/>
      </c>
      <c r="W772" s="10" t="str">
        <f>IF(Overall!$A774&lt;&gt;"",IF(AND(MONTH($O772) &lt;= 4, MONTH($P772) &gt;= 4), IF($S772 &lt;&gt; "", $I772/$S772, ""), ""),"")</f>
        <v/>
      </c>
      <c r="X772" s="10" t="str">
        <f>IF(Overall!$A774&lt;&gt;"",IF(AND(MONTH($O772) &lt;= 5, MONTH($P772) &gt;= 5), IF($S772 &lt;&gt; "", $I772/$S772, ""), ""),"")</f>
        <v/>
      </c>
      <c r="Y772" s="10" t="str">
        <f>IF(Overall!$A774&lt;&gt;"",IF(AND(MONTH($O772) &lt;= 6, MONTH($P772) &gt;= 6), IF($S772 &lt;&gt; "", $I772/$S772, ""), ""),"")</f>
        <v/>
      </c>
      <c r="Z772" s="10" t="str">
        <f>IF(Overall!$A774&lt;&gt;"",IF(AND(MONTH($O772) &lt;= 7, MONTH($P772) &gt;= 7 ), IF($S772 &lt;&gt; "", $I772/$S772, ""), ""),"")</f>
        <v/>
      </c>
      <c r="AA772" s="10" t="str">
        <f>IF(Overall!$A774&lt;&gt;"",IF(AND(MONTH($O772) &lt;= 8, MONTH($P772) &gt;= 8), IF($S772 &lt;&gt; "", $I772/$S772, ""), ""),"")</f>
        <v/>
      </c>
      <c r="AB772" s="10" t="str">
        <f>IF(Overall!$A774&lt;&gt;"",IF(AND(MONTH($O772) &lt;= 9, MONTH($P772) &gt;= 9), IF($S772 &lt;&gt; "", $I772/$S772, ""), ""),"")</f>
        <v/>
      </c>
      <c r="AC772" s="10" t="str">
        <f>IF(Overall!$A774&lt;&gt;"",IF(AND(MONTH($O772) &lt;= 10, MONTH($P772) &gt;= 10), IF($S772 &lt;&gt; "", $I772/$S772, ""), ""),"")</f>
        <v/>
      </c>
      <c r="AD772" s="10" t="str">
        <f>IF(Overall!$A774&lt;&gt;"",IF(AND(MONTH($O772) &lt;= 11, MONTH($P772) &gt;= 11), IF($S772 &lt;&gt; "", $I772/$S772, ""), ""),"")</f>
        <v/>
      </c>
      <c r="AE772" s="10" t="str">
        <f>IF(Overall!$A774&lt;&gt;"",IF(AND(MONTH($O772) &lt;= 12, MONTH($P772) &gt;= 12), IF($S772 &lt;&gt; "", $I772/$S772, ""), ""),"")</f>
        <v/>
      </c>
      <c r="AG772" s="10" t="str">
        <f ca="1">IFERROR(IF(AND(NOW()&lt;= EOMONTH(DATE(YEAR($P772),1, 1), 0), Overall!$A774&lt;&gt;"", MONTH($O772) &lt;= 1, MONTH($P772) &gt;= 1), IF($S772 &lt;&gt; "", $I772/$S772, ""), ""), "")</f>
        <v/>
      </c>
      <c r="AH772" s="10" t="str">
        <f ca="1">IFERROR(IF(AND(NOW()&lt;= EOMONTH(DATE(YEAR($P772),2, 1), 0), Overall!$A774&lt;&gt;"", MONTH($O772) &lt;= 2, MONTH($P772) &gt;= 2), IF($S772 &lt;&gt; "", $I772/$S772, ""), ""), "")</f>
        <v/>
      </c>
      <c r="AI772" s="10" t="str">
        <f ca="1">IFERROR(IF(AND(NOW()&lt;= EOMONTH(DATE(YEAR($P772),3, 1), 0), Overall!$A774&lt;&gt;"", MONTH($O772) &lt;= 3, MONTH($P772) &gt;= 3), IF($S772 &lt;&gt; "", $I772/$S772, ""), ""), "")</f>
        <v/>
      </c>
      <c r="AJ772" s="10" t="str">
        <f ca="1">IFERROR(IF(AND(NOW()&lt;= EOMONTH(DATE(YEAR($P772),4, 1), 0), Overall!$A774&lt;&gt;"", MONTH($O772) &lt;= 4, MONTH($P772) &gt;= 4), IF($S772 &lt;&gt; "", $I772/$S772, ""), ""), "")</f>
        <v/>
      </c>
      <c r="AK772" s="10" t="str">
        <f ca="1">IFERROR(IF(AND(NOW()&lt;= EOMONTH(DATE(YEAR($P772),5, 1), 0), Overall!$A774&lt;&gt;"", MONTH($O772) &lt;= 5, MONTH($P772) &gt;= 5), IF($S772 &lt;&gt; "", $I772/$S772, ""), ""), "")</f>
        <v/>
      </c>
      <c r="AL772" s="10" t="str">
        <f ca="1">IFERROR(IF(AND(NOW()&lt;= EOMONTH(DATE(YEAR($P772),6, 1), 0), Overall!$A774&lt;&gt;"", MONTH($O772) &lt;= 6, MONTH($P772) &gt;= 6), IF($S772 &lt;&gt; "", $I772/$S772, ""), ""), "")</f>
        <v/>
      </c>
      <c r="AM772" s="10" t="str">
        <f ca="1">IFERROR(IF(AND(NOW()&lt;= EOMONTH(DATE(YEAR($P772),7, 1), 0), Overall!$A774&lt;&gt;"", MONTH($O772) &lt;= 7, MONTH($P772) &gt;= 7), IF($S772 &lt;&gt; "", $I772/$S772, ""), ""), "")</f>
        <v/>
      </c>
      <c r="AN772" s="10" t="str">
        <f ca="1">IFERROR(IF(AND(NOW()&lt;= EOMONTH(DATE(YEAR($P772),8, 1), 0), Overall!$A774&lt;&gt;"", MONTH($O772) &lt;= 8, MONTH($P772) &gt;= 8), IF($S772 &lt;&gt; "", $I772/$S772, ""), ""), "")</f>
        <v/>
      </c>
      <c r="AO772" s="10" t="str">
        <f ca="1">IFERROR(IF(AND(NOW()&lt;= EOMONTH(DATE(YEAR($P772),9, 1), 0), Overall!$A774&lt;&gt;"", MONTH($O772) &lt;= 9, MONTH($P772) &gt;= 9), IF($S772 &lt;&gt; "", $I772/$S772, ""), ""), "")</f>
        <v/>
      </c>
      <c r="AP772" s="10" t="str">
        <f ca="1">IFERROR(IF(AND(NOW()&lt;= EOMONTH(DATE(YEAR($P772),10, 1), 0), Overall!$A774&lt;&gt;"", MONTH($O772) &lt;= 10, MONTH($P772) &gt;= 10), IF($S772 &lt;&gt; "", $I772/$S772, ""), ""), "")</f>
        <v/>
      </c>
      <c r="AQ772" s="10" t="str">
        <f ca="1">IFERROR(IF(AND(NOW()&lt;= EOMONTH(DATE(YEAR($P772),11, 1), 0), Overall!$A774&lt;&gt;"", MONTH($O772) &lt;=11, MONTH($P772) &gt;= 11), IF($S772 &lt;&gt; "", $I772/$S772, ""), ""), "")</f>
        <v/>
      </c>
      <c r="AR772" s="10" t="str">
        <f ca="1">IFERROR(IF(AND(NOW()&lt;= EOMONTH(DATE(YEAR($P772),12, 1), 0), Overall!$A774&lt;&gt;"", MONTH($O772) &lt;= 12, MONTH($P772) &gt;= 12), IF($S772 &lt;&gt; "", $I772/$S772, ""), ""), "")</f>
        <v/>
      </c>
      <c r="AS772" s="16">
        <f t="shared" ca="1" si="25"/>
        <v>0</v>
      </c>
    </row>
    <row r="773" spans="1:45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IF(Overall!Q775&lt;&gt;"",_xlfn.VALUETOTEXT(Overall!Q775),"")</f>
        <v/>
      </c>
      <c r="F773" s="5" t="str">
        <f>IF(Overall!E775&lt;&gt;"",_xlfn.VALUETOTEXT(Overall!E775),"")</f>
        <v/>
      </c>
      <c r="G773" s="5" t="str">
        <f>IF(Overall!R775&lt;&gt;"",_xlfn.VALUETOTEXT(Overall!R775),"")</f>
        <v/>
      </c>
      <c r="H773" s="5" t="str">
        <f>IF(Overall!P775&lt;&gt;"",_xlfn.VALUETOTEXT(Overall!P775),"")</f>
        <v/>
      </c>
      <c r="I773" s="6" t="str">
        <f>IF(Overall!F775&lt;&gt;"",VALUE(Overall!F775),"")</f>
        <v/>
      </c>
      <c r="J773" s="6" t="str">
        <f>IF(Overall!G775&lt;&gt;"",VALUE(Overall!G775),"")</f>
        <v/>
      </c>
      <c r="K773" s="6" t="str">
        <f>IF(Overall!H775&lt;&gt;"",VALUE(Overall!H775),"")</f>
        <v/>
      </c>
      <c r="L773" s="6" t="str">
        <f>IF(Overall!I775&lt;&gt;"",VALUE(Overall!I775),"")</f>
        <v/>
      </c>
      <c r="M773" s="6" t="str">
        <f>IF(Overall!J775&lt;&gt;"",VALUE(Overall!J775),"")</f>
        <v/>
      </c>
      <c r="N773" s="6" t="str">
        <f>IF(Overall!K775&lt;&gt;"",VALUE(Overall!K775),"")</f>
        <v/>
      </c>
      <c r="O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P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Q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R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S773" s="5" t="str">
        <f t="shared" si="24"/>
        <v/>
      </c>
      <c r="T773" s="10" t="str">
        <f>IF(Overall!$A775&lt;&gt;"",IF(AND(MONTH($O773) &lt;= 1, MONTH($P773) &gt;= 1), IF($S773 &lt;&gt; "", $I773/$S773, ""), ""),"")</f>
        <v/>
      </c>
      <c r="U773" s="10" t="str">
        <f>IF(Overall!$A775&lt;&gt;"",IF(AND(MONTH($O773) &lt;= 2, MONTH($P773) &gt;= 2), IF($S773 &lt;&gt; "", $I773/$S773, ""), ""),"")</f>
        <v/>
      </c>
      <c r="V773" s="10" t="str">
        <f>IF(Overall!$A775&lt;&gt;"",IF(AND(MONTH($O773) &lt;= 3, MONTH($P773) &gt;= 3), IF($S773 &lt;&gt; "", $I773/$S773, ""), ""),"")</f>
        <v/>
      </c>
      <c r="W773" s="10" t="str">
        <f>IF(Overall!$A775&lt;&gt;"",IF(AND(MONTH($O773) &lt;= 4, MONTH($P773) &gt;= 4), IF($S773 &lt;&gt; "", $I773/$S773, ""), ""),"")</f>
        <v/>
      </c>
      <c r="X773" s="10" t="str">
        <f>IF(Overall!$A775&lt;&gt;"",IF(AND(MONTH($O773) &lt;= 5, MONTH($P773) &gt;= 5), IF($S773 &lt;&gt; "", $I773/$S773, ""), ""),"")</f>
        <v/>
      </c>
      <c r="Y773" s="10" t="str">
        <f>IF(Overall!$A775&lt;&gt;"",IF(AND(MONTH($O773) &lt;= 6, MONTH($P773) &gt;= 6), IF($S773 &lt;&gt; "", $I773/$S773, ""), ""),"")</f>
        <v/>
      </c>
      <c r="Z773" s="10" t="str">
        <f>IF(Overall!$A775&lt;&gt;"",IF(AND(MONTH($O773) &lt;= 7, MONTH($P773) &gt;= 7 ), IF($S773 &lt;&gt; "", $I773/$S773, ""), ""),"")</f>
        <v/>
      </c>
      <c r="AA773" s="10" t="str">
        <f>IF(Overall!$A775&lt;&gt;"",IF(AND(MONTH($O773) &lt;= 8, MONTH($P773) &gt;= 8), IF($S773 &lt;&gt; "", $I773/$S773, ""), ""),"")</f>
        <v/>
      </c>
      <c r="AB773" s="10" t="str">
        <f>IF(Overall!$A775&lt;&gt;"",IF(AND(MONTH($O773) &lt;= 9, MONTH($P773) &gt;= 9), IF($S773 &lt;&gt; "", $I773/$S773, ""), ""),"")</f>
        <v/>
      </c>
      <c r="AC773" s="10" t="str">
        <f>IF(Overall!$A775&lt;&gt;"",IF(AND(MONTH($O773) &lt;= 10, MONTH($P773) &gt;= 10), IF($S773 &lt;&gt; "", $I773/$S773, ""), ""),"")</f>
        <v/>
      </c>
      <c r="AD773" s="10" t="str">
        <f>IF(Overall!$A775&lt;&gt;"",IF(AND(MONTH($O773) &lt;= 11, MONTH($P773) &gt;= 11), IF($S773 &lt;&gt; "", $I773/$S773, ""), ""),"")</f>
        <v/>
      </c>
      <c r="AE773" s="10" t="str">
        <f>IF(Overall!$A775&lt;&gt;"",IF(AND(MONTH($O773) &lt;= 12, MONTH($P773) &gt;= 12), IF($S773 &lt;&gt; "", $I773/$S773, ""), ""),"")</f>
        <v/>
      </c>
      <c r="AG773" s="10" t="str">
        <f ca="1">IFERROR(IF(AND(NOW()&lt;= EOMONTH(DATE(YEAR($P773),1, 1), 0), Overall!$A775&lt;&gt;"", MONTH($O773) &lt;= 1, MONTH($P773) &gt;= 1), IF($S773 &lt;&gt; "", $I773/$S773, ""), ""), "")</f>
        <v/>
      </c>
      <c r="AH773" s="10" t="str">
        <f ca="1">IFERROR(IF(AND(NOW()&lt;= EOMONTH(DATE(YEAR($P773),2, 1), 0), Overall!$A775&lt;&gt;"", MONTH($O773) &lt;= 2, MONTH($P773) &gt;= 2), IF($S773 &lt;&gt; "", $I773/$S773, ""), ""), "")</f>
        <v/>
      </c>
      <c r="AI773" s="10" t="str">
        <f ca="1">IFERROR(IF(AND(NOW()&lt;= EOMONTH(DATE(YEAR($P773),3, 1), 0), Overall!$A775&lt;&gt;"", MONTH($O773) &lt;= 3, MONTH($P773) &gt;= 3), IF($S773 &lt;&gt; "", $I773/$S773, ""), ""), "")</f>
        <v/>
      </c>
      <c r="AJ773" s="10" t="str">
        <f ca="1">IFERROR(IF(AND(NOW()&lt;= EOMONTH(DATE(YEAR($P773),4, 1), 0), Overall!$A775&lt;&gt;"", MONTH($O773) &lt;= 4, MONTH($P773) &gt;= 4), IF($S773 &lt;&gt; "", $I773/$S773, ""), ""), "")</f>
        <v/>
      </c>
      <c r="AK773" s="10" t="str">
        <f ca="1">IFERROR(IF(AND(NOW()&lt;= EOMONTH(DATE(YEAR($P773),5, 1), 0), Overall!$A775&lt;&gt;"", MONTH($O773) &lt;= 5, MONTH($P773) &gt;= 5), IF($S773 &lt;&gt; "", $I773/$S773, ""), ""), "")</f>
        <v/>
      </c>
      <c r="AL773" s="10" t="str">
        <f ca="1">IFERROR(IF(AND(NOW()&lt;= EOMONTH(DATE(YEAR($P773),6, 1), 0), Overall!$A775&lt;&gt;"", MONTH($O773) &lt;= 6, MONTH($P773) &gt;= 6), IF($S773 &lt;&gt; "", $I773/$S773, ""), ""), "")</f>
        <v/>
      </c>
      <c r="AM773" s="10" t="str">
        <f ca="1">IFERROR(IF(AND(NOW()&lt;= EOMONTH(DATE(YEAR($P773),7, 1), 0), Overall!$A775&lt;&gt;"", MONTH($O773) &lt;= 7, MONTH($P773) &gt;= 7), IF($S773 &lt;&gt; "", $I773/$S773, ""), ""), "")</f>
        <v/>
      </c>
      <c r="AN773" s="10" t="str">
        <f ca="1">IFERROR(IF(AND(NOW()&lt;= EOMONTH(DATE(YEAR($P773),8, 1), 0), Overall!$A775&lt;&gt;"", MONTH($O773) &lt;= 8, MONTH($P773) &gt;= 8), IF($S773 &lt;&gt; "", $I773/$S773, ""), ""), "")</f>
        <v/>
      </c>
      <c r="AO773" s="10" t="str">
        <f ca="1">IFERROR(IF(AND(NOW()&lt;= EOMONTH(DATE(YEAR($P773),9, 1), 0), Overall!$A775&lt;&gt;"", MONTH($O773) &lt;= 9, MONTH($P773) &gt;= 9), IF($S773 &lt;&gt; "", $I773/$S773, ""), ""), "")</f>
        <v/>
      </c>
      <c r="AP773" s="10" t="str">
        <f ca="1">IFERROR(IF(AND(NOW()&lt;= EOMONTH(DATE(YEAR($P773),10, 1), 0), Overall!$A775&lt;&gt;"", MONTH($O773) &lt;= 10, MONTH($P773) &gt;= 10), IF($S773 &lt;&gt; "", $I773/$S773, ""), ""), "")</f>
        <v/>
      </c>
      <c r="AQ773" s="10" t="str">
        <f ca="1">IFERROR(IF(AND(NOW()&lt;= EOMONTH(DATE(YEAR($P773),11, 1), 0), Overall!$A775&lt;&gt;"", MONTH($O773) &lt;=11, MONTH($P773) &gt;= 11), IF($S773 &lt;&gt; "", $I773/$S773, ""), ""), "")</f>
        <v/>
      </c>
      <c r="AR773" s="10" t="str">
        <f ca="1">IFERROR(IF(AND(NOW()&lt;= EOMONTH(DATE(YEAR($P773),12, 1), 0), Overall!$A775&lt;&gt;"", MONTH($O773) &lt;= 12, MONTH($P773) &gt;= 12), IF($S773 &lt;&gt; "", $I773/$S773, ""), ""), "")</f>
        <v/>
      </c>
      <c r="AS773" s="16">
        <f t="shared" ca="1" si="25"/>
        <v>0</v>
      </c>
    </row>
    <row r="774" spans="1:45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IF(Overall!Q776&lt;&gt;"",_xlfn.VALUETOTEXT(Overall!Q776),"")</f>
        <v/>
      </c>
      <c r="F774" s="5" t="str">
        <f>IF(Overall!E776&lt;&gt;"",_xlfn.VALUETOTEXT(Overall!E776),"")</f>
        <v/>
      </c>
      <c r="G774" s="5" t="str">
        <f>IF(Overall!R776&lt;&gt;"",_xlfn.VALUETOTEXT(Overall!R776),"")</f>
        <v/>
      </c>
      <c r="H774" s="5" t="str">
        <f>IF(Overall!P776&lt;&gt;"",_xlfn.VALUETOTEXT(Overall!P776),"")</f>
        <v/>
      </c>
      <c r="I774" s="6" t="str">
        <f>IF(Overall!F776&lt;&gt;"",VALUE(Overall!F776),"")</f>
        <v/>
      </c>
      <c r="J774" s="6" t="str">
        <f>IF(Overall!G776&lt;&gt;"",VALUE(Overall!G776),"")</f>
        <v/>
      </c>
      <c r="K774" s="6" t="str">
        <f>IF(Overall!H776&lt;&gt;"",VALUE(Overall!H776),"")</f>
        <v/>
      </c>
      <c r="L774" s="6" t="str">
        <f>IF(Overall!I776&lt;&gt;"",VALUE(Overall!I776),"")</f>
        <v/>
      </c>
      <c r="M774" s="6" t="str">
        <f>IF(Overall!J776&lt;&gt;"",VALUE(Overall!J776),"")</f>
        <v/>
      </c>
      <c r="N774" s="6" t="str">
        <f>IF(Overall!K776&lt;&gt;"",VALUE(Overall!K776),"")</f>
        <v/>
      </c>
      <c r="O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P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Q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R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S774" s="5" t="str">
        <f t="shared" si="24"/>
        <v/>
      </c>
      <c r="T774" s="10" t="str">
        <f>IF(Overall!$A776&lt;&gt;"",IF(AND(MONTH($O774) &lt;= 1, MONTH($P774) &gt;= 1), IF($S774 &lt;&gt; "", $I774/$S774, ""), ""),"")</f>
        <v/>
      </c>
      <c r="U774" s="10" t="str">
        <f>IF(Overall!$A776&lt;&gt;"",IF(AND(MONTH($O774) &lt;= 2, MONTH($P774) &gt;= 2), IF($S774 &lt;&gt; "", $I774/$S774, ""), ""),"")</f>
        <v/>
      </c>
      <c r="V774" s="10" t="str">
        <f>IF(Overall!$A776&lt;&gt;"",IF(AND(MONTH($O774) &lt;= 3, MONTH($P774) &gt;= 3), IF($S774 &lt;&gt; "", $I774/$S774, ""), ""),"")</f>
        <v/>
      </c>
      <c r="W774" s="10" t="str">
        <f>IF(Overall!$A776&lt;&gt;"",IF(AND(MONTH($O774) &lt;= 4, MONTH($P774) &gt;= 4), IF($S774 &lt;&gt; "", $I774/$S774, ""), ""),"")</f>
        <v/>
      </c>
      <c r="X774" s="10" t="str">
        <f>IF(Overall!$A776&lt;&gt;"",IF(AND(MONTH($O774) &lt;= 5, MONTH($P774) &gt;= 5), IF($S774 &lt;&gt; "", $I774/$S774, ""), ""),"")</f>
        <v/>
      </c>
      <c r="Y774" s="10" t="str">
        <f>IF(Overall!$A776&lt;&gt;"",IF(AND(MONTH($O774) &lt;= 6, MONTH($P774) &gt;= 6), IF($S774 &lt;&gt; "", $I774/$S774, ""), ""),"")</f>
        <v/>
      </c>
      <c r="Z774" s="10" t="str">
        <f>IF(Overall!$A776&lt;&gt;"",IF(AND(MONTH($O774) &lt;= 7, MONTH($P774) &gt;= 7 ), IF($S774 &lt;&gt; "", $I774/$S774, ""), ""),"")</f>
        <v/>
      </c>
      <c r="AA774" s="10" t="str">
        <f>IF(Overall!$A776&lt;&gt;"",IF(AND(MONTH($O774) &lt;= 8, MONTH($P774) &gt;= 8), IF($S774 &lt;&gt; "", $I774/$S774, ""), ""),"")</f>
        <v/>
      </c>
      <c r="AB774" s="10" t="str">
        <f>IF(Overall!$A776&lt;&gt;"",IF(AND(MONTH($O774) &lt;= 9, MONTH($P774) &gt;= 9), IF($S774 &lt;&gt; "", $I774/$S774, ""), ""),"")</f>
        <v/>
      </c>
      <c r="AC774" s="10" t="str">
        <f>IF(Overall!$A776&lt;&gt;"",IF(AND(MONTH($O774) &lt;= 10, MONTH($P774) &gt;= 10), IF($S774 &lt;&gt; "", $I774/$S774, ""), ""),"")</f>
        <v/>
      </c>
      <c r="AD774" s="10" t="str">
        <f>IF(Overall!$A776&lt;&gt;"",IF(AND(MONTH($O774) &lt;= 11, MONTH($P774) &gt;= 11), IF($S774 &lt;&gt; "", $I774/$S774, ""), ""),"")</f>
        <v/>
      </c>
      <c r="AE774" s="10" t="str">
        <f>IF(Overall!$A776&lt;&gt;"",IF(AND(MONTH($O774) &lt;= 12, MONTH($P774) &gt;= 12), IF($S774 &lt;&gt; "", $I774/$S774, ""), ""),"")</f>
        <v/>
      </c>
      <c r="AG774" s="10" t="str">
        <f ca="1">IFERROR(IF(AND(NOW()&lt;= EOMONTH(DATE(YEAR($P774),1, 1), 0), Overall!$A776&lt;&gt;"", MONTH($O774) &lt;= 1, MONTH($P774) &gt;= 1), IF($S774 &lt;&gt; "", $I774/$S774, ""), ""), "")</f>
        <v/>
      </c>
      <c r="AH774" s="10" t="str">
        <f ca="1">IFERROR(IF(AND(NOW()&lt;= EOMONTH(DATE(YEAR($P774),2, 1), 0), Overall!$A776&lt;&gt;"", MONTH($O774) &lt;= 2, MONTH($P774) &gt;= 2), IF($S774 &lt;&gt; "", $I774/$S774, ""), ""), "")</f>
        <v/>
      </c>
      <c r="AI774" s="10" t="str">
        <f ca="1">IFERROR(IF(AND(NOW()&lt;= EOMONTH(DATE(YEAR($P774),3, 1), 0), Overall!$A776&lt;&gt;"", MONTH($O774) &lt;= 3, MONTH($P774) &gt;= 3), IF($S774 &lt;&gt; "", $I774/$S774, ""), ""), "")</f>
        <v/>
      </c>
      <c r="AJ774" s="10" t="str">
        <f ca="1">IFERROR(IF(AND(NOW()&lt;= EOMONTH(DATE(YEAR($P774),4, 1), 0), Overall!$A776&lt;&gt;"", MONTH($O774) &lt;= 4, MONTH($P774) &gt;= 4), IF($S774 &lt;&gt; "", $I774/$S774, ""), ""), "")</f>
        <v/>
      </c>
      <c r="AK774" s="10" t="str">
        <f ca="1">IFERROR(IF(AND(NOW()&lt;= EOMONTH(DATE(YEAR($P774),5, 1), 0), Overall!$A776&lt;&gt;"", MONTH($O774) &lt;= 5, MONTH($P774) &gt;= 5), IF($S774 &lt;&gt; "", $I774/$S774, ""), ""), "")</f>
        <v/>
      </c>
      <c r="AL774" s="10" t="str">
        <f ca="1">IFERROR(IF(AND(NOW()&lt;= EOMONTH(DATE(YEAR($P774),6, 1), 0), Overall!$A776&lt;&gt;"", MONTH($O774) &lt;= 6, MONTH($P774) &gt;= 6), IF($S774 &lt;&gt; "", $I774/$S774, ""), ""), "")</f>
        <v/>
      </c>
      <c r="AM774" s="10" t="str">
        <f ca="1">IFERROR(IF(AND(NOW()&lt;= EOMONTH(DATE(YEAR($P774),7, 1), 0), Overall!$A776&lt;&gt;"", MONTH($O774) &lt;= 7, MONTH($P774) &gt;= 7), IF($S774 &lt;&gt; "", $I774/$S774, ""), ""), "")</f>
        <v/>
      </c>
      <c r="AN774" s="10" t="str">
        <f ca="1">IFERROR(IF(AND(NOW()&lt;= EOMONTH(DATE(YEAR($P774),8, 1), 0), Overall!$A776&lt;&gt;"", MONTH($O774) &lt;= 8, MONTH($P774) &gt;= 8), IF($S774 &lt;&gt; "", $I774/$S774, ""), ""), "")</f>
        <v/>
      </c>
      <c r="AO774" s="10" t="str">
        <f ca="1">IFERROR(IF(AND(NOW()&lt;= EOMONTH(DATE(YEAR($P774),9, 1), 0), Overall!$A776&lt;&gt;"", MONTH($O774) &lt;= 9, MONTH($P774) &gt;= 9), IF($S774 &lt;&gt; "", $I774/$S774, ""), ""), "")</f>
        <v/>
      </c>
      <c r="AP774" s="10" t="str">
        <f ca="1">IFERROR(IF(AND(NOW()&lt;= EOMONTH(DATE(YEAR($P774),10, 1), 0), Overall!$A776&lt;&gt;"", MONTH($O774) &lt;= 10, MONTH($P774) &gt;= 10), IF($S774 &lt;&gt; "", $I774/$S774, ""), ""), "")</f>
        <v/>
      </c>
      <c r="AQ774" s="10" t="str">
        <f ca="1">IFERROR(IF(AND(NOW()&lt;= EOMONTH(DATE(YEAR($P774),11, 1), 0), Overall!$A776&lt;&gt;"", MONTH($O774) &lt;=11, MONTH($P774) &gt;= 11), IF($S774 &lt;&gt; "", $I774/$S774, ""), ""), "")</f>
        <v/>
      </c>
      <c r="AR774" s="10" t="str">
        <f ca="1">IFERROR(IF(AND(NOW()&lt;= EOMONTH(DATE(YEAR($P774),12, 1), 0), Overall!$A776&lt;&gt;"", MONTH($O774) &lt;= 12, MONTH($P774) &gt;= 12), IF($S774 &lt;&gt; "", $I774/$S774, ""), ""), "")</f>
        <v/>
      </c>
      <c r="AS774" s="16">
        <f t="shared" ca="1" si="25"/>
        <v>0</v>
      </c>
    </row>
    <row r="775" spans="1:45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IF(Overall!Q777&lt;&gt;"",_xlfn.VALUETOTEXT(Overall!Q777),"")</f>
        <v/>
      </c>
      <c r="F775" s="5" t="str">
        <f>IF(Overall!E777&lt;&gt;"",_xlfn.VALUETOTEXT(Overall!E777),"")</f>
        <v/>
      </c>
      <c r="G775" s="5" t="str">
        <f>IF(Overall!R777&lt;&gt;"",_xlfn.VALUETOTEXT(Overall!R777),"")</f>
        <v/>
      </c>
      <c r="H775" s="5" t="str">
        <f>IF(Overall!P777&lt;&gt;"",_xlfn.VALUETOTEXT(Overall!P777),"")</f>
        <v/>
      </c>
      <c r="I775" s="6" t="str">
        <f>IF(Overall!F777&lt;&gt;"",VALUE(Overall!F777),"")</f>
        <v/>
      </c>
      <c r="J775" s="6" t="str">
        <f>IF(Overall!G777&lt;&gt;"",VALUE(Overall!G777),"")</f>
        <v/>
      </c>
      <c r="K775" s="6" t="str">
        <f>IF(Overall!H777&lt;&gt;"",VALUE(Overall!H777),"")</f>
        <v/>
      </c>
      <c r="L775" s="6" t="str">
        <f>IF(Overall!I777&lt;&gt;"",VALUE(Overall!I777),"")</f>
        <v/>
      </c>
      <c r="M775" s="6" t="str">
        <f>IF(Overall!J777&lt;&gt;"",VALUE(Overall!J777),"")</f>
        <v/>
      </c>
      <c r="N775" s="6" t="str">
        <f>IF(Overall!K777&lt;&gt;"",VALUE(Overall!K777),"")</f>
        <v/>
      </c>
      <c r="O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P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Q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R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S775" s="5" t="str">
        <f t="shared" si="24"/>
        <v/>
      </c>
      <c r="T775" s="10" t="str">
        <f>IF(Overall!$A777&lt;&gt;"",IF(AND(MONTH($O775) &lt;= 1, MONTH($P775) &gt;= 1), IF($S775 &lt;&gt; "", $I775/$S775, ""), ""),"")</f>
        <v/>
      </c>
      <c r="U775" s="10" t="str">
        <f>IF(Overall!$A777&lt;&gt;"",IF(AND(MONTH($O775) &lt;= 2, MONTH($P775) &gt;= 2), IF($S775 &lt;&gt; "", $I775/$S775, ""), ""),"")</f>
        <v/>
      </c>
      <c r="V775" s="10" t="str">
        <f>IF(Overall!$A777&lt;&gt;"",IF(AND(MONTH($O775) &lt;= 3, MONTH($P775) &gt;= 3), IF($S775 &lt;&gt; "", $I775/$S775, ""), ""),"")</f>
        <v/>
      </c>
      <c r="W775" s="10" t="str">
        <f>IF(Overall!$A777&lt;&gt;"",IF(AND(MONTH($O775) &lt;= 4, MONTH($P775) &gt;= 4), IF($S775 &lt;&gt; "", $I775/$S775, ""), ""),"")</f>
        <v/>
      </c>
      <c r="X775" s="10" t="str">
        <f>IF(Overall!$A777&lt;&gt;"",IF(AND(MONTH($O775) &lt;= 5, MONTH($P775) &gt;= 5), IF($S775 &lt;&gt; "", $I775/$S775, ""), ""),"")</f>
        <v/>
      </c>
      <c r="Y775" s="10" t="str">
        <f>IF(Overall!$A777&lt;&gt;"",IF(AND(MONTH($O775) &lt;= 6, MONTH($P775) &gt;= 6), IF($S775 &lt;&gt; "", $I775/$S775, ""), ""),"")</f>
        <v/>
      </c>
      <c r="Z775" s="10" t="str">
        <f>IF(Overall!$A777&lt;&gt;"",IF(AND(MONTH($O775) &lt;= 7, MONTH($P775) &gt;= 7 ), IF($S775 &lt;&gt; "", $I775/$S775, ""), ""),"")</f>
        <v/>
      </c>
      <c r="AA775" s="10" t="str">
        <f>IF(Overall!$A777&lt;&gt;"",IF(AND(MONTH($O775) &lt;= 8, MONTH($P775) &gt;= 8), IF($S775 &lt;&gt; "", $I775/$S775, ""), ""),"")</f>
        <v/>
      </c>
      <c r="AB775" s="10" t="str">
        <f>IF(Overall!$A777&lt;&gt;"",IF(AND(MONTH($O775) &lt;= 9, MONTH($P775) &gt;= 9), IF($S775 &lt;&gt; "", $I775/$S775, ""), ""),"")</f>
        <v/>
      </c>
      <c r="AC775" s="10" t="str">
        <f>IF(Overall!$A777&lt;&gt;"",IF(AND(MONTH($O775) &lt;= 10, MONTH($P775) &gt;= 10), IF($S775 &lt;&gt; "", $I775/$S775, ""), ""),"")</f>
        <v/>
      </c>
      <c r="AD775" s="10" t="str">
        <f>IF(Overall!$A777&lt;&gt;"",IF(AND(MONTH($O775) &lt;= 11, MONTH($P775) &gt;= 11), IF($S775 &lt;&gt; "", $I775/$S775, ""), ""),"")</f>
        <v/>
      </c>
      <c r="AE775" s="10" t="str">
        <f>IF(Overall!$A777&lt;&gt;"",IF(AND(MONTH($O775) &lt;= 12, MONTH($P775) &gt;= 12), IF($S775 &lt;&gt; "", $I775/$S775, ""), ""),"")</f>
        <v/>
      </c>
      <c r="AG775" s="10" t="str">
        <f ca="1">IFERROR(IF(AND(NOW()&lt;= EOMONTH(DATE(YEAR($P775),1, 1), 0), Overall!$A777&lt;&gt;"", MONTH($O775) &lt;= 1, MONTH($P775) &gt;= 1), IF($S775 &lt;&gt; "", $I775/$S775, ""), ""), "")</f>
        <v/>
      </c>
      <c r="AH775" s="10" t="str">
        <f ca="1">IFERROR(IF(AND(NOW()&lt;= EOMONTH(DATE(YEAR($P775),2, 1), 0), Overall!$A777&lt;&gt;"", MONTH($O775) &lt;= 2, MONTH($P775) &gt;= 2), IF($S775 &lt;&gt; "", $I775/$S775, ""), ""), "")</f>
        <v/>
      </c>
      <c r="AI775" s="10" t="str">
        <f ca="1">IFERROR(IF(AND(NOW()&lt;= EOMONTH(DATE(YEAR($P775),3, 1), 0), Overall!$A777&lt;&gt;"", MONTH($O775) &lt;= 3, MONTH($P775) &gt;= 3), IF($S775 &lt;&gt; "", $I775/$S775, ""), ""), "")</f>
        <v/>
      </c>
      <c r="AJ775" s="10" t="str">
        <f ca="1">IFERROR(IF(AND(NOW()&lt;= EOMONTH(DATE(YEAR($P775),4, 1), 0), Overall!$A777&lt;&gt;"", MONTH($O775) &lt;= 4, MONTH($P775) &gt;= 4), IF($S775 &lt;&gt; "", $I775/$S775, ""), ""), "")</f>
        <v/>
      </c>
      <c r="AK775" s="10" t="str">
        <f ca="1">IFERROR(IF(AND(NOW()&lt;= EOMONTH(DATE(YEAR($P775),5, 1), 0), Overall!$A777&lt;&gt;"", MONTH($O775) &lt;= 5, MONTH($P775) &gt;= 5), IF($S775 &lt;&gt; "", $I775/$S775, ""), ""), "")</f>
        <v/>
      </c>
      <c r="AL775" s="10" t="str">
        <f ca="1">IFERROR(IF(AND(NOW()&lt;= EOMONTH(DATE(YEAR($P775),6, 1), 0), Overall!$A777&lt;&gt;"", MONTH($O775) &lt;= 6, MONTH($P775) &gt;= 6), IF($S775 &lt;&gt; "", $I775/$S775, ""), ""), "")</f>
        <v/>
      </c>
      <c r="AM775" s="10" t="str">
        <f ca="1">IFERROR(IF(AND(NOW()&lt;= EOMONTH(DATE(YEAR($P775),7, 1), 0), Overall!$A777&lt;&gt;"", MONTH($O775) &lt;= 7, MONTH($P775) &gt;= 7), IF($S775 &lt;&gt; "", $I775/$S775, ""), ""), "")</f>
        <v/>
      </c>
      <c r="AN775" s="10" t="str">
        <f ca="1">IFERROR(IF(AND(NOW()&lt;= EOMONTH(DATE(YEAR($P775),8, 1), 0), Overall!$A777&lt;&gt;"", MONTH($O775) &lt;= 8, MONTH($P775) &gt;= 8), IF($S775 &lt;&gt; "", $I775/$S775, ""), ""), "")</f>
        <v/>
      </c>
      <c r="AO775" s="10" t="str">
        <f ca="1">IFERROR(IF(AND(NOW()&lt;= EOMONTH(DATE(YEAR($P775),9, 1), 0), Overall!$A777&lt;&gt;"", MONTH($O775) &lt;= 9, MONTH($P775) &gt;= 9), IF($S775 &lt;&gt; "", $I775/$S775, ""), ""), "")</f>
        <v/>
      </c>
      <c r="AP775" s="10" t="str">
        <f ca="1">IFERROR(IF(AND(NOW()&lt;= EOMONTH(DATE(YEAR($P775),10, 1), 0), Overall!$A777&lt;&gt;"", MONTH($O775) &lt;= 10, MONTH($P775) &gt;= 10), IF($S775 &lt;&gt; "", $I775/$S775, ""), ""), "")</f>
        <v/>
      </c>
      <c r="AQ775" s="10" t="str">
        <f ca="1">IFERROR(IF(AND(NOW()&lt;= EOMONTH(DATE(YEAR($P775),11, 1), 0), Overall!$A777&lt;&gt;"", MONTH($O775) &lt;=11, MONTH($P775) &gt;= 11), IF($S775 &lt;&gt; "", $I775/$S775, ""), ""), "")</f>
        <v/>
      </c>
      <c r="AR775" s="10" t="str">
        <f ca="1">IFERROR(IF(AND(NOW()&lt;= EOMONTH(DATE(YEAR($P775),12, 1), 0), Overall!$A777&lt;&gt;"", MONTH($O775) &lt;= 12, MONTH($P775) &gt;= 12), IF($S775 &lt;&gt; "", $I775/$S775, ""), ""), "")</f>
        <v/>
      </c>
      <c r="AS775" s="16">
        <f t="shared" ca="1" si="25"/>
        <v>0</v>
      </c>
    </row>
    <row r="776" spans="1:45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IF(Overall!Q778&lt;&gt;"",_xlfn.VALUETOTEXT(Overall!Q778),"")</f>
        <v/>
      </c>
      <c r="F776" s="5" t="str">
        <f>IF(Overall!E778&lt;&gt;"",_xlfn.VALUETOTEXT(Overall!E778),"")</f>
        <v/>
      </c>
      <c r="G776" s="5" t="str">
        <f>IF(Overall!R778&lt;&gt;"",_xlfn.VALUETOTEXT(Overall!R778),"")</f>
        <v/>
      </c>
      <c r="H776" s="5" t="str">
        <f>IF(Overall!P778&lt;&gt;"",_xlfn.VALUETOTEXT(Overall!P778),"")</f>
        <v/>
      </c>
      <c r="I776" s="6" t="str">
        <f>IF(Overall!F778&lt;&gt;"",VALUE(Overall!F778),"")</f>
        <v/>
      </c>
      <c r="J776" s="6" t="str">
        <f>IF(Overall!G778&lt;&gt;"",VALUE(Overall!G778),"")</f>
        <v/>
      </c>
      <c r="K776" s="6" t="str">
        <f>IF(Overall!H778&lt;&gt;"",VALUE(Overall!H778),"")</f>
        <v/>
      </c>
      <c r="L776" s="6" t="str">
        <f>IF(Overall!I778&lt;&gt;"",VALUE(Overall!I778),"")</f>
        <v/>
      </c>
      <c r="M776" s="6" t="str">
        <f>IF(Overall!J778&lt;&gt;"",VALUE(Overall!J778),"")</f>
        <v/>
      </c>
      <c r="N776" s="6" t="str">
        <f>IF(Overall!K778&lt;&gt;"",VALUE(Overall!K778),"")</f>
        <v/>
      </c>
      <c r="O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P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Q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R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S776" s="5" t="str">
        <f t="shared" si="24"/>
        <v/>
      </c>
      <c r="T776" s="10" t="str">
        <f>IF(Overall!$A778&lt;&gt;"",IF(AND(MONTH($O776) &lt;= 1, MONTH($P776) &gt;= 1), IF($S776 &lt;&gt; "", $I776/$S776, ""), ""),"")</f>
        <v/>
      </c>
      <c r="U776" s="10" t="str">
        <f>IF(Overall!$A778&lt;&gt;"",IF(AND(MONTH($O776) &lt;= 2, MONTH($P776) &gt;= 2), IF($S776 &lt;&gt; "", $I776/$S776, ""), ""),"")</f>
        <v/>
      </c>
      <c r="V776" s="10" t="str">
        <f>IF(Overall!$A778&lt;&gt;"",IF(AND(MONTH($O776) &lt;= 3, MONTH($P776) &gt;= 3), IF($S776 &lt;&gt; "", $I776/$S776, ""), ""),"")</f>
        <v/>
      </c>
      <c r="W776" s="10" t="str">
        <f>IF(Overall!$A778&lt;&gt;"",IF(AND(MONTH($O776) &lt;= 4, MONTH($P776) &gt;= 4), IF($S776 &lt;&gt; "", $I776/$S776, ""), ""),"")</f>
        <v/>
      </c>
      <c r="X776" s="10" t="str">
        <f>IF(Overall!$A778&lt;&gt;"",IF(AND(MONTH($O776) &lt;= 5, MONTH($P776) &gt;= 5), IF($S776 &lt;&gt; "", $I776/$S776, ""), ""),"")</f>
        <v/>
      </c>
      <c r="Y776" s="10" t="str">
        <f>IF(Overall!$A778&lt;&gt;"",IF(AND(MONTH($O776) &lt;= 6, MONTH($P776) &gt;= 6), IF($S776 &lt;&gt; "", $I776/$S776, ""), ""),"")</f>
        <v/>
      </c>
      <c r="Z776" s="10" t="str">
        <f>IF(Overall!$A778&lt;&gt;"",IF(AND(MONTH($O776) &lt;= 7, MONTH($P776) &gt;= 7 ), IF($S776 &lt;&gt; "", $I776/$S776, ""), ""),"")</f>
        <v/>
      </c>
      <c r="AA776" s="10" t="str">
        <f>IF(Overall!$A778&lt;&gt;"",IF(AND(MONTH($O776) &lt;= 8, MONTH($P776) &gt;= 8), IF($S776 &lt;&gt; "", $I776/$S776, ""), ""),"")</f>
        <v/>
      </c>
      <c r="AB776" s="10" t="str">
        <f>IF(Overall!$A778&lt;&gt;"",IF(AND(MONTH($O776) &lt;= 9, MONTH($P776) &gt;= 9), IF($S776 &lt;&gt; "", $I776/$S776, ""), ""),"")</f>
        <v/>
      </c>
      <c r="AC776" s="10" t="str">
        <f>IF(Overall!$A778&lt;&gt;"",IF(AND(MONTH($O776) &lt;= 10, MONTH($P776) &gt;= 10), IF($S776 &lt;&gt; "", $I776/$S776, ""), ""),"")</f>
        <v/>
      </c>
      <c r="AD776" s="10" t="str">
        <f>IF(Overall!$A778&lt;&gt;"",IF(AND(MONTH($O776) &lt;= 11, MONTH($P776) &gt;= 11), IF($S776 &lt;&gt; "", $I776/$S776, ""), ""),"")</f>
        <v/>
      </c>
      <c r="AE776" s="10" t="str">
        <f>IF(Overall!$A778&lt;&gt;"",IF(AND(MONTH($O776) &lt;= 12, MONTH($P776) &gt;= 12), IF($S776 &lt;&gt; "", $I776/$S776, ""), ""),"")</f>
        <v/>
      </c>
      <c r="AG776" s="10" t="str">
        <f ca="1">IFERROR(IF(AND(NOW()&lt;= EOMONTH(DATE(YEAR($P776),1, 1), 0), Overall!$A778&lt;&gt;"", MONTH($O776) &lt;= 1, MONTH($P776) &gt;= 1), IF($S776 &lt;&gt; "", $I776/$S776, ""), ""), "")</f>
        <v/>
      </c>
      <c r="AH776" s="10" t="str">
        <f ca="1">IFERROR(IF(AND(NOW()&lt;= EOMONTH(DATE(YEAR($P776),2, 1), 0), Overall!$A778&lt;&gt;"", MONTH($O776) &lt;= 2, MONTH($P776) &gt;= 2), IF($S776 &lt;&gt; "", $I776/$S776, ""), ""), "")</f>
        <v/>
      </c>
      <c r="AI776" s="10" t="str">
        <f ca="1">IFERROR(IF(AND(NOW()&lt;= EOMONTH(DATE(YEAR($P776),3, 1), 0), Overall!$A778&lt;&gt;"", MONTH($O776) &lt;= 3, MONTH($P776) &gt;= 3), IF($S776 &lt;&gt; "", $I776/$S776, ""), ""), "")</f>
        <v/>
      </c>
      <c r="AJ776" s="10" t="str">
        <f ca="1">IFERROR(IF(AND(NOW()&lt;= EOMONTH(DATE(YEAR($P776),4, 1), 0), Overall!$A778&lt;&gt;"", MONTH($O776) &lt;= 4, MONTH($P776) &gt;= 4), IF($S776 &lt;&gt; "", $I776/$S776, ""), ""), "")</f>
        <v/>
      </c>
      <c r="AK776" s="10" t="str">
        <f ca="1">IFERROR(IF(AND(NOW()&lt;= EOMONTH(DATE(YEAR($P776),5, 1), 0), Overall!$A778&lt;&gt;"", MONTH($O776) &lt;= 5, MONTH($P776) &gt;= 5), IF($S776 &lt;&gt; "", $I776/$S776, ""), ""), "")</f>
        <v/>
      </c>
      <c r="AL776" s="10" t="str">
        <f ca="1">IFERROR(IF(AND(NOW()&lt;= EOMONTH(DATE(YEAR($P776),6, 1), 0), Overall!$A778&lt;&gt;"", MONTH($O776) &lt;= 6, MONTH($P776) &gt;= 6), IF($S776 &lt;&gt; "", $I776/$S776, ""), ""), "")</f>
        <v/>
      </c>
      <c r="AM776" s="10" t="str">
        <f ca="1">IFERROR(IF(AND(NOW()&lt;= EOMONTH(DATE(YEAR($P776),7, 1), 0), Overall!$A778&lt;&gt;"", MONTH($O776) &lt;= 7, MONTH($P776) &gt;= 7), IF($S776 &lt;&gt; "", $I776/$S776, ""), ""), "")</f>
        <v/>
      </c>
      <c r="AN776" s="10" t="str">
        <f ca="1">IFERROR(IF(AND(NOW()&lt;= EOMONTH(DATE(YEAR($P776),8, 1), 0), Overall!$A778&lt;&gt;"", MONTH($O776) &lt;= 8, MONTH($P776) &gt;= 8), IF($S776 &lt;&gt; "", $I776/$S776, ""), ""), "")</f>
        <v/>
      </c>
      <c r="AO776" s="10" t="str">
        <f ca="1">IFERROR(IF(AND(NOW()&lt;= EOMONTH(DATE(YEAR($P776),9, 1), 0), Overall!$A778&lt;&gt;"", MONTH($O776) &lt;= 9, MONTH($P776) &gt;= 9), IF($S776 &lt;&gt; "", $I776/$S776, ""), ""), "")</f>
        <v/>
      </c>
      <c r="AP776" s="10" t="str">
        <f ca="1">IFERROR(IF(AND(NOW()&lt;= EOMONTH(DATE(YEAR($P776),10, 1), 0), Overall!$A778&lt;&gt;"", MONTH($O776) &lt;= 10, MONTH($P776) &gt;= 10), IF($S776 &lt;&gt; "", $I776/$S776, ""), ""), "")</f>
        <v/>
      </c>
      <c r="AQ776" s="10" t="str">
        <f ca="1">IFERROR(IF(AND(NOW()&lt;= EOMONTH(DATE(YEAR($P776),11, 1), 0), Overall!$A778&lt;&gt;"", MONTH($O776) &lt;=11, MONTH($P776) &gt;= 11), IF($S776 &lt;&gt; "", $I776/$S776, ""), ""), "")</f>
        <v/>
      </c>
      <c r="AR776" s="10" t="str">
        <f ca="1">IFERROR(IF(AND(NOW()&lt;= EOMONTH(DATE(YEAR($P776),12, 1), 0), Overall!$A778&lt;&gt;"", MONTH($O776) &lt;= 12, MONTH($P776) &gt;= 12), IF($S776 &lt;&gt; "", $I776/$S776, ""), ""), "")</f>
        <v/>
      </c>
      <c r="AS776" s="16">
        <f t="shared" ca="1" si="25"/>
        <v>0</v>
      </c>
    </row>
    <row r="777" spans="1:45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IF(Overall!Q779&lt;&gt;"",_xlfn.VALUETOTEXT(Overall!Q779),"")</f>
        <v/>
      </c>
      <c r="F777" s="5" t="str">
        <f>IF(Overall!E779&lt;&gt;"",_xlfn.VALUETOTEXT(Overall!E779),"")</f>
        <v/>
      </c>
      <c r="G777" s="5" t="str">
        <f>IF(Overall!R779&lt;&gt;"",_xlfn.VALUETOTEXT(Overall!R779),"")</f>
        <v/>
      </c>
      <c r="H777" s="5" t="str">
        <f>IF(Overall!P779&lt;&gt;"",_xlfn.VALUETOTEXT(Overall!P779),"")</f>
        <v/>
      </c>
      <c r="I777" s="6" t="str">
        <f>IF(Overall!F779&lt;&gt;"",VALUE(Overall!F779),"")</f>
        <v/>
      </c>
      <c r="J777" s="6" t="str">
        <f>IF(Overall!G779&lt;&gt;"",VALUE(Overall!G779),"")</f>
        <v/>
      </c>
      <c r="K777" s="6" t="str">
        <f>IF(Overall!H779&lt;&gt;"",VALUE(Overall!H779),"")</f>
        <v/>
      </c>
      <c r="L777" s="6" t="str">
        <f>IF(Overall!I779&lt;&gt;"",VALUE(Overall!I779),"")</f>
        <v/>
      </c>
      <c r="M777" s="6" t="str">
        <f>IF(Overall!J779&lt;&gt;"",VALUE(Overall!J779),"")</f>
        <v/>
      </c>
      <c r="N777" s="6" t="str">
        <f>IF(Overall!K779&lt;&gt;"",VALUE(Overall!K779),"")</f>
        <v/>
      </c>
      <c r="O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P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Q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R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S777" s="5" t="str">
        <f t="shared" si="24"/>
        <v/>
      </c>
      <c r="T777" s="10" t="str">
        <f>IF(Overall!$A779&lt;&gt;"",IF(AND(MONTH($O777) &lt;= 1, MONTH($P777) &gt;= 1), IF($S777 &lt;&gt; "", $I777/$S777, ""), ""),"")</f>
        <v/>
      </c>
      <c r="U777" s="10" t="str">
        <f>IF(Overall!$A779&lt;&gt;"",IF(AND(MONTH($O777) &lt;= 2, MONTH($P777) &gt;= 2), IF($S777 &lt;&gt; "", $I777/$S777, ""), ""),"")</f>
        <v/>
      </c>
      <c r="V777" s="10" t="str">
        <f>IF(Overall!$A779&lt;&gt;"",IF(AND(MONTH($O777) &lt;= 3, MONTH($P777) &gt;= 3), IF($S777 &lt;&gt; "", $I777/$S777, ""), ""),"")</f>
        <v/>
      </c>
      <c r="W777" s="10" t="str">
        <f>IF(Overall!$A779&lt;&gt;"",IF(AND(MONTH($O777) &lt;= 4, MONTH($P777) &gt;= 4), IF($S777 &lt;&gt; "", $I777/$S777, ""), ""),"")</f>
        <v/>
      </c>
      <c r="X777" s="10" t="str">
        <f>IF(Overall!$A779&lt;&gt;"",IF(AND(MONTH($O777) &lt;= 5, MONTH($P777) &gt;= 5), IF($S777 &lt;&gt; "", $I777/$S777, ""), ""),"")</f>
        <v/>
      </c>
      <c r="Y777" s="10" t="str">
        <f>IF(Overall!$A779&lt;&gt;"",IF(AND(MONTH($O777) &lt;= 6, MONTH($P777) &gt;= 6), IF($S777 &lt;&gt; "", $I777/$S777, ""), ""),"")</f>
        <v/>
      </c>
      <c r="Z777" s="10" t="str">
        <f>IF(Overall!$A779&lt;&gt;"",IF(AND(MONTH($O777) &lt;= 7, MONTH($P777) &gt;= 7 ), IF($S777 &lt;&gt; "", $I777/$S777, ""), ""),"")</f>
        <v/>
      </c>
      <c r="AA777" s="10" t="str">
        <f>IF(Overall!$A779&lt;&gt;"",IF(AND(MONTH($O777) &lt;= 8, MONTH($P777) &gt;= 8), IF($S777 &lt;&gt; "", $I777/$S777, ""), ""),"")</f>
        <v/>
      </c>
      <c r="AB777" s="10" t="str">
        <f>IF(Overall!$A779&lt;&gt;"",IF(AND(MONTH($O777) &lt;= 9, MONTH($P777) &gt;= 9), IF($S777 &lt;&gt; "", $I777/$S777, ""), ""),"")</f>
        <v/>
      </c>
      <c r="AC777" s="10" t="str">
        <f>IF(Overall!$A779&lt;&gt;"",IF(AND(MONTH($O777) &lt;= 10, MONTH($P777) &gt;= 10), IF($S777 &lt;&gt; "", $I777/$S777, ""), ""),"")</f>
        <v/>
      </c>
      <c r="AD777" s="10" t="str">
        <f>IF(Overall!$A779&lt;&gt;"",IF(AND(MONTH($O777) &lt;= 11, MONTH($P777) &gt;= 11), IF($S777 &lt;&gt; "", $I777/$S777, ""), ""),"")</f>
        <v/>
      </c>
      <c r="AE777" s="10" t="str">
        <f>IF(Overall!$A779&lt;&gt;"",IF(AND(MONTH($O777) &lt;= 12, MONTH($P777) &gt;= 12), IF($S777 &lt;&gt; "", $I777/$S777, ""), ""),"")</f>
        <v/>
      </c>
      <c r="AG777" s="10" t="str">
        <f ca="1">IFERROR(IF(AND(NOW()&lt;= EOMONTH(DATE(YEAR($P777),1, 1), 0), Overall!$A779&lt;&gt;"", MONTH($O777) &lt;= 1, MONTH($P777) &gt;= 1), IF($S777 &lt;&gt; "", $I777/$S777, ""), ""), "")</f>
        <v/>
      </c>
      <c r="AH777" s="10" t="str">
        <f ca="1">IFERROR(IF(AND(NOW()&lt;= EOMONTH(DATE(YEAR($P777),2, 1), 0), Overall!$A779&lt;&gt;"", MONTH($O777) &lt;= 2, MONTH($P777) &gt;= 2), IF($S777 &lt;&gt; "", $I777/$S777, ""), ""), "")</f>
        <v/>
      </c>
      <c r="AI777" s="10" t="str">
        <f ca="1">IFERROR(IF(AND(NOW()&lt;= EOMONTH(DATE(YEAR($P777),3, 1), 0), Overall!$A779&lt;&gt;"", MONTH($O777) &lt;= 3, MONTH($P777) &gt;= 3), IF($S777 &lt;&gt; "", $I777/$S777, ""), ""), "")</f>
        <v/>
      </c>
      <c r="AJ777" s="10" t="str">
        <f ca="1">IFERROR(IF(AND(NOW()&lt;= EOMONTH(DATE(YEAR($P777),4, 1), 0), Overall!$A779&lt;&gt;"", MONTH($O777) &lt;= 4, MONTH($P777) &gt;= 4), IF($S777 &lt;&gt; "", $I777/$S777, ""), ""), "")</f>
        <v/>
      </c>
      <c r="AK777" s="10" t="str">
        <f ca="1">IFERROR(IF(AND(NOW()&lt;= EOMONTH(DATE(YEAR($P777),5, 1), 0), Overall!$A779&lt;&gt;"", MONTH($O777) &lt;= 5, MONTH($P777) &gt;= 5), IF($S777 &lt;&gt; "", $I777/$S777, ""), ""), "")</f>
        <v/>
      </c>
      <c r="AL777" s="10" t="str">
        <f ca="1">IFERROR(IF(AND(NOW()&lt;= EOMONTH(DATE(YEAR($P777),6, 1), 0), Overall!$A779&lt;&gt;"", MONTH($O777) &lt;= 6, MONTH($P777) &gt;= 6), IF($S777 &lt;&gt; "", $I777/$S777, ""), ""), "")</f>
        <v/>
      </c>
      <c r="AM777" s="10" t="str">
        <f ca="1">IFERROR(IF(AND(NOW()&lt;= EOMONTH(DATE(YEAR($P777),7, 1), 0), Overall!$A779&lt;&gt;"", MONTH($O777) &lt;= 7, MONTH($P777) &gt;= 7), IF($S777 &lt;&gt; "", $I777/$S777, ""), ""), "")</f>
        <v/>
      </c>
      <c r="AN777" s="10" t="str">
        <f ca="1">IFERROR(IF(AND(NOW()&lt;= EOMONTH(DATE(YEAR($P777),8, 1), 0), Overall!$A779&lt;&gt;"", MONTH($O777) &lt;= 8, MONTH($P777) &gt;= 8), IF($S777 &lt;&gt; "", $I777/$S777, ""), ""), "")</f>
        <v/>
      </c>
      <c r="AO777" s="10" t="str">
        <f ca="1">IFERROR(IF(AND(NOW()&lt;= EOMONTH(DATE(YEAR($P777),9, 1), 0), Overall!$A779&lt;&gt;"", MONTH($O777) &lt;= 9, MONTH($P777) &gt;= 9), IF($S777 &lt;&gt; "", $I777/$S777, ""), ""), "")</f>
        <v/>
      </c>
      <c r="AP777" s="10" t="str">
        <f ca="1">IFERROR(IF(AND(NOW()&lt;= EOMONTH(DATE(YEAR($P777),10, 1), 0), Overall!$A779&lt;&gt;"", MONTH($O777) &lt;= 10, MONTH($P777) &gt;= 10), IF($S777 &lt;&gt; "", $I777/$S777, ""), ""), "")</f>
        <v/>
      </c>
      <c r="AQ777" s="10" t="str">
        <f ca="1">IFERROR(IF(AND(NOW()&lt;= EOMONTH(DATE(YEAR($P777),11, 1), 0), Overall!$A779&lt;&gt;"", MONTH($O777) &lt;=11, MONTH($P777) &gt;= 11), IF($S777 &lt;&gt; "", $I777/$S777, ""), ""), "")</f>
        <v/>
      </c>
      <c r="AR777" s="10" t="str">
        <f ca="1">IFERROR(IF(AND(NOW()&lt;= EOMONTH(DATE(YEAR($P777),12, 1), 0), Overall!$A779&lt;&gt;"", MONTH($O777) &lt;= 12, MONTH($P777) &gt;= 12), IF($S777 &lt;&gt; "", $I777/$S777, ""), ""), "")</f>
        <v/>
      </c>
      <c r="AS777" s="16">
        <f t="shared" ca="1" si="25"/>
        <v>0</v>
      </c>
    </row>
    <row r="778" spans="1:45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IF(Overall!Q780&lt;&gt;"",_xlfn.VALUETOTEXT(Overall!Q780),"")</f>
        <v/>
      </c>
      <c r="F778" s="5" t="str">
        <f>IF(Overall!E780&lt;&gt;"",_xlfn.VALUETOTEXT(Overall!E780),"")</f>
        <v/>
      </c>
      <c r="G778" s="5" t="str">
        <f>IF(Overall!R780&lt;&gt;"",_xlfn.VALUETOTEXT(Overall!R780),"")</f>
        <v/>
      </c>
      <c r="H778" s="5" t="str">
        <f>IF(Overall!P780&lt;&gt;"",_xlfn.VALUETOTEXT(Overall!P780),"")</f>
        <v/>
      </c>
      <c r="I778" s="6" t="str">
        <f>IF(Overall!F780&lt;&gt;"",VALUE(Overall!F780),"")</f>
        <v/>
      </c>
      <c r="J778" s="6" t="str">
        <f>IF(Overall!G780&lt;&gt;"",VALUE(Overall!G780),"")</f>
        <v/>
      </c>
      <c r="K778" s="6" t="str">
        <f>IF(Overall!H780&lt;&gt;"",VALUE(Overall!H780),"")</f>
        <v/>
      </c>
      <c r="L778" s="6" t="str">
        <f>IF(Overall!I780&lt;&gt;"",VALUE(Overall!I780),"")</f>
        <v/>
      </c>
      <c r="M778" s="6" t="str">
        <f>IF(Overall!J780&lt;&gt;"",VALUE(Overall!J780),"")</f>
        <v/>
      </c>
      <c r="N778" s="6" t="str">
        <f>IF(Overall!K780&lt;&gt;"",VALUE(Overall!K780),"")</f>
        <v/>
      </c>
      <c r="O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P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Q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R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S778" s="5" t="str">
        <f t="shared" si="24"/>
        <v/>
      </c>
      <c r="T778" s="10" t="str">
        <f>IF(Overall!$A780&lt;&gt;"",IF(AND(MONTH($O778) &lt;= 1, MONTH($P778) &gt;= 1), IF($S778 &lt;&gt; "", $I778/$S778, ""), ""),"")</f>
        <v/>
      </c>
      <c r="U778" s="10" t="str">
        <f>IF(Overall!$A780&lt;&gt;"",IF(AND(MONTH($O778) &lt;= 2, MONTH($P778) &gt;= 2), IF($S778 &lt;&gt; "", $I778/$S778, ""), ""),"")</f>
        <v/>
      </c>
      <c r="V778" s="10" t="str">
        <f>IF(Overall!$A780&lt;&gt;"",IF(AND(MONTH($O778) &lt;= 3, MONTH($P778) &gt;= 3), IF($S778 &lt;&gt; "", $I778/$S778, ""), ""),"")</f>
        <v/>
      </c>
      <c r="W778" s="10" t="str">
        <f>IF(Overall!$A780&lt;&gt;"",IF(AND(MONTH($O778) &lt;= 4, MONTH($P778) &gt;= 4), IF($S778 &lt;&gt; "", $I778/$S778, ""), ""),"")</f>
        <v/>
      </c>
      <c r="X778" s="10" t="str">
        <f>IF(Overall!$A780&lt;&gt;"",IF(AND(MONTH($O778) &lt;= 5, MONTH($P778) &gt;= 5), IF($S778 &lt;&gt; "", $I778/$S778, ""), ""),"")</f>
        <v/>
      </c>
      <c r="Y778" s="10" t="str">
        <f>IF(Overall!$A780&lt;&gt;"",IF(AND(MONTH($O778) &lt;= 6, MONTH($P778) &gt;= 6), IF($S778 &lt;&gt; "", $I778/$S778, ""), ""),"")</f>
        <v/>
      </c>
      <c r="Z778" s="10" t="str">
        <f>IF(Overall!$A780&lt;&gt;"",IF(AND(MONTH($O778) &lt;= 7, MONTH($P778) &gt;= 7 ), IF($S778 &lt;&gt; "", $I778/$S778, ""), ""),"")</f>
        <v/>
      </c>
      <c r="AA778" s="10" t="str">
        <f>IF(Overall!$A780&lt;&gt;"",IF(AND(MONTH($O778) &lt;= 8, MONTH($P778) &gt;= 8), IF($S778 &lt;&gt; "", $I778/$S778, ""), ""),"")</f>
        <v/>
      </c>
      <c r="AB778" s="10" t="str">
        <f>IF(Overall!$A780&lt;&gt;"",IF(AND(MONTH($O778) &lt;= 9, MONTH($P778) &gt;= 9), IF($S778 &lt;&gt; "", $I778/$S778, ""), ""),"")</f>
        <v/>
      </c>
      <c r="AC778" s="10" t="str">
        <f>IF(Overall!$A780&lt;&gt;"",IF(AND(MONTH($O778) &lt;= 10, MONTH($P778) &gt;= 10), IF($S778 &lt;&gt; "", $I778/$S778, ""), ""),"")</f>
        <v/>
      </c>
      <c r="AD778" s="10" t="str">
        <f>IF(Overall!$A780&lt;&gt;"",IF(AND(MONTH($O778) &lt;= 11, MONTH($P778) &gt;= 11), IF($S778 &lt;&gt; "", $I778/$S778, ""), ""),"")</f>
        <v/>
      </c>
      <c r="AE778" s="10" t="str">
        <f>IF(Overall!$A780&lt;&gt;"",IF(AND(MONTH($O778) &lt;= 12, MONTH($P778) &gt;= 12), IF($S778 &lt;&gt; "", $I778/$S778, ""), ""),"")</f>
        <v/>
      </c>
      <c r="AG778" s="10" t="str">
        <f ca="1">IFERROR(IF(AND(NOW()&lt;= EOMONTH(DATE(YEAR($P778),1, 1), 0), Overall!$A780&lt;&gt;"", MONTH($O778) &lt;= 1, MONTH($P778) &gt;= 1), IF($S778 &lt;&gt; "", $I778/$S778, ""), ""), "")</f>
        <v/>
      </c>
      <c r="AH778" s="10" t="str">
        <f ca="1">IFERROR(IF(AND(NOW()&lt;= EOMONTH(DATE(YEAR($P778),2, 1), 0), Overall!$A780&lt;&gt;"", MONTH($O778) &lt;= 2, MONTH($P778) &gt;= 2), IF($S778 &lt;&gt; "", $I778/$S778, ""), ""), "")</f>
        <v/>
      </c>
      <c r="AI778" s="10" t="str">
        <f ca="1">IFERROR(IF(AND(NOW()&lt;= EOMONTH(DATE(YEAR($P778),3, 1), 0), Overall!$A780&lt;&gt;"", MONTH($O778) &lt;= 3, MONTH($P778) &gt;= 3), IF($S778 &lt;&gt; "", $I778/$S778, ""), ""), "")</f>
        <v/>
      </c>
      <c r="AJ778" s="10" t="str">
        <f ca="1">IFERROR(IF(AND(NOW()&lt;= EOMONTH(DATE(YEAR($P778),4, 1), 0), Overall!$A780&lt;&gt;"", MONTH($O778) &lt;= 4, MONTH($P778) &gt;= 4), IF($S778 &lt;&gt; "", $I778/$S778, ""), ""), "")</f>
        <v/>
      </c>
      <c r="AK778" s="10" t="str">
        <f ca="1">IFERROR(IF(AND(NOW()&lt;= EOMONTH(DATE(YEAR($P778),5, 1), 0), Overall!$A780&lt;&gt;"", MONTH($O778) &lt;= 5, MONTH($P778) &gt;= 5), IF($S778 &lt;&gt; "", $I778/$S778, ""), ""), "")</f>
        <v/>
      </c>
      <c r="AL778" s="10" t="str">
        <f ca="1">IFERROR(IF(AND(NOW()&lt;= EOMONTH(DATE(YEAR($P778),6, 1), 0), Overall!$A780&lt;&gt;"", MONTH($O778) &lt;= 6, MONTH($P778) &gt;= 6), IF($S778 &lt;&gt; "", $I778/$S778, ""), ""), "")</f>
        <v/>
      </c>
      <c r="AM778" s="10" t="str">
        <f ca="1">IFERROR(IF(AND(NOW()&lt;= EOMONTH(DATE(YEAR($P778),7, 1), 0), Overall!$A780&lt;&gt;"", MONTH($O778) &lt;= 7, MONTH($P778) &gt;= 7), IF($S778 &lt;&gt; "", $I778/$S778, ""), ""), "")</f>
        <v/>
      </c>
      <c r="AN778" s="10" t="str">
        <f ca="1">IFERROR(IF(AND(NOW()&lt;= EOMONTH(DATE(YEAR($P778),8, 1), 0), Overall!$A780&lt;&gt;"", MONTH($O778) &lt;= 8, MONTH($P778) &gt;= 8), IF($S778 &lt;&gt; "", $I778/$S778, ""), ""), "")</f>
        <v/>
      </c>
      <c r="AO778" s="10" t="str">
        <f ca="1">IFERROR(IF(AND(NOW()&lt;= EOMONTH(DATE(YEAR($P778),9, 1), 0), Overall!$A780&lt;&gt;"", MONTH($O778) &lt;= 9, MONTH($P778) &gt;= 9), IF($S778 &lt;&gt; "", $I778/$S778, ""), ""), "")</f>
        <v/>
      </c>
      <c r="AP778" s="10" t="str">
        <f ca="1">IFERROR(IF(AND(NOW()&lt;= EOMONTH(DATE(YEAR($P778),10, 1), 0), Overall!$A780&lt;&gt;"", MONTH($O778) &lt;= 10, MONTH($P778) &gt;= 10), IF($S778 &lt;&gt; "", $I778/$S778, ""), ""), "")</f>
        <v/>
      </c>
      <c r="AQ778" s="10" t="str">
        <f ca="1">IFERROR(IF(AND(NOW()&lt;= EOMONTH(DATE(YEAR($P778),11, 1), 0), Overall!$A780&lt;&gt;"", MONTH($O778) &lt;=11, MONTH($P778) &gt;= 11), IF($S778 &lt;&gt; "", $I778/$S778, ""), ""), "")</f>
        <v/>
      </c>
      <c r="AR778" s="10" t="str">
        <f ca="1">IFERROR(IF(AND(NOW()&lt;= EOMONTH(DATE(YEAR($P778),12, 1), 0), Overall!$A780&lt;&gt;"", MONTH($O778) &lt;= 12, MONTH($P778) &gt;= 12), IF($S778 &lt;&gt; "", $I778/$S778, ""), ""), "")</f>
        <v/>
      </c>
      <c r="AS778" s="16">
        <f t="shared" ca="1" si="25"/>
        <v>0</v>
      </c>
    </row>
    <row r="779" spans="1:45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IF(Overall!Q781&lt;&gt;"",_xlfn.VALUETOTEXT(Overall!Q781),"")</f>
        <v/>
      </c>
      <c r="F779" s="5" t="str">
        <f>IF(Overall!E781&lt;&gt;"",_xlfn.VALUETOTEXT(Overall!E781),"")</f>
        <v/>
      </c>
      <c r="G779" s="5" t="str">
        <f>IF(Overall!R781&lt;&gt;"",_xlfn.VALUETOTEXT(Overall!R781),"")</f>
        <v/>
      </c>
      <c r="H779" s="5" t="str">
        <f>IF(Overall!P781&lt;&gt;"",_xlfn.VALUETOTEXT(Overall!P781),"")</f>
        <v/>
      </c>
      <c r="I779" s="6" t="str">
        <f>IF(Overall!F781&lt;&gt;"",VALUE(Overall!F781),"")</f>
        <v/>
      </c>
      <c r="J779" s="6" t="str">
        <f>IF(Overall!G781&lt;&gt;"",VALUE(Overall!G781),"")</f>
        <v/>
      </c>
      <c r="K779" s="6" t="str">
        <f>IF(Overall!H781&lt;&gt;"",VALUE(Overall!H781),"")</f>
        <v/>
      </c>
      <c r="L779" s="6" t="str">
        <f>IF(Overall!I781&lt;&gt;"",VALUE(Overall!I781),"")</f>
        <v/>
      </c>
      <c r="M779" s="6" t="str">
        <f>IF(Overall!J781&lt;&gt;"",VALUE(Overall!J781),"")</f>
        <v/>
      </c>
      <c r="N779" s="6" t="str">
        <f>IF(Overall!K781&lt;&gt;"",VALUE(Overall!K781),"")</f>
        <v/>
      </c>
      <c r="O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P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Q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R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S779" s="5" t="str">
        <f t="shared" si="24"/>
        <v/>
      </c>
      <c r="T779" s="10" t="str">
        <f>IF(Overall!$A781&lt;&gt;"",IF(AND(MONTH($O779) &lt;= 1, MONTH($P779) &gt;= 1), IF($S779 &lt;&gt; "", $I779/$S779, ""), ""),"")</f>
        <v/>
      </c>
      <c r="U779" s="10" t="str">
        <f>IF(Overall!$A781&lt;&gt;"",IF(AND(MONTH($O779) &lt;= 2, MONTH($P779) &gt;= 2), IF($S779 &lt;&gt; "", $I779/$S779, ""), ""),"")</f>
        <v/>
      </c>
      <c r="V779" s="10" t="str">
        <f>IF(Overall!$A781&lt;&gt;"",IF(AND(MONTH($O779) &lt;= 3, MONTH($P779) &gt;= 3), IF($S779 &lt;&gt; "", $I779/$S779, ""), ""),"")</f>
        <v/>
      </c>
      <c r="W779" s="10" t="str">
        <f>IF(Overall!$A781&lt;&gt;"",IF(AND(MONTH($O779) &lt;= 4, MONTH($P779) &gt;= 4), IF($S779 &lt;&gt; "", $I779/$S779, ""), ""),"")</f>
        <v/>
      </c>
      <c r="X779" s="10" t="str">
        <f>IF(Overall!$A781&lt;&gt;"",IF(AND(MONTH($O779) &lt;= 5, MONTH($P779) &gt;= 5), IF($S779 &lt;&gt; "", $I779/$S779, ""), ""),"")</f>
        <v/>
      </c>
      <c r="Y779" s="10" t="str">
        <f>IF(Overall!$A781&lt;&gt;"",IF(AND(MONTH($O779) &lt;= 6, MONTH($P779) &gt;= 6), IF($S779 &lt;&gt; "", $I779/$S779, ""), ""),"")</f>
        <v/>
      </c>
      <c r="Z779" s="10" t="str">
        <f>IF(Overall!$A781&lt;&gt;"",IF(AND(MONTH($O779) &lt;= 7, MONTH($P779) &gt;= 7 ), IF($S779 &lt;&gt; "", $I779/$S779, ""), ""),"")</f>
        <v/>
      </c>
      <c r="AA779" s="10" t="str">
        <f>IF(Overall!$A781&lt;&gt;"",IF(AND(MONTH($O779) &lt;= 8, MONTH($P779) &gt;= 8), IF($S779 &lt;&gt; "", $I779/$S779, ""), ""),"")</f>
        <v/>
      </c>
      <c r="AB779" s="10" t="str">
        <f>IF(Overall!$A781&lt;&gt;"",IF(AND(MONTH($O779) &lt;= 9, MONTH($P779) &gt;= 9), IF($S779 &lt;&gt; "", $I779/$S779, ""), ""),"")</f>
        <v/>
      </c>
      <c r="AC779" s="10" t="str">
        <f>IF(Overall!$A781&lt;&gt;"",IF(AND(MONTH($O779) &lt;= 10, MONTH($P779) &gt;= 10), IF($S779 &lt;&gt; "", $I779/$S779, ""), ""),"")</f>
        <v/>
      </c>
      <c r="AD779" s="10" t="str">
        <f>IF(Overall!$A781&lt;&gt;"",IF(AND(MONTH($O779) &lt;= 11, MONTH($P779) &gt;= 11), IF($S779 &lt;&gt; "", $I779/$S779, ""), ""),"")</f>
        <v/>
      </c>
      <c r="AE779" s="10" t="str">
        <f>IF(Overall!$A781&lt;&gt;"",IF(AND(MONTH($O779) &lt;= 12, MONTH($P779) &gt;= 12), IF($S779 &lt;&gt; "", $I779/$S779, ""), ""),"")</f>
        <v/>
      </c>
      <c r="AG779" s="10" t="str">
        <f ca="1">IFERROR(IF(AND(NOW()&lt;= EOMONTH(DATE(YEAR($P779),1, 1), 0), Overall!$A781&lt;&gt;"", MONTH($O779) &lt;= 1, MONTH($P779) &gt;= 1), IF($S779 &lt;&gt; "", $I779/$S779, ""), ""), "")</f>
        <v/>
      </c>
      <c r="AH779" s="10" t="str">
        <f ca="1">IFERROR(IF(AND(NOW()&lt;= EOMONTH(DATE(YEAR($P779),2, 1), 0), Overall!$A781&lt;&gt;"", MONTH($O779) &lt;= 2, MONTH($P779) &gt;= 2), IF($S779 &lt;&gt; "", $I779/$S779, ""), ""), "")</f>
        <v/>
      </c>
      <c r="AI779" s="10" t="str">
        <f ca="1">IFERROR(IF(AND(NOW()&lt;= EOMONTH(DATE(YEAR($P779),3, 1), 0), Overall!$A781&lt;&gt;"", MONTH($O779) &lt;= 3, MONTH($P779) &gt;= 3), IF($S779 &lt;&gt; "", $I779/$S779, ""), ""), "")</f>
        <v/>
      </c>
      <c r="AJ779" s="10" t="str">
        <f ca="1">IFERROR(IF(AND(NOW()&lt;= EOMONTH(DATE(YEAR($P779),4, 1), 0), Overall!$A781&lt;&gt;"", MONTH($O779) &lt;= 4, MONTH($P779) &gt;= 4), IF($S779 &lt;&gt; "", $I779/$S779, ""), ""), "")</f>
        <v/>
      </c>
      <c r="AK779" s="10" t="str">
        <f ca="1">IFERROR(IF(AND(NOW()&lt;= EOMONTH(DATE(YEAR($P779),5, 1), 0), Overall!$A781&lt;&gt;"", MONTH($O779) &lt;= 5, MONTH($P779) &gt;= 5), IF($S779 &lt;&gt; "", $I779/$S779, ""), ""), "")</f>
        <v/>
      </c>
      <c r="AL779" s="10" t="str">
        <f ca="1">IFERROR(IF(AND(NOW()&lt;= EOMONTH(DATE(YEAR($P779),6, 1), 0), Overall!$A781&lt;&gt;"", MONTH($O779) &lt;= 6, MONTH($P779) &gt;= 6), IF($S779 &lt;&gt; "", $I779/$S779, ""), ""), "")</f>
        <v/>
      </c>
      <c r="AM779" s="10" t="str">
        <f ca="1">IFERROR(IF(AND(NOW()&lt;= EOMONTH(DATE(YEAR($P779),7, 1), 0), Overall!$A781&lt;&gt;"", MONTH($O779) &lt;= 7, MONTH($P779) &gt;= 7), IF($S779 &lt;&gt; "", $I779/$S779, ""), ""), "")</f>
        <v/>
      </c>
      <c r="AN779" s="10" t="str">
        <f ca="1">IFERROR(IF(AND(NOW()&lt;= EOMONTH(DATE(YEAR($P779),8, 1), 0), Overall!$A781&lt;&gt;"", MONTH($O779) &lt;= 8, MONTH($P779) &gt;= 8), IF($S779 &lt;&gt; "", $I779/$S779, ""), ""), "")</f>
        <v/>
      </c>
      <c r="AO779" s="10" t="str">
        <f ca="1">IFERROR(IF(AND(NOW()&lt;= EOMONTH(DATE(YEAR($P779),9, 1), 0), Overall!$A781&lt;&gt;"", MONTH($O779) &lt;= 9, MONTH($P779) &gt;= 9), IF($S779 &lt;&gt; "", $I779/$S779, ""), ""), "")</f>
        <v/>
      </c>
      <c r="AP779" s="10" t="str">
        <f ca="1">IFERROR(IF(AND(NOW()&lt;= EOMONTH(DATE(YEAR($P779),10, 1), 0), Overall!$A781&lt;&gt;"", MONTH($O779) &lt;= 10, MONTH($P779) &gt;= 10), IF($S779 &lt;&gt; "", $I779/$S779, ""), ""), "")</f>
        <v/>
      </c>
      <c r="AQ779" s="10" t="str">
        <f ca="1">IFERROR(IF(AND(NOW()&lt;= EOMONTH(DATE(YEAR($P779),11, 1), 0), Overall!$A781&lt;&gt;"", MONTH($O779) &lt;=11, MONTH($P779) &gt;= 11), IF($S779 &lt;&gt; "", $I779/$S779, ""), ""), "")</f>
        <v/>
      </c>
      <c r="AR779" s="10" t="str">
        <f ca="1">IFERROR(IF(AND(NOW()&lt;= EOMONTH(DATE(YEAR($P779),12, 1), 0), Overall!$A781&lt;&gt;"", MONTH($O779) &lt;= 12, MONTH($P779) &gt;= 12), IF($S779 &lt;&gt; "", $I779/$S779, ""), ""), "")</f>
        <v/>
      </c>
      <c r="AS779" s="16">
        <f t="shared" ca="1" si="25"/>
        <v>0</v>
      </c>
    </row>
    <row r="780" spans="1:45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IF(Overall!Q782&lt;&gt;"",_xlfn.VALUETOTEXT(Overall!Q782),"")</f>
        <v/>
      </c>
      <c r="F780" s="5" t="str">
        <f>IF(Overall!E782&lt;&gt;"",_xlfn.VALUETOTEXT(Overall!E782),"")</f>
        <v/>
      </c>
      <c r="G780" s="5" t="str">
        <f>IF(Overall!R782&lt;&gt;"",_xlfn.VALUETOTEXT(Overall!R782),"")</f>
        <v/>
      </c>
      <c r="H780" s="5" t="str">
        <f>IF(Overall!P782&lt;&gt;"",_xlfn.VALUETOTEXT(Overall!P782),"")</f>
        <v/>
      </c>
      <c r="I780" s="6" t="str">
        <f>IF(Overall!F782&lt;&gt;"",VALUE(Overall!F782),"")</f>
        <v/>
      </c>
      <c r="J780" s="6" t="str">
        <f>IF(Overall!G782&lt;&gt;"",VALUE(Overall!G782),"")</f>
        <v/>
      </c>
      <c r="K780" s="6" t="str">
        <f>IF(Overall!H782&lt;&gt;"",VALUE(Overall!H782),"")</f>
        <v/>
      </c>
      <c r="L780" s="6" t="str">
        <f>IF(Overall!I782&lt;&gt;"",VALUE(Overall!I782),"")</f>
        <v/>
      </c>
      <c r="M780" s="6" t="str">
        <f>IF(Overall!J782&lt;&gt;"",VALUE(Overall!J782),"")</f>
        <v/>
      </c>
      <c r="N780" s="6" t="str">
        <f>IF(Overall!K782&lt;&gt;"",VALUE(Overall!K782),"")</f>
        <v/>
      </c>
      <c r="O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P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Q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R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S780" s="5" t="str">
        <f t="shared" si="24"/>
        <v/>
      </c>
      <c r="T780" s="10" t="str">
        <f>IF(Overall!$A782&lt;&gt;"",IF(AND(MONTH($O780) &lt;= 1, MONTH($P780) &gt;= 1), IF($S780 &lt;&gt; "", $I780/$S780, ""), ""),"")</f>
        <v/>
      </c>
      <c r="U780" s="10" t="str">
        <f>IF(Overall!$A782&lt;&gt;"",IF(AND(MONTH($O780) &lt;= 2, MONTH($P780) &gt;= 2), IF($S780 &lt;&gt; "", $I780/$S780, ""), ""),"")</f>
        <v/>
      </c>
      <c r="V780" s="10" t="str">
        <f>IF(Overall!$A782&lt;&gt;"",IF(AND(MONTH($O780) &lt;= 3, MONTH($P780) &gt;= 3), IF($S780 &lt;&gt; "", $I780/$S780, ""), ""),"")</f>
        <v/>
      </c>
      <c r="W780" s="10" t="str">
        <f>IF(Overall!$A782&lt;&gt;"",IF(AND(MONTH($O780) &lt;= 4, MONTH($P780) &gt;= 4), IF($S780 &lt;&gt; "", $I780/$S780, ""), ""),"")</f>
        <v/>
      </c>
      <c r="X780" s="10" t="str">
        <f>IF(Overall!$A782&lt;&gt;"",IF(AND(MONTH($O780) &lt;= 5, MONTH($P780) &gt;= 5), IF($S780 &lt;&gt; "", $I780/$S780, ""), ""),"")</f>
        <v/>
      </c>
      <c r="Y780" s="10" t="str">
        <f>IF(Overall!$A782&lt;&gt;"",IF(AND(MONTH($O780) &lt;= 6, MONTH($P780) &gt;= 6), IF($S780 &lt;&gt; "", $I780/$S780, ""), ""),"")</f>
        <v/>
      </c>
      <c r="Z780" s="10" t="str">
        <f>IF(Overall!$A782&lt;&gt;"",IF(AND(MONTH($O780) &lt;= 7, MONTH($P780) &gt;= 7 ), IF($S780 &lt;&gt; "", $I780/$S780, ""), ""),"")</f>
        <v/>
      </c>
      <c r="AA780" s="10" t="str">
        <f>IF(Overall!$A782&lt;&gt;"",IF(AND(MONTH($O780) &lt;= 8, MONTH($P780) &gt;= 8), IF($S780 &lt;&gt; "", $I780/$S780, ""), ""),"")</f>
        <v/>
      </c>
      <c r="AB780" s="10" t="str">
        <f>IF(Overall!$A782&lt;&gt;"",IF(AND(MONTH($O780) &lt;= 9, MONTH($P780) &gt;= 9), IF($S780 &lt;&gt; "", $I780/$S780, ""), ""),"")</f>
        <v/>
      </c>
      <c r="AC780" s="10" t="str">
        <f>IF(Overall!$A782&lt;&gt;"",IF(AND(MONTH($O780) &lt;= 10, MONTH($P780) &gt;= 10), IF($S780 &lt;&gt; "", $I780/$S780, ""), ""),"")</f>
        <v/>
      </c>
      <c r="AD780" s="10" t="str">
        <f>IF(Overall!$A782&lt;&gt;"",IF(AND(MONTH($O780) &lt;= 11, MONTH($P780) &gt;= 11), IF($S780 &lt;&gt; "", $I780/$S780, ""), ""),"")</f>
        <v/>
      </c>
      <c r="AE780" s="10" t="str">
        <f>IF(Overall!$A782&lt;&gt;"",IF(AND(MONTH($O780) &lt;= 12, MONTH($P780) &gt;= 12), IF($S780 &lt;&gt; "", $I780/$S780, ""), ""),"")</f>
        <v/>
      </c>
      <c r="AG780" s="10" t="str">
        <f ca="1">IFERROR(IF(AND(NOW()&lt;= EOMONTH(DATE(YEAR($P780),1, 1), 0), Overall!$A782&lt;&gt;"", MONTH($O780) &lt;= 1, MONTH($P780) &gt;= 1), IF($S780 &lt;&gt; "", $I780/$S780, ""), ""), "")</f>
        <v/>
      </c>
      <c r="AH780" s="10" t="str">
        <f ca="1">IFERROR(IF(AND(NOW()&lt;= EOMONTH(DATE(YEAR($P780),2, 1), 0), Overall!$A782&lt;&gt;"", MONTH($O780) &lt;= 2, MONTH($P780) &gt;= 2), IF($S780 &lt;&gt; "", $I780/$S780, ""), ""), "")</f>
        <v/>
      </c>
      <c r="AI780" s="10" t="str">
        <f ca="1">IFERROR(IF(AND(NOW()&lt;= EOMONTH(DATE(YEAR($P780),3, 1), 0), Overall!$A782&lt;&gt;"", MONTH($O780) &lt;= 3, MONTH($P780) &gt;= 3), IF($S780 &lt;&gt; "", $I780/$S780, ""), ""), "")</f>
        <v/>
      </c>
      <c r="AJ780" s="10" t="str">
        <f ca="1">IFERROR(IF(AND(NOW()&lt;= EOMONTH(DATE(YEAR($P780),4, 1), 0), Overall!$A782&lt;&gt;"", MONTH($O780) &lt;= 4, MONTH($P780) &gt;= 4), IF($S780 &lt;&gt; "", $I780/$S780, ""), ""), "")</f>
        <v/>
      </c>
      <c r="AK780" s="10" t="str">
        <f ca="1">IFERROR(IF(AND(NOW()&lt;= EOMONTH(DATE(YEAR($P780),5, 1), 0), Overall!$A782&lt;&gt;"", MONTH($O780) &lt;= 5, MONTH($P780) &gt;= 5), IF($S780 &lt;&gt; "", $I780/$S780, ""), ""), "")</f>
        <v/>
      </c>
      <c r="AL780" s="10" t="str">
        <f ca="1">IFERROR(IF(AND(NOW()&lt;= EOMONTH(DATE(YEAR($P780),6, 1), 0), Overall!$A782&lt;&gt;"", MONTH($O780) &lt;= 6, MONTH($P780) &gt;= 6), IF($S780 &lt;&gt; "", $I780/$S780, ""), ""), "")</f>
        <v/>
      </c>
      <c r="AM780" s="10" t="str">
        <f ca="1">IFERROR(IF(AND(NOW()&lt;= EOMONTH(DATE(YEAR($P780),7, 1), 0), Overall!$A782&lt;&gt;"", MONTH($O780) &lt;= 7, MONTH($P780) &gt;= 7), IF($S780 &lt;&gt; "", $I780/$S780, ""), ""), "")</f>
        <v/>
      </c>
      <c r="AN780" s="10" t="str">
        <f ca="1">IFERROR(IF(AND(NOW()&lt;= EOMONTH(DATE(YEAR($P780),8, 1), 0), Overall!$A782&lt;&gt;"", MONTH($O780) &lt;= 8, MONTH($P780) &gt;= 8), IF($S780 &lt;&gt; "", $I780/$S780, ""), ""), "")</f>
        <v/>
      </c>
      <c r="AO780" s="10" t="str">
        <f ca="1">IFERROR(IF(AND(NOW()&lt;= EOMONTH(DATE(YEAR($P780),9, 1), 0), Overall!$A782&lt;&gt;"", MONTH($O780) &lt;= 9, MONTH($P780) &gt;= 9), IF($S780 &lt;&gt; "", $I780/$S780, ""), ""), "")</f>
        <v/>
      </c>
      <c r="AP780" s="10" t="str">
        <f ca="1">IFERROR(IF(AND(NOW()&lt;= EOMONTH(DATE(YEAR($P780),10, 1), 0), Overall!$A782&lt;&gt;"", MONTH($O780) &lt;= 10, MONTH($P780) &gt;= 10), IF($S780 &lt;&gt; "", $I780/$S780, ""), ""), "")</f>
        <v/>
      </c>
      <c r="AQ780" s="10" t="str">
        <f ca="1">IFERROR(IF(AND(NOW()&lt;= EOMONTH(DATE(YEAR($P780),11, 1), 0), Overall!$A782&lt;&gt;"", MONTH($O780) &lt;=11, MONTH($P780) &gt;= 11), IF($S780 &lt;&gt; "", $I780/$S780, ""), ""), "")</f>
        <v/>
      </c>
      <c r="AR780" s="10" t="str">
        <f ca="1">IFERROR(IF(AND(NOW()&lt;= EOMONTH(DATE(YEAR($P780),12, 1), 0), Overall!$A782&lt;&gt;"", MONTH($O780) &lt;= 12, MONTH($P780) &gt;= 12), IF($S780 &lt;&gt; "", $I780/$S780, ""), ""), "")</f>
        <v/>
      </c>
      <c r="AS780" s="16">
        <f t="shared" ca="1" si="25"/>
        <v>0</v>
      </c>
    </row>
    <row r="781" spans="1:45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IF(Overall!Q783&lt;&gt;"",_xlfn.VALUETOTEXT(Overall!Q783),"")</f>
        <v/>
      </c>
      <c r="F781" s="5" t="str">
        <f>IF(Overall!E783&lt;&gt;"",_xlfn.VALUETOTEXT(Overall!E783),"")</f>
        <v/>
      </c>
      <c r="G781" s="5" t="str">
        <f>IF(Overall!R783&lt;&gt;"",_xlfn.VALUETOTEXT(Overall!R783),"")</f>
        <v/>
      </c>
      <c r="H781" s="5" t="str">
        <f>IF(Overall!P783&lt;&gt;"",_xlfn.VALUETOTEXT(Overall!P783),"")</f>
        <v/>
      </c>
      <c r="I781" s="6" t="str">
        <f>IF(Overall!F783&lt;&gt;"",VALUE(Overall!F783),"")</f>
        <v/>
      </c>
      <c r="J781" s="6" t="str">
        <f>IF(Overall!G783&lt;&gt;"",VALUE(Overall!G783),"")</f>
        <v/>
      </c>
      <c r="K781" s="6" t="str">
        <f>IF(Overall!H783&lt;&gt;"",VALUE(Overall!H783),"")</f>
        <v/>
      </c>
      <c r="L781" s="6" t="str">
        <f>IF(Overall!I783&lt;&gt;"",VALUE(Overall!I783),"")</f>
        <v/>
      </c>
      <c r="M781" s="6" t="str">
        <f>IF(Overall!J783&lt;&gt;"",VALUE(Overall!J783),"")</f>
        <v/>
      </c>
      <c r="N781" s="6" t="str">
        <f>IF(Overall!K783&lt;&gt;"",VALUE(Overall!K783),"")</f>
        <v/>
      </c>
      <c r="O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P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Q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R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S781" s="5" t="str">
        <f t="shared" si="24"/>
        <v/>
      </c>
      <c r="T781" s="10" t="str">
        <f>IF(Overall!$A783&lt;&gt;"",IF(AND(MONTH($O781) &lt;= 1, MONTH($P781) &gt;= 1), IF($S781 &lt;&gt; "", $I781/$S781, ""), ""),"")</f>
        <v/>
      </c>
      <c r="U781" s="10" t="str">
        <f>IF(Overall!$A783&lt;&gt;"",IF(AND(MONTH($O781) &lt;= 2, MONTH($P781) &gt;= 2), IF($S781 &lt;&gt; "", $I781/$S781, ""), ""),"")</f>
        <v/>
      </c>
      <c r="V781" s="10" t="str">
        <f>IF(Overall!$A783&lt;&gt;"",IF(AND(MONTH($O781) &lt;= 3, MONTH($P781) &gt;= 3), IF($S781 &lt;&gt; "", $I781/$S781, ""), ""),"")</f>
        <v/>
      </c>
      <c r="W781" s="10" t="str">
        <f>IF(Overall!$A783&lt;&gt;"",IF(AND(MONTH($O781) &lt;= 4, MONTH($P781) &gt;= 4), IF($S781 &lt;&gt; "", $I781/$S781, ""), ""),"")</f>
        <v/>
      </c>
      <c r="X781" s="10" t="str">
        <f>IF(Overall!$A783&lt;&gt;"",IF(AND(MONTH($O781) &lt;= 5, MONTH($P781) &gt;= 5), IF($S781 &lt;&gt; "", $I781/$S781, ""), ""),"")</f>
        <v/>
      </c>
      <c r="Y781" s="10" t="str">
        <f>IF(Overall!$A783&lt;&gt;"",IF(AND(MONTH($O781) &lt;= 6, MONTH($P781) &gt;= 6), IF($S781 &lt;&gt; "", $I781/$S781, ""), ""),"")</f>
        <v/>
      </c>
      <c r="Z781" s="10" t="str">
        <f>IF(Overall!$A783&lt;&gt;"",IF(AND(MONTH($O781) &lt;= 7, MONTH($P781) &gt;= 7 ), IF($S781 &lt;&gt; "", $I781/$S781, ""), ""),"")</f>
        <v/>
      </c>
      <c r="AA781" s="10" t="str">
        <f>IF(Overall!$A783&lt;&gt;"",IF(AND(MONTH($O781) &lt;= 8, MONTH($P781) &gt;= 8), IF($S781 &lt;&gt; "", $I781/$S781, ""), ""),"")</f>
        <v/>
      </c>
      <c r="AB781" s="10" t="str">
        <f>IF(Overall!$A783&lt;&gt;"",IF(AND(MONTH($O781) &lt;= 9, MONTH($P781) &gt;= 9), IF($S781 &lt;&gt; "", $I781/$S781, ""), ""),"")</f>
        <v/>
      </c>
      <c r="AC781" s="10" t="str">
        <f>IF(Overall!$A783&lt;&gt;"",IF(AND(MONTH($O781) &lt;= 10, MONTH($P781) &gt;= 10), IF($S781 &lt;&gt; "", $I781/$S781, ""), ""),"")</f>
        <v/>
      </c>
      <c r="AD781" s="10" t="str">
        <f>IF(Overall!$A783&lt;&gt;"",IF(AND(MONTH($O781) &lt;= 11, MONTH($P781) &gt;= 11), IF($S781 &lt;&gt; "", $I781/$S781, ""), ""),"")</f>
        <v/>
      </c>
      <c r="AE781" s="10" t="str">
        <f>IF(Overall!$A783&lt;&gt;"",IF(AND(MONTH($O781) &lt;= 12, MONTH($P781) &gt;= 12), IF($S781 &lt;&gt; "", $I781/$S781, ""), ""),"")</f>
        <v/>
      </c>
      <c r="AG781" s="10" t="str">
        <f ca="1">IFERROR(IF(AND(NOW()&lt;= EOMONTH(DATE(YEAR($P781),1, 1), 0), Overall!$A783&lt;&gt;"", MONTH($O781) &lt;= 1, MONTH($P781) &gt;= 1), IF($S781 &lt;&gt; "", $I781/$S781, ""), ""), "")</f>
        <v/>
      </c>
      <c r="AH781" s="10" t="str">
        <f ca="1">IFERROR(IF(AND(NOW()&lt;= EOMONTH(DATE(YEAR($P781),2, 1), 0), Overall!$A783&lt;&gt;"", MONTH($O781) &lt;= 2, MONTH($P781) &gt;= 2), IF($S781 &lt;&gt; "", $I781/$S781, ""), ""), "")</f>
        <v/>
      </c>
      <c r="AI781" s="10" t="str">
        <f ca="1">IFERROR(IF(AND(NOW()&lt;= EOMONTH(DATE(YEAR($P781),3, 1), 0), Overall!$A783&lt;&gt;"", MONTH($O781) &lt;= 3, MONTH($P781) &gt;= 3), IF($S781 &lt;&gt; "", $I781/$S781, ""), ""), "")</f>
        <v/>
      </c>
      <c r="AJ781" s="10" t="str">
        <f ca="1">IFERROR(IF(AND(NOW()&lt;= EOMONTH(DATE(YEAR($P781),4, 1), 0), Overall!$A783&lt;&gt;"", MONTH($O781) &lt;= 4, MONTH($P781) &gt;= 4), IF($S781 &lt;&gt; "", $I781/$S781, ""), ""), "")</f>
        <v/>
      </c>
      <c r="AK781" s="10" t="str">
        <f ca="1">IFERROR(IF(AND(NOW()&lt;= EOMONTH(DATE(YEAR($P781),5, 1), 0), Overall!$A783&lt;&gt;"", MONTH($O781) &lt;= 5, MONTH($P781) &gt;= 5), IF($S781 &lt;&gt; "", $I781/$S781, ""), ""), "")</f>
        <v/>
      </c>
      <c r="AL781" s="10" t="str">
        <f ca="1">IFERROR(IF(AND(NOW()&lt;= EOMONTH(DATE(YEAR($P781),6, 1), 0), Overall!$A783&lt;&gt;"", MONTH($O781) &lt;= 6, MONTH($P781) &gt;= 6), IF($S781 &lt;&gt; "", $I781/$S781, ""), ""), "")</f>
        <v/>
      </c>
      <c r="AM781" s="10" t="str">
        <f ca="1">IFERROR(IF(AND(NOW()&lt;= EOMONTH(DATE(YEAR($P781),7, 1), 0), Overall!$A783&lt;&gt;"", MONTH($O781) &lt;= 7, MONTH($P781) &gt;= 7), IF($S781 &lt;&gt; "", $I781/$S781, ""), ""), "")</f>
        <v/>
      </c>
      <c r="AN781" s="10" t="str">
        <f ca="1">IFERROR(IF(AND(NOW()&lt;= EOMONTH(DATE(YEAR($P781),8, 1), 0), Overall!$A783&lt;&gt;"", MONTH($O781) &lt;= 8, MONTH($P781) &gt;= 8), IF($S781 &lt;&gt; "", $I781/$S781, ""), ""), "")</f>
        <v/>
      </c>
      <c r="AO781" s="10" t="str">
        <f ca="1">IFERROR(IF(AND(NOW()&lt;= EOMONTH(DATE(YEAR($P781),9, 1), 0), Overall!$A783&lt;&gt;"", MONTH($O781) &lt;= 9, MONTH($P781) &gt;= 9), IF($S781 &lt;&gt; "", $I781/$S781, ""), ""), "")</f>
        <v/>
      </c>
      <c r="AP781" s="10" t="str">
        <f ca="1">IFERROR(IF(AND(NOW()&lt;= EOMONTH(DATE(YEAR($P781),10, 1), 0), Overall!$A783&lt;&gt;"", MONTH($O781) &lt;= 10, MONTH($P781) &gt;= 10), IF($S781 &lt;&gt; "", $I781/$S781, ""), ""), "")</f>
        <v/>
      </c>
      <c r="AQ781" s="10" t="str">
        <f ca="1">IFERROR(IF(AND(NOW()&lt;= EOMONTH(DATE(YEAR($P781),11, 1), 0), Overall!$A783&lt;&gt;"", MONTH($O781) &lt;=11, MONTH($P781) &gt;= 11), IF($S781 &lt;&gt; "", $I781/$S781, ""), ""), "")</f>
        <v/>
      </c>
      <c r="AR781" s="10" t="str">
        <f ca="1">IFERROR(IF(AND(NOW()&lt;= EOMONTH(DATE(YEAR($P781),12, 1), 0), Overall!$A783&lt;&gt;"", MONTH($O781) &lt;= 12, MONTH($P781) &gt;= 12), IF($S781 &lt;&gt; "", $I781/$S781, ""), ""), "")</f>
        <v/>
      </c>
      <c r="AS781" s="16">
        <f t="shared" ca="1" si="25"/>
        <v>0</v>
      </c>
    </row>
    <row r="782" spans="1:45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5" t="str">
        <f>IF(Overall!P784&lt;&gt;"",_xlfn.VALUETOTEXT(Overall!P784),"")</f>
        <v/>
      </c>
      <c r="I782" s="6" t="str">
        <f>IF(Overall!F784&lt;&gt;"",VALUE(Overall!F784),"")</f>
        <v/>
      </c>
      <c r="J782" s="6" t="str">
        <f>IF(Overall!G784&lt;&gt;"",VALUE(Overall!G784),"")</f>
        <v/>
      </c>
      <c r="K782" s="6" t="str">
        <f>IF(Overall!H784&lt;&gt;"",VALUE(Overall!H784),"")</f>
        <v/>
      </c>
      <c r="L782" s="6" t="str">
        <f>IF(Overall!I784&lt;&gt;"",VALUE(Overall!I784),"")</f>
        <v/>
      </c>
      <c r="M782" s="6" t="str">
        <f>IF(Overall!J784&lt;&gt;"",VALUE(Overall!J784),"")</f>
        <v/>
      </c>
      <c r="N782" s="6" t="str">
        <f>IF(Overall!K784&lt;&gt;"",VALUE(Overall!K784),"")</f>
        <v/>
      </c>
      <c r="O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P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Q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R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S782" s="5" t="str">
        <f t="shared" si="24"/>
        <v/>
      </c>
      <c r="T782" s="10" t="str">
        <f>IF(Overall!$A784&lt;&gt;"",IF(AND(MONTH($O782) &lt;= 1, MONTH($P782) &gt;= 1), IF($S782 &lt;&gt; "", $I782/$S782, ""), ""),"")</f>
        <v/>
      </c>
      <c r="U782" s="10" t="str">
        <f>IF(Overall!$A784&lt;&gt;"",IF(AND(MONTH($O782) &lt;= 2, MONTH($P782) &gt;= 2), IF($S782 &lt;&gt; "", $I782/$S782, ""), ""),"")</f>
        <v/>
      </c>
      <c r="V782" s="10" t="str">
        <f>IF(Overall!$A784&lt;&gt;"",IF(AND(MONTH($O782) &lt;= 3, MONTH($P782) &gt;= 3), IF($S782 &lt;&gt; "", $I782/$S782, ""), ""),"")</f>
        <v/>
      </c>
      <c r="W782" s="10" t="str">
        <f>IF(Overall!$A784&lt;&gt;"",IF(AND(MONTH($O782) &lt;= 4, MONTH($P782) &gt;= 4), IF($S782 &lt;&gt; "", $I782/$S782, ""), ""),"")</f>
        <v/>
      </c>
      <c r="X782" s="10" t="str">
        <f>IF(Overall!$A784&lt;&gt;"",IF(AND(MONTH($O782) &lt;= 5, MONTH($P782) &gt;= 5), IF($S782 &lt;&gt; "", $I782/$S782, ""), ""),"")</f>
        <v/>
      </c>
      <c r="Y782" s="10" t="str">
        <f>IF(Overall!$A784&lt;&gt;"",IF(AND(MONTH($O782) &lt;= 6, MONTH($P782) &gt;= 6), IF($S782 &lt;&gt; "", $I782/$S782, ""), ""),"")</f>
        <v/>
      </c>
      <c r="Z782" s="10" t="str">
        <f>IF(Overall!$A784&lt;&gt;"",IF(AND(MONTH($O782) &lt;= 7, MONTH($P782) &gt;= 7 ), IF($S782 &lt;&gt; "", $I782/$S782, ""), ""),"")</f>
        <v/>
      </c>
      <c r="AA782" s="10" t="str">
        <f>IF(Overall!$A784&lt;&gt;"",IF(AND(MONTH($O782) &lt;= 8, MONTH($P782) &gt;= 8), IF($S782 &lt;&gt; "", $I782/$S782, ""), ""),"")</f>
        <v/>
      </c>
      <c r="AB782" s="10" t="str">
        <f>IF(Overall!$A784&lt;&gt;"",IF(AND(MONTH($O782) &lt;= 9, MONTH($P782) &gt;= 9), IF($S782 &lt;&gt; "", $I782/$S782, ""), ""),"")</f>
        <v/>
      </c>
      <c r="AC782" s="10" t="str">
        <f>IF(Overall!$A784&lt;&gt;"",IF(AND(MONTH($O782) &lt;= 10, MONTH($P782) &gt;= 10), IF($S782 &lt;&gt; "", $I782/$S782, ""), ""),"")</f>
        <v/>
      </c>
      <c r="AD782" s="10" t="str">
        <f>IF(Overall!$A784&lt;&gt;"",IF(AND(MONTH($O782) &lt;= 11, MONTH($P782) &gt;= 11), IF($S782 &lt;&gt; "", $I782/$S782, ""), ""),"")</f>
        <v/>
      </c>
      <c r="AE782" s="10" t="str">
        <f>IF(Overall!$A784&lt;&gt;"",IF(AND(MONTH($O782) &lt;= 12, MONTH($P782) &gt;= 12), IF($S782 &lt;&gt; "", $I782/$S782, ""), ""),"")</f>
        <v/>
      </c>
      <c r="AG782" s="10" t="str">
        <f ca="1">IFERROR(IF(AND(NOW()&lt;= EOMONTH(DATE(YEAR($P782),1, 1), 0), Overall!$A784&lt;&gt;"", MONTH($O782) &lt;= 1, MONTH($P782) &gt;= 1), IF($S782 &lt;&gt; "", $I782/$S782, ""), ""), "")</f>
        <v/>
      </c>
      <c r="AH782" s="10" t="str">
        <f ca="1">IFERROR(IF(AND(NOW()&lt;= EOMONTH(DATE(YEAR($P782),2, 1), 0), Overall!$A784&lt;&gt;"", MONTH($O782) &lt;= 2, MONTH($P782) &gt;= 2), IF($S782 &lt;&gt; "", $I782/$S782, ""), ""), "")</f>
        <v/>
      </c>
      <c r="AI782" s="10" t="str">
        <f ca="1">IFERROR(IF(AND(NOW()&lt;= EOMONTH(DATE(YEAR($P782),3, 1), 0), Overall!$A784&lt;&gt;"", MONTH($O782) &lt;= 3, MONTH($P782) &gt;= 3), IF($S782 &lt;&gt; "", $I782/$S782, ""), ""), "")</f>
        <v/>
      </c>
      <c r="AJ782" s="10" t="str">
        <f ca="1">IFERROR(IF(AND(NOW()&lt;= EOMONTH(DATE(YEAR($P782),4, 1), 0), Overall!$A784&lt;&gt;"", MONTH($O782) &lt;= 4, MONTH($P782) &gt;= 4), IF($S782 &lt;&gt; "", $I782/$S782, ""), ""), "")</f>
        <v/>
      </c>
      <c r="AK782" s="10" t="str">
        <f ca="1">IFERROR(IF(AND(NOW()&lt;= EOMONTH(DATE(YEAR($P782),5, 1), 0), Overall!$A784&lt;&gt;"", MONTH($O782) &lt;= 5, MONTH($P782) &gt;= 5), IF($S782 &lt;&gt; "", $I782/$S782, ""), ""), "")</f>
        <v/>
      </c>
      <c r="AL782" s="10" t="str">
        <f ca="1">IFERROR(IF(AND(NOW()&lt;= EOMONTH(DATE(YEAR($P782),6, 1), 0), Overall!$A784&lt;&gt;"", MONTH($O782) &lt;= 6, MONTH($P782) &gt;= 6), IF($S782 &lt;&gt; "", $I782/$S782, ""), ""), "")</f>
        <v/>
      </c>
      <c r="AM782" s="10" t="str">
        <f ca="1">IFERROR(IF(AND(NOW()&lt;= EOMONTH(DATE(YEAR($P782),7, 1), 0), Overall!$A784&lt;&gt;"", MONTH($O782) &lt;= 7, MONTH($P782) &gt;= 7), IF($S782 &lt;&gt; "", $I782/$S782, ""), ""), "")</f>
        <v/>
      </c>
      <c r="AN782" s="10" t="str">
        <f ca="1">IFERROR(IF(AND(NOW()&lt;= EOMONTH(DATE(YEAR($P782),8, 1), 0), Overall!$A784&lt;&gt;"", MONTH($O782) &lt;= 8, MONTH($P782) &gt;= 8), IF($S782 &lt;&gt; "", $I782/$S782, ""), ""), "")</f>
        <v/>
      </c>
      <c r="AO782" s="10" t="str">
        <f ca="1">IFERROR(IF(AND(NOW()&lt;= EOMONTH(DATE(YEAR($P782),9, 1), 0), Overall!$A784&lt;&gt;"", MONTH($O782) &lt;= 9, MONTH($P782) &gt;= 9), IF($S782 &lt;&gt; "", $I782/$S782, ""), ""), "")</f>
        <v/>
      </c>
      <c r="AP782" s="10" t="str">
        <f ca="1">IFERROR(IF(AND(NOW()&lt;= EOMONTH(DATE(YEAR($P782),10, 1), 0), Overall!$A784&lt;&gt;"", MONTH($O782) &lt;= 10, MONTH($P782) &gt;= 10), IF($S782 &lt;&gt; "", $I782/$S782, ""), ""), "")</f>
        <v/>
      </c>
      <c r="AQ782" s="10" t="str">
        <f ca="1">IFERROR(IF(AND(NOW()&lt;= EOMONTH(DATE(YEAR($P782),11, 1), 0), Overall!$A784&lt;&gt;"", MONTH($O782) &lt;=11, MONTH($P782) &gt;= 11), IF($S782 &lt;&gt; "", $I782/$S782, ""), ""), "")</f>
        <v/>
      </c>
      <c r="AR782" s="10" t="str">
        <f ca="1">IFERROR(IF(AND(NOW()&lt;= EOMONTH(DATE(YEAR($P782),12, 1), 0), Overall!$A784&lt;&gt;"", MONTH($O782) &lt;= 12, MONTH($P782) &gt;= 12), IF($S782 &lt;&gt; "", $I782/$S782, ""), ""), "")</f>
        <v/>
      </c>
      <c r="AS782" s="16">
        <f t="shared" ca="1" si="25"/>
        <v>0</v>
      </c>
    </row>
    <row r="783" spans="1:45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5" t="str">
        <f>IF(Overall!P785&lt;&gt;"",_xlfn.VALUETOTEXT(Overall!P785),"")</f>
        <v/>
      </c>
      <c r="I783" s="6" t="str">
        <f>IF(Overall!F785&lt;&gt;"",VALUE(Overall!F785),"")</f>
        <v/>
      </c>
      <c r="J783" s="6" t="str">
        <f>IF(Overall!G785&lt;&gt;"",VALUE(Overall!G785),"")</f>
        <v/>
      </c>
      <c r="K783" s="6" t="str">
        <f>IF(Overall!H785&lt;&gt;"",VALUE(Overall!H785),"")</f>
        <v/>
      </c>
      <c r="L783" s="6" t="str">
        <f>IF(Overall!I785&lt;&gt;"",VALUE(Overall!I785),"")</f>
        <v/>
      </c>
      <c r="M783" s="6" t="str">
        <f>IF(Overall!J785&lt;&gt;"",VALUE(Overall!J785),"")</f>
        <v/>
      </c>
      <c r="N783" s="6" t="str">
        <f>IF(Overall!K785&lt;&gt;"",VALUE(Overall!K785),"")</f>
        <v/>
      </c>
      <c r="O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P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Q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R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S783" s="5" t="str">
        <f t="shared" si="24"/>
        <v/>
      </c>
      <c r="T783" s="10" t="str">
        <f>IF(Overall!$A785&lt;&gt;"",IF(AND(MONTH($O783) &lt;= 1, MONTH($P783) &gt;= 1), IF($S783 &lt;&gt; "", $I783/$S783, ""), ""),"")</f>
        <v/>
      </c>
      <c r="U783" s="10" t="str">
        <f>IF(Overall!$A785&lt;&gt;"",IF(AND(MONTH($O783) &lt;= 2, MONTH($P783) &gt;= 2), IF($S783 &lt;&gt; "", $I783/$S783, ""), ""),"")</f>
        <v/>
      </c>
      <c r="V783" s="10" t="str">
        <f>IF(Overall!$A785&lt;&gt;"",IF(AND(MONTH($O783) &lt;= 3, MONTH($P783) &gt;= 3), IF($S783 &lt;&gt; "", $I783/$S783, ""), ""),"")</f>
        <v/>
      </c>
      <c r="W783" s="10" t="str">
        <f>IF(Overall!$A785&lt;&gt;"",IF(AND(MONTH($O783) &lt;= 4, MONTH($P783) &gt;= 4), IF($S783 &lt;&gt; "", $I783/$S783, ""), ""),"")</f>
        <v/>
      </c>
      <c r="X783" s="10" t="str">
        <f>IF(Overall!$A785&lt;&gt;"",IF(AND(MONTH($O783) &lt;= 5, MONTH($P783) &gt;= 5), IF($S783 &lt;&gt; "", $I783/$S783, ""), ""),"")</f>
        <v/>
      </c>
      <c r="Y783" s="10" t="str">
        <f>IF(Overall!$A785&lt;&gt;"",IF(AND(MONTH($O783) &lt;= 6, MONTH($P783) &gt;= 6), IF($S783 &lt;&gt; "", $I783/$S783, ""), ""),"")</f>
        <v/>
      </c>
      <c r="Z783" s="10" t="str">
        <f>IF(Overall!$A785&lt;&gt;"",IF(AND(MONTH($O783) &lt;= 7, MONTH($P783) &gt;= 7 ), IF($S783 &lt;&gt; "", $I783/$S783, ""), ""),"")</f>
        <v/>
      </c>
      <c r="AA783" s="10" t="str">
        <f>IF(Overall!$A785&lt;&gt;"",IF(AND(MONTH($O783) &lt;= 8, MONTH($P783) &gt;= 8), IF($S783 &lt;&gt; "", $I783/$S783, ""), ""),"")</f>
        <v/>
      </c>
      <c r="AB783" s="10" t="str">
        <f>IF(Overall!$A785&lt;&gt;"",IF(AND(MONTH($O783) &lt;= 9, MONTH($P783) &gt;= 9), IF($S783 &lt;&gt; "", $I783/$S783, ""), ""),"")</f>
        <v/>
      </c>
      <c r="AC783" s="10" t="str">
        <f>IF(Overall!$A785&lt;&gt;"",IF(AND(MONTH($O783) &lt;= 10, MONTH($P783) &gt;= 10), IF($S783 &lt;&gt; "", $I783/$S783, ""), ""),"")</f>
        <v/>
      </c>
      <c r="AD783" s="10" t="str">
        <f>IF(Overall!$A785&lt;&gt;"",IF(AND(MONTH($O783) &lt;= 11, MONTH($P783) &gt;= 11), IF($S783 &lt;&gt; "", $I783/$S783, ""), ""),"")</f>
        <v/>
      </c>
      <c r="AE783" s="10" t="str">
        <f>IF(Overall!$A785&lt;&gt;"",IF(AND(MONTH($O783) &lt;= 12, MONTH($P783) &gt;= 12), IF($S783 &lt;&gt; "", $I783/$S783, ""), ""),"")</f>
        <v/>
      </c>
      <c r="AG783" s="10" t="str">
        <f ca="1">IFERROR(IF(AND(NOW()&lt;= EOMONTH(DATE(YEAR($P783),1, 1), 0), Overall!$A785&lt;&gt;"", MONTH($O783) &lt;= 1, MONTH($P783) &gt;= 1), IF($S783 &lt;&gt; "", $I783/$S783, ""), ""), "")</f>
        <v/>
      </c>
      <c r="AH783" s="10" t="str">
        <f ca="1">IFERROR(IF(AND(NOW()&lt;= EOMONTH(DATE(YEAR($P783),2, 1), 0), Overall!$A785&lt;&gt;"", MONTH($O783) &lt;= 2, MONTH($P783) &gt;= 2), IF($S783 &lt;&gt; "", $I783/$S783, ""), ""), "")</f>
        <v/>
      </c>
      <c r="AI783" s="10" t="str">
        <f ca="1">IFERROR(IF(AND(NOW()&lt;= EOMONTH(DATE(YEAR($P783),3, 1), 0), Overall!$A785&lt;&gt;"", MONTH($O783) &lt;= 3, MONTH($P783) &gt;= 3), IF($S783 &lt;&gt; "", $I783/$S783, ""), ""), "")</f>
        <v/>
      </c>
      <c r="AJ783" s="10" t="str">
        <f ca="1">IFERROR(IF(AND(NOW()&lt;= EOMONTH(DATE(YEAR($P783),4, 1), 0), Overall!$A785&lt;&gt;"", MONTH($O783) &lt;= 4, MONTH($P783) &gt;= 4), IF($S783 &lt;&gt; "", $I783/$S783, ""), ""), "")</f>
        <v/>
      </c>
      <c r="AK783" s="10" t="str">
        <f ca="1">IFERROR(IF(AND(NOW()&lt;= EOMONTH(DATE(YEAR($P783),5, 1), 0), Overall!$A785&lt;&gt;"", MONTH($O783) &lt;= 5, MONTH($P783) &gt;= 5), IF($S783 &lt;&gt; "", $I783/$S783, ""), ""), "")</f>
        <v/>
      </c>
      <c r="AL783" s="10" t="str">
        <f ca="1">IFERROR(IF(AND(NOW()&lt;= EOMONTH(DATE(YEAR($P783),6, 1), 0), Overall!$A785&lt;&gt;"", MONTH($O783) &lt;= 6, MONTH($P783) &gt;= 6), IF($S783 &lt;&gt; "", $I783/$S783, ""), ""), "")</f>
        <v/>
      </c>
      <c r="AM783" s="10" t="str">
        <f ca="1">IFERROR(IF(AND(NOW()&lt;= EOMONTH(DATE(YEAR($P783),7, 1), 0), Overall!$A785&lt;&gt;"", MONTH($O783) &lt;= 7, MONTH($P783) &gt;= 7), IF($S783 &lt;&gt; "", $I783/$S783, ""), ""), "")</f>
        <v/>
      </c>
      <c r="AN783" s="10" t="str">
        <f ca="1">IFERROR(IF(AND(NOW()&lt;= EOMONTH(DATE(YEAR($P783),8, 1), 0), Overall!$A785&lt;&gt;"", MONTH($O783) &lt;= 8, MONTH($P783) &gt;= 8), IF($S783 &lt;&gt; "", $I783/$S783, ""), ""), "")</f>
        <v/>
      </c>
      <c r="AO783" s="10" t="str">
        <f ca="1">IFERROR(IF(AND(NOW()&lt;= EOMONTH(DATE(YEAR($P783),9, 1), 0), Overall!$A785&lt;&gt;"", MONTH($O783) &lt;= 9, MONTH($P783) &gt;= 9), IF($S783 &lt;&gt; "", $I783/$S783, ""), ""), "")</f>
        <v/>
      </c>
      <c r="AP783" s="10" t="str">
        <f ca="1">IFERROR(IF(AND(NOW()&lt;= EOMONTH(DATE(YEAR($P783),10, 1), 0), Overall!$A785&lt;&gt;"", MONTH($O783) &lt;= 10, MONTH($P783) &gt;= 10), IF($S783 &lt;&gt; "", $I783/$S783, ""), ""), "")</f>
        <v/>
      </c>
      <c r="AQ783" s="10" t="str">
        <f ca="1">IFERROR(IF(AND(NOW()&lt;= EOMONTH(DATE(YEAR($P783),11, 1), 0), Overall!$A785&lt;&gt;"", MONTH($O783) &lt;=11, MONTH($P783) &gt;= 11), IF($S783 &lt;&gt; "", $I783/$S783, ""), ""), "")</f>
        <v/>
      </c>
      <c r="AR783" s="10" t="str">
        <f ca="1">IFERROR(IF(AND(NOW()&lt;= EOMONTH(DATE(YEAR($P783),12, 1), 0), Overall!$A785&lt;&gt;"", MONTH($O783) &lt;= 12, MONTH($P783) &gt;= 12), IF($S783 &lt;&gt; "", $I783/$S783, ""), ""), "")</f>
        <v/>
      </c>
      <c r="AS783" s="16">
        <f t="shared" ca="1" si="25"/>
        <v>0</v>
      </c>
    </row>
    <row r="784" spans="1:45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5" t="str">
        <f>IF(Overall!P786&lt;&gt;"",_xlfn.VALUETOTEXT(Overall!P786),"")</f>
        <v/>
      </c>
      <c r="I784" s="6" t="str">
        <f>IF(Overall!F786&lt;&gt;"",VALUE(Overall!F786),"")</f>
        <v/>
      </c>
      <c r="J784" s="6" t="str">
        <f>IF(Overall!G786&lt;&gt;"",VALUE(Overall!G786),"")</f>
        <v/>
      </c>
      <c r="K784" s="6" t="str">
        <f>IF(Overall!H786&lt;&gt;"",VALUE(Overall!H786),"")</f>
        <v/>
      </c>
      <c r="L784" s="6" t="str">
        <f>IF(Overall!I786&lt;&gt;"",VALUE(Overall!I786),"")</f>
        <v/>
      </c>
      <c r="M784" s="6" t="str">
        <f>IF(Overall!J786&lt;&gt;"",VALUE(Overall!J786),"")</f>
        <v/>
      </c>
      <c r="N784" s="6" t="str">
        <f>IF(Overall!K786&lt;&gt;"",VALUE(Overall!K786),"")</f>
        <v/>
      </c>
      <c r="O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P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Q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R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S784" s="5" t="str">
        <f t="shared" si="24"/>
        <v/>
      </c>
      <c r="T784" s="10" t="str">
        <f>IF(Overall!$A786&lt;&gt;"",IF(AND(MONTH($O784) &lt;= 1, MONTH($P784) &gt;= 1), IF($S784 &lt;&gt; "", $I784/$S784, ""), ""),"")</f>
        <v/>
      </c>
      <c r="U784" s="10" t="str">
        <f>IF(Overall!$A786&lt;&gt;"",IF(AND(MONTH($O784) &lt;= 2, MONTH($P784) &gt;= 2), IF($S784 &lt;&gt; "", $I784/$S784, ""), ""),"")</f>
        <v/>
      </c>
      <c r="V784" s="10" t="str">
        <f>IF(Overall!$A786&lt;&gt;"",IF(AND(MONTH($O784) &lt;= 3, MONTH($P784) &gt;= 3), IF($S784 &lt;&gt; "", $I784/$S784, ""), ""),"")</f>
        <v/>
      </c>
      <c r="W784" s="10" t="str">
        <f>IF(Overall!$A786&lt;&gt;"",IF(AND(MONTH($O784) &lt;= 4, MONTH($P784) &gt;= 4), IF($S784 &lt;&gt; "", $I784/$S784, ""), ""),"")</f>
        <v/>
      </c>
      <c r="X784" s="10" t="str">
        <f>IF(Overall!$A786&lt;&gt;"",IF(AND(MONTH($O784) &lt;= 5, MONTH($P784) &gt;= 5), IF($S784 &lt;&gt; "", $I784/$S784, ""), ""),"")</f>
        <v/>
      </c>
      <c r="Y784" s="10" t="str">
        <f>IF(Overall!$A786&lt;&gt;"",IF(AND(MONTH($O784) &lt;= 6, MONTH($P784) &gt;= 6), IF($S784 &lt;&gt; "", $I784/$S784, ""), ""),"")</f>
        <v/>
      </c>
      <c r="Z784" s="10" t="str">
        <f>IF(Overall!$A786&lt;&gt;"",IF(AND(MONTH($O784) &lt;= 7, MONTH($P784) &gt;= 7 ), IF($S784 &lt;&gt; "", $I784/$S784, ""), ""),"")</f>
        <v/>
      </c>
      <c r="AA784" s="10" t="str">
        <f>IF(Overall!$A786&lt;&gt;"",IF(AND(MONTH($O784) &lt;= 8, MONTH($P784) &gt;= 8), IF($S784 &lt;&gt; "", $I784/$S784, ""), ""),"")</f>
        <v/>
      </c>
      <c r="AB784" s="10" t="str">
        <f>IF(Overall!$A786&lt;&gt;"",IF(AND(MONTH($O784) &lt;= 9, MONTH($P784) &gt;= 9), IF($S784 &lt;&gt; "", $I784/$S784, ""), ""),"")</f>
        <v/>
      </c>
      <c r="AC784" s="10" t="str">
        <f>IF(Overall!$A786&lt;&gt;"",IF(AND(MONTH($O784) &lt;= 10, MONTH($P784) &gt;= 10), IF($S784 &lt;&gt; "", $I784/$S784, ""), ""),"")</f>
        <v/>
      </c>
      <c r="AD784" s="10" t="str">
        <f>IF(Overall!$A786&lt;&gt;"",IF(AND(MONTH($O784) &lt;= 11, MONTH($P784) &gt;= 11), IF($S784 &lt;&gt; "", $I784/$S784, ""), ""),"")</f>
        <v/>
      </c>
      <c r="AE784" s="10" t="str">
        <f>IF(Overall!$A786&lt;&gt;"",IF(AND(MONTH($O784) &lt;= 12, MONTH($P784) &gt;= 12), IF($S784 &lt;&gt; "", $I784/$S784, ""), ""),"")</f>
        <v/>
      </c>
      <c r="AG784" s="10" t="str">
        <f ca="1">IFERROR(IF(AND(NOW()&lt;= EOMONTH(DATE(YEAR($P784),1, 1), 0), Overall!$A786&lt;&gt;"", MONTH($O784) &lt;= 1, MONTH($P784) &gt;= 1), IF($S784 &lt;&gt; "", $I784/$S784, ""), ""), "")</f>
        <v/>
      </c>
      <c r="AH784" s="10" t="str">
        <f ca="1">IFERROR(IF(AND(NOW()&lt;= EOMONTH(DATE(YEAR($P784),2, 1), 0), Overall!$A786&lt;&gt;"", MONTH($O784) &lt;= 2, MONTH($P784) &gt;= 2), IF($S784 &lt;&gt; "", $I784/$S784, ""), ""), "")</f>
        <v/>
      </c>
      <c r="AI784" s="10" t="str">
        <f ca="1">IFERROR(IF(AND(NOW()&lt;= EOMONTH(DATE(YEAR($P784),3, 1), 0), Overall!$A786&lt;&gt;"", MONTH($O784) &lt;= 3, MONTH($P784) &gt;= 3), IF($S784 &lt;&gt; "", $I784/$S784, ""), ""), "")</f>
        <v/>
      </c>
      <c r="AJ784" s="10" t="str">
        <f ca="1">IFERROR(IF(AND(NOW()&lt;= EOMONTH(DATE(YEAR($P784),4, 1), 0), Overall!$A786&lt;&gt;"", MONTH($O784) &lt;= 4, MONTH($P784) &gt;= 4), IF($S784 &lt;&gt; "", $I784/$S784, ""), ""), "")</f>
        <v/>
      </c>
      <c r="AK784" s="10" t="str">
        <f ca="1">IFERROR(IF(AND(NOW()&lt;= EOMONTH(DATE(YEAR($P784),5, 1), 0), Overall!$A786&lt;&gt;"", MONTH($O784) &lt;= 5, MONTH($P784) &gt;= 5), IF($S784 &lt;&gt; "", $I784/$S784, ""), ""), "")</f>
        <v/>
      </c>
      <c r="AL784" s="10" t="str">
        <f ca="1">IFERROR(IF(AND(NOW()&lt;= EOMONTH(DATE(YEAR($P784),6, 1), 0), Overall!$A786&lt;&gt;"", MONTH($O784) &lt;= 6, MONTH($P784) &gt;= 6), IF($S784 &lt;&gt; "", $I784/$S784, ""), ""), "")</f>
        <v/>
      </c>
      <c r="AM784" s="10" t="str">
        <f ca="1">IFERROR(IF(AND(NOW()&lt;= EOMONTH(DATE(YEAR($P784),7, 1), 0), Overall!$A786&lt;&gt;"", MONTH($O784) &lt;= 7, MONTH($P784) &gt;= 7), IF($S784 &lt;&gt; "", $I784/$S784, ""), ""), "")</f>
        <v/>
      </c>
      <c r="AN784" s="10" t="str">
        <f ca="1">IFERROR(IF(AND(NOW()&lt;= EOMONTH(DATE(YEAR($P784),8, 1), 0), Overall!$A786&lt;&gt;"", MONTH($O784) &lt;= 8, MONTH($P784) &gt;= 8), IF($S784 &lt;&gt; "", $I784/$S784, ""), ""), "")</f>
        <v/>
      </c>
      <c r="AO784" s="10" t="str">
        <f ca="1">IFERROR(IF(AND(NOW()&lt;= EOMONTH(DATE(YEAR($P784),9, 1), 0), Overall!$A786&lt;&gt;"", MONTH($O784) &lt;= 9, MONTH($P784) &gt;= 9), IF($S784 &lt;&gt; "", $I784/$S784, ""), ""), "")</f>
        <v/>
      </c>
      <c r="AP784" s="10" t="str">
        <f ca="1">IFERROR(IF(AND(NOW()&lt;= EOMONTH(DATE(YEAR($P784),10, 1), 0), Overall!$A786&lt;&gt;"", MONTH($O784) &lt;= 10, MONTH($P784) &gt;= 10), IF($S784 &lt;&gt; "", $I784/$S784, ""), ""), "")</f>
        <v/>
      </c>
      <c r="AQ784" s="10" t="str">
        <f ca="1">IFERROR(IF(AND(NOW()&lt;= EOMONTH(DATE(YEAR($P784),11, 1), 0), Overall!$A786&lt;&gt;"", MONTH($O784) &lt;=11, MONTH($P784) &gt;= 11), IF($S784 &lt;&gt; "", $I784/$S784, ""), ""), "")</f>
        <v/>
      </c>
      <c r="AR784" s="10" t="str">
        <f ca="1">IFERROR(IF(AND(NOW()&lt;= EOMONTH(DATE(YEAR($P784),12, 1), 0), Overall!$A786&lt;&gt;"", MONTH($O784) &lt;= 12, MONTH($P784) &gt;= 12), IF($S784 &lt;&gt; "", $I784/$S784, ""), ""), "")</f>
        <v/>
      </c>
      <c r="AS784" s="16">
        <f t="shared" ca="1" si="25"/>
        <v>0</v>
      </c>
    </row>
    <row r="785" spans="1:45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5" t="str">
        <f>IF(Overall!P787&lt;&gt;"",_xlfn.VALUETOTEXT(Overall!P787),"")</f>
        <v/>
      </c>
      <c r="I785" s="6" t="str">
        <f>IF(Overall!F787&lt;&gt;"",VALUE(Overall!F787),"")</f>
        <v/>
      </c>
      <c r="J785" s="6" t="str">
        <f>IF(Overall!G787&lt;&gt;"",VALUE(Overall!G787),"")</f>
        <v/>
      </c>
      <c r="K785" s="6" t="str">
        <f>IF(Overall!H787&lt;&gt;"",VALUE(Overall!H787),"")</f>
        <v/>
      </c>
      <c r="L785" s="6" t="str">
        <f>IF(Overall!I787&lt;&gt;"",VALUE(Overall!I787),"")</f>
        <v/>
      </c>
      <c r="M785" s="6" t="str">
        <f>IF(Overall!J787&lt;&gt;"",VALUE(Overall!J787),"")</f>
        <v/>
      </c>
      <c r="N785" s="6" t="str">
        <f>IF(Overall!K787&lt;&gt;"",VALUE(Overall!K787),"")</f>
        <v/>
      </c>
      <c r="O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P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Q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R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S785" s="5" t="str">
        <f t="shared" si="24"/>
        <v/>
      </c>
      <c r="T785" s="10" t="str">
        <f>IF(Overall!$A787&lt;&gt;"",IF(AND(MONTH($O785) &lt;= 1, MONTH($P785) &gt;= 1), IF($S785 &lt;&gt; "", $I785/$S785, ""), ""),"")</f>
        <v/>
      </c>
      <c r="U785" s="10" t="str">
        <f>IF(Overall!$A787&lt;&gt;"",IF(AND(MONTH($O785) &lt;= 2, MONTH($P785) &gt;= 2), IF($S785 &lt;&gt; "", $I785/$S785, ""), ""),"")</f>
        <v/>
      </c>
      <c r="V785" s="10" t="str">
        <f>IF(Overall!$A787&lt;&gt;"",IF(AND(MONTH($O785) &lt;= 3, MONTH($P785) &gt;= 3), IF($S785 &lt;&gt; "", $I785/$S785, ""), ""),"")</f>
        <v/>
      </c>
      <c r="W785" s="10" t="str">
        <f>IF(Overall!$A787&lt;&gt;"",IF(AND(MONTH($O785) &lt;= 4, MONTH($P785) &gt;= 4), IF($S785 &lt;&gt; "", $I785/$S785, ""), ""),"")</f>
        <v/>
      </c>
      <c r="X785" s="10" t="str">
        <f>IF(Overall!$A787&lt;&gt;"",IF(AND(MONTH($O785) &lt;= 5, MONTH($P785) &gt;= 5), IF($S785 &lt;&gt; "", $I785/$S785, ""), ""),"")</f>
        <v/>
      </c>
      <c r="Y785" s="10" t="str">
        <f>IF(Overall!$A787&lt;&gt;"",IF(AND(MONTH($O785) &lt;= 6, MONTH($P785) &gt;= 6), IF($S785 &lt;&gt; "", $I785/$S785, ""), ""),"")</f>
        <v/>
      </c>
      <c r="Z785" s="10" t="str">
        <f>IF(Overall!$A787&lt;&gt;"",IF(AND(MONTH($O785) &lt;= 7, MONTH($P785) &gt;= 7 ), IF($S785 &lt;&gt; "", $I785/$S785, ""), ""),"")</f>
        <v/>
      </c>
      <c r="AA785" s="10" t="str">
        <f>IF(Overall!$A787&lt;&gt;"",IF(AND(MONTH($O785) &lt;= 8, MONTH($P785) &gt;= 8), IF($S785 &lt;&gt; "", $I785/$S785, ""), ""),"")</f>
        <v/>
      </c>
      <c r="AB785" s="10" t="str">
        <f>IF(Overall!$A787&lt;&gt;"",IF(AND(MONTH($O785) &lt;= 9, MONTH($P785) &gt;= 9), IF($S785 &lt;&gt; "", $I785/$S785, ""), ""),"")</f>
        <v/>
      </c>
      <c r="AC785" s="10" t="str">
        <f>IF(Overall!$A787&lt;&gt;"",IF(AND(MONTH($O785) &lt;= 10, MONTH($P785) &gt;= 10), IF($S785 &lt;&gt; "", $I785/$S785, ""), ""),"")</f>
        <v/>
      </c>
      <c r="AD785" s="10" t="str">
        <f>IF(Overall!$A787&lt;&gt;"",IF(AND(MONTH($O785) &lt;= 11, MONTH($P785) &gt;= 11), IF($S785 &lt;&gt; "", $I785/$S785, ""), ""),"")</f>
        <v/>
      </c>
      <c r="AE785" s="10" t="str">
        <f>IF(Overall!$A787&lt;&gt;"",IF(AND(MONTH($O785) &lt;= 12, MONTH($P785) &gt;= 12), IF($S785 &lt;&gt; "", $I785/$S785, ""), ""),"")</f>
        <v/>
      </c>
      <c r="AG785" s="10" t="str">
        <f ca="1">IFERROR(IF(AND(NOW()&lt;= EOMONTH(DATE(YEAR($P785),1, 1), 0), Overall!$A787&lt;&gt;"", MONTH($O785) &lt;= 1, MONTH($P785) &gt;= 1), IF($S785 &lt;&gt; "", $I785/$S785, ""), ""), "")</f>
        <v/>
      </c>
      <c r="AH785" s="10" t="str">
        <f ca="1">IFERROR(IF(AND(NOW()&lt;= EOMONTH(DATE(YEAR($P785),2, 1), 0), Overall!$A787&lt;&gt;"", MONTH($O785) &lt;= 2, MONTH($P785) &gt;= 2), IF($S785 &lt;&gt; "", $I785/$S785, ""), ""), "")</f>
        <v/>
      </c>
      <c r="AI785" s="10" t="str">
        <f ca="1">IFERROR(IF(AND(NOW()&lt;= EOMONTH(DATE(YEAR($P785),3, 1), 0), Overall!$A787&lt;&gt;"", MONTH($O785) &lt;= 3, MONTH($P785) &gt;= 3), IF($S785 &lt;&gt; "", $I785/$S785, ""), ""), "")</f>
        <v/>
      </c>
      <c r="AJ785" s="10" t="str">
        <f ca="1">IFERROR(IF(AND(NOW()&lt;= EOMONTH(DATE(YEAR($P785),4, 1), 0), Overall!$A787&lt;&gt;"", MONTH($O785) &lt;= 4, MONTH($P785) &gt;= 4), IF($S785 &lt;&gt; "", $I785/$S785, ""), ""), "")</f>
        <v/>
      </c>
      <c r="AK785" s="10" t="str">
        <f ca="1">IFERROR(IF(AND(NOW()&lt;= EOMONTH(DATE(YEAR($P785),5, 1), 0), Overall!$A787&lt;&gt;"", MONTH($O785) &lt;= 5, MONTH($P785) &gt;= 5), IF($S785 &lt;&gt; "", $I785/$S785, ""), ""), "")</f>
        <v/>
      </c>
      <c r="AL785" s="10" t="str">
        <f ca="1">IFERROR(IF(AND(NOW()&lt;= EOMONTH(DATE(YEAR($P785),6, 1), 0), Overall!$A787&lt;&gt;"", MONTH($O785) &lt;= 6, MONTH($P785) &gt;= 6), IF($S785 &lt;&gt; "", $I785/$S785, ""), ""), "")</f>
        <v/>
      </c>
      <c r="AM785" s="10" t="str">
        <f ca="1">IFERROR(IF(AND(NOW()&lt;= EOMONTH(DATE(YEAR($P785),7, 1), 0), Overall!$A787&lt;&gt;"", MONTH($O785) &lt;= 7, MONTH($P785) &gt;= 7), IF($S785 &lt;&gt; "", $I785/$S785, ""), ""), "")</f>
        <v/>
      </c>
      <c r="AN785" s="10" t="str">
        <f ca="1">IFERROR(IF(AND(NOW()&lt;= EOMONTH(DATE(YEAR($P785),8, 1), 0), Overall!$A787&lt;&gt;"", MONTH($O785) &lt;= 8, MONTH($P785) &gt;= 8), IF($S785 &lt;&gt; "", $I785/$S785, ""), ""), "")</f>
        <v/>
      </c>
      <c r="AO785" s="10" t="str">
        <f ca="1">IFERROR(IF(AND(NOW()&lt;= EOMONTH(DATE(YEAR($P785),9, 1), 0), Overall!$A787&lt;&gt;"", MONTH($O785) &lt;= 9, MONTH($P785) &gt;= 9), IF($S785 &lt;&gt; "", $I785/$S785, ""), ""), "")</f>
        <v/>
      </c>
      <c r="AP785" s="10" t="str">
        <f ca="1">IFERROR(IF(AND(NOW()&lt;= EOMONTH(DATE(YEAR($P785),10, 1), 0), Overall!$A787&lt;&gt;"", MONTH($O785) &lt;= 10, MONTH($P785) &gt;= 10), IF($S785 &lt;&gt; "", $I785/$S785, ""), ""), "")</f>
        <v/>
      </c>
      <c r="AQ785" s="10" t="str">
        <f ca="1">IFERROR(IF(AND(NOW()&lt;= EOMONTH(DATE(YEAR($P785),11, 1), 0), Overall!$A787&lt;&gt;"", MONTH($O785) &lt;=11, MONTH($P785) &gt;= 11), IF($S785 &lt;&gt; "", $I785/$S785, ""), ""), "")</f>
        <v/>
      </c>
      <c r="AR785" s="10" t="str">
        <f ca="1">IFERROR(IF(AND(NOW()&lt;= EOMONTH(DATE(YEAR($P785),12, 1), 0), Overall!$A787&lt;&gt;"", MONTH($O785) &lt;= 12, MONTH($P785) &gt;= 12), IF($S785 &lt;&gt; "", $I785/$S785, ""), ""), "")</f>
        <v/>
      </c>
      <c r="AS785" s="16">
        <f t="shared" ca="1" si="25"/>
        <v>0</v>
      </c>
    </row>
    <row r="786" spans="1:45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5" t="str">
        <f>IF(Overall!P788&lt;&gt;"",_xlfn.VALUETOTEXT(Overall!P788),"")</f>
        <v/>
      </c>
      <c r="I786" s="6" t="str">
        <f>IF(Overall!F788&lt;&gt;"",VALUE(Overall!F788),"")</f>
        <v/>
      </c>
      <c r="J786" s="6" t="str">
        <f>IF(Overall!G788&lt;&gt;"",VALUE(Overall!G788),"")</f>
        <v/>
      </c>
      <c r="K786" s="6" t="str">
        <f>IF(Overall!H788&lt;&gt;"",VALUE(Overall!H788),"")</f>
        <v/>
      </c>
      <c r="L786" s="6" t="str">
        <f>IF(Overall!I788&lt;&gt;"",VALUE(Overall!I788),"")</f>
        <v/>
      </c>
      <c r="M786" s="6" t="str">
        <f>IF(Overall!J788&lt;&gt;"",VALUE(Overall!J788),"")</f>
        <v/>
      </c>
      <c r="N786" s="6" t="str">
        <f>IF(Overall!K788&lt;&gt;"",VALUE(Overall!K788),"")</f>
        <v/>
      </c>
      <c r="O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P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Q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R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S786" s="5" t="str">
        <f t="shared" si="24"/>
        <v/>
      </c>
      <c r="T786" s="10" t="str">
        <f>IF(Overall!$A788&lt;&gt;"",IF(AND(MONTH($O786) &lt;= 1, MONTH($P786) &gt;= 1), IF($S786 &lt;&gt; "", $I786/$S786, ""), ""),"")</f>
        <v/>
      </c>
      <c r="U786" s="10" t="str">
        <f>IF(Overall!$A788&lt;&gt;"",IF(AND(MONTH($O786) &lt;= 2, MONTH($P786) &gt;= 2), IF($S786 &lt;&gt; "", $I786/$S786, ""), ""),"")</f>
        <v/>
      </c>
      <c r="V786" s="10" t="str">
        <f>IF(Overall!$A788&lt;&gt;"",IF(AND(MONTH($O786) &lt;= 3, MONTH($P786) &gt;= 3), IF($S786 &lt;&gt; "", $I786/$S786, ""), ""),"")</f>
        <v/>
      </c>
      <c r="W786" s="10" t="str">
        <f>IF(Overall!$A788&lt;&gt;"",IF(AND(MONTH($O786) &lt;= 4, MONTH($P786) &gt;= 4), IF($S786 &lt;&gt; "", $I786/$S786, ""), ""),"")</f>
        <v/>
      </c>
      <c r="X786" s="10" t="str">
        <f>IF(Overall!$A788&lt;&gt;"",IF(AND(MONTH($O786) &lt;= 5, MONTH($P786) &gt;= 5), IF($S786 &lt;&gt; "", $I786/$S786, ""), ""),"")</f>
        <v/>
      </c>
      <c r="Y786" s="10" t="str">
        <f>IF(Overall!$A788&lt;&gt;"",IF(AND(MONTH($O786) &lt;= 6, MONTH($P786) &gt;= 6), IF($S786 &lt;&gt; "", $I786/$S786, ""), ""),"")</f>
        <v/>
      </c>
      <c r="Z786" s="10" t="str">
        <f>IF(Overall!$A788&lt;&gt;"",IF(AND(MONTH($O786) &lt;= 7, MONTH($P786) &gt;= 7 ), IF($S786 &lt;&gt; "", $I786/$S786, ""), ""),"")</f>
        <v/>
      </c>
      <c r="AA786" s="10" t="str">
        <f>IF(Overall!$A788&lt;&gt;"",IF(AND(MONTH($O786) &lt;= 8, MONTH($P786) &gt;= 8), IF($S786 &lt;&gt; "", $I786/$S786, ""), ""),"")</f>
        <v/>
      </c>
      <c r="AB786" s="10" t="str">
        <f>IF(Overall!$A788&lt;&gt;"",IF(AND(MONTH($O786) &lt;= 9, MONTH($P786) &gt;= 9), IF($S786 &lt;&gt; "", $I786/$S786, ""), ""),"")</f>
        <v/>
      </c>
      <c r="AC786" s="10" t="str">
        <f>IF(Overall!$A788&lt;&gt;"",IF(AND(MONTH($O786) &lt;= 10, MONTH($P786) &gt;= 10), IF($S786 &lt;&gt; "", $I786/$S786, ""), ""),"")</f>
        <v/>
      </c>
      <c r="AD786" s="10" t="str">
        <f>IF(Overall!$A788&lt;&gt;"",IF(AND(MONTH($O786) &lt;= 11, MONTH($P786) &gt;= 11), IF($S786 &lt;&gt; "", $I786/$S786, ""), ""),"")</f>
        <v/>
      </c>
      <c r="AE786" s="10" t="str">
        <f>IF(Overall!$A788&lt;&gt;"",IF(AND(MONTH($O786) &lt;= 12, MONTH($P786) &gt;= 12), IF($S786 &lt;&gt; "", $I786/$S786, ""), ""),"")</f>
        <v/>
      </c>
      <c r="AG786" s="10" t="str">
        <f ca="1">IFERROR(IF(AND(NOW()&lt;= EOMONTH(DATE(YEAR($P786),1, 1), 0), Overall!$A788&lt;&gt;"", MONTH($O786) &lt;= 1, MONTH($P786) &gt;= 1), IF($S786 &lt;&gt; "", $I786/$S786, ""), ""), "")</f>
        <v/>
      </c>
      <c r="AH786" s="10" t="str">
        <f ca="1">IFERROR(IF(AND(NOW()&lt;= EOMONTH(DATE(YEAR($P786),2, 1), 0), Overall!$A788&lt;&gt;"", MONTH($O786) &lt;= 2, MONTH($P786) &gt;= 2), IF($S786 &lt;&gt; "", $I786/$S786, ""), ""), "")</f>
        <v/>
      </c>
      <c r="AI786" s="10" t="str">
        <f ca="1">IFERROR(IF(AND(NOW()&lt;= EOMONTH(DATE(YEAR($P786),3, 1), 0), Overall!$A788&lt;&gt;"", MONTH($O786) &lt;= 3, MONTH($P786) &gt;= 3), IF($S786 &lt;&gt; "", $I786/$S786, ""), ""), "")</f>
        <v/>
      </c>
      <c r="AJ786" s="10" t="str">
        <f ca="1">IFERROR(IF(AND(NOW()&lt;= EOMONTH(DATE(YEAR($P786),4, 1), 0), Overall!$A788&lt;&gt;"", MONTH($O786) &lt;= 4, MONTH($P786) &gt;= 4), IF($S786 &lt;&gt; "", $I786/$S786, ""), ""), "")</f>
        <v/>
      </c>
      <c r="AK786" s="10" t="str">
        <f ca="1">IFERROR(IF(AND(NOW()&lt;= EOMONTH(DATE(YEAR($P786),5, 1), 0), Overall!$A788&lt;&gt;"", MONTH($O786) &lt;= 5, MONTH($P786) &gt;= 5), IF($S786 &lt;&gt; "", $I786/$S786, ""), ""), "")</f>
        <v/>
      </c>
      <c r="AL786" s="10" t="str">
        <f ca="1">IFERROR(IF(AND(NOW()&lt;= EOMONTH(DATE(YEAR($P786),6, 1), 0), Overall!$A788&lt;&gt;"", MONTH($O786) &lt;= 6, MONTH($P786) &gt;= 6), IF($S786 &lt;&gt; "", $I786/$S786, ""), ""), "")</f>
        <v/>
      </c>
      <c r="AM786" s="10" t="str">
        <f ca="1">IFERROR(IF(AND(NOW()&lt;= EOMONTH(DATE(YEAR($P786),7, 1), 0), Overall!$A788&lt;&gt;"", MONTH($O786) &lt;= 7, MONTH($P786) &gt;= 7), IF($S786 &lt;&gt; "", $I786/$S786, ""), ""), "")</f>
        <v/>
      </c>
      <c r="AN786" s="10" t="str">
        <f ca="1">IFERROR(IF(AND(NOW()&lt;= EOMONTH(DATE(YEAR($P786),8, 1), 0), Overall!$A788&lt;&gt;"", MONTH($O786) &lt;= 8, MONTH($P786) &gt;= 8), IF($S786 &lt;&gt; "", $I786/$S786, ""), ""), "")</f>
        <v/>
      </c>
      <c r="AO786" s="10" t="str">
        <f ca="1">IFERROR(IF(AND(NOW()&lt;= EOMONTH(DATE(YEAR($P786),9, 1), 0), Overall!$A788&lt;&gt;"", MONTH($O786) &lt;= 9, MONTH($P786) &gt;= 9), IF($S786 &lt;&gt; "", $I786/$S786, ""), ""), "")</f>
        <v/>
      </c>
      <c r="AP786" s="10" t="str">
        <f ca="1">IFERROR(IF(AND(NOW()&lt;= EOMONTH(DATE(YEAR($P786),10, 1), 0), Overall!$A788&lt;&gt;"", MONTH($O786) &lt;= 10, MONTH($P786) &gt;= 10), IF($S786 &lt;&gt; "", $I786/$S786, ""), ""), "")</f>
        <v/>
      </c>
      <c r="AQ786" s="10" t="str">
        <f ca="1">IFERROR(IF(AND(NOW()&lt;= EOMONTH(DATE(YEAR($P786),11, 1), 0), Overall!$A788&lt;&gt;"", MONTH($O786) &lt;=11, MONTH($P786) &gt;= 11), IF($S786 &lt;&gt; "", $I786/$S786, ""), ""), "")</f>
        <v/>
      </c>
      <c r="AR786" s="10" t="str">
        <f ca="1">IFERROR(IF(AND(NOW()&lt;= EOMONTH(DATE(YEAR($P786),12, 1), 0), Overall!$A788&lt;&gt;"", MONTH($O786) &lt;= 12, MONTH($P786) &gt;= 12), IF($S786 &lt;&gt; "", $I786/$S786, ""), ""), "")</f>
        <v/>
      </c>
      <c r="AS786" s="16">
        <f t="shared" ca="1" si="25"/>
        <v>0</v>
      </c>
    </row>
    <row r="787" spans="1:45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5" t="str">
        <f>IF(Overall!P789&lt;&gt;"",_xlfn.VALUETOTEXT(Overall!P789),"")</f>
        <v/>
      </c>
      <c r="I787" s="6" t="str">
        <f>IF(Overall!F789&lt;&gt;"",VALUE(Overall!F789),"")</f>
        <v/>
      </c>
      <c r="J787" s="6" t="str">
        <f>IF(Overall!G789&lt;&gt;"",VALUE(Overall!G789),"")</f>
        <v/>
      </c>
      <c r="K787" s="6" t="str">
        <f>IF(Overall!H789&lt;&gt;"",VALUE(Overall!H789),"")</f>
        <v/>
      </c>
      <c r="L787" s="6" t="str">
        <f>IF(Overall!I789&lt;&gt;"",VALUE(Overall!I789),"")</f>
        <v/>
      </c>
      <c r="M787" s="6" t="str">
        <f>IF(Overall!J789&lt;&gt;"",VALUE(Overall!J789),"")</f>
        <v/>
      </c>
      <c r="N787" s="6" t="str">
        <f>IF(Overall!K789&lt;&gt;"",VALUE(Overall!K789),"")</f>
        <v/>
      </c>
      <c r="O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P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Q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R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S787" s="5" t="str">
        <f t="shared" si="24"/>
        <v/>
      </c>
      <c r="T787" s="10" t="str">
        <f>IF(Overall!$A789&lt;&gt;"",IF(AND(MONTH($O787) &lt;= 1, MONTH($P787) &gt;= 1), IF($S787 &lt;&gt; "", $I787/$S787, ""), ""),"")</f>
        <v/>
      </c>
      <c r="U787" s="10" t="str">
        <f>IF(Overall!$A789&lt;&gt;"",IF(AND(MONTH($O787) &lt;= 2, MONTH($P787) &gt;= 2), IF($S787 &lt;&gt; "", $I787/$S787, ""), ""),"")</f>
        <v/>
      </c>
      <c r="V787" s="10" t="str">
        <f>IF(Overall!$A789&lt;&gt;"",IF(AND(MONTH($O787) &lt;= 3, MONTH($P787) &gt;= 3), IF($S787 &lt;&gt; "", $I787/$S787, ""), ""),"")</f>
        <v/>
      </c>
      <c r="W787" s="10" t="str">
        <f>IF(Overall!$A789&lt;&gt;"",IF(AND(MONTH($O787) &lt;= 4, MONTH($P787) &gt;= 4), IF($S787 &lt;&gt; "", $I787/$S787, ""), ""),"")</f>
        <v/>
      </c>
      <c r="X787" s="10" t="str">
        <f>IF(Overall!$A789&lt;&gt;"",IF(AND(MONTH($O787) &lt;= 5, MONTH($P787) &gt;= 5), IF($S787 &lt;&gt; "", $I787/$S787, ""), ""),"")</f>
        <v/>
      </c>
      <c r="Y787" s="10" t="str">
        <f>IF(Overall!$A789&lt;&gt;"",IF(AND(MONTH($O787) &lt;= 6, MONTH($P787) &gt;= 6), IF($S787 &lt;&gt; "", $I787/$S787, ""), ""),"")</f>
        <v/>
      </c>
      <c r="Z787" s="10" t="str">
        <f>IF(Overall!$A789&lt;&gt;"",IF(AND(MONTH($O787) &lt;= 7, MONTH($P787) &gt;= 7 ), IF($S787 &lt;&gt; "", $I787/$S787, ""), ""),"")</f>
        <v/>
      </c>
      <c r="AA787" s="10" t="str">
        <f>IF(Overall!$A789&lt;&gt;"",IF(AND(MONTH($O787) &lt;= 8, MONTH($P787) &gt;= 8), IF($S787 &lt;&gt; "", $I787/$S787, ""), ""),"")</f>
        <v/>
      </c>
      <c r="AB787" s="10" t="str">
        <f>IF(Overall!$A789&lt;&gt;"",IF(AND(MONTH($O787) &lt;= 9, MONTH($P787) &gt;= 9), IF($S787 &lt;&gt; "", $I787/$S787, ""), ""),"")</f>
        <v/>
      </c>
      <c r="AC787" s="10" t="str">
        <f>IF(Overall!$A789&lt;&gt;"",IF(AND(MONTH($O787) &lt;= 10, MONTH($P787) &gt;= 10), IF($S787 &lt;&gt; "", $I787/$S787, ""), ""),"")</f>
        <v/>
      </c>
      <c r="AD787" s="10" t="str">
        <f>IF(Overall!$A789&lt;&gt;"",IF(AND(MONTH($O787) &lt;= 11, MONTH($P787) &gt;= 11), IF($S787 &lt;&gt; "", $I787/$S787, ""), ""),"")</f>
        <v/>
      </c>
      <c r="AE787" s="10" t="str">
        <f>IF(Overall!$A789&lt;&gt;"",IF(AND(MONTH($O787) &lt;= 12, MONTH($P787) &gt;= 12), IF($S787 &lt;&gt; "", $I787/$S787, ""), ""),"")</f>
        <v/>
      </c>
      <c r="AG787" s="10" t="str">
        <f ca="1">IFERROR(IF(AND(NOW()&lt;= EOMONTH(DATE(YEAR($P787),1, 1), 0), Overall!$A789&lt;&gt;"", MONTH($O787) &lt;= 1, MONTH($P787) &gt;= 1), IF($S787 &lt;&gt; "", $I787/$S787, ""), ""), "")</f>
        <v/>
      </c>
      <c r="AH787" s="10" t="str">
        <f ca="1">IFERROR(IF(AND(NOW()&lt;= EOMONTH(DATE(YEAR($P787),2, 1), 0), Overall!$A789&lt;&gt;"", MONTH($O787) &lt;= 2, MONTH($P787) &gt;= 2), IF($S787 &lt;&gt; "", $I787/$S787, ""), ""), "")</f>
        <v/>
      </c>
      <c r="AI787" s="10" t="str">
        <f ca="1">IFERROR(IF(AND(NOW()&lt;= EOMONTH(DATE(YEAR($P787),3, 1), 0), Overall!$A789&lt;&gt;"", MONTH($O787) &lt;= 3, MONTH($P787) &gt;= 3), IF($S787 &lt;&gt; "", $I787/$S787, ""), ""), "")</f>
        <v/>
      </c>
      <c r="AJ787" s="10" t="str">
        <f ca="1">IFERROR(IF(AND(NOW()&lt;= EOMONTH(DATE(YEAR($P787),4, 1), 0), Overall!$A789&lt;&gt;"", MONTH($O787) &lt;= 4, MONTH($P787) &gt;= 4), IF($S787 &lt;&gt; "", $I787/$S787, ""), ""), "")</f>
        <v/>
      </c>
      <c r="AK787" s="10" t="str">
        <f ca="1">IFERROR(IF(AND(NOW()&lt;= EOMONTH(DATE(YEAR($P787),5, 1), 0), Overall!$A789&lt;&gt;"", MONTH($O787) &lt;= 5, MONTH($P787) &gt;= 5), IF($S787 &lt;&gt; "", $I787/$S787, ""), ""), "")</f>
        <v/>
      </c>
      <c r="AL787" s="10" t="str">
        <f ca="1">IFERROR(IF(AND(NOW()&lt;= EOMONTH(DATE(YEAR($P787),6, 1), 0), Overall!$A789&lt;&gt;"", MONTH($O787) &lt;= 6, MONTH($P787) &gt;= 6), IF($S787 &lt;&gt; "", $I787/$S787, ""), ""), "")</f>
        <v/>
      </c>
      <c r="AM787" s="10" t="str">
        <f ca="1">IFERROR(IF(AND(NOW()&lt;= EOMONTH(DATE(YEAR($P787),7, 1), 0), Overall!$A789&lt;&gt;"", MONTH($O787) &lt;= 7, MONTH($P787) &gt;= 7), IF($S787 &lt;&gt; "", $I787/$S787, ""), ""), "")</f>
        <v/>
      </c>
      <c r="AN787" s="10" t="str">
        <f ca="1">IFERROR(IF(AND(NOW()&lt;= EOMONTH(DATE(YEAR($P787),8, 1), 0), Overall!$A789&lt;&gt;"", MONTH($O787) &lt;= 8, MONTH($P787) &gt;= 8), IF($S787 &lt;&gt; "", $I787/$S787, ""), ""), "")</f>
        <v/>
      </c>
      <c r="AO787" s="10" t="str">
        <f ca="1">IFERROR(IF(AND(NOW()&lt;= EOMONTH(DATE(YEAR($P787),9, 1), 0), Overall!$A789&lt;&gt;"", MONTH($O787) &lt;= 9, MONTH($P787) &gt;= 9), IF($S787 &lt;&gt; "", $I787/$S787, ""), ""), "")</f>
        <v/>
      </c>
      <c r="AP787" s="10" t="str">
        <f ca="1">IFERROR(IF(AND(NOW()&lt;= EOMONTH(DATE(YEAR($P787),10, 1), 0), Overall!$A789&lt;&gt;"", MONTH($O787) &lt;= 10, MONTH($P787) &gt;= 10), IF($S787 &lt;&gt; "", $I787/$S787, ""), ""), "")</f>
        <v/>
      </c>
      <c r="AQ787" s="10" t="str">
        <f ca="1">IFERROR(IF(AND(NOW()&lt;= EOMONTH(DATE(YEAR($P787),11, 1), 0), Overall!$A789&lt;&gt;"", MONTH($O787) &lt;=11, MONTH($P787) &gt;= 11), IF($S787 &lt;&gt; "", $I787/$S787, ""), ""), "")</f>
        <v/>
      </c>
      <c r="AR787" s="10" t="str">
        <f ca="1">IFERROR(IF(AND(NOW()&lt;= EOMONTH(DATE(YEAR($P787),12, 1), 0), Overall!$A789&lt;&gt;"", MONTH($O787) &lt;= 12, MONTH($P787) &gt;= 12), IF($S787 &lt;&gt; "", $I787/$S787, ""), ""), "")</f>
        <v/>
      </c>
      <c r="AS787" s="16">
        <f t="shared" ca="1" si="25"/>
        <v>0</v>
      </c>
    </row>
    <row r="788" spans="1:45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5" t="str">
        <f>IF(Overall!P790&lt;&gt;"",_xlfn.VALUETOTEXT(Overall!P790),"")</f>
        <v/>
      </c>
      <c r="I788" s="6" t="str">
        <f>IF(Overall!F790&lt;&gt;"",VALUE(Overall!F790),"")</f>
        <v/>
      </c>
      <c r="J788" s="6" t="str">
        <f>IF(Overall!G790&lt;&gt;"",VALUE(Overall!G790),"")</f>
        <v/>
      </c>
      <c r="K788" s="6" t="str">
        <f>IF(Overall!H790&lt;&gt;"",VALUE(Overall!H790),"")</f>
        <v/>
      </c>
      <c r="L788" s="6" t="str">
        <f>IF(Overall!I790&lt;&gt;"",VALUE(Overall!I790),"")</f>
        <v/>
      </c>
      <c r="M788" s="6" t="str">
        <f>IF(Overall!J790&lt;&gt;"",VALUE(Overall!J790),"")</f>
        <v/>
      </c>
      <c r="N788" s="6" t="str">
        <f>IF(Overall!K790&lt;&gt;"",VALUE(Overall!K790),"")</f>
        <v/>
      </c>
      <c r="O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P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Q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R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S788" s="5" t="str">
        <f t="shared" si="24"/>
        <v/>
      </c>
      <c r="T788" s="10" t="str">
        <f>IF(Overall!$A790&lt;&gt;"",IF(AND(MONTH($O788) &lt;= 1, MONTH($P788) &gt;= 1), IF($S788 &lt;&gt; "", $I788/$S788, ""), ""),"")</f>
        <v/>
      </c>
      <c r="U788" s="10" t="str">
        <f>IF(Overall!$A790&lt;&gt;"",IF(AND(MONTH($O788) &lt;= 2, MONTH($P788) &gt;= 2), IF($S788 &lt;&gt; "", $I788/$S788, ""), ""),"")</f>
        <v/>
      </c>
      <c r="V788" s="10" t="str">
        <f>IF(Overall!$A790&lt;&gt;"",IF(AND(MONTH($O788) &lt;= 3, MONTH($P788) &gt;= 3), IF($S788 &lt;&gt; "", $I788/$S788, ""), ""),"")</f>
        <v/>
      </c>
      <c r="W788" s="10" t="str">
        <f>IF(Overall!$A790&lt;&gt;"",IF(AND(MONTH($O788) &lt;= 4, MONTH($P788) &gt;= 4), IF($S788 &lt;&gt; "", $I788/$S788, ""), ""),"")</f>
        <v/>
      </c>
      <c r="X788" s="10" t="str">
        <f>IF(Overall!$A790&lt;&gt;"",IF(AND(MONTH($O788) &lt;= 5, MONTH($P788) &gt;= 5), IF($S788 &lt;&gt; "", $I788/$S788, ""), ""),"")</f>
        <v/>
      </c>
      <c r="Y788" s="10" t="str">
        <f>IF(Overall!$A790&lt;&gt;"",IF(AND(MONTH($O788) &lt;= 6, MONTH($P788) &gt;= 6), IF($S788 &lt;&gt; "", $I788/$S788, ""), ""),"")</f>
        <v/>
      </c>
      <c r="Z788" s="10" t="str">
        <f>IF(Overall!$A790&lt;&gt;"",IF(AND(MONTH($O788) &lt;= 7, MONTH($P788) &gt;= 7 ), IF($S788 &lt;&gt; "", $I788/$S788, ""), ""),"")</f>
        <v/>
      </c>
      <c r="AA788" s="10" t="str">
        <f>IF(Overall!$A790&lt;&gt;"",IF(AND(MONTH($O788) &lt;= 8, MONTH($P788) &gt;= 8), IF($S788 &lt;&gt; "", $I788/$S788, ""), ""),"")</f>
        <v/>
      </c>
      <c r="AB788" s="10" t="str">
        <f>IF(Overall!$A790&lt;&gt;"",IF(AND(MONTH($O788) &lt;= 9, MONTH($P788) &gt;= 9), IF($S788 &lt;&gt; "", $I788/$S788, ""), ""),"")</f>
        <v/>
      </c>
      <c r="AC788" s="10" t="str">
        <f>IF(Overall!$A790&lt;&gt;"",IF(AND(MONTH($O788) &lt;= 10, MONTH($P788) &gt;= 10), IF($S788 &lt;&gt; "", $I788/$S788, ""), ""),"")</f>
        <v/>
      </c>
      <c r="AD788" s="10" t="str">
        <f>IF(Overall!$A790&lt;&gt;"",IF(AND(MONTH($O788) &lt;= 11, MONTH($P788) &gt;= 11), IF($S788 &lt;&gt; "", $I788/$S788, ""), ""),"")</f>
        <v/>
      </c>
      <c r="AE788" s="10" t="str">
        <f>IF(Overall!$A790&lt;&gt;"",IF(AND(MONTH($O788) &lt;= 12, MONTH($P788) &gt;= 12), IF($S788 &lt;&gt; "", $I788/$S788, ""), ""),"")</f>
        <v/>
      </c>
      <c r="AG788" s="10" t="str">
        <f ca="1">IFERROR(IF(AND(NOW()&lt;= EOMONTH(DATE(YEAR($P788),1, 1), 0), Overall!$A790&lt;&gt;"", MONTH($O788) &lt;= 1, MONTH($P788) &gt;= 1), IF($S788 &lt;&gt; "", $I788/$S788, ""), ""), "")</f>
        <v/>
      </c>
      <c r="AH788" s="10" t="str">
        <f ca="1">IFERROR(IF(AND(NOW()&lt;= EOMONTH(DATE(YEAR($P788),2, 1), 0), Overall!$A790&lt;&gt;"", MONTH($O788) &lt;= 2, MONTH($P788) &gt;= 2), IF($S788 &lt;&gt; "", $I788/$S788, ""), ""), "")</f>
        <v/>
      </c>
      <c r="AI788" s="10" t="str">
        <f ca="1">IFERROR(IF(AND(NOW()&lt;= EOMONTH(DATE(YEAR($P788),3, 1), 0), Overall!$A790&lt;&gt;"", MONTH($O788) &lt;= 3, MONTH($P788) &gt;= 3), IF($S788 &lt;&gt; "", $I788/$S788, ""), ""), "")</f>
        <v/>
      </c>
      <c r="AJ788" s="10" t="str">
        <f ca="1">IFERROR(IF(AND(NOW()&lt;= EOMONTH(DATE(YEAR($P788),4, 1), 0), Overall!$A790&lt;&gt;"", MONTH($O788) &lt;= 4, MONTH($P788) &gt;= 4), IF($S788 &lt;&gt; "", $I788/$S788, ""), ""), "")</f>
        <v/>
      </c>
      <c r="AK788" s="10" t="str">
        <f ca="1">IFERROR(IF(AND(NOW()&lt;= EOMONTH(DATE(YEAR($P788),5, 1), 0), Overall!$A790&lt;&gt;"", MONTH($O788) &lt;= 5, MONTH($P788) &gt;= 5), IF($S788 &lt;&gt; "", $I788/$S788, ""), ""), "")</f>
        <v/>
      </c>
      <c r="AL788" s="10" t="str">
        <f ca="1">IFERROR(IF(AND(NOW()&lt;= EOMONTH(DATE(YEAR($P788),6, 1), 0), Overall!$A790&lt;&gt;"", MONTH($O788) &lt;= 6, MONTH($P788) &gt;= 6), IF($S788 &lt;&gt; "", $I788/$S788, ""), ""), "")</f>
        <v/>
      </c>
      <c r="AM788" s="10" t="str">
        <f ca="1">IFERROR(IF(AND(NOW()&lt;= EOMONTH(DATE(YEAR($P788),7, 1), 0), Overall!$A790&lt;&gt;"", MONTH($O788) &lt;= 7, MONTH($P788) &gt;= 7), IF($S788 &lt;&gt; "", $I788/$S788, ""), ""), "")</f>
        <v/>
      </c>
      <c r="AN788" s="10" t="str">
        <f ca="1">IFERROR(IF(AND(NOW()&lt;= EOMONTH(DATE(YEAR($P788),8, 1), 0), Overall!$A790&lt;&gt;"", MONTH($O788) &lt;= 8, MONTH($P788) &gt;= 8), IF($S788 &lt;&gt; "", $I788/$S788, ""), ""), "")</f>
        <v/>
      </c>
      <c r="AO788" s="10" t="str">
        <f ca="1">IFERROR(IF(AND(NOW()&lt;= EOMONTH(DATE(YEAR($P788),9, 1), 0), Overall!$A790&lt;&gt;"", MONTH($O788) &lt;= 9, MONTH($P788) &gt;= 9), IF($S788 &lt;&gt; "", $I788/$S788, ""), ""), "")</f>
        <v/>
      </c>
      <c r="AP788" s="10" t="str">
        <f ca="1">IFERROR(IF(AND(NOW()&lt;= EOMONTH(DATE(YEAR($P788),10, 1), 0), Overall!$A790&lt;&gt;"", MONTH($O788) &lt;= 10, MONTH($P788) &gt;= 10), IF($S788 &lt;&gt; "", $I788/$S788, ""), ""), "")</f>
        <v/>
      </c>
      <c r="AQ788" s="10" t="str">
        <f ca="1">IFERROR(IF(AND(NOW()&lt;= EOMONTH(DATE(YEAR($P788),11, 1), 0), Overall!$A790&lt;&gt;"", MONTH($O788) &lt;=11, MONTH($P788) &gt;= 11), IF($S788 &lt;&gt; "", $I788/$S788, ""), ""), "")</f>
        <v/>
      </c>
      <c r="AR788" s="10" t="str">
        <f ca="1">IFERROR(IF(AND(NOW()&lt;= EOMONTH(DATE(YEAR($P788),12, 1), 0), Overall!$A790&lt;&gt;"", MONTH($O788) &lt;= 12, MONTH($P788) &gt;= 12), IF($S788 &lt;&gt; "", $I788/$S788, ""), ""), "")</f>
        <v/>
      </c>
      <c r="AS788" s="16">
        <f t="shared" ca="1" si="25"/>
        <v>0</v>
      </c>
    </row>
    <row r="789" spans="1:45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5" t="str">
        <f>IF(Overall!P791&lt;&gt;"",_xlfn.VALUETOTEXT(Overall!P791),"")</f>
        <v/>
      </c>
      <c r="I789" s="6" t="str">
        <f>IF(Overall!F791&lt;&gt;"",VALUE(Overall!F791),"")</f>
        <v/>
      </c>
      <c r="J789" s="6" t="str">
        <f>IF(Overall!G791&lt;&gt;"",VALUE(Overall!G791),"")</f>
        <v/>
      </c>
      <c r="K789" s="6" t="str">
        <f>IF(Overall!H791&lt;&gt;"",VALUE(Overall!H791),"")</f>
        <v/>
      </c>
      <c r="L789" s="6" t="str">
        <f>IF(Overall!I791&lt;&gt;"",VALUE(Overall!I791),"")</f>
        <v/>
      </c>
      <c r="M789" s="6" t="str">
        <f>IF(Overall!J791&lt;&gt;"",VALUE(Overall!J791),"")</f>
        <v/>
      </c>
      <c r="N789" s="6" t="str">
        <f>IF(Overall!K791&lt;&gt;"",VALUE(Overall!K791),"")</f>
        <v/>
      </c>
      <c r="O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P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Q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R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S789" s="5" t="str">
        <f t="shared" si="24"/>
        <v/>
      </c>
      <c r="T789" s="10" t="str">
        <f>IF(Overall!$A791&lt;&gt;"",IF(AND(MONTH($O789) &lt;= 1, MONTH($P789) &gt;= 1), IF($S789 &lt;&gt; "", $I789/$S789, ""), ""),"")</f>
        <v/>
      </c>
      <c r="U789" s="10" t="str">
        <f>IF(Overall!$A791&lt;&gt;"",IF(AND(MONTH($O789) &lt;= 2, MONTH($P789) &gt;= 2), IF($S789 &lt;&gt; "", $I789/$S789, ""), ""),"")</f>
        <v/>
      </c>
      <c r="V789" s="10" t="str">
        <f>IF(Overall!$A791&lt;&gt;"",IF(AND(MONTH($O789) &lt;= 3, MONTH($P789) &gt;= 3), IF($S789 &lt;&gt; "", $I789/$S789, ""), ""),"")</f>
        <v/>
      </c>
      <c r="W789" s="10" t="str">
        <f>IF(Overall!$A791&lt;&gt;"",IF(AND(MONTH($O789) &lt;= 4, MONTH($P789) &gt;= 4), IF($S789 &lt;&gt; "", $I789/$S789, ""), ""),"")</f>
        <v/>
      </c>
      <c r="X789" s="10" t="str">
        <f>IF(Overall!$A791&lt;&gt;"",IF(AND(MONTH($O789) &lt;= 5, MONTH($P789) &gt;= 5), IF($S789 &lt;&gt; "", $I789/$S789, ""), ""),"")</f>
        <v/>
      </c>
      <c r="Y789" s="10" t="str">
        <f>IF(Overall!$A791&lt;&gt;"",IF(AND(MONTH($O789) &lt;= 6, MONTH($P789) &gt;= 6), IF($S789 &lt;&gt; "", $I789/$S789, ""), ""),"")</f>
        <v/>
      </c>
      <c r="Z789" s="10" t="str">
        <f>IF(Overall!$A791&lt;&gt;"",IF(AND(MONTH($O789) &lt;= 7, MONTH($P789) &gt;= 7 ), IF($S789 &lt;&gt; "", $I789/$S789, ""), ""),"")</f>
        <v/>
      </c>
      <c r="AA789" s="10" t="str">
        <f>IF(Overall!$A791&lt;&gt;"",IF(AND(MONTH($O789) &lt;= 8, MONTH($P789) &gt;= 8), IF($S789 &lt;&gt; "", $I789/$S789, ""), ""),"")</f>
        <v/>
      </c>
      <c r="AB789" s="10" t="str">
        <f>IF(Overall!$A791&lt;&gt;"",IF(AND(MONTH($O789) &lt;= 9, MONTH($P789) &gt;= 9), IF($S789 &lt;&gt; "", $I789/$S789, ""), ""),"")</f>
        <v/>
      </c>
      <c r="AC789" s="10" t="str">
        <f>IF(Overall!$A791&lt;&gt;"",IF(AND(MONTH($O789) &lt;= 10, MONTH($P789) &gt;= 10), IF($S789 &lt;&gt; "", $I789/$S789, ""), ""),"")</f>
        <v/>
      </c>
      <c r="AD789" s="10" t="str">
        <f>IF(Overall!$A791&lt;&gt;"",IF(AND(MONTH($O789) &lt;= 11, MONTH($P789) &gt;= 11), IF($S789 &lt;&gt; "", $I789/$S789, ""), ""),"")</f>
        <v/>
      </c>
      <c r="AE789" s="10" t="str">
        <f>IF(Overall!$A791&lt;&gt;"",IF(AND(MONTH($O789) &lt;= 12, MONTH($P789) &gt;= 12), IF($S789 &lt;&gt; "", $I789/$S789, ""), ""),"")</f>
        <v/>
      </c>
      <c r="AG789" s="10" t="str">
        <f ca="1">IFERROR(IF(AND(NOW()&lt;= EOMONTH(DATE(YEAR($P789),1, 1), 0), Overall!$A791&lt;&gt;"", MONTH($O789) &lt;= 1, MONTH($P789) &gt;= 1), IF($S789 &lt;&gt; "", $I789/$S789, ""), ""), "")</f>
        <v/>
      </c>
      <c r="AH789" s="10" t="str">
        <f ca="1">IFERROR(IF(AND(NOW()&lt;= EOMONTH(DATE(YEAR($P789),2, 1), 0), Overall!$A791&lt;&gt;"", MONTH($O789) &lt;= 2, MONTH($P789) &gt;= 2), IF($S789 &lt;&gt; "", $I789/$S789, ""), ""), "")</f>
        <v/>
      </c>
      <c r="AI789" s="10" t="str">
        <f ca="1">IFERROR(IF(AND(NOW()&lt;= EOMONTH(DATE(YEAR($P789),3, 1), 0), Overall!$A791&lt;&gt;"", MONTH($O789) &lt;= 3, MONTH($P789) &gt;= 3), IF($S789 &lt;&gt; "", $I789/$S789, ""), ""), "")</f>
        <v/>
      </c>
      <c r="AJ789" s="10" t="str">
        <f ca="1">IFERROR(IF(AND(NOW()&lt;= EOMONTH(DATE(YEAR($P789),4, 1), 0), Overall!$A791&lt;&gt;"", MONTH($O789) &lt;= 4, MONTH($P789) &gt;= 4), IF($S789 &lt;&gt; "", $I789/$S789, ""), ""), "")</f>
        <v/>
      </c>
      <c r="AK789" s="10" t="str">
        <f ca="1">IFERROR(IF(AND(NOW()&lt;= EOMONTH(DATE(YEAR($P789),5, 1), 0), Overall!$A791&lt;&gt;"", MONTH($O789) &lt;= 5, MONTH($P789) &gt;= 5), IF($S789 &lt;&gt; "", $I789/$S789, ""), ""), "")</f>
        <v/>
      </c>
      <c r="AL789" s="10" t="str">
        <f ca="1">IFERROR(IF(AND(NOW()&lt;= EOMONTH(DATE(YEAR($P789),6, 1), 0), Overall!$A791&lt;&gt;"", MONTH($O789) &lt;= 6, MONTH($P789) &gt;= 6), IF($S789 &lt;&gt; "", $I789/$S789, ""), ""), "")</f>
        <v/>
      </c>
      <c r="AM789" s="10" t="str">
        <f ca="1">IFERROR(IF(AND(NOW()&lt;= EOMONTH(DATE(YEAR($P789),7, 1), 0), Overall!$A791&lt;&gt;"", MONTH($O789) &lt;= 7, MONTH($P789) &gt;= 7), IF($S789 &lt;&gt; "", $I789/$S789, ""), ""), "")</f>
        <v/>
      </c>
      <c r="AN789" s="10" t="str">
        <f ca="1">IFERROR(IF(AND(NOW()&lt;= EOMONTH(DATE(YEAR($P789),8, 1), 0), Overall!$A791&lt;&gt;"", MONTH($O789) &lt;= 8, MONTH($P789) &gt;= 8), IF($S789 &lt;&gt; "", $I789/$S789, ""), ""), "")</f>
        <v/>
      </c>
      <c r="AO789" s="10" t="str">
        <f ca="1">IFERROR(IF(AND(NOW()&lt;= EOMONTH(DATE(YEAR($P789),9, 1), 0), Overall!$A791&lt;&gt;"", MONTH($O789) &lt;= 9, MONTH($P789) &gt;= 9), IF($S789 &lt;&gt; "", $I789/$S789, ""), ""), "")</f>
        <v/>
      </c>
      <c r="AP789" s="10" t="str">
        <f ca="1">IFERROR(IF(AND(NOW()&lt;= EOMONTH(DATE(YEAR($P789),10, 1), 0), Overall!$A791&lt;&gt;"", MONTH($O789) &lt;= 10, MONTH($P789) &gt;= 10), IF($S789 &lt;&gt; "", $I789/$S789, ""), ""), "")</f>
        <v/>
      </c>
      <c r="AQ789" s="10" t="str">
        <f ca="1">IFERROR(IF(AND(NOW()&lt;= EOMONTH(DATE(YEAR($P789),11, 1), 0), Overall!$A791&lt;&gt;"", MONTH($O789) &lt;=11, MONTH($P789) &gt;= 11), IF($S789 &lt;&gt; "", $I789/$S789, ""), ""), "")</f>
        <v/>
      </c>
      <c r="AR789" s="10" t="str">
        <f ca="1">IFERROR(IF(AND(NOW()&lt;= EOMONTH(DATE(YEAR($P789),12, 1), 0), Overall!$A791&lt;&gt;"", MONTH($O789) &lt;= 12, MONTH($P789) &gt;= 12), IF($S789 &lt;&gt; "", $I789/$S789, ""), ""), "")</f>
        <v/>
      </c>
      <c r="AS789" s="16">
        <f t="shared" ca="1" si="25"/>
        <v>0</v>
      </c>
    </row>
    <row r="790" spans="1:45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5" t="str">
        <f>IF(Overall!P792&lt;&gt;"",_xlfn.VALUETOTEXT(Overall!P792),"")</f>
        <v/>
      </c>
      <c r="I790" s="6" t="str">
        <f>IF(Overall!F792&lt;&gt;"",VALUE(Overall!F792),"")</f>
        <v/>
      </c>
      <c r="J790" s="6" t="str">
        <f>IF(Overall!G792&lt;&gt;"",VALUE(Overall!G792),"")</f>
        <v/>
      </c>
      <c r="K790" s="6" t="str">
        <f>IF(Overall!H792&lt;&gt;"",VALUE(Overall!H792),"")</f>
        <v/>
      </c>
      <c r="L790" s="6" t="str">
        <f>IF(Overall!I792&lt;&gt;"",VALUE(Overall!I792),"")</f>
        <v/>
      </c>
      <c r="M790" s="6" t="str">
        <f>IF(Overall!J792&lt;&gt;"",VALUE(Overall!J792),"")</f>
        <v/>
      </c>
      <c r="N790" s="6" t="str">
        <f>IF(Overall!K792&lt;&gt;"",VALUE(Overall!K792),"")</f>
        <v/>
      </c>
      <c r="O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P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Q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R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S790" s="5" t="str">
        <f t="shared" si="24"/>
        <v/>
      </c>
      <c r="T790" s="10" t="str">
        <f>IF(Overall!$A792&lt;&gt;"",IF(AND(MONTH($O790) &lt;= 1, MONTH($P790) &gt;= 1), IF($S790 &lt;&gt; "", $I790/$S790, ""), ""),"")</f>
        <v/>
      </c>
      <c r="U790" s="10" t="str">
        <f>IF(Overall!$A792&lt;&gt;"",IF(AND(MONTH($O790) &lt;= 2, MONTH($P790) &gt;= 2), IF($S790 &lt;&gt; "", $I790/$S790, ""), ""),"")</f>
        <v/>
      </c>
      <c r="V790" s="10" t="str">
        <f>IF(Overall!$A792&lt;&gt;"",IF(AND(MONTH($O790) &lt;= 3, MONTH($P790) &gt;= 3), IF($S790 &lt;&gt; "", $I790/$S790, ""), ""),"")</f>
        <v/>
      </c>
      <c r="W790" s="10" t="str">
        <f>IF(Overall!$A792&lt;&gt;"",IF(AND(MONTH($O790) &lt;= 4, MONTH($P790) &gt;= 4), IF($S790 &lt;&gt; "", $I790/$S790, ""), ""),"")</f>
        <v/>
      </c>
      <c r="X790" s="10" t="str">
        <f>IF(Overall!$A792&lt;&gt;"",IF(AND(MONTH($O790) &lt;= 5, MONTH($P790) &gt;= 5), IF($S790 &lt;&gt; "", $I790/$S790, ""), ""),"")</f>
        <v/>
      </c>
      <c r="Y790" s="10" t="str">
        <f>IF(Overall!$A792&lt;&gt;"",IF(AND(MONTH($O790) &lt;= 6, MONTH($P790) &gt;= 6), IF($S790 &lt;&gt; "", $I790/$S790, ""), ""),"")</f>
        <v/>
      </c>
      <c r="Z790" s="10" t="str">
        <f>IF(Overall!$A792&lt;&gt;"",IF(AND(MONTH($O790) &lt;= 7, MONTH($P790) &gt;= 7 ), IF($S790 &lt;&gt; "", $I790/$S790, ""), ""),"")</f>
        <v/>
      </c>
      <c r="AA790" s="10" t="str">
        <f>IF(Overall!$A792&lt;&gt;"",IF(AND(MONTH($O790) &lt;= 8, MONTH($P790) &gt;= 8), IF($S790 &lt;&gt; "", $I790/$S790, ""), ""),"")</f>
        <v/>
      </c>
      <c r="AB790" s="10" t="str">
        <f>IF(Overall!$A792&lt;&gt;"",IF(AND(MONTH($O790) &lt;= 9, MONTH($P790) &gt;= 9), IF($S790 &lt;&gt; "", $I790/$S790, ""), ""),"")</f>
        <v/>
      </c>
      <c r="AC790" s="10" t="str">
        <f>IF(Overall!$A792&lt;&gt;"",IF(AND(MONTH($O790) &lt;= 10, MONTH($P790) &gt;= 10), IF($S790 &lt;&gt; "", $I790/$S790, ""), ""),"")</f>
        <v/>
      </c>
      <c r="AD790" s="10" t="str">
        <f>IF(Overall!$A792&lt;&gt;"",IF(AND(MONTH($O790) &lt;= 11, MONTH($P790) &gt;= 11), IF($S790 &lt;&gt; "", $I790/$S790, ""), ""),"")</f>
        <v/>
      </c>
      <c r="AE790" s="10" t="str">
        <f>IF(Overall!$A792&lt;&gt;"",IF(AND(MONTH($O790) &lt;= 12, MONTH($P790) &gt;= 12), IF($S790 &lt;&gt; "", $I790/$S790, ""), ""),"")</f>
        <v/>
      </c>
      <c r="AG790" s="10" t="str">
        <f ca="1">IFERROR(IF(AND(NOW()&lt;= EOMONTH(DATE(YEAR($P790),1, 1), 0), Overall!$A792&lt;&gt;"", MONTH($O790) &lt;= 1, MONTH($P790) &gt;= 1), IF($S790 &lt;&gt; "", $I790/$S790, ""), ""), "")</f>
        <v/>
      </c>
      <c r="AH790" s="10" t="str">
        <f ca="1">IFERROR(IF(AND(NOW()&lt;= EOMONTH(DATE(YEAR($P790),2, 1), 0), Overall!$A792&lt;&gt;"", MONTH($O790) &lt;= 2, MONTH($P790) &gt;= 2), IF($S790 &lt;&gt; "", $I790/$S790, ""), ""), "")</f>
        <v/>
      </c>
      <c r="AI790" s="10" t="str">
        <f ca="1">IFERROR(IF(AND(NOW()&lt;= EOMONTH(DATE(YEAR($P790),3, 1), 0), Overall!$A792&lt;&gt;"", MONTH($O790) &lt;= 3, MONTH($P790) &gt;= 3), IF($S790 &lt;&gt; "", $I790/$S790, ""), ""), "")</f>
        <v/>
      </c>
      <c r="AJ790" s="10" t="str">
        <f ca="1">IFERROR(IF(AND(NOW()&lt;= EOMONTH(DATE(YEAR($P790),4, 1), 0), Overall!$A792&lt;&gt;"", MONTH($O790) &lt;= 4, MONTH($P790) &gt;= 4), IF($S790 &lt;&gt; "", $I790/$S790, ""), ""), "")</f>
        <v/>
      </c>
      <c r="AK790" s="10" t="str">
        <f ca="1">IFERROR(IF(AND(NOW()&lt;= EOMONTH(DATE(YEAR($P790),5, 1), 0), Overall!$A792&lt;&gt;"", MONTH($O790) &lt;= 5, MONTH($P790) &gt;= 5), IF($S790 &lt;&gt; "", $I790/$S790, ""), ""), "")</f>
        <v/>
      </c>
      <c r="AL790" s="10" t="str">
        <f ca="1">IFERROR(IF(AND(NOW()&lt;= EOMONTH(DATE(YEAR($P790),6, 1), 0), Overall!$A792&lt;&gt;"", MONTH($O790) &lt;= 6, MONTH($P790) &gt;= 6), IF($S790 &lt;&gt; "", $I790/$S790, ""), ""), "")</f>
        <v/>
      </c>
      <c r="AM790" s="10" t="str">
        <f ca="1">IFERROR(IF(AND(NOW()&lt;= EOMONTH(DATE(YEAR($P790),7, 1), 0), Overall!$A792&lt;&gt;"", MONTH($O790) &lt;= 7, MONTH($P790) &gt;= 7), IF($S790 &lt;&gt; "", $I790/$S790, ""), ""), "")</f>
        <v/>
      </c>
      <c r="AN790" s="10" t="str">
        <f ca="1">IFERROR(IF(AND(NOW()&lt;= EOMONTH(DATE(YEAR($P790),8, 1), 0), Overall!$A792&lt;&gt;"", MONTH($O790) &lt;= 8, MONTH($P790) &gt;= 8), IF($S790 &lt;&gt; "", $I790/$S790, ""), ""), "")</f>
        <v/>
      </c>
      <c r="AO790" s="10" t="str">
        <f ca="1">IFERROR(IF(AND(NOW()&lt;= EOMONTH(DATE(YEAR($P790),9, 1), 0), Overall!$A792&lt;&gt;"", MONTH($O790) &lt;= 9, MONTH($P790) &gt;= 9), IF($S790 &lt;&gt; "", $I790/$S790, ""), ""), "")</f>
        <v/>
      </c>
      <c r="AP790" s="10" t="str">
        <f ca="1">IFERROR(IF(AND(NOW()&lt;= EOMONTH(DATE(YEAR($P790),10, 1), 0), Overall!$A792&lt;&gt;"", MONTH($O790) &lt;= 10, MONTH($P790) &gt;= 10), IF($S790 &lt;&gt; "", $I790/$S790, ""), ""), "")</f>
        <v/>
      </c>
      <c r="AQ790" s="10" t="str">
        <f ca="1">IFERROR(IF(AND(NOW()&lt;= EOMONTH(DATE(YEAR($P790),11, 1), 0), Overall!$A792&lt;&gt;"", MONTH($O790) &lt;=11, MONTH($P790) &gt;= 11), IF($S790 &lt;&gt; "", $I790/$S790, ""), ""), "")</f>
        <v/>
      </c>
      <c r="AR790" s="10" t="str">
        <f ca="1">IFERROR(IF(AND(NOW()&lt;= EOMONTH(DATE(YEAR($P790),12, 1), 0), Overall!$A792&lt;&gt;"", MONTH($O790) &lt;= 12, MONTH($P790) &gt;= 12), IF($S790 &lt;&gt; "", $I790/$S790, ""), ""), "")</f>
        <v/>
      </c>
      <c r="AS790" s="16">
        <f t="shared" ca="1" si="25"/>
        <v>0</v>
      </c>
    </row>
    <row r="791" spans="1:45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5" t="str">
        <f>IF(Overall!P793&lt;&gt;"",_xlfn.VALUETOTEXT(Overall!P793),"")</f>
        <v/>
      </c>
      <c r="I791" s="6" t="str">
        <f>IF(Overall!F793&lt;&gt;"",VALUE(Overall!F793),"")</f>
        <v/>
      </c>
      <c r="J791" s="6" t="str">
        <f>IF(Overall!G793&lt;&gt;"",VALUE(Overall!G793),"")</f>
        <v/>
      </c>
      <c r="K791" s="6" t="str">
        <f>IF(Overall!H793&lt;&gt;"",VALUE(Overall!H793),"")</f>
        <v/>
      </c>
      <c r="L791" s="6" t="str">
        <f>IF(Overall!I793&lt;&gt;"",VALUE(Overall!I793),"")</f>
        <v/>
      </c>
      <c r="M791" s="6" t="str">
        <f>IF(Overall!J793&lt;&gt;"",VALUE(Overall!J793),"")</f>
        <v/>
      </c>
      <c r="N791" s="6" t="str">
        <f>IF(Overall!K793&lt;&gt;"",VALUE(Overall!K793),"")</f>
        <v/>
      </c>
      <c r="O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P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Q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R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S791" s="5" t="str">
        <f t="shared" si="24"/>
        <v/>
      </c>
      <c r="T791" s="10" t="str">
        <f>IF(Overall!$A793&lt;&gt;"",IF(AND(MONTH($O791) &lt;= 1, MONTH($P791) &gt;= 1), IF($S791 &lt;&gt; "", $I791/$S791, ""), ""),"")</f>
        <v/>
      </c>
      <c r="U791" s="10" t="str">
        <f>IF(Overall!$A793&lt;&gt;"",IF(AND(MONTH($O791) &lt;= 2, MONTH($P791) &gt;= 2), IF($S791 &lt;&gt; "", $I791/$S791, ""), ""),"")</f>
        <v/>
      </c>
      <c r="V791" s="10" t="str">
        <f>IF(Overall!$A793&lt;&gt;"",IF(AND(MONTH($O791) &lt;= 3, MONTH($P791) &gt;= 3), IF($S791 &lt;&gt; "", $I791/$S791, ""), ""),"")</f>
        <v/>
      </c>
      <c r="W791" s="10" t="str">
        <f>IF(Overall!$A793&lt;&gt;"",IF(AND(MONTH($O791) &lt;= 4, MONTH($P791) &gt;= 4), IF($S791 &lt;&gt; "", $I791/$S791, ""), ""),"")</f>
        <v/>
      </c>
      <c r="X791" s="10" t="str">
        <f>IF(Overall!$A793&lt;&gt;"",IF(AND(MONTH($O791) &lt;= 5, MONTH($P791) &gt;= 5), IF($S791 &lt;&gt; "", $I791/$S791, ""), ""),"")</f>
        <v/>
      </c>
      <c r="Y791" s="10" t="str">
        <f>IF(Overall!$A793&lt;&gt;"",IF(AND(MONTH($O791) &lt;= 6, MONTH($P791) &gt;= 6), IF($S791 &lt;&gt; "", $I791/$S791, ""), ""),"")</f>
        <v/>
      </c>
      <c r="Z791" s="10" t="str">
        <f>IF(Overall!$A793&lt;&gt;"",IF(AND(MONTH($O791) &lt;= 7, MONTH($P791) &gt;= 7 ), IF($S791 &lt;&gt; "", $I791/$S791, ""), ""),"")</f>
        <v/>
      </c>
      <c r="AA791" s="10" t="str">
        <f>IF(Overall!$A793&lt;&gt;"",IF(AND(MONTH($O791) &lt;= 8, MONTH($P791) &gt;= 8), IF($S791 &lt;&gt; "", $I791/$S791, ""), ""),"")</f>
        <v/>
      </c>
      <c r="AB791" s="10" t="str">
        <f>IF(Overall!$A793&lt;&gt;"",IF(AND(MONTH($O791) &lt;= 9, MONTH($P791) &gt;= 9), IF($S791 &lt;&gt; "", $I791/$S791, ""), ""),"")</f>
        <v/>
      </c>
      <c r="AC791" s="10" t="str">
        <f>IF(Overall!$A793&lt;&gt;"",IF(AND(MONTH($O791) &lt;= 10, MONTH($P791) &gt;= 10), IF($S791 &lt;&gt; "", $I791/$S791, ""), ""),"")</f>
        <v/>
      </c>
      <c r="AD791" s="10" t="str">
        <f>IF(Overall!$A793&lt;&gt;"",IF(AND(MONTH($O791) &lt;= 11, MONTH($P791) &gt;= 11), IF($S791 &lt;&gt; "", $I791/$S791, ""), ""),"")</f>
        <v/>
      </c>
      <c r="AE791" s="10" t="str">
        <f>IF(Overall!$A793&lt;&gt;"",IF(AND(MONTH($O791) &lt;= 12, MONTH($P791) &gt;= 12), IF($S791 &lt;&gt; "", $I791/$S791, ""), ""),"")</f>
        <v/>
      </c>
      <c r="AG791" s="10" t="str">
        <f ca="1">IFERROR(IF(AND(NOW()&lt;= EOMONTH(DATE(YEAR($P791),1, 1), 0), Overall!$A793&lt;&gt;"", MONTH($O791) &lt;= 1, MONTH($P791) &gt;= 1), IF($S791 &lt;&gt; "", $I791/$S791, ""), ""), "")</f>
        <v/>
      </c>
      <c r="AH791" s="10" t="str">
        <f ca="1">IFERROR(IF(AND(NOW()&lt;= EOMONTH(DATE(YEAR($P791),2, 1), 0), Overall!$A793&lt;&gt;"", MONTH($O791) &lt;= 2, MONTH($P791) &gt;= 2), IF($S791 &lt;&gt; "", $I791/$S791, ""), ""), "")</f>
        <v/>
      </c>
      <c r="AI791" s="10" t="str">
        <f ca="1">IFERROR(IF(AND(NOW()&lt;= EOMONTH(DATE(YEAR($P791),3, 1), 0), Overall!$A793&lt;&gt;"", MONTH($O791) &lt;= 3, MONTH($P791) &gt;= 3), IF($S791 &lt;&gt; "", $I791/$S791, ""), ""), "")</f>
        <v/>
      </c>
      <c r="AJ791" s="10" t="str">
        <f ca="1">IFERROR(IF(AND(NOW()&lt;= EOMONTH(DATE(YEAR($P791),4, 1), 0), Overall!$A793&lt;&gt;"", MONTH($O791) &lt;= 4, MONTH($P791) &gt;= 4), IF($S791 &lt;&gt; "", $I791/$S791, ""), ""), "")</f>
        <v/>
      </c>
      <c r="AK791" s="10" t="str">
        <f ca="1">IFERROR(IF(AND(NOW()&lt;= EOMONTH(DATE(YEAR($P791),5, 1), 0), Overall!$A793&lt;&gt;"", MONTH($O791) &lt;= 5, MONTH($P791) &gt;= 5), IF($S791 &lt;&gt; "", $I791/$S791, ""), ""), "")</f>
        <v/>
      </c>
      <c r="AL791" s="10" t="str">
        <f ca="1">IFERROR(IF(AND(NOW()&lt;= EOMONTH(DATE(YEAR($P791),6, 1), 0), Overall!$A793&lt;&gt;"", MONTH($O791) &lt;= 6, MONTH($P791) &gt;= 6), IF($S791 &lt;&gt; "", $I791/$S791, ""), ""), "")</f>
        <v/>
      </c>
      <c r="AM791" s="10" t="str">
        <f ca="1">IFERROR(IF(AND(NOW()&lt;= EOMONTH(DATE(YEAR($P791),7, 1), 0), Overall!$A793&lt;&gt;"", MONTH($O791) &lt;= 7, MONTH($P791) &gt;= 7), IF($S791 &lt;&gt; "", $I791/$S791, ""), ""), "")</f>
        <v/>
      </c>
      <c r="AN791" s="10" t="str">
        <f ca="1">IFERROR(IF(AND(NOW()&lt;= EOMONTH(DATE(YEAR($P791),8, 1), 0), Overall!$A793&lt;&gt;"", MONTH($O791) &lt;= 8, MONTH($P791) &gt;= 8), IF($S791 &lt;&gt; "", $I791/$S791, ""), ""), "")</f>
        <v/>
      </c>
      <c r="AO791" s="10" t="str">
        <f ca="1">IFERROR(IF(AND(NOW()&lt;= EOMONTH(DATE(YEAR($P791),9, 1), 0), Overall!$A793&lt;&gt;"", MONTH($O791) &lt;= 9, MONTH($P791) &gt;= 9), IF($S791 &lt;&gt; "", $I791/$S791, ""), ""), "")</f>
        <v/>
      </c>
      <c r="AP791" s="10" t="str">
        <f ca="1">IFERROR(IF(AND(NOW()&lt;= EOMONTH(DATE(YEAR($P791),10, 1), 0), Overall!$A793&lt;&gt;"", MONTH($O791) &lt;= 10, MONTH($P791) &gt;= 10), IF($S791 &lt;&gt; "", $I791/$S791, ""), ""), "")</f>
        <v/>
      </c>
      <c r="AQ791" s="10" t="str">
        <f ca="1">IFERROR(IF(AND(NOW()&lt;= EOMONTH(DATE(YEAR($P791),11, 1), 0), Overall!$A793&lt;&gt;"", MONTH($O791) &lt;=11, MONTH($P791) &gt;= 11), IF($S791 &lt;&gt; "", $I791/$S791, ""), ""), "")</f>
        <v/>
      </c>
      <c r="AR791" s="10" t="str">
        <f ca="1">IFERROR(IF(AND(NOW()&lt;= EOMONTH(DATE(YEAR($P791),12, 1), 0), Overall!$A793&lt;&gt;"", MONTH($O791) &lt;= 12, MONTH($P791) &gt;= 12), IF($S791 &lt;&gt; "", $I791/$S791, ""), ""), "")</f>
        <v/>
      </c>
      <c r="AS791" s="16">
        <f t="shared" ca="1" si="25"/>
        <v>0</v>
      </c>
    </row>
    <row r="792" spans="1:45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5" t="str">
        <f>IF(Overall!P794&lt;&gt;"",_xlfn.VALUETOTEXT(Overall!P794),"")</f>
        <v/>
      </c>
      <c r="I792" s="6" t="str">
        <f>IF(Overall!F794&lt;&gt;"",VALUE(Overall!F794),"")</f>
        <v/>
      </c>
      <c r="J792" s="6" t="str">
        <f>IF(Overall!G794&lt;&gt;"",VALUE(Overall!G794),"")</f>
        <v/>
      </c>
      <c r="K792" s="6" t="str">
        <f>IF(Overall!H794&lt;&gt;"",VALUE(Overall!H794),"")</f>
        <v/>
      </c>
      <c r="L792" s="6" t="str">
        <f>IF(Overall!I794&lt;&gt;"",VALUE(Overall!I794),"")</f>
        <v/>
      </c>
      <c r="M792" s="6" t="str">
        <f>IF(Overall!J794&lt;&gt;"",VALUE(Overall!J794),"")</f>
        <v/>
      </c>
      <c r="N792" s="6" t="str">
        <f>IF(Overall!K794&lt;&gt;"",VALUE(Overall!K794),"")</f>
        <v/>
      </c>
      <c r="O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P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Q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R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S792" s="5" t="str">
        <f t="shared" si="24"/>
        <v/>
      </c>
      <c r="T792" s="10" t="str">
        <f>IF(Overall!$A794&lt;&gt;"",IF(AND(MONTH($O792) &lt;= 1, MONTH($P792) &gt;= 1), IF($S792 &lt;&gt; "", $I792/$S792, ""), ""),"")</f>
        <v/>
      </c>
      <c r="U792" s="10" t="str">
        <f>IF(Overall!$A794&lt;&gt;"",IF(AND(MONTH($O792) &lt;= 2, MONTH($P792) &gt;= 2), IF($S792 &lt;&gt; "", $I792/$S792, ""), ""),"")</f>
        <v/>
      </c>
      <c r="V792" s="10" t="str">
        <f>IF(Overall!$A794&lt;&gt;"",IF(AND(MONTH($O792) &lt;= 3, MONTH($P792) &gt;= 3), IF($S792 &lt;&gt; "", $I792/$S792, ""), ""),"")</f>
        <v/>
      </c>
      <c r="W792" s="10" t="str">
        <f>IF(Overall!$A794&lt;&gt;"",IF(AND(MONTH($O792) &lt;= 4, MONTH($P792) &gt;= 4), IF($S792 &lt;&gt; "", $I792/$S792, ""), ""),"")</f>
        <v/>
      </c>
      <c r="X792" s="10" t="str">
        <f>IF(Overall!$A794&lt;&gt;"",IF(AND(MONTH($O792) &lt;= 5, MONTH($P792) &gt;= 5), IF($S792 &lt;&gt; "", $I792/$S792, ""), ""),"")</f>
        <v/>
      </c>
      <c r="Y792" s="10" t="str">
        <f>IF(Overall!$A794&lt;&gt;"",IF(AND(MONTH($O792) &lt;= 6, MONTH($P792) &gt;= 6), IF($S792 &lt;&gt; "", $I792/$S792, ""), ""),"")</f>
        <v/>
      </c>
      <c r="Z792" s="10" t="str">
        <f>IF(Overall!$A794&lt;&gt;"",IF(AND(MONTH($O792) &lt;= 7, MONTH($P792) &gt;= 7 ), IF($S792 &lt;&gt; "", $I792/$S792, ""), ""),"")</f>
        <v/>
      </c>
      <c r="AA792" s="10" t="str">
        <f>IF(Overall!$A794&lt;&gt;"",IF(AND(MONTH($O792) &lt;= 8, MONTH($P792) &gt;= 8), IF($S792 &lt;&gt; "", $I792/$S792, ""), ""),"")</f>
        <v/>
      </c>
      <c r="AB792" s="10" t="str">
        <f>IF(Overall!$A794&lt;&gt;"",IF(AND(MONTH($O792) &lt;= 9, MONTH($P792) &gt;= 9), IF($S792 &lt;&gt; "", $I792/$S792, ""), ""),"")</f>
        <v/>
      </c>
      <c r="AC792" s="10" t="str">
        <f>IF(Overall!$A794&lt;&gt;"",IF(AND(MONTH($O792) &lt;= 10, MONTH($P792) &gt;= 10), IF($S792 &lt;&gt; "", $I792/$S792, ""), ""),"")</f>
        <v/>
      </c>
      <c r="AD792" s="10" t="str">
        <f>IF(Overall!$A794&lt;&gt;"",IF(AND(MONTH($O792) &lt;= 11, MONTH($P792) &gt;= 11), IF($S792 &lt;&gt; "", $I792/$S792, ""), ""),"")</f>
        <v/>
      </c>
      <c r="AE792" s="10" t="str">
        <f>IF(Overall!$A794&lt;&gt;"",IF(AND(MONTH($O792) &lt;= 12, MONTH($P792) &gt;= 12), IF($S792 &lt;&gt; "", $I792/$S792, ""), ""),"")</f>
        <v/>
      </c>
      <c r="AG792" s="10" t="str">
        <f ca="1">IFERROR(IF(AND(NOW()&lt;= EOMONTH(DATE(YEAR($P792),1, 1), 0), Overall!$A794&lt;&gt;"", MONTH($O792) &lt;= 1, MONTH($P792) &gt;= 1), IF($S792 &lt;&gt; "", $I792/$S792, ""), ""), "")</f>
        <v/>
      </c>
      <c r="AH792" s="10" t="str">
        <f ca="1">IFERROR(IF(AND(NOW()&lt;= EOMONTH(DATE(YEAR($P792),2, 1), 0), Overall!$A794&lt;&gt;"", MONTH($O792) &lt;= 2, MONTH($P792) &gt;= 2), IF($S792 &lt;&gt; "", $I792/$S792, ""), ""), "")</f>
        <v/>
      </c>
      <c r="AI792" s="10" t="str">
        <f ca="1">IFERROR(IF(AND(NOW()&lt;= EOMONTH(DATE(YEAR($P792),3, 1), 0), Overall!$A794&lt;&gt;"", MONTH($O792) &lt;= 3, MONTH($P792) &gt;= 3), IF($S792 &lt;&gt; "", $I792/$S792, ""), ""), "")</f>
        <v/>
      </c>
      <c r="AJ792" s="10" t="str">
        <f ca="1">IFERROR(IF(AND(NOW()&lt;= EOMONTH(DATE(YEAR($P792),4, 1), 0), Overall!$A794&lt;&gt;"", MONTH($O792) &lt;= 4, MONTH($P792) &gt;= 4), IF($S792 &lt;&gt; "", $I792/$S792, ""), ""), "")</f>
        <v/>
      </c>
      <c r="AK792" s="10" t="str">
        <f ca="1">IFERROR(IF(AND(NOW()&lt;= EOMONTH(DATE(YEAR($P792),5, 1), 0), Overall!$A794&lt;&gt;"", MONTH($O792) &lt;= 5, MONTH($P792) &gt;= 5), IF($S792 &lt;&gt; "", $I792/$S792, ""), ""), "")</f>
        <v/>
      </c>
      <c r="AL792" s="10" t="str">
        <f ca="1">IFERROR(IF(AND(NOW()&lt;= EOMONTH(DATE(YEAR($P792),6, 1), 0), Overall!$A794&lt;&gt;"", MONTH($O792) &lt;= 6, MONTH($P792) &gt;= 6), IF($S792 &lt;&gt; "", $I792/$S792, ""), ""), "")</f>
        <v/>
      </c>
      <c r="AM792" s="10" t="str">
        <f ca="1">IFERROR(IF(AND(NOW()&lt;= EOMONTH(DATE(YEAR($P792),7, 1), 0), Overall!$A794&lt;&gt;"", MONTH($O792) &lt;= 7, MONTH($P792) &gt;= 7), IF($S792 &lt;&gt; "", $I792/$S792, ""), ""), "")</f>
        <v/>
      </c>
      <c r="AN792" s="10" t="str">
        <f ca="1">IFERROR(IF(AND(NOW()&lt;= EOMONTH(DATE(YEAR($P792),8, 1), 0), Overall!$A794&lt;&gt;"", MONTH($O792) &lt;= 8, MONTH($P792) &gt;= 8), IF($S792 &lt;&gt; "", $I792/$S792, ""), ""), "")</f>
        <v/>
      </c>
      <c r="AO792" s="10" t="str">
        <f ca="1">IFERROR(IF(AND(NOW()&lt;= EOMONTH(DATE(YEAR($P792),9, 1), 0), Overall!$A794&lt;&gt;"", MONTH($O792) &lt;= 9, MONTH($P792) &gt;= 9), IF($S792 &lt;&gt; "", $I792/$S792, ""), ""), "")</f>
        <v/>
      </c>
      <c r="AP792" s="10" t="str">
        <f ca="1">IFERROR(IF(AND(NOW()&lt;= EOMONTH(DATE(YEAR($P792),10, 1), 0), Overall!$A794&lt;&gt;"", MONTH($O792) &lt;= 10, MONTH($P792) &gt;= 10), IF($S792 &lt;&gt; "", $I792/$S792, ""), ""), "")</f>
        <v/>
      </c>
      <c r="AQ792" s="10" t="str">
        <f ca="1">IFERROR(IF(AND(NOW()&lt;= EOMONTH(DATE(YEAR($P792),11, 1), 0), Overall!$A794&lt;&gt;"", MONTH($O792) &lt;=11, MONTH($P792) &gt;= 11), IF($S792 &lt;&gt; "", $I792/$S792, ""), ""), "")</f>
        <v/>
      </c>
      <c r="AR792" s="10" t="str">
        <f ca="1">IFERROR(IF(AND(NOW()&lt;= EOMONTH(DATE(YEAR($P792),12, 1), 0), Overall!$A794&lt;&gt;"", MONTH($O792) &lt;= 12, MONTH($P792) &gt;= 12), IF($S792 &lt;&gt; "", $I792/$S792, ""), ""), "")</f>
        <v/>
      </c>
      <c r="AS792" s="16">
        <f t="shared" ca="1" si="25"/>
        <v>0</v>
      </c>
    </row>
    <row r="793" spans="1:45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5" t="str">
        <f>IF(Overall!P795&lt;&gt;"",_xlfn.VALUETOTEXT(Overall!P795),"")</f>
        <v/>
      </c>
      <c r="I793" s="6" t="str">
        <f>IF(Overall!F795&lt;&gt;"",VALUE(Overall!F795),"")</f>
        <v/>
      </c>
      <c r="J793" s="6" t="str">
        <f>IF(Overall!G795&lt;&gt;"",VALUE(Overall!G795),"")</f>
        <v/>
      </c>
      <c r="K793" s="6" t="str">
        <f>IF(Overall!H795&lt;&gt;"",VALUE(Overall!H795),"")</f>
        <v/>
      </c>
      <c r="L793" s="6" t="str">
        <f>IF(Overall!I795&lt;&gt;"",VALUE(Overall!I795),"")</f>
        <v/>
      </c>
      <c r="M793" s="6" t="str">
        <f>IF(Overall!J795&lt;&gt;"",VALUE(Overall!J795),"")</f>
        <v/>
      </c>
      <c r="N793" s="6" t="str">
        <f>IF(Overall!K795&lt;&gt;"",VALUE(Overall!K795),"")</f>
        <v/>
      </c>
      <c r="O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P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Q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R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S793" s="5" t="str">
        <f t="shared" si="24"/>
        <v/>
      </c>
      <c r="T793" s="10" t="str">
        <f>IF(Overall!$A795&lt;&gt;"",IF(AND(MONTH($O793) &lt;= 1, MONTH($P793) &gt;= 1), IF($S793 &lt;&gt; "", $I793/$S793, ""), ""),"")</f>
        <v/>
      </c>
      <c r="U793" s="10" t="str">
        <f>IF(Overall!$A795&lt;&gt;"",IF(AND(MONTH($O793) &lt;= 2, MONTH($P793) &gt;= 2), IF($S793 &lt;&gt; "", $I793/$S793, ""), ""),"")</f>
        <v/>
      </c>
      <c r="V793" s="10" t="str">
        <f>IF(Overall!$A795&lt;&gt;"",IF(AND(MONTH($O793) &lt;= 3, MONTH($P793) &gt;= 3), IF($S793 &lt;&gt; "", $I793/$S793, ""), ""),"")</f>
        <v/>
      </c>
      <c r="W793" s="10" t="str">
        <f>IF(Overall!$A795&lt;&gt;"",IF(AND(MONTH($O793) &lt;= 4, MONTH($P793) &gt;= 4), IF($S793 &lt;&gt; "", $I793/$S793, ""), ""),"")</f>
        <v/>
      </c>
      <c r="X793" s="10" t="str">
        <f>IF(Overall!$A795&lt;&gt;"",IF(AND(MONTH($O793) &lt;= 5, MONTH($P793) &gt;= 5), IF($S793 &lt;&gt; "", $I793/$S793, ""), ""),"")</f>
        <v/>
      </c>
      <c r="Y793" s="10" t="str">
        <f>IF(Overall!$A795&lt;&gt;"",IF(AND(MONTH($O793) &lt;= 6, MONTH($P793) &gt;= 6), IF($S793 &lt;&gt; "", $I793/$S793, ""), ""),"")</f>
        <v/>
      </c>
      <c r="Z793" s="10" t="str">
        <f>IF(Overall!$A795&lt;&gt;"",IF(AND(MONTH($O793) &lt;= 7, MONTH($P793) &gt;= 7 ), IF($S793 &lt;&gt; "", $I793/$S793, ""), ""),"")</f>
        <v/>
      </c>
      <c r="AA793" s="10" t="str">
        <f>IF(Overall!$A795&lt;&gt;"",IF(AND(MONTH($O793) &lt;= 8, MONTH($P793) &gt;= 8), IF($S793 &lt;&gt; "", $I793/$S793, ""), ""),"")</f>
        <v/>
      </c>
      <c r="AB793" s="10" t="str">
        <f>IF(Overall!$A795&lt;&gt;"",IF(AND(MONTH($O793) &lt;= 9, MONTH($P793) &gt;= 9), IF($S793 &lt;&gt; "", $I793/$S793, ""), ""),"")</f>
        <v/>
      </c>
      <c r="AC793" s="10" t="str">
        <f>IF(Overall!$A795&lt;&gt;"",IF(AND(MONTH($O793) &lt;= 10, MONTH($P793) &gt;= 10), IF($S793 &lt;&gt; "", $I793/$S793, ""), ""),"")</f>
        <v/>
      </c>
      <c r="AD793" s="10" t="str">
        <f>IF(Overall!$A795&lt;&gt;"",IF(AND(MONTH($O793) &lt;= 11, MONTH($P793) &gt;= 11), IF($S793 &lt;&gt; "", $I793/$S793, ""), ""),"")</f>
        <v/>
      </c>
      <c r="AE793" s="10" t="str">
        <f>IF(Overall!$A795&lt;&gt;"",IF(AND(MONTH($O793) &lt;= 12, MONTH($P793) &gt;= 12), IF($S793 &lt;&gt; "", $I793/$S793, ""), ""),"")</f>
        <v/>
      </c>
      <c r="AG793" s="10" t="str">
        <f ca="1">IFERROR(IF(AND(NOW()&lt;= EOMONTH(DATE(YEAR($P793),1, 1), 0), Overall!$A795&lt;&gt;"", MONTH($O793) &lt;= 1, MONTH($P793) &gt;= 1), IF($S793 &lt;&gt; "", $I793/$S793, ""), ""), "")</f>
        <v/>
      </c>
      <c r="AH793" s="10" t="str">
        <f ca="1">IFERROR(IF(AND(NOW()&lt;= EOMONTH(DATE(YEAR($P793),2, 1), 0), Overall!$A795&lt;&gt;"", MONTH($O793) &lt;= 2, MONTH($P793) &gt;= 2), IF($S793 &lt;&gt; "", $I793/$S793, ""), ""), "")</f>
        <v/>
      </c>
      <c r="AI793" s="10" t="str">
        <f ca="1">IFERROR(IF(AND(NOW()&lt;= EOMONTH(DATE(YEAR($P793),3, 1), 0), Overall!$A795&lt;&gt;"", MONTH($O793) &lt;= 3, MONTH($P793) &gt;= 3), IF($S793 &lt;&gt; "", $I793/$S793, ""), ""), "")</f>
        <v/>
      </c>
      <c r="AJ793" s="10" t="str">
        <f ca="1">IFERROR(IF(AND(NOW()&lt;= EOMONTH(DATE(YEAR($P793),4, 1), 0), Overall!$A795&lt;&gt;"", MONTH($O793) &lt;= 4, MONTH($P793) &gt;= 4), IF($S793 &lt;&gt; "", $I793/$S793, ""), ""), "")</f>
        <v/>
      </c>
      <c r="AK793" s="10" t="str">
        <f ca="1">IFERROR(IF(AND(NOW()&lt;= EOMONTH(DATE(YEAR($P793),5, 1), 0), Overall!$A795&lt;&gt;"", MONTH($O793) &lt;= 5, MONTH($P793) &gt;= 5), IF($S793 &lt;&gt; "", $I793/$S793, ""), ""), "")</f>
        <v/>
      </c>
      <c r="AL793" s="10" t="str">
        <f ca="1">IFERROR(IF(AND(NOW()&lt;= EOMONTH(DATE(YEAR($P793),6, 1), 0), Overall!$A795&lt;&gt;"", MONTH($O793) &lt;= 6, MONTH($P793) &gt;= 6), IF($S793 &lt;&gt; "", $I793/$S793, ""), ""), "")</f>
        <v/>
      </c>
      <c r="AM793" s="10" t="str">
        <f ca="1">IFERROR(IF(AND(NOW()&lt;= EOMONTH(DATE(YEAR($P793),7, 1), 0), Overall!$A795&lt;&gt;"", MONTH($O793) &lt;= 7, MONTH($P793) &gt;= 7), IF($S793 &lt;&gt; "", $I793/$S793, ""), ""), "")</f>
        <v/>
      </c>
      <c r="AN793" s="10" t="str">
        <f ca="1">IFERROR(IF(AND(NOW()&lt;= EOMONTH(DATE(YEAR($P793),8, 1), 0), Overall!$A795&lt;&gt;"", MONTH($O793) &lt;= 8, MONTH($P793) &gt;= 8), IF($S793 &lt;&gt; "", $I793/$S793, ""), ""), "")</f>
        <v/>
      </c>
      <c r="AO793" s="10" t="str">
        <f ca="1">IFERROR(IF(AND(NOW()&lt;= EOMONTH(DATE(YEAR($P793),9, 1), 0), Overall!$A795&lt;&gt;"", MONTH($O793) &lt;= 9, MONTH($P793) &gt;= 9), IF($S793 &lt;&gt; "", $I793/$S793, ""), ""), "")</f>
        <v/>
      </c>
      <c r="AP793" s="10" t="str">
        <f ca="1">IFERROR(IF(AND(NOW()&lt;= EOMONTH(DATE(YEAR($P793),10, 1), 0), Overall!$A795&lt;&gt;"", MONTH($O793) &lt;= 10, MONTH($P793) &gt;= 10), IF($S793 &lt;&gt; "", $I793/$S793, ""), ""), "")</f>
        <v/>
      </c>
      <c r="AQ793" s="10" t="str">
        <f ca="1">IFERROR(IF(AND(NOW()&lt;= EOMONTH(DATE(YEAR($P793),11, 1), 0), Overall!$A795&lt;&gt;"", MONTH($O793) &lt;=11, MONTH($P793) &gt;= 11), IF($S793 &lt;&gt; "", $I793/$S793, ""), ""), "")</f>
        <v/>
      </c>
      <c r="AR793" s="10" t="str">
        <f ca="1">IFERROR(IF(AND(NOW()&lt;= EOMONTH(DATE(YEAR($P793),12, 1), 0), Overall!$A795&lt;&gt;"", MONTH($O793) &lt;= 12, MONTH($P793) &gt;= 12), IF($S793 &lt;&gt; "", $I793/$S793, ""), ""), "")</f>
        <v/>
      </c>
      <c r="AS793" s="16">
        <f t="shared" ca="1" si="25"/>
        <v>0</v>
      </c>
    </row>
    <row r="794" spans="1:45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5" t="str">
        <f>IF(Overall!P796&lt;&gt;"",_xlfn.VALUETOTEXT(Overall!P796),"")</f>
        <v/>
      </c>
      <c r="I794" s="6" t="str">
        <f>IF(Overall!F796&lt;&gt;"",VALUE(Overall!F796),"")</f>
        <v/>
      </c>
      <c r="J794" s="6" t="str">
        <f>IF(Overall!G796&lt;&gt;"",VALUE(Overall!G796),"")</f>
        <v/>
      </c>
      <c r="K794" s="6" t="str">
        <f>IF(Overall!H796&lt;&gt;"",VALUE(Overall!H796),"")</f>
        <v/>
      </c>
      <c r="L794" s="6" t="str">
        <f>IF(Overall!I796&lt;&gt;"",VALUE(Overall!I796),"")</f>
        <v/>
      </c>
      <c r="M794" s="6" t="str">
        <f>IF(Overall!J796&lt;&gt;"",VALUE(Overall!J796),"")</f>
        <v/>
      </c>
      <c r="N794" s="6" t="str">
        <f>IF(Overall!K796&lt;&gt;"",VALUE(Overall!K796),"")</f>
        <v/>
      </c>
      <c r="O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P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Q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R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S794" s="5" t="str">
        <f t="shared" si="24"/>
        <v/>
      </c>
      <c r="T794" s="10" t="str">
        <f>IF(Overall!$A796&lt;&gt;"",IF(AND(MONTH($O794) &lt;= 1, MONTH($P794) &gt;= 1), IF($S794 &lt;&gt; "", $I794/$S794, ""), ""),"")</f>
        <v/>
      </c>
      <c r="U794" s="10" t="str">
        <f>IF(Overall!$A796&lt;&gt;"",IF(AND(MONTH($O794) &lt;= 2, MONTH($P794) &gt;= 2), IF($S794 &lt;&gt; "", $I794/$S794, ""), ""),"")</f>
        <v/>
      </c>
      <c r="V794" s="10" t="str">
        <f>IF(Overall!$A796&lt;&gt;"",IF(AND(MONTH($O794) &lt;= 3, MONTH($P794) &gt;= 3), IF($S794 &lt;&gt; "", $I794/$S794, ""), ""),"")</f>
        <v/>
      </c>
      <c r="W794" s="10" t="str">
        <f>IF(Overall!$A796&lt;&gt;"",IF(AND(MONTH($O794) &lt;= 4, MONTH($P794) &gt;= 4), IF($S794 &lt;&gt; "", $I794/$S794, ""), ""),"")</f>
        <v/>
      </c>
      <c r="X794" s="10" t="str">
        <f>IF(Overall!$A796&lt;&gt;"",IF(AND(MONTH($O794) &lt;= 5, MONTH($P794) &gt;= 5), IF($S794 &lt;&gt; "", $I794/$S794, ""), ""),"")</f>
        <v/>
      </c>
      <c r="Y794" s="10" t="str">
        <f>IF(Overall!$A796&lt;&gt;"",IF(AND(MONTH($O794) &lt;= 6, MONTH($P794) &gt;= 6), IF($S794 &lt;&gt; "", $I794/$S794, ""), ""),"")</f>
        <v/>
      </c>
      <c r="Z794" s="10" t="str">
        <f>IF(Overall!$A796&lt;&gt;"",IF(AND(MONTH($O794) &lt;= 7, MONTH($P794) &gt;= 7 ), IF($S794 &lt;&gt; "", $I794/$S794, ""), ""),"")</f>
        <v/>
      </c>
      <c r="AA794" s="10" t="str">
        <f>IF(Overall!$A796&lt;&gt;"",IF(AND(MONTH($O794) &lt;= 8, MONTH($P794) &gt;= 8), IF($S794 &lt;&gt; "", $I794/$S794, ""), ""),"")</f>
        <v/>
      </c>
      <c r="AB794" s="10" t="str">
        <f>IF(Overall!$A796&lt;&gt;"",IF(AND(MONTH($O794) &lt;= 9, MONTH($P794) &gt;= 9), IF($S794 &lt;&gt; "", $I794/$S794, ""), ""),"")</f>
        <v/>
      </c>
      <c r="AC794" s="10" t="str">
        <f>IF(Overall!$A796&lt;&gt;"",IF(AND(MONTH($O794) &lt;= 10, MONTH($P794) &gt;= 10), IF($S794 &lt;&gt; "", $I794/$S794, ""), ""),"")</f>
        <v/>
      </c>
      <c r="AD794" s="10" t="str">
        <f>IF(Overall!$A796&lt;&gt;"",IF(AND(MONTH($O794) &lt;= 11, MONTH($P794) &gt;= 11), IF($S794 &lt;&gt; "", $I794/$S794, ""), ""),"")</f>
        <v/>
      </c>
      <c r="AE794" s="10" t="str">
        <f>IF(Overall!$A796&lt;&gt;"",IF(AND(MONTH($O794) &lt;= 12, MONTH($P794) &gt;= 12), IF($S794 &lt;&gt; "", $I794/$S794, ""), ""),"")</f>
        <v/>
      </c>
      <c r="AG794" s="10" t="str">
        <f ca="1">IFERROR(IF(AND(NOW()&lt;= EOMONTH(DATE(YEAR($P794),1, 1), 0), Overall!$A796&lt;&gt;"", MONTH($O794) &lt;= 1, MONTH($P794) &gt;= 1), IF($S794 &lt;&gt; "", $I794/$S794, ""), ""), "")</f>
        <v/>
      </c>
      <c r="AH794" s="10" t="str">
        <f ca="1">IFERROR(IF(AND(NOW()&lt;= EOMONTH(DATE(YEAR($P794),2, 1), 0), Overall!$A796&lt;&gt;"", MONTH($O794) &lt;= 2, MONTH($P794) &gt;= 2), IF($S794 &lt;&gt; "", $I794/$S794, ""), ""), "")</f>
        <v/>
      </c>
      <c r="AI794" s="10" t="str">
        <f ca="1">IFERROR(IF(AND(NOW()&lt;= EOMONTH(DATE(YEAR($P794),3, 1), 0), Overall!$A796&lt;&gt;"", MONTH($O794) &lt;= 3, MONTH($P794) &gt;= 3), IF($S794 &lt;&gt; "", $I794/$S794, ""), ""), "")</f>
        <v/>
      </c>
      <c r="AJ794" s="10" t="str">
        <f ca="1">IFERROR(IF(AND(NOW()&lt;= EOMONTH(DATE(YEAR($P794),4, 1), 0), Overall!$A796&lt;&gt;"", MONTH($O794) &lt;= 4, MONTH($P794) &gt;= 4), IF($S794 &lt;&gt; "", $I794/$S794, ""), ""), "")</f>
        <v/>
      </c>
      <c r="AK794" s="10" t="str">
        <f ca="1">IFERROR(IF(AND(NOW()&lt;= EOMONTH(DATE(YEAR($P794),5, 1), 0), Overall!$A796&lt;&gt;"", MONTH($O794) &lt;= 5, MONTH($P794) &gt;= 5), IF($S794 &lt;&gt; "", $I794/$S794, ""), ""), "")</f>
        <v/>
      </c>
      <c r="AL794" s="10" t="str">
        <f ca="1">IFERROR(IF(AND(NOW()&lt;= EOMONTH(DATE(YEAR($P794),6, 1), 0), Overall!$A796&lt;&gt;"", MONTH($O794) &lt;= 6, MONTH($P794) &gt;= 6), IF($S794 &lt;&gt; "", $I794/$S794, ""), ""), "")</f>
        <v/>
      </c>
      <c r="AM794" s="10" t="str">
        <f ca="1">IFERROR(IF(AND(NOW()&lt;= EOMONTH(DATE(YEAR($P794),7, 1), 0), Overall!$A796&lt;&gt;"", MONTH($O794) &lt;= 7, MONTH($P794) &gt;= 7), IF($S794 &lt;&gt; "", $I794/$S794, ""), ""), "")</f>
        <v/>
      </c>
      <c r="AN794" s="10" t="str">
        <f ca="1">IFERROR(IF(AND(NOW()&lt;= EOMONTH(DATE(YEAR($P794),8, 1), 0), Overall!$A796&lt;&gt;"", MONTH($O794) &lt;= 8, MONTH($P794) &gt;= 8), IF($S794 &lt;&gt; "", $I794/$S794, ""), ""), "")</f>
        <v/>
      </c>
      <c r="AO794" s="10" t="str">
        <f ca="1">IFERROR(IF(AND(NOW()&lt;= EOMONTH(DATE(YEAR($P794),9, 1), 0), Overall!$A796&lt;&gt;"", MONTH($O794) &lt;= 9, MONTH($P794) &gt;= 9), IF($S794 &lt;&gt; "", $I794/$S794, ""), ""), "")</f>
        <v/>
      </c>
      <c r="AP794" s="10" t="str">
        <f ca="1">IFERROR(IF(AND(NOW()&lt;= EOMONTH(DATE(YEAR($P794),10, 1), 0), Overall!$A796&lt;&gt;"", MONTH($O794) &lt;= 10, MONTH($P794) &gt;= 10), IF($S794 &lt;&gt; "", $I794/$S794, ""), ""), "")</f>
        <v/>
      </c>
      <c r="AQ794" s="10" t="str">
        <f ca="1">IFERROR(IF(AND(NOW()&lt;= EOMONTH(DATE(YEAR($P794),11, 1), 0), Overall!$A796&lt;&gt;"", MONTH($O794) &lt;=11, MONTH($P794) &gt;= 11), IF($S794 &lt;&gt; "", $I794/$S794, ""), ""), "")</f>
        <v/>
      </c>
      <c r="AR794" s="10" t="str">
        <f ca="1">IFERROR(IF(AND(NOW()&lt;= EOMONTH(DATE(YEAR($P794),12, 1), 0), Overall!$A796&lt;&gt;"", MONTH($O794) &lt;= 12, MONTH($P794) &gt;= 12), IF($S794 &lt;&gt; "", $I794/$S794, ""), ""), "")</f>
        <v/>
      </c>
      <c r="AS794" s="16">
        <f t="shared" ca="1" si="25"/>
        <v>0</v>
      </c>
    </row>
    <row r="795" spans="1:45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5" t="str">
        <f>IF(Overall!P797&lt;&gt;"",_xlfn.VALUETOTEXT(Overall!P797),"")</f>
        <v/>
      </c>
      <c r="I795" s="6" t="str">
        <f>IF(Overall!F797&lt;&gt;"",VALUE(Overall!F797),"")</f>
        <v/>
      </c>
      <c r="J795" s="6" t="str">
        <f>IF(Overall!G797&lt;&gt;"",VALUE(Overall!G797),"")</f>
        <v/>
      </c>
      <c r="K795" s="6" t="str">
        <f>IF(Overall!H797&lt;&gt;"",VALUE(Overall!H797),"")</f>
        <v/>
      </c>
      <c r="L795" s="6" t="str">
        <f>IF(Overall!I797&lt;&gt;"",VALUE(Overall!I797),"")</f>
        <v/>
      </c>
      <c r="M795" s="6" t="str">
        <f>IF(Overall!J797&lt;&gt;"",VALUE(Overall!J797),"")</f>
        <v/>
      </c>
      <c r="N795" s="6" t="str">
        <f>IF(Overall!K797&lt;&gt;"",VALUE(Overall!K797),"")</f>
        <v/>
      </c>
      <c r="O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P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Q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R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S795" s="5" t="str">
        <f t="shared" si="24"/>
        <v/>
      </c>
      <c r="T795" s="10" t="str">
        <f>IF(Overall!$A797&lt;&gt;"",IF(AND(MONTH($O795) &lt;= 1, MONTH($P795) &gt;= 1), IF($S795 &lt;&gt; "", $I795/$S795, ""), ""),"")</f>
        <v/>
      </c>
      <c r="U795" s="10" t="str">
        <f>IF(Overall!$A797&lt;&gt;"",IF(AND(MONTH($O795) &lt;= 2, MONTH($P795) &gt;= 2), IF($S795 &lt;&gt; "", $I795/$S795, ""), ""),"")</f>
        <v/>
      </c>
      <c r="V795" s="10" t="str">
        <f>IF(Overall!$A797&lt;&gt;"",IF(AND(MONTH($O795) &lt;= 3, MONTH($P795) &gt;= 3), IF($S795 &lt;&gt; "", $I795/$S795, ""), ""),"")</f>
        <v/>
      </c>
      <c r="W795" s="10" t="str">
        <f>IF(Overall!$A797&lt;&gt;"",IF(AND(MONTH($O795) &lt;= 4, MONTH($P795) &gt;= 4), IF($S795 &lt;&gt; "", $I795/$S795, ""), ""),"")</f>
        <v/>
      </c>
      <c r="X795" s="10" t="str">
        <f>IF(Overall!$A797&lt;&gt;"",IF(AND(MONTH($O795) &lt;= 5, MONTH($P795) &gt;= 5), IF($S795 &lt;&gt; "", $I795/$S795, ""), ""),"")</f>
        <v/>
      </c>
      <c r="Y795" s="10" t="str">
        <f>IF(Overall!$A797&lt;&gt;"",IF(AND(MONTH($O795) &lt;= 6, MONTH($P795) &gt;= 6), IF($S795 &lt;&gt; "", $I795/$S795, ""), ""),"")</f>
        <v/>
      </c>
      <c r="Z795" s="10" t="str">
        <f>IF(Overall!$A797&lt;&gt;"",IF(AND(MONTH($O795) &lt;= 7, MONTH($P795) &gt;= 7 ), IF($S795 &lt;&gt; "", $I795/$S795, ""), ""),"")</f>
        <v/>
      </c>
      <c r="AA795" s="10" t="str">
        <f>IF(Overall!$A797&lt;&gt;"",IF(AND(MONTH($O795) &lt;= 8, MONTH($P795) &gt;= 8), IF($S795 &lt;&gt; "", $I795/$S795, ""), ""),"")</f>
        <v/>
      </c>
      <c r="AB795" s="10" t="str">
        <f>IF(Overall!$A797&lt;&gt;"",IF(AND(MONTH($O795) &lt;= 9, MONTH($P795) &gt;= 9), IF($S795 &lt;&gt; "", $I795/$S795, ""), ""),"")</f>
        <v/>
      </c>
      <c r="AC795" s="10" t="str">
        <f>IF(Overall!$A797&lt;&gt;"",IF(AND(MONTH($O795) &lt;= 10, MONTH($P795) &gt;= 10), IF($S795 &lt;&gt; "", $I795/$S795, ""), ""),"")</f>
        <v/>
      </c>
      <c r="AD795" s="10" t="str">
        <f>IF(Overall!$A797&lt;&gt;"",IF(AND(MONTH($O795) &lt;= 11, MONTH($P795) &gt;= 11), IF($S795 &lt;&gt; "", $I795/$S795, ""), ""),"")</f>
        <v/>
      </c>
      <c r="AE795" s="10" t="str">
        <f>IF(Overall!$A797&lt;&gt;"",IF(AND(MONTH($O795) &lt;= 12, MONTH($P795) &gt;= 12), IF($S795 &lt;&gt; "", $I795/$S795, ""), ""),"")</f>
        <v/>
      </c>
      <c r="AG795" s="10" t="str">
        <f ca="1">IFERROR(IF(AND(NOW()&lt;= EOMONTH(DATE(YEAR($P795),1, 1), 0), Overall!$A797&lt;&gt;"", MONTH($O795) &lt;= 1, MONTH($P795) &gt;= 1), IF($S795 &lt;&gt; "", $I795/$S795, ""), ""), "")</f>
        <v/>
      </c>
      <c r="AH795" s="10" t="str">
        <f ca="1">IFERROR(IF(AND(NOW()&lt;= EOMONTH(DATE(YEAR($P795),2, 1), 0), Overall!$A797&lt;&gt;"", MONTH($O795) &lt;= 2, MONTH($P795) &gt;= 2), IF($S795 &lt;&gt; "", $I795/$S795, ""), ""), "")</f>
        <v/>
      </c>
      <c r="AI795" s="10" t="str">
        <f ca="1">IFERROR(IF(AND(NOW()&lt;= EOMONTH(DATE(YEAR($P795),3, 1), 0), Overall!$A797&lt;&gt;"", MONTH($O795) &lt;= 3, MONTH($P795) &gt;= 3), IF($S795 &lt;&gt; "", $I795/$S795, ""), ""), "")</f>
        <v/>
      </c>
      <c r="AJ795" s="10" t="str">
        <f ca="1">IFERROR(IF(AND(NOW()&lt;= EOMONTH(DATE(YEAR($P795),4, 1), 0), Overall!$A797&lt;&gt;"", MONTH($O795) &lt;= 4, MONTH($P795) &gt;= 4), IF($S795 &lt;&gt; "", $I795/$S795, ""), ""), "")</f>
        <v/>
      </c>
      <c r="AK795" s="10" t="str">
        <f ca="1">IFERROR(IF(AND(NOW()&lt;= EOMONTH(DATE(YEAR($P795),5, 1), 0), Overall!$A797&lt;&gt;"", MONTH($O795) &lt;= 5, MONTH($P795) &gt;= 5), IF($S795 &lt;&gt; "", $I795/$S795, ""), ""), "")</f>
        <v/>
      </c>
      <c r="AL795" s="10" t="str">
        <f ca="1">IFERROR(IF(AND(NOW()&lt;= EOMONTH(DATE(YEAR($P795),6, 1), 0), Overall!$A797&lt;&gt;"", MONTH($O795) &lt;= 6, MONTH($P795) &gt;= 6), IF($S795 &lt;&gt; "", $I795/$S795, ""), ""), "")</f>
        <v/>
      </c>
      <c r="AM795" s="10" t="str">
        <f ca="1">IFERROR(IF(AND(NOW()&lt;= EOMONTH(DATE(YEAR($P795),7, 1), 0), Overall!$A797&lt;&gt;"", MONTH($O795) &lt;= 7, MONTH($P795) &gt;= 7), IF($S795 &lt;&gt; "", $I795/$S795, ""), ""), "")</f>
        <v/>
      </c>
      <c r="AN795" s="10" t="str">
        <f ca="1">IFERROR(IF(AND(NOW()&lt;= EOMONTH(DATE(YEAR($P795),8, 1), 0), Overall!$A797&lt;&gt;"", MONTH($O795) &lt;= 8, MONTH($P795) &gt;= 8), IF($S795 &lt;&gt; "", $I795/$S795, ""), ""), "")</f>
        <v/>
      </c>
      <c r="AO795" s="10" t="str">
        <f ca="1">IFERROR(IF(AND(NOW()&lt;= EOMONTH(DATE(YEAR($P795),9, 1), 0), Overall!$A797&lt;&gt;"", MONTH($O795) &lt;= 9, MONTH($P795) &gt;= 9), IF($S795 &lt;&gt; "", $I795/$S795, ""), ""), "")</f>
        <v/>
      </c>
      <c r="AP795" s="10" t="str">
        <f ca="1">IFERROR(IF(AND(NOW()&lt;= EOMONTH(DATE(YEAR($P795),10, 1), 0), Overall!$A797&lt;&gt;"", MONTH($O795) &lt;= 10, MONTH($P795) &gt;= 10), IF($S795 &lt;&gt; "", $I795/$S795, ""), ""), "")</f>
        <v/>
      </c>
      <c r="AQ795" s="10" t="str">
        <f ca="1">IFERROR(IF(AND(NOW()&lt;= EOMONTH(DATE(YEAR($P795),11, 1), 0), Overall!$A797&lt;&gt;"", MONTH($O795) &lt;=11, MONTH($P795) &gt;= 11), IF($S795 &lt;&gt; "", $I795/$S795, ""), ""), "")</f>
        <v/>
      </c>
      <c r="AR795" s="10" t="str">
        <f ca="1">IFERROR(IF(AND(NOW()&lt;= EOMONTH(DATE(YEAR($P795),12, 1), 0), Overall!$A797&lt;&gt;"", MONTH($O795) &lt;= 12, MONTH($P795) &gt;= 12), IF($S795 &lt;&gt; "", $I795/$S795, ""), ""), "")</f>
        <v/>
      </c>
      <c r="AS795" s="16">
        <f t="shared" ca="1" si="25"/>
        <v>0</v>
      </c>
    </row>
    <row r="796" spans="1:45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5" t="str">
        <f>IF(Overall!P798&lt;&gt;"",_xlfn.VALUETOTEXT(Overall!P798),"")</f>
        <v/>
      </c>
      <c r="I796" s="6" t="str">
        <f>IF(Overall!F798&lt;&gt;"",VALUE(Overall!F798),"")</f>
        <v/>
      </c>
      <c r="J796" s="6" t="str">
        <f>IF(Overall!G798&lt;&gt;"",VALUE(Overall!G798),"")</f>
        <v/>
      </c>
      <c r="K796" s="6" t="str">
        <f>IF(Overall!H798&lt;&gt;"",VALUE(Overall!H798),"")</f>
        <v/>
      </c>
      <c r="L796" s="6" t="str">
        <f>IF(Overall!I798&lt;&gt;"",VALUE(Overall!I798),"")</f>
        <v/>
      </c>
      <c r="M796" s="6" t="str">
        <f>IF(Overall!J798&lt;&gt;"",VALUE(Overall!J798),"")</f>
        <v/>
      </c>
      <c r="N796" s="6" t="str">
        <f>IF(Overall!K798&lt;&gt;"",VALUE(Overall!K798),"")</f>
        <v/>
      </c>
      <c r="O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P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Q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R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S796" s="5" t="str">
        <f t="shared" si="24"/>
        <v/>
      </c>
      <c r="T796" s="10" t="str">
        <f>IF(Overall!$A798&lt;&gt;"",IF(AND(MONTH($O796) &lt;= 1, MONTH($P796) &gt;= 1), IF($S796 &lt;&gt; "", $I796/$S796, ""), ""),"")</f>
        <v/>
      </c>
      <c r="U796" s="10" t="str">
        <f>IF(Overall!$A798&lt;&gt;"",IF(AND(MONTH($O796) &lt;= 2, MONTH($P796) &gt;= 2), IF($S796 &lt;&gt; "", $I796/$S796, ""), ""),"")</f>
        <v/>
      </c>
      <c r="V796" s="10" t="str">
        <f>IF(Overall!$A798&lt;&gt;"",IF(AND(MONTH($O796) &lt;= 3, MONTH($P796) &gt;= 3), IF($S796 &lt;&gt; "", $I796/$S796, ""), ""),"")</f>
        <v/>
      </c>
      <c r="W796" s="10" t="str">
        <f>IF(Overall!$A798&lt;&gt;"",IF(AND(MONTH($O796) &lt;= 4, MONTH($P796) &gt;= 4), IF($S796 &lt;&gt; "", $I796/$S796, ""), ""),"")</f>
        <v/>
      </c>
      <c r="X796" s="10" t="str">
        <f>IF(Overall!$A798&lt;&gt;"",IF(AND(MONTH($O796) &lt;= 5, MONTH($P796) &gt;= 5), IF($S796 &lt;&gt; "", $I796/$S796, ""), ""),"")</f>
        <v/>
      </c>
      <c r="Y796" s="10" t="str">
        <f>IF(Overall!$A798&lt;&gt;"",IF(AND(MONTH($O796) &lt;= 6, MONTH($P796) &gt;= 6), IF($S796 &lt;&gt; "", $I796/$S796, ""), ""),"")</f>
        <v/>
      </c>
      <c r="Z796" s="10" t="str">
        <f>IF(Overall!$A798&lt;&gt;"",IF(AND(MONTH($O796) &lt;= 7, MONTH($P796) &gt;= 7 ), IF($S796 &lt;&gt; "", $I796/$S796, ""), ""),"")</f>
        <v/>
      </c>
      <c r="AA796" s="10" t="str">
        <f>IF(Overall!$A798&lt;&gt;"",IF(AND(MONTH($O796) &lt;= 8, MONTH($P796) &gt;= 8), IF($S796 &lt;&gt; "", $I796/$S796, ""), ""),"")</f>
        <v/>
      </c>
      <c r="AB796" s="10" t="str">
        <f>IF(Overall!$A798&lt;&gt;"",IF(AND(MONTH($O796) &lt;= 9, MONTH($P796) &gt;= 9), IF($S796 &lt;&gt; "", $I796/$S796, ""), ""),"")</f>
        <v/>
      </c>
      <c r="AC796" s="10" t="str">
        <f>IF(Overall!$A798&lt;&gt;"",IF(AND(MONTH($O796) &lt;= 10, MONTH($P796) &gt;= 10), IF($S796 &lt;&gt; "", $I796/$S796, ""), ""),"")</f>
        <v/>
      </c>
      <c r="AD796" s="10" t="str">
        <f>IF(Overall!$A798&lt;&gt;"",IF(AND(MONTH($O796) &lt;= 11, MONTH($P796) &gt;= 11), IF($S796 &lt;&gt; "", $I796/$S796, ""), ""),"")</f>
        <v/>
      </c>
      <c r="AE796" s="10" t="str">
        <f>IF(Overall!$A798&lt;&gt;"",IF(AND(MONTH($O796) &lt;= 12, MONTH($P796) &gt;= 12), IF($S796 &lt;&gt; "", $I796/$S796, ""), ""),"")</f>
        <v/>
      </c>
      <c r="AG796" s="10" t="str">
        <f ca="1">IFERROR(IF(AND(NOW()&lt;= EOMONTH(DATE(YEAR($P796),1, 1), 0), Overall!$A798&lt;&gt;"", MONTH($O796) &lt;= 1, MONTH($P796) &gt;= 1), IF($S796 &lt;&gt; "", $I796/$S796, ""), ""), "")</f>
        <v/>
      </c>
      <c r="AH796" s="10" t="str">
        <f ca="1">IFERROR(IF(AND(NOW()&lt;= EOMONTH(DATE(YEAR($P796),2, 1), 0), Overall!$A798&lt;&gt;"", MONTH($O796) &lt;= 2, MONTH($P796) &gt;= 2), IF($S796 &lt;&gt; "", $I796/$S796, ""), ""), "")</f>
        <v/>
      </c>
      <c r="AI796" s="10" t="str">
        <f ca="1">IFERROR(IF(AND(NOW()&lt;= EOMONTH(DATE(YEAR($P796),3, 1), 0), Overall!$A798&lt;&gt;"", MONTH($O796) &lt;= 3, MONTH($P796) &gt;= 3), IF($S796 &lt;&gt; "", $I796/$S796, ""), ""), "")</f>
        <v/>
      </c>
      <c r="AJ796" s="10" t="str">
        <f ca="1">IFERROR(IF(AND(NOW()&lt;= EOMONTH(DATE(YEAR($P796),4, 1), 0), Overall!$A798&lt;&gt;"", MONTH($O796) &lt;= 4, MONTH($P796) &gt;= 4), IF($S796 &lt;&gt; "", $I796/$S796, ""), ""), "")</f>
        <v/>
      </c>
      <c r="AK796" s="10" t="str">
        <f ca="1">IFERROR(IF(AND(NOW()&lt;= EOMONTH(DATE(YEAR($P796),5, 1), 0), Overall!$A798&lt;&gt;"", MONTH($O796) &lt;= 5, MONTH($P796) &gt;= 5), IF($S796 &lt;&gt; "", $I796/$S796, ""), ""), "")</f>
        <v/>
      </c>
      <c r="AL796" s="10" t="str">
        <f ca="1">IFERROR(IF(AND(NOW()&lt;= EOMONTH(DATE(YEAR($P796),6, 1), 0), Overall!$A798&lt;&gt;"", MONTH($O796) &lt;= 6, MONTH($P796) &gt;= 6), IF($S796 &lt;&gt; "", $I796/$S796, ""), ""), "")</f>
        <v/>
      </c>
      <c r="AM796" s="10" t="str">
        <f ca="1">IFERROR(IF(AND(NOW()&lt;= EOMONTH(DATE(YEAR($P796),7, 1), 0), Overall!$A798&lt;&gt;"", MONTH($O796) &lt;= 7, MONTH($P796) &gt;= 7), IF($S796 &lt;&gt; "", $I796/$S796, ""), ""), "")</f>
        <v/>
      </c>
      <c r="AN796" s="10" t="str">
        <f ca="1">IFERROR(IF(AND(NOW()&lt;= EOMONTH(DATE(YEAR($P796),8, 1), 0), Overall!$A798&lt;&gt;"", MONTH($O796) &lt;= 8, MONTH($P796) &gt;= 8), IF($S796 &lt;&gt; "", $I796/$S796, ""), ""), "")</f>
        <v/>
      </c>
      <c r="AO796" s="10" t="str">
        <f ca="1">IFERROR(IF(AND(NOW()&lt;= EOMONTH(DATE(YEAR($P796),9, 1), 0), Overall!$A798&lt;&gt;"", MONTH($O796) &lt;= 9, MONTH($P796) &gt;= 9), IF($S796 &lt;&gt; "", $I796/$S796, ""), ""), "")</f>
        <v/>
      </c>
      <c r="AP796" s="10" t="str">
        <f ca="1">IFERROR(IF(AND(NOW()&lt;= EOMONTH(DATE(YEAR($P796),10, 1), 0), Overall!$A798&lt;&gt;"", MONTH($O796) &lt;= 10, MONTH($P796) &gt;= 10), IF($S796 &lt;&gt; "", $I796/$S796, ""), ""), "")</f>
        <v/>
      </c>
      <c r="AQ796" s="10" t="str">
        <f ca="1">IFERROR(IF(AND(NOW()&lt;= EOMONTH(DATE(YEAR($P796),11, 1), 0), Overall!$A798&lt;&gt;"", MONTH($O796) &lt;=11, MONTH($P796) &gt;= 11), IF($S796 &lt;&gt; "", $I796/$S796, ""), ""), "")</f>
        <v/>
      </c>
      <c r="AR796" s="10" t="str">
        <f ca="1">IFERROR(IF(AND(NOW()&lt;= EOMONTH(DATE(YEAR($P796),12, 1), 0), Overall!$A798&lt;&gt;"", MONTH($O796) &lt;= 12, MONTH($P796) &gt;= 12), IF($S796 &lt;&gt; "", $I796/$S796, ""), ""), "")</f>
        <v/>
      </c>
      <c r="AS796" s="16">
        <f t="shared" ca="1" si="25"/>
        <v>0</v>
      </c>
    </row>
    <row r="797" spans="1:45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5" t="str">
        <f>IF(Overall!P799&lt;&gt;"",_xlfn.VALUETOTEXT(Overall!P799),"")</f>
        <v/>
      </c>
      <c r="I797" s="6" t="str">
        <f>IF(Overall!F799&lt;&gt;"",VALUE(Overall!F799),"")</f>
        <v/>
      </c>
      <c r="J797" s="6" t="str">
        <f>IF(Overall!G799&lt;&gt;"",VALUE(Overall!G799),"")</f>
        <v/>
      </c>
      <c r="K797" s="6" t="str">
        <f>IF(Overall!H799&lt;&gt;"",VALUE(Overall!H799),"")</f>
        <v/>
      </c>
      <c r="L797" s="6" t="str">
        <f>IF(Overall!I799&lt;&gt;"",VALUE(Overall!I799),"")</f>
        <v/>
      </c>
      <c r="M797" s="6" t="str">
        <f>IF(Overall!J799&lt;&gt;"",VALUE(Overall!J799),"")</f>
        <v/>
      </c>
      <c r="N797" s="6" t="str">
        <f>IF(Overall!K799&lt;&gt;"",VALUE(Overall!K799),"")</f>
        <v/>
      </c>
      <c r="O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P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Q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R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S797" s="5" t="str">
        <f t="shared" si="24"/>
        <v/>
      </c>
      <c r="T797" s="10" t="str">
        <f>IF(Overall!$A799&lt;&gt;"",IF(AND(MONTH($O797) &lt;= 1, MONTH($P797) &gt;= 1), IF($S797 &lt;&gt; "", $I797/$S797, ""), ""),"")</f>
        <v/>
      </c>
      <c r="U797" s="10" t="str">
        <f>IF(Overall!$A799&lt;&gt;"",IF(AND(MONTH($O797) &lt;= 2, MONTH($P797) &gt;= 2), IF($S797 &lt;&gt; "", $I797/$S797, ""), ""),"")</f>
        <v/>
      </c>
      <c r="V797" s="10" t="str">
        <f>IF(Overall!$A799&lt;&gt;"",IF(AND(MONTH($O797) &lt;= 3, MONTH($P797) &gt;= 3), IF($S797 &lt;&gt; "", $I797/$S797, ""), ""),"")</f>
        <v/>
      </c>
      <c r="W797" s="10" t="str">
        <f>IF(Overall!$A799&lt;&gt;"",IF(AND(MONTH($O797) &lt;= 4, MONTH($P797) &gt;= 4), IF($S797 &lt;&gt; "", $I797/$S797, ""), ""),"")</f>
        <v/>
      </c>
      <c r="X797" s="10" t="str">
        <f>IF(Overall!$A799&lt;&gt;"",IF(AND(MONTH($O797) &lt;= 5, MONTH($P797) &gt;= 5), IF($S797 &lt;&gt; "", $I797/$S797, ""), ""),"")</f>
        <v/>
      </c>
      <c r="Y797" s="10" t="str">
        <f>IF(Overall!$A799&lt;&gt;"",IF(AND(MONTH($O797) &lt;= 6, MONTH($P797) &gt;= 6), IF($S797 &lt;&gt; "", $I797/$S797, ""), ""),"")</f>
        <v/>
      </c>
      <c r="Z797" s="10" t="str">
        <f>IF(Overall!$A799&lt;&gt;"",IF(AND(MONTH($O797) &lt;= 7, MONTH($P797) &gt;= 7 ), IF($S797 &lt;&gt; "", $I797/$S797, ""), ""),"")</f>
        <v/>
      </c>
      <c r="AA797" s="10" t="str">
        <f>IF(Overall!$A799&lt;&gt;"",IF(AND(MONTH($O797) &lt;= 8, MONTH($P797) &gt;= 8), IF($S797 &lt;&gt; "", $I797/$S797, ""), ""),"")</f>
        <v/>
      </c>
      <c r="AB797" s="10" t="str">
        <f>IF(Overall!$A799&lt;&gt;"",IF(AND(MONTH($O797) &lt;= 9, MONTH($P797) &gt;= 9), IF($S797 &lt;&gt; "", $I797/$S797, ""), ""),"")</f>
        <v/>
      </c>
      <c r="AC797" s="10" t="str">
        <f>IF(Overall!$A799&lt;&gt;"",IF(AND(MONTH($O797) &lt;= 10, MONTH($P797) &gt;= 10), IF($S797 &lt;&gt; "", $I797/$S797, ""), ""),"")</f>
        <v/>
      </c>
      <c r="AD797" s="10" t="str">
        <f>IF(Overall!$A799&lt;&gt;"",IF(AND(MONTH($O797) &lt;= 11, MONTH($P797) &gt;= 11), IF($S797 &lt;&gt; "", $I797/$S797, ""), ""),"")</f>
        <v/>
      </c>
      <c r="AE797" s="10" t="str">
        <f>IF(Overall!$A799&lt;&gt;"",IF(AND(MONTH($O797) &lt;= 12, MONTH($P797) &gt;= 12), IF($S797 &lt;&gt; "", $I797/$S797, ""), ""),"")</f>
        <v/>
      </c>
      <c r="AG797" s="10" t="str">
        <f ca="1">IFERROR(IF(AND(NOW()&lt;= EOMONTH(DATE(YEAR($P797),1, 1), 0), Overall!$A799&lt;&gt;"", MONTH($O797) &lt;= 1, MONTH($P797) &gt;= 1), IF($S797 &lt;&gt; "", $I797/$S797, ""), ""), "")</f>
        <v/>
      </c>
      <c r="AH797" s="10" t="str">
        <f ca="1">IFERROR(IF(AND(NOW()&lt;= EOMONTH(DATE(YEAR($P797),2, 1), 0), Overall!$A799&lt;&gt;"", MONTH($O797) &lt;= 2, MONTH($P797) &gt;= 2), IF($S797 &lt;&gt; "", $I797/$S797, ""), ""), "")</f>
        <v/>
      </c>
      <c r="AI797" s="10" t="str">
        <f ca="1">IFERROR(IF(AND(NOW()&lt;= EOMONTH(DATE(YEAR($P797),3, 1), 0), Overall!$A799&lt;&gt;"", MONTH($O797) &lt;= 3, MONTH($P797) &gt;= 3), IF($S797 &lt;&gt; "", $I797/$S797, ""), ""), "")</f>
        <v/>
      </c>
      <c r="AJ797" s="10" t="str">
        <f ca="1">IFERROR(IF(AND(NOW()&lt;= EOMONTH(DATE(YEAR($P797),4, 1), 0), Overall!$A799&lt;&gt;"", MONTH($O797) &lt;= 4, MONTH($P797) &gt;= 4), IF($S797 &lt;&gt; "", $I797/$S797, ""), ""), "")</f>
        <v/>
      </c>
      <c r="AK797" s="10" t="str">
        <f ca="1">IFERROR(IF(AND(NOW()&lt;= EOMONTH(DATE(YEAR($P797),5, 1), 0), Overall!$A799&lt;&gt;"", MONTH($O797) &lt;= 5, MONTH($P797) &gt;= 5), IF($S797 &lt;&gt; "", $I797/$S797, ""), ""), "")</f>
        <v/>
      </c>
      <c r="AL797" s="10" t="str">
        <f ca="1">IFERROR(IF(AND(NOW()&lt;= EOMONTH(DATE(YEAR($P797),6, 1), 0), Overall!$A799&lt;&gt;"", MONTH($O797) &lt;= 6, MONTH($P797) &gt;= 6), IF($S797 &lt;&gt; "", $I797/$S797, ""), ""), "")</f>
        <v/>
      </c>
      <c r="AM797" s="10" t="str">
        <f ca="1">IFERROR(IF(AND(NOW()&lt;= EOMONTH(DATE(YEAR($P797),7, 1), 0), Overall!$A799&lt;&gt;"", MONTH($O797) &lt;= 7, MONTH($P797) &gt;= 7), IF($S797 &lt;&gt; "", $I797/$S797, ""), ""), "")</f>
        <v/>
      </c>
      <c r="AN797" s="10" t="str">
        <f ca="1">IFERROR(IF(AND(NOW()&lt;= EOMONTH(DATE(YEAR($P797),8, 1), 0), Overall!$A799&lt;&gt;"", MONTH($O797) &lt;= 8, MONTH($P797) &gt;= 8), IF($S797 &lt;&gt; "", $I797/$S797, ""), ""), "")</f>
        <v/>
      </c>
      <c r="AO797" s="10" t="str">
        <f ca="1">IFERROR(IF(AND(NOW()&lt;= EOMONTH(DATE(YEAR($P797),9, 1), 0), Overall!$A799&lt;&gt;"", MONTH($O797) &lt;= 9, MONTH($P797) &gt;= 9), IF($S797 &lt;&gt; "", $I797/$S797, ""), ""), "")</f>
        <v/>
      </c>
      <c r="AP797" s="10" t="str">
        <f ca="1">IFERROR(IF(AND(NOW()&lt;= EOMONTH(DATE(YEAR($P797),10, 1), 0), Overall!$A799&lt;&gt;"", MONTH($O797) &lt;= 10, MONTH($P797) &gt;= 10), IF($S797 &lt;&gt; "", $I797/$S797, ""), ""), "")</f>
        <v/>
      </c>
      <c r="AQ797" s="10" t="str">
        <f ca="1">IFERROR(IF(AND(NOW()&lt;= EOMONTH(DATE(YEAR($P797),11, 1), 0), Overall!$A799&lt;&gt;"", MONTH($O797) &lt;=11, MONTH($P797) &gt;= 11), IF($S797 &lt;&gt; "", $I797/$S797, ""), ""), "")</f>
        <v/>
      </c>
      <c r="AR797" s="10" t="str">
        <f ca="1">IFERROR(IF(AND(NOW()&lt;= EOMONTH(DATE(YEAR($P797),12, 1), 0), Overall!$A799&lt;&gt;"", MONTH($O797) &lt;= 12, MONTH($P797) &gt;= 12), IF($S797 &lt;&gt; "", $I797/$S797, ""), ""), "")</f>
        <v/>
      </c>
      <c r="AS797" s="16">
        <f t="shared" ca="1" si="25"/>
        <v>0</v>
      </c>
    </row>
    <row r="798" spans="1:45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5" t="str">
        <f>IF(Overall!P800&lt;&gt;"",_xlfn.VALUETOTEXT(Overall!P800),"")</f>
        <v/>
      </c>
      <c r="I798" s="6" t="str">
        <f>IF(Overall!F800&lt;&gt;"",VALUE(Overall!F800),"")</f>
        <v/>
      </c>
      <c r="J798" s="6" t="str">
        <f>IF(Overall!G800&lt;&gt;"",VALUE(Overall!G800),"")</f>
        <v/>
      </c>
      <c r="K798" s="6" t="str">
        <f>IF(Overall!H800&lt;&gt;"",VALUE(Overall!H800),"")</f>
        <v/>
      </c>
      <c r="L798" s="6" t="str">
        <f>IF(Overall!I800&lt;&gt;"",VALUE(Overall!I800),"")</f>
        <v/>
      </c>
      <c r="M798" s="6" t="str">
        <f>IF(Overall!J800&lt;&gt;"",VALUE(Overall!J800),"")</f>
        <v/>
      </c>
      <c r="N798" s="6" t="str">
        <f>IF(Overall!K800&lt;&gt;"",VALUE(Overall!K800),"")</f>
        <v/>
      </c>
      <c r="O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P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Q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R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S798" s="5" t="str">
        <f t="shared" si="24"/>
        <v/>
      </c>
      <c r="T798" s="10" t="str">
        <f>IF(Overall!$A800&lt;&gt;"",IF(AND(MONTH($O798) &lt;= 1, MONTH($P798) &gt;= 1), IF($S798 &lt;&gt; "", $I798/$S798, ""), ""),"")</f>
        <v/>
      </c>
      <c r="U798" s="10" t="str">
        <f>IF(Overall!$A800&lt;&gt;"",IF(AND(MONTH($O798) &lt;= 2, MONTH($P798) &gt;= 2), IF($S798 &lt;&gt; "", $I798/$S798, ""), ""),"")</f>
        <v/>
      </c>
      <c r="V798" s="10" t="str">
        <f>IF(Overall!$A800&lt;&gt;"",IF(AND(MONTH($O798) &lt;= 3, MONTH($P798) &gt;= 3), IF($S798 &lt;&gt; "", $I798/$S798, ""), ""),"")</f>
        <v/>
      </c>
      <c r="W798" s="10" t="str">
        <f>IF(Overall!$A800&lt;&gt;"",IF(AND(MONTH($O798) &lt;= 4, MONTH($P798) &gt;= 4), IF($S798 &lt;&gt; "", $I798/$S798, ""), ""),"")</f>
        <v/>
      </c>
      <c r="X798" s="10" t="str">
        <f>IF(Overall!$A800&lt;&gt;"",IF(AND(MONTH($O798) &lt;= 5, MONTH($P798) &gt;= 5), IF($S798 &lt;&gt; "", $I798/$S798, ""), ""),"")</f>
        <v/>
      </c>
      <c r="Y798" s="10" t="str">
        <f>IF(Overall!$A800&lt;&gt;"",IF(AND(MONTH($O798) &lt;= 6, MONTH($P798) &gt;= 6), IF($S798 &lt;&gt; "", $I798/$S798, ""), ""),"")</f>
        <v/>
      </c>
      <c r="Z798" s="10" t="str">
        <f>IF(Overall!$A800&lt;&gt;"",IF(AND(MONTH($O798) &lt;= 7, MONTH($P798) &gt;= 7 ), IF($S798 &lt;&gt; "", $I798/$S798, ""), ""),"")</f>
        <v/>
      </c>
      <c r="AA798" s="10" t="str">
        <f>IF(Overall!$A800&lt;&gt;"",IF(AND(MONTH($O798) &lt;= 8, MONTH($P798) &gt;= 8), IF($S798 &lt;&gt; "", $I798/$S798, ""), ""),"")</f>
        <v/>
      </c>
      <c r="AB798" s="10" t="str">
        <f>IF(Overall!$A800&lt;&gt;"",IF(AND(MONTH($O798) &lt;= 9, MONTH($P798) &gt;= 9), IF($S798 &lt;&gt; "", $I798/$S798, ""), ""),"")</f>
        <v/>
      </c>
      <c r="AC798" s="10" t="str">
        <f>IF(Overall!$A800&lt;&gt;"",IF(AND(MONTH($O798) &lt;= 10, MONTH($P798) &gt;= 10), IF($S798 &lt;&gt; "", $I798/$S798, ""), ""),"")</f>
        <v/>
      </c>
      <c r="AD798" s="10" t="str">
        <f>IF(Overall!$A800&lt;&gt;"",IF(AND(MONTH($O798) &lt;= 11, MONTH($P798) &gt;= 11), IF($S798 &lt;&gt; "", $I798/$S798, ""), ""),"")</f>
        <v/>
      </c>
      <c r="AE798" s="10" t="str">
        <f>IF(Overall!$A800&lt;&gt;"",IF(AND(MONTH($O798) &lt;= 12, MONTH($P798) &gt;= 12), IF($S798 &lt;&gt; "", $I798/$S798, ""), ""),"")</f>
        <v/>
      </c>
      <c r="AG798" s="10" t="str">
        <f ca="1">IFERROR(IF(AND(NOW()&lt;= EOMONTH(DATE(YEAR($P798),1, 1), 0), Overall!$A800&lt;&gt;"", MONTH($O798) &lt;= 1, MONTH($P798) &gt;= 1), IF($S798 &lt;&gt; "", $I798/$S798, ""), ""), "")</f>
        <v/>
      </c>
      <c r="AH798" s="10" t="str">
        <f ca="1">IFERROR(IF(AND(NOW()&lt;= EOMONTH(DATE(YEAR($P798),2, 1), 0), Overall!$A800&lt;&gt;"", MONTH($O798) &lt;= 2, MONTH($P798) &gt;= 2), IF($S798 &lt;&gt; "", $I798/$S798, ""), ""), "")</f>
        <v/>
      </c>
      <c r="AI798" s="10" t="str">
        <f ca="1">IFERROR(IF(AND(NOW()&lt;= EOMONTH(DATE(YEAR($P798),3, 1), 0), Overall!$A800&lt;&gt;"", MONTH($O798) &lt;= 3, MONTH($P798) &gt;= 3), IF($S798 &lt;&gt; "", $I798/$S798, ""), ""), "")</f>
        <v/>
      </c>
      <c r="AJ798" s="10" t="str">
        <f ca="1">IFERROR(IF(AND(NOW()&lt;= EOMONTH(DATE(YEAR($P798),4, 1), 0), Overall!$A800&lt;&gt;"", MONTH($O798) &lt;= 4, MONTH($P798) &gt;= 4), IF($S798 &lt;&gt; "", $I798/$S798, ""), ""), "")</f>
        <v/>
      </c>
      <c r="AK798" s="10" t="str">
        <f ca="1">IFERROR(IF(AND(NOW()&lt;= EOMONTH(DATE(YEAR($P798),5, 1), 0), Overall!$A800&lt;&gt;"", MONTH($O798) &lt;= 5, MONTH($P798) &gt;= 5), IF($S798 &lt;&gt; "", $I798/$S798, ""), ""), "")</f>
        <v/>
      </c>
      <c r="AL798" s="10" t="str">
        <f ca="1">IFERROR(IF(AND(NOW()&lt;= EOMONTH(DATE(YEAR($P798),6, 1), 0), Overall!$A800&lt;&gt;"", MONTH($O798) &lt;= 6, MONTH($P798) &gt;= 6), IF($S798 &lt;&gt; "", $I798/$S798, ""), ""), "")</f>
        <v/>
      </c>
      <c r="AM798" s="10" t="str">
        <f ca="1">IFERROR(IF(AND(NOW()&lt;= EOMONTH(DATE(YEAR($P798),7, 1), 0), Overall!$A800&lt;&gt;"", MONTH($O798) &lt;= 7, MONTH($P798) &gt;= 7), IF($S798 &lt;&gt; "", $I798/$S798, ""), ""), "")</f>
        <v/>
      </c>
      <c r="AN798" s="10" t="str">
        <f ca="1">IFERROR(IF(AND(NOW()&lt;= EOMONTH(DATE(YEAR($P798),8, 1), 0), Overall!$A800&lt;&gt;"", MONTH($O798) &lt;= 8, MONTH($P798) &gt;= 8), IF($S798 &lt;&gt; "", $I798/$S798, ""), ""), "")</f>
        <v/>
      </c>
      <c r="AO798" s="10" t="str">
        <f ca="1">IFERROR(IF(AND(NOW()&lt;= EOMONTH(DATE(YEAR($P798),9, 1), 0), Overall!$A800&lt;&gt;"", MONTH($O798) &lt;= 9, MONTH($P798) &gt;= 9), IF($S798 &lt;&gt; "", $I798/$S798, ""), ""), "")</f>
        <v/>
      </c>
      <c r="AP798" s="10" t="str">
        <f ca="1">IFERROR(IF(AND(NOW()&lt;= EOMONTH(DATE(YEAR($P798),10, 1), 0), Overall!$A800&lt;&gt;"", MONTH($O798) &lt;= 10, MONTH($P798) &gt;= 10), IF($S798 &lt;&gt; "", $I798/$S798, ""), ""), "")</f>
        <v/>
      </c>
      <c r="AQ798" s="10" t="str">
        <f ca="1">IFERROR(IF(AND(NOW()&lt;= EOMONTH(DATE(YEAR($P798),11, 1), 0), Overall!$A800&lt;&gt;"", MONTH($O798) &lt;=11, MONTH($P798) &gt;= 11), IF($S798 &lt;&gt; "", $I798/$S798, ""), ""), "")</f>
        <v/>
      </c>
      <c r="AR798" s="10" t="str">
        <f ca="1">IFERROR(IF(AND(NOW()&lt;= EOMONTH(DATE(YEAR($P798),12, 1), 0), Overall!$A800&lt;&gt;"", MONTH($O798) &lt;= 12, MONTH($P798) &gt;= 12), IF($S798 &lt;&gt; "", $I798/$S798, ""), ""), "")</f>
        <v/>
      </c>
      <c r="AS798" s="16">
        <f t="shared" ca="1" si="25"/>
        <v>0</v>
      </c>
    </row>
    <row r="799" spans="1:45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5" t="str">
        <f>IF(Overall!P801&lt;&gt;"",_xlfn.VALUETOTEXT(Overall!P801),"")</f>
        <v/>
      </c>
      <c r="I799" s="6" t="str">
        <f>IF(Overall!F801&lt;&gt;"",VALUE(Overall!F801),"")</f>
        <v/>
      </c>
      <c r="J799" s="6" t="str">
        <f>IF(Overall!G801&lt;&gt;"",VALUE(Overall!G801),"")</f>
        <v/>
      </c>
      <c r="K799" s="6" t="str">
        <f>IF(Overall!H801&lt;&gt;"",VALUE(Overall!H801),"")</f>
        <v/>
      </c>
      <c r="L799" s="6" t="str">
        <f>IF(Overall!I801&lt;&gt;"",VALUE(Overall!I801),"")</f>
        <v/>
      </c>
      <c r="M799" s="6" t="str">
        <f>IF(Overall!J801&lt;&gt;"",VALUE(Overall!J801),"")</f>
        <v/>
      </c>
      <c r="N799" s="6" t="str">
        <f>IF(Overall!K801&lt;&gt;"",VALUE(Overall!K801),"")</f>
        <v/>
      </c>
      <c r="O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P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Q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R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S799" s="5" t="str">
        <f t="shared" si="24"/>
        <v/>
      </c>
      <c r="T799" s="10" t="str">
        <f>IF(Overall!$A801&lt;&gt;"",IF(AND(MONTH($O799) &lt;= 1, MONTH($P799) &gt;= 1), IF($S799 &lt;&gt; "", $I799/$S799, ""), ""),"")</f>
        <v/>
      </c>
      <c r="U799" s="10" t="str">
        <f>IF(Overall!$A801&lt;&gt;"",IF(AND(MONTH($O799) &lt;= 2, MONTH($P799) &gt;= 2), IF($S799 &lt;&gt; "", $I799/$S799, ""), ""),"")</f>
        <v/>
      </c>
      <c r="V799" s="10" t="str">
        <f>IF(Overall!$A801&lt;&gt;"",IF(AND(MONTH($O799) &lt;= 3, MONTH($P799) &gt;= 3), IF($S799 &lt;&gt; "", $I799/$S799, ""), ""),"")</f>
        <v/>
      </c>
      <c r="W799" s="10" t="str">
        <f>IF(Overall!$A801&lt;&gt;"",IF(AND(MONTH($O799) &lt;= 4, MONTH($P799) &gt;= 4), IF($S799 &lt;&gt; "", $I799/$S799, ""), ""),"")</f>
        <v/>
      </c>
      <c r="X799" s="10" t="str">
        <f>IF(Overall!$A801&lt;&gt;"",IF(AND(MONTH($O799) &lt;= 5, MONTH($P799) &gt;= 5), IF($S799 &lt;&gt; "", $I799/$S799, ""), ""),"")</f>
        <v/>
      </c>
      <c r="Y799" s="10" t="str">
        <f>IF(Overall!$A801&lt;&gt;"",IF(AND(MONTH($O799) &lt;= 6, MONTH($P799) &gt;= 6), IF($S799 &lt;&gt; "", $I799/$S799, ""), ""),"")</f>
        <v/>
      </c>
      <c r="Z799" s="10" t="str">
        <f>IF(Overall!$A801&lt;&gt;"",IF(AND(MONTH($O799) &lt;= 7, MONTH($P799) &gt;= 7 ), IF($S799 &lt;&gt; "", $I799/$S799, ""), ""),"")</f>
        <v/>
      </c>
      <c r="AA799" s="10" t="str">
        <f>IF(Overall!$A801&lt;&gt;"",IF(AND(MONTH($O799) &lt;= 8, MONTH($P799) &gt;= 8), IF($S799 &lt;&gt; "", $I799/$S799, ""), ""),"")</f>
        <v/>
      </c>
      <c r="AB799" s="10" t="str">
        <f>IF(Overall!$A801&lt;&gt;"",IF(AND(MONTH($O799) &lt;= 9, MONTH($P799) &gt;= 9), IF($S799 &lt;&gt; "", $I799/$S799, ""), ""),"")</f>
        <v/>
      </c>
      <c r="AC799" s="10" t="str">
        <f>IF(Overall!$A801&lt;&gt;"",IF(AND(MONTH($O799) &lt;= 10, MONTH($P799) &gt;= 10), IF($S799 &lt;&gt; "", $I799/$S799, ""), ""),"")</f>
        <v/>
      </c>
      <c r="AD799" s="10" t="str">
        <f>IF(Overall!$A801&lt;&gt;"",IF(AND(MONTH($O799) &lt;= 11, MONTH($P799) &gt;= 11), IF($S799 &lt;&gt; "", $I799/$S799, ""), ""),"")</f>
        <v/>
      </c>
      <c r="AE799" s="10" t="str">
        <f>IF(Overall!$A801&lt;&gt;"",IF(AND(MONTH($O799) &lt;= 12, MONTH($P799) &gt;= 12), IF($S799 &lt;&gt; "", $I799/$S799, ""), ""),"")</f>
        <v/>
      </c>
      <c r="AG799" s="10" t="str">
        <f ca="1">IFERROR(IF(AND(NOW()&lt;= EOMONTH(DATE(YEAR($P799),1, 1), 0), Overall!$A801&lt;&gt;"", MONTH($O799) &lt;= 1, MONTH($P799) &gt;= 1), IF($S799 &lt;&gt; "", $I799/$S799, ""), ""), "")</f>
        <v/>
      </c>
      <c r="AH799" s="10" t="str">
        <f ca="1">IFERROR(IF(AND(NOW()&lt;= EOMONTH(DATE(YEAR($P799),2, 1), 0), Overall!$A801&lt;&gt;"", MONTH($O799) &lt;= 2, MONTH($P799) &gt;= 2), IF($S799 &lt;&gt; "", $I799/$S799, ""), ""), "")</f>
        <v/>
      </c>
      <c r="AI799" s="10" t="str">
        <f ca="1">IFERROR(IF(AND(NOW()&lt;= EOMONTH(DATE(YEAR($P799),3, 1), 0), Overall!$A801&lt;&gt;"", MONTH($O799) &lt;= 3, MONTH($P799) &gt;= 3), IF($S799 &lt;&gt; "", $I799/$S799, ""), ""), "")</f>
        <v/>
      </c>
      <c r="AJ799" s="10" t="str">
        <f ca="1">IFERROR(IF(AND(NOW()&lt;= EOMONTH(DATE(YEAR($P799),4, 1), 0), Overall!$A801&lt;&gt;"", MONTH($O799) &lt;= 4, MONTH($P799) &gt;= 4), IF($S799 &lt;&gt; "", $I799/$S799, ""), ""), "")</f>
        <v/>
      </c>
      <c r="AK799" s="10" t="str">
        <f ca="1">IFERROR(IF(AND(NOW()&lt;= EOMONTH(DATE(YEAR($P799),5, 1), 0), Overall!$A801&lt;&gt;"", MONTH($O799) &lt;= 5, MONTH($P799) &gt;= 5), IF($S799 &lt;&gt; "", $I799/$S799, ""), ""), "")</f>
        <v/>
      </c>
      <c r="AL799" s="10" t="str">
        <f ca="1">IFERROR(IF(AND(NOW()&lt;= EOMONTH(DATE(YEAR($P799),6, 1), 0), Overall!$A801&lt;&gt;"", MONTH($O799) &lt;= 6, MONTH($P799) &gt;= 6), IF($S799 &lt;&gt; "", $I799/$S799, ""), ""), "")</f>
        <v/>
      </c>
      <c r="AM799" s="10" t="str">
        <f ca="1">IFERROR(IF(AND(NOW()&lt;= EOMONTH(DATE(YEAR($P799),7, 1), 0), Overall!$A801&lt;&gt;"", MONTH($O799) &lt;= 7, MONTH($P799) &gt;= 7), IF($S799 &lt;&gt; "", $I799/$S799, ""), ""), "")</f>
        <v/>
      </c>
      <c r="AN799" s="10" t="str">
        <f ca="1">IFERROR(IF(AND(NOW()&lt;= EOMONTH(DATE(YEAR($P799),8, 1), 0), Overall!$A801&lt;&gt;"", MONTH($O799) &lt;= 8, MONTH($P799) &gt;= 8), IF($S799 &lt;&gt; "", $I799/$S799, ""), ""), "")</f>
        <v/>
      </c>
      <c r="AO799" s="10" t="str">
        <f ca="1">IFERROR(IF(AND(NOW()&lt;= EOMONTH(DATE(YEAR($P799),9, 1), 0), Overall!$A801&lt;&gt;"", MONTH($O799) &lt;= 9, MONTH($P799) &gt;= 9), IF($S799 &lt;&gt; "", $I799/$S799, ""), ""), "")</f>
        <v/>
      </c>
      <c r="AP799" s="10" t="str">
        <f ca="1">IFERROR(IF(AND(NOW()&lt;= EOMONTH(DATE(YEAR($P799),10, 1), 0), Overall!$A801&lt;&gt;"", MONTH($O799) &lt;= 10, MONTH($P799) &gt;= 10), IF($S799 &lt;&gt; "", $I799/$S799, ""), ""), "")</f>
        <v/>
      </c>
      <c r="AQ799" s="10" t="str">
        <f ca="1">IFERROR(IF(AND(NOW()&lt;= EOMONTH(DATE(YEAR($P799),11, 1), 0), Overall!$A801&lt;&gt;"", MONTH($O799) &lt;=11, MONTH($P799) &gt;= 11), IF($S799 &lt;&gt; "", $I799/$S799, ""), ""), "")</f>
        <v/>
      </c>
      <c r="AR799" s="10" t="str">
        <f ca="1">IFERROR(IF(AND(NOW()&lt;= EOMONTH(DATE(YEAR($P799),12, 1), 0), Overall!$A801&lt;&gt;"", MONTH($O799) &lt;= 12, MONTH($P799) &gt;= 12), IF($S799 &lt;&gt; "", $I799/$S799, ""), ""), "")</f>
        <v/>
      </c>
      <c r="AS799" s="16">
        <f t="shared" ca="1" si="25"/>
        <v>0</v>
      </c>
    </row>
    <row r="800" spans="1:45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5" t="str">
        <f>IF(Overall!P802&lt;&gt;"",_xlfn.VALUETOTEXT(Overall!P802),"")</f>
        <v/>
      </c>
      <c r="I800" s="6" t="str">
        <f>IF(Overall!F802&lt;&gt;"",VALUE(Overall!F802),"")</f>
        <v/>
      </c>
      <c r="J800" s="6" t="str">
        <f>IF(Overall!G802&lt;&gt;"",VALUE(Overall!G802),"")</f>
        <v/>
      </c>
      <c r="K800" s="6" t="str">
        <f>IF(Overall!H802&lt;&gt;"",VALUE(Overall!H802),"")</f>
        <v/>
      </c>
      <c r="L800" s="6" t="str">
        <f>IF(Overall!I802&lt;&gt;"",VALUE(Overall!I802),"")</f>
        <v/>
      </c>
      <c r="M800" s="6" t="str">
        <f>IF(Overall!J802&lt;&gt;"",VALUE(Overall!J802),"")</f>
        <v/>
      </c>
      <c r="N800" s="6" t="str">
        <f>IF(Overall!K802&lt;&gt;"",VALUE(Overall!K802),"")</f>
        <v/>
      </c>
      <c r="O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P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Q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R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S800" s="5" t="str">
        <f t="shared" si="24"/>
        <v/>
      </c>
      <c r="T800" s="10" t="str">
        <f>IF(Overall!$A802&lt;&gt;"",IF(AND(MONTH($O800) &lt;= 1, MONTH($P800) &gt;= 1), IF($S800 &lt;&gt; "", $I800/$S800, ""), ""),"")</f>
        <v/>
      </c>
      <c r="U800" s="10" t="str">
        <f>IF(Overall!$A802&lt;&gt;"",IF(AND(MONTH($O800) &lt;= 2, MONTH($P800) &gt;= 2), IF($S800 &lt;&gt; "", $I800/$S800, ""), ""),"")</f>
        <v/>
      </c>
      <c r="V800" s="10" t="str">
        <f>IF(Overall!$A802&lt;&gt;"",IF(AND(MONTH($O800) &lt;= 3, MONTH($P800) &gt;= 3), IF($S800 &lt;&gt; "", $I800/$S800, ""), ""),"")</f>
        <v/>
      </c>
      <c r="W800" s="10" t="str">
        <f>IF(Overall!$A802&lt;&gt;"",IF(AND(MONTH($O800) &lt;= 4, MONTH($P800) &gt;= 4), IF($S800 &lt;&gt; "", $I800/$S800, ""), ""),"")</f>
        <v/>
      </c>
      <c r="X800" s="10" t="str">
        <f>IF(Overall!$A802&lt;&gt;"",IF(AND(MONTH($O800) &lt;= 5, MONTH($P800) &gt;= 5), IF($S800 &lt;&gt; "", $I800/$S800, ""), ""),"")</f>
        <v/>
      </c>
      <c r="Y800" s="10" t="str">
        <f>IF(Overall!$A802&lt;&gt;"",IF(AND(MONTH($O800) &lt;= 6, MONTH($P800) &gt;= 6), IF($S800 &lt;&gt; "", $I800/$S800, ""), ""),"")</f>
        <v/>
      </c>
      <c r="Z800" s="10" t="str">
        <f>IF(Overall!$A802&lt;&gt;"",IF(AND(MONTH($O800) &lt;= 7, MONTH($P800) &gt;= 7 ), IF($S800 &lt;&gt; "", $I800/$S800, ""), ""),"")</f>
        <v/>
      </c>
      <c r="AA800" s="10" t="str">
        <f>IF(Overall!$A802&lt;&gt;"",IF(AND(MONTH($O800) &lt;= 8, MONTH($P800) &gt;= 8), IF($S800 &lt;&gt; "", $I800/$S800, ""), ""),"")</f>
        <v/>
      </c>
      <c r="AB800" s="10" t="str">
        <f>IF(Overall!$A802&lt;&gt;"",IF(AND(MONTH($O800) &lt;= 9, MONTH($P800) &gt;= 9), IF($S800 &lt;&gt; "", $I800/$S800, ""), ""),"")</f>
        <v/>
      </c>
      <c r="AC800" s="10" t="str">
        <f>IF(Overall!$A802&lt;&gt;"",IF(AND(MONTH($O800) &lt;= 10, MONTH($P800) &gt;= 10), IF($S800 &lt;&gt; "", $I800/$S800, ""), ""),"")</f>
        <v/>
      </c>
      <c r="AD800" s="10" t="str">
        <f>IF(Overall!$A802&lt;&gt;"",IF(AND(MONTH($O800) &lt;= 11, MONTH($P800) &gt;= 11), IF($S800 &lt;&gt; "", $I800/$S800, ""), ""),"")</f>
        <v/>
      </c>
      <c r="AE800" s="10" t="str">
        <f>IF(Overall!$A802&lt;&gt;"",IF(AND(MONTH($O800) &lt;= 12, MONTH($P800) &gt;= 12), IF($S800 &lt;&gt; "", $I800/$S800, ""), ""),"")</f>
        <v/>
      </c>
      <c r="AG800" s="10" t="str">
        <f ca="1">IFERROR(IF(AND(NOW()&lt;= EOMONTH(DATE(YEAR($P800),1, 1), 0), Overall!$A802&lt;&gt;"", MONTH($O800) &lt;= 1, MONTH($P800) &gt;= 1), IF($S800 &lt;&gt; "", $I800/$S800, ""), ""), "")</f>
        <v/>
      </c>
      <c r="AH800" s="10" t="str">
        <f ca="1">IFERROR(IF(AND(NOW()&lt;= EOMONTH(DATE(YEAR($P800),2, 1), 0), Overall!$A802&lt;&gt;"", MONTH($O800) &lt;= 2, MONTH($P800) &gt;= 2), IF($S800 &lt;&gt; "", $I800/$S800, ""), ""), "")</f>
        <v/>
      </c>
      <c r="AI800" s="10" t="str">
        <f ca="1">IFERROR(IF(AND(NOW()&lt;= EOMONTH(DATE(YEAR($P800),3, 1), 0), Overall!$A802&lt;&gt;"", MONTH($O800) &lt;= 3, MONTH($P800) &gt;= 3), IF($S800 &lt;&gt; "", $I800/$S800, ""), ""), "")</f>
        <v/>
      </c>
      <c r="AJ800" s="10" t="str">
        <f ca="1">IFERROR(IF(AND(NOW()&lt;= EOMONTH(DATE(YEAR($P800),4, 1), 0), Overall!$A802&lt;&gt;"", MONTH($O800) &lt;= 4, MONTH($P800) &gt;= 4), IF($S800 &lt;&gt; "", $I800/$S800, ""), ""), "")</f>
        <v/>
      </c>
      <c r="AK800" s="10" t="str">
        <f ca="1">IFERROR(IF(AND(NOW()&lt;= EOMONTH(DATE(YEAR($P800),5, 1), 0), Overall!$A802&lt;&gt;"", MONTH($O800) &lt;= 5, MONTH($P800) &gt;= 5), IF($S800 &lt;&gt; "", $I800/$S800, ""), ""), "")</f>
        <v/>
      </c>
      <c r="AL800" s="10" t="str">
        <f ca="1">IFERROR(IF(AND(NOW()&lt;= EOMONTH(DATE(YEAR($P800),6, 1), 0), Overall!$A802&lt;&gt;"", MONTH($O800) &lt;= 6, MONTH($P800) &gt;= 6), IF($S800 &lt;&gt; "", $I800/$S800, ""), ""), "")</f>
        <v/>
      </c>
      <c r="AM800" s="10" t="str">
        <f ca="1">IFERROR(IF(AND(NOW()&lt;= EOMONTH(DATE(YEAR($P800),7, 1), 0), Overall!$A802&lt;&gt;"", MONTH($O800) &lt;= 7, MONTH($P800) &gt;= 7), IF($S800 &lt;&gt; "", $I800/$S800, ""), ""), "")</f>
        <v/>
      </c>
      <c r="AN800" s="10" t="str">
        <f ca="1">IFERROR(IF(AND(NOW()&lt;= EOMONTH(DATE(YEAR($P800),8, 1), 0), Overall!$A802&lt;&gt;"", MONTH($O800) &lt;= 8, MONTH($P800) &gt;= 8), IF($S800 &lt;&gt; "", $I800/$S800, ""), ""), "")</f>
        <v/>
      </c>
      <c r="AO800" s="10" t="str">
        <f ca="1">IFERROR(IF(AND(NOW()&lt;= EOMONTH(DATE(YEAR($P800),9, 1), 0), Overall!$A802&lt;&gt;"", MONTH($O800) &lt;= 9, MONTH($P800) &gt;= 9), IF($S800 &lt;&gt; "", $I800/$S800, ""), ""), "")</f>
        <v/>
      </c>
      <c r="AP800" s="10" t="str">
        <f ca="1">IFERROR(IF(AND(NOW()&lt;= EOMONTH(DATE(YEAR($P800),10, 1), 0), Overall!$A802&lt;&gt;"", MONTH($O800) &lt;= 10, MONTH($P800) &gt;= 10), IF($S800 &lt;&gt; "", $I800/$S800, ""), ""), "")</f>
        <v/>
      </c>
      <c r="AQ800" s="10" t="str">
        <f ca="1">IFERROR(IF(AND(NOW()&lt;= EOMONTH(DATE(YEAR($P800),11, 1), 0), Overall!$A802&lt;&gt;"", MONTH($O800) &lt;=11, MONTH($P800) &gt;= 11), IF($S800 &lt;&gt; "", $I800/$S800, ""), ""), "")</f>
        <v/>
      </c>
      <c r="AR800" s="10" t="str">
        <f ca="1">IFERROR(IF(AND(NOW()&lt;= EOMONTH(DATE(YEAR($P800),12, 1), 0), Overall!$A802&lt;&gt;"", MONTH($O800) &lt;= 12, MONTH($P800) &gt;= 12), IF($S800 &lt;&gt; "", $I800/$S800, ""), ""), "")</f>
        <v/>
      </c>
      <c r="AS800" s="16">
        <f t="shared" ca="1" si="25"/>
        <v>0</v>
      </c>
    </row>
    <row r="801" spans="1:45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5" t="str">
        <f>IF(Overall!P803&lt;&gt;"",_xlfn.VALUETOTEXT(Overall!P803),"")</f>
        <v/>
      </c>
      <c r="I801" s="6" t="str">
        <f>IF(Overall!F803&lt;&gt;"",VALUE(Overall!F803),"")</f>
        <v/>
      </c>
      <c r="J801" s="6" t="str">
        <f>IF(Overall!G803&lt;&gt;"",VALUE(Overall!G803),"")</f>
        <v/>
      </c>
      <c r="K801" s="6" t="str">
        <f>IF(Overall!H803&lt;&gt;"",VALUE(Overall!H803),"")</f>
        <v/>
      </c>
      <c r="L801" s="6" t="str">
        <f>IF(Overall!I803&lt;&gt;"",VALUE(Overall!I803),"")</f>
        <v/>
      </c>
      <c r="M801" s="6" t="str">
        <f>IF(Overall!J803&lt;&gt;"",VALUE(Overall!J803),"")</f>
        <v/>
      </c>
      <c r="N801" s="6" t="str">
        <f>IF(Overall!K803&lt;&gt;"",VALUE(Overall!K803),"")</f>
        <v/>
      </c>
      <c r="O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P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Q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R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S801" s="5" t="str">
        <f t="shared" si="24"/>
        <v/>
      </c>
      <c r="T801" s="10" t="str">
        <f>IF(Overall!$A803&lt;&gt;"",IF(AND(MONTH($O801) &lt;= 1, MONTH($P801) &gt;= 1), IF($S801 &lt;&gt; "", $I801/$S801, ""), ""),"")</f>
        <v/>
      </c>
      <c r="U801" s="10" t="str">
        <f>IF(Overall!$A803&lt;&gt;"",IF(AND(MONTH($O801) &lt;= 2, MONTH($P801) &gt;= 2), IF($S801 &lt;&gt; "", $I801/$S801, ""), ""),"")</f>
        <v/>
      </c>
      <c r="V801" s="10" t="str">
        <f>IF(Overall!$A803&lt;&gt;"",IF(AND(MONTH($O801) &lt;= 3, MONTH($P801) &gt;= 3), IF($S801 &lt;&gt; "", $I801/$S801, ""), ""),"")</f>
        <v/>
      </c>
      <c r="W801" s="10" t="str">
        <f>IF(Overall!$A803&lt;&gt;"",IF(AND(MONTH($O801) &lt;= 4, MONTH($P801) &gt;= 4), IF($S801 &lt;&gt; "", $I801/$S801, ""), ""),"")</f>
        <v/>
      </c>
      <c r="X801" s="10" t="str">
        <f>IF(Overall!$A803&lt;&gt;"",IF(AND(MONTH($O801) &lt;= 5, MONTH($P801) &gt;= 5), IF($S801 &lt;&gt; "", $I801/$S801, ""), ""),"")</f>
        <v/>
      </c>
      <c r="Y801" s="10" t="str">
        <f>IF(Overall!$A803&lt;&gt;"",IF(AND(MONTH($O801) &lt;= 6, MONTH($P801) &gt;= 6), IF($S801 &lt;&gt; "", $I801/$S801, ""), ""),"")</f>
        <v/>
      </c>
      <c r="Z801" s="10" t="str">
        <f>IF(Overall!$A803&lt;&gt;"",IF(AND(MONTH($O801) &lt;= 7, MONTH($P801) &gt;= 7 ), IF($S801 &lt;&gt; "", $I801/$S801, ""), ""),"")</f>
        <v/>
      </c>
      <c r="AA801" s="10" t="str">
        <f>IF(Overall!$A803&lt;&gt;"",IF(AND(MONTH($O801) &lt;= 8, MONTH($P801) &gt;= 8), IF($S801 &lt;&gt; "", $I801/$S801, ""), ""),"")</f>
        <v/>
      </c>
      <c r="AB801" s="10" t="str">
        <f>IF(Overall!$A803&lt;&gt;"",IF(AND(MONTH($O801) &lt;= 9, MONTH($P801) &gt;= 9), IF($S801 &lt;&gt; "", $I801/$S801, ""), ""),"")</f>
        <v/>
      </c>
      <c r="AC801" s="10" t="str">
        <f>IF(Overall!$A803&lt;&gt;"",IF(AND(MONTH($O801) &lt;= 10, MONTH($P801) &gt;= 10), IF($S801 &lt;&gt; "", $I801/$S801, ""), ""),"")</f>
        <v/>
      </c>
      <c r="AD801" s="10" t="str">
        <f>IF(Overall!$A803&lt;&gt;"",IF(AND(MONTH($O801) &lt;= 11, MONTH($P801) &gt;= 11), IF($S801 &lt;&gt; "", $I801/$S801, ""), ""),"")</f>
        <v/>
      </c>
      <c r="AE801" s="10" t="str">
        <f>IF(Overall!$A803&lt;&gt;"",IF(AND(MONTH($O801) &lt;= 12, MONTH($P801) &gt;= 12), IF($S801 &lt;&gt; "", $I801/$S801, ""), ""),"")</f>
        <v/>
      </c>
      <c r="AG801" s="10" t="str">
        <f ca="1">IFERROR(IF(AND(NOW()&lt;= EOMONTH(DATE(YEAR($P801),1, 1), 0), Overall!$A803&lt;&gt;"", MONTH($O801) &lt;= 1, MONTH($P801) &gt;= 1), IF($S801 &lt;&gt; "", $I801/$S801, ""), ""), "")</f>
        <v/>
      </c>
      <c r="AH801" s="10" t="str">
        <f ca="1">IFERROR(IF(AND(NOW()&lt;= EOMONTH(DATE(YEAR($P801),2, 1), 0), Overall!$A803&lt;&gt;"", MONTH($O801) &lt;= 2, MONTH($P801) &gt;= 2), IF($S801 &lt;&gt; "", $I801/$S801, ""), ""), "")</f>
        <v/>
      </c>
      <c r="AI801" s="10" t="str">
        <f ca="1">IFERROR(IF(AND(NOW()&lt;= EOMONTH(DATE(YEAR($P801),3, 1), 0), Overall!$A803&lt;&gt;"", MONTH($O801) &lt;= 3, MONTH($P801) &gt;= 3), IF($S801 &lt;&gt; "", $I801/$S801, ""), ""), "")</f>
        <v/>
      </c>
      <c r="AJ801" s="10" t="str">
        <f ca="1">IFERROR(IF(AND(NOW()&lt;= EOMONTH(DATE(YEAR($P801),4, 1), 0), Overall!$A803&lt;&gt;"", MONTH($O801) &lt;= 4, MONTH($P801) &gt;= 4), IF($S801 &lt;&gt; "", $I801/$S801, ""), ""), "")</f>
        <v/>
      </c>
      <c r="AK801" s="10" t="str">
        <f ca="1">IFERROR(IF(AND(NOW()&lt;= EOMONTH(DATE(YEAR($P801),5, 1), 0), Overall!$A803&lt;&gt;"", MONTH($O801) &lt;= 5, MONTH($P801) &gt;= 5), IF($S801 &lt;&gt; "", $I801/$S801, ""), ""), "")</f>
        <v/>
      </c>
      <c r="AL801" s="10" t="str">
        <f ca="1">IFERROR(IF(AND(NOW()&lt;= EOMONTH(DATE(YEAR($P801),6, 1), 0), Overall!$A803&lt;&gt;"", MONTH($O801) &lt;= 6, MONTH($P801) &gt;= 6), IF($S801 &lt;&gt; "", $I801/$S801, ""), ""), "")</f>
        <v/>
      </c>
      <c r="AM801" s="10" t="str">
        <f ca="1">IFERROR(IF(AND(NOW()&lt;= EOMONTH(DATE(YEAR($P801),7, 1), 0), Overall!$A803&lt;&gt;"", MONTH($O801) &lt;= 7, MONTH($P801) &gt;= 7), IF($S801 &lt;&gt; "", $I801/$S801, ""), ""), "")</f>
        <v/>
      </c>
      <c r="AN801" s="10" t="str">
        <f ca="1">IFERROR(IF(AND(NOW()&lt;= EOMONTH(DATE(YEAR($P801),8, 1), 0), Overall!$A803&lt;&gt;"", MONTH($O801) &lt;= 8, MONTH($P801) &gt;= 8), IF($S801 &lt;&gt; "", $I801/$S801, ""), ""), "")</f>
        <v/>
      </c>
      <c r="AO801" s="10" t="str">
        <f ca="1">IFERROR(IF(AND(NOW()&lt;= EOMONTH(DATE(YEAR($P801),9, 1), 0), Overall!$A803&lt;&gt;"", MONTH($O801) &lt;= 9, MONTH($P801) &gt;= 9), IF($S801 &lt;&gt; "", $I801/$S801, ""), ""), "")</f>
        <v/>
      </c>
      <c r="AP801" s="10" t="str">
        <f ca="1">IFERROR(IF(AND(NOW()&lt;= EOMONTH(DATE(YEAR($P801),10, 1), 0), Overall!$A803&lt;&gt;"", MONTH($O801) &lt;= 10, MONTH($P801) &gt;= 10), IF($S801 &lt;&gt; "", $I801/$S801, ""), ""), "")</f>
        <v/>
      </c>
      <c r="AQ801" s="10" t="str">
        <f ca="1">IFERROR(IF(AND(NOW()&lt;= EOMONTH(DATE(YEAR($P801),11, 1), 0), Overall!$A803&lt;&gt;"", MONTH($O801) &lt;=11, MONTH($P801) &gt;= 11), IF($S801 &lt;&gt; "", $I801/$S801, ""), ""), "")</f>
        <v/>
      </c>
      <c r="AR801" s="10" t="str">
        <f ca="1">IFERROR(IF(AND(NOW()&lt;= EOMONTH(DATE(YEAR($P801),12, 1), 0), Overall!$A803&lt;&gt;"", MONTH($O801) &lt;= 12, MONTH($P801) &gt;= 12), IF($S801 &lt;&gt; "", $I801/$S801, ""), ""), "")</f>
        <v/>
      </c>
      <c r="AS801" s="16">
        <f t="shared" ca="1" si="25"/>
        <v>0</v>
      </c>
    </row>
    <row r="802" spans="1:45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5" t="str">
        <f>IF(Overall!P804&lt;&gt;"",_xlfn.VALUETOTEXT(Overall!P804),"")</f>
        <v/>
      </c>
      <c r="I802" s="6" t="str">
        <f>IF(Overall!F804&lt;&gt;"",VALUE(Overall!F804),"")</f>
        <v/>
      </c>
      <c r="J802" s="6" t="str">
        <f>IF(Overall!G804&lt;&gt;"",VALUE(Overall!G804),"")</f>
        <v/>
      </c>
      <c r="K802" s="6" t="str">
        <f>IF(Overall!H804&lt;&gt;"",VALUE(Overall!H804),"")</f>
        <v/>
      </c>
      <c r="L802" s="6" t="str">
        <f>IF(Overall!I804&lt;&gt;"",VALUE(Overall!I804),"")</f>
        <v/>
      </c>
      <c r="M802" s="6" t="str">
        <f>IF(Overall!J804&lt;&gt;"",VALUE(Overall!J804),"")</f>
        <v/>
      </c>
      <c r="N802" s="6" t="str">
        <f>IF(Overall!K804&lt;&gt;"",VALUE(Overall!K804),"")</f>
        <v/>
      </c>
      <c r="O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P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Q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R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S802" s="5" t="str">
        <f t="shared" si="24"/>
        <v/>
      </c>
      <c r="T802" s="10" t="str">
        <f>IF(Overall!$A804&lt;&gt;"",IF(AND(MONTH($O802) &lt;= 1, MONTH($P802) &gt;= 1), IF($S802 &lt;&gt; "", $I802/$S802, ""), ""),"")</f>
        <v/>
      </c>
      <c r="U802" s="10" t="str">
        <f>IF(Overall!$A804&lt;&gt;"",IF(AND(MONTH($O802) &lt;= 2, MONTH($P802) &gt;= 2), IF($S802 &lt;&gt; "", $I802/$S802, ""), ""),"")</f>
        <v/>
      </c>
      <c r="V802" s="10" t="str">
        <f>IF(Overall!$A804&lt;&gt;"",IF(AND(MONTH($O802) &lt;= 3, MONTH($P802) &gt;= 3), IF($S802 &lt;&gt; "", $I802/$S802, ""), ""),"")</f>
        <v/>
      </c>
      <c r="W802" s="10" t="str">
        <f>IF(Overall!$A804&lt;&gt;"",IF(AND(MONTH($O802) &lt;= 4, MONTH($P802) &gt;= 4), IF($S802 &lt;&gt; "", $I802/$S802, ""), ""),"")</f>
        <v/>
      </c>
      <c r="X802" s="10" t="str">
        <f>IF(Overall!$A804&lt;&gt;"",IF(AND(MONTH($O802) &lt;= 5, MONTH($P802) &gt;= 5), IF($S802 &lt;&gt; "", $I802/$S802, ""), ""),"")</f>
        <v/>
      </c>
      <c r="Y802" s="10" t="str">
        <f>IF(Overall!$A804&lt;&gt;"",IF(AND(MONTH($O802) &lt;= 6, MONTH($P802) &gt;= 6), IF($S802 &lt;&gt; "", $I802/$S802, ""), ""),"")</f>
        <v/>
      </c>
      <c r="Z802" s="10" t="str">
        <f>IF(Overall!$A804&lt;&gt;"",IF(AND(MONTH($O802) &lt;= 7, MONTH($P802) &gt;= 7 ), IF($S802 &lt;&gt; "", $I802/$S802, ""), ""),"")</f>
        <v/>
      </c>
      <c r="AA802" s="10" t="str">
        <f>IF(Overall!$A804&lt;&gt;"",IF(AND(MONTH($O802) &lt;= 8, MONTH($P802) &gt;= 8), IF($S802 &lt;&gt; "", $I802/$S802, ""), ""),"")</f>
        <v/>
      </c>
      <c r="AB802" s="10" t="str">
        <f>IF(Overall!$A804&lt;&gt;"",IF(AND(MONTH($O802) &lt;= 9, MONTH($P802) &gt;= 9), IF($S802 &lt;&gt; "", $I802/$S802, ""), ""),"")</f>
        <v/>
      </c>
      <c r="AC802" s="10" t="str">
        <f>IF(Overall!$A804&lt;&gt;"",IF(AND(MONTH($O802) &lt;= 10, MONTH($P802) &gt;= 10), IF($S802 &lt;&gt; "", $I802/$S802, ""), ""),"")</f>
        <v/>
      </c>
      <c r="AD802" s="10" t="str">
        <f>IF(Overall!$A804&lt;&gt;"",IF(AND(MONTH($O802) &lt;= 11, MONTH($P802) &gt;= 11), IF($S802 &lt;&gt; "", $I802/$S802, ""), ""),"")</f>
        <v/>
      </c>
      <c r="AE802" s="10" t="str">
        <f>IF(Overall!$A804&lt;&gt;"",IF(AND(MONTH($O802) &lt;= 12, MONTH($P802) &gt;= 12), IF($S802 &lt;&gt; "", $I802/$S802, ""), ""),"")</f>
        <v/>
      </c>
      <c r="AG802" s="10" t="str">
        <f ca="1">IFERROR(IF(AND(NOW()&lt;= EOMONTH(DATE(YEAR($P802),1, 1), 0), Overall!$A804&lt;&gt;"", MONTH($O802) &lt;= 1, MONTH($P802) &gt;= 1), IF($S802 &lt;&gt; "", $I802/$S802, ""), ""), "")</f>
        <v/>
      </c>
      <c r="AH802" s="10" t="str">
        <f ca="1">IFERROR(IF(AND(NOW()&lt;= EOMONTH(DATE(YEAR($P802),2, 1), 0), Overall!$A804&lt;&gt;"", MONTH($O802) &lt;= 2, MONTH($P802) &gt;= 2), IF($S802 &lt;&gt; "", $I802/$S802, ""), ""), "")</f>
        <v/>
      </c>
      <c r="AI802" s="10" t="str">
        <f ca="1">IFERROR(IF(AND(NOW()&lt;= EOMONTH(DATE(YEAR($P802),3, 1), 0), Overall!$A804&lt;&gt;"", MONTH($O802) &lt;= 3, MONTH($P802) &gt;= 3), IF($S802 &lt;&gt; "", $I802/$S802, ""), ""), "")</f>
        <v/>
      </c>
      <c r="AJ802" s="10" t="str">
        <f ca="1">IFERROR(IF(AND(NOW()&lt;= EOMONTH(DATE(YEAR($P802),4, 1), 0), Overall!$A804&lt;&gt;"", MONTH($O802) &lt;= 4, MONTH($P802) &gt;= 4), IF($S802 &lt;&gt; "", $I802/$S802, ""), ""), "")</f>
        <v/>
      </c>
      <c r="AK802" s="10" t="str">
        <f ca="1">IFERROR(IF(AND(NOW()&lt;= EOMONTH(DATE(YEAR($P802),5, 1), 0), Overall!$A804&lt;&gt;"", MONTH($O802) &lt;= 5, MONTH($P802) &gt;= 5), IF($S802 &lt;&gt; "", $I802/$S802, ""), ""), "")</f>
        <v/>
      </c>
      <c r="AL802" s="10" t="str">
        <f ca="1">IFERROR(IF(AND(NOW()&lt;= EOMONTH(DATE(YEAR($P802),6, 1), 0), Overall!$A804&lt;&gt;"", MONTH($O802) &lt;= 6, MONTH($P802) &gt;= 6), IF($S802 &lt;&gt; "", $I802/$S802, ""), ""), "")</f>
        <v/>
      </c>
      <c r="AM802" s="10" t="str">
        <f ca="1">IFERROR(IF(AND(NOW()&lt;= EOMONTH(DATE(YEAR($P802),7, 1), 0), Overall!$A804&lt;&gt;"", MONTH($O802) &lt;= 7, MONTH($P802) &gt;= 7), IF($S802 &lt;&gt; "", $I802/$S802, ""), ""), "")</f>
        <v/>
      </c>
      <c r="AN802" s="10" t="str">
        <f ca="1">IFERROR(IF(AND(NOW()&lt;= EOMONTH(DATE(YEAR($P802),8, 1), 0), Overall!$A804&lt;&gt;"", MONTH($O802) &lt;= 8, MONTH($P802) &gt;= 8), IF($S802 &lt;&gt; "", $I802/$S802, ""), ""), "")</f>
        <v/>
      </c>
      <c r="AO802" s="10" t="str">
        <f ca="1">IFERROR(IF(AND(NOW()&lt;= EOMONTH(DATE(YEAR($P802),9, 1), 0), Overall!$A804&lt;&gt;"", MONTH($O802) &lt;= 9, MONTH($P802) &gt;= 9), IF($S802 &lt;&gt; "", $I802/$S802, ""), ""), "")</f>
        <v/>
      </c>
      <c r="AP802" s="10" t="str">
        <f ca="1">IFERROR(IF(AND(NOW()&lt;= EOMONTH(DATE(YEAR($P802),10, 1), 0), Overall!$A804&lt;&gt;"", MONTH($O802) &lt;= 10, MONTH($P802) &gt;= 10), IF($S802 &lt;&gt; "", $I802/$S802, ""), ""), "")</f>
        <v/>
      </c>
      <c r="AQ802" s="10" t="str">
        <f ca="1">IFERROR(IF(AND(NOW()&lt;= EOMONTH(DATE(YEAR($P802),11, 1), 0), Overall!$A804&lt;&gt;"", MONTH($O802) &lt;=11, MONTH($P802) &gt;= 11), IF($S802 &lt;&gt; "", $I802/$S802, ""), ""), "")</f>
        <v/>
      </c>
      <c r="AR802" s="10" t="str">
        <f ca="1">IFERROR(IF(AND(NOW()&lt;= EOMONTH(DATE(YEAR($P802),12, 1), 0), Overall!$A804&lt;&gt;"", MONTH($O802) &lt;= 12, MONTH($P802) &gt;= 12), IF($S802 &lt;&gt; "", $I802/$S802, ""), ""), "")</f>
        <v/>
      </c>
      <c r="AS802" s="16">
        <f t="shared" ca="1" si="25"/>
        <v>0</v>
      </c>
    </row>
    <row r="803" spans="1:45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5" t="str">
        <f>IF(Overall!P805&lt;&gt;"",_xlfn.VALUETOTEXT(Overall!P805),"")</f>
        <v/>
      </c>
      <c r="I803" s="6" t="str">
        <f>IF(Overall!F805&lt;&gt;"",VALUE(Overall!F805),"")</f>
        <v/>
      </c>
      <c r="J803" s="6" t="str">
        <f>IF(Overall!G805&lt;&gt;"",VALUE(Overall!G805),"")</f>
        <v/>
      </c>
      <c r="K803" s="6" t="str">
        <f>IF(Overall!H805&lt;&gt;"",VALUE(Overall!H805),"")</f>
        <v/>
      </c>
      <c r="L803" s="6" t="str">
        <f>IF(Overall!I805&lt;&gt;"",VALUE(Overall!I805),"")</f>
        <v/>
      </c>
      <c r="M803" s="6" t="str">
        <f>IF(Overall!J805&lt;&gt;"",VALUE(Overall!J805),"")</f>
        <v/>
      </c>
      <c r="N803" s="6" t="str">
        <f>IF(Overall!K805&lt;&gt;"",VALUE(Overall!K805),"")</f>
        <v/>
      </c>
      <c r="O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P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Q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R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S803" s="5" t="str">
        <f t="shared" si="24"/>
        <v/>
      </c>
      <c r="T803" s="10" t="str">
        <f>IF(Overall!$A805&lt;&gt;"",IF(AND(MONTH($O803) &lt;= 1, MONTH($P803) &gt;= 1), IF($S803 &lt;&gt; "", $I803/$S803, ""), ""),"")</f>
        <v/>
      </c>
      <c r="U803" s="10" t="str">
        <f>IF(Overall!$A805&lt;&gt;"",IF(AND(MONTH($O803) &lt;= 2, MONTH($P803) &gt;= 2), IF($S803 &lt;&gt; "", $I803/$S803, ""), ""),"")</f>
        <v/>
      </c>
      <c r="V803" s="10" t="str">
        <f>IF(Overall!$A805&lt;&gt;"",IF(AND(MONTH($O803) &lt;= 3, MONTH($P803) &gt;= 3), IF($S803 &lt;&gt; "", $I803/$S803, ""), ""),"")</f>
        <v/>
      </c>
      <c r="W803" s="10" t="str">
        <f>IF(Overall!$A805&lt;&gt;"",IF(AND(MONTH($O803) &lt;= 4, MONTH($P803) &gt;= 4), IF($S803 &lt;&gt; "", $I803/$S803, ""), ""),"")</f>
        <v/>
      </c>
      <c r="X803" s="10" t="str">
        <f>IF(Overall!$A805&lt;&gt;"",IF(AND(MONTH($O803) &lt;= 5, MONTH($P803) &gt;= 5), IF($S803 &lt;&gt; "", $I803/$S803, ""), ""),"")</f>
        <v/>
      </c>
      <c r="Y803" s="10" t="str">
        <f>IF(Overall!$A805&lt;&gt;"",IF(AND(MONTH($O803) &lt;= 6, MONTH($P803) &gt;= 6), IF($S803 &lt;&gt; "", $I803/$S803, ""), ""),"")</f>
        <v/>
      </c>
      <c r="Z803" s="10" t="str">
        <f>IF(Overall!$A805&lt;&gt;"",IF(AND(MONTH($O803) &lt;= 7, MONTH($P803) &gt;= 7 ), IF($S803 &lt;&gt; "", $I803/$S803, ""), ""),"")</f>
        <v/>
      </c>
      <c r="AA803" s="10" t="str">
        <f>IF(Overall!$A805&lt;&gt;"",IF(AND(MONTH($O803) &lt;= 8, MONTH($P803) &gt;= 8), IF($S803 &lt;&gt; "", $I803/$S803, ""), ""),"")</f>
        <v/>
      </c>
      <c r="AB803" s="10" t="str">
        <f>IF(Overall!$A805&lt;&gt;"",IF(AND(MONTH($O803) &lt;= 9, MONTH($P803) &gt;= 9), IF($S803 &lt;&gt; "", $I803/$S803, ""), ""),"")</f>
        <v/>
      </c>
      <c r="AC803" s="10" t="str">
        <f>IF(Overall!$A805&lt;&gt;"",IF(AND(MONTH($O803) &lt;= 10, MONTH($P803) &gt;= 10), IF($S803 &lt;&gt; "", $I803/$S803, ""), ""),"")</f>
        <v/>
      </c>
      <c r="AD803" s="10" t="str">
        <f>IF(Overall!$A805&lt;&gt;"",IF(AND(MONTH($O803) &lt;= 11, MONTH($P803) &gt;= 11), IF($S803 &lt;&gt; "", $I803/$S803, ""), ""),"")</f>
        <v/>
      </c>
      <c r="AE803" s="10" t="str">
        <f>IF(Overall!$A805&lt;&gt;"",IF(AND(MONTH($O803) &lt;= 12, MONTH($P803) &gt;= 12), IF($S803 &lt;&gt; "", $I803/$S803, ""), ""),"")</f>
        <v/>
      </c>
      <c r="AG803" s="10" t="str">
        <f ca="1">IFERROR(IF(AND(NOW()&lt;= EOMONTH(DATE(YEAR($P803),1, 1), 0), Overall!$A805&lt;&gt;"", MONTH($O803) &lt;= 1, MONTH($P803) &gt;= 1), IF($S803 &lt;&gt; "", $I803/$S803, ""), ""), "")</f>
        <v/>
      </c>
      <c r="AH803" s="10" t="str">
        <f ca="1">IFERROR(IF(AND(NOW()&lt;= EOMONTH(DATE(YEAR($P803),2, 1), 0), Overall!$A805&lt;&gt;"", MONTH($O803) &lt;= 2, MONTH($P803) &gt;= 2), IF($S803 &lt;&gt; "", $I803/$S803, ""), ""), "")</f>
        <v/>
      </c>
      <c r="AI803" s="10" t="str">
        <f ca="1">IFERROR(IF(AND(NOW()&lt;= EOMONTH(DATE(YEAR($P803),3, 1), 0), Overall!$A805&lt;&gt;"", MONTH($O803) &lt;= 3, MONTH($P803) &gt;= 3), IF($S803 &lt;&gt; "", $I803/$S803, ""), ""), "")</f>
        <v/>
      </c>
      <c r="AJ803" s="10" t="str">
        <f ca="1">IFERROR(IF(AND(NOW()&lt;= EOMONTH(DATE(YEAR($P803),4, 1), 0), Overall!$A805&lt;&gt;"", MONTH($O803) &lt;= 4, MONTH($P803) &gt;= 4), IF($S803 &lt;&gt; "", $I803/$S803, ""), ""), "")</f>
        <v/>
      </c>
      <c r="AK803" s="10" t="str">
        <f ca="1">IFERROR(IF(AND(NOW()&lt;= EOMONTH(DATE(YEAR($P803),5, 1), 0), Overall!$A805&lt;&gt;"", MONTH($O803) &lt;= 5, MONTH($P803) &gt;= 5), IF($S803 &lt;&gt; "", $I803/$S803, ""), ""), "")</f>
        <v/>
      </c>
      <c r="AL803" s="10" t="str">
        <f ca="1">IFERROR(IF(AND(NOW()&lt;= EOMONTH(DATE(YEAR($P803),6, 1), 0), Overall!$A805&lt;&gt;"", MONTH($O803) &lt;= 6, MONTH($P803) &gt;= 6), IF($S803 &lt;&gt; "", $I803/$S803, ""), ""), "")</f>
        <v/>
      </c>
      <c r="AM803" s="10" t="str">
        <f ca="1">IFERROR(IF(AND(NOW()&lt;= EOMONTH(DATE(YEAR($P803),7, 1), 0), Overall!$A805&lt;&gt;"", MONTH($O803) &lt;= 7, MONTH($P803) &gt;= 7), IF($S803 &lt;&gt; "", $I803/$S803, ""), ""), "")</f>
        <v/>
      </c>
      <c r="AN803" s="10" t="str">
        <f ca="1">IFERROR(IF(AND(NOW()&lt;= EOMONTH(DATE(YEAR($P803),8, 1), 0), Overall!$A805&lt;&gt;"", MONTH($O803) &lt;= 8, MONTH($P803) &gt;= 8), IF($S803 &lt;&gt; "", $I803/$S803, ""), ""), "")</f>
        <v/>
      </c>
      <c r="AO803" s="10" t="str">
        <f ca="1">IFERROR(IF(AND(NOW()&lt;= EOMONTH(DATE(YEAR($P803),9, 1), 0), Overall!$A805&lt;&gt;"", MONTH($O803) &lt;= 9, MONTH($P803) &gt;= 9), IF($S803 &lt;&gt; "", $I803/$S803, ""), ""), "")</f>
        <v/>
      </c>
      <c r="AP803" s="10" t="str">
        <f ca="1">IFERROR(IF(AND(NOW()&lt;= EOMONTH(DATE(YEAR($P803),10, 1), 0), Overall!$A805&lt;&gt;"", MONTH($O803) &lt;= 10, MONTH($P803) &gt;= 10), IF($S803 &lt;&gt; "", $I803/$S803, ""), ""), "")</f>
        <v/>
      </c>
      <c r="AQ803" s="10" t="str">
        <f ca="1">IFERROR(IF(AND(NOW()&lt;= EOMONTH(DATE(YEAR($P803),11, 1), 0), Overall!$A805&lt;&gt;"", MONTH($O803) &lt;=11, MONTH($P803) &gt;= 11), IF($S803 &lt;&gt; "", $I803/$S803, ""), ""), "")</f>
        <v/>
      </c>
      <c r="AR803" s="10" t="str">
        <f ca="1">IFERROR(IF(AND(NOW()&lt;= EOMONTH(DATE(YEAR($P803),12, 1), 0), Overall!$A805&lt;&gt;"", MONTH($O803) &lt;= 12, MONTH($P803) &gt;= 12), IF($S803 &lt;&gt; "", $I803/$S803, ""), ""), "")</f>
        <v/>
      </c>
      <c r="AS803" s="16">
        <f t="shared" ca="1" si="25"/>
        <v>0</v>
      </c>
    </row>
    <row r="804" spans="1:45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5" t="str">
        <f>IF(Overall!P806&lt;&gt;"",_xlfn.VALUETOTEXT(Overall!P806),"")</f>
        <v/>
      </c>
      <c r="I804" s="6" t="str">
        <f>IF(Overall!F806&lt;&gt;"",VALUE(Overall!F806),"")</f>
        <v/>
      </c>
      <c r="J804" s="6" t="str">
        <f>IF(Overall!G806&lt;&gt;"",VALUE(Overall!G806),"")</f>
        <v/>
      </c>
      <c r="K804" s="6" t="str">
        <f>IF(Overall!H806&lt;&gt;"",VALUE(Overall!H806),"")</f>
        <v/>
      </c>
      <c r="L804" s="6" t="str">
        <f>IF(Overall!I806&lt;&gt;"",VALUE(Overall!I806),"")</f>
        <v/>
      </c>
      <c r="M804" s="6" t="str">
        <f>IF(Overall!J806&lt;&gt;"",VALUE(Overall!J806),"")</f>
        <v/>
      </c>
      <c r="N804" s="6" t="str">
        <f>IF(Overall!K806&lt;&gt;"",VALUE(Overall!K806),"")</f>
        <v/>
      </c>
      <c r="O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P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Q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R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S804" s="5" t="str">
        <f t="shared" si="24"/>
        <v/>
      </c>
      <c r="T804" s="10" t="str">
        <f>IF(Overall!$A806&lt;&gt;"",IF(AND(MONTH($O804) &lt;= 1, MONTH($P804) &gt;= 1), IF($S804 &lt;&gt; "", $I804/$S804, ""), ""),"")</f>
        <v/>
      </c>
      <c r="U804" s="10" t="str">
        <f>IF(Overall!$A806&lt;&gt;"",IF(AND(MONTH($O804) &lt;= 2, MONTH($P804) &gt;= 2), IF($S804 &lt;&gt; "", $I804/$S804, ""), ""),"")</f>
        <v/>
      </c>
      <c r="V804" s="10" t="str">
        <f>IF(Overall!$A806&lt;&gt;"",IF(AND(MONTH($O804) &lt;= 3, MONTH($P804) &gt;= 3), IF($S804 &lt;&gt; "", $I804/$S804, ""), ""),"")</f>
        <v/>
      </c>
      <c r="W804" s="10" t="str">
        <f>IF(Overall!$A806&lt;&gt;"",IF(AND(MONTH($O804) &lt;= 4, MONTH($P804) &gt;= 4), IF($S804 &lt;&gt; "", $I804/$S804, ""), ""),"")</f>
        <v/>
      </c>
      <c r="X804" s="10" t="str">
        <f>IF(Overall!$A806&lt;&gt;"",IF(AND(MONTH($O804) &lt;= 5, MONTH($P804) &gt;= 5), IF($S804 &lt;&gt; "", $I804/$S804, ""), ""),"")</f>
        <v/>
      </c>
      <c r="Y804" s="10" t="str">
        <f>IF(Overall!$A806&lt;&gt;"",IF(AND(MONTH($O804) &lt;= 6, MONTH($P804) &gt;= 6), IF($S804 &lt;&gt; "", $I804/$S804, ""), ""),"")</f>
        <v/>
      </c>
      <c r="Z804" s="10" t="str">
        <f>IF(Overall!$A806&lt;&gt;"",IF(AND(MONTH($O804) &lt;= 7, MONTH($P804) &gt;= 7 ), IF($S804 &lt;&gt; "", $I804/$S804, ""), ""),"")</f>
        <v/>
      </c>
      <c r="AA804" s="10" t="str">
        <f>IF(Overall!$A806&lt;&gt;"",IF(AND(MONTH($O804) &lt;= 8, MONTH($P804) &gt;= 8), IF($S804 &lt;&gt; "", $I804/$S804, ""), ""),"")</f>
        <v/>
      </c>
      <c r="AB804" s="10" t="str">
        <f>IF(Overall!$A806&lt;&gt;"",IF(AND(MONTH($O804) &lt;= 9, MONTH($P804) &gt;= 9), IF($S804 &lt;&gt; "", $I804/$S804, ""), ""),"")</f>
        <v/>
      </c>
      <c r="AC804" s="10" t="str">
        <f>IF(Overall!$A806&lt;&gt;"",IF(AND(MONTH($O804) &lt;= 10, MONTH($P804) &gt;= 10), IF($S804 &lt;&gt; "", $I804/$S804, ""), ""),"")</f>
        <v/>
      </c>
      <c r="AD804" s="10" t="str">
        <f>IF(Overall!$A806&lt;&gt;"",IF(AND(MONTH($O804) &lt;= 11, MONTH($P804) &gt;= 11), IF($S804 &lt;&gt; "", $I804/$S804, ""), ""),"")</f>
        <v/>
      </c>
      <c r="AE804" s="10" t="str">
        <f>IF(Overall!$A806&lt;&gt;"",IF(AND(MONTH($O804) &lt;= 12, MONTH($P804) &gt;= 12), IF($S804 &lt;&gt; "", $I804/$S804, ""), ""),"")</f>
        <v/>
      </c>
      <c r="AG804" s="10" t="str">
        <f ca="1">IFERROR(IF(AND(NOW()&lt;= EOMONTH(DATE(YEAR($P804),1, 1), 0), Overall!$A806&lt;&gt;"", MONTH($O804) &lt;= 1, MONTH($P804) &gt;= 1), IF($S804 &lt;&gt; "", $I804/$S804, ""), ""), "")</f>
        <v/>
      </c>
      <c r="AH804" s="10" t="str">
        <f ca="1">IFERROR(IF(AND(NOW()&lt;= EOMONTH(DATE(YEAR($P804),2, 1), 0), Overall!$A806&lt;&gt;"", MONTH($O804) &lt;= 2, MONTH($P804) &gt;= 2), IF($S804 &lt;&gt; "", $I804/$S804, ""), ""), "")</f>
        <v/>
      </c>
      <c r="AI804" s="10" t="str">
        <f ca="1">IFERROR(IF(AND(NOW()&lt;= EOMONTH(DATE(YEAR($P804),3, 1), 0), Overall!$A806&lt;&gt;"", MONTH($O804) &lt;= 3, MONTH($P804) &gt;= 3), IF($S804 &lt;&gt; "", $I804/$S804, ""), ""), "")</f>
        <v/>
      </c>
      <c r="AJ804" s="10" t="str">
        <f ca="1">IFERROR(IF(AND(NOW()&lt;= EOMONTH(DATE(YEAR($P804),4, 1), 0), Overall!$A806&lt;&gt;"", MONTH($O804) &lt;= 4, MONTH($P804) &gt;= 4), IF($S804 &lt;&gt; "", $I804/$S804, ""), ""), "")</f>
        <v/>
      </c>
      <c r="AK804" s="10" t="str">
        <f ca="1">IFERROR(IF(AND(NOW()&lt;= EOMONTH(DATE(YEAR($P804),5, 1), 0), Overall!$A806&lt;&gt;"", MONTH($O804) &lt;= 5, MONTH($P804) &gt;= 5), IF($S804 &lt;&gt; "", $I804/$S804, ""), ""), "")</f>
        <v/>
      </c>
      <c r="AL804" s="10" t="str">
        <f ca="1">IFERROR(IF(AND(NOW()&lt;= EOMONTH(DATE(YEAR($P804),6, 1), 0), Overall!$A806&lt;&gt;"", MONTH($O804) &lt;= 6, MONTH($P804) &gt;= 6), IF($S804 &lt;&gt; "", $I804/$S804, ""), ""), "")</f>
        <v/>
      </c>
      <c r="AM804" s="10" t="str">
        <f ca="1">IFERROR(IF(AND(NOW()&lt;= EOMONTH(DATE(YEAR($P804),7, 1), 0), Overall!$A806&lt;&gt;"", MONTH($O804) &lt;= 7, MONTH($P804) &gt;= 7), IF($S804 &lt;&gt; "", $I804/$S804, ""), ""), "")</f>
        <v/>
      </c>
      <c r="AN804" s="10" t="str">
        <f ca="1">IFERROR(IF(AND(NOW()&lt;= EOMONTH(DATE(YEAR($P804),8, 1), 0), Overall!$A806&lt;&gt;"", MONTH($O804) &lt;= 8, MONTH($P804) &gt;= 8), IF($S804 &lt;&gt; "", $I804/$S804, ""), ""), "")</f>
        <v/>
      </c>
      <c r="AO804" s="10" t="str">
        <f ca="1">IFERROR(IF(AND(NOW()&lt;= EOMONTH(DATE(YEAR($P804),9, 1), 0), Overall!$A806&lt;&gt;"", MONTH($O804) &lt;= 9, MONTH($P804) &gt;= 9), IF($S804 &lt;&gt; "", $I804/$S804, ""), ""), "")</f>
        <v/>
      </c>
      <c r="AP804" s="10" t="str">
        <f ca="1">IFERROR(IF(AND(NOW()&lt;= EOMONTH(DATE(YEAR($P804),10, 1), 0), Overall!$A806&lt;&gt;"", MONTH($O804) &lt;= 10, MONTH($P804) &gt;= 10), IF($S804 &lt;&gt; "", $I804/$S804, ""), ""), "")</f>
        <v/>
      </c>
      <c r="AQ804" s="10" t="str">
        <f ca="1">IFERROR(IF(AND(NOW()&lt;= EOMONTH(DATE(YEAR($P804),11, 1), 0), Overall!$A806&lt;&gt;"", MONTH($O804) &lt;=11, MONTH($P804) &gt;= 11), IF($S804 &lt;&gt; "", $I804/$S804, ""), ""), "")</f>
        <v/>
      </c>
      <c r="AR804" s="10" t="str">
        <f ca="1">IFERROR(IF(AND(NOW()&lt;= EOMONTH(DATE(YEAR($P804),12, 1), 0), Overall!$A806&lt;&gt;"", MONTH($O804) &lt;= 12, MONTH($P804) &gt;= 12), IF($S804 &lt;&gt; "", $I804/$S804, ""), ""), "")</f>
        <v/>
      </c>
      <c r="AS804" s="16">
        <f t="shared" ca="1" si="25"/>
        <v>0</v>
      </c>
    </row>
    <row r="805" spans="1:45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5" t="str">
        <f>IF(Overall!P807&lt;&gt;"",_xlfn.VALUETOTEXT(Overall!P807),"")</f>
        <v/>
      </c>
      <c r="I805" s="6" t="str">
        <f>IF(Overall!F807&lt;&gt;"",VALUE(Overall!F807),"")</f>
        <v/>
      </c>
      <c r="J805" s="6" t="str">
        <f>IF(Overall!G807&lt;&gt;"",VALUE(Overall!G807),"")</f>
        <v/>
      </c>
      <c r="K805" s="6" t="str">
        <f>IF(Overall!H807&lt;&gt;"",VALUE(Overall!H807),"")</f>
        <v/>
      </c>
      <c r="L805" s="6" t="str">
        <f>IF(Overall!I807&lt;&gt;"",VALUE(Overall!I807),"")</f>
        <v/>
      </c>
      <c r="M805" s="6" t="str">
        <f>IF(Overall!J807&lt;&gt;"",VALUE(Overall!J807),"")</f>
        <v/>
      </c>
      <c r="N805" s="6" t="str">
        <f>IF(Overall!K807&lt;&gt;"",VALUE(Overall!K807),"")</f>
        <v/>
      </c>
      <c r="O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P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Q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R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S805" s="5" t="str">
        <f t="shared" si="24"/>
        <v/>
      </c>
      <c r="T805" s="10" t="str">
        <f>IF(Overall!$A807&lt;&gt;"",IF(AND(MONTH($O805) &lt;= 1, MONTH($P805) &gt;= 1), IF($S805 &lt;&gt; "", $I805/$S805, ""), ""),"")</f>
        <v/>
      </c>
      <c r="U805" s="10" t="str">
        <f>IF(Overall!$A807&lt;&gt;"",IF(AND(MONTH($O805) &lt;= 2, MONTH($P805) &gt;= 2), IF($S805 &lt;&gt; "", $I805/$S805, ""), ""),"")</f>
        <v/>
      </c>
      <c r="V805" s="10" t="str">
        <f>IF(Overall!$A807&lt;&gt;"",IF(AND(MONTH($O805) &lt;= 3, MONTH($P805) &gt;= 3), IF($S805 &lt;&gt; "", $I805/$S805, ""), ""),"")</f>
        <v/>
      </c>
      <c r="W805" s="10" t="str">
        <f>IF(Overall!$A807&lt;&gt;"",IF(AND(MONTH($O805) &lt;= 4, MONTH($P805) &gt;= 4), IF($S805 &lt;&gt; "", $I805/$S805, ""), ""),"")</f>
        <v/>
      </c>
      <c r="X805" s="10" t="str">
        <f>IF(Overall!$A807&lt;&gt;"",IF(AND(MONTH($O805) &lt;= 5, MONTH($P805) &gt;= 5), IF($S805 &lt;&gt; "", $I805/$S805, ""), ""),"")</f>
        <v/>
      </c>
      <c r="Y805" s="10" t="str">
        <f>IF(Overall!$A807&lt;&gt;"",IF(AND(MONTH($O805) &lt;= 6, MONTH($P805) &gt;= 6), IF($S805 &lt;&gt; "", $I805/$S805, ""), ""),"")</f>
        <v/>
      </c>
      <c r="Z805" s="10" t="str">
        <f>IF(Overall!$A807&lt;&gt;"",IF(AND(MONTH($O805) &lt;= 7, MONTH($P805) &gt;= 7 ), IF($S805 &lt;&gt; "", $I805/$S805, ""), ""),"")</f>
        <v/>
      </c>
      <c r="AA805" s="10" t="str">
        <f>IF(Overall!$A807&lt;&gt;"",IF(AND(MONTH($O805) &lt;= 8, MONTH($P805) &gt;= 8), IF($S805 &lt;&gt; "", $I805/$S805, ""), ""),"")</f>
        <v/>
      </c>
      <c r="AB805" s="10" t="str">
        <f>IF(Overall!$A807&lt;&gt;"",IF(AND(MONTH($O805) &lt;= 9, MONTH($P805) &gt;= 9), IF($S805 &lt;&gt; "", $I805/$S805, ""), ""),"")</f>
        <v/>
      </c>
      <c r="AC805" s="10" t="str">
        <f>IF(Overall!$A807&lt;&gt;"",IF(AND(MONTH($O805) &lt;= 10, MONTH($P805) &gt;= 10), IF($S805 &lt;&gt; "", $I805/$S805, ""), ""),"")</f>
        <v/>
      </c>
      <c r="AD805" s="10" t="str">
        <f>IF(Overall!$A807&lt;&gt;"",IF(AND(MONTH($O805) &lt;= 11, MONTH($P805) &gt;= 11), IF($S805 &lt;&gt; "", $I805/$S805, ""), ""),"")</f>
        <v/>
      </c>
      <c r="AE805" s="10" t="str">
        <f>IF(Overall!$A807&lt;&gt;"",IF(AND(MONTH($O805) &lt;= 12, MONTH($P805) &gt;= 12), IF($S805 &lt;&gt; "", $I805/$S805, ""), ""),"")</f>
        <v/>
      </c>
      <c r="AG805" s="10" t="str">
        <f ca="1">IFERROR(IF(AND(NOW()&lt;= EOMONTH(DATE(YEAR($P805),1, 1), 0), Overall!$A807&lt;&gt;"", MONTH($O805) &lt;= 1, MONTH($P805) &gt;= 1), IF($S805 &lt;&gt; "", $I805/$S805, ""), ""), "")</f>
        <v/>
      </c>
      <c r="AH805" s="10" t="str">
        <f ca="1">IFERROR(IF(AND(NOW()&lt;= EOMONTH(DATE(YEAR($P805),2, 1), 0), Overall!$A807&lt;&gt;"", MONTH($O805) &lt;= 2, MONTH($P805) &gt;= 2), IF($S805 &lt;&gt; "", $I805/$S805, ""), ""), "")</f>
        <v/>
      </c>
      <c r="AI805" s="10" t="str">
        <f ca="1">IFERROR(IF(AND(NOW()&lt;= EOMONTH(DATE(YEAR($P805),3, 1), 0), Overall!$A807&lt;&gt;"", MONTH($O805) &lt;= 3, MONTH($P805) &gt;= 3), IF($S805 &lt;&gt; "", $I805/$S805, ""), ""), "")</f>
        <v/>
      </c>
      <c r="AJ805" s="10" t="str">
        <f ca="1">IFERROR(IF(AND(NOW()&lt;= EOMONTH(DATE(YEAR($P805),4, 1), 0), Overall!$A807&lt;&gt;"", MONTH($O805) &lt;= 4, MONTH($P805) &gt;= 4), IF($S805 &lt;&gt; "", $I805/$S805, ""), ""), "")</f>
        <v/>
      </c>
      <c r="AK805" s="10" t="str">
        <f ca="1">IFERROR(IF(AND(NOW()&lt;= EOMONTH(DATE(YEAR($P805),5, 1), 0), Overall!$A807&lt;&gt;"", MONTH($O805) &lt;= 5, MONTH($P805) &gt;= 5), IF($S805 &lt;&gt; "", $I805/$S805, ""), ""), "")</f>
        <v/>
      </c>
      <c r="AL805" s="10" t="str">
        <f ca="1">IFERROR(IF(AND(NOW()&lt;= EOMONTH(DATE(YEAR($P805),6, 1), 0), Overall!$A807&lt;&gt;"", MONTH($O805) &lt;= 6, MONTH($P805) &gt;= 6), IF($S805 &lt;&gt; "", $I805/$S805, ""), ""), "")</f>
        <v/>
      </c>
      <c r="AM805" s="10" t="str">
        <f ca="1">IFERROR(IF(AND(NOW()&lt;= EOMONTH(DATE(YEAR($P805),7, 1), 0), Overall!$A807&lt;&gt;"", MONTH($O805) &lt;= 7, MONTH($P805) &gt;= 7), IF($S805 &lt;&gt; "", $I805/$S805, ""), ""), "")</f>
        <v/>
      </c>
      <c r="AN805" s="10" t="str">
        <f ca="1">IFERROR(IF(AND(NOW()&lt;= EOMONTH(DATE(YEAR($P805),8, 1), 0), Overall!$A807&lt;&gt;"", MONTH($O805) &lt;= 8, MONTH($P805) &gt;= 8), IF($S805 &lt;&gt; "", $I805/$S805, ""), ""), "")</f>
        <v/>
      </c>
      <c r="AO805" s="10" t="str">
        <f ca="1">IFERROR(IF(AND(NOW()&lt;= EOMONTH(DATE(YEAR($P805),9, 1), 0), Overall!$A807&lt;&gt;"", MONTH($O805) &lt;= 9, MONTH($P805) &gt;= 9), IF($S805 &lt;&gt; "", $I805/$S805, ""), ""), "")</f>
        <v/>
      </c>
      <c r="AP805" s="10" t="str">
        <f ca="1">IFERROR(IF(AND(NOW()&lt;= EOMONTH(DATE(YEAR($P805),10, 1), 0), Overall!$A807&lt;&gt;"", MONTH($O805) &lt;= 10, MONTH($P805) &gt;= 10), IF($S805 &lt;&gt; "", $I805/$S805, ""), ""), "")</f>
        <v/>
      </c>
      <c r="AQ805" s="10" t="str">
        <f ca="1">IFERROR(IF(AND(NOW()&lt;= EOMONTH(DATE(YEAR($P805),11, 1), 0), Overall!$A807&lt;&gt;"", MONTH($O805) &lt;=11, MONTH($P805) &gt;= 11), IF($S805 &lt;&gt; "", $I805/$S805, ""), ""), "")</f>
        <v/>
      </c>
      <c r="AR805" s="10" t="str">
        <f ca="1">IFERROR(IF(AND(NOW()&lt;= EOMONTH(DATE(YEAR($P805),12, 1), 0), Overall!$A807&lt;&gt;"", MONTH($O805) &lt;= 12, MONTH($P805) &gt;= 12), IF($S805 &lt;&gt; "", $I805/$S805, ""), ""), "")</f>
        <v/>
      </c>
      <c r="AS805" s="16">
        <f t="shared" ca="1" si="25"/>
        <v>0</v>
      </c>
    </row>
    <row r="806" spans="1:45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5" t="str">
        <f>IF(Overall!P808&lt;&gt;"",_xlfn.VALUETOTEXT(Overall!P808),"")</f>
        <v/>
      </c>
      <c r="I806" s="6" t="str">
        <f>IF(Overall!F808&lt;&gt;"",VALUE(Overall!F808),"")</f>
        <v/>
      </c>
      <c r="J806" s="6" t="str">
        <f>IF(Overall!G808&lt;&gt;"",VALUE(Overall!G808),"")</f>
        <v/>
      </c>
      <c r="K806" s="6" t="str">
        <f>IF(Overall!H808&lt;&gt;"",VALUE(Overall!H808),"")</f>
        <v/>
      </c>
      <c r="L806" s="6" t="str">
        <f>IF(Overall!I808&lt;&gt;"",VALUE(Overall!I808),"")</f>
        <v/>
      </c>
      <c r="M806" s="6" t="str">
        <f>IF(Overall!J808&lt;&gt;"",VALUE(Overall!J808),"")</f>
        <v/>
      </c>
      <c r="N806" s="6" t="str">
        <f>IF(Overall!K808&lt;&gt;"",VALUE(Overall!K808),"")</f>
        <v/>
      </c>
      <c r="O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P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Q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R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S806" s="5" t="str">
        <f t="shared" ref="S806:S869" si="26">IF(AND(O806&lt;&gt;"", P806&lt;&gt;""), DATEDIF(O806, P806, "M") + 1, "")</f>
        <v/>
      </c>
      <c r="T806" s="10" t="str">
        <f>IF(Overall!$A808&lt;&gt;"",IF(AND(MONTH($O806) &lt;= 1, MONTH($P806) &gt;= 1), IF($S806 &lt;&gt; "", $I806/$S806, ""), ""),"")</f>
        <v/>
      </c>
      <c r="U806" s="10" t="str">
        <f>IF(Overall!$A808&lt;&gt;"",IF(AND(MONTH($O806) &lt;= 2, MONTH($P806) &gt;= 2), IF($S806 &lt;&gt; "", $I806/$S806, ""), ""),"")</f>
        <v/>
      </c>
      <c r="V806" s="10" t="str">
        <f>IF(Overall!$A808&lt;&gt;"",IF(AND(MONTH($O806) &lt;= 3, MONTH($P806) &gt;= 3), IF($S806 &lt;&gt; "", $I806/$S806, ""), ""),"")</f>
        <v/>
      </c>
      <c r="W806" s="10" t="str">
        <f>IF(Overall!$A808&lt;&gt;"",IF(AND(MONTH($O806) &lt;= 4, MONTH($P806) &gt;= 4), IF($S806 &lt;&gt; "", $I806/$S806, ""), ""),"")</f>
        <v/>
      </c>
      <c r="X806" s="10" t="str">
        <f>IF(Overall!$A808&lt;&gt;"",IF(AND(MONTH($O806) &lt;= 5, MONTH($P806) &gt;= 5), IF($S806 &lt;&gt; "", $I806/$S806, ""), ""),"")</f>
        <v/>
      </c>
      <c r="Y806" s="10" t="str">
        <f>IF(Overall!$A808&lt;&gt;"",IF(AND(MONTH($O806) &lt;= 6, MONTH($P806) &gt;= 6), IF($S806 &lt;&gt; "", $I806/$S806, ""), ""),"")</f>
        <v/>
      </c>
      <c r="Z806" s="10" t="str">
        <f>IF(Overall!$A808&lt;&gt;"",IF(AND(MONTH($O806) &lt;= 7, MONTH($P806) &gt;= 7 ), IF($S806 &lt;&gt; "", $I806/$S806, ""), ""),"")</f>
        <v/>
      </c>
      <c r="AA806" s="10" t="str">
        <f>IF(Overall!$A808&lt;&gt;"",IF(AND(MONTH($O806) &lt;= 8, MONTH($P806) &gt;= 8), IF($S806 &lt;&gt; "", $I806/$S806, ""), ""),"")</f>
        <v/>
      </c>
      <c r="AB806" s="10" t="str">
        <f>IF(Overall!$A808&lt;&gt;"",IF(AND(MONTH($O806) &lt;= 9, MONTH($P806) &gt;= 9), IF($S806 &lt;&gt; "", $I806/$S806, ""), ""),"")</f>
        <v/>
      </c>
      <c r="AC806" s="10" t="str">
        <f>IF(Overall!$A808&lt;&gt;"",IF(AND(MONTH($O806) &lt;= 10, MONTH($P806) &gt;= 10), IF($S806 &lt;&gt; "", $I806/$S806, ""), ""),"")</f>
        <v/>
      </c>
      <c r="AD806" s="10" t="str">
        <f>IF(Overall!$A808&lt;&gt;"",IF(AND(MONTH($O806) &lt;= 11, MONTH($P806) &gt;= 11), IF($S806 &lt;&gt; "", $I806/$S806, ""), ""),"")</f>
        <v/>
      </c>
      <c r="AE806" s="10" t="str">
        <f>IF(Overall!$A808&lt;&gt;"",IF(AND(MONTH($O806) &lt;= 12, MONTH($P806) &gt;= 12), IF($S806 &lt;&gt; "", $I806/$S806, ""), ""),"")</f>
        <v/>
      </c>
      <c r="AG806" s="10" t="str">
        <f ca="1">IFERROR(IF(AND(NOW()&lt;= EOMONTH(DATE(YEAR($P806),1, 1), 0), Overall!$A808&lt;&gt;"", MONTH($O806) &lt;= 1, MONTH($P806) &gt;= 1), IF($S806 &lt;&gt; "", $I806/$S806, ""), ""), "")</f>
        <v/>
      </c>
      <c r="AH806" s="10" t="str">
        <f ca="1">IFERROR(IF(AND(NOW()&lt;= EOMONTH(DATE(YEAR($P806),2, 1), 0), Overall!$A808&lt;&gt;"", MONTH($O806) &lt;= 2, MONTH($P806) &gt;= 2), IF($S806 &lt;&gt; "", $I806/$S806, ""), ""), "")</f>
        <v/>
      </c>
      <c r="AI806" s="10" t="str">
        <f ca="1">IFERROR(IF(AND(NOW()&lt;= EOMONTH(DATE(YEAR($P806),3, 1), 0), Overall!$A808&lt;&gt;"", MONTH($O806) &lt;= 3, MONTH($P806) &gt;= 3), IF($S806 &lt;&gt; "", $I806/$S806, ""), ""), "")</f>
        <v/>
      </c>
      <c r="AJ806" s="10" t="str">
        <f ca="1">IFERROR(IF(AND(NOW()&lt;= EOMONTH(DATE(YEAR($P806),4, 1), 0), Overall!$A808&lt;&gt;"", MONTH($O806) &lt;= 4, MONTH($P806) &gt;= 4), IF($S806 &lt;&gt; "", $I806/$S806, ""), ""), "")</f>
        <v/>
      </c>
      <c r="AK806" s="10" t="str">
        <f ca="1">IFERROR(IF(AND(NOW()&lt;= EOMONTH(DATE(YEAR($P806),5, 1), 0), Overall!$A808&lt;&gt;"", MONTH($O806) &lt;= 5, MONTH($P806) &gt;= 5), IF($S806 &lt;&gt; "", $I806/$S806, ""), ""), "")</f>
        <v/>
      </c>
      <c r="AL806" s="10" t="str">
        <f ca="1">IFERROR(IF(AND(NOW()&lt;= EOMONTH(DATE(YEAR($P806),6, 1), 0), Overall!$A808&lt;&gt;"", MONTH($O806) &lt;= 6, MONTH($P806) &gt;= 6), IF($S806 &lt;&gt; "", $I806/$S806, ""), ""), "")</f>
        <v/>
      </c>
      <c r="AM806" s="10" t="str">
        <f ca="1">IFERROR(IF(AND(NOW()&lt;= EOMONTH(DATE(YEAR($P806),7, 1), 0), Overall!$A808&lt;&gt;"", MONTH($O806) &lt;= 7, MONTH($P806) &gt;= 7), IF($S806 &lt;&gt; "", $I806/$S806, ""), ""), "")</f>
        <v/>
      </c>
      <c r="AN806" s="10" t="str">
        <f ca="1">IFERROR(IF(AND(NOW()&lt;= EOMONTH(DATE(YEAR($P806),8, 1), 0), Overall!$A808&lt;&gt;"", MONTH($O806) &lt;= 8, MONTH($P806) &gt;= 8), IF($S806 &lt;&gt; "", $I806/$S806, ""), ""), "")</f>
        <v/>
      </c>
      <c r="AO806" s="10" t="str">
        <f ca="1">IFERROR(IF(AND(NOW()&lt;= EOMONTH(DATE(YEAR($P806),9, 1), 0), Overall!$A808&lt;&gt;"", MONTH($O806) &lt;= 9, MONTH($P806) &gt;= 9), IF($S806 &lt;&gt; "", $I806/$S806, ""), ""), "")</f>
        <v/>
      </c>
      <c r="AP806" s="10" t="str">
        <f ca="1">IFERROR(IF(AND(NOW()&lt;= EOMONTH(DATE(YEAR($P806),10, 1), 0), Overall!$A808&lt;&gt;"", MONTH($O806) &lt;= 10, MONTH($P806) &gt;= 10), IF($S806 &lt;&gt; "", $I806/$S806, ""), ""), "")</f>
        <v/>
      </c>
      <c r="AQ806" s="10" t="str">
        <f ca="1">IFERROR(IF(AND(NOW()&lt;= EOMONTH(DATE(YEAR($P806),11, 1), 0), Overall!$A808&lt;&gt;"", MONTH($O806) &lt;=11, MONTH($P806) &gt;= 11), IF($S806 &lt;&gt; "", $I806/$S806, ""), ""), "")</f>
        <v/>
      </c>
      <c r="AR806" s="10" t="str">
        <f ca="1">IFERROR(IF(AND(NOW()&lt;= EOMONTH(DATE(YEAR($P806),12, 1), 0), Overall!$A808&lt;&gt;"", MONTH($O806) &lt;= 12, MONTH($P806) &gt;= 12), IF($S806 &lt;&gt; "", $I806/$S806, ""), ""), "")</f>
        <v/>
      </c>
      <c r="AS806" s="16">
        <f t="shared" ref="AS806:AS869" ca="1" si="27">SUM(AG806:AR806)</f>
        <v>0</v>
      </c>
    </row>
    <row r="807" spans="1:45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5" t="str">
        <f>IF(Overall!P809&lt;&gt;"",_xlfn.VALUETOTEXT(Overall!P809),"")</f>
        <v/>
      </c>
      <c r="I807" s="6" t="str">
        <f>IF(Overall!F809&lt;&gt;"",VALUE(Overall!F809),"")</f>
        <v/>
      </c>
      <c r="J807" s="6" t="str">
        <f>IF(Overall!G809&lt;&gt;"",VALUE(Overall!G809),"")</f>
        <v/>
      </c>
      <c r="K807" s="6" t="str">
        <f>IF(Overall!H809&lt;&gt;"",VALUE(Overall!H809),"")</f>
        <v/>
      </c>
      <c r="L807" s="6" t="str">
        <f>IF(Overall!I809&lt;&gt;"",VALUE(Overall!I809),"")</f>
        <v/>
      </c>
      <c r="M807" s="6" t="str">
        <f>IF(Overall!J809&lt;&gt;"",VALUE(Overall!J809),"")</f>
        <v/>
      </c>
      <c r="N807" s="6" t="str">
        <f>IF(Overall!K809&lt;&gt;"",VALUE(Overall!K809),"")</f>
        <v/>
      </c>
      <c r="O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P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Q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R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S807" s="5" t="str">
        <f t="shared" si="26"/>
        <v/>
      </c>
      <c r="T807" s="10" t="str">
        <f>IF(Overall!$A809&lt;&gt;"",IF(AND(MONTH($O807) &lt;= 1, MONTH($P807) &gt;= 1), IF($S807 &lt;&gt; "", $I807/$S807, ""), ""),"")</f>
        <v/>
      </c>
      <c r="U807" s="10" t="str">
        <f>IF(Overall!$A809&lt;&gt;"",IF(AND(MONTH($O807) &lt;= 2, MONTH($P807) &gt;= 2), IF($S807 &lt;&gt; "", $I807/$S807, ""), ""),"")</f>
        <v/>
      </c>
      <c r="V807" s="10" t="str">
        <f>IF(Overall!$A809&lt;&gt;"",IF(AND(MONTH($O807) &lt;= 3, MONTH($P807) &gt;= 3), IF($S807 &lt;&gt; "", $I807/$S807, ""), ""),"")</f>
        <v/>
      </c>
      <c r="W807" s="10" t="str">
        <f>IF(Overall!$A809&lt;&gt;"",IF(AND(MONTH($O807) &lt;= 4, MONTH($P807) &gt;= 4), IF($S807 &lt;&gt; "", $I807/$S807, ""), ""),"")</f>
        <v/>
      </c>
      <c r="X807" s="10" t="str">
        <f>IF(Overall!$A809&lt;&gt;"",IF(AND(MONTH($O807) &lt;= 5, MONTH($P807) &gt;= 5), IF($S807 &lt;&gt; "", $I807/$S807, ""), ""),"")</f>
        <v/>
      </c>
      <c r="Y807" s="10" t="str">
        <f>IF(Overall!$A809&lt;&gt;"",IF(AND(MONTH($O807) &lt;= 6, MONTH($P807) &gt;= 6), IF($S807 &lt;&gt; "", $I807/$S807, ""), ""),"")</f>
        <v/>
      </c>
      <c r="Z807" s="10" t="str">
        <f>IF(Overall!$A809&lt;&gt;"",IF(AND(MONTH($O807) &lt;= 7, MONTH($P807) &gt;= 7 ), IF($S807 &lt;&gt; "", $I807/$S807, ""), ""),"")</f>
        <v/>
      </c>
      <c r="AA807" s="10" t="str">
        <f>IF(Overall!$A809&lt;&gt;"",IF(AND(MONTH($O807) &lt;= 8, MONTH($P807) &gt;= 8), IF($S807 &lt;&gt; "", $I807/$S807, ""), ""),"")</f>
        <v/>
      </c>
      <c r="AB807" s="10" t="str">
        <f>IF(Overall!$A809&lt;&gt;"",IF(AND(MONTH($O807) &lt;= 9, MONTH($P807) &gt;= 9), IF($S807 &lt;&gt; "", $I807/$S807, ""), ""),"")</f>
        <v/>
      </c>
      <c r="AC807" s="10" t="str">
        <f>IF(Overall!$A809&lt;&gt;"",IF(AND(MONTH($O807) &lt;= 10, MONTH($P807) &gt;= 10), IF($S807 &lt;&gt; "", $I807/$S807, ""), ""),"")</f>
        <v/>
      </c>
      <c r="AD807" s="10" t="str">
        <f>IF(Overall!$A809&lt;&gt;"",IF(AND(MONTH($O807) &lt;= 11, MONTH($P807) &gt;= 11), IF($S807 &lt;&gt; "", $I807/$S807, ""), ""),"")</f>
        <v/>
      </c>
      <c r="AE807" s="10" t="str">
        <f>IF(Overall!$A809&lt;&gt;"",IF(AND(MONTH($O807) &lt;= 12, MONTH($P807) &gt;= 12), IF($S807 &lt;&gt; "", $I807/$S807, ""), ""),"")</f>
        <v/>
      </c>
      <c r="AG807" s="10" t="str">
        <f ca="1">IFERROR(IF(AND(NOW()&lt;= EOMONTH(DATE(YEAR($P807),1, 1), 0), Overall!$A809&lt;&gt;"", MONTH($O807) &lt;= 1, MONTH($P807) &gt;= 1), IF($S807 &lt;&gt; "", $I807/$S807, ""), ""), "")</f>
        <v/>
      </c>
      <c r="AH807" s="10" t="str">
        <f ca="1">IFERROR(IF(AND(NOW()&lt;= EOMONTH(DATE(YEAR($P807),2, 1), 0), Overall!$A809&lt;&gt;"", MONTH($O807) &lt;= 2, MONTH($P807) &gt;= 2), IF($S807 &lt;&gt; "", $I807/$S807, ""), ""), "")</f>
        <v/>
      </c>
      <c r="AI807" s="10" t="str">
        <f ca="1">IFERROR(IF(AND(NOW()&lt;= EOMONTH(DATE(YEAR($P807),3, 1), 0), Overall!$A809&lt;&gt;"", MONTH($O807) &lt;= 3, MONTH($P807) &gt;= 3), IF($S807 &lt;&gt; "", $I807/$S807, ""), ""), "")</f>
        <v/>
      </c>
      <c r="AJ807" s="10" t="str">
        <f ca="1">IFERROR(IF(AND(NOW()&lt;= EOMONTH(DATE(YEAR($P807),4, 1), 0), Overall!$A809&lt;&gt;"", MONTH($O807) &lt;= 4, MONTH($P807) &gt;= 4), IF($S807 &lt;&gt; "", $I807/$S807, ""), ""), "")</f>
        <v/>
      </c>
      <c r="AK807" s="10" t="str">
        <f ca="1">IFERROR(IF(AND(NOW()&lt;= EOMONTH(DATE(YEAR($P807),5, 1), 0), Overall!$A809&lt;&gt;"", MONTH($O807) &lt;= 5, MONTH($P807) &gt;= 5), IF($S807 &lt;&gt; "", $I807/$S807, ""), ""), "")</f>
        <v/>
      </c>
      <c r="AL807" s="10" t="str">
        <f ca="1">IFERROR(IF(AND(NOW()&lt;= EOMONTH(DATE(YEAR($P807),6, 1), 0), Overall!$A809&lt;&gt;"", MONTH($O807) &lt;= 6, MONTH($P807) &gt;= 6), IF($S807 &lt;&gt; "", $I807/$S807, ""), ""), "")</f>
        <v/>
      </c>
      <c r="AM807" s="10" t="str">
        <f ca="1">IFERROR(IF(AND(NOW()&lt;= EOMONTH(DATE(YEAR($P807),7, 1), 0), Overall!$A809&lt;&gt;"", MONTH($O807) &lt;= 7, MONTH($P807) &gt;= 7), IF($S807 &lt;&gt; "", $I807/$S807, ""), ""), "")</f>
        <v/>
      </c>
      <c r="AN807" s="10" t="str">
        <f ca="1">IFERROR(IF(AND(NOW()&lt;= EOMONTH(DATE(YEAR($P807),8, 1), 0), Overall!$A809&lt;&gt;"", MONTH($O807) &lt;= 8, MONTH($P807) &gt;= 8), IF($S807 &lt;&gt; "", $I807/$S807, ""), ""), "")</f>
        <v/>
      </c>
      <c r="AO807" s="10" t="str">
        <f ca="1">IFERROR(IF(AND(NOW()&lt;= EOMONTH(DATE(YEAR($P807),9, 1), 0), Overall!$A809&lt;&gt;"", MONTH($O807) &lt;= 9, MONTH($P807) &gt;= 9), IF($S807 &lt;&gt; "", $I807/$S807, ""), ""), "")</f>
        <v/>
      </c>
      <c r="AP807" s="10" t="str">
        <f ca="1">IFERROR(IF(AND(NOW()&lt;= EOMONTH(DATE(YEAR($P807),10, 1), 0), Overall!$A809&lt;&gt;"", MONTH($O807) &lt;= 10, MONTH($P807) &gt;= 10), IF($S807 &lt;&gt; "", $I807/$S807, ""), ""), "")</f>
        <v/>
      </c>
      <c r="AQ807" s="10" t="str">
        <f ca="1">IFERROR(IF(AND(NOW()&lt;= EOMONTH(DATE(YEAR($P807),11, 1), 0), Overall!$A809&lt;&gt;"", MONTH($O807) &lt;=11, MONTH($P807) &gt;= 11), IF($S807 &lt;&gt; "", $I807/$S807, ""), ""), "")</f>
        <v/>
      </c>
      <c r="AR807" s="10" t="str">
        <f ca="1">IFERROR(IF(AND(NOW()&lt;= EOMONTH(DATE(YEAR($P807),12, 1), 0), Overall!$A809&lt;&gt;"", MONTH($O807) &lt;= 12, MONTH($P807) &gt;= 12), IF($S807 &lt;&gt; "", $I807/$S807, ""), ""), "")</f>
        <v/>
      </c>
      <c r="AS807" s="16">
        <f t="shared" ca="1" si="27"/>
        <v>0</v>
      </c>
    </row>
    <row r="808" spans="1:45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5" t="str">
        <f>IF(Overall!P810&lt;&gt;"",_xlfn.VALUETOTEXT(Overall!P810),"")</f>
        <v/>
      </c>
      <c r="I808" s="6" t="str">
        <f>IF(Overall!F810&lt;&gt;"",VALUE(Overall!F810),"")</f>
        <v/>
      </c>
      <c r="J808" s="6" t="str">
        <f>IF(Overall!G810&lt;&gt;"",VALUE(Overall!G810),"")</f>
        <v/>
      </c>
      <c r="K808" s="6" t="str">
        <f>IF(Overall!H810&lt;&gt;"",VALUE(Overall!H810),"")</f>
        <v/>
      </c>
      <c r="L808" s="6" t="str">
        <f>IF(Overall!I810&lt;&gt;"",VALUE(Overall!I810),"")</f>
        <v/>
      </c>
      <c r="M808" s="6" t="str">
        <f>IF(Overall!J810&lt;&gt;"",VALUE(Overall!J810),"")</f>
        <v/>
      </c>
      <c r="N808" s="6" t="str">
        <f>IF(Overall!K810&lt;&gt;"",VALUE(Overall!K810),"")</f>
        <v/>
      </c>
      <c r="O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P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Q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R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S808" s="5" t="str">
        <f t="shared" si="26"/>
        <v/>
      </c>
      <c r="T808" s="10" t="str">
        <f>IF(Overall!$A810&lt;&gt;"",IF(AND(MONTH($O808) &lt;= 1, MONTH($P808) &gt;= 1), IF($S808 &lt;&gt; "", $I808/$S808, ""), ""),"")</f>
        <v/>
      </c>
      <c r="U808" s="10" t="str">
        <f>IF(Overall!$A810&lt;&gt;"",IF(AND(MONTH($O808) &lt;= 2, MONTH($P808) &gt;= 2), IF($S808 &lt;&gt; "", $I808/$S808, ""), ""),"")</f>
        <v/>
      </c>
      <c r="V808" s="10" t="str">
        <f>IF(Overall!$A810&lt;&gt;"",IF(AND(MONTH($O808) &lt;= 3, MONTH($P808) &gt;= 3), IF($S808 &lt;&gt; "", $I808/$S808, ""), ""),"")</f>
        <v/>
      </c>
      <c r="W808" s="10" t="str">
        <f>IF(Overall!$A810&lt;&gt;"",IF(AND(MONTH($O808) &lt;= 4, MONTH($P808) &gt;= 4), IF($S808 &lt;&gt; "", $I808/$S808, ""), ""),"")</f>
        <v/>
      </c>
      <c r="X808" s="10" t="str">
        <f>IF(Overall!$A810&lt;&gt;"",IF(AND(MONTH($O808) &lt;= 5, MONTH($P808) &gt;= 5), IF($S808 &lt;&gt; "", $I808/$S808, ""), ""),"")</f>
        <v/>
      </c>
      <c r="Y808" s="10" t="str">
        <f>IF(Overall!$A810&lt;&gt;"",IF(AND(MONTH($O808) &lt;= 6, MONTH($P808) &gt;= 6), IF($S808 &lt;&gt; "", $I808/$S808, ""), ""),"")</f>
        <v/>
      </c>
      <c r="Z808" s="10" t="str">
        <f>IF(Overall!$A810&lt;&gt;"",IF(AND(MONTH($O808) &lt;= 7, MONTH($P808) &gt;= 7 ), IF($S808 &lt;&gt; "", $I808/$S808, ""), ""),"")</f>
        <v/>
      </c>
      <c r="AA808" s="10" t="str">
        <f>IF(Overall!$A810&lt;&gt;"",IF(AND(MONTH($O808) &lt;= 8, MONTH($P808) &gt;= 8), IF($S808 &lt;&gt; "", $I808/$S808, ""), ""),"")</f>
        <v/>
      </c>
      <c r="AB808" s="10" t="str">
        <f>IF(Overall!$A810&lt;&gt;"",IF(AND(MONTH($O808) &lt;= 9, MONTH($P808) &gt;= 9), IF($S808 &lt;&gt; "", $I808/$S808, ""), ""),"")</f>
        <v/>
      </c>
      <c r="AC808" s="10" t="str">
        <f>IF(Overall!$A810&lt;&gt;"",IF(AND(MONTH($O808) &lt;= 10, MONTH($P808) &gt;= 10), IF($S808 &lt;&gt; "", $I808/$S808, ""), ""),"")</f>
        <v/>
      </c>
      <c r="AD808" s="10" t="str">
        <f>IF(Overall!$A810&lt;&gt;"",IF(AND(MONTH($O808) &lt;= 11, MONTH($P808) &gt;= 11), IF($S808 &lt;&gt; "", $I808/$S808, ""), ""),"")</f>
        <v/>
      </c>
      <c r="AE808" s="10" t="str">
        <f>IF(Overall!$A810&lt;&gt;"",IF(AND(MONTH($O808) &lt;= 12, MONTH($P808) &gt;= 12), IF($S808 &lt;&gt; "", $I808/$S808, ""), ""),"")</f>
        <v/>
      </c>
      <c r="AG808" s="10" t="str">
        <f ca="1">IFERROR(IF(AND(NOW()&lt;= EOMONTH(DATE(YEAR($P808),1, 1), 0), Overall!$A810&lt;&gt;"", MONTH($O808) &lt;= 1, MONTH($P808) &gt;= 1), IF($S808 &lt;&gt; "", $I808/$S808, ""), ""), "")</f>
        <v/>
      </c>
      <c r="AH808" s="10" t="str">
        <f ca="1">IFERROR(IF(AND(NOW()&lt;= EOMONTH(DATE(YEAR($P808),2, 1), 0), Overall!$A810&lt;&gt;"", MONTH($O808) &lt;= 2, MONTH($P808) &gt;= 2), IF($S808 &lt;&gt; "", $I808/$S808, ""), ""), "")</f>
        <v/>
      </c>
      <c r="AI808" s="10" t="str">
        <f ca="1">IFERROR(IF(AND(NOW()&lt;= EOMONTH(DATE(YEAR($P808),3, 1), 0), Overall!$A810&lt;&gt;"", MONTH($O808) &lt;= 3, MONTH($P808) &gt;= 3), IF($S808 &lt;&gt; "", $I808/$S808, ""), ""), "")</f>
        <v/>
      </c>
      <c r="AJ808" s="10" t="str">
        <f ca="1">IFERROR(IF(AND(NOW()&lt;= EOMONTH(DATE(YEAR($P808),4, 1), 0), Overall!$A810&lt;&gt;"", MONTH($O808) &lt;= 4, MONTH($P808) &gt;= 4), IF($S808 &lt;&gt; "", $I808/$S808, ""), ""), "")</f>
        <v/>
      </c>
      <c r="AK808" s="10" t="str">
        <f ca="1">IFERROR(IF(AND(NOW()&lt;= EOMONTH(DATE(YEAR($P808),5, 1), 0), Overall!$A810&lt;&gt;"", MONTH($O808) &lt;= 5, MONTH($P808) &gt;= 5), IF($S808 &lt;&gt; "", $I808/$S808, ""), ""), "")</f>
        <v/>
      </c>
      <c r="AL808" s="10" t="str">
        <f ca="1">IFERROR(IF(AND(NOW()&lt;= EOMONTH(DATE(YEAR($P808),6, 1), 0), Overall!$A810&lt;&gt;"", MONTH($O808) &lt;= 6, MONTH($P808) &gt;= 6), IF($S808 &lt;&gt; "", $I808/$S808, ""), ""), "")</f>
        <v/>
      </c>
      <c r="AM808" s="10" t="str">
        <f ca="1">IFERROR(IF(AND(NOW()&lt;= EOMONTH(DATE(YEAR($P808),7, 1), 0), Overall!$A810&lt;&gt;"", MONTH($O808) &lt;= 7, MONTH($P808) &gt;= 7), IF($S808 &lt;&gt; "", $I808/$S808, ""), ""), "")</f>
        <v/>
      </c>
      <c r="AN808" s="10" t="str">
        <f ca="1">IFERROR(IF(AND(NOW()&lt;= EOMONTH(DATE(YEAR($P808),8, 1), 0), Overall!$A810&lt;&gt;"", MONTH($O808) &lt;= 8, MONTH($P808) &gt;= 8), IF($S808 &lt;&gt; "", $I808/$S808, ""), ""), "")</f>
        <v/>
      </c>
      <c r="AO808" s="10" t="str">
        <f ca="1">IFERROR(IF(AND(NOW()&lt;= EOMONTH(DATE(YEAR($P808),9, 1), 0), Overall!$A810&lt;&gt;"", MONTH($O808) &lt;= 9, MONTH($P808) &gt;= 9), IF($S808 &lt;&gt; "", $I808/$S808, ""), ""), "")</f>
        <v/>
      </c>
      <c r="AP808" s="10" t="str">
        <f ca="1">IFERROR(IF(AND(NOW()&lt;= EOMONTH(DATE(YEAR($P808),10, 1), 0), Overall!$A810&lt;&gt;"", MONTH($O808) &lt;= 10, MONTH($P808) &gt;= 10), IF($S808 &lt;&gt; "", $I808/$S808, ""), ""), "")</f>
        <v/>
      </c>
      <c r="AQ808" s="10" t="str">
        <f ca="1">IFERROR(IF(AND(NOW()&lt;= EOMONTH(DATE(YEAR($P808),11, 1), 0), Overall!$A810&lt;&gt;"", MONTH($O808) &lt;=11, MONTH($P808) &gt;= 11), IF($S808 &lt;&gt; "", $I808/$S808, ""), ""), "")</f>
        <v/>
      </c>
      <c r="AR808" s="10" t="str">
        <f ca="1">IFERROR(IF(AND(NOW()&lt;= EOMONTH(DATE(YEAR($P808),12, 1), 0), Overall!$A810&lt;&gt;"", MONTH($O808) &lt;= 12, MONTH($P808) &gt;= 12), IF($S808 &lt;&gt; "", $I808/$S808, ""), ""), "")</f>
        <v/>
      </c>
      <c r="AS808" s="16">
        <f t="shared" ca="1" si="27"/>
        <v>0</v>
      </c>
    </row>
    <row r="809" spans="1:45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5" t="str">
        <f>IF(Overall!P811&lt;&gt;"",_xlfn.VALUETOTEXT(Overall!P811),"")</f>
        <v/>
      </c>
      <c r="I809" s="6" t="str">
        <f>IF(Overall!F811&lt;&gt;"",VALUE(Overall!F811),"")</f>
        <v/>
      </c>
      <c r="J809" s="6" t="str">
        <f>IF(Overall!G811&lt;&gt;"",VALUE(Overall!G811),"")</f>
        <v/>
      </c>
      <c r="K809" s="6" t="str">
        <f>IF(Overall!H811&lt;&gt;"",VALUE(Overall!H811),"")</f>
        <v/>
      </c>
      <c r="L809" s="6" t="str">
        <f>IF(Overall!I811&lt;&gt;"",VALUE(Overall!I811),"")</f>
        <v/>
      </c>
      <c r="M809" s="6" t="str">
        <f>IF(Overall!J811&lt;&gt;"",VALUE(Overall!J811),"")</f>
        <v/>
      </c>
      <c r="N809" s="6" t="str">
        <f>IF(Overall!K811&lt;&gt;"",VALUE(Overall!K811),"")</f>
        <v/>
      </c>
      <c r="O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P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Q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R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S809" s="5" t="str">
        <f t="shared" si="26"/>
        <v/>
      </c>
      <c r="T809" s="10" t="str">
        <f>IF(Overall!$A811&lt;&gt;"",IF(AND(MONTH($O809) &lt;= 1, MONTH($P809) &gt;= 1), IF($S809 &lt;&gt; "", $I809/$S809, ""), ""),"")</f>
        <v/>
      </c>
      <c r="U809" s="10" t="str">
        <f>IF(Overall!$A811&lt;&gt;"",IF(AND(MONTH($O809) &lt;= 2, MONTH($P809) &gt;= 2), IF($S809 &lt;&gt; "", $I809/$S809, ""), ""),"")</f>
        <v/>
      </c>
      <c r="V809" s="10" t="str">
        <f>IF(Overall!$A811&lt;&gt;"",IF(AND(MONTH($O809) &lt;= 3, MONTH($P809) &gt;= 3), IF($S809 &lt;&gt; "", $I809/$S809, ""), ""),"")</f>
        <v/>
      </c>
      <c r="W809" s="10" t="str">
        <f>IF(Overall!$A811&lt;&gt;"",IF(AND(MONTH($O809) &lt;= 4, MONTH($P809) &gt;= 4), IF($S809 &lt;&gt; "", $I809/$S809, ""), ""),"")</f>
        <v/>
      </c>
      <c r="X809" s="10" t="str">
        <f>IF(Overall!$A811&lt;&gt;"",IF(AND(MONTH($O809) &lt;= 5, MONTH($P809) &gt;= 5), IF($S809 &lt;&gt; "", $I809/$S809, ""), ""),"")</f>
        <v/>
      </c>
      <c r="Y809" s="10" t="str">
        <f>IF(Overall!$A811&lt;&gt;"",IF(AND(MONTH($O809) &lt;= 6, MONTH($P809) &gt;= 6), IF($S809 &lt;&gt; "", $I809/$S809, ""), ""),"")</f>
        <v/>
      </c>
      <c r="Z809" s="10" t="str">
        <f>IF(Overall!$A811&lt;&gt;"",IF(AND(MONTH($O809) &lt;= 7, MONTH($P809) &gt;= 7 ), IF($S809 &lt;&gt; "", $I809/$S809, ""), ""),"")</f>
        <v/>
      </c>
      <c r="AA809" s="10" t="str">
        <f>IF(Overall!$A811&lt;&gt;"",IF(AND(MONTH($O809) &lt;= 8, MONTH($P809) &gt;= 8), IF($S809 &lt;&gt; "", $I809/$S809, ""), ""),"")</f>
        <v/>
      </c>
      <c r="AB809" s="10" t="str">
        <f>IF(Overall!$A811&lt;&gt;"",IF(AND(MONTH($O809) &lt;= 9, MONTH($P809) &gt;= 9), IF($S809 &lt;&gt; "", $I809/$S809, ""), ""),"")</f>
        <v/>
      </c>
      <c r="AC809" s="10" t="str">
        <f>IF(Overall!$A811&lt;&gt;"",IF(AND(MONTH($O809) &lt;= 10, MONTH($P809) &gt;= 10), IF($S809 &lt;&gt; "", $I809/$S809, ""), ""),"")</f>
        <v/>
      </c>
      <c r="AD809" s="10" t="str">
        <f>IF(Overall!$A811&lt;&gt;"",IF(AND(MONTH($O809) &lt;= 11, MONTH($P809) &gt;= 11), IF($S809 &lt;&gt; "", $I809/$S809, ""), ""),"")</f>
        <v/>
      </c>
      <c r="AE809" s="10" t="str">
        <f>IF(Overall!$A811&lt;&gt;"",IF(AND(MONTH($O809) &lt;= 12, MONTH($P809) &gt;= 12), IF($S809 &lt;&gt; "", $I809/$S809, ""), ""),"")</f>
        <v/>
      </c>
      <c r="AG809" s="10" t="str">
        <f ca="1">IFERROR(IF(AND(NOW()&lt;= EOMONTH(DATE(YEAR($P809),1, 1), 0), Overall!$A811&lt;&gt;"", MONTH($O809) &lt;= 1, MONTH($P809) &gt;= 1), IF($S809 &lt;&gt; "", $I809/$S809, ""), ""), "")</f>
        <v/>
      </c>
      <c r="AH809" s="10" t="str">
        <f ca="1">IFERROR(IF(AND(NOW()&lt;= EOMONTH(DATE(YEAR($P809),2, 1), 0), Overall!$A811&lt;&gt;"", MONTH($O809) &lt;= 2, MONTH($P809) &gt;= 2), IF($S809 &lt;&gt; "", $I809/$S809, ""), ""), "")</f>
        <v/>
      </c>
      <c r="AI809" s="10" t="str">
        <f ca="1">IFERROR(IF(AND(NOW()&lt;= EOMONTH(DATE(YEAR($P809),3, 1), 0), Overall!$A811&lt;&gt;"", MONTH($O809) &lt;= 3, MONTH($P809) &gt;= 3), IF($S809 &lt;&gt; "", $I809/$S809, ""), ""), "")</f>
        <v/>
      </c>
      <c r="AJ809" s="10" t="str">
        <f ca="1">IFERROR(IF(AND(NOW()&lt;= EOMONTH(DATE(YEAR($P809),4, 1), 0), Overall!$A811&lt;&gt;"", MONTH($O809) &lt;= 4, MONTH($P809) &gt;= 4), IF($S809 &lt;&gt; "", $I809/$S809, ""), ""), "")</f>
        <v/>
      </c>
      <c r="AK809" s="10" t="str">
        <f ca="1">IFERROR(IF(AND(NOW()&lt;= EOMONTH(DATE(YEAR($P809),5, 1), 0), Overall!$A811&lt;&gt;"", MONTH($O809) &lt;= 5, MONTH($P809) &gt;= 5), IF($S809 &lt;&gt; "", $I809/$S809, ""), ""), "")</f>
        <v/>
      </c>
      <c r="AL809" s="10" t="str">
        <f ca="1">IFERROR(IF(AND(NOW()&lt;= EOMONTH(DATE(YEAR($P809),6, 1), 0), Overall!$A811&lt;&gt;"", MONTH($O809) &lt;= 6, MONTH($P809) &gt;= 6), IF($S809 &lt;&gt; "", $I809/$S809, ""), ""), "")</f>
        <v/>
      </c>
      <c r="AM809" s="10" t="str">
        <f ca="1">IFERROR(IF(AND(NOW()&lt;= EOMONTH(DATE(YEAR($P809),7, 1), 0), Overall!$A811&lt;&gt;"", MONTH($O809) &lt;= 7, MONTH($P809) &gt;= 7), IF($S809 &lt;&gt; "", $I809/$S809, ""), ""), "")</f>
        <v/>
      </c>
      <c r="AN809" s="10" t="str">
        <f ca="1">IFERROR(IF(AND(NOW()&lt;= EOMONTH(DATE(YEAR($P809),8, 1), 0), Overall!$A811&lt;&gt;"", MONTH($O809) &lt;= 8, MONTH($P809) &gt;= 8), IF($S809 &lt;&gt; "", $I809/$S809, ""), ""), "")</f>
        <v/>
      </c>
      <c r="AO809" s="10" t="str">
        <f ca="1">IFERROR(IF(AND(NOW()&lt;= EOMONTH(DATE(YEAR($P809),9, 1), 0), Overall!$A811&lt;&gt;"", MONTH($O809) &lt;= 9, MONTH($P809) &gt;= 9), IF($S809 &lt;&gt; "", $I809/$S809, ""), ""), "")</f>
        <v/>
      </c>
      <c r="AP809" s="10" t="str">
        <f ca="1">IFERROR(IF(AND(NOW()&lt;= EOMONTH(DATE(YEAR($P809),10, 1), 0), Overall!$A811&lt;&gt;"", MONTH($O809) &lt;= 10, MONTH($P809) &gt;= 10), IF($S809 &lt;&gt; "", $I809/$S809, ""), ""), "")</f>
        <v/>
      </c>
      <c r="AQ809" s="10" t="str">
        <f ca="1">IFERROR(IF(AND(NOW()&lt;= EOMONTH(DATE(YEAR($P809),11, 1), 0), Overall!$A811&lt;&gt;"", MONTH($O809) &lt;=11, MONTH($P809) &gt;= 11), IF($S809 &lt;&gt; "", $I809/$S809, ""), ""), "")</f>
        <v/>
      </c>
      <c r="AR809" s="10" t="str">
        <f ca="1">IFERROR(IF(AND(NOW()&lt;= EOMONTH(DATE(YEAR($P809),12, 1), 0), Overall!$A811&lt;&gt;"", MONTH($O809) &lt;= 12, MONTH($P809) &gt;= 12), IF($S809 &lt;&gt; "", $I809/$S809, ""), ""), "")</f>
        <v/>
      </c>
      <c r="AS809" s="16">
        <f t="shared" ca="1" si="27"/>
        <v>0</v>
      </c>
    </row>
    <row r="810" spans="1:45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5" t="str">
        <f>IF(Overall!P812&lt;&gt;"",_xlfn.VALUETOTEXT(Overall!P812),"")</f>
        <v/>
      </c>
      <c r="I810" s="6" t="str">
        <f>IF(Overall!F812&lt;&gt;"",VALUE(Overall!F812),"")</f>
        <v/>
      </c>
      <c r="J810" s="6" t="str">
        <f>IF(Overall!G812&lt;&gt;"",VALUE(Overall!G812),"")</f>
        <v/>
      </c>
      <c r="K810" s="6" t="str">
        <f>IF(Overall!H812&lt;&gt;"",VALUE(Overall!H812),"")</f>
        <v/>
      </c>
      <c r="L810" s="6" t="str">
        <f>IF(Overall!I812&lt;&gt;"",VALUE(Overall!I812),"")</f>
        <v/>
      </c>
      <c r="M810" s="6" t="str">
        <f>IF(Overall!J812&lt;&gt;"",VALUE(Overall!J812),"")</f>
        <v/>
      </c>
      <c r="N810" s="6" t="str">
        <f>IF(Overall!K812&lt;&gt;"",VALUE(Overall!K812),"")</f>
        <v/>
      </c>
      <c r="O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P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Q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R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S810" s="5" t="str">
        <f t="shared" si="26"/>
        <v/>
      </c>
      <c r="T810" s="10" t="str">
        <f>IF(Overall!$A812&lt;&gt;"",IF(AND(MONTH($O810) &lt;= 1, MONTH($P810) &gt;= 1), IF($S810 &lt;&gt; "", $I810/$S810, ""), ""),"")</f>
        <v/>
      </c>
      <c r="U810" s="10" t="str">
        <f>IF(Overall!$A812&lt;&gt;"",IF(AND(MONTH($O810) &lt;= 2, MONTH($P810) &gt;= 2), IF($S810 &lt;&gt; "", $I810/$S810, ""), ""),"")</f>
        <v/>
      </c>
      <c r="V810" s="10" t="str">
        <f>IF(Overall!$A812&lt;&gt;"",IF(AND(MONTH($O810) &lt;= 3, MONTH($P810) &gt;= 3), IF($S810 &lt;&gt; "", $I810/$S810, ""), ""),"")</f>
        <v/>
      </c>
      <c r="W810" s="10" t="str">
        <f>IF(Overall!$A812&lt;&gt;"",IF(AND(MONTH($O810) &lt;= 4, MONTH($P810) &gt;= 4), IF($S810 &lt;&gt; "", $I810/$S810, ""), ""),"")</f>
        <v/>
      </c>
      <c r="X810" s="10" t="str">
        <f>IF(Overall!$A812&lt;&gt;"",IF(AND(MONTH($O810) &lt;= 5, MONTH($P810) &gt;= 5), IF($S810 &lt;&gt; "", $I810/$S810, ""), ""),"")</f>
        <v/>
      </c>
      <c r="Y810" s="10" t="str">
        <f>IF(Overall!$A812&lt;&gt;"",IF(AND(MONTH($O810) &lt;= 6, MONTH($P810) &gt;= 6), IF($S810 &lt;&gt; "", $I810/$S810, ""), ""),"")</f>
        <v/>
      </c>
      <c r="Z810" s="10" t="str">
        <f>IF(Overall!$A812&lt;&gt;"",IF(AND(MONTH($O810) &lt;= 7, MONTH($P810) &gt;= 7 ), IF($S810 &lt;&gt; "", $I810/$S810, ""), ""),"")</f>
        <v/>
      </c>
      <c r="AA810" s="10" t="str">
        <f>IF(Overall!$A812&lt;&gt;"",IF(AND(MONTH($O810) &lt;= 8, MONTH($P810) &gt;= 8), IF($S810 &lt;&gt; "", $I810/$S810, ""), ""),"")</f>
        <v/>
      </c>
      <c r="AB810" s="10" t="str">
        <f>IF(Overall!$A812&lt;&gt;"",IF(AND(MONTH($O810) &lt;= 9, MONTH($P810) &gt;= 9), IF($S810 &lt;&gt; "", $I810/$S810, ""), ""),"")</f>
        <v/>
      </c>
      <c r="AC810" s="10" t="str">
        <f>IF(Overall!$A812&lt;&gt;"",IF(AND(MONTH($O810) &lt;= 10, MONTH($P810) &gt;= 10), IF($S810 &lt;&gt; "", $I810/$S810, ""), ""),"")</f>
        <v/>
      </c>
      <c r="AD810" s="10" t="str">
        <f>IF(Overall!$A812&lt;&gt;"",IF(AND(MONTH($O810) &lt;= 11, MONTH($P810) &gt;= 11), IF($S810 &lt;&gt; "", $I810/$S810, ""), ""),"")</f>
        <v/>
      </c>
      <c r="AE810" s="10" t="str">
        <f>IF(Overall!$A812&lt;&gt;"",IF(AND(MONTH($O810) &lt;= 12, MONTH($P810) &gt;= 12), IF($S810 &lt;&gt; "", $I810/$S810, ""), ""),"")</f>
        <v/>
      </c>
      <c r="AG810" s="10" t="str">
        <f ca="1">IFERROR(IF(AND(NOW()&lt;= EOMONTH(DATE(YEAR($P810),1, 1), 0), Overall!$A812&lt;&gt;"", MONTH($O810) &lt;= 1, MONTH($P810) &gt;= 1), IF($S810 &lt;&gt; "", $I810/$S810, ""), ""), "")</f>
        <v/>
      </c>
      <c r="AH810" s="10" t="str">
        <f ca="1">IFERROR(IF(AND(NOW()&lt;= EOMONTH(DATE(YEAR($P810),2, 1), 0), Overall!$A812&lt;&gt;"", MONTH($O810) &lt;= 2, MONTH($P810) &gt;= 2), IF($S810 &lt;&gt; "", $I810/$S810, ""), ""), "")</f>
        <v/>
      </c>
      <c r="AI810" s="10" t="str">
        <f ca="1">IFERROR(IF(AND(NOW()&lt;= EOMONTH(DATE(YEAR($P810),3, 1), 0), Overall!$A812&lt;&gt;"", MONTH($O810) &lt;= 3, MONTH($P810) &gt;= 3), IF($S810 &lt;&gt; "", $I810/$S810, ""), ""), "")</f>
        <v/>
      </c>
      <c r="AJ810" s="10" t="str">
        <f ca="1">IFERROR(IF(AND(NOW()&lt;= EOMONTH(DATE(YEAR($P810),4, 1), 0), Overall!$A812&lt;&gt;"", MONTH($O810) &lt;= 4, MONTH($P810) &gt;= 4), IF($S810 &lt;&gt; "", $I810/$S810, ""), ""), "")</f>
        <v/>
      </c>
      <c r="AK810" s="10" t="str">
        <f ca="1">IFERROR(IF(AND(NOW()&lt;= EOMONTH(DATE(YEAR($P810),5, 1), 0), Overall!$A812&lt;&gt;"", MONTH($O810) &lt;= 5, MONTH($P810) &gt;= 5), IF($S810 &lt;&gt; "", $I810/$S810, ""), ""), "")</f>
        <v/>
      </c>
      <c r="AL810" s="10" t="str">
        <f ca="1">IFERROR(IF(AND(NOW()&lt;= EOMONTH(DATE(YEAR($P810),6, 1), 0), Overall!$A812&lt;&gt;"", MONTH($O810) &lt;= 6, MONTH($P810) &gt;= 6), IF($S810 &lt;&gt; "", $I810/$S810, ""), ""), "")</f>
        <v/>
      </c>
      <c r="AM810" s="10" t="str">
        <f ca="1">IFERROR(IF(AND(NOW()&lt;= EOMONTH(DATE(YEAR($P810),7, 1), 0), Overall!$A812&lt;&gt;"", MONTH($O810) &lt;= 7, MONTH($P810) &gt;= 7), IF($S810 &lt;&gt; "", $I810/$S810, ""), ""), "")</f>
        <v/>
      </c>
      <c r="AN810" s="10" t="str">
        <f ca="1">IFERROR(IF(AND(NOW()&lt;= EOMONTH(DATE(YEAR($P810),8, 1), 0), Overall!$A812&lt;&gt;"", MONTH($O810) &lt;= 8, MONTH($P810) &gt;= 8), IF($S810 &lt;&gt; "", $I810/$S810, ""), ""), "")</f>
        <v/>
      </c>
      <c r="AO810" s="10" t="str">
        <f ca="1">IFERROR(IF(AND(NOW()&lt;= EOMONTH(DATE(YEAR($P810),9, 1), 0), Overall!$A812&lt;&gt;"", MONTH($O810) &lt;= 9, MONTH($P810) &gt;= 9), IF($S810 &lt;&gt; "", $I810/$S810, ""), ""), "")</f>
        <v/>
      </c>
      <c r="AP810" s="10" t="str">
        <f ca="1">IFERROR(IF(AND(NOW()&lt;= EOMONTH(DATE(YEAR($P810),10, 1), 0), Overall!$A812&lt;&gt;"", MONTH($O810) &lt;= 10, MONTH($P810) &gt;= 10), IF($S810 &lt;&gt; "", $I810/$S810, ""), ""), "")</f>
        <v/>
      </c>
      <c r="AQ810" s="10" t="str">
        <f ca="1">IFERROR(IF(AND(NOW()&lt;= EOMONTH(DATE(YEAR($P810),11, 1), 0), Overall!$A812&lt;&gt;"", MONTH($O810) &lt;=11, MONTH($P810) &gt;= 11), IF($S810 &lt;&gt; "", $I810/$S810, ""), ""), "")</f>
        <v/>
      </c>
      <c r="AR810" s="10" t="str">
        <f ca="1">IFERROR(IF(AND(NOW()&lt;= EOMONTH(DATE(YEAR($P810),12, 1), 0), Overall!$A812&lt;&gt;"", MONTH($O810) &lt;= 12, MONTH($P810) &gt;= 12), IF($S810 &lt;&gt; "", $I810/$S810, ""), ""), "")</f>
        <v/>
      </c>
      <c r="AS810" s="16">
        <f t="shared" ca="1" si="27"/>
        <v>0</v>
      </c>
    </row>
    <row r="811" spans="1:45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5" t="str">
        <f>IF(Overall!P813&lt;&gt;"",_xlfn.VALUETOTEXT(Overall!P813),"")</f>
        <v/>
      </c>
      <c r="I811" s="6" t="str">
        <f>IF(Overall!F813&lt;&gt;"",VALUE(Overall!F813),"")</f>
        <v/>
      </c>
      <c r="J811" s="6" t="str">
        <f>IF(Overall!G813&lt;&gt;"",VALUE(Overall!G813),"")</f>
        <v/>
      </c>
      <c r="K811" s="6" t="str">
        <f>IF(Overall!H813&lt;&gt;"",VALUE(Overall!H813),"")</f>
        <v/>
      </c>
      <c r="L811" s="6" t="str">
        <f>IF(Overall!I813&lt;&gt;"",VALUE(Overall!I813),"")</f>
        <v/>
      </c>
      <c r="M811" s="6" t="str">
        <f>IF(Overall!J813&lt;&gt;"",VALUE(Overall!J813),"")</f>
        <v/>
      </c>
      <c r="N811" s="6" t="str">
        <f>IF(Overall!K813&lt;&gt;"",VALUE(Overall!K813),"")</f>
        <v/>
      </c>
      <c r="O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P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Q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R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S811" s="5" t="str">
        <f t="shared" si="26"/>
        <v/>
      </c>
      <c r="T811" s="10" t="str">
        <f>IF(Overall!$A813&lt;&gt;"",IF(AND(MONTH($O811) &lt;= 1, MONTH($P811) &gt;= 1), IF($S811 &lt;&gt; "", $I811/$S811, ""), ""),"")</f>
        <v/>
      </c>
      <c r="U811" s="10" t="str">
        <f>IF(Overall!$A813&lt;&gt;"",IF(AND(MONTH($O811) &lt;= 2, MONTH($P811) &gt;= 2), IF($S811 &lt;&gt; "", $I811/$S811, ""), ""),"")</f>
        <v/>
      </c>
      <c r="V811" s="10" t="str">
        <f>IF(Overall!$A813&lt;&gt;"",IF(AND(MONTH($O811) &lt;= 3, MONTH($P811) &gt;= 3), IF($S811 &lt;&gt; "", $I811/$S811, ""), ""),"")</f>
        <v/>
      </c>
      <c r="W811" s="10" t="str">
        <f>IF(Overall!$A813&lt;&gt;"",IF(AND(MONTH($O811) &lt;= 4, MONTH($P811) &gt;= 4), IF($S811 &lt;&gt; "", $I811/$S811, ""), ""),"")</f>
        <v/>
      </c>
      <c r="X811" s="10" t="str">
        <f>IF(Overall!$A813&lt;&gt;"",IF(AND(MONTH($O811) &lt;= 5, MONTH($P811) &gt;= 5), IF($S811 &lt;&gt; "", $I811/$S811, ""), ""),"")</f>
        <v/>
      </c>
      <c r="Y811" s="10" t="str">
        <f>IF(Overall!$A813&lt;&gt;"",IF(AND(MONTH($O811) &lt;= 6, MONTH($P811) &gt;= 6), IF($S811 &lt;&gt; "", $I811/$S811, ""), ""),"")</f>
        <v/>
      </c>
      <c r="Z811" s="10" t="str">
        <f>IF(Overall!$A813&lt;&gt;"",IF(AND(MONTH($O811) &lt;= 7, MONTH($P811) &gt;= 7 ), IF($S811 &lt;&gt; "", $I811/$S811, ""), ""),"")</f>
        <v/>
      </c>
      <c r="AA811" s="10" t="str">
        <f>IF(Overall!$A813&lt;&gt;"",IF(AND(MONTH($O811) &lt;= 8, MONTH($P811) &gt;= 8), IF($S811 &lt;&gt; "", $I811/$S811, ""), ""),"")</f>
        <v/>
      </c>
      <c r="AB811" s="10" t="str">
        <f>IF(Overall!$A813&lt;&gt;"",IF(AND(MONTH($O811) &lt;= 9, MONTH($P811) &gt;= 9), IF($S811 &lt;&gt; "", $I811/$S811, ""), ""),"")</f>
        <v/>
      </c>
      <c r="AC811" s="10" t="str">
        <f>IF(Overall!$A813&lt;&gt;"",IF(AND(MONTH($O811) &lt;= 10, MONTH($P811) &gt;= 10), IF($S811 &lt;&gt; "", $I811/$S811, ""), ""),"")</f>
        <v/>
      </c>
      <c r="AD811" s="10" t="str">
        <f>IF(Overall!$A813&lt;&gt;"",IF(AND(MONTH($O811) &lt;= 11, MONTH($P811) &gt;= 11), IF($S811 &lt;&gt; "", $I811/$S811, ""), ""),"")</f>
        <v/>
      </c>
      <c r="AE811" s="10" t="str">
        <f>IF(Overall!$A813&lt;&gt;"",IF(AND(MONTH($O811) &lt;= 12, MONTH($P811) &gt;= 12), IF($S811 &lt;&gt; "", $I811/$S811, ""), ""),"")</f>
        <v/>
      </c>
      <c r="AG811" s="10" t="str">
        <f ca="1">IFERROR(IF(AND(NOW()&lt;= EOMONTH(DATE(YEAR($P811),1, 1), 0), Overall!$A813&lt;&gt;"", MONTH($O811) &lt;= 1, MONTH($P811) &gt;= 1), IF($S811 &lt;&gt; "", $I811/$S811, ""), ""), "")</f>
        <v/>
      </c>
      <c r="AH811" s="10" t="str">
        <f ca="1">IFERROR(IF(AND(NOW()&lt;= EOMONTH(DATE(YEAR($P811),2, 1), 0), Overall!$A813&lt;&gt;"", MONTH($O811) &lt;= 2, MONTH($P811) &gt;= 2), IF($S811 &lt;&gt; "", $I811/$S811, ""), ""), "")</f>
        <v/>
      </c>
      <c r="AI811" s="10" t="str">
        <f ca="1">IFERROR(IF(AND(NOW()&lt;= EOMONTH(DATE(YEAR($P811),3, 1), 0), Overall!$A813&lt;&gt;"", MONTH($O811) &lt;= 3, MONTH($P811) &gt;= 3), IF($S811 &lt;&gt; "", $I811/$S811, ""), ""), "")</f>
        <v/>
      </c>
      <c r="AJ811" s="10" t="str">
        <f ca="1">IFERROR(IF(AND(NOW()&lt;= EOMONTH(DATE(YEAR($P811),4, 1), 0), Overall!$A813&lt;&gt;"", MONTH($O811) &lt;= 4, MONTH($P811) &gt;= 4), IF($S811 &lt;&gt; "", $I811/$S811, ""), ""), "")</f>
        <v/>
      </c>
      <c r="AK811" s="10" t="str">
        <f ca="1">IFERROR(IF(AND(NOW()&lt;= EOMONTH(DATE(YEAR($P811),5, 1), 0), Overall!$A813&lt;&gt;"", MONTH($O811) &lt;= 5, MONTH($P811) &gt;= 5), IF($S811 &lt;&gt; "", $I811/$S811, ""), ""), "")</f>
        <v/>
      </c>
      <c r="AL811" s="10" t="str">
        <f ca="1">IFERROR(IF(AND(NOW()&lt;= EOMONTH(DATE(YEAR($P811),6, 1), 0), Overall!$A813&lt;&gt;"", MONTH($O811) &lt;= 6, MONTH($P811) &gt;= 6), IF($S811 &lt;&gt; "", $I811/$S811, ""), ""), "")</f>
        <v/>
      </c>
      <c r="AM811" s="10" t="str">
        <f ca="1">IFERROR(IF(AND(NOW()&lt;= EOMONTH(DATE(YEAR($P811),7, 1), 0), Overall!$A813&lt;&gt;"", MONTH($O811) &lt;= 7, MONTH($P811) &gt;= 7), IF($S811 &lt;&gt; "", $I811/$S811, ""), ""), "")</f>
        <v/>
      </c>
      <c r="AN811" s="10" t="str">
        <f ca="1">IFERROR(IF(AND(NOW()&lt;= EOMONTH(DATE(YEAR($P811),8, 1), 0), Overall!$A813&lt;&gt;"", MONTH($O811) &lt;= 8, MONTH($P811) &gt;= 8), IF($S811 &lt;&gt; "", $I811/$S811, ""), ""), "")</f>
        <v/>
      </c>
      <c r="AO811" s="10" t="str">
        <f ca="1">IFERROR(IF(AND(NOW()&lt;= EOMONTH(DATE(YEAR($P811),9, 1), 0), Overall!$A813&lt;&gt;"", MONTH($O811) &lt;= 9, MONTH($P811) &gt;= 9), IF($S811 &lt;&gt; "", $I811/$S811, ""), ""), "")</f>
        <v/>
      </c>
      <c r="AP811" s="10" t="str">
        <f ca="1">IFERROR(IF(AND(NOW()&lt;= EOMONTH(DATE(YEAR($P811),10, 1), 0), Overall!$A813&lt;&gt;"", MONTH($O811) &lt;= 10, MONTH($P811) &gt;= 10), IF($S811 &lt;&gt; "", $I811/$S811, ""), ""), "")</f>
        <v/>
      </c>
      <c r="AQ811" s="10" t="str">
        <f ca="1">IFERROR(IF(AND(NOW()&lt;= EOMONTH(DATE(YEAR($P811),11, 1), 0), Overall!$A813&lt;&gt;"", MONTH($O811) &lt;=11, MONTH($P811) &gt;= 11), IF($S811 &lt;&gt; "", $I811/$S811, ""), ""), "")</f>
        <v/>
      </c>
      <c r="AR811" s="10" t="str">
        <f ca="1">IFERROR(IF(AND(NOW()&lt;= EOMONTH(DATE(YEAR($P811),12, 1), 0), Overall!$A813&lt;&gt;"", MONTH($O811) &lt;= 12, MONTH($P811) &gt;= 12), IF($S811 &lt;&gt; "", $I811/$S811, ""), ""), "")</f>
        <v/>
      </c>
      <c r="AS811" s="16">
        <f t="shared" ca="1" si="27"/>
        <v>0</v>
      </c>
    </row>
    <row r="812" spans="1:45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5" t="str">
        <f>IF(Overall!P814&lt;&gt;"",_xlfn.VALUETOTEXT(Overall!P814),"")</f>
        <v/>
      </c>
      <c r="I812" s="6" t="str">
        <f>IF(Overall!F814&lt;&gt;"",VALUE(Overall!F814),"")</f>
        <v/>
      </c>
      <c r="J812" s="6" t="str">
        <f>IF(Overall!G814&lt;&gt;"",VALUE(Overall!G814),"")</f>
        <v/>
      </c>
      <c r="K812" s="6" t="str">
        <f>IF(Overall!H814&lt;&gt;"",VALUE(Overall!H814),"")</f>
        <v/>
      </c>
      <c r="L812" s="6" t="str">
        <f>IF(Overall!I814&lt;&gt;"",VALUE(Overall!I814),"")</f>
        <v/>
      </c>
      <c r="M812" s="6" t="str">
        <f>IF(Overall!J814&lt;&gt;"",VALUE(Overall!J814),"")</f>
        <v/>
      </c>
      <c r="N812" s="6" t="str">
        <f>IF(Overall!K814&lt;&gt;"",VALUE(Overall!K814),"")</f>
        <v/>
      </c>
      <c r="O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P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Q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R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S812" s="5" t="str">
        <f t="shared" si="26"/>
        <v/>
      </c>
      <c r="T812" s="10" t="str">
        <f>IF(Overall!$A814&lt;&gt;"",IF(AND(MONTH($O812) &lt;= 1, MONTH($P812) &gt;= 1), IF($S812 &lt;&gt; "", $I812/$S812, ""), ""),"")</f>
        <v/>
      </c>
      <c r="U812" s="10" t="str">
        <f>IF(Overall!$A814&lt;&gt;"",IF(AND(MONTH($O812) &lt;= 2, MONTH($P812) &gt;= 2), IF($S812 &lt;&gt; "", $I812/$S812, ""), ""),"")</f>
        <v/>
      </c>
      <c r="V812" s="10" t="str">
        <f>IF(Overall!$A814&lt;&gt;"",IF(AND(MONTH($O812) &lt;= 3, MONTH($P812) &gt;= 3), IF($S812 &lt;&gt; "", $I812/$S812, ""), ""),"")</f>
        <v/>
      </c>
      <c r="W812" s="10" t="str">
        <f>IF(Overall!$A814&lt;&gt;"",IF(AND(MONTH($O812) &lt;= 4, MONTH($P812) &gt;= 4), IF($S812 &lt;&gt; "", $I812/$S812, ""), ""),"")</f>
        <v/>
      </c>
      <c r="X812" s="10" t="str">
        <f>IF(Overall!$A814&lt;&gt;"",IF(AND(MONTH($O812) &lt;= 5, MONTH($P812) &gt;= 5), IF($S812 &lt;&gt; "", $I812/$S812, ""), ""),"")</f>
        <v/>
      </c>
      <c r="Y812" s="10" t="str">
        <f>IF(Overall!$A814&lt;&gt;"",IF(AND(MONTH($O812) &lt;= 6, MONTH($P812) &gt;= 6), IF($S812 &lt;&gt; "", $I812/$S812, ""), ""),"")</f>
        <v/>
      </c>
      <c r="Z812" s="10" t="str">
        <f>IF(Overall!$A814&lt;&gt;"",IF(AND(MONTH($O812) &lt;= 7, MONTH($P812) &gt;= 7 ), IF($S812 &lt;&gt; "", $I812/$S812, ""), ""),"")</f>
        <v/>
      </c>
      <c r="AA812" s="10" t="str">
        <f>IF(Overall!$A814&lt;&gt;"",IF(AND(MONTH($O812) &lt;= 8, MONTH($P812) &gt;= 8), IF($S812 &lt;&gt; "", $I812/$S812, ""), ""),"")</f>
        <v/>
      </c>
      <c r="AB812" s="10" t="str">
        <f>IF(Overall!$A814&lt;&gt;"",IF(AND(MONTH($O812) &lt;= 9, MONTH($P812) &gt;= 9), IF($S812 &lt;&gt; "", $I812/$S812, ""), ""),"")</f>
        <v/>
      </c>
      <c r="AC812" s="10" t="str">
        <f>IF(Overall!$A814&lt;&gt;"",IF(AND(MONTH($O812) &lt;= 10, MONTH($P812) &gt;= 10), IF($S812 &lt;&gt; "", $I812/$S812, ""), ""),"")</f>
        <v/>
      </c>
      <c r="AD812" s="10" t="str">
        <f>IF(Overall!$A814&lt;&gt;"",IF(AND(MONTH($O812) &lt;= 11, MONTH($P812) &gt;= 11), IF($S812 &lt;&gt; "", $I812/$S812, ""), ""),"")</f>
        <v/>
      </c>
      <c r="AE812" s="10" t="str">
        <f>IF(Overall!$A814&lt;&gt;"",IF(AND(MONTH($O812) &lt;= 12, MONTH($P812) &gt;= 12), IF($S812 &lt;&gt; "", $I812/$S812, ""), ""),"")</f>
        <v/>
      </c>
      <c r="AG812" s="10" t="str">
        <f ca="1">IFERROR(IF(AND(NOW()&lt;= EOMONTH(DATE(YEAR($P812),1, 1), 0), Overall!$A814&lt;&gt;"", MONTH($O812) &lt;= 1, MONTH($P812) &gt;= 1), IF($S812 &lt;&gt; "", $I812/$S812, ""), ""), "")</f>
        <v/>
      </c>
      <c r="AH812" s="10" t="str">
        <f ca="1">IFERROR(IF(AND(NOW()&lt;= EOMONTH(DATE(YEAR($P812),2, 1), 0), Overall!$A814&lt;&gt;"", MONTH($O812) &lt;= 2, MONTH($P812) &gt;= 2), IF($S812 &lt;&gt; "", $I812/$S812, ""), ""), "")</f>
        <v/>
      </c>
      <c r="AI812" s="10" t="str">
        <f ca="1">IFERROR(IF(AND(NOW()&lt;= EOMONTH(DATE(YEAR($P812),3, 1), 0), Overall!$A814&lt;&gt;"", MONTH($O812) &lt;= 3, MONTH($P812) &gt;= 3), IF($S812 &lt;&gt; "", $I812/$S812, ""), ""), "")</f>
        <v/>
      </c>
      <c r="AJ812" s="10" t="str">
        <f ca="1">IFERROR(IF(AND(NOW()&lt;= EOMONTH(DATE(YEAR($P812),4, 1), 0), Overall!$A814&lt;&gt;"", MONTH($O812) &lt;= 4, MONTH($P812) &gt;= 4), IF($S812 &lt;&gt; "", $I812/$S812, ""), ""), "")</f>
        <v/>
      </c>
      <c r="AK812" s="10" t="str">
        <f ca="1">IFERROR(IF(AND(NOW()&lt;= EOMONTH(DATE(YEAR($P812),5, 1), 0), Overall!$A814&lt;&gt;"", MONTH($O812) &lt;= 5, MONTH($P812) &gt;= 5), IF($S812 &lt;&gt; "", $I812/$S812, ""), ""), "")</f>
        <v/>
      </c>
      <c r="AL812" s="10" t="str">
        <f ca="1">IFERROR(IF(AND(NOW()&lt;= EOMONTH(DATE(YEAR($P812),6, 1), 0), Overall!$A814&lt;&gt;"", MONTH($O812) &lt;= 6, MONTH($P812) &gt;= 6), IF($S812 &lt;&gt; "", $I812/$S812, ""), ""), "")</f>
        <v/>
      </c>
      <c r="AM812" s="10" t="str">
        <f ca="1">IFERROR(IF(AND(NOW()&lt;= EOMONTH(DATE(YEAR($P812),7, 1), 0), Overall!$A814&lt;&gt;"", MONTH($O812) &lt;= 7, MONTH($P812) &gt;= 7), IF($S812 &lt;&gt; "", $I812/$S812, ""), ""), "")</f>
        <v/>
      </c>
      <c r="AN812" s="10" t="str">
        <f ca="1">IFERROR(IF(AND(NOW()&lt;= EOMONTH(DATE(YEAR($P812),8, 1), 0), Overall!$A814&lt;&gt;"", MONTH($O812) &lt;= 8, MONTH($P812) &gt;= 8), IF($S812 &lt;&gt; "", $I812/$S812, ""), ""), "")</f>
        <v/>
      </c>
      <c r="AO812" s="10" t="str">
        <f ca="1">IFERROR(IF(AND(NOW()&lt;= EOMONTH(DATE(YEAR($P812),9, 1), 0), Overall!$A814&lt;&gt;"", MONTH($O812) &lt;= 9, MONTH($P812) &gt;= 9), IF($S812 &lt;&gt; "", $I812/$S812, ""), ""), "")</f>
        <v/>
      </c>
      <c r="AP812" s="10" t="str">
        <f ca="1">IFERROR(IF(AND(NOW()&lt;= EOMONTH(DATE(YEAR($P812),10, 1), 0), Overall!$A814&lt;&gt;"", MONTH($O812) &lt;= 10, MONTH($P812) &gt;= 10), IF($S812 &lt;&gt; "", $I812/$S812, ""), ""), "")</f>
        <v/>
      </c>
      <c r="AQ812" s="10" t="str">
        <f ca="1">IFERROR(IF(AND(NOW()&lt;= EOMONTH(DATE(YEAR($P812),11, 1), 0), Overall!$A814&lt;&gt;"", MONTH($O812) &lt;=11, MONTH($P812) &gt;= 11), IF($S812 &lt;&gt; "", $I812/$S812, ""), ""), "")</f>
        <v/>
      </c>
      <c r="AR812" s="10" t="str">
        <f ca="1">IFERROR(IF(AND(NOW()&lt;= EOMONTH(DATE(YEAR($P812),12, 1), 0), Overall!$A814&lt;&gt;"", MONTH($O812) &lt;= 12, MONTH($P812) &gt;= 12), IF($S812 &lt;&gt; "", $I812/$S812, ""), ""), "")</f>
        <v/>
      </c>
      <c r="AS812" s="16">
        <f t="shared" ca="1" si="27"/>
        <v>0</v>
      </c>
    </row>
    <row r="813" spans="1:45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5" t="str">
        <f>IF(Overall!P815&lt;&gt;"",_xlfn.VALUETOTEXT(Overall!P815),"")</f>
        <v/>
      </c>
      <c r="I813" s="6" t="str">
        <f>IF(Overall!F815&lt;&gt;"",VALUE(Overall!F815),"")</f>
        <v/>
      </c>
      <c r="J813" s="6" t="str">
        <f>IF(Overall!G815&lt;&gt;"",VALUE(Overall!G815),"")</f>
        <v/>
      </c>
      <c r="K813" s="6" t="str">
        <f>IF(Overall!H815&lt;&gt;"",VALUE(Overall!H815),"")</f>
        <v/>
      </c>
      <c r="L813" s="6" t="str">
        <f>IF(Overall!I815&lt;&gt;"",VALUE(Overall!I815),"")</f>
        <v/>
      </c>
      <c r="M813" s="6" t="str">
        <f>IF(Overall!J815&lt;&gt;"",VALUE(Overall!J815),"")</f>
        <v/>
      </c>
      <c r="N813" s="6" t="str">
        <f>IF(Overall!K815&lt;&gt;"",VALUE(Overall!K815),"")</f>
        <v/>
      </c>
      <c r="O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P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Q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R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S813" s="5" t="str">
        <f t="shared" si="26"/>
        <v/>
      </c>
      <c r="T813" s="10" t="str">
        <f>IF(Overall!$A815&lt;&gt;"",IF(AND(MONTH($O813) &lt;= 1, MONTH($P813) &gt;= 1), IF($S813 &lt;&gt; "", $I813/$S813, ""), ""),"")</f>
        <v/>
      </c>
      <c r="U813" s="10" t="str">
        <f>IF(Overall!$A815&lt;&gt;"",IF(AND(MONTH($O813) &lt;= 2, MONTH($P813) &gt;= 2), IF($S813 &lt;&gt; "", $I813/$S813, ""), ""),"")</f>
        <v/>
      </c>
      <c r="V813" s="10" t="str">
        <f>IF(Overall!$A815&lt;&gt;"",IF(AND(MONTH($O813) &lt;= 3, MONTH($P813) &gt;= 3), IF($S813 &lt;&gt; "", $I813/$S813, ""), ""),"")</f>
        <v/>
      </c>
      <c r="W813" s="10" t="str">
        <f>IF(Overall!$A815&lt;&gt;"",IF(AND(MONTH($O813) &lt;= 4, MONTH($P813) &gt;= 4), IF($S813 &lt;&gt; "", $I813/$S813, ""), ""),"")</f>
        <v/>
      </c>
      <c r="X813" s="10" t="str">
        <f>IF(Overall!$A815&lt;&gt;"",IF(AND(MONTH($O813) &lt;= 5, MONTH($P813) &gt;= 5), IF($S813 &lt;&gt; "", $I813/$S813, ""), ""),"")</f>
        <v/>
      </c>
      <c r="Y813" s="10" t="str">
        <f>IF(Overall!$A815&lt;&gt;"",IF(AND(MONTH($O813) &lt;= 6, MONTH($P813) &gt;= 6), IF($S813 &lt;&gt; "", $I813/$S813, ""), ""),"")</f>
        <v/>
      </c>
      <c r="Z813" s="10" t="str">
        <f>IF(Overall!$A815&lt;&gt;"",IF(AND(MONTH($O813) &lt;= 7, MONTH($P813) &gt;= 7 ), IF($S813 &lt;&gt; "", $I813/$S813, ""), ""),"")</f>
        <v/>
      </c>
      <c r="AA813" s="10" t="str">
        <f>IF(Overall!$A815&lt;&gt;"",IF(AND(MONTH($O813) &lt;= 8, MONTH($P813) &gt;= 8), IF($S813 &lt;&gt; "", $I813/$S813, ""), ""),"")</f>
        <v/>
      </c>
      <c r="AB813" s="10" t="str">
        <f>IF(Overall!$A815&lt;&gt;"",IF(AND(MONTH($O813) &lt;= 9, MONTH($P813) &gt;= 9), IF($S813 &lt;&gt; "", $I813/$S813, ""), ""),"")</f>
        <v/>
      </c>
      <c r="AC813" s="10" t="str">
        <f>IF(Overall!$A815&lt;&gt;"",IF(AND(MONTH($O813) &lt;= 10, MONTH($P813) &gt;= 10), IF($S813 &lt;&gt; "", $I813/$S813, ""), ""),"")</f>
        <v/>
      </c>
      <c r="AD813" s="10" t="str">
        <f>IF(Overall!$A815&lt;&gt;"",IF(AND(MONTH($O813) &lt;= 11, MONTH($P813) &gt;= 11), IF($S813 &lt;&gt; "", $I813/$S813, ""), ""),"")</f>
        <v/>
      </c>
      <c r="AE813" s="10" t="str">
        <f>IF(Overall!$A815&lt;&gt;"",IF(AND(MONTH($O813) &lt;= 12, MONTH($P813) &gt;= 12), IF($S813 &lt;&gt; "", $I813/$S813, ""), ""),"")</f>
        <v/>
      </c>
      <c r="AG813" s="10" t="str">
        <f ca="1">IFERROR(IF(AND(NOW()&lt;= EOMONTH(DATE(YEAR($P813),1, 1), 0), Overall!$A815&lt;&gt;"", MONTH($O813) &lt;= 1, MONTH($P813) &gt;= 1), IF($S813 &lt;&gt; "", $I813/$S813, ""), ""), "")</f>
        <v/>
      </c>
      <c r="AH813" s="10" t="str">
        <f ca="1">IFERROR(IF(AND(NOW()&lt;= EOMONTH(DATE(YEAR($P813),2, 1), 0), Overall!$A815&lt;&gt;"", MONTH($O813) &lt;= 2, MONTH($P813) &gt;= 2), IF($S813 &lt;&gt; "", $I813/$S813, ""), ""), "")</f>
        <v/>
      </c>
      <c r="AI813" s="10" t="str">
        <f ca="1">IFERROR(IF(AND(NOW()&lt;= EOMONTH(DATE(YEAR($P813),3, 1), 0), Overall!$A815&lt;&gt;"", MONTH($O813) &lt;= 3, MONTH($P813) &gt;= 3), IF($S813 &lt;&gt; "", $I813/$S813, ""), ""), "")</f>
        <v/>
      </c>
      <c r="AJ813" s="10" t="str">
        <f ca="1">IFERROR(IF(AND(NOW()&lt;= EOMONTH(DATE(YEAR($P813),4, 1), 0), Overall!$A815&lt;&gt;"", MONTH($O813) &lt;= 4, MONTH($P813) &gt;= 4), IF($S813 &lt;&gt; "", $I813/$S813, ""), ""), "")</f>
        <v/>
      </c>
      <c r="AK813" s="10" t="str">
        <f ca="1">IFERROR(IF(AND(NOW()&lt;= EOMONTH(DATE(YEAR($P813),5, 1), 0), Overall!$A815&lt;&gt;"", MONTH($O813) &lt;= 5, MONTH($P813) &gt;= 5), IF($S813 &lt;&gt; "", $I813/$S813, ""), ""), "")</f>
        <v/>
      </c>
      <c r="AL813" s="10" t="str">
        <f ca="1">IFERROR(IF(AND(NOW()&lt;= EOMONTH(DATE(YEAR($P813),6, 1), 0), Overall!$A815&lt;&gt;"", MONTH($O813) &lt;= 6, MONTH($P813) &gt;= 6), IF($S813 &lt;&gt; "", $I813/$S813, ""), ""), "")</f>
        <v/>
      </c>
      <c r="AM813" s="10" t="str">
        <f ca="1">IFERROR(IF(AND(NOW()&lt;= EOMONTH(DATE(YEAR($P813),7, 1), 0), Overall!$A815&lt;&gt;"", MONTH($O813) &lt;= 7, MONTH($P813) &gt;= 7), IF($S813 &lt;&gt; "", $I813/$S813, ""), ""), "")</f>
        <v/>
      </c>
      <c r="AN813" s="10" t="str">
        <f ca="1">IFERROR(IF(AND(NOW()&lt;= EOMONTH(DATE(YEAR($P813),8, 1), 0), Overall!$A815&lt;&gt;"", MONTH($O813) &lt;= 8, MONTH($P813) &gt;= 8), IF($S813 &lt;&gt; "", $I813/$S813, ""), ""), "")</f>
        <v/>
      </c>
      <c r="AO813" s="10" t="str">
        <f ca="1">IFERROR(IF(AND(NOW()&lt;= EOMONTH(DATE(YEAR($P813),9, 1), 0), Overall!$A815&lt;&gt;"", MONTH($O813) &lt;= 9, MONTH($P813) &gt;= 9), IF($S813 &lt;&gt; "", $I813/$S813, ""), ""), "")</f>
        <v/>
      </c>
      <c r="AP813" s="10" t="str">
        <f ca="1">IFERROR(IF(AND(NOW()&lt;= EOMONTH(DATE(YEAR($P813),10, 1), 0), Overall!$A815&lt;&gt;"", MONTH($O813) &lt;= 10, MONTH($P813) &gt;= 10), IF($S813 &lt;&gt; "", $I813/$S813, ""), ""), "")</f>
        <v/>
      </c>
      <c r="AQ813" s="10" t="str">
        <f ca="1">IFERROR(IF(AND(NOW()&lt;= EOMONTH(DATE(YEAR($P813),11, 1), 0), Overall!$A815&lt;&gt;"", MONTH($O813) &lt;=11, MONTH($P813) &gt;= 11), IF($S813 &lt;&gt; "", $I813/$S813, ""), ""), "")</f>
        <v/>
      </c>
      <c r="AR813" s="10" t="str">
        <f ca="1">IFERROR(IF(AND(NOW()&lt;= EOMONTH(DATE(YEAR($P813),12, 1), 0), Overall!$A815&lt;&gt;"", MONTH($O813) &lt;= 12, MONTH($P813) &gt;= 12), IF($S813 &lt;&gt; "", $I813/$S813, ""), ""), "")</f>
        <v/>
      </c>
      <c r="AS813" s="16">
        <f t="shared" ca="1" si="27"/>
        <v>0</v>
      </c>
    </row>
    <row r="814" spans="1:45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5" t="str">
        <f>IF(Overall!P816&lt;&gt;"",_xlfn.VALUETOTEXT(Overall!P816),"")</f>
        <v/>
      </c>
      <c r="I814" s="6" t="str">
        <f>IF(Overall!F816&lt;&gt;"",VALUE(Overall!F816),"")</f>
        <v/>
      </c>
      <c r="J814" s="6" t="str">
        <f>IF(Overall!G816&lt;&gt;"",VALUE(Overall!G816),"")</f>
        <v/>
      </c>
      <c r="K814" s="6" t="str">
        <f>IF(Overall!H816&lt;&gt;"",VALUE(Overall!H816),"")</f>
        <v/>
      </c>
      <c r="L814" s="6" t="str">
        <f>IF(Overall!I816&lt;&gt;"",VALUE(Overall!I816),"")</f>
        <v/>
      </c>
      <c r="M814" s="6" t="str">
        <f>IF(Overall!J816&lt;&gt;"",VALUE(Overall!J816),"")</f>
        <v/>
      </c>
      <c r="N814" s="6" t="str">
        <f>IF(Overall!K816&lt;&gt;"",VALUE(Overall!K816),"")</f>
        <v/>
      </c>
      <c r="O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P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Q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R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S814" s="5" t="str">
        <f t="shared" si="26"/>
        <v/>
      </c>
      <c r="T814" s="10" t="str">
        <f>IF(Overall!$A816&lt;&gt;"",IF(AND(MONTH($O814) &lt;= 1, MONTH($P814) &gt;= 1), IF($S814 &lt;&gt; "", $I814/$S814, ""), ""),"")</f>
        <v/>
      </c>
      <c r="U814" s="10" t="str">
        <f>IF(Overall!$A816&lt;&gt;"",IF(AND(MONTH($O814) &lt;= 2, MONTH($P814) &gt;= 2), IF($S814 &lt;&gt; "", $I814/$S814, ""), ""),"")</f>
        <v/>
      </c>
      <c r="V814" s="10" t="str">
        <f>IF(Overall!$A816&lt;&gt;"",IF(AND(MONTH($O814) &lt;= 3, MONTH($P814) &gt;= 3), IF($S814 &lt;&gt; "", $I814/$S814, ""), ""),"")</f>
        <v/>
      </c>
      <c r="W814" s="10" t="str">
        <f>IF(Overall!$A816&lt;&gt;"",IF(AND(MONTH($O814) &lt;= 4, MONTH($P814) &gt;= 4), IF($S814 &lt;&gt; "", $I814/$S814, ""), ""),"")</f>
        <v/>
      </c>
      <c r="X814" s="10" t="str">
        <f>IF(Overall!$A816&lt;&gt;"",IF(AND(MONTH($O814) &lt;= 5, MONTH($P814) &gt;= 5), IF($S814 &lt;&gt; "", $I814/$S814, ""), ""),"")</f>
        <v/>
      </c>
      <c r="Y814" s="10" t="str">
        <f>IF(Overall!$A816&lt;&gt;"",IF(AND(MONTH($O814) &lt;= 6, MONTH($P814) &gt;= 6), IF($S814 &lt;&gt; "", $I814/$S814, ""), ""),"")</f>
        <v/>
      </c>
      <c r="Z814" s="10" t="str">
        <f>IF(Overall!$A816&lt;&gt;"",IF(AND(MONTH($O814) &lt;= 7, MONTH($P814) &gt;= 7 ), IF($S814 &lt;&gt; "", $I814/$S814, ""), ""),"")</f>
        <v/>
      </c>
      <c r="AA814" s="10" t="str">
        <f>IF(Overall!$A816&lt;&gt;"",IF(AND(MONTH($O814) &lt;= 8, MONTH($P814) &gt;= 8), IF($S814 &lt;&gt; "", $I814/$S814, ""), ""),"")</f>
        <v/>
      </c>
      <c r="AB814" s="10" t="str">
        <f>IF(Overall!$A816&lt;&gt;"",IF(AND(MONTH($O814) &lt;= 9, MONTH($P814) &gt;= 9), IF($S814 &lt;&gt; "", $I814/$S814, ""), ""),"")</f>
        <v/>
      </c>
      <c r="AC814" s="10" t="str">
        <f>IF(Overall!$A816&lt;&gt;"",IF(AND(MONTH($O814) &lt;= 10, MONTH($P814) &gt;= 10), IF($S814 &lt;&gt; "", $I814/$S814, ""), ""),"")</f>
        <v/>
      </c>
      <c r="AD814" s="10" t="str">
        <f>IF(Overall!$A816&lt;&gt;"",IF(AND(MONTH($O814) &lt;= 11, MONTH($P814) &gt;= 11), IF($S814 &lt;&gt; "", $I814/$S814, ""), ""),"")</f>
        <v/>
      </c>
      <c r="AE814" s="10" t="str">
        <f>IF(Overall!$A816&lt;&gt;"",IF(AND(MONTH($O814) &lt;= 12, MONTH($P814) &gt;= 12), IF($S814 &lt;&gt; "", $I814/$S814, ""), ""),"")</f>
        <v/>
      </c>
      <c r="AG814" s="10" t="str">
        <f ca="1">IFERROR(IF(AND(NOW()&lt;= EOMONTH(DATE(YEAR($P814),1, 1), 0), Overall!$A816&lt;&gt;"", MONTH($O814) &lt;= 1, MONTH($P814) &gt;= 1), IF($S814 &lt;&gt; "", $I814/$S814, ""), ""), "")</f>
        <v/>
      </c>
      <c r="AH814" s="10" t="str">
        <f ca="1">IFERROR(IF(AND(NOW()&lt;= EOMONTH(DATE(YEAR($P814),2, 1), 0), Overall!$A816&lt;&gt;"", MONTH($O814) &lt;= 2, MONTH($P814) &gt;= 2), IF($S814 &lt;&gt; "", $I814/$S814, ""), ""), "")</f>
        <v/>
      </c>
      <c r="AI814" s="10" t="str">
        <f ca="1">IFERROR(IF(AND(NOW()&lt;= EOMONTH(DATE(YEAR($P814),3, 1), 0), Overall!$A816&lt;&gt;"", MONTH($O814) &lt;= 3, MONTH($P814) &gt;= 3), IF($S814 &lt;&gt; "", $I814/$S814, ""), ""), "")</f>
        <v/>
      </c>
      <c r="AJ814" s="10" t="str">
        <f ca="1">IFERROR(IF(AND(NOW()&lt;= EOMONTH(DATE(YEAR($P814),4, 1), 0), Overall!$A816&lt;&gt;"", MONTH($O814) &lt;= 4, MONTH($P814) &gt;= 4), IF($S814 &lt;&gt; "", $I814/$S814, ""), ""), "")</f>
        <v/>
      </c>
      <c r="AK814" s="10" t="str">
        <f ca="1">IFERROR(IF(AND(NOW()&lt;= EOMONTH(DATE(YEAR($P814),5, 1), 0), Overall!$A816&lt;&gt;"", MONTH($O814) &lt;= 5, MONTH($P814) &gt;= 5), IF($S814 &lt;&gt; "", $I814/$S814, ""), ""), "")</f>
        <v/>
      </c>
      <c r="AL814" s="10" t="str">
        <f ca="1">IFERROR(IF(AND(NOW()&lt;= EOMONTH(DATE(YEAR($P814),6, 1), 0), Overall!$A816&lt;&gt;"", MONTH($O814) &lt;= 6, MONTH($P814) &gt;= 6), IF($S814 &lt;&gt; "", $I814/$S814, ""), ""), "")</f>
        <v/>
      </c>
      <c r="AM814" s="10" t="str">
        <f ca="1">IFERROR(IF(AND(NOW()&lt;= EOMONTH(DATE(YEAR($P814),7, 1), 0), Overall!$A816&lt;&gt;"", MONTH($O814) &lt;= 7, MONTH($P814) &gt;= 7), IF($S814 &lt;&gt; "", $I814/$S814, ""), ""), "")</f>
        <v/>
      </c>
      <c r="AN814" s="10" t="str">
        <f ca="1">IFERROR(IF(AND(NOW()&lt;= EOMONTH(DATE(YEAR($P814),8, 1), 0), Overall!$A816&lt;&gt;"", MONTH($O814) &lt;= 8, MONTH($P814) &gt;= 8), IF($S814 &lt;&gt; "", $I814/$S814, ""), ""), "")</f>
        <v/>
      </c>
      <c r="AO814" s="10" t="str">
        <f ca="1">IFERROR(IF(AND(NOW()&lt;= EOMONTH(DATE(YEAR($P814),9, 1), 0), Overall!$A816&lt;&gt;"", MONTH($O814) &lt;= 9, MONTH($P814) &gt;= 9), IF($S814 &lt;&gt; "", $I814/$S814, ""), ""), "")</f>
        <v/>
      </c>
      <c r="AP814" s="10" t="str">
        <f ca="1">IFERROR(IF(AND(NOW()&lt;= EOMONTH(DATE(YEAR($P814),10, 1), 0), Overall!$A816&lt;&gt;"", MONTH($O814) &lt;= 10, MONTH($P814) &gt;= 10), IF($S814 &lt;&gt; "", $I814/$S814, ""), ""), "")</f>
        <v/>
      </c>
      <c r="AQ814" s="10" t="str">
        <f ca="1">IFERROR(IF(AND(NOW()&lt;= EOMONTH(DATE(YEAR($P814),11, 1), 0), Overall!$A816&lt;&gt;"", MONTH($O814) &lt;=11, MONTH($P814) &gt;= 11), IF($S814 &lt;&gt; "", $I814/$S814, ""), ""), "")</f>
        <v/>
      </c>
      <c r="AR814" s="10" t="str">
        <f ca="1">IFERROR(IF(AND(NOW()&lt;= EOMONTH(DATE(YEAR($P814),12, 1), 0), Overall!$A816&lt;&gt;"", MONTH($O814) &lt;= 12, MONTH($P814) &gt;= 12), IF($S814 &lt;&gt; "", $I814/$S814, ""), ""), "")</f>
        <v/>
      </c>
      <c r="AS814" s="16">
        <f t="shared" ca="1" si="27"/>
        <v>0</v>
      </c>
    </row>
    <row r="815" spans="1:45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5" t="str">
        <f>IF(Overall!P817&lt;&gt;"",_xlfn.VALUETOTEXT(Overall!P817),"")</f>
        <v/>
      </c>
      <c r="I815" s="6" t="str">
        <f>IF(Overall!F817&lt;&gt;"",VALUE(Overall!F817),"")</f>
        <v/>
      </c>
      <c r="J815" s="6" t="str">
        <f>IF(Overall!G817&lt;&gt;"",VALUE(Overall!G817),"")</f>
        <v/>
      </c>
      <c r="K815" s="6" t="str">
        <f>IF(Overall!H817&lt;&gt;"",VALUE(Overall!H817),"")</f>
        <v/>
      </c>
      <c r="L815" s="6" t="str">
        <f>IF(Overall!I817&lt;&gt;"",VALUE(Overall!I817),"")</f>
        <v/>
      </c>
      <c r="M815" s="6" t="str">
        <f>IF(Overall!J817&lt;&gt;"",VALUE(Overall!J817),"")</f>
        <v/>
      </c>
      <c r="N815" s="6" t="str">
        <f>IF(Overall!K817&lt;&gt;"",VALUE(Overall!K817),"")</f>
        <v/>
      </c>
      <c r="O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P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Q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R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S815" s="5" t="str">
        <f t="shared" si="26"/>
        <v/>
      </c>
      <c r="T815" s="10" t="str">
        <f>IF(Overall!$A817&lt;&gt;"",IF(AND(MONTH($O815) &lt;= 1, MONTH($P815) &gt;= 1), IF($S815 &lt;&gt; "", $I815/$S815, ""), ""),"")</f>
        <v/>
      </c>
      <c r="U815" s="10" t="str">
        <f>IF(Overall!$A817&lt;&gt;"",IF(AND(MONTH($O815) &lt;= 2, MONTH($P815) &gt;= 2), IF($S815 &lt;&gt; "", $I815/$S815, ""), ""),"")</f>
        <v/>
      </c>
      <c r="V815" s="10" t="str">
        <f>IF(Overall!$A817&lt;&gt;"",IF(AND(MONTH($O815) &lt;= 3, MONTH($P815) &gt;= 3), IF($S815 &lt;&gt; "", $I815/$S815, ""), ""),"")</f>
        <v/>
      </c>
      <c r="W815" s="10" t="str">
        <f>IF(Overall!$A817&lt;&gt;"",IF(AND(MONTH($O815) &lt;= 4, MONTH($P815) &gt;= 4), IF($S815 &lt;&gt; "", $I815/$S815, ""), ""),"")</f>
        <v/>
      </c>
      <c r="X815" s="10" t="str">
        <f>IF(Overall!$A817&lt;&gt;"",IF(AND(MONTH($O815) &lt;= 5, MONTH($P815) &gt;= 5), IF($S815 &lt;&gt; "", $I815/$S815, ""), ""),"")</f>
        <v/>
      </c>
      <c r="Y815" s="10" t="str">
        <f>IF(Overall!$A817&lt;&gt;"",IF(AND(MONTH($O815) &lt;= 6, MONTH($P815) &gt;= 6), IF($S815 &lt;&gt; "", $I815/$S815, ""), ""),"")</f>
        <v/>
      </c>
      <c r="Z815" s="10" t="str">
        <f>IF(Overall!$A817&lt;&gt;"",IF(AND(MONTH($O815) &lt;= 7, MONTH($P815) &gt;= 7 ), IF($S815 &lt;&gt; "", $I815/$S815, ""), ""),"")</f>
        <v/>
      </c>
      <c r="AA815" s="10" t="str">
        <f>IF(Overall!$A817&lt;&gt;"",IF(AND(MONTH($O815) &lt;= 8, MONTH($P815) &gt;= 8), IF($S815 &lt;&gt; "", $I815/$S815, ""), ""),"")</f>
        <v/>
      </c>
      <c r="AB815" s="10" t="str">
        <f>IF(Overall!$A817&lt;&gt;"",IF(AND(MONTH($O815) &lt;= 9, MONTH($P815) &gt;= 9), IF($S815 &lt;&gt; "", $I815/$S815, ""), ""),"")</f>
        <v/>
      </c>
      <c r="AC815" s="10" t="str">
        <f>IF(Overall!$A817&lt;&gt;"",IF(AND(MONTH($O815) &lt;= 10, MONTH($P815) &gt;= 10), IF($S815 &lt;&gt; "", $I815/$S815, ""), ""),"")</f>
        <v/>
      </c>
      <c r="AD815" s="10" t="str">
        <f>IF(Overall!$A817&lt;&gt;"",IF(AND(MONTH($O815) &lt;= 11, MONTH($P815) &gt;= 11), IF($S815 &lt;&gt; "", $I815/$S815, ""), ""),"")</f>
        <v/>
      </c>
      <c r="AE815" s="10" t="str">
        <f>IF(Overall!$A817&lt;&gt;"",IF(AND(MONTH($O815) &lt;= 12, MONTH($P815) &gt;= 12), IF($S815 &lt;&gt; "", $I815/$S815, ""), ""),"")</f>
        <v/>
      </c>
      <c r="AG815" s="10" t="str">
        <f ca="1">IFERROR(IF(AND(NOW()&lt;= EOMONTH(DATE(YEAR($P815),1, 1), 0), Overall!$A817&lt;&gt;"", MONTH($O815) &lt;= 1, MONTH($P815) &gt;= 1), IF($S815 &lt;&gt; "", $I815/$S815, ""), ""), "")</f>
        <v/>
      </c>
      <c r="AH815" s="10" t="str">
        <f ca="1">IFERROR(IF(AND(NOW()&lt;= EOMONTH(DATE(YEAR($P815),2, 1), 0), Overall!$A817&lt;&gt;"", MONTH($O815) &lt;= 2, MONTH($P815) &gt;= 2), IF($S815 &lt;&gt; "", $I815/$S815, ""), ""), "")</f>
        <v/>
      </c>
      <c r="AI815" s="10" t="str">
        <f ca="1">IFERROR(IF(AND(NOW()&lt;= EOMONTH(DATE(YEAR($P815),3, 1), 0), Overall!$A817&lt;&gt;"", MONTH($O815) &lt;= 3, MONTH($P815) &gt;= 3), IF($S815 &lt;&gt; "", $I815/$S815, ""), ""), "")</f>
        <v/>
      </c>
      <c r="AJ815" s="10" t="str">
        <f ca="1">IFERROR(IF(AND(NOW()&lt;= EOMONTH(DATE(YEAR($P815),4, 1), 0), Overall!$A817&lt;&gt;"", MONTH($O815) &lt;= 4, MONTH($P815) &gt;= 4), IF($S815 &lt;&gt; "", $I815/$S815, ""), ""), "")</f>
        <v/>
      </c>
      <c r="AK815" s="10" t="str">
        <f ca="1">IFERROR(IF(AND(NOW()&lt;= EOMONTH(DATE(YEAR($P815),5, 1), 0), Overall!$A817&lt;&gt;"", MONTH($O815) &lt;= 5, MONTH($P815) &gt;= 5), IF($S815 &lt;&gt; "", $I815/$S815, ""), ""), "")</f>
        <v/>
      </c>
      <c r="AL815" s="10" t="str">
        <f ca="1">IFERROR(IF(AND(NOW()&lt;= EOMONTH(DATE(YEAR($P815),6, 1), 0), Overall!$A817&lt;&gt;"", MONTH($O815) &lt;= 6, MONTH($P815) &gt;= 6), IF($S815 &lt;&gt; "", $I815/$S815, ""), ""), "")</f>
        <v/>
      </c>
      <c r="AM815" s="10" t="str">
        <f ca="1">IFERROR(IF(AND(NOW()&lt;= EOMONTH(DATE(YEAR($P815),7, 1), 0), Overall!$A817&lt;&gt;"", MONTH($O815) &lt;= 7, MONTH($P815) &gt;= 7), IF($S815 &lt;&gt; "", $I815/$S815, ""), ""), "")</f>
        <v/>
      </c>
      <c r="AN815" s="10" t="str">
        <f ca="1">IFERROR(IF(AND(NOW()&lt;= EOMONTH(DATE(YEAR($P815),8, 1), 0), Overall!$A817&lt;&gt;"", MONTH($O815) &lt;= 8, MONTH($P815) &gt;= 8), IF($S815 &lt;&gt; "", $I815/$S815, ""), ""), "")</f>
        <v/>
      </c>
      <c r="AO815" s="10" t="str">
        <f ca="1">IFERROR(IF(AND(NOW()&lt;= EOMONTH(DATE(YEAR($P815),9, 1), 0), Overall!$A817&lt;&gt;"", MONTH($O815) &lt;= 9, MONTH($P815) &gt;= 9), IF($S815 &lt;&gt; "", $I815/$S815, ""), ""), "")</f>
        <v/>
      </c>
      <c r="AP815" s="10" t="str">
        <f ca="1">IFERROR(IF(AND(NOW()&lt;= EOMONTH(DATE(YEAR($P815),10, 1), 0), Overall!$A817&lt;&gt;"", MONTH($O815) &lt;= 10, MONTH($P815) &gt;= 10), IF($S815 &lt;&gt; "", $I815/$S815, ""), ""), "")</f>
        <v/>
      </c>
      <c r="AQ815" s="10" t="str">
        <f ca="1">IFERROR(IF(AND(NOW()&lt;= EOMONTH(DATE(YEAR($P815),11, 1), 0), Overall!$A817&lt;&gt;"", MONTH($O815) &lt;=11, MONTH($P815) &gt;= 11), IF($S815 &lt;&gt; "", $I815/$S815, ""), ""), "")</f>
        <v/>
      </c>
      <c r="AR815" s="10" t="str">
        <f ca="1">IFERROR(IF(AND(NOW()&lt;= EOMONTH(DATE(YEAR($P815),12, 1), 0), Overall!$A817&lt;&gt;"", MONTH($O815) &lt;= 12, MONTH($P815) &gt;= 12), IF($S815 &lt;&gt; "", $I815/$S815, ""), ""), "")</f>
        <v/>
      </c>
      <c r="AS815" s="16">
        <f t="shared" ca="1" si="27"/>
        <v>0</v>
      </c>
    </row>
    <row r="816" spans="1:45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5" t="str">
        <f>IF(Overall!P818&lt;&gt;"",_xlfn.VALUETOTEXT(Overall!P818),"")</f>
        <v/>
      </c>
      <c r="I816" s="6" t="str">
        <f>IF(Overall!F818&lt;&gt;"",VALUE(Overall!F818),"")</f>
        <v/>
      </c>
      <c r="J816" s="6" t="str">
        <f>IF(Overall!G818&lt;&gt;"",VALUE(Overall!G818),"")</f>
        <v/>
      </c>
      <c r="K816" s="6" t="str">
        <f>IF(Overall!H818&lt;&gt;"",VALUE(Overall!H818),"")</f>
        <v/>
      </c>
      <c r="L816" s="6" t="str">
        <f>IF(Overall!I818&lt;&gt;"",VALUE(Overall!I818),"")</f>
        <v/>
      </c>
      <c r="M816" s="6" t="str">
        <f>IF(Overall!J818&lt;&gt;"",VALUE(Overall!J818),"")</f>
        <v/>
      </c>
      <c r="N816" s="6" t="str">
        <f>IF(Overall!K818&lt;&gt;"",VALUE(Overall!K818),"")</f>
        <v/>
      </c>
      <c r="O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P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Q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R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S816" s="5" t="str">
        <f t="shared" si="26"/>
        <v/>
      </c>
      <c r="T816" s="10" t="str">
        <f>IF(Overall!$A818&lt;&gt;"",IF(AND(MONTH($O816) &lt;= 1, MONTH($P816) &gt;= 1), IF($S816 &lt;&gt; "", $I816/$S816, ""), ""),"")</f>
        <v/>
      </c>
      <c r="U816" s="10" t="str">
        <f>IF(Overall!$A818&lt;&gt;"",IF(AND(MONTH($O816) &lt;= 2, MONTH($P816) &gt;= 2), IF($S816 &lt;&gt; "", $I816/$S816, ""), ""),"")</f>
        <v/>
      </c>
      <c r="V816" s="10" t="str">
        <f>IF(Overall!$A818&lt;&gt;"",IF(AND(MONTH($O816) &lt;= 3, MONTH($P816) &gt;= 3), IF($S816 &lt;&gt; "", $I816/$S816, ""), ""),"")</f>
        <v/>
      </c>
      <c r="W816" s="10" t="str">
        <f>IF(Overall!$A818&lt;&gt;"",IF(AND(MONTH($O816) &lt;= 4, MONTH($P816) &gt;= 4), IF($S816 &lt;&gt; "", $I816/$S816, ""), ""),"")</f>
        <v/>
      </c>
      <c r="X816" s="10" t="str">
        <f>IF(Overall!$A818&lt;&gt;"",IF(AND(MONTH($O816) &lt;= 5, MONTH($P816) &gt;= 5), IF($S816 &lt;&gt; "", $I816/$S816, ""), ""),"")</f>
        <v/>
      </c>
      <c r="Y816" s="10" t="str">
        <f>IF(Overall!$A818&lt;&gt;"",IF(AND(MONTH($O816) &lt;= 6, MONTH($P816) &gt;= 6), IF($S816 &lt;&gt; "", $I816/$S816, ""), ""),"")</f>
        <v/>
      </c>
      <c r="Z816" s="10" t="str">
        <f>IF(Overall!$A818&lt;&gt;"",IF(AND(MONTH($O816) &lt;= 7, MONTH($P816) &gt;= 7 ), IF($S816 &lt;&gt; "", $I816/$S816, ""), ""),"")</f>
        <v/>
      </c>
      <c r="AA816" s="10" t="str">
        <f>IF(Overall!$A818&lt;&gt;"",IF(AND(MONTH($O816) &lt;= 8, MONTH($P816) &gt;= 8), IF($S816 &lt;&gt; "", $I816/$S816, ""), ""),"")</f>
        <v/>
      </c>
      <c r="AB816" s="10" t="str">
        <f>IF(Overall!$A818&lt;&gt;"",IF(AND(MONTH($O816) &lt;= 9, MONTH($P816) &gt;= 9), IF($S816 &lt;&gt; "", $I816/$S816, ""), ""),"")</f>
        <v/>
      </c>
      <c r="AC816" s="10" t="str">
        <f>IF(Overall!$A818&lt;&gt;"",IF(AND(MONTH($O816) &lt;= 10, MONTH($P816) &gt;= 10), IF($S816 &lt;&gt; "", $I816/$S816, ""), ""),"")</f>
        <v/>
      </c>
      <c r="AD816" s="10" t="str">
        <f>IF(Overall!$A818&lt;&gt;"",IF(AND(MONTH($O816) &lt;= 11, MONTH($P816) &gt;= 11), IF($S816 &lt;&gt; "", $I816/$S816, ""), ""),"")</f>
        <v/>
      </c>
      <c r="AE816" s="10" t="str">
        <f>IF(Overall!$A818&lt;&gt;"",IF(AND(MONTH($O816) &lt;= 12, MONTH($P816) &gt;= 12), IF($S816 &lt;&gt; "", $I816/$S816, ""), ""),"")</f>
        <v/>
      </c>
      <c r="AG816" s="10" t="str">
        <f ca="1">IFERROR(IF(AND(NOW()&lt;= EOMONTH(DATE(YEAR($P816),1, 1), 0), Overall!$A818&lt;&gt;"", MONTH($O816) &lt;= 1, MONTH($P816) &gt;= 1), IF($S816 &lt;&gt; "", $I816/$S816, ""), ""), "")</f>
        <v/>
      </c>
      <c r="AH816" s="10" t="str">
        <f ca="1">IFERROR(IF(AND(NOW()&lt;= EOMONTH(DATE(YEAR($P816),2, 1), 0), Overall!$A818&lt;&gt;"", MONTH($O816) &lt;= 2, MONTH($P816) &gt;= 2), IF($S816 &lt;&gt; "", $I816/$S816, ""), ""), "")</f>
        <v/>
      </c>
      <c r="AI816" s="10" t="str">
        <f ca="1">IFERROR(IF(AND(NOW()&lt;= EOMONTH(DATE(YEAR($P816),3, 1), 0), Overall!$A818&lt;&gt;"", MONTH($O816) &lt;= 3, MONTH($P816) &gt;= 3), IF($S816 &lt;&gt; "", $I816/$S816, ""), ""), "")</f>
        <v/>
      </c>
      <c r="AJ816" s="10" t="str">
        <f ca="1">IFERROR(IF(AND(NOW()&lt;= EOMONTH(DATE(YEAR($P816),4, 1), 0), Overall!$A818&lt;&gt;"", MONTH($O816) &lt;= 4, MONTH($P816) &gt;= 4), IF($S816 &lt;&gt; "", $I816/$S816, ""), ""), "")</f>
        <v/>
      </c>
      <c r="AK816" s="10" t="str">
        <f ca="1">IFERROR(IF(AND(NOW()&lt;= EOMONTH(DATE(YEAR($P816),5, 1), 0), Overall!$A818&lt;&gt;"", MONTH($O816) &lt;= 5, MONTH($P816) &gt;= 5), IF($S816 &lt;&gt; "", $I816/$S816, ""), ""), "")</f>
        <v/>
      </c>
      <c r="AL816" s="10" t="str">
        <f ca="1">IFERROR(IF(AND(NOW()&lt;= EOMONTH(DATE(YEAR($P816),6, 1), 0), Overall!$A818&lt;&gt;"", MONTH($O816) &lt;= 6, MONTH($P816) &gt;= 6), IF($S816 &lt;&gt; "", $I816/$S816, ""), ""), "")</f>
        <v/>
      </c>
      <c r="AM816" s="10" t="str">
        <f ca="1">IFERROR(IF(AND(NOW()&lt;= EOMONTH(DATE(YEAR($P816),7, 1), 0), Overall!$A818&lt;&gt;"", MONTH($O816) &lt;= 7, MONTH($P816) &gt;= 7), IF($S816 &lt;&gt; "", $I816/$S816, ""), ""), "")</f>
        <v/>
      </c>
      <c r="AN816" s="10" t="str">
        <f ca="1">IFERROR(IF(AND(NOW()&lt;= EOMONTH(DATE(YEAR($P816),8, 1), 0), Overall!$A818&lt;&gt;"", MONTH($O816) &lt;= 8, MONTH($P816) &gt;= 8), IF($S816 &lt;&gt; "", $I816/$S816, ""), ""), "")</f>
        <v/>
      </c>
      <c r="AO816" s="10" t="str">
        <f ca="1">IFERROR(IF(AND(NOW()&lt;= EOMONTH(DATE(YEAR($P816),9, 1), 0), Overall!$A818&lt;&gt;"", MONTH($O816) &lt;= 9, MONTH($P816) &gt;= 9), IF($S816 &lt;&gt; "", $I816/$S816, ""), ""), "")</f>
        <v/>
      </c>
      <c r="AP816" s="10" t="str">
        <f ca="1">IFERROR(IF(AND(NOW()&lt;= EOMONTH(DATE(YEAR($P816),10, 1), 0), Overall!$A818&lt;&gt;"", MONTH($O816) &lt;= 10, MONTH($P816) &gt;= 10), IF($S816 &lt;&gt; "", $I816/$S816, ""), ""), "")</f>
        <v/>
      </c>
      <c r="AQ816" s="10" t="str">
        <f ca="1">IFERROR(IF(AND(NOW()&lt;= EOMONTH(DATE(YEAR($P816),11, 1), 0), Overall!$A818&lt;&gt;"", MONTH($O816) &lt;=11, MONTH($P816) &gt;= 11), IF($S816 &lt;&gt; "", $I816/$S816, ""), ""), "")</f>
        <v/>
      </c>
      <c r="AR816" s="10" t="str">
        <f ca="1">IFERROR(IF(AND(NOW()&lt;= EOMONTH(DATE(YEAR($P816),12, 1), 0), Overall!$A818&lt;&gt;"", MONTH($O816) &lt;= 12, MONTH($P816) &gt;= 12), IF($S816 &lt;&gt; "", $I816/$S816, ""), ""), "")</f>
        <v/>
      </c>
      <c r="AS816" s="16">
        <f t="shared" ca="1" si="27"/>
        <v>0</v>
      </c>
    </row>
    <row r="817" spans="1:45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5" t="str">
        <f>IF(Overall!P819&lt;&gt;"",_xlfn.VALUETOTEXT(Overall!P819),"")</f>
        <v/>
      </c>
      <c r="I817" s="6" t="str">
        <f>IF(Overall!F819&lt;&gt;"",VALUE(Overall!F819),"")</f>
        <v/>
      </c>
      <c r="J817" s="6" t="str">
        <f>IF(Overall!G819&lt;&gt;"",VALUE(Overall!G819),"")</f>
        <v/>
      </c>
      <c r="K817" s="6" t="str">
        <f>IF(Overall!H819&lt;&gt;"",VALUE(Overall!H819),"")</f>
        <v/>
      </c>
      <c r="L817" s="6" t="str">
        <f>IF(Overall!I819&lt;&gt;"",VALUE(Overall!I819),"")</f>
        <v/>
      </c>
      <c r="M817" s="6" t="str">
        <f>IF(Overall!J819&lt;&gt;"",VALUE(Overall!J819),"")</f>
        <v/>
      </c>
      <c r="N817" s="6" t="str">
        <f>IF(Overall!K819&lt;&gt;"",VALUE(Overall!K819),"")</f>
        <v/>
      </c>
      <c r="O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P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Q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R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S817" s="5" t="str">
        <f t="shared" si="26"/>
        <v/>
      </c>
      <c r="T817" s="10" t="str">
        <f>IF(Overall!$A819&lt;&gt;"",IF(AND(MONTH($O817) &lt;= 1, MONTH($P817) &gt;= 1), IF($S817 &lt;&gt; "", $I817/$S817, ""), ""),"")</f>
        <v/>
      </c>
      <c r="U817" s="10" t="str">
        <f>IF(Overall!$A819&lt;&gt;"",IF(AND(MONTH($O817) &lt;= 2, MONTH($P817) &gt;= 2), IF($S817 &lt;&gt; "", $I817/$S817, ""), ""),"")</f>
        <v/>
      </c>
      <c r="V817" s="10" t="str">
        <f>IF(Overall!$A819&lt;&gt;"",IF(AND(MONTH($O817) &lt;= 3, MONTH($P817) &gt;= 3), IF($S817 &lt;&gt; "", $I817/$S817, ""), ""),"")</f>
        <v/>
      </c>
      <c r="W817" s="10" t="str">
        <f>IF(Overall!$A819&lt;&gt;"",IF(AND(MONTH($O817) &lt;= 4, MONTH($P817) &gt;= 4), IF($S817 &lt;&gt; "", $I817/$S817, ""), ""),"")</f>
        <v/>
      </c>
      <c r="X817" s="10" t="str">
        <f>IF(Overall!$A819&lt;&gt;"",IF(AND(MONTH($O817) &lt;= 5, MONTH($P817) &gt;= 5), IF($S817 &lt;&gt; "", $I817/$S817, ""), ""),"")</f>
        <v/>
      </c>
      <c r="Y817" s="10" t="str">
        <f>IF(Overall!$A819&lt;&gt;"",IF(AND(MONTH($O817) &lt;= 6, MONTH($P817) &gt;= 6), IF($S817 &lt;&gt; "", $I817/$S817, ""), ""),"")</f>
        <v/>
      </c>
      <c r="Z817" s="10" t="str">
        <f>IF(Overall!$A819&lt;&gt;"",IF(AND(MONTH($O817) &lt;= 7, MONTH($P817) &gt;= 7 ), IF($S817 &lt;&gt; "", $I817/$S817, ""), ""),"")</f>
        <v/>
      </c>
      <c r="AA817" s="10" t="str">
        <f>IF(Overall!$A819&lt;&gt;"",IF(AND(MONTH($O817) &lt;= 8, MONTH($P817) &gt;= 8), IF($S817 &lt;&gt; "", $I817/$S817, ""), ""),"")</f>
        <v/>
      </c>
      <c r="AB817" s="10" t="str">
        <f>IF(Overall!$A819&lt;&gt;"",IF(AND(MONTH($O817) &lt;= 9, MONTH($P817) &gt;= 9), IF($S817 &lt;&gt; "", $I817/$S817, ""), ""),"")</f>
        <v/>
      </c>
      <c r="AC817" s="10" t="str">
        <f>IF(Overall!$A819&lt;&gt;"",IF(AND(MONTH($O817) &lt;= 10, MONTH($P817) &gt;= 10), IF($S817 &lt;&gt; "", $I817/$S817, ""), ""),"")</f>
        <v/>
      </c>
      <c r="AD817" s="10" t="str">
        <f>IF(Overall!$A819&lt;&gt;"",IF(AND(MONTH($O817) &lt;= 11, MONTH($P817) &gt;= 11), IF($S817 &lt;&gt; "", $I817/$S817, ""), ""),"")</f>
        <v/>
      </c>
      <c r="AE817" s="10" t="str">
        <f>IF(Overall!$A819&lt;&gt;"",IF(AND(MONTH($O817) &lt;= 12, MONTH($P817) &gt;= 12), IF($S817 &lt;&gt; "", $I817/$S817, ""), ""),"")</f>
        <v/>
      </c>
      <c r="AG817" s="10" t="str">
        <f ca="1">IFERROR(IF(AND(NOW()&lt;= EOMONTH(DATE(YEAR($P817),1, 1), 0), Overall!$A819&lt;&gt;"", MONTH($O817) &lt;= 1, MONTH($P817) &gt;= 1), IF($S817 &lt;&gt; "", $I817/$S817, ""), ""), "")</f>
        <v/>
      </c>
      <c r="AH817" s="10" t="str">
        <f ca="1">IFERROR(IF(AND(NOW()&lt;= EOMONTH(DATE(YEAR($P817),2, 1), 0), Overall!$A819&lt;&gt;"", MONTH($O817) &lt;= 2, MONTH($P817) &gt;= 2), IF($S817 &lt;&gt; "", $I817/$S817, ""), ""), "")</f>
        <v/>
      </c>
      <c r="AI817" s="10" t="str">
        <f ca="1">IFERROR(IF(AND(NOW()&lt;= EOMONTH(DATE(YEAR($P817),3, 1), 0), Overall!$A819&lt;&gt;"", MONTH($O817) &lt;= 3, MONTH($P817) &gt;= 3), IF($S817 &lt;&gt; "", $I817/$S817, ""), ""), "")</f>
        <v/>
      </c>
      <c r="AJ817" s="10" t="str">
        <f ca="1">IFERROR(IF(AND(NOW()&lt;= EOMONTH(DATE(YEAR($P817),4, 1), 0), Overall!$A819&lt;&gt;"", MONTH($O817) &lt;= 4, MONTH($P817) &gt;= 4), IF($S817 &lt;&gt; "", $I817/$S817, ""), ""), "")</f>
        <v/>
      </c>
      <c r="AK817" s="10" t="str">
        <f ca="1">IFERROR(IF(AND(NOW()&lt;= EOMONTH(DATE(YEAR($P817),5, 1), 0), Overall!$A819&lt;&gt;"", MONTH($O817) &lt;= 5, MONTH($P817) &gt;= 5), IF($S817 &lt;&gt; "", $I817/$S817, ""), ""), "")</f>
        <v/>
      </c>
      <c r="AL817" s="10" t="str">
        <f ca="1">IFERROR(IF(AND(NOW()&lt;= EOMONTH(DATE(YEAR($P817),6, 1), 0), Overall!$A819&lt;&gt;"", MONTH($O817) &lt;= 6, MONTH($P817) &gt;= 6), IF($S817 &lt;&gt; "", $I817/$S817, ""), ""), "")</f>
        <v/>
      </c>
      <c r="AM817" s="10" t="str">
        <f ca="1">IFERROR(IF(AND(NOW()&lt;= EOMONTH(DATE(YEAR($P817),7, 1), 0), Overall!$A819&lt;&gt;"", MONTH($O817) &lt;= 7, MONTH($P817) &gt;= 7), IF($S817 &lt;&gt; "", $I817/$S817, ""), ""), "")</f>
        <v/>
      </c>
      <c r="AN817" s="10" t="str">
        <f ca="1">IFERROR(IF(AND(NOW()&lt;= EOMONTH(DATE(YEAR($P817),8, 1), 0), Overall!$A819&lt;&gt;"", MONTH($O817) &lt;= 8, MONTH($P817) &gt;= 8), IF($S817 &lt;&gt; "", $I817/$S817, ""), ""), "")</f>
        <v/>
      </c>
      <c r="AO817" s="10" t="str">
        <f ca="1">IFERROR(IF(AND(NOW()&lt;= EOMONTH(DATE(YEAR($P817),9, 1), 0), Overall!$A819&lt;&gt;"", MONTH($O817) &lt;= 9, MONTH($P817) &gt;= 9), IF($S817 &lt;&gt; "", $I817/$S817, ""), ""), "")</f>
        <v/>
      </c>
      <c r="AP817" s="10" t="str">
        <f ca="1">IFERROR(IF(AND(NOW()&lt;= EOMONTH(DATE(YEAR($P817),10, 1), 0), Overall!$A819&lt;&gt;"", MONTH($O817) &lt;= 10, MONTH($P817) &gt;= 10), IF($S817 &lt;&gt; "", $I817/$S817, ""), ""), "")</f>
        <v/>
      </c>
      <c r="AQ817" s="10" t="str">
        <f ca="1">IFERROR(IF(AND(NOW()&lt;= EOMONTH(DATE(YEAR($P817),11, 1), 0), Overall!$A819&lt;&gt;"", MONTH($O817) &lt;=11, MONTH($P817) &gt;= 11), IF($S817 &lt;&gt; "", $I817/$S817, ""), ""), "")</f>
        <v/>
      </c>
      <c r="AR817" s="10" t="str">
        <f ca="1">IFERROR(IF(AND(NOW()&lt;= EOMONTH(DATE(YEAR($P817),12, 1), 0), Overall!$A819&lt;&gt;"", MONTH($O817) &lt;= 12, MONTH($P817) &gt;= 12), IF($S817 &lt;&gt; "", $I817/$S817, ""), ""), "")</f>
        <v/>
      </c>
      <c r="AS817" s="16">
        <f t="shared" ca="1" si="27"/>
        <v>0</v>
      </c>
    </row>
    <row r="818" spans="1:45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5" t="str">
        <f>IF(Overall!P820&lt;&gt;"",_xlfn.VALUETOTEXT(Overall!P820),"")</f>
        <v/>
      </c>
      <c r="I818" s="6" t="str">
        <f>IF(Overall!F820&lt;&gt;"",VALUE(Overall!F820),"")</f>
        <v/>
      </c>
      <c r="J818" s="6" t="str">
        <f>IF(Overall!G820&lt;&gt;"",VALUE(Overall!G820),"")</f>
        <v/>
      </c>
      <c r="K818" s="6" t="str">
        <f>IF(Overall!H820&lt;&gt;"",VALUE(Overall!H820),"")</f>
        <v/>
      </c>
      <c r="L818" s="6" t="str">
        <f>IF(Overall!I820&lt;&gt;"",VALUE(Overall!I820),"")</f>
        <v/>
      </c>
      <c r="M818" s="6" t="str">
        <f>IF(Overall!J820&lt;&gt;"",VALUE(Overall!J820),"")</f>
        <v/>
      </c>
      <c r="N818" s="6" t="str">
        <f>IF(Overall!K820&lt;&gt;"",VALUE(Overall!K820),"")</f>
        <v/>
      </c>
      <c r="O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P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Q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R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S818" s="5" t="str">
        <f t="shared" si="26"/>
        <v/>
      </c>
      <c r="T818" s="10" t="str">
        <f>IF(Overall!$A820&lt;&gt;"",IF(AND(MONTH($O818) &lt;= 1, MONTH($P818) &gt;= 1), IF($S818 &lt;&gt; "", $I818/$S818, ""), ""),"")</f>
        <v/>
      </c>
      <c r="U818" s="10" t="str">
        <f>IF(Overall!$A820&lt;&gt;"",IF(AND(MONTH($O818) &lt;= 2, MONTH($P818) &gt;= 2), IF($S818 &lt;&gt; "", $I818/$S818, ""), ""),"")</f>
        <v/>
      </c>
      <c r="V818" s="10" t="str">
        <f>IF(Overall!$A820&lt;&gt;"",IF(AND(MONTH($O818) &lt;= 3, MONTH($P818) &gt;= 3), IF($S818 &lt;&gt; "", $I818/$S818, ""), ""),"")</f>
        <v/>
      </c>
      <c r="W818" s="10" t="str">
        <f>IF(Overall!$A820&lt;&gt;"",IF(AND(MONTH($O818) &lt;= 4, MONTH($P818) &gt;= 4), IF($S818 &lt;&gt; "", $I818/$S818, ""), ""),"")</f>
        <v/>
      </c>
      <c r="X818" s="10" t="str">
        <f>IF(Overall!$A820&lt;&gt;"",IF(AND(MONTH($O818) &lt;= 5, MONTH($P818) &gt;= 5), IF($S818 &lt;&gt; "", $I818/$S818, ""), ""),"")</f>
        <v/>
      </c>
      <c r="Y818" s="10" t="str">
        <f>IF(Overall!$A820&lt;&gt;"",IF(AND(MONTH($O818) &lt;= 6, MONTH($P818) &gt;= 6), IF($S818 &lt;&gt; "", $I818/$S818, ""), ""),"")</f>
        <v/>
      </c>
      <c r="Z818" s="10" t="str">
        <f>IF(Overall!$A820&lt;&gt;"",IF(AND(MONTH($O818) &lt;= 7, MONTH($P818) &gt;= 7 ), IF($S818 &lt;&gt; "", $I818/$S818, ""), ""),"")</f>
        <v/>
      </c>
      <c r="AA818" s="10" t="str">
        <f>IF(Overall!$A820&lt;&gt;"",IF(AND(MONTH($O818) &lt;= 8, MONTH($P818) &gt;= 8), IF($S818 &lt;&gt; "", $I818/$S818, ""), ""),"")</f>
        <v/>
      </c>
      <c r="AB818" s="10" t="str">
        <f>IF(Overall!$A820&lt;&gt;"",IF(AND(MONTH($O818) &lt;= 9, MONTH($P818) &gt;= 9), IF($S818 &lt;&gt; "", $I818/$S818, ""), ""),"")</f>
        <v/>
      </c>
      <c r="AC818" s="10" t="str">
        <f>IF(Overall!$A820&lt;&gt;"",IF(AND(MONTH($O818) &lt;= 10, MONTH($P818) &gt;= 10), IF($S818 &lt;&gt; "", $I818/$S818, ""), ""),"")</f>
        <v/>
      </c>
      <c r="AD818" s="10" t="str">
        <f>IF(Overall!$A820&lt;&gt;"",IF(AND(MONTH($O818) &lt;= 11, MONTH($P818) &gt;= 11), IF($S818 &lt;&gt; "", $I818/$S818, ""), ""),"")</f>
        <v/>
      </c>
      <c r="AE818" s="10" t="str">
        <f>IF(Overall!$A820&lt;&gt;"",IF(AND(MONTH($O818) &lt;= 12, MONTH($P818) &gt;= 12), IF($S818 &lt;&gt; "", $I818/$S818, ""), ""),"")</f>
        <v/>
      </c>
      <c r="AG818" s="10" t="str">
        <f ca="1">IFERROR(IF(AND(NOW()&lt;= EOMONTH(DATE(YEAR($P818),1, 1), 0), Overall!$A820&lt;&gt;"", MONTH($O818) &lt;= 1, MONTH($P818) &gt;= 1), IF($S818 &lt;&gt; "", $I818/$S818, ""), ""), "")</f>
        <v/>
      </c>
      <c r="AH818" s="10" t="str">
        <f ca="1">IFERROR(IF(AND(NOW()&lt;= EOMONTH(DATE(YEAR($P818),2, 1), 0), Overall!$A820&lt;&gt;"", MONTH($O818) &lt;= 2, MONTH($P818) &gt;= 2), IF($S818 &lt;&gt; "", $I818/$S818, ""), ""), "")</f>
        <v/>
      </c>
      <c r="AI818" s="10" t="str">
        <f ca="1">IFERROR(IF(AND(NOW()&lt;= EOMONTH(DATE(YEAR($P818),3, 1), 0), Overall!$A820&lt;&gt;"", MONTH($O818) &lt;= 3, MONTH($P818) &gt;= 3), IF($S818 &lt;&gt; "", $I818/$S818, ""), ""), "")</f>
        <v/>
      </c>
      <c r="AJ818" s="10" t="str">
        <f ca="1">IFERROR(IF(AND(NOW()&lt;= EOMONTH(DATE(YEAR($P818),4, 1), 0), Overall!$A820&lt;&gt;"", MONTH($O818) &lt;= 4, MONTH($P818) &gt;= 4), IF($S818 &lt;&gt; "", $I818/$S818, ""), ""), "")</f>
        <v/>
      </c>
      <c r="AK818" s="10" t="str">
        <f ca="1">IFERROR(IF(AND(NOW()&lt;= EOMONTH(DATE(YEAR($P818),5, 1), 0), Overall!$A820&lt;&gt;"", MONTH($O818) &lt;= 5, MONTH($P818) &gt;= 5), IF($S818 &lt;&gt; "", $I818/$S818, ""), ""), "")</f>
        <v/>
      </c>
      <c r="AL818" s="10" t="str">
        <f ca="1">IFERROR(IF(AND(NOW()&lt;= EOMONTH(DATE(YEAR($P818),6, 1), 0), Overall!$A820&lt;&gt;"", MONTH($O818) &lt;= 6, MONTH($P818) &gt;= 6), IF($S818 &lt;&gt; "", $I818/$S818, ""), ""), "")</f>
        <v/>
      </c>
      <c r="AM818" s="10" t="str">
        <f ca="1">IFERROR(IF(AND(NOW()&lt;= EOMONTH(DATE(YEAR($P818),7, 1), 0), Overall!$A820&lt;&gt;"", MONTH($O818) &lt;= 7, MONTH($P818) &gt;= 7), IF($S818 &lt;&gt; "", $I818/$S818, ""), ""), "")</f>
        <v/>
      </c>
      <c r="AN818" s="10" t="str">
        <f ca="1">IFERROR(IF(AND(NOW()&lt;= EOMONTH(DATE(YEAR($P818),8, 1), 0), Overall!$A820&lt;&gt;"", MONTH($O818) &lt;= 8, MONTH($P818) &gt;= 8), IF($S818 &lt;&gt; "", $I818/$S818, ""), ""), "")</f>
        <v/>
      </c>
      <c r="AO818" s="10" t="str">
        <f ca="1">IFERROR(IF(AND(NOW()&lt;= EOMONTH(DATE(YEAR($P818),9, 1), 0), Overall!$A820&lt;&gt;"", MONTH($O818) &lt;= 9, MONTH($P818) &gt;= 9), IF($S818 &lt;&gt; "", $I818/$S818, ""), ""), "")</f>
        <v/>
      </c>
      <c r="AP818" s="10" t="str">
        <f ca="1">IFERROR(IF(AND(NOW()&lt;= EOMONTH(DATE(YEAR($P818),10, 1), 0), Overall!$A820&lt;&gt;"", MONTH($O818) &lt;= 10, MONTH($P818) &gt;= 10), IF($S818 &lt;&gt; "", $I818/$S818, ""), ""), "")</f>
        <v/>
      </c>
      <c r="AQ818" s="10" t="str">
        <f ca="1">IFERROR(IF(AND(NOW()&lt;= EOMONTH(DATE(YEAR($P818),11, 1), 0), Overall!$A820&lt;&gt;"", MONTH($O818) &lt;=11, MONTH($P818) &gt;= 11), IF($S818 &lt;&gt; "", $I818/$S818, ""), ""), "")</f>
        <v/>
      </c>
      <c r="AR818" s="10" t="str">
        <f ca="1">IFERROR(IF(AND(NOW()&lt;= EOMONTH(DATE(YEAR($P818),12, 1), 0), Overall!$A820&lt;&gt;"", MONTH($O818) &lt;= 12, MONTH($P818) &gt;= 12), IF($S818 &lt;&gt; "", $I818/$S818, ""), ""), "")</f>
        <v/>
      </c>
      <c r="AS818" s="16">
        <f t="shared" ca="1" si="27"/>
        <v>0</v>
      </c>
    </row>
    <row r="819" spans="1:45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5" t="str">
        <f>IF(Overall!P821&lt;&gt;"",_xlfn.VALUETOTEXT(Overall!P821),"")</f>
        <v/>
      </c>
      <c r="I819" s="6" t="str">
        <f>IF(Overall!F821&lt;&gt;"",VALUE(Overall!F821),"")</f>
        <v/>
      </c>
      <c r="J819" s="6" t="str">
        <f>IF(Overall!G821&lt;&gt;"",VALUE(Overall!G821),"")</f>
        <v/>
      </c>
      <c r="K819" s="6" t="str">
        <f>IF(Overall!H821&lt;&gt;"",VALUE(Overall!H821),"")</f>
        <v/>
      </c>
      <c r="L819" s="6" t="str">
        <f>IF(Overall!I821&lt;&gt;"",VALUE(Overall!I821),"")</f>
        <v/>
      </c>
      <c r="M819" s="6" t="str">
        <f>IF(Overall!J821&lt;&gt;"",VALUE(Overall!J821),"")</f>
        <v/>
      </c>
      <c r="N819" s="6" t="str">
        <f>IF(Overall!K821&lt;&gt;"",VALUE(Overall!K821),"")</f>
        <v/>
      </c>
      <c r="O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P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Q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R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S819" s="5" t="str">
        <f t="shared" si="26"/>
        <v/>
      </c>
      <c r="T819" s="10" t="str">
        <f>IF(Overall!$A821&lt;&gt;"",IF(AND(MONTH($O819) &lt;= 1, MONTH($P819) &gt;= 1), IF($S819 &lt;&gt; "", $I819/$S819, ""), ""),"")</f>
        <v/>
      </c>
      <c r="U819" s="10" t="str">
        <f>IF(Overall!$A821&lt;&gt;"",IF(AND(MONTH($O819) &lt;= 2, MONTH($P819) &gt;= 2), IF($S819 &lt;&gt; "", $I819/$S819, ""), ""),"")</f>
        <v/>
      </c>
      <c r="V819" s="10" t="str">
        <f>IF(Overall!$A821&lt;&gt;"",IF(AND(MONTH($O819) &lt;= 3, MONTH($P819) &gt;= 3), IF($S819 &lt;&gt; "", $I819/$S819, ""), ""),"")</f>
        <v/>
      </c>
      <c r="W819" s="10" t="str">
        <f>IF(Overall!$A821&lt;&gt;"",IF(AND(MONTH($O819) &lt;= 4, MONTH($P819) &gt;= 4), IF($S819 &lt;&gt; "", $I819/$S819, ""), ""),"")</f>
        <v/>
      </c>
      <c r="X819" s="10" t="str">
        <f>IF(Overall!$A821&lt;&gt;"",IF(AND(MONTH($O819) &lt;= 5, MONTH($P819) &gt;= 5), IF($S819 &lt;&gt; "", $I819/$S819, ""), ""),"")</f>
        <v/>
      </c>
      <c r="Y819" s="10" t="str">
        <f>IF(Overall!$A821&lt;&gt;"",IF(AND(MONTH($O819) &lt;= 6, MONTH($P819) &gt;= 6), IF($S819 &lt;&gt; "", $I819/$S819, ""), ""),"")</f>
        <v/>
      </c>
      <c r="Z819" s="10" t="str">
        <f>IF(Overall!$A821&lt;&gt;"",IF(AND(MONTH($O819) &lt;= 7, MONTH($P819) &gt;= 7 ), IF($S819 &lt;&gt; "", $I819/$S819, ""), ""),"")</f>
        <v/>
      </c>
      <c r="AA819" s="10" t="str">
        <f>IF(Overall!$A821&lt;&gt;"",IF(AND(MONTH($O819) &lt;= 8, MONTH($P819) &gt;= 8), IF($S819 &lt;&gt; "", $I819/$S819, ""), ""),"")</f>
        <v/>
      </c>
      <c r="AB819" s="10" t="str">
        <f>IF(Overall!$A821&lt;&gt;"",IF(AND(MONTH($O819) &lt;= 9, MONTH($P819) &gt;= 9), IF($S819 &lt;&gt; "", $I819/$S819, ""), ""),"")</f>
        <v/>
      </c>
      <c r="AC819" s="10" t="str">
        <f>IF(Overall!$A821&lt;&gt;"",IF(AND(MONTH($O819) &lt;= 10, MONTH($P819) &gt;= 10), IF($S819 &lt;&gt; "", $I819/$S819, ""), ""),"")</f>
        <v/>
      </c>
      <c r="AD819" s="10" t="str">
        <f>IF(Overall!$A821&lt;&gt;"",IF(AND(MONTH($O819) &lt;= 11, MONTH($P819) &gt;= 11), IF($S819 &lt;&gt; "", $I819/$S819, ""), ""),"")</f>
        <v/>
      </c>
      <c r="AE819" s="10" t="str">
        <f>IF(Overall!$A821&lt;&gt;"",IF(AND(MONTH($O819) &lt;= 12, MONTH($P819) &gt;= 12), IF($S819 &lt;&gt; "", $I819/$S819, ""), ""),"")</f>
        <v/>
      </c>
      <c r="AG819" s="10" t="str">
        <f ca="1">IFERROR(IF(AND(NOW()&lt;= EOMONTH(DATE(YEAR($P819),1, 1), 0), Overall!$A821&lt;&gt;"", MONTH($O819) &lt;= 1, MONTH($P819) &gt;= 1), IF($S819 &lt;&gt; "", $I819/$S819, ""), ""), "")</f>
        <v/>
      </c>
      <c r="AH819" s="10" t="str">
        <f ca="1">IFERROR(IF(AND(NOW()&lt;= EOMONTH(DATE(YEAR($P819),2, 1), 0), Overall!$A821&lt;&gt;"", MONTH($O819) &lt;= 2, MONTH($P819) &gt;= 2), IF($S819 &lt;&gt; "", $I819/$S819, ""), ""), "")</f>
        <v/>
      </c>
      <c r="AI819" s="10" t="str">
        <f ca="1">IFERROR(IF(AND(NOW()&lt;= EOMONTH(DATE(YEAR($P819),3, 1), 0), Overall!$A821&lt;&gt;"", MONTH($O819) &lt;= 3, MONTH($P819) &gt;= 3), IF($S819 &lt;&gt; "", $I819/$S819, ""), ""), "")</f>
        <v/>
      </c>
      <c r="AJ819" s="10" t="str">
        <f ca="1">IFERROR(IF(AND(NOW()&lt;= EOMONTH(DATE(YEAR($P819),4, 1), 0), Overall!$A821&lt;&gt;"", MONTH($O819) &lt;= 4, MONTH($P819) &gt;= 4), IF($S819 &lt;&gt; "", $I819/$S819, ""), ""), "")</f>
        <v/>
      </c>
      <c r="AK819" s="10" t="str">
        <f ca="1">IFERROR(IF(AND(NOW()&lt;= EOMONTH(DATE(YEAR($P819),5, 1), 0), Overall!$A821&lt;&gt;"", MONTH($O819) &lt;= 5, MONTH($P819) &gt;= 5), IF($S819 &lt;&gt; "", $I819/$S819, ""), ""), "")</f>
        <v/>
      </c>
      <c r="AL819" s="10" t="str">
        <f ca="1">IFERROR(IF(AND(NOW()&lt;= EOMONTH(DATE(YEAR($P819),6, 1), 0), Overall!$A821&lt;&gt;"", MONTH($O819) &lt;= 6, MONTH($P819) &gt;= 6), IF($S819 &lt;&gt; "", $I819/$S819, ""), ""), "")</f>
        <v/>
      </c>
      <c r="AM819" s="10" t="str">
        <f ca="1">IFERROR(IF(AND(NOW()&lt;= EOMONTH(DATE(YEAR($P819),7, 1), 0), Overall!$A821&lt;&gt;"", MONTH($O819) &lt;= 7, MONTH($P819) &gt;= 7), IF($S819 &lt;&gt; "", $I819/$S819, ""), ""), "")</f>
        <v/>
      </c>
      <c r="AN819" s="10" t="str">
        <f ca="1">IFERROR(IF(AND(NOW()&lt;= EOMONTH(DATE(YEAR($P819),8, 1), 0), Overall!$A821&lt;&gt;"", MONTH($O819) &lt;= 8, MONTH($P819) &gt;= 8), IF($S819 &lt;&gt; "", $I819/$S819, ""), ""), "")</f>
        <v/>
      </c>
      <c r="AO819" s="10" t="str">
        <f ca="1">IFERROR(IF(AND(NOW()&lt;= EOMONTH(DATE(YEAR($P819),9, 1), 0), Overall!$A821&lt;&gt;"", MONTH($O819) &lt;= 9, MONTH($P819) &gt;= 9), IF($S819 &lt;&gt; "", $I819/$S819, ""), ""), "")</f>
        <v/>
      </c>
      <c r="AP819" s="10" t="str">
        <f ca="1">IFERROR(IF(AND(NOW()&lt;= EOMONTH(DATE(YEAR($P819),10, 1), 0), Overall!$A821&lt;&gt;"", MONTH($O819) &lt;= 10, MONTH($P819) &gt;= 10), IF($S819 &lt;&gt; "", $I819/$S819, ""), ""), "")</f>
        <v/>
      </c>
      <c r="AQ819" s="10" t="str">
        <f ca="1">IFERROR(IF(AND(NOW()&lt;= EOMONTH(DATE(YEAR($P819),11, 1), 0), Overall!$A821&lt;&gt;"", MONTH($O819) &lt;=11, MONTH($P819) &gt;= 11), IF($S819 &lt;&gt; "", $I819/$S819, ""), ""), "")</f>
        <v/>
      </c>
      <c r="AR819" s="10" t="str">
        <f ca="1">IFERROR(IF(AND(NOW()&lt;= EOMONTH(DATE(YEAR($P819),12, 1), 0), Overall!$A821&lt;&gt;"", MONTH($O819) &lt;= 12, MONTH($P819) &gt;= 12), IF($S819 &lt;&gt; "", $I819/$S819, ""), ""), "")</f>
        <v/>
      </c>
      <c r="AS819" s="16">
        <f t="shared" ca="1" si="27"/>
        <v>0</v>
      </c>
    </row>
    <row r="820" spans="1:45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5" t="str">
        <f>IF(Overall!P822&lt;&gt;"",_xlfn.VALUETOTEXT(Overall!P822),"")</f>
        <v/>
      </c>
      <c r="I820" s="6" t="str">
        <f>IF(Overall!F822&lt;&gt;"",VALUE(Overall!F822),"")</f>
        <v/>
      </c>
      <c r="J820" s="6" t="str">
        <f>IF(Overall!G822&lt;&gt;"",VALUE(Overall!G822),"")</f>
        <v/>
      </c>
      <c r="K820" s="6" t="str">
        <f>IF(Overall!H822&lt;&gt;"",VALUE(Overall!H822),"")</f>
        <v/>
      </c>
      <c r="L820" s="6" t="str">
        <f>IF(Overall!I822&lt;&gt;"",VALUE(Overall!I822),"")</f>
        <v/>
      </c>
      <c r="M820" s="6" t="str">
        <f>IF(Overall!J822&lt;&gt;"",VALUE(Overall!J822),"")</f>
        <v/>
      </c>
      <c r="N820" s="6" t="str">
        <f>IF(Overall!K822&lt;&gt;"",VALUE(Overall!K822),"")</f>
        <v/>
      </c>
      <c r="O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P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Q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R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S820" s="5" t="str">
        <f t="shared" si="26"/>
        <v/>
      </c>
      <c r="T820" s="10" t="str">
        <f>IF(Overall!$A822&lt;&gt;"",IF(AND(MONTH($O820) &lt;= 1, MONTH($P820) &gt;= 1), IF($S820 &lt;&gt; "", $I820/$S820, ""), ""),"")</f>
        <v/>
      </c>
      <c r="U820" s="10" t="str">
        <f>IF(Overall!$A822&lt;&gt;"",IF(AND(MONTH($O820) &lt;= 2, MONTH($P820) &gt;= 2), IF($S820 &lt;&gt; "", $I820/$S820, ""), ""),"")</f>
        <v/>
      </c>
      <c r="V820" s="10" t="str">
        <f>IF(Overall!$A822&lt;&gt;"",IF(AND(MONTH($O820) &lt;= 3, MONTH($P820) &gt;= 3), IF($S820 &lt;&gt; "", $I820/$S820, ""), ""),"")</f>
        <v/>
      </c>
      <c r="W820" s="10" t="str">
        <f>IF(Overall!$A822&lt;&gt;"",IF(AND(MONTH($O820) &lt;= 4, MONTH($P820) &gt;= 4), IF($S820 &lt;&gt; "", $I820/$S820, ""), ""),"")</f>
        <v/>
      </c>
      <c r="X820" s="10" t="str">
        <f>IF(Overall!$A822&lt;&gt;"",IF(AND(MONTH($O820) &lt;= 5, MONTH($P820) &gt;= 5), IF($S820 &lt;&gt; "", $I820/$S820, ""), ""),"")</f>
        <v/>
      </c>
      <c r="Y820" s="10" t="str">
        <f>IF(Overall!$A822&lt;&gt;"",IF(AND(MONTH($O820) &lt;= 6, MONTH($P820) &gt;= 6), IF($S820 &lt;&gt; "", $I820/$S820, ""), ""),"")</f>
        <v/>
      </c>
      <c r="Z820" s="10" t="str">
        <f>IF(Overall!$A822&lt;&gt;"",IF(AND(MONTH($O820) &lt;= 7, MONTH($P820) &gt;= 7 ), IF($S820 &lt;&gt; "", $I820/$S820, ""), ""),"")</f>
        <v/>
      </c>
      <c r="AA820" s="10" t="str">
        <f>IF(Overall!$A822&lt;&gt;"",IF(AND(MONTH($O820) &lt;= 8, MONTH($P820) &gt;= 8), IF($S820 &lt;&gt; "", $I820/$S820, ""), ""),"")</f>
        <v/>
      </c>
      <c r="AB820" s="10" t="str">
        <f>IF(Overall!$A822&lt;&gt;"",IF(AND(MONTH($O820) &lt;= 9, MONTH($P820) &gt;= 9), IF($S820 &lt;&gt; "", $I820/$S820, ""), ""),"")</f>
        <v/>
      </c>
      <c r="AC820" s="10" t="str">
        <f>IF(Overall!$A822&lt;&gt;"",IF(AND(MONTH($O820) &lt;= 10, MONTH($P820) &gt;= 10), IF($S820 &lt;&gt; "", $I820/$S820, ""), ""),"")</f>
        <v/>
      </c>
      <c r="AD820" s="10" t="str">
        <f>IF(Overall!$A822&lt;&gt;"",IF(AND(MONTH($O820) &lt;= 11, MONTH($P820) &gt;= 11), IF($S820 &lt;&gt; "", $I820/$S820, ""), ""),"")</f>
        <v/>
      </c>
      <c r="AE820" s="10" t="str">
        <f>IF(Overall!$A822&lt;&gt;"",IF(AND(MONTH($O820) &lt;= 12, MONTH($P820) &gt;= 12), IF($S820 &lt;&gt; "", $I820/$S820, ""), ""),"")</f>
        <v/>
      </c>
      <c r="AG820" s="10" t="str">
        <f ca="1">IFERROR(IF(AND(NOW()&lt;= EOMONTH(DATE(YEAR($P820),1, 1), 0), Overall!$A822&lt;&gt;"", MONTH($O820) &lt;= 1, MONTH($P820) &gt;= 1), IF($S820 &lt;&gt; "", $I820/$S820, ""), ""), "")</f>
        <v/>
      </c>
      <c r="AH820" s="10" t="str">
        <f ca="1">IFERROR(IF(AND(NOW()&lt;= EOMONTH(DATE(YEAR($P820),2, 1), 0), Overall!$A822&lt;&gt;"", MONTH($O820) &lt;= 2, MONTH($P820) &gt;= 2), IF($S820 &lt;&gt; "", $I820/$S820, ""), ""), "")</f>
        <v/>
      </c>
      <c r="AI820" s="10" t="str">
        <f ca="1">IFERROR(IF(AND(NOW()&lt;= EOMONTH(DATE(YEAR($P820),3, 1), 0), Overall!$A822&lt;&gt;"", MONTH($O820) &lt;= 3, MONTH($P820) &gt;= 3), IF($S820 &lt;&gt; "", $I820/$S820, ""), ""), "")</f>
        <v/>
      </c>
      <c r="AJ820" s="10" t="str">
        <f ca="1">IFERROR(IF(AND(NOW()&lt;= EOMONTH(DATE(YEAR($P820),4, 1), 0), Overall!$A822&lt;&gt;"", MONTH($O820) &lt;= 4, MONTH($P820) &gt;= 4), IF($S820 &lt;&gt; "", $I820/$S820, ""), ""), "")</f>
        <v/>
      </c>
      <c r="AK820" s="10" t="str">
        <f ca="1">IFERROR(IF(AND(NOW()&lt;= EOMONTH(DATE(YEAR($P820),5, 1), 0), Overall!$A822&lt;&gt;"", MONTH($O820) &lt;= 5, MONTH($P820) &gt;= 5), IF($S820 &lt;&gt; "", $I820/$S820, ""), ""), "")</f>
        <v/>
      </c>
      <c r="AL820" s="10" t="str">
        <f ca="1">IFERROR(IF(AND(NOW()&lt;= EOMONTH(DATE(YEAR($P820),6, 1), 0), Overall!$A822&lt;&gt;"", MONTH($O820) &lt;= 6, MONTH($P820) &gt;= 6), IF($S820 &lt;&gt; "", $I820/$S820, ""), ""), "")</f>
        <v/>
      </c>
      <c r="AM820" s="10" t="str">
        <f ca="1">IFERROR(IF(AND(NOW()&lt;= EOMONTH(DATE(YEAR($P820),7, 1), 0), Overall!$A822&lt;&gt;"", MONTH($O820) &lt;= 7, MONTH($P820) &gt;= 7), IF($S820 &lt;&gt; "", $I820/$S820, ""), ""), "")</f>
        <v/>
      </c>
      <c r="AN820" s="10" t="str">
        <f ca="1">IFERROR(IF(AND(NOW()&lt;= EOMONTH(DATE(YEAR($P820),8, 1), 0), Overall!$A822&lt;&gt;"", MONTH($O820) &lt;= 8, MONTH($P820) &gt;= 8), IF($S820 &lt;&gt; "", $I820/$S820, ""), ""), "")</f>
        <v/>
      </c>
      <c r="AO820" s="10" t="str">
        <f ca="1">IFERROR(IF(AND(NOW()&lt;= EOMONTH(DATE(YEAR($P820),9, 1), 0), Overall!$A822&lt;&gt;"", MONTH($O820) &lt;= 9, MONTH($P820) &gt;= 9), IF($S820 &lt;&gt; "", $I820/$S820, ""), ""), "")</f>
        <v/>
      </c>
      <c r="AP820" s="10" t="str">
        <f ca="1">IFERROR(IF(AND(NOW()&lt;= EOMONTH(DATE(YEAR($P820),10, 1), 0), Overall!$A822&lt;&gt;"", MONTH($O820) &lt;= 10, MONTH($P820) &gt;= 10), IF($S820 &lt;&gt; "", $I820/$S820, ""), ""), "")</f>
        <v/>
      </c>
      <c r="AQ820" s="10" t="str">
        <f ca="1">IFERROR(IF(AND(NOW()&lt;= EOMONTH(DATE(YEAR($P820),11, 1), 0), Overall!$A822&lt;&gt;"", MONTH($O820) &lt;=11, MONTH($P820) &gt;= 11), IF($S820 &lt;&gt; "", $I820/$S820, ""), ""), "")</f>
        <v/>
      </c>
      <c r="AR820" s="10" t="str">
        <f ca="1">IFERROR(IF(AND(NOW()&lt;= EOMONTH(DATE(YEAR($P820),12, 1), 0), Overall!$A822&lt;&gt;"", MONTH($O820) &lt;= 12, MONTH($P820) &gt;= 12), IF($S820 &lt;&gt; "", $I820/$S820, ""), ""), "")</f>
        <v/>
      </c>
      <c r="AS820" s="16">
        <f t="shared" ca="1" si="27"/>
        <v>0</v>
      </c>
    </row>
    <row r="821" spans="1:45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5" t="str">
        <f>IF(Overall!P823&lt;&gt;"",_xlfn.VALUETOTEXT(Overall!P823),"")</f>
        <v/>
      </c>
      <c r="I821" s="6" t="str">
        <f>IF(Overall!F823&lt;&gt;"",VALUE(Overall!F823),"")</f>
        <v/>
      </c>
      <c r="J821" s="6" t="str">
        <f>IF(Overall!G823&lt;&gt;"",VALUE(Overall!G823),"")</f>
        <v/>
      </c>
      <c r="K821" s="6" t="str">
        <f>IF(Overall!H823&lt;&gt;"",VALUE(Overall!H823),"")</f>
        <v/>
      </c>
      <c r="L821" s="6" t="str">
        <f>IF(Overall!I823&lt;&gt;"",VALUE(Overall!I823),"")</f>
        <v/>
      </c>
      <c r="M821" s="6" t="str">
        <f>IF(Overall!J823&lt;&gt;"",VALUE(Overall!J823),"")</f>
        <v/>
      </c>
      <c r="N821" s="6" t="str">
        <f>IF(Overall!K823&lt;&gt;"",VALUE(Overall!K823),"")</f>
        <v/>
      </c>
      <c r="O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P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Q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R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S821" s="5" t="str">
        <f t="shared" si="26"/>
        <v/>
      </c>
      <c r="T821" s="10" t="str">
        <f>IF(Overall!$A823&lt;&gt;"",IF(AND(MONTH($O821) &lt;= 1, MONTH($P821) &gt;= 1), IF($S821 &lt;&gt; "", $I821/$S821, ""), ""),"")</f>
        <v/>
      </c>
      <c r="U821" s="10" t="str">
        <f>IF(Overall!$A823&lt;&gt;"",IF(AND(MONTH($O821) &lt;= 2, MONTH($P821) &gt;= 2), IF($S821 &lt;&gt; "", $I821/$S821, ""), ""),"")</f>
        <v/>
      </c>
      <c r="V821" s="10" t="str">
        <f>IF(Overall!$A823&lt;&gt;"",IF(AND(MONTH($O821) &lt;= 3, MONTH($P821) &gt;= 3), IF($S821 &lt;&gt; "", $I821/$S821, ""), ""),"")</f>
        <v/>
      </c>
      <c r="W821" s="10" t="str">
        <f>IF(Overall!$A823&lt;&gt;"",IF(AND(MONTH($O821) &lt;= 4, MONTH($P821) &gt;= 4), IF($S821 &lt;&gt; "", $I821/$S821, ""), ""),"")</f>
        <v/>
      </c>
      <c r="X821" s="10" t="str">
        <f>IF(Overall!$A823&lt;&gt;"",IF(AND(MONTH($O821) &lt;= 5, MONTH($P821) &gt;= 5), IF($S821 &lt;&gt; "", $I821/$S821, ""), ""),"")</f>
        <v/>
      </c>
      <c r="Y821" s="10" t="str">
        <f>IF(Overall!$A823&lt;&gt;"",IF(AND(MONTH($O821) &lt;= 6, MONTH($P821) &gt;= 6), IF($S821 &lt;&gt; "", $I821/$S821, ""), ""),"")</f>
        <v/>
      </c>
      <c r="Z821" s="10" t="str">
        <f>IF(Overall!$A823&lt;&gt;"",IF(AND(MONTH($O821) &lt;= 7, MONTH($P821) &gt;= 7 ), IF($S821 &lt;&gt; "", $I821/$S821, ""), ""),"")</f>
        <v/>
      </c>
      <c r="AA821" s="10" t="str">
        <f>IF(Overall!$A823&lt;&gt;"",IF(AND(MONTH($O821) &lt;= 8, MONTH($P821) &gt;= 8), IF($S821 &lt;&gt; "", $I821/$S821, ""), ""),"")</f>
        <v/>
      </c>
      <c r="AB821" s="10" t="str">
        <f>IF(Overall!$A823&lt;&gt;"",IF(AND(MONTH($O821) &lt;= 9, MONTH($P821) &gt;= 9), IF($S821 &lt;&gt; "", $I821/$S821, ""), ""),"")</f>
        <v/>
      </c>
      <c r="AC821" s="10" t="str">
        <f>IF(Overall!$A823&lt;&gt;"",IF(AND(MONTH($O821) &lt;= 10, MONTH($P821) &gt;= 10), IF($S821 &lt;&gt; "", $I821/$S821, ""), ""),"")</f>
        <v/>
      </c>
      <c r="AD821" s="10" t="str">
        <f>IF(Overall!$A823&lt;&gt;"",IF(AND(MONTH($O821) &lt;= 11, MONTH($P821) &gt;= 11), IF($S821 &lt;&gt; "", $I821/$S821, ""), ""),"")</f>
        <v/>
      </c>
      <c r="AE821" s="10" t="str">
        <f>IF(Overall!$A823&lt;&gt;"",IF(AND(MONTH($O821) &lt;= 12, MONTH($P821) &gt;= 12), IF($S821 &lt;&gt; "", $I821/$S821, ""), ""),"")</f>
        <v/>
      </c>
      <c r="AG821" s="10" t="str">
        <f ca="1">IFERROR(IF(AND(NOW()&lt;= EOMONTH(DATE(YEAR($P821),1, 1), 0), Overall!$A823&lt;&gt;"", MONTH($O821) &lt;= 1, MONTH($P821) &gt;= 1), IF($S821 &lt;&gt; "", $I821/$S821, ""), ""), "")</f>
        <v/>
      </c>
      <c r="AH821" s="10" t="str">
        <f ca="1">IFERROR(IF(AND(NOW()&lt;= EOMONTH(DATE(YEAR($P821),2, 1), 0), Overall!$A823&lt;&gt;"", MONTH($O821) &lt;= 2, MONTH($P821) &gt;= 2), IF($S821 &lt;&gt; "", $I821/$S821, ""), ""), "")</f>
        <v/>
      </c>
      <c r="AI821" s="10" t="str">
        <f ca="1">IFERROR(IF(AND(NOW()&lt;= EOMONTH(DATE(YEAR($P821),3, 1), 0), Overall!$A823&lt;&gt;"", MONTH($O821) &lt;= 3, MONTH($P821) &gt;= 3), IF($S821 &lt;&gt; "", $I821/$S821, ""), ""), "")</f>
        <v/>
      </c>
      <c r="AJ821" s="10" t="str">
        <f ca="1">IFERROR(IF(AND(NOW()&lt;= EOMONTH(DATE(YEAR($P821),4, 1), 0), Overall!$A823&lt;&gt;"", MONTH($O821) &lt;= 4, MONTH($P821) &gt;= 4), IF($S821 &lt;&gt; "", $I821/$S821, ""), ""), "")</f>
        <v/>
      </c>
      <c r="AK821" s="10" t="str">
        <f ca="1">IFERROR(IF(AND(NOW()&lt;= EOMONTH(DATE(YEAR($P821),5, 1), 0), Overall!$A823&lt;&gt;"", MONTH($O821) &lt;= 5, MONTH($P821) &gt;= 5), IF($S821 &lt;&gt; "", $I821/$S821, ""), ""), "")</f>
        <v/>
      </c>
      <c r="AL821" s="10" t="str">
        <f ca="1">IFERROR(IF(AND(NOW()&lt;= EOMONTH(DATE(YEAR($P821),6, 1), 0), Overall!$A823&lt;&gt;"", MONTH($O821) &lt;= 6, MONTH($P821) &gt;= 6), IF($S821 &lt;&gt; "", $I821/$S821, ""), ""), "")</f>
        <v/>
      </c>
      <c r="AM821" s="10" t="str">
        <f ca="1">IFERROR(IF(AND(NOW()&lt;= EOMONTH(DATE(YEAR($P821),7, 1), 0), Overall!$A823&lt;&gt;"", MONTH($O821) &lt;= 7, MONTH($P821) &gt;= 7), IF($S821 &lt;&gt; "", $I821/$S821, ""), ""), "")</f>
        <v/>
      </c>
      <c r="AN821" s="10" t="str">
        <f ca="1">IFERROR(IF(AND(NOW()&lt;= EOMONTH(DATE(YEAR($P821),8, 1), 0), Overall!$A823&lt;&gt;"", MONTH($O821) &lt;= 8, MONTH($P821) &gt;= 8), IF($S821 &lt;&gt; "", $I821/$S821, ""), ""), "")</f>
        <v/>
      </c>
      <c r="AO821" s="10" t="str">
        <f ca="1">IFERROR(IF(AND(NOW()&lt;= EOMONTH(DATE(YEAR($P821),9, 1), 0), Overall!$A823&lt;&gt;"", MONTH($O821) &lt;= 9, MONTH($P821) &gt;= 9), IF($S821 &lt;&gt; "", $I821/$S821, ""), ""), "")</f>
        <v/>
      </c>
      <c r="AP821" s="10" t="str">
        <f ca="1">IFERROR(IF(AND(NOW()&lt;= EOMONTH(DATE(YEAR($P821),10, 1), 0), Overall!$A823&lt;&gt;"", MONTH($O821) &lt;= 10, MONTH($P821) &gt;= 10), IF($S821 &lt;&gt; "", $I821/$S821, ""), ""), "")</f>
        <v/>
      </c>
      <c r="AQ821" s="10" t="str">
        <f ca="1">IFERROR(IF(AND(NOW()&lt;= EOMONTH(DATE(YEAR($P821),11, 1), 0), Overall!$A823&lt;&gt;"", MONTH($O821) &lt;=11, MONTH($P821) &gt;= 11), IF($S821 &lt;&gt; "", $I821/$S821, ""), ""), "")</f>
        <v/>
      </c>
      <c r="AR821" s="10" t="str">
        <f ca="1">IFERROR(IF(AND(NOW()&lt;= EOMONTH(DATE(YEAR($P821),12, 1), 0), Overall!$A823&lt;&gt;"", MONTH($O821) &lt;= 12, MONTH($P821) &gt;= 12), IF($S821 &lt;&gt; "", $I821/$S821, ""), ""), "")</f>
        <v/>
      </c>
      <c r="AS821" s="16">
        <f t="shared" ca="1" si="27"/>
        <v>0</v>
      </c>
    </row>
    <row r="822" spans="1:45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5" t="str">
        <f>IF(Overall!P824&lt;&gt;"",_xlfn.VALUETOTEXT(Overall!P824),"")</f>
        <v/>
      </c>
      <c r="I822" s="6" t="str">
        <f>IF(Overall!F824&lt;&gt;"",VALUE(Overall!F824),"")</f>
        <v/>
      </c>
      <c r="J822" s="6" t="str">
        <f>IF(Overall!G824&lt;&gt;"",VALUE(Overall!G824),"")</f>
        <v/>
      </c>
      <c r="K822" s="6" t="str">
        <f>IF(Overall!H824&lt;&gt;"",VALUE(Overall!H824),"")</f>
        <v/>
      </c>
      <c r="L822" s="6" t="str">
        <f>IF(Overall!I824&lt;&gt;"",VALUE(Overall!I824),"")</f>
        <v/>
      </c>
      <c r="M822" s="6" t="str">
        <f>IF(Overall!J824&lt;&gt;"",VALUE(Overall!J824),"")</f>
        <v/>
      </c>
      <c r="N822" s="6" t="str">
        <f>IF(Overall!K824&lt;&gt;"",VALUE(Overall!K824),"")</f>
        <v/>
      </c>
      <c r="O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P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Q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R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S822" s="5" t="str">
        <f t="shared" si="26"/>
        <v/>
      </c>
      <c r="T822" s="10" t="str">
        <f>IF(Overall!$A824&lt;&gt;"",IF(AND(MONTH($O822) &lt;= 1, MONTH($P822) &gt;= 1), IF($S822 &lt;&gt; "", $I822/$S822, ""), ""),"")</f>
        <v/>
      </c>
      <c r="U822" s="10" t="str">
        <f>IF(Overall!$A824&lt;&gt;"",IF(AND(MONTH($O822) &lt;= 2, MONTH($P822) &gt;= 2), IF($S822 &lt;&gt; "", $I822/$S822, ""), ""),"")</f>
        <v/>
      </c>
      <c r="V822" s="10" t="str">
        <f>IF(Overall!$A824&lt;&gt;"",IF(AND(MONTH($O822) &lt;= 3, MONTH($P822) &gt;= 3), IF($S822 &lt;&gt; "", $I822/$S822, ""), ""),"")</f>
        <v/>
      </c>
      <c r="W822" s="10" t="str">
        <f>IF(Overall!$A824&lt;&gt;"",IF(AND(MONTH($O822) &lt;= 4, MONTH($P822) &gt;= 4), IF($S822 &lt;&gt; "", $I822/$S822, ""), ""),"")</f>
        <v/>
      </c>
      <c r="X822" s="10" t="str">
        <f>IF(Overall!$A824&lt;&gt;"",IF(AND(MONTH($O822) &lt;= 5, MONTH($P822) &gt;= 5), IF($S822 &lt;&gt; "", $I822/$S822, ""), ""),"")</f>
        <v/>
      </c>
      <c r="Y822" s="10" t="str">
        <f>IF(Overall!$A824&lt;&gt;"",IF(AND(MONTH($O822) &lt;= 6, MONTH($P822) &gt;= 6), IF($S822 &lt;&gt; "", $I822/$S822, ""), ""),"")</f>
        <v/>
      </c>
      <c r="Z822" s="10" t="str">
        <f>IF(Overall!$A824&lt;&gt;"",IF(AND(MONTH($O822) &lt;= 7, MONTH($P822) &gt;= 7 ), IF($S822 &lt;&gt; "", $I822/$S822, ""), ""),"")</f>
        <v/>
      </c>
      <c r="AA822" s="10" t="str">
        <f>IF(Overall!$A824&lt;&gt;"",IF(AND(MONTH($O822) &lt;= 8, MONTH($P822) &gt;= 8), IF($S822 &lt;&gt; "", $I822/$S822, ""), ""),"")</f>
        <v/>
      </c>
      <c r="AB822" s="10" t="str">
        <f>IF(Overall!$A824&lt;&gt;"",IF(AND(MONTH($O822) &lt;= 9, MONTH($P822) &gt;= 9), IF($S822 &lt;&gt; "", $I822/$S822, ""), ""),"")</f>
        <v/>
      </c>
      <c r="AC822" s="10" t="str">
        <f>IF(Overall!$A824&lt;&gt;"",IF(AND(MONTH($O822) &lt;= 10, MONTH($P822) &gt;= 10), IF($S822 &lt;&gt; "", $I822/$S822, ""), ""),"")</f>
        <v/>
      </c>
      <c r="AD822" s="10" t="str">
        <f>IF(Overall!$A824&lt;&gt;"",IF(AND(MONTH($O822) &lt;= 11, MONTH($P822) &gt;= 11), IF($S822 &lt;&gt; "", $I822/$S822, ""), ""),"")</f>
        <v/>
      </c>
      <c r="AE822" s="10" t="str">
        <f>IF(Overall!$A824&lt;&gt;"",IF(AND(MONTH($O822) &lt;= 12, MONTH($P822) &gt;= 12), IF($S822 &lt;&gt; "", $I822/$S822, ""), ""),"")</f>
        <v/>
      </c>
      <c r="AG822" s="10" t="str">
        <f ca="1">IFERROR(IF(AND(NOW()&lt;= EOMONTH(DATE(YEAR($P822),1, 1), 0), Overall!$A824&lt;&gt;"", MONTH($O822) &lt;= 1, MONTH($P822) &gt;= 1), IF($S822 &lt;&gt; "", $I822/$S822, ""), ""), "")</f>
        <v/>
      </c>
      <c r="AH822" s="10" t="str">
        <f ca="1">IFERROR(IF(AND(NOW()&lt;= EOMONTH(DATE(YEAR($P822),2, 1), 0), Overall!$A824&lt;&gt;"", MONTH($O822) &lt;= 2, MONTH($P822) &gt;= 2), IF($S822 &lt;&gt; "", $I822/$S822, ""), ""), "")</f>
        <v/>
      </c>
      <c r="AI822" s="10" t="str">
        <f ca="1">IFERROR(IF(AND(NOW()&lt;= EOMONTH(DATE(YEAR($P822),3, 1), 0), Overall!$A824&lt;&gt;"", MONTH($O822) &lt;= 3, MONTH($P822) &gt;= 3), IF($S822 &lt;&gt; "", $I822/$S822, ""), ""), "")</f>
        <v/>
      </c>
      <c r="AJ822" s="10" t="str">
        <f ca="1">IFERROR(IF(AND(NOW()&lt;= EOMONTH(DATE(YEAR($P822),4, 1), 0), Overall!$A824&lt;&gt;"", MONTH($O822) &lt;= 4, MONTH($P822) &gt;= 4), IF($S822 &lt;&gt; "", $I822/$S822, ""), ""), "")</f>
        <v/>
      </c>
      <c r="AK822" s="10" t="str">
        <f ca="1">IFERROR(IF(AND(NOW()&lt;= EOMONTH(DATE(YEAR($P822),5, 1), 0), Overall!$A824&lt;&gt;"", MONTH($O822) &lt;= 5, MONTH($P822) &gt;= 5), IF($S822 &lt;&gt; "", $I822/$S822, ""), ""), "")</f>
        <v/>
      </c>
      <c r="AL822" s="10" t="str">
        <f ca="1">IFERROR(IF(AND(NOW()&lt;= EOMONTH(DATE(YEAR($P822),6, 1), 0), Overall!$A824&lt;&gt;"", MONTH($O822) &lt;= 6, MONTH($P822) &gt;= 6), IF($S822 &lt;&gt; "", $I822/$S822, ""), ""), "")</f>
        <v/>
      </c>
      <c r="AM822" s="10" t="str">
        <f ca="1">IFERROR(IF(AND(NOW()&lt;= EOMONTH(DATE(YEAR($P822),7, 1), 0), Overall!$A824&lt;&gt;"", MONTH($O822) &lt;= 7, MONTH($P822) &gt;= 7), IF($S822 &lt;&gt; "", $I822/$S822, ""), ""), "")</f>
        <v/>
      </c>
      <c r="AN822" s="10" t="str">
        <f ca="1">IFERROR(IF(AND(NOW()&lt;= EOMONTH(DATE(YEAR($P822),8, 1), 0), Overall!$A824&lt;&gt;"", MONTH($O822) &lt;= 8, MONTH($P822) &gt;= 8), IF($S822 &lt;&gt; "", $I822/$S822, ""), ""), "")</f>
        <v/>
      </c>
      <c r="AO822" s="10" t="str">
        <f ca="1">IFERROR(IF(AND(NOW()&lt;= EOMONTH(DATE(YEAR($P822),9, 1), 0), Overall!$A824&lt;&gt;"", MONTH($O822) &lt;= 9, MONTH($P822) &gt;= 9), IF($S822 &lt;&gt; "", $I822/$S822, ""), ""), "")</f>
        <v/>
      </c>
      <c r="AP822" s="10" t="str">
        <f ca="1">IFERROR(IF(AND(NOW()&lt;= EOMONTH(DATE(YEAR($P822),10, 1), 0), Overall!$A824&lt;&gt;"", MONTH($O822) &lt;= 10, MONTH($P822) &gt;= 10), IF($S822 &lt;&gt; "", $I822/$S822, ""), ""), "")</f>
        <v/>
      </c>
      <c r="AQ822" s="10" t="str">
        <f ca="1">IFERROR(IF(AND(NOW()&lt;= EOMONTH(DATE(YEAR($P822),11, 1), 0), Overall!$A824&lt;&gt;"", MONTH($O822) &lt;=11, MONTH($P822) &gt;= 11), IF($S822 &lt;&gt; "", $I822/$S822, ""), ""), "")</f>
        <v/>
      </c>
      <c r="AR822" s="10" t="str">
        <f ca="1">IFERROR(IF(AND(NOW()&lt;= EOMONTH(DATE(YEAR($P822),12, 1), 0), Overall!$A824&lt;&gt;"", MONTH($O822) &lt;= 12, MONTH($P822) &gt;= 12), IF($S822 &lt;&gt; "", $I822/$S822, ""), ""), "")</f>
        <v/>
      </c>
      <c r="AS822" s="16">
        <f t="shared" ca="1" si="27"/>
        <v>0</v>
      </c>
    </row>
    <row r="823" spans="1:45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5" t="str">
        <f>IF(Overall!P825&lt;&gt;"",_xlfn.VALUETOTEXT(Overall!P825),"")</f>
        <v/>
      </c>
      <c r="I823" s="6" t="str">
        <f>IF(Overall!F825&lt;&gt;"",VALUE(Overall!F825),"")</f>
        <v/>
      </c>
      <c r="J823" s="6" t="str">
        <f>IF(Overall!G825&lt;&gt;"",VALUE(Overall!G825),"")</f>
        <v/>
      </c>
      <c r="K823" s="6" t="str">
        <f>IF(Overall!H825&lt;&gt;"",VALUE(Overall!H825),"")</f>
        <v/>
      </c>
      <c r="L823" s="6" t="str">
        <f>IF(Overall!I825&lt;&gt;"",VALUE(Overall!I825),"")</f>
        <v/>
      </c>
      <c r="M823" s="6" t="str">
        <f>IF(Overall!J825&lt;&gt;"",VALUE(Overall!J825),"")</f>
        <v/>
      </c>
      <c r="N823" s="6" t="str">
        <f>IF(Overall!K825&lt;&gt;"",VALUE(Overall!K825),"")</f>
        <v/>
      </c>
      <c r="O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P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Q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R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S823" s="5" t="str">
        <f t="shared" si="26"/>
        <v/>
      </c>
      <c r="T823" s="10" t="str">
        <f>IF(Overall!$A825&lt;&gt;"",IF(AND(MONTH($O823) &lt;= 1, MONTH($P823) &gt;= 1), IF($S823 &lt;&gt; "", $I823/$S823, ""), ""),"")</f>
        <v/>
      </c>
      <c r="U823" s="10" t="str">
        <f>IF(Overall!$A825&lt;&gt;"",IF(AND(MONTH($O823) &lt;= 2, MONTH($P823) &gt;= 2), IF($S823 &lt;&gt; "", $I823/$S823, ""), ""),"")</f>
        <v/>
      </c>
      <c r="V823" s="10" t="str">
        <f>IF(Overall!$A825&lt;&gt;"",IF(AND(MONTH($O823) &lt;= 3, MONTH($P823) &gt;= 3), IF($S823 &lt;&gt; "", $I823/$S823, ""), ""),"")</f>
        <v/>
      </c>
      <c r="W823" s="10" t="str">
        <f>IF(Overall!$A825&lt;&gt;"",IF(AND(MONTH($O823) &lt;= 4, MONTH($P823) &gt;= 4), IF($S823 &lt;&gt; "", $I823/$S823, ""), ""),"")</f>
        <v/>
      </c>
      <c r="X823" s="10" t="str">
        <f>IF(Overall!$A825&lt;&gt;"",IF(AND(MONTH($O823) &lt;= 5, MONTH($P823) &gt;= 5), IF($S823 &lt;&gt; "", $I823/$S823, ""), ""),"")</f>
        <v/>
      </c>
      <c r="Y823" s="10" t="str">
        <f>IF(Overall!$A825&lt;&gt;"",IF(AND(MONTH($O823) &lt;= 6, MONTH($P823) &gt;= 6), IF($S823 &lt;&gt; "", $I823/$S823, ""), ""),"")</f>
        <v/>
      </c>
      <c r="Z823" s="10" t="str">
        <f>IF(Overall!$A825&lt;&gt;"",IF(AND(MONTH($O823) &lt;= 7, MONTH($P823) &gt;= 7 ), IF($S823 &lt;&gt; "", $I823/$S823, ""), ""),"")</f>
        <v/>
      </c>
      <c r="AA823" s="10" t="str">
        <f>IF(Overall!$A825&lt;&gt;"",IF(AND(MONTH($O823) &lt;= 8, MONTH($P823) &gt;= 8), IF($S823 &lt;&gt; "", $I823/$S823, ""), ""),"")</f>
        <v/>
      </c>
      <c r="AB823" s="10" t="str">
        <f>IF(Overall!$A825&lt;&gt;"",IF(AND(MONTH($O823) &lt;= 9, MONTH($P823) &gt;= 9), IF($S823 &lt;&gt; "", $I823/$S823, ""), ""),"")</f>
        <v/>
      </c>
      <c r="AC823" s="10" t="str">
        <f>IF(Overall!$A825&lt;&gt;"",IF(AND(MONTH($O823) &lt;= 10, MONTH($P823) &gt;= 10), IF($S823 &lt;&gt; "", $I823/$S823, ""), ""),"")</f>
        <v/>
      </c>
      <c r="AD823" s="10" t="str">
        <f>IF(Overall!$A825&lt;&gt;"",IF(AND(MONTH($O823) &lt;= 11, MONTH($P823) &gt;= 11), IF($S823 &lt;&gt; "", $I823/$S823, ""), ""),"")</f>
        <v/>
      </c>
      <c r="AE823" s="10" t="str">
        <f>IF(Overall!$A825&lt;&gt;"",IF(AND(MONTH($O823) &lt;= 12, MONTH($P823) &gt;= 12), IF($S823 &lt;&gt; "", $I823/$S823, ""), ""),"")</f>
        <v/>
      </c>
      <c r="AG823" s="10" t="str">
        <f ca="1">IFERROR(IF(AND(NOW()&lt;= EOMONTH(DATE(YEAR($P823),1, 1), 0), Overall!$A825&lt;&gt;"", MONTH($O823) &lt;= 1, MONTH($P823) &gt;= 1), IF($S823 &lt;&gt; "", $I823/$S823, ""), ""), "")</f>
        <v/>
      </c>
      <c r="AH823" s="10" t="str">
        <f ca="1">IFERROR(IF(AND(NOW()&lt;= EOMONTH(DATE(YEAR($P823),2, 1), 0), Overall!$A825&lt;&gt;"", MONTH($O823) &lt;= 2, MONTH($P823) &gt;= 2), IF($S823 &lt;&gt; "", $I823/$S823, ""), ""), "")</f>
        <v/>
      </c>
      <c r="AI823" s="10" t="str">
        <f ca="1">IFERROR(IF(AND(NOW()&lt;= EOMONTH(DATE(YEAR($P823),3, 1), 0), Overall!$A825&lt;&gt;"", MONTH($O823) &lt;= 3, MONTH($P823) &gt;= 3), IF($S823 &lt;&gt; "", $I823/$S823, ""), ""), "")</f>
        <v/>
      </c>
      <c r="AJ823" s="10" t="str">
        <f ca="1">IFERROR(IF(AND(NOW()&lt;= EOMONTH(DATE(YEAR($P823),4, 1), 0), Overall!$A825&lt;&gt;"", MONTH($O823) &lt;= 4, MONTH($P823) &gt;= 4), IF($S823 &lt;&gt; "", $I823/$S823, ""), ""), "")</f>
        <v/>
      </c>
      <c r="AK823" s="10" t="str">
        <f ca="1">IFERROR(IF(AND(NOW()&lt;= EOMONTH(DATE(YEAR($P823),5, 1), 0), Overall!$A825&lt;&gt;"", MONTH($O823) &lt;= 5, MONTH($P823) &gt;= 5), IF($S823 &lt;&gt; "", $I823/$S823, ""), ""), "")</f>
        <v/>
      </c>
      <c r="AL823" s="10" t="str">
        <f ca="1">IFERROR(IF(AND(NOW()&lt;= EOMONTH(DATE(YEAR($P823),6, 1), 0), Overall!$A825&lt;&gt;"", MONTH($O823) &lt;= 6, MONTH($P823) &gt;= 6), IF($S823 &lt;&gt; "", $I823/$S823, ""), ""), "")</f>
        <v/>
      </c>
      <c r="AM823" s="10" t="str">
        <f ca="1">IFERROR(IF(AND(NOW()&lt;= EOMONTH(DATE(YEAR($P823),7, 1), 0), Overall!$A825&lt;&gt;"", MONTH($O823) &lt;= 7, MONTH($P823) &gt;= 7), IF($S823 &lt;&gt; "", $I823/$S823, ""), ""), "")</f>
        <v/>
      </c>
      <c r="AN823" s="10" t="str">
        <f ca="1">IFERROR(IF(AND(NOW()&lt;= EOMONTH(DATE(YEAR($P823),8, 1), 0), Overall!$A825&lt;&gt;"", MONTH($O823) &lt;= 8, MONTH($P823) &gt;= 8), IF($S823 &lt;&gt; "", $I823/$S823, ""), ""), "")</f>
        <v/>
      </c>
      <c r="AO823" s="10" t="str">
        <f ca="1">IFERROR(IF(AND(NOW()&lt;= EOMONTH(DATE(YEAR($P823),9, 1), 0), Overall!$A825&lt;&gt;"", MONTH($O823) &lt;= 9, MONTH($P823) &gt;= 9), IF($S823 &lt;&gt; "", $I823/$S823, ""), ""), "")</f>
        <v/>
      </c>
      <c r="AP823" s="10" t="str">
        <f ca="1">IFERROR(IF(AND(NOW()&lt;= EOMONTH(DATE(YEAR($P823),10, 1), 0), Overall!$A825&lt;&gt;"", MONTH($O823) &lt;= 10, MONTH($P823) &gt;= 10), IF($S823 &lt;&gt; "", $I823/$S823, ""), ""), "")</f>
        <v/>
      </c>
      <c r="AQ823" s="10" t="str">
        <f ca="1">IFERROR(IF(AND(NOW()&lt;= EOMONTH(DATE(YEAR($P823),11, 1), 0), Overall!$A825&lt;&gt;"", MONTH($O823) &lt;=11, MONTH($P823) &gt;= 11), IF($S823 &lt;&gt; "", $I823/$S823, ""), ""), "")</f>
        <v/>
      </c>
      <c r="AR823" s="10" t="str">
        <f ca="1">IFERROR(IF(AND(NOW()&lt;= EOMONTH(DATE(YEAR($P823),12, 1), 0), Overall!$A825&lt;&gt;"", MONTH($O823) &lt;= 12, MONTH($P823) &gt;= 12), IF($S823 &lt;&gt; "", $I823/$S823, ""), ""), "")</f>
        <v/>
      </c>
      <c r="AS823" s="16">
        <f t="shared" ca="1" si="27"/>
        <v>0</v>
      </c>
    </row>
    <row r="824" spans="1:45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5" t="str">
        <f>IF(Overall!P826&lt;&gt;"",_xlfn.VALUETOTEXT(Overall!P826),"")</f>
        <v/>
      </c>
      <c r="I824" s="6" t="str">
        <f>IF(Overall!F826&lt;&gt;"",VALUE(Overall!F826),"")</f>
        <v/>
      </c>
      <c r="J824" s="6" t="str">
        <f>IF(Overall!G826&lt;&gt;"",VALUE(Overall!G826),"")</f>
        <v/>
      </c>
      <c r="K824" s="6" t="str">
        <f>IF(Overall!H826&lt;&gt;"",VALUE(Overall!H826),"")</f>
        <v/>
      </c>
      <c r="L824" s="6" t="str">
        <f>IF(Overall!I826&lt;&gt;"",VALUE(Overall!I826),"")</f>
        <v/>
      </c>
      <c r="M824" s="6" t="str">
        <f>IF(Overall!J826&lt;&gt;"",VALUE(Overall!J826),"")</f>
        <v/>
      </c>
      <c r="N824" s="6" t="str">
        <f>IF(Overall!K826&lt;&gt;"",VALUE(Overall!K826),"")</f>
        <v/>
      </c>
      <c r="O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P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Q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R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S824" s="5" t="str">
        <f t="shared" si="26"/>
        <v/>
      </c>
      <c r="T824" s="10" t="str">
        <f>IF(Overall!$A826&lt;&gt;"",IF(AND(MONTH($O824) &lt;= 1, MONTH($P824) &gt;= 1), IF($S824 &lt;&gt; "", $I824/$S824, ""), ""),"")</f>
        <v/>
      </c>
      <c r="U824" s="10" t="str">
        <f>IF(Overall!$A826&lt;&gt;"",IF(AND(MONTH($O824) &lt;= 2, MONTH($P824) &gt;= 2), IF($S824 &lt;&gt; "", $I824/$S824, ""), ""),"")</f>
        <v/>
      </c>
      <c r="V824" s="10" t="str">
        <f>IF(Overall!$A826&lt;&gt;"",IF(AND(MONTH($O824) &lt;= 3, MONTH($P824) &gt;= 3), IF($S824 &lt;&gt; "", $I824/$S824, ""), ""),"")</f>
        <v/>
      </c>
      <c r="W824" s="10" t="str">
        <f>IF(Overall!$A826&lt;&gt;"",IF(AND(MONTH($O824) &lt;= 4, MONTH($P824) &gt;= 4), IF($S824 &lt;&gt; "", $I824/$S824, ""), ""),"")</f>
        <v/>
      </c>
      <c r="X824" s="10" t="str">
        <f>IF(Overall!$A826&lt;&gt;"",IF(AND(MONTH($O824) &lt;= 5, MONTH($P824) &gt;= 5), IF($S824 &lt;&gt; "", $I824/$S824, ""), ""),"")</f>
        <v/>
      </c>
      <c r="Y824" s="10" t="str">
        <f>IF(Overall!$A826&lt;&gt;"",IF(AND(MONTH($O824) &lt;= 6, MONTH($P824) &gt;= 6), IF($S824 &lt;&gt; "", $I824/$S824, ""), ""),"")</f>
        <v/>
      </c>
      <c r="Z824" s="10" t="str">
        <f>IF(Overall!$A826&lt;&gt;"",IF(AND(MONTH($O824) &lt;= 7, MONTH($P824) &gt;= 7 ), IF($S824 &lt;&gt; "", $I824/$S824, ""), ""),"")</f>
        <v/>
      </c>
      <c r="AA824" s="10" t="str">
        <f>IF(Overall!$A826&lt;&gt;"",IF(AND(MONTH($O824) &lt;= 8, MONTH($P824) &gt;= 8), IF($S824 &lt;&gt; "", $I824/$S824, ""), ""),"")</f>
        <v/>
      </c>
      <c r="AB824" s="10" t="str">
        <f>IF(Overall!$A826&lt;&gt;"",IF(AND(MONTH($O824) &lt;= 9, MONTH($P824) &gt;= 9), IF($S824 &lt;&gt; "", $I824/$S824, ""), ""),"")</f>
        <v/>
      </c>
      <c r="AC824" s="10" t="str">
        <f>IF(Overall!$A826&lt;&gt;"",IF(AND(MONTH($O824) &lt;= 10, MONTH($P824) &gt;= 10), IF($S824 &lt;&gt; "", $I824/$S824, ""), ""),"")</f>
        <v/>
      </c>
      <c r="AD824" s="10" t="str">
        <f>IF(Overall!$A826&lt;&gt;"",IF(AND(MONTH($O824) &lt;= 11, MONTH($P824) &gt;= 11), IF($S824 &lt;&gt; "", $I824/$S824, ""), ""),"")</f>
        <v/>
      </c>
      <c r="AE824" s="10" t="str">
        <f>IF(Overall!$A826&lt;&gt;"",IF(AND(MONTH($O824) &lt;= 12, MONTH($P824) &gt;= 12), IF($S824 &lt;&gt; "", $I824/$S824, ""), ""),"")</f>
        <v/>
      </c>
      <c r="AG824" s="10" t="str">
        <f ca="1">IFERROR(IF(AND(NOW()&lt;= EOMONTH(DATE(YEAR($P824),1, 1), 0), Overall!$A826&lt;&gt;"", MONTH($O824) &lt;= 1, MONTH($P824) &gt;= 1), IF($S824 &lt;&gt; "", $I824/$S824, ""), ""), "")</f>
        <v/>
      </c>
      <c r="AH824" s="10" t="str">
        <f ca="1">IFERROR(IF(AND(NOW()&lt;= EOMONTH(DATE(YEAR($P824),2, 1), 0), Overall!$A826&lt;&gt;"", MONTH($O824) &lt;= 2, MONTH($P824) &gt;= 2), IF($S824 &lt;&gt; "", $I824/$S824, ""), ""), "")</f>
        <v/>
      </c>
      <c r="AI824" s="10" t="str">
        <f ca="1">IFERROR(IF(AND(NOW()&lt;= EOMONTH(DATE(YEAR($P824),3, 1), 0), Overall!$A826&lt;&gt;"", MONTH($O824) &lt;= 3, MONTH($P824) &gt;= 3), IF($S824 &lt;&gt; "", $I824/$S824, ""), ""), "")</f>
        <v/>
      </c>
      <c r="AJ824" s="10" t="str">
        <f ca="1">IFERROR(IF(AND(NOW()&lt;= EOMONTH(DATE(YEAR($P824),4, 1), 0), Overall!$A826&lt;&gt;"", MONTH($O824) &lt;= 4, MONTH($P824) &gt;= 4), IF($S824 &lt;&gt; "", $I824/$S824, ""), ""), "")</f>
        <v/>
      </c>
      <c r="AK824" s="10" t="str">
        <f ca="1">IFERROR(IF(AND(NOW()&lt;= EOMONTH(DATE(YEAR($P824),5, 1), 0), Overall!$A826&lt;&gt;"", MONTH($O824) &lt;= 5, MONTH($P824) &gt;= 5), IF($S824 &lt;&gt; "", $I824/$S824, ""), ""), "")</f>
        <v/>
      </c>
      <c r="AL824" s="10" t="str">
        <f ca="1">IFERROR(IF(AND(NOW()&lt;= EOMONTH(DATE(YEAR($P824),6, 1), 0), Overall!$A826&lt;&gt;"", MONTH($O824) &lt;= 6, MONTH($P824) &gt;= 6), IF($S824 &lt;&gt; "", $I824/$S824, ""), ""), "")</f>
        <v/>
      </c>
      <c r="AM824" s="10" t="str">
        <f ca="1">IFERROR(IF(AND(NOW()&lt;= EOMONTH(DATE(YEAR($P824),7, 1), 0), Overall!$A826&lt;&gt;"", MONTH($O824) &lt;= 7, MONTH($P824) &gt;= 7), IF($S824 &lt;&gt; "", $I824/$S824, ""), ""), "")</f>
        <v/>
      </c>
      <c r="AN824" s="10" t="str">
        <f ca="1">IFERROR(IF(AND(NOW()&lt;= EOMONTH(DATE(YEAR($P824),8, 1), 0), Overall!$A826&lt;&gt;"", MONTH($O824) &lt;= 8, MONTH($P824) &gt;= 8), IF($S824 &lt;&gt; "", $I824/$S824, ""), ""), "")</f>
        <v/>
      </c>
      <c r="AO824" s="10" t="str">
        <f ca="1">IFERROR(IF(AND(NOW()&lt;= EOMONTH(DATE(YEAR($P824),9, 1), 0), Overall!$A826&lt;&gt;"", MONTH($O824) &lt;= 9, MONTH($P824) &gt;= 9), IF($S824 &lt;&gt; "", $I824/$S824, ""), ""), "")</f>
        <v/>
      </c>
      <c r="AP824" s="10" t="str">
        <f ca="1">IFERROR(IF(AND(NOW()&lt;= EOMONTH(DATE(YEAR($P824),10, 1), 0), Overall!$A826&lt;&gt;"", MONTH($O824) &lt;= 10, MONTH($P824) &gt;= 10), IF($S824 &lt;&gt; "", $I824/$S824, ""), ""), "")</f>
        <v/>
      </c>
      <c r="AQ824" s="10" t="str">
        <f ca="1">IFERROR(IF(AND(NOW()&lt;= EOMONTH(DATE(YEAR($P824),11, 1), 0), Overall!$A826&lt;&gt;"", MONTH($O824) &lt;=11, MONTH($P824) &gt;= 11), IF($S824 &lt;&gt; "", $I824/$S824, ""), ""), "")</f>
        <v/>
      </c>
      <c r="AR824" s="10" t="str">
        <f ca="1">IFERROR(IF(AND(NOW()&lt;= EOMONTH(DATE(YEAR($P824),12, 1), 0), Overall!$A826&lt;&gt;"", MONTH($O824) &lt;= 12, MONTH($P824) &gt;= 12), IF($S824 &lt;&gt; "", $I824/$S824, ""), ""), "")</f>
        <v/>
      </c>
      <c r="AS824" s="16">
        <f t="shared" ca="1" si="27"/>
        <v>0</v>
      </c>
    </row>
    <row r="825" spans="1:45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5" t="str">
        <f>IF(Overall!P827&lt;&gt;"",_xlfn.VALUETOTEXT(Overall!P827),"")</f>
        <v/>
      </c>
      <c r="I825" s="6" t="str">
        <f>IF(Overall!F827&lt;&gt;"",VALUE(Overall!F827),"")</f>
        <v/>
      </c>
      <c r="J825" s="6" t="str">
        <f>IF(Overall!G827&lt;&gt;"",VALUE(Overall!G827),"")</f>
        <v/>
      </c>
      <c r="K825" s="6" t="str">
        <f>IF(Overall!H827&lt;&gt;"",VALUE(Overall!H827),"")</f>
        <v/>
      </c>
      <c r="L825" s="6" t="str">
        <f>IF(Overall!I827&lt;&gt;"",VALUE(Overall!I827),"")</f>
        <v/>
      </c>
      <c r="M825" s="6" t="str">
        <f>IF(Overall!J827&lt;&gt;"",VALUE(Overall!J827),"")</f>
        <v/>
      </c>
      <c r="N825" s="6" t="str">
        <f>IF(Overall!K827&lt;&gt;"",VALUE(Overall!K827),"")</f>
        <v/>
      </c>
      <c r="O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P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Q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R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S825" s="5" t="str">
        <f t="shared" si="26"/>
        <v/>
      </c>
      <c r="T825" s="10" t="str">
        <f>IF(Overall!$A827&lt;&gt;"",IF(AND(MONTH($O825) &lt;= 1, MONTH($P825) &gt;= 1), IF($S825 &lt;&gt; "", $I825/$S825, ""), ""),"")</f>
        <v/>
      </c>
      <c r="U825" s="10" t="str">
        <f>IF(Overall!$A827&lt;&gt;"",IF(AND(MONTH($O825) &lt;= 2, MONTH($P825) &gt;= 2), IF($S825 &lt;&gt; "", $I825/$S825, ""), ""),"")</f>
        <v/>
      </c>
      <c r="V825" s="10" t="str">
        <f>IF(Overall!$A827&lt;&gt;"",IF(AND(MONTH($O825) &lt;= 3, MONTH($P825) &gt;= 3), IF($S825 &lt;&gt; "", $I825/$S825, ""), ""),"")</f>
        <v/>
      </c>
      <c r="W825" s="10" t="str">
        <f>IF(Overall!$A827&lt;&gt;"",IF(AND(MONTH($O825) &lt;= 4, MONTH($P825) &gt;= 4), IF($S825 &lt;&gt; "", $I825/$S825, ""), ""),"")</f>
        <v/>
      </c>
      <c r="X825" s="10" t="str">
        <f>IF(Overall!$A827&lt;&gt;"",IF(AND(MONTH($O825) &lt;= 5, MONTH($P825) &gt;= 5), IF($S825 &lt;&gt; "", $I825/$S825, ""), ""),"")</f>
        <v/>
      </c>
      <c r="Y825" s="10" t="str">
        <f>IF(Overall!$A827&lt;&gt;"",IF(AND(MONTH($O825) &lt;= 6, MONTH($P825) &gt;= 6), IF($S825 &lt;&gt; "", $I825/$S825, ""), ""),"")</f>
        <v/>
      </c>
      <c r="Z825" s="10" t="str">
        <f>IF(Overall!$A827&lt;&gt;"",IF(AND(MONTH($O825) &lt;= 7, MONTH($P825) &gt;= 7 ), IF($S825 &lt;&gt; "", $I825/$S825, ""), ""),"")</f>
        <v/>
      </c>
      <c r="AA825" s="10" t="str">
        <f>IF(Overall!$A827&lt;&gt;"",IF(AND(MONTH($O825) &lt;= 8, MONTH($P825) &gt;= 8), IF($S825 &lt;&gt; "", $I825/$S825, ""), ""),"")</f>
        <v/>
      </c>
      <c r="AB825" s="10" t="str">
        <f>IF(Overall!$A827&lt;&gt;"",IF(AND(MONTH($O825) &lt;= 9, MONTH($P825) &gt;= 9), IF($S825 &lt;&gt; "", $I825/$S825, ""), ""),"")</f>
        <v/>
      </c>
      <c r="AC825" s="10" t="str">
        <f>IF(Overall!$A827&lt;&gt;"",IF(AND(MONTH($O825) &lt;= 10, MONTH($P825) &gt;= 10), IF($S825 &lt;&gt; "", $I825/$S825, ""), ""),"")</f>
        <v/>
      </c>
      <c r="AD825" s="10" t="str">
        <f>IF(Overall!$A827&lt;&gt;"",IF(AND(MONTH($O825) &lt;= 11, MONTH($P825) &gt;= 11), IF($S825 &lt;&gt; "", $I825/$S825, ""), ""),"")</f>
        <v/>
      </c>
      <c r="AE825" s="10" t="str">
        <f>IF(Overall!$A827&lt;&gt;"",IF(AND(MONTH($O825) &lt;= 12, MONTH($P825) &gt;= 12), IF($S825 &lt;&gt; "", $I825/$S825, ""), ""),"")</f>
        <v/>
      </c>
      <c r="AG825" s="10" t="str">
        <f ca="1">IFERROR(IF(AND(NOW()&lt;= EOMONTH(DATE(YEAR($P825),1, 1), 0), Overall!$A827&lt;&gt;"", MONTH($O825) &lt;= 1, MONTH($P825) &gt;= 1), IF($S825 &lt;&gt; "", $I825/$S825, ""), ""), "")</f>
        <v/>
      </c>
      <c r="AH825" s="10" t="str">
        <f ca="1">IFERROR(IF(AND(NOW()&lt;= EOMONTH(DATE(YEAR($P825),2, 1), 0), Overall!$A827&lt;&gt;"", MONTH($O825) &lt;= 2, MONTH($P825) &gt;= 2), IF($S825 &lt;&gt; "", $I825/$S825, ""), ""), "")</f>
        <v/>
      </c>
      <c r="AI825" s="10" t="str">
        <f ca="1">IFERROR(IF(AND(NOW()&lt;= EOMONTH(DATE(YEAR($P825),3, 1), 0), Overall!$A827&lt;&gt;"", MONTH($O825) &lt;= 3, MONTH($P825) &gt;= 3), IF($S825 &lt;&gt; "", $I825/$S825, ""), ""), "")</f>
        <v/>
      </c>
      <c r="AJ825" s="10" t="str">
        <f ca="1">IFERROR(IF(AND(NOW()&lt;= EOMONTH(DATE(YEAR($P825),4, 1), 0), Overall!$A827&lt;&gt;"", MONTH($O825) &lt;= 4, MONTH($P825) &gt;= 4), IF($S825 &lt;&gt; "", $I825/$S825, ""), ""), "")</f>
        <v/>
      </c>
      <c r="AK825" s="10" t="str">
        <f ca="1">IFERROR(IF(AND(NOW()&lt;= EOMONTH(DATE(YEAR($P825),5, 1), 0), Overall!$A827&lt;&gt;"", MONTH($O825) &lt;= 5, MONTH($P825) &gt;= 5), IF($S825 &lt;&gt; "", $I825/$S825, ""), ""), "")</f>
        <v/>
      </c>
      <c r="AL825" s="10" t="str">
        <f ca="1">IFERROR(IF(AND(NOW()&lt;= EOMONTH(DATE(YEAR($P825),6, 1), 0), Overall!$A827&lt;&gt;"", MONTH($O825) &lt;= 6, MONTH($P825) &gt;= 6), IF($S825 &lt;&gt; "", $I825/$S825, ""), ""), "")</f>
        <v/>
      </c>
      <c r="AM825" s="10" t="str">
        <f ca="1">IFERROR(IF(AND(NOW()&lt;= EOMONTH(DATE(YEAR($P825),7, 1), 0), Overall!$A827&lt;&gt;"", MONTH($O825) &lt;= 7, MONTH($P825) &gt;= 7), IF($S825 &lt;&gt; "", $I825/$S825, ""), ""), "")</f>
        <v/>
      </c>
      <c r="AN825" s="10" t="str">
        <f ca="1">IFERROR(IF(AND(NOW()&lt;= EOMONTH(DATE(YEAR($P825),8, 1), 0), Overall!$A827&lt;&gt;"", MONTH($O825) &lt;= 8, MONTH($P825) &gt;= 8), IF($S825 &lt;&gt; "", $I825/$S825, ""), ""), "")</f>
        <v/>
      </c>
      <c r="AO825" s="10" t="str">
        <f ca="1">IFERROR(IF(AND(NOW()&lt;= EOMONTH(DATE(YEAR($P825),9, 1), 0), Overall!$A827&lt;&gt;"", MONTH($O825) &lt;= 9, MONTH($P825) &gt;= 9), IF($S825 &lt;&gt; "", $I825/$S825, ""), ""), "")</f>
        <v/>
      </c>
      <c r="AP825" s="10" t="str">
        <f ca="1">IFERROR(IF(AND(NOW()&lt;= EOMONTH(DATE(YEAR($P825),10, 1), 0), Overall!$A827&lt;&gt;"", MONTH($O825) &lt;= 10, MONTH($P825) &gt;= 10), IF($S825 &lt;&gt; "", $I825/$S825, ""), ""), "")</f>
        <v/>
      </c>
      <c r="AQ825" s="10" t="str">
        <f ca="1">IFERROR(IF(AND(NOW()&lt;= EOMONTH(DATE(YEAR($P825),11, 1), 0), Overall!$A827&lt;&gt;"", MONTH($O825) &lt;=11, MONTH($P825) &gt;= 11), IF($S825 &lt;&gt; "", $I825/$S825, ""), ""), "")</f>
        <v/>
      </c>
      <c r="AR825" s="10" t="str">
        <f ca="1">IFERROR(IF(AND(NOW()&lt;= EOMONTH(DATE(YEAR($P825),12, 1), 0), Overall!$A827&lt;&gt;"", MONTH($O825) &lt;= 12, MONTH($P825) &gt;= 12), IF($S825 &lt;&gt; "", $I825/$S825, ""), ""), "")</f>
        <v/>
      </c>
      <c r="AS825" s="16">
        <f t="shared" ca="1" si="27"/>
        <v>0</v>
      </c>
    </row>
    <row r="826" spans="1:45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5" t="str">
        <f>IF(Overall!P828&lt;&gt;"",_xlfn.VALUETOTEXT(Overall!P828),"")</f>
        <v/>
      </c>
      <c r="I826" s="6" t="str">
        <f>IF(Overall!F828&lt;&gt;"",VALUE(Overall!F828),"")</f>
        <v/>
      </c>
      <c r="J826" s="6" t="str">
        <f>IF(Overall!G828&lt;&gt;"",VALUE(Overall!G828),"")</f>
        <v/>
      </c>
      <c r="K826" s="6" t="str">
        <f>IF(Overall!H828&lt;&gt;"",VALUE(Overall!H828),"")</f>
        <v/>
      </c>
      <c r="L826" s="6" t="str">
        <f>IF(Overall!I828&lt;&gt;"",VALUE(Overall!I828),"")</f>
        <v/>
      </c>
      <c r="M826" s="6" t="str">
        <f>IF(Overall!J828&lt;&gt;"",VALUE(Overall!J828),"")</f>
        <v/>
      </c>
      <c r="N826" s="6" t="str">
        <f>IF(Overall!K828&lt;&gt;"",VALUE(Overall!K828),"")</f>
        <v/>
      </c>
      <c r="O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P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Q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R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S826" s="5" t="str">
        <f t="shared" si="26"/>
        <v/>
      </c>
      <c r="T826" s="10" t="str">
        <f>IF(Overall!$A828&lt;&gt;"",IF(AND(MONTH($O826) &lt;= 1, MONTH($P826) &gt;= 1), IF($S826 &lt;&gt; "", $I826/$S826, ""), ""),"")</f>
        <v/>
      </c>
      <c r="U826" s="10" t="str">
        <f>IF(Overall!$A828&lt;&gt;"",IF(AND(MONTH($O826) &lt;= 2, MONTH($P826) &gt;= 2), IF($S826 &lt;&gt; "", $I826/$S826, ""), ""),"")</f>
        <v/>
      </c>
      <c r="V826" s="10" t="str">
        <f>IF(Overall!$A828&lt;&gt;"",IF(AND(MONTH($O826) &lt;= 3, MONTH($P826) &gt;= 3), IF($S826 &lt;&gt; "", $I826/$S826, ""), ""),"")</f>
        <v/>
      </c>
      <c r="W826" s="10" t="str">
        <f>IF(Overall!$A828&lt;&gt;"",IF(AND(MONTH($O826) &lt;= 4, MONTH($P826) &gt;= 4), IF($S826 &lt;&gt; "", $I826/$S826, ""), ""),"")</f>
        <v/>
      </c>
      <c r="X826" s="10" t="str">
        <f>IF(Overall!$A828&lt;&gt;"",IF(AND(MONTH($O826) &lt;= 5, MONTH($P826) &gt;= 5), IF($S826 &lt;&gt; "", $I826/$S826, ""), ""),"")</f>
        <v/>
      </c>
      <c r="Y826" s="10" t="str">
        <f>IF(Overall!$A828&lt;&gt;"",IF(AND(MONTH($O826) &lt;= 6, MONTH($P826) &gt;= 6), IF($S826 &lt;&gt; "", $I826/$S826, ""), ""),"")</f>
        <v/>
      </c>
      <c r="Z826" s="10" t="str">
        <f>IF(Overall!$A828&lt;&gt;"",IF(AND(MONTH($O826) &lt;= 7, MONTH($P826) &gt;= 7 ), IF($S826 &lt;&gt; "", $I826/$S826, ""), ""),"")</f>
        <v/>
      </c>
      <c r="AA826" s="10" t="str">
        <f>IF(Overall!$A828&lt;&gt;"",IF(AND(MONTH($O826) &lt;= 8, MONTH($P826) &gt;= 8), IF($S826 &lt;&gt; "", $I826/$S826, ""), ""),"")</f>
        <v/>
      </c>
      <c r="AB826" s="10" t="str">
        <f>IF(Overall!$A828&lt;&gt;"",IF(AND(MONTH($O826) &lt;= 9, MONTH($P826) &gt;= 9), IF($S826 &lt;&gt; "", $I826/$S826, ""), ""),"")</f>
        <v/>
      </c>
      <c r="AC826" s="10" t="str">
        <f>IF(Overall!$A828&lt;&gt;"",IF(AND(MONTH($O826) &lt;= 10, MONTH($P826) &gt;= 10), IF($S826 &lt;&gt; "", $I826/$S826, ""), ""),"")</f>
        <v/>
      </c>
      <c r="AD826" s="10" t="str">
        <f>IF(Overall!$A828&lt;&gt;"",IF(AND(MONTH($O826) &lt;= 11, MONTH($P826) &gt;= 11), IF($S826 &lt;&gt; "", $I826/$S826, ""), ""),"")</f>
        <v/>
      </c>
      <c r="AE826" s="10" t="str">
        <f>IF(Overall!$A828&lt;&gt;"",IF(AND(MONTH($O826) &lt;= 12, MONTH($P826) &gt;= 12), IF($S826 &lt;&gt; "", $I826/$S826, ""), ""),"")</f>
        <v/>
      </c>
      <c r="AG826" s="10" t="str">
        <f ca="1">IFERROR(IF(AND(NOW()&lt;= EOMONTH(DATE(YEAR($P826),1, 1), 0), Overall!$A828&lt;&gt;"", MONTH($O826) &lt;= 1, MONTH($P826) &gt;= 1), IF($S826 &lt;&gt; "", $I826/$S826, ""), ""), "")</f>
        <v/>
      </c>
      <c r="AH826" s="10" t="str">
        <f ca="1">IFERROR(IF(AND(NOW()&lt;= EOMONTH(DATE(YEAR($P826),2, 1), 0), Overall!$A828&lt;&gt;"", MONTH($O826) &lt;= 2, MONTH($P826) &gt;= 2), IF($S826 &lt;&gt; "", $I826/$S826, ""), ""), "")</f>
        <v/>
      </c>
      <c r="AI826" s="10" t="str">
        <f ca="1">IFERROR(IF(AND(NOW()&lt;= EOMONTH(DATE(YEAR($P826),3, 1), 0), Overall!$A828&lt;&gt;"", MONTH($O826) &lt;= 3, MONTH($P826) &gt;= 3), IF($S826 &lt;&gt; "", $I826/$S826, ""), ""), "")</f>
        <v/>
      </c>
      <c r="AJ826" s="10" t="str">
        <f ca="1">IFERROR(IF(AND(NOW()&lt;= EOMONTH(DATE(YEAR($P826),4, 1), 0), Overall!$A828&lt;&gt;"", MONTH($O826) &lt;= 4, MONTH($P826) &gt;= 4), IF($S826 &lt;&gt; "", $I826/$S826, ""), ""), "")</f>
        <v/>
      </c>
      <c r="AK826" s="10" t="str">
        <f ca="1">IFERROR(IF(AND(NOW()&lt;= EOMONTH(DATE(YEAR($P826),5, 1), 0), Overall!$A828&lt;&gt;"", MONTH($O826) &lt;= 5, MONTH($P826) &gt;= 5), IF($S826 &lt;&gt; "", $I826/$S826, ""), ""), "")</f>
        <v/>
      </c>
      <c r="AL826" s="10" t="str">
        <f ca="1">IFERROR(IF(AND(NOW()&lt;= EOMONTH(DATE(YEAR($P826),6, 1), 0), Overall!$A828&lt;&gt;"", MONTH($O826) &lt;= 6, MONTH($P826) &gt;= 6), IF($S826 &lt;&gt; "", $I826/$S826, ""), ""), "")</f>
        <v/>
      </c>
      <c r="AM826" s="10" t="str">
        <f ca="1">IFERROR(IF(AND(NOW()&lt;= EOMONTH(DATE(YEAR($P826),7, 1), 0), Overall!$A828&lt;&gt;"", MONTH($O826) &lt;= 7, MONTH($P826) &gt;= 7), IF($S826 &lt;&gt; "", $I826/$S826, ""), ""), "")</f>
        <v/>
      </c>
      <c r="AN826" s="10" t="str">
        <f ca="1">IFERROR(IF(AND(NOW()&lt;= EOMONTH(DATE(YEAR($P826),8, 1), 0), Overall!$A828&lt;&gt;"", MONTH($O826) &lt;= 8, MONTH($P826) &gt;= 8), IF($S826 &lt;&gt; "", $I826/$S826, ""), ""), "")</f>
        <v/>
      </c>
      <c r="AO826" s="10" t="str">
        <f ca="1">IFERROR(IF(AND(NOW()&lt;= EOMONTH(DATE(YEAR($P826),9, 1), 0), Overall!$A828&lt;&gt;"", MONTH($O826) &lt;= 9, MONTH($P826) &gt;= 9), IF($S826 &lt;&gt; "", $I826/$S826, ""), ""), "")</f>
        <v/>
      </c>
      <c r="AP826" s="10" t="str">
        <f ca="1">IFERROR(IF(AND(NOW()&lt;= EOMONTH(DATE(YEAR($P826),10, 1), 0), Overall!$A828&lt;&gt;"", MONTH($O826) &lt;= 10, MONTH($P826) &gt;= 10), IF($S826 &lt;&gt; "", $I826/$S826, ""), ""), "")</f>
        <v/>
      </c>
      <c r="AQ826" s="10" t="str">
        <f ca="1">IFERROR(IF(AND(NOW()&lt;= EOMONTH(DATE(YEAR($P826),11, 1), 0), Overall!$A828&lt;&gt;"", MONTH($O826) &lt;=11, MONTH($P826) &gt;= 11), IF($S826 &lt;&gt; "", $I826/$S826, ""), ""), "")</f>
        <v/>
      </c>
      <c r="AR826" s="10" t="str">
        <f ca="1">IFERROR(IF(AND(NOW()&lt;= EOMONTH(DATE(YEAR($P826),12, 1), 0), Overall!$A828&lt;&gt;"", MONTH($O826) &lt;= 12, MONTH($P826) &gt;= 12), IF($S826 &lt;&gt; "", $I826/$S826, ""), ""), "")</f>
        <v/>
      </c>
      <c r="AS826" s="16">
        <f t="shared" ca="1" si="27"/>
        <v>0</v>
      </c>
    </row>
    <row r="827" spans="1:45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5" t="str">
        <f>IF(Overall!P829&lt;&gt;"",_xlfn.VALUETOTEXT(Overall!P829),"")</f>
        <v/>
      </c>
      <c r="I827" s="6" t="str">
        <f>IF(Overall!F829&lt;&gt;"",VALUE(Overall!F829),"")</f>
        <v/>
      </c>
      <c r="J827" s="6" t="str">
        <f>IF(Overall!G829&lt;&gt;"",VALUE(Overall!G829),"")</f>
        <v/>
      </c>
      <c r="K827" s="6" t="str">
        <f>IF(Overall!H829&lt;&gt;"",VALUE(Overall!H829),"")</f>
        <v/>
      </c>
      <c r="L827" s="6" t="str">
        <f>IF(Overall!I829&lt;&gt;"",VALUE(Overall!I829),"")</f>
        <v/>
      </c>
      <c r="M827" s="6" t="str">
        <f>IF(Overall!J829&lt;&gt;"",VALUE(Overall!J829),"")</f>
        <v/>
      </c>
      <c r="N827" s="6" t="str">
        <f>IF(Overall!K829&lt;&gt;"",VALUE(Overall!K829),"")</f>
        <v/>
      </c>
      <c r="O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P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Q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R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S827" s="5" t="str">
        <f t="shared" si="26"/>
        <v/>
      </c>
      <c r="T827" s="10" t="str">
        <f>IF(Overall!$A829&lt;&gt;"",IF(AND(MONTH($O827) &lt;= 1, MONTH($P827) &gt;= 1), IF($S827 &lt;&gt; "", $I827/$S827, ""), ""),"")</f>
        <v/>
      </c>
      <c r="U827" s="10" t="str">
        <f>IF(Overall!$A829&lt;&gt;"",IF(AND(MONTH($O827) &lt;= 2, MONTH($P827) &gt;= 2), IF($S827 &lt;&gt; "", $I827/$S827, ""), ""),"")</f>
        <v/>
      </c>
      <c r="V827" s="10" t="str">
        <f>IF(Overall!$A829&lt;&gt;"",IF(AND(MONTH($O827) &lt;= 3, MONTH($P827) &gt;= 3), IF($S827 &lt;&gt; "", $I827/$S827, ""), ""),"")</f>
        <v/>
      </c>
      <c r="W827" s="10" t="str">
        <f>IF(Overall!$A829&lt;&gt;"",IF(AND(MONTH($O827) &lt;= 4, MONTH($P827) &gt;= 4), IF($S827 &lt;&gt; "", $I827/$S827, ""), ""),"")</f>
        <v/>
      </c>
      <c r="X827" s="10" t="str">
        <f>IF(Overall!$A829&lt;&gt;"",IF(AND(MONTH($O827) &lt;= 5, MONTH($P827) &gt;= 5), IF($S827 &lt;&gt; "", $I827/$S827, ""), ""),"")</f>
        <v/>
      </c>
      <c r="Y827" s="10" t="str">
        <f>IF(Overall!$A829&lt;&gt;"",IF(AND(MONTH($O827) &lt;= 6, MONTH($P827) &gt;= 6), IF($S827 &lt;&gt; "", $I827/$S827, ""), ""),"")</f>
        <v/>
      </c>
      <c r="Z827" s="10" t="str">
        <f>IF(Overall!$A829&lt;&gt;"",IF(AND(MONTH($O827) &lt;= 7, MONTH($P827) &gt;= 7 ), IF($S827 &lt;&gt; "", $I827/$S827, ""), ""),"")</f>
        <v/>
      </c>
      <c r="AA827" s="10" t="str">
        <f>IF(Overall!$A829&lt;&gt;"",IF(AND(MONTH($O827) &lt;= 8, MONTH($P827) &gt;= 8), IF($S827 &lt;&gt; "", $I827/$S827, ""), ""),"")</f>
        <v/>
      </c>
      <c r="AB827" s="10" t="str">
        <f>IF(Overall!$A829&lt;&gt;"",IF(AND(MONTH($O827) &lt;= 9, MONTH($P827) &gt;= 9), IF($S827 &lt;&gt; "", $I827/$S827, ""), ""),"")</f>
        <v/>
      </c>
      <c r="AC827" s="10" t="str">
        <f>IF(Overall!$A829&lt;&gt;"",IF(AND(MONTH($O827) &lt;= 10, MONTH($P827) &gt;= 10), IF($S827 &lt;&gt; "", $I827/$S827, ""), ""),"")</f>
        <v/>
      </c>
      <c r="AD827" s="10" t="str">
        <f>IF(Overall!$A829&lt;&gt;"",IF(AND(MONTH($O827) &lt;= 11, MONTH($P827) &gt;= 11), IF($S827 &lt;&gt; "", $I827/$S827, ""), ""),"")</f>
        <v/>
      </c>
      <c r="AE827" s="10" t="str">
        <f>IF(Overall!$A829&lt;&gt;"",IF(AND(MONTH($O827) &lt;= 12, MONTH($P827) &gt;= 12), IF($S827 &lt;&gt; "", $I827/$S827, ""), ""),"")</f>
        <v/>
      </c>
      <c r="AG827" s="10" t="str">
        <f ca="1">IFERROR(IF(AND(NOW()&lt;= EOMONTH(DATE(YEAR($P827),1, 1), 0), Overall!$A829&lt;&gt;"", MONTH($O827) &lt;= 1, MONTH($P827) &gt;= 1), IF($S827 &lt;&gt; "", $I827/$S827, ""), ""), "")</f>
        <v/>
      </c>
      <c r="AH827" s="10" t="str">
        <f ca="1">IFERROR(IF(AND(NOW()&lt;= EOMONTH(DATE(YEAR($P827),2, 1), 0), Overall!$A829&lt;&gt;"", MONTH($O827) &lt;= 2, MONTH($P827) &gt;= 2), IF($S827 &lt;&gt; "", $I827/$S827, ""), ""), "")</f>
        <v/>
      </c>
      <c r="AI827" s="10" t="str">
        <f ca="1">IFERROR(IF(AND(NOW()&lt;= EOMONTH(DATE(YEAR($P827),3, 1), 0), Overall!$A829&lt;&gt;"", MONTH($O827) &lt;= 3, MONTH($P827) &gt;= 3), IF($S827 &lt;&gt; "", $I827/$S827, ""), ""), "")</f>
        <v/>
      </c>
      <c r="AJ827" s="10" t="str">
        <f ca="1">IFERROR(IF(AND(NOW()&lt;= EOMONTH(DATE(YEAR($P827),4, 1), 0), Overall!$A829&lt;&gt;"", MONTH($O827) &lt;= 4, MONTH($P827) &gt;= 4), IF($S827 &lt;&gt; "", $I827/$S827, ""), ""), "")</f>
        <v/>
      </c>
      <c r="AK827" s="10" t="str">
        <f ca="1">IFERROR(IF(AND(NOW()&lt;= EOMONTH(DATE(YEAR($P827),5, 1), 0), Overall!$A829&lt;&gt;"", MONTH($O827) &lt;= 5, MONTH($P827) &gt;= 5), IF($S827 &lt;&gt; "", $I827/$S827, ""), ""), "")</f>
        <v/>
      </c>
      <c r="AL827" s="10" t="str">
        <f ca="1">IFERROR(IF(AND(NOW()&lt;= EOMONTH(DATE(YEAR($P827),6, 1), 0), Overall!$A829&lt;&gt;"", MONTH($O827) &lt;= 6, MONTH($P827) &gt;= 6), IF($S827 &lt;&gt; "", $I827/$S827, ""), ""), "")</f>
        <v/>
      </c>
      <c r="AM827" s="10" t="str">
        <f ca="1">IFERROR(IF(AND(NOW()&lt;= EOMONTH(DATE(YEAR($P827),7, 1), 0), Overall!$A829&lt;&gt;"", MONTH($O827) &lt;= 7, MONTH($P827) &gt;= 7), IF($S827 &lt;&gt; "", $I827/$S827, ""), ""), "")</f>
        <v/>
      </c>
      <c r="AN827" s="10" t="str">
        <f ca="1">IFERROR(IF(AND(NOW()&lt;= EOMONTH(DATE(YEAR($P827),8, 1), 0), Overall!$A829&lt;&gt;"", MONTH($O827) &lt;= 8, MONTH($P827) &gt;= 8), IF($S827 &lt;&gt; "", $I827/$S827, ""), ""), "")</f>
        <v/>
      </c>
      <c r="AO827" s="10" t="str">
        <f ca="1">IFERROR(IF(AND(NOW()&lt;= EOMONTH(DATE(YEAR($P827),9, 1), 0), Overall!$A829&lt;&gt;"", MONTH($O827) &lt;= 9, MONTH($P827) &gt;= 9), IF($S827 &lt;&gt; "", $I827/$S827, ""), ""), "")</f>
        <v/>
      </c>
      <c r="AP827" s="10" t="str">
        <f ca="1">IFERROR(IF(AND(NOW()&lt;= EOMONTH(DATE(YEAR($P827),10, 1), 0), Overall!$A829&lt;&gt;"", MONTH($O827) &lt;= 10, MONTH($P827) &gt;= 10), IF($S827 &lt;&gt; "", $I827/$S827, ""), ""), "")</f>
        <v/>
      </c>
      <c r="AQ827" s="10" t="str">
        <f ca="1">IFERROR(IF(AND(NOW()&lt;= EOMONTH(DATE(YEAR($P827),11, 1), 0), Overall!$A829&lt;&gt;"", MONTH($O827) &lt;=11, MONTH($P827) &gt;= 11), IF($S827 &lt;&gt; "", $I827/$S827, ""), ""), "")</f>
        <v/>
      </c>
      <c r="AR827" s="10" t="str">
        <f ca="1">IFERROR(IF(AND(NOW()&lt;= EOMONTH(DATE(YEAR($P827),12, 1), 0), Overall!$A829&lt;&gt;"", MONTH($O827) &lt;= 12, MONTH($P827) &gt;= 12), IF($S827 &lt;&gt; "", $I827/$S827, ""), ""), "")</f>
        <v/>
      </c>
      <c r="AS827" s="16">
        <f t="shared" ca="1" si="27"/>
        <v>0</v>
      </c>
    </row>
    <row r="828" spans="1:45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5" t="str">
        <f>IF(Overall!P830&lt;&gt;"",_xlfn.VALUETOTEXT(Overall!P830),"")</f>
        <v/>
      </c>
      <c r="I828" s="6" t="str">
        <f>IF(Overall!F830&lt;&gt;"",VALUE(Overall!F830),"")</f>
        <v/>
      </c>
      <c r="J828" s="6" t="str">
        <f>IF(Overall!G830&lt;&gt;"",VALUE(Overall!G830),"")</f>
        <v/>
      </c>
      <c r="K828" s="6" t="str">
        <f>IF(Overall!H830&lt;&gt;"",VALUE(Overall!H830),"")</f>
        <v/>
      </c>
      <c r="L828" s="6" t="str">
        <f>IF(Overall!I830&lt;&gt;"",VALUE(Overall!I830),"")</f>
        <v/>
      </c>
      <c r="M828" s="6" t="str">
        <f>IF(Overall!J830&lt;&gt;"",VALUE(Overall!J830),"")</f>
        <v/>
      </c>
      <c r="N828" s="6" t="str">
        <f>IF(Overall!K830&lt;&gt;"",VALUE(Overall!K830),"")</f>
        <v/>
      </c>
      <c r="O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P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Q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R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S828" s="5" t="str">
        <f t="shared" si="26"/>
        <v/>
      </c>
      <c r="T828" s="10" t="str">
        <f>IF(Overall!$A830&lt;&gt;"",IF(AND(MONTH($O828) &lt;= 1, MONTH($P828) &gt;= 1), IF($S828 &lt;&gt; "", $I828/$S828, ""), ""),"")</f>
        <v/>
      </c>
      <c r="U828" s="10" t="str">
        <f>IF(Overall!$A830&lt;&gt;"",IF(AND(MONTH($O828) &lt;= 2, MONTH($P828) &gt;= 2), IF($S828 &lt;&gt; "", $I828/$S828, ""), ""),"")</f>
        <v/>
      </c>
      <c r="V828" s="10" t="str">
        <f>IF(Overall!$A830&lt;&gt;"",IF(AND(MONTH($O828) &lt;= 3, MONTH($P828) &gt;= 3), IF($S828 &lt;&gt; "", $I828/$S828, ""), ""),"")</f>
        <v/>
      </c>
      <c r="W828" s="10" t="str">
        <f>IF(Overall!$A830&lt;&gt;"",IF(AND(MONTH($O828) &lt;= 4, MONTH($P828) &gt;= 4), IF($S828 &lt;&gt; "", $I828/$S828, ""), ""),"")</f>
        <v/>
      </c>
      <c r="X828" s="10" t="str">
        <f>IF(Overall!$A830&lt;&gt;"",IF(AND(MONTH($O828) &lt;= 5, MONTH($P828) &gt;= 5), IF($S828 &lt;&gt; "", $I828/$S828, ""), ""),"")</f>
        <v/>
      </c>
      <c r="Y828" s="10" t="str">
        <f>IF(Overall!$A830&lt;&gt;"",IF(AND(MONTH($O828) &lt;= 6, MONTH($P828) &gt;= 6), IF($S828 &lt;&gt; "", $I828/$S828, ""), ""),"")</f>
        <v/>
      </c>
      <c r="Z828" s="10" t="str">
        <f>IF(Overall!$A830&lt;&gt;"",IF(AND(MONTH($O828) &lt;= 7, MONTH($P828) &gt;= 7 ), IF($S828 &lt;&gt; "", $I828/$S828, ""), ""),"")</f>
        <v/>
      </c>
      <c r="AA828" s="10" t="str">
        <f>IF(Overall!$A830&lt;&gt;"",IF(AND(MONTH($O828) &lt;= 8, MONTH($P828) &gt;= 8), IF($S828 &lt;&gt; "", $I828/$S828, ""), ""),"")</f>
        <v/>
      </c>
      <c r="AB828" s="10" t="str">
        <f>IF(Overall!$A830&lt;&gt;"",IF(AND(MONTH($O828) &lt;= 9, MONTH($P828) &gt;= 9), IF($S828 &lt;&gt; "", $I828/$S828, ""), ""),"")</f>
        <v/>
      </c>
      <c r="AC828" s="10" t="str">
        <f>IF(Overall!$A830&lt;&gt;"",IF(AND(MONTH($O828) &lt;= 10, MONTH($P828) &gt;= 10), IF($S828 &lt;&gt; "", $I828/$S828, ""), ""),"")</f>
        <v/>
      </c>
      <c r="AD828" s="10" t="str">
        <f>IF(Overall!$A830&lt;&gt;"",IF(AND(MONTH($O828) &lt;= 11, MONTH($P828) &gt;= 11), IF($S828 &lt;&gt; "", $I828/$S828, ""), ""),"")</f>
        <v/>
      </c>
      <c r="AE828" s="10" t="str">
        <f>IF(Overall!$A830&lt;&gt;"",IF(AND(MONTH($O828) &lt;= 12, MONTH($P828) &gt;= 12), IF($S828 &lt;&gt; "", $I828/$S828, ""), ""),"")</f>
        <v/>
      </c>
      <c r="AG828" s="10" t="str">
        <f ca="1">IFERROR(IF(AND(NOW()&lt;= EOMONTH(DATE(YEAR($P828),1, 1), 0), Overall!$A830&lt;&gt;"", MONTH($O828) &lt;= 1, MONTH($P828) &gt;= 1), IF($S828 &lt;&gt; "", $I828/$S828, ""), ""), "")</f>
        <v/>
      </c>
      <c r="AH828" s="10" t="str">
        <f ca="1">IFERROR(IF(AND(NOW()&lt;= EOMONTH(DATE(YEAR($P828),2, 1), 0), Overall!$A830&lt;&gt;"", MONTH($O828) &lt;= 2, MONTH($P828) &gt;= 2), IF($S828 &lt;&gt; "", $I828/$S828, ""), ""), "")</f>
        <v/>
      </c>
      <c r="AI828" s="10" t="str">
        <f ca="1">IFERROR(IF(AND(NOW()&lt;= EOMONTH(DATE(YEAR($P828),3, 1), 0), Overall!$A830&lt;&gt;"", MONTH($O828) &lt;= 3, MONTH($P828) &gt;= 3), IF($S828 &lt;&gt; "", $I828/$S828, ""), ""), "")</f>
        <v/>
      </c>
      <c r="AJ828" s="10" t="str">
        <f ca="1">IFERROR(IF(AND(NOW()&lt;= EOMONTH(DATE(YEAR($P828),4, 1), 0), Overall!$A830&lt;&gt;"", MONTH($O828) &lt;= 4, MONTH($P828) &gt;= 4), IF($S828 &lt;&gt; "", $I828/$S828, ""), ""), "")</f>
        <v/>
      </c>
      <c r="AK828" s="10" t="str">
        <f ca="1">IFERROR(IF(AND(NOW()&lt;= EOMONTH(DATE(YEAR($P828),5, 1), 0), Overall!$A830&lt;&gt;"", MONTH($O828) &lt;= 5, MONTH($P828) &gt;= 5), IF($S828 &lt;&gt; "", $I828/$S828, ""), ""), "")</f>
        <v/>
      </c>
      <c r="AL828" s="10" t="str">
        <f ca="1">IFERROR(IF(AND(NOW()&lt;= EOMONTH(DATE(YEAR($P828),6, 1), 0), Overall!$A830&lt;&gt;"", MONTH($O828) &lt;= 6, MONTH($P828) &gt;= 6), IF($S828 &lt;&gt; "", $I828/$S828, ""), ""), "")</f>
        <v/>
      </c>
      <c r="AM828" s="10" t="str">
        <f ca="1">IFERROR(IF(AND(NOW()&lt;= EOMONTH(DATE(YEAR($P828),7, 1), 0), Overall!$A830&lt;&gt;"", MONTH($O828) &lt;= 7, MONTH($P828) &gt;= 7), IF($S828 &lt;&gt; "", $I828/$S828, ""), ""), "")</f>
        <v/>
      </c>
      <c r="AN828" s="10" t="str">
        <f ca="1">IFERROR(IF(AND(NOW()&lt;= EOMONTH(DATE(YEAR($P828),8, 1), 0), Overall!$A830&lt;&gt;"", MONTH($O828) &lt;= 8, MONTH($P828) &gt;= 8), IF($S828 &lt;&gt; "", $I828/$S828, ""), ""), "")</f>
        <v/>
      </c>
      <c r="AO828" s="10" t="str">
        <f ca="1">IFERROR(IF(AND(NOW()&lt;= EOMONTH(DATE(YEAR($P828),9, 1), 0), Overall!$A830&lt;&gt;"", MONTH($O828) &lt;= 9, MONTH($P828) &gt;= 9), IF($S828 &lt;&gt; "", $I828/$S828, ""), ""), "")</f>
        <v/>
      </c>
      <c r="AP828" s="10" t="str">
        <f ca="1">IFERROR(IF(AND(NOW()&lt;= EOMONTH(DATE(YEAR($P828),10, 1), 0), Overall!$A830&lt;&gt;"", MONTH($O828) &lt;= 10, MONTH($P828) &gt;= 10), IF($S828 &lt;&gt; "", $I828/$S828, ""), ""), "")</f>
        <v/>
      </c>
      <c r="AQ828" s="10" t="str">
        <f ca="1">IFERROR(IF(AND(NOW()&lt;= EOMONTH(DATE(YEAR($P828),11, 1), 0), Overall!$A830&lt;&gt;"", MONTH($O828) &lt;=11, MONTH($P828) &gt;= 11), IF($S828 &lt;&gt; "", $I828/$S828, ""), ""), "")</f>
        <v/>
      </c>
      <c r="AR828" s="10" t="str">
        <f ca="1">IFERROR(IF(AND(NOW()&lt;= EOMONTH(DATE(YEAR($P828),12, 1), 0), Overall!$A830&lt;&gt;"", MONTH($O828) &lt;= 12, MONTH($P828) &gt;= 12), IF($S828 &lt;&gt; "", $I828/$S828, ""), ""), "")</f>
        <v/>
      </c>
      <c r="AS828" s="16">
        <f t="shared" ca="1" si="27"/>
        <v>0</v>
      </c>
    </row>
    <row r="829" spans="1:45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5" t="str">
        <f>IF(Overall!P831&lt;&gt;"",_xlfn.VALUETOTEXT(Overall!P831),"")</f>
        <v/>
      </c>
      <c r="I829" s="6" t="str">
        <f>IF(Overall!F831&lt;&gt;"",VALUE(Overall!F831),"")</f>
        <v/>
      </c>
      <c r="J829" s="6" t="str">
        <f>IF(Overall!G831&lt;&gt;"",VALUE(Overall!G831),"")</f>
        <v/>
      </c>
      <c r="K829" s="6" t="str">
        <f>IF(Overall!H831&lt;&gt;"",VALUE(Overall!H831),"")</f>
        <v/>
      </c>
      <c r="L829" s="6" t="str">
        <f>IF(Overall!I831&lt;&gt;"",VALUE(Overall!I831),"")</f>
        <v/>
      </c>
      <c r="M829" s="6" t="str">
        <f>IF(Overall!J831&lt;&gt;"",VALUE(Overall!J831),"")</f>
        <v/>
      </c>
      <c r="N829" s="6" t="str">
        <f>IF(Overall!K831&lt;&gt;"",VALUE(Overall!K831),"")</f>
        <v/>
      </c>
      <c r="O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P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Q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R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S829" s="5" t="str">
        <f t="shared" si="26"/>
        <v/>
      </c>
      <c r="T829" s="10" t="str">
        <f>IF(Overall!$A831&lt;&gt;"",IF(AND(MONTH($O829) &lt;= 1, MONTH($P829) &gt;= 1), IF($S829 &lt;&gt; "", $I829/$S829, ""), ""),"")</f>
        <v/>
      </c>
      <c r="U829" s="10" t="str">
        <f>IF(Overall!$A831&lt;&gt;"",IF(AND(MONTH($O829) &lt;= 2, MONTH($P829) &gt;= 2), IF($S829 &lt;&gt; "", $I829/$S829, ""), ""),"")</f>
        <v/>
      </c>
      <c r="V829" s="10" t="str">
        <f>IF(Overall!$A831&lt;&gt;"",IF(AND(MONTH($O829) &lt;= 3, MONTH($P829) &gt;= 3), IF($S829 &lt;&gt; "", $I829/$S829, ""), ""),"")</f>
        <v/>
      </c>
      <c r="W829" s="10" t="str">
        <f>IF(Overall!$A831&lt;&gt;"",IF(AND(MONTH($O829) &lt;= 4, MONTH($P829) &gt;= 4), IF($S829 &lt;&gt; "", $I829/$S829, ""), ""),"")</f>
        <v/>
      </c>
      <c r="X829" s="10" t="str">
        <f>IF(Overall!$A831&lt;&gt;"",IF(AND(MONTH($O829) &lt;= 5, MONTH($P829) &gt;= 5), IF($S829 &lt;&gt; "", $I829/$S829, ""), ""),"")</f>
        <v/>
      </c>
      <c r="Y829" s="10" t="str">
        <f>IF(Overall!$A831&lt;&gt;"",IF(AND(MONTH($O829) &lt;= 6, MONTH($P829) &gt;= 6), IF($S829 &lt;&gt; "", $I829/$S829, ""), ""),"")</f>
        <v/>
      </c>
      <c r="Z829" s="10" t="str">
        <f>IF(Overall!$A831&lt;&gt;"",IF(AND(MONTH($O829) &lt;= 7, MONTH($P829) &gt;= 7 ), IF($S829 &lt;&gt; "", $I829/$S829, ""), ""),"")</f>
        <v/>
      </c>
      <c r="AA829" s="10" t="str">
        <f>IF(Overall!$A831&lt;&gt;"",IF(AND(MONTH($O829) &lt;= 8, MONTH($P829) &gt;= 8), IF($S829 &lt;&gt; "", $I829/$S829, ""), ""),"")</f>
        <v/>
      </c>
      <c r="AB829" s="10" t="str">
        <f>IF(Overall!$A831&lt;&gt;"",IF(AND(MONTH($O829) &lt;= 9, MONTH($P829) &gt;= 9), IF($S829 &lt;&gt; "", $I829/$S829, ""), ""),"")</f>
        <v/>
      </c>
      <c r="AC829" s="10" t="str">
        <f>IF(Overall!$A831&lt;&gt;"",IF(AND(MONTH($O829) &lt;= 10, MONTH($P829) &gt;= 10), IF($S829 &lt;&gt; "", $I829/$S829, ""), ""),"")</f>
        <v/>
      </c>
      <c r="AD829" s="10" t="str">
        <f>IF(Overall!$A831&lt;&gt;"",IF(AND(MONTH($O829) &lt;= 11, MONTH($P829) &gt;= 11), IF($S829 &lt;&gt; "", $I829/$S829, ""), ""),"")</f>
        <v/>
      </c>
      <c r="AE829" s="10" t="str">
        <f>IF(Overall!$A831&lt;&gt;"",IF(AND(MONTH($O829) &lt;= 12, MONTH($P829) &gt;= 12), IF($S829 &lt;&gt; "", $I829/$S829, ""), ""),"")</f>
        <v/>
      </c>
      <c r="AG829" s="10" t="str">
        <f ca="1">IFERROR(IF(AND(NOW()&lt;= EOMONTH(DATE(YEAR($P829),1, 1), 0), Overall!$A831&lt;&gt;"", MONTH($O829) &lt;= 1, MONTH($P829) &gt;= 1), IF($S829 &lt;&gt; "", $I829/$S829, ""), ""), "")</f>
        <v/>
      </c>
      <c r="AH829" s="10" t="str">
        <f ca="1">IFERROR(IF(AND(NOW()&lt;= EOMONTH(DATE(YEAR($P829),2, 1), 0), Overall!$A831&lt;&gt;"", MONTH($O829) &lt;= 2, MONTH($P829) &gt;= 2), IF($S829 &lt;&gt; "", $I829/$S829, ""), ""), "")</f>
        <v/>
      </c>
      <c r="AI829" s="10" t="str">
        <f ca="1">IFERROR(IF(AND(NOW()&lt;= EOMONTH(DATE(YEAR($P829),3, 1), 0), Overall!$A831&lt;&gt;"", MONTH($O829) &lt;= 3, MONTH($P829) &gt;= 3), IF($S829 &lt;&gt; "", $I829/$S829, ""), ""), "")</f>
        <v/>
      </c>
      <c r="AJ829" s="10" t="str">
        <f ca="1">IFERROR(IF(AND(NOW()&lt;= EOMONTH(DATE(YEAR($P829),4, 1), 0), Overall!$A831&lt;&gt;"", MONTH($O829) &lt;= 4, MONTH($P829) &gt;= 4), IF($S829 &lt;&gt; "", $I829/$S829, ""), ""), "")</f>
        <v/>
      </c>
      <c r="AK829" s="10" t="str">
        <f ca="1">IFERROR(IF(AND(NOW()&lt;= EOMONTH(DATE(YEAR($P829),5, 1), 0), Overall!$A831&lt;&gt;"", MONTH($O829) &lt;= 5, MONTH($P829) &gt;= 5), IF($S829 &lt;&gt; "", $I829/$S829, ""), ""), "")</f>
        <v/>
      </c>
      <c r="AL829" s="10" t="str">
        <f ca="1">IFERROR(IF(AND(NOW()&lt;= EOMONTH(DATE(YEAR($P829),6, 1), 0), Overall!$A831&lt;&gt;"", MONTH($O829) &lt;= 6, MONTH($P829) &gt;= 6), IF($S829 &lt;&gt; "", $I829/$S829, ""), ""), "")</f>
        <v/>
      </c>
      <c r="AM829" s="10" t="str">
        <f ca="1">IFERROR(IF(AND(NOW()&lt;= EOMONTH(DATE(YEAR($P829),7, 1), 0), Overall!$A831&lt;&gt;"", MONTH($O829) &lt;= 7, MONTH($P829) &gt;= 7), IF($S829 &lt;&gt; "", $I829/$S829, ""), ""), "")</f>
        <v/>
      </c>
      <c r="AN829" s="10" t="str">
        <f ca="1">IFERROR(IF(AND(NOW()&lt;= EOMONTH(DATE(YEAR($P829),8, 1), 0), Overall!$A831&lt;&gt;"", MONTH($O829) &lt;= 8, MONTH($P829) &gt;= 8), IF($S829 &lt;&gt; "", $I829/$S829, ""), ""), "")</f>
        <v/>
      </c>
      <c r="AO829" s="10" t="str">
        <f ca="1">IFERROR(IF(AND(NOW()&lt;= EOMONTH(DATE(YEAR($P829),9, 1), 0), Overall!$A831&lt;&gt;"", MONTH($O829) &lt;= 9, MONTH($P829) &gt;= 9), IF($S829 &lt;&gt; "", $I829/$S829, ""), ""), "")</f>
        <v/>
      </c>
      <c r="AP829" s="10" t="str">
        <f ca="1">IFERROR(IF(AND(NOW()&lt;= EOMONTH(DATE(YEAR($P829),10, 1), 0), Overall!$A831&lt;&gt;"", MONTH($O829) &lt;= 10, MONTH($P829) &gt;= 10), IF($S829 &lt;&gt; "", $I829/$S829, ""), ""), "")</f>
        <v/>
      </c>
      <c r="AQ829" s="10" t="str">
        <f ca="1">IFERROR(IF(AND(NOW()&lt;= EOMONTH(DATE(YEAR($P829),11, 1), 0), Overall!$A831&lt;&gt;"", MONTH($O829) &lt;=11, MONTH($P829) &gt;= 11), IF($S829 &lt;&gt; "", $I829/$S829, ""), ""), "")</f>
        <v/>
      </c>
      <c r="AR829" s="10" t="str">
        <f ca="1">IFERROR(IF(AND(NOW()&lt;= EOMONTH(DATE(YEAR($P829),12, 1), 0), Overall!$A831&lt;&gt;"", MONTH($O829) &lt;= 12, MONTH($P829) &gt;= 12), IF($S829 &lt;&gt; "", $I829/$S829, ""), ""), "")</f>
        <v/>
      </c>
      <c r="AS829" s="16">
        <f t="shared" ca="1" si="27"/>
        <v>0</v>
      </c>
    </row>
    <row r="830" spans="1:45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5" t="str">
        <f>IF(Overall!P832&lt;&gt;"",_xlfn.VALUETOTEXT(Overall!P832),"")</f>
        <v/>
      </c>
      <c r="I830" s="6" t="str">
        <f>IF(Overall!F832&lt;&gt;"",VALUE(Overall!F832),"")</f>
        <v/>
      </c>
      <c r="J830" s="6" t="str">
        <f>IF(Overall!G832&lt;&gt;"",VALUE(Overall!G832),"")</f>
        <v/>
      </c>
      <c r="K830" s="6" t="str">
        <f>IF(Overall!H832&lt;&gt;"",VALUE(Overall!H832),"")</f>
        <v/>
      </c>
      <c r="L830" s="6" t="str">
        <f>IF(Overall!I832&lt;&gt;"",VALUE(Overall!I832),"")</f>
        <v/>
      </c>
      <c r="M830" s="6" t="str">
        <f>IF(Overall!J832&lt;&gt;"",VALUE(Overall!J832),"")</f>
        <v/>
      </c>
      <c r="N830" s="6" t="str">
        <f>IF(Overall!K832&lt;&gt;"",VALUE(Overall!K832),"")</f>
        <v/>
      </c>
      <c r="O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P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Q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R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S830" s="5" t="str">
        <f t="shared" si="26"/>
        <v/>
      </c>
      <c r="T830" s="10" t="str">
        <f>IF(Overall!$A832&lt;&gt;"",IF(AND(MONTH($O830) &lt;= 1, MONTH($P830) &gt;= 1), IF($S830 &lt;&gt; "", $I830/$S830, ""), ""),"")</f>
        <v/>
      </c>
      <c r="U830" s="10" t="str">
        <f>IF(Overall!$A832&lt;&gt;"",IF(AND(MONTH($O830) &lt;= 2, MONTH($P830) &gt;= 2), IF($S830 &lt;&gt; "", $I830/$S830, ""), ""),"")</f>
        <v/>
      </c>
      <c r="V830" s="10" t="str">
        <f>IF(Overall!$A832&lt;&gt;"",IF(AND(MONTH($O830) &lt;= 3, MONTH($P830) &gt;= 3), IF($S830 &lt;&gt; "", $I830/$S830, ""), ""),"")</f>
        <v/>
      </c>
      <c r="W830" s="10" t="str">
        <f>IF(Overall!$A832&lt;&gt;"",IF(AND(MONTH($O830) &lt;= 4, MONTH($P830) &gt;= 4), IF($S830 &lt;&gt; "", $I830/$S830, ""), ""),"")</f>
        <v/>
      </c>
      <c r="X830" s="10" t="str">
        <f>IF(Overall!$A832&lt;&gt;"",IF(AND(MONTH($O830) &lt;= 5, MONTH($P830) &gt;= 5), IF($S830 &lt;&gt; "", $I830/$S830, ""), ""),"")</f>
        <v/>
      </c>
      <c r="Y830" s="10" t="str">
        <f>IF(Overall!$A832&lt;&gt;"",IF(AND(MONTH($O830) &lt;= 6, MONTH($P830) &gt;= 6), IF($S830 &lt;&gt; "", $I830/$S830, ""), ""),"")</f>
        <v/>
      </c>
      <c r="Z830" s="10" t="str">
        <f>IF(Overall!$A832&lt;&gt;"",IF(AND(MONTH($O830) &lt;= 7, MONTH($P830) &gt;= 7 ), IF($S830 &lt;&gt; "", $I830/$S830, ""), ""),"")</f>
        <v/>
      </c>
      <c r="AA830" s="10" t="str">
        <f>IF(Overall!$A832&lt;&gt;"",IF(AND(MONTH($O830) &lt;= 8, MONTH($P830) &gt;= 8), IF($S830 &lt;&gt; "", $I830/$S830, ""), ""),"")</f>
        <v/>
      </c>
      <c r="AB830" s="10" t="str">
        <f>IF(Overall!$A832&lt;&gt;"",IF(AND(MONTH($O830) &lt;= 9, MONTH($P830) &gt;= 9), IF($S830 &lt;&gt; "", $I830/$S830, ""), ""),"")</f>
        <v/>
      </c>
      <c r="AC830" s="10" t="str">
        <f>IF(Overall!$A832&lt;&gt;"",IF(AND(MONTH($O830) &lt;= 10, MONTH($P830) &gt;= 10), IF($S830 &lt;&gt; "", $I830/$S830, ""), ""),"")</f>
        <v/>
      </c>
      <c r="AD830" s="10" t="str">
        <f>IF(Overall!$A832&lt;&gt;"",IF(AND(MONTH($O830) &lt;= 11, MONTH($P830) &gt;= 11), IF($S830 &lt;&gt; "", $I830/$S830, ""), ""),"")</f>
        <v/>
      </c>
      <c r="AE830" s="10" t="str">
        <f>IF(Overall!$A832&lt;&gt;"",IF(AND(MONTH($O830) &lt;= 12, MONTH($P830) &gt;= 12), IF($S830 &lt;&gt; "", $I830/$S830, ""), ""),"")</f>
        <v/>
      </c>
      <c r="AG830" s="10" t="str">
        <f ca="1">IFERROR(IF(AND(NOW()&lt;= EOMONTH(DATE(YEAR($P830),1, 1), 0), Overall!$A832&lt;&gt;"", MONTH($O830) &lt;= 1, MONTH($P830) &gt;= 1), IF($S830 &lt;&gt; "", $I830/$S830, ""), ""), "")</f>
        <v/>
      </c>
      <c r="AH830" s="10" t="str">
        <f ca="1">IFERROR(IF(AND(NOW()&lt;= EOMONTH(DATE(YEAR($P830),2, 1), 0), Overall!$A832&lt;&gt;"", MONTH($O830) &lt;= 2, MONTH($P830) &gt;= 2), IF($S830 &lt;&gt; "", $I830/$S830, ""), ""), "")</f>
        <v/>
      </c>
      <c r="AI830" s="10" t="str">
        <f ca="1">IFERROR(IF(AND(NOW()&lt;= EOMONTH(DATE(YEAR($P830),3, 1), 0), Overall!$A832&lt;&gt;"", MONTH($O830) &lt;= 3, MONTH($P830) &gt;= 3), IF($S830 &lt;&gt; "", $I830/$S830, ""), ""), "")</f>
        <v/>
      </c>
      <c r="AJ830" s="10" t="str">
        <f ca="1">IFERROR(IF(AND(NOW()&lt;= EOMONTH(DATE(YEAR($P830),4, 1), 0), Overall!$A832&lt;&gt;"", MONTH($O830) &lt;= 4, MONTH($P830) &gt;= 4), IF($S830 &lt;&gt; "", $I830/$S830, ""), ""), "")</f>
        <v/>
      </c>
      <c r="AK830" s="10" t="str">
        <f ca="1">IFERROR(IF(AND(NOW()&lt;= EOMONTH(DATE(YEAR($P830),5, 1), 0), Overall!$A832&lt;&gt;"", MONTH($O830) &lt;= 5, MONTH($P830) &gt;= 5), IF($S830 &lt;&gt; "", $I830/$S830, ""), ""), "")</f>
        <v/>
      </c>
      <c r="AL830" s="10" t="str">
        <f ca="1">IFERROR(IF(AND(NOW()&lt;= EOMONTH(DATE(YEAR($P830),6, 1), 0), Overall!$A832&lt;&gt;"", MONTH($O830) &lt;= 6, MONTH($P830) &gt;= 6), IF($S830 &lt;&gt; "", $I830/$S830, ""), ""), "")</f>
        <v/>
      </c>
      <c r="AM830" s="10" t="str">
        <f ca="1">IFERROR(IF(AND(NOW()&lt;= EOMONTH(DATE(YEAR($P830),7, 1), 0), Overall!$A832&lt;&gt;"", MONTH($O830) &lt;= 7, MONTH($P830) &gt;= 7), IF($S830 &lt;&gt; "", $I830/$S830, ""), ""), "")</f>
        <v/>
      </c>
      <c r="AN830" s="10" t="str">
        <f ca="1">IFERROR(IF(AND(NOW()&lt;= EOMONTH(DATE(YEAR($P830),8, 1), 0), Overall!$A832&lt;&gt;"", MONTH($O830) &lt;= 8, MONTH($P830) &gt;= 8), IF($S830 &lt;&gt; "", $I830/$S830, ""), ""), "")</f>
        <v/>
      </c>
      <c r="AO830" s="10" t="str">
        <f ca="1">IFERROR(IF(AND(NOW()&lt;= EOMONTH(DATE(YEAR($P830),9, 1), 0), Overall!$A832&lt;&gt;"", MONTH($O830) &lt;= 9, MONTH($P830) &gt;= 9), IF($S830 &lt;&gt; "", $I830/$S830, ""), ""), "")</f>
        <v/>
      </c>
      <c r="AP830" s="10" t="str">
        <f ca="1">IFERROR(IF(AND(NOW()&lt;= EOMONTH(DATE(YEAR($P830),10, 1), 0), Overall!$A832&lt;&gt;"", MONTH($O830) &lt;= 10, MONTH($P830) &gt;= 10), IF($S830 &lt;&gt; "", $I830/$S830, ""), ""), "")</f>
        <v/>
      </c>
      <c r="AQ830" s="10" t="str">
        <f ca="1">IFERROR(IF(AND(NOW()&lt;= EOMONTH(DATE(YEAR($P830),11, 1), 0), Overall!$A832&lt;&gt;"", MONTH($O830) &lt;=11, MONTH($P830) &gt;= 11), IF($S830 &lt;&gt; "", $I830/$S830, ""), ""), "")</f>
        <v/>
      </c>
      <c r="AR830" s="10" t="str">
        <f ca="1">IFERROR(IF(AND(NOW()&lt;= EOMONTH(DATE(YEAR($P830),12, 1), 0), Overall!$A832&lt;&gt;"", MONTH($O830) &lt;= 12, MONTH($P830) &gt;= 12), IF($S830 &lt;&gt; "", $I830/$S830, ""), ""), "")</f>
        <v/>
      </c>
      <c r="AS830" s="16">
        <f t="shared" ca="1" si="27"/>
        <v>0</v>
      </c>
    </row>
    <row r="831" spans="1:45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5" t="str">
        <f>IF(Overall!P833&lt;&gt;"",_xlfn.VALUETOTEXT(Overall!P833),"")</f>
        <v/>
      </c>
      <c r="I831" s="6" t="str">
        <f>IF(Overall!F833&lt;&gt;"",VALUE(Overall!F833),"")</f>
        <v/>
      </c>
      <c r="J831" s="6" t="str">
        <f>IF(Overall!G833&lt;&gt;"",VALUE(Overall!G833),"")</f>
        <v/>
      </c>
      <c r="K831" s="6" t="str">
        <f>IF(Overall!H833&lt;&gt;"",VALUE(Overall!H833),"")</f>
        <v/>
      </c>
      <c r="L831" s="6" t="str">
        <f>IF(Overall!I833&lt;&gt;"",VALUE(Overall!I833),"")</f>
        <v/>
      </c>
      <c r="M831" s="6" t="str">
        <f>IF(Overall!J833&lt;&gt;"",VALUE(Overall!J833),"")</f>
        <v/>
      </c>
      <c r="N831" s="6" t="str">
        <f>IF(Overall!K833&lt;&gt;"",VALUE(Overall!K833),"")</f>
        <v/>
      </c>
      <c r="O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P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Q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R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S831" s="5" t="str">
        <f t="shared" si="26"/>
        <v/>
      </c>
      <c r="T831" s="10" t="str">
        <f>IF(Overall!$A833&lt;&gt;"",IF(AND(MONTH($O831) &lt;= 1, MONTH($P831) &gt;= 1), IF($S831 &lt;&gt; "", $I831/$S831, ""), ""),"")</f>
        <v/>
      </c>
      <c r="U831" s="10" t="str">
        <f>IF(Overall!$A833&lt;&gt;"",IF(AND(MONTH($O831) &lt;= 2, MONTH($P831) &gt;= 2), IF($S831 &lt;&gt; "", $I831/$S831, ""), ""),"")</f>
        <v/>
      </c>
      <c r="V831" s="10" t="str">
        <f>IF(Overall!$A833&lt;&gt;"",IF(AND(MONTH($O831) &lt;= 3, MONTH($P831) &gt;= 3), IF($S831 &lt;&gt; "", $I831/$S831, ""), ""),"")</f>
        <v/>
      </c>
      <c r="W831" s="10" t="str">
        <f>IF(Overall!$A833&lt;&gt;"",IF(AND(MONTH($O831) &lt;= 4, MONTH($P831) &gt;= 4), IF($S831 &lt;&gt; "", $I831/$S831, ""), ""),"")</f>
        <v/>
      </c>
      <c r="X831" s="10" t="str">
        <f>IF(Overall!$A833&lt;&gt;"",IF(AND(MONTH($O831) &lt;= 5, MONTH($P831) &gt;= 5), IF($S831 &lt;&gt; "", $I831/$S831, ""), ""),"")</f>
        <v/>
      </c>
      <c r="Y831" s="10" t="str">
        <f>IF(Overall!$A833&lt;&gt;"",IF(AND(MONTH($O831) &lt;= 6, MONTH($P831) &gt;= 6), IF($S831 &lt;&gt; "", $I831/$S831, ""), ""),"")</f>
        <v/>
      </c>
      <c r="Z831" s="10" t="str">
        <f>IF(Overall!$A833&lt;&gt;"",IF(AND(MONTH($O831) &lt;= 7, MONTH($P831) &gt;= 7 ), IF($S831 &lt;&gt; "", $I831/$S831, ""), ""),"")</f>
        <v/>
      </c>
      <c r="AA831" s="10" t="str">
        <f>IF(Overall!$A833&lt;&gt;"",IF(AND(MONTH($O831) &lt;= 8, MONTH($P831) &gt;= 8), IF($S831 &lt;&gt; "", $I831/$S831, ""), ""),"")</f>
        <v/>
      </c>
      <c r="AB831" s="10" t="str">
        <f>IF(Overall!$A833&lt;&gt;"",IF(AND(MONTH($O831) &lt;= 9, MONTH($P831) &gt;= 9), IF($S831 &lt;&gt; "", $I831/$S831, ""), ""),"")</f>
        <v/>
      </c>
      <c r="AC831" s="10" t="str">
        <f>IF(Overall!$A833&lt;&gt;"",IF(AND(MONTH($O831) &lt;= 10, MONTH($P831) &gt;= 10), IF($S831 &lt;&gt; "", $I831/$S831, ""), ""),"")</f>
        <v/>
      </c>
      <c r="AD831" s="10" t="str">
        <f>IF(Overall!$A833&lt;&gt;"",IF(AND(MONTH($O831) &lt;= 11, MONTH($P831) &gt;= 11), IF($S831 &lt;&gt; "", $I831/$S831, ""), ""),"")</f>
        <v/>
      </c>
      <c r="AE831" s="10" t="str">
        <f>IF(Overall!$A833&lt;&gt;"",IF(AND(MONTH($O831) &lt;= 12, MONTH($P831) &gt;= 12), IF($S831 &lt;&gt; "", $I831/$S831, ""), ""),"")</f>
        <v/>
      </c>
      <c r="AG831" s="10" t="str">
        <f ca="1">IFERROR(IF(AND(NOW()&lt;= EOMONTH(DATE(YEAR($P831),1, 1), 0), Overall!$A833&lt;&gt;"", MONTH($O831) &lt;= 1, MONTH($P831) &gt;= 1), IF($S831 &lt;&gt; "", $I831/$S831, ""), ""), "")</f>
        <v/>
      </c>
      <c r="AH831" s="10" t="str">
        <f ca="1">IFERROR(IF(AND(NOW()&lt;= EOMONTH(DATE(YEAR($P831),2, 1), 0), Overall!$A833&lt;&gt;"", MONTH($O831) &lt;= 2, MONTH($P831) &gt;= 2), IF($S831 &lt;&gt; "", $I831/$S831, ""), ""), "")</f>
        <v/>
      </c>
      <c r="AI831" s="10" t="str">
        <f ca="1">IFERROR(IF(AND(NOW()&lt;= EOMONTH(DATE(YEAR($P831),3, 1), 0), Overall!$A833&lt;&gt;"", MONTH($O831) &lt;= 3, MONTH($P831) &gt;= 3), IF($S831 &lt;&gt; "", $I831/$S831, ""), ""), "")</f>
        <v/>
      </c>
      <c r="AJ831" s="10" t="str">
        <f ca="1">IFERROR(IF(AND(NOW()&lt;= EOMONTH(DATE(YEAR($P831),4, 1), 0), Overall!$A833&lt;&gt;"", MONTH($O831) &lt;= 4, MONTH($P831) &gt;= 4), IF($S831 &lt;&gt; "", $I831/$S831, ""), ""), "")</f>
        <v/>
      </c>
      <c r="AK831" s="10" t="str">
        <f ca="1">IFERROR(IF(AND(NOW()&lt;= EOMONTH(DATE(YEAR($P831),5, 1), 0), Overall!$A833&lt;&gt;"", MONTH($O831) &lt;= 5, MONTH($P831) &gt;= 5), IF($S831 &lt;&gt; "", $I831/$S831, ""), ""), "")</f>
        <v/>
      </c>
      <c r="AL831" s="10" t="str">
        <f ca="1">IFERROR(IF(AND(NOW()&lt;= EOMONTH(DATE(YEAR($P831),6, 1), 0), Overall!$A833&lt;&gt;"", MONTH($O831) &lt;= 6, MONTH($P831) &gt;= 6), IF($S831 &lt;&gt; "", $I831/$S831, ""), ""), "")</f>
        <v/>
      </c>
      <c r="AM831" s="10" t="str">
        <f ca="1">IFERROR(IF(AND(NOW()&lt;= EOMONTH(DATE(YEAR($P831),7, 1), 0), Overall!$A833&lt;&gt;"", MONTH($O831) &lt;= 7, MONTH($P831) &gt;= 7), IF($S831 &lt;&gt; "", $I831/$S831, ""), ""), "")</f>
        <v/>
      </c>
      <c r="AN831" s="10" t="str">
        <f ca="1">IFERROR(IF(AND(NOW()&lt;= EOMONTH(DATE(YEAR($P831),8, 1), 0), Overall!$A833&lt;&gt;"", MONTH($O831) &lt;= 8, MONTH($P831) &gt;= 8), IF($S831 &lt;&gt; "", $I831/$S831, ""), ""), "")</f>
        <v/>
      </c>
      <c r="AO831" s="10" t="str">
        <f ca="1">IFERROR(IF(AND(NOW()&lt;= EOMONTH(DATE(YEAR($P831),9, 1), 0), Overall!$A833&lt;&gt;"", MONTH($O831) &lt;= 9, MONTH($P831) &gt;= 9), IF($S831 &lt;&gt; "", $I831/$S831, ""), ""), "")</f>
        <v/>
      </c>
      <c r="AP831" s="10" t="str">
        <f ca="1">IFERROR(IF(AND(NOW()&lt;= EOMONTH(DATE(YEAR($P831),10, 1), 0), Overall!$A833&lt;&gt;"", MONTH($O831) &lt;= 10, MONTH($P831) &gt;= 10), IF($S831 &lt;&gt; "", $I831/$S831, ""), ""), "")</f>
        <v/>
      </c>
      <c r="AQ831" s="10" t="str">
        <f ca="1">IFERROR(IF(AND(NOW()&lt;= EOMONTH(DATE(YEAR($P831),11, 1), 0), Overall!$A833&lt;&gt;"", MONTH($O831) &lt;=11, MONTH($P831) &gt;= 11), IF($S831 &lt;&gt; "", $I831/$S831, ""), ""), "")</f>
        <v/>
      </c>
      <c r="AR831" s="10" t="str">
        <f ca="1">IFERROR(IF(AND(NOW()&lt;= EOMONTH(DATE(YEAR($P831),12, 1), 0), Overall!$A833&lt;&gt;"", MONTH($O831) &lt;= 12, MONTH($P831) &gt;= 12), IF($S831 &lt;&gt; "", $I831/$S831, ""), ""), "")</f>
        <v/>
      </c>
      <c r="AS831" s="16">
        <f t="shared" ca="1" si="27"/>
        <v>0</v>
      </c>
    </row>
    <row r="832" spans="1:45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5" t="str">
        <f>IF(Overall!P834&lt;&gt;"",_xlfn.VALUETOTEXT(Overall!P834),"")</f>
        <v/>
      </c>
      <c r="I832" s="6" t="str">
        <f>IF(Overall!F834&lt;&gt;"",VALUE(Overall!F834),"")</f>
        <v/>
      </c>
      <c r="J832" s="6" t="str">
        <f>IF(Overall!G834&lt;&gt;"",VALUE(Overall!G834),"")</f>
        <v/>
      </c>
      <c r="K832" s="6" t="str">
        <f>IF(Overall!H834&lt;&gt;"",VALUE(Overall!H834),"")</f>
        <v/>
      </c>
      <c r="L832" s="6" t="str">
        <f>IF(Overall!I834&lt;&gt;"",VALUE(Overall!I834),"")</f>
        <v/>
      </c>
      <c r="M832" s="6" t="str">
        <f>IF(Overall!J834&lt;&gt;"",VALUE(Overall!J834),"")</f>
        <v/>
      </c>
      <c r="N832" s="6" t="str">
        <f>IF(Overall!K834&lt;&gt;"",VALUE(Overall!K834),"")</f>
        <v/>
      </c>
      <c r="O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P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Q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R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S832" s="5" t="str">
        <f t="shared" si="26"/>
        <v/>
      </c>
      <c r="T832" s="10" t="str">
        <f>IF(Overall!$A834&lt;&gt;"",IF(AND(MONTH($O832) &lt;= 1, MONTH($P832) &gt;= 1), IF($S832 &lt;&gt; "", $I832/$S832, ""), ""),"")</f>
        <v/>
      </c>
      <c r="U832" s="10" t="str">
        <f>IF(Overall!$A834&lt;&gt;"",IF(AND(MONTH($O832) &lt;= 2, MONTH($P832) &gt;= 2), IF($S832 &lt;&gt; "", $I832/$S832, ""), ""),"")</f>
        <v/>
      </c>
      <c r="V832" s="10" t="str">
        <f>IF(Overall!$A834&lt;&gt;"",IF(AND(MONTH($O832) &lt;= 3, MONTH($P832) &gt;= 3), IF($S832 &lt;&gt; "", $I832/$S832, ""), ""),"")</f>
        <v/>
      </c>
      <c r="W832" s="10" t="str">
        <f>IF(Overall!$A834&lt;&gt;"",IF(AND(MONTH($O832) &lt;= 4, MONTH($P832) &gt;= 4), IF($S832 &lt;&gt; "", $I832/$S832, ""), ""),"")</f>
        <v/>
      </c>
      <c r="X832" s="10" t="str">
        <f>IF(Overall!$A834&lt;&gt;"",IF(AND(MONTH($O832) &lt;= 5, MONTH($P832) &gt;= 5), IF($S832 &lt;&gt; "", $I832/$S832, ""), ""),"")</f>
        <v/>
      </c>
      <c r="Y832" s="10" t="str">
        <f>IF(Overall!$A834&lt;&gt;"",IF(AND(MONTH($O832) &lt;= 6, MONTH($P832) &gt;= 6), IF($S832 &lt;&gt; "", $I832/$S832, ""), ""),"")</f>
        <v/>
      </c>
      <c r="Z832" s="10" t="str">
        <f>IF(Overall!$A834&lt;&gt;"",IF(AND(MONTH($O832) &lt;= 7, MONTH($P832) &gt;= 7 ), IF($S832 &lt;&gt; "", $I832/$S832, ""), ""),"")</f>
        <v/>
      </c>
      <c r="AA832" s="10" t="str">
        <f>IF(Overall!$A834&lt;&gt;"",IF(AND(MONTH($O832) &lt;= 8, MONTH($P832) &gt;= 8), IF($S832 &lt;&gt; "", $I832/$S832, ""), ""),"")</f>
        <v/>
      </c>
      <c r="AB832" s="10" t="str">
        <f>IF(Overall!$A834&lt;&gt;"",IF(AND(MONTH($O832) &lt;= 9, MONTH($P832) &gt;= 9), IF($S832 &lt;&gt; "", $I832/$S832, ""), ""),"")</f>
        <v/>
      </c>
      <c r="AC832" s="10" t="str">
        <f>IF(Overall!$A834&lt;&gt;"",IF(AND(MONTH($O832) &lt;= 10, MONTH($P832) &gt;= 10), IF($S832 &lt;&gt; "", $I832/$S832, ""), ""),"")</f>
        <v/>
      </c>
      <c r="AD832" s="10" t="str">
        <f>IF(Overall!$A834&lt;&gt;"",IF(AND(MONTH($O832) &lt;= 11, MONTH($P832) &gt;= 11), IF($S832 &lt;&gt; "", $I832/$S832, ""), ""),"")</f>
        <v/>
      </c>
      <c r="AE832" s="10" t="str">
        <f>IF(Overall!$A834&lt;&gt;"",IF(AND(MONTH($O832) &lt;= 12, MONTH($P832) &gt;= 12), IF($S832 &lt;&gt; "", $I832/$S832, ""), ""),"")</f>
        <v/>
      </c>
      <c r="AG832" s="10" t="str">
        <f ca="1">IFERROR(IF(AND(NOW()&lt;= EOMONTH(DATE(YEAR($P832),1, 1), 0), Overall!$A834&lt;&gt;"", MONTH($O832) &lt;= 1, MONTH($P832) &gt;= 1), IF($S832 &lt;&gt; "", $I832/$S832, ""), ""), "")</f>
        <v/>
      </c>
      <c r="AH832" s="10" t="str">
        <f ca="1">IFERROR(IF(AND(NOW()&lt;= EOMONTH(DATE(YEAR($P832),2, 1), 0), Overall!$A834&lt;&gt;"", MONTH($O832) &lt;= 2, MONTH($P832) &gt;= 2), IF($S832 &lt;&gt; "", $I832/$S832, ""), ""), "")</f>
        <v/>
      </c>
      <c r="AI832" s="10" t="str">
        <f ca="1">IFERROR(IF(AND(NOW()&lt;= EOMONTH(DATE(YEAR($P832),3, 1), 0), Overall!$A834&lt;&gt;"", MONTH($O832) &lt;= 3, MONTH($P832) &gt;= 3), IF($S832 &lt;&gt; "", $I832/$S832, ""), ""), "")</f>
        <v/>
      </c>
      <c r="AJ832" s="10" t="str">
        <f ca="1">IFERROR(IF(AND(NOW()&lt;= EOMONTH(DATE(YEAR($P832),4, 1), 0), Overall!$A834&lt;&gt;"", MONTH($O832) &lt;= 4, MONTH($P832) &gt;= 4), IF($S832 &lt;&gt; "", $I832/$S832, ""), ""), "")</f>
        <v/>
      </c>
      <c r="AK832" s="10" t="str">
        <f ca="1">IFERROR(IF(AND(NOW()&lt;= EOMONTH(DATE(YEAR($P832),5, 1), 0), Overall!$A834&lt;&gt;"", MONTH($O832) &lt;= 5, MONTH($P832) &gt;= 5), IF($S832 &lt;&gt; "", $I832/$S832, ""), ""), "")</f>
        <v/>
      </c>
      <c r="AL832" s="10" t="str">
        <f ca="1">IFERROR(IF(AND(NOW()&lt;= EOMONTH(DATE(YEAR($P832),6, 1), 0), Overall!$A834&lt;&gt;"", MONTH($O832) &lt;= 6, MONTH($P832) &gt;= 6), IF($S832 &lt;&gt; "", $I832/$S832, ""), ""), "")</f>
        <v/>
      </c>
      <c r="AM832" s="10" t="str">
        <f ca="1">IFERROR(IF(AND(NOW()&lt;= EOMONTH(DATE(YEAR($P832),7, 1), 0), Overall!$A834&lt;&gt;"", MONTH($O832) &lt;= 7, MONTH($P832) &gt;= 7), IF($S832 &lt;&gt; "", $I832/$S832, ""), ""), "")</f>
        <v/>
      </c>
      <c r="AN832" s="10" t="str">
        <f ca="1">IFERROR(IF(AND(NOW()&lt;= EOMONTH(DATE(YEAR($P832),8, 1), 0), Overall!$A834&lt;&gt;"", MONTH($O832) &lt;= 8, MONTH($P832) &gt;= 8), IF($S832 &lt;&gt; "", $I832/$S832, ""), ""), "")</f>
        <v/>
      </c>
      <c r="AO832" s="10" t="str">
        <f ca="1">IFERROR(IF(AND(NOW()&lt;= EOMONTH(DATE(YEAR($P832),9, 1), 0), Overall!$A834&lt;&gt;"", MONTH($O832) &lt;= 9, MONTH($P832) &gt;= 9), IF($S832 &lt;&gt; "", $I832/$S832, ""), ""), "")</f>
        <v/>
      </c>
      <c r="AP832" s="10" t="str">
        <f ca="1">IFERROR(IF(AND(NOW()&lt;= EOMONTH(DATE(YEAR($P832),10, 1), 0), Overall!$A834&lt;&gt;"", MONTH($O832) &lt;= 10, MONTH($P832) &gt;= 10), IF($S832 &lt;&gt; "", $I832/$S832, ""), ""), "")</f>
        <v/>
      </c>
      <c r="AQ832" s="10" t="str">
        <f ca="1">IFERROR(IF(AND(NOW()&lt;= EOMONTH(DATE(YEAR($P832),11, 1), 0), Overall!$A834&lt;&gt;"", MONTH($O832) &lt;=11, MONTH($P832) &gt;= 11), IF($S832 &lt;&gt; "", $I832/$S832, ""), ""), "")</f>
        <v/>
      </c>
      <c r="AR832" s="10" t="str">
        <f ca="1">IFERROR(IF(AND(NOW()&lt;= EOMONTH(DATE(YEAR($P832),12, 1), 0), Overall!$A834&lt;&gt;"", MONTH($O832) &lt;= 12, MONTH($P832) &gt;= 12), IF($S832 &lt;&gt; "", $I832/$S832, ""), ""), "")</f>
        <v/>
      </c>
      <c r="AS832" s="16">
        <f t="shared" ca="1" si="27"/>
        <v>0</v>
      </c>
    </row>
    <row r="833" spans="1:45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5" t="str">
        <f>IF(Overall!P835&lt;&gt;"",_xlfn.VALUETOTEXT(Overall!P835),"")</f>
        <v/>
      </c>
      <c r="I833" s="6" t="str">
        <f>IF(Overall!F835&lt;&gt;"",VALUE(Overall!F835),"")</f>
        <v/>
      </c>
      <c r="J833" s="6" t="str">
        <f>IF(Overall!G835&lt;&gt;"",VALUE(Overall!G835),"")</f>
        <v/>
      </c>
      <c r="K833" s="6" t="str">
        <f>IF(Overall!H835&lt;&gt;"",VALUE(Overall!H835),"")</f>
        <v/>
      </c>
      <c r="L833" s="6" t="str">
        <f>IF(Overall!I835&lt;&gt;"",VALUE(Overall!I835),"")</f>
        <v/>
      </c>
      <c r="M833" s="6" t="str">
        <f>IF(Overall!J835&lt;&gt;"",VALUE(Overall!J835),"")</f>
        <v/>
      </c>
      <c r="N833" s="6" t="str">
        <f>IF(Overall!K835&lt;&gt;"",VALUE(Overall!K835),"")</f>
        <v/>
      </c>
      <c r="O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P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Q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R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S833" s="5" t="str">
        <f t="shared" si="26"/>
        <v/>
      </c>
      <c r="T833" s="10" t="str">
        <f>IF(Overall!$A835&lt;&gt;"",IF(AND(MONTH($O833) &lt;= 1, MONTH($P833) &gt;= 1), IF($S833 &lt;&gt; "", $I833/$S833, ""), ""),"")</f>
        <v/>
      </c>
      <c r="U833" s="10" t="str">
        <f>IF(Overall!$A835&lt;&gt;"",IF(AND(MONTH($O833) &lt;= 2, MONTH($P833) &gt;= 2), IF($S833 &lt;&gt; "", $I833/$S833, ""), ""),"")</f>
        <v/>
      </c>
      <c r="V833" s="10" t="str">
        <f>IF(Overall!$A835&lt;&gt;"",IF(AND(MONTH($O833) &lt;= 3, MONTH($P833) &gt;= 3), IF($S833 &lt;&gt; "", $I833/$S833, ""), ""),"")</f>
        <v/>
      </c>
      <c r="W833" s="10" t="str">
        <f>IF(Overall!$A835&lt;&gt;"",IF(AND(MONTH($O833) &lt;= 4, MONTH($P833) &gt;= 4), IF($S833 &lt;&gt; "", $I833/$S833, ""), ""),"")</f>
        <v/>
      </c>
      <c r="X833" s="10" t="str">
        <f>IF(Overall!$A835&lt;&gt;"",IF(AND(MONTH($O833) &lt;= 5, MONTH($P833) &gt;= 5), IF($S833 &lt;&gt; "", $I833/$S833, ""), ""),"")</f>
        <v/>
      </c>
      <c r="Y833" s="10" t="str">
        <f>IF(Overall!$A835&lt;&gt;"",IF(AND(MONTH($O833) &lt;= 6, MONTH($P833) &gt;= 6), IF($S833 &lt;&gt; "", $I833/$S833, ""), ""),"")</f>
        <v/>
      </c>
      <c r="Z833" s="10" t="str">
        <f>IF(Overall!$A835&lt;&gt;"",IF(AND(MONTH($O833) &lt;= 7, MONTH($P833) &gt;= 7 ), IF($S833 &lt;&gt; "", $I833/$S833, ""), ""),"")</f>
        <v/>
      </c>
      <c r="AA833" s="10" t="str">
        <f>IF(Overall!$A835&lt;&gt;"",IF(AND(MONTH($O833) &lt;= 8, MONTH($P833) &gt;= 8), IF($S833 &lt;&gt; "", $I833/$S833, ""), ""),"")</f>
        <v/>
      </c>
      <c r="AB833" s="10" t="str">
        <f>IF(Overall!$A835&lt;&gt;"",IF(AND(MONTH($O833) &lt;= 9, MONTH($P833) &gt;= 9), IF($S833 &lt;&gt; "", $I833/$S833, ""), ""),"")</f>
        <v/>
      </c>
      <c r="AC833" s="10" t="str">
        <f>IF(Overall!$A835&lt;&gt;"",IF(AND(MONTH($O833) &lt;= 10, MONTH($P833) &gt;= 10), IF($S833 &lt;&gt; "", $I833/$S833, ""), ""),"")</f>
        <v/>
      </c>
      <c r="AD833" s="10" t="str">
        <f>IF(Overall!$A835&lt;&gt;"",IF(AND(MONTH($O833) &lt;= 11, MONTH($P833) &gt;= 11), IF($S833 &lt;&gt; "", $I833/$S833, ""), ""),"")</f>
        <v/>
      </c>
      <c r="AE833" s="10" t="str">
        <f>IF(Overall!$A835&lt;&gt;"",IF(AND(MONTH($O833) &lt;= 12, MONTH($P833) &gt;= 12), IF($S833 &lt;&gt; "", $I833/$S833, ""), ""),"")</f>
        <v/>
      </c>
      <c r="AG833" s="10" t="str">
        <f ca="1">IFERROR(IF(AND(NOW()&lt;= EOMONTH(DATE(YEAR($P833),1, 1), 0), Overall!$A835&lt;&gt;"", MONTH($O833) &lt;= 1, MONTH($P833) &gt;= 1), IF($S833 &lt;&gt; "", $I833/$S833, ""), ""), "")</f>
        <v/>
      </c>
      <c r="AH833" s="10" t="str">
        <f ca="1">IFERROR(IF(AND(NOW()&lt;= EOMONTH(DATE(YEAR($P833),2, 1), 0), Overall!$A835&lt;&gt;"", MONTH($O833) &lt;= 2, MONTH($P833) &gt;= 2), IF($S833 &lt;&gt; "", $I833/$S833, ""), ""), "")</f>
        <v/>
      </c>
      <c r="AI833" s="10" t="str">
        <f ca="1">IFERROR(IF(AND(NOW()&lt;= EOMONTH(DATE(YEAR($P833),3, 1), 0), Overall!$A835&lt;&gt;"", MONTH($O833) &lt;= 3, MONTH($P833) &gt;= 3), IF($S833 &lt;&gt; "", $I833/$S833, ""), ""), "")</f>
        <v/>
      </c>
      <c r="AJ833" s="10" t="str">
        <f ca="1">IFERROR(IF(AND(NOW()&lt;= EOMONTH(DATE(YEAR($P833),4, 1), 0), Overall!$A835&lt;&gt;"", MONTH($O833) &lt;= 4, MONTH($P833) &gt;= 4), IF($S833 &lt;&gt; "", $I833/$S833, ""), ""), "")</f>
        <v/>
      </c>
      <c r="AK833" s="10" t="str">
        <f ca="1">IFERROR(IF(AND(NOW()&lt;= EOMONTH(DATE(YEAR($P833),5, 1), 0), Overall!$A835&lt;&gt;"", MONTH($O833) &lt;= 5, MONTH($P833) &gt;= 5), IF($S833 &lt;&gt; "", $I833/$S833, ""), ""), "")</f>
        <v/>
      </c>
      <c r="AL833" s="10" t="str">
        <f ca="1">IFERROR(IF(AND(NOW()&lt;= EOMONTH(DATE(YEAR($P833),6, 1), 0), Overall!$A835&lt;&gt;"", MONTH($O833) &lt;= 6, MONTH($P833) &gt;= 6), IF($S833 &lt;&gt; "", $I833/$S833, ""), ""), "")</f>
        <v/>
      </c>
      <c r="AM833" s="10" t="str">
        <f ca="1">IFERROR(IF(AND(NOW()&lt;= EOMONTH(DATE(YEAR($P833),7, 1), 0), Overall!$A835&lt;&gt;"", MONTH($O833) &lt;= 7, MONTH($P833) &gt;= 7), IF($S833 &lt;&gt; "", $I833/$S833, ""), ""), "")</f>
        <v/>
      </c>
      <c r="AN833" s="10" t="str">
        <f ca="1">IFERROR(IF(AND(NOW()&lt;= EOMONTH(DATE(YEAR($P833),8, 1), 0), Overall!$A835&lt;&gt;"", MONTH($O833) &lt;= 8, MONTH($P833) &gt;= 8), IF($S833 &lt;&gt; "", $I833/$S833, ""), ""), "")</f>
        <v/>
      </c>
      <c r="AO833" s="10" t="str">
        <f ca="1">IFERROR(IF(AND(NOW()&lt;= EOMONTH(DATE(YEAR($P833),9, 1), 0), Overall!$A835&lt;&gt;"", MONTH($O833) &lt;= 9, MONTH($P833) &gt;= 9), IF($S833 &lt;&gt; "", $I833/$S833, ""), ""), "")</f>
        <v/>
      </c>
      <c r="AP833" s="10" t="str">
        <f ca="1">IFERROR(IF(AND(NOW()&lt;= EOMONTH(DATE(YEAR($P833),10, 1), 0), Overall!$A835&lt;&gt;"", MONTH($O833) &lt;= 10, MONTH($P833) &gt;= 10), IF($S833 &lt;&gt; "", $I833/$S833, ""), ""), "")</f>
        <v/>
      </c>
      <c r="AQ833" s="10" t="str">
        <f ca="1">IFERROR(IF(AND(NOW()&lt;= EOMONTH(DATE(YEAR($P833),11, 1), 0), Overall!$A835&lt;&gt;"", MONTH($O833) &lt;=11, MONTH($P833) &gt;= 11), IF($S833 &lt;&gt; "", $I833/$S833, ""), ""), "")</f>
        <v/>
      </c>
      <c r="AR833" s="10" t="str">
        <f ca="1">IFERROR(IF(AND(NOW()&lt;= EOMONTH(DATE(YEAR($P833),12, 1), 0), Overall!$A835&lt;&gt;"", MONTH($O833) &lt;= 12, MONTH($P833) &gt;= 12), IF($S833 &lt;&gt; "", $I833/$S833, ""), ""), "")</f>
        <v/>
      </c>
      <c r="AS833" s="16">
        <f t="shared" ca="1" si="27"/>
        <v>0</v>
      </c>
    </row>
    <row r="834" spans="1:45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5" t="str">
        <f>IF(Overall!P836&lt;&gt;"",_xlfn.VALUETOTEXT(Overall!P836),"")</f>
        <v/>
      </c>
      <c r="I834" s="6" t="str">
        <f>IF(Overall!F836&lt;&gt;"",VALUE(Overall!F836),"")</f>
        <v/>
      </c>
      <c r="J834" s="6" t="str">
        <f>IF(Overall!G836&lt;&gt;"",VALUE(Overall!G836),"")</f>
        <v/>
      </c>
      <c r="K834" s="6" t="str">
        <f>IF(Overall!H836&lt;&gt;"",VALUE(Overall!H836),"")</f>
        <v/>
      </c>
      <c r="L834" s="6" t="str">
        <f>IF(Overall!I836&lt;&gt;"",VALUE(Overall!I836),"")</f>
        <v/>
      </c>
      <c r="M834" s="6" t="str">
        <f>IF(Overall!J836&lt;&gt;"",VALUE(Overall!J836),"")</f>
        <v/>
      </c>
      <c r="N834" s="6" t="str">
        <f>IF(Overall!K836&lt;&gt;"",VALUE(Overall!K836),"")</f>
        <v/>
      </c>
      <c r="O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P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Q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R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S834" s="5" t="str">
        <f t="shared" si="26"/>
        <v/>
      </c>
      <c r="T834" s="10" t="str">
        <f>IF(Overall!$A836&lt;&gt;"",IF(AND(MONTH($O834) &lt;= 1, MONTH($P834) &gt;= 1), IF($S834 &lt;&gt; "", $I834/$S834, ""), ""),"")</f>
        <v/>
      </c>
      <c r="U834" s="10" t="str">
        <f>IF(Overall!$A836&lt;&gt;"",IF(AND(MONTH($O834) &lt;= 2, MONTH($P834) &gt;= 2), IF($S834 &lt;&gt; "", $I834/$S834, ""), ""),"")</f>
        <v/>
      </c>
      <c r="V834" s="10" t="str">
        <f>IF(Overall!$A836&lt;&gt;"",IF(AND(MONTH($O834) &lt;= 3, MONTH($P834) &gt;= 3), IF($S834 &lt;&gt; "", $I834/$S834, ""), ""),"")</f>
        <v/>
      </c>
      <c r="W834" s="10" t="str">
        <f>IF(Overall!$A836&lt;&gt;"",IF(AND(MONTH($O834) &lt;= 4, MONTH($P834) &gt;= 4), IF($S834 &lt;&gt; "", $I834/$S834, ""), ""),"")</f>
        <v/>
      </c>
      <c r="X834" s="10" t="str">
        <f>IF(Overall!$A836&lt;&gt;"",IF(AND(MONTH($O834) &lt;= 5, MONTH($P834) &gt;= 5), IF($S834 &lt;&gt; "", $I834/$S834, ""), ""),"")</f>
        <v/>
      </c>
      <c r="Y834" s="10" t="str">
        <f>IF(Overall!$A836&lt;&gt;"",IF(AND(MONTH($O834) &lt;= 6, MONTH($P834) &gt;= 6), IF($S834 &lt;&gt; "", $I834/$S834, ""), ""),"")</f>
        <v/>
      </c>
      <c r="Z834" s="10" t="str">
        <f>IF(Overall!$A836&lt;&gt;"",IF(AND(MONTH($O834) &lt;= 7, MONTH($P834) &gt;= 7 ), IF($S834 &lt;&gt; "", $I834/$S834, ""), ""),"")</f>
        <v/>
      </c>
      <c r="AA834" s="10" t="str">
        <f>IF(Overall!$A836&lt;&gt;"",IF(AND(MONTH($O834) &lt;= 8, MONTH($P834) &gt;= 8), IF($S834 &lt;&gt; "", $I834/$S834, ""), ""),"")</f>
        <v/>
      </c>
      <c r="AB834" s="10" t="str">
        <f>IF(Overall!$A836&lt;&gt;"",IF(AND(MONTH($O834) &lt;= 9, MONTH($P834) &gt;= 9), IF($S834 &lt;&gt; "", $I834/$S834, ""), ""),"")</f>
        <v/>
      </c>
      <c r="AC834" s="10" t="str">
        <f>IF(Overall!$A836&lt;&gt;"",IF(AND(MONTH($O834) &lt;= 10, MONTH($P834) &gt;= 10), IF($S834 &lt;&gt; "", $I834/$S834, ""), ""),"")</f>
        <v/>
      </c>
      <c r="AD834" s="10" t="str">
        <f>IF(Overall!$A836&lt;&gt;"",IF(AND(MONTH($O834) &lt;= 11, MONTH($P834) &gt;= 11), IF($S834 &lt;&gt; "", $I834/$S834, ""), ""),"")</f>
        <v/>
      </c>
      <c r="AE834" s="10" t="str">
        <f>IF(Overall!$A836&lt;&gt;"",IF(AND(MONTH($O834) &lt;= 12, MONTH($P834) &gt;= 12), IF($S834 &lt;&gt; "", $I834/$S834, ""), ""),"")</f>
        <v/>
      </c>
      <c r="AG834" s="10" t="str">
        <f ca="1">IFERROR(IF(AND(NOW()&lt;= EOMONTH(DATE(YEAR($P834),1, 1), 0), Overall!$A836&lt;&gt;"", MONTH($O834) &lt;= 1, MONTH($P834) &gt;= 1), IF($S834 &lt;&gt; "", $I834/$S834, ""), ""), "")</f>
        <v/>
      </c>
      <c r="AH834" s="10" t="str">
        <f ca="1">IFERROR(IF(AND(NOW()&lt;= EOMONTH(DATE(YEAR($P834),2, 1), 0), Overall!$A836&lt;&gt;"", MONTH($O834) &lt;= 2, MONTH($P834) &gt;= 2), IF($S834 &lt;&gt; "", $I834/$S834, ""), ""), "")</f>
        <v/>
      </c>
      <c r="AI834" s="10" t="str">
        <f ca="1">IFERROR(IF(AND(NOW()&lt;= EOMONTH(DATE(YEAR($P834),3, 1), 0), Overall!$A836&lt;&gt;"", MONTH($O834) &lt;= 3, MONTH($P834) &gt;= 3), IF($S834 &lt;&gt; "", $I834/$S834, ""), ""), "")</f>
        <v/>
      </c>
      <c r="AJ834" s="10" t="str">
        <f ca="1">IFERROR(IF(AND(NOW()&lt;= EOMONTH(DATE(YEAR($P834),4, 1), 0), Overall!$A836&lt;&gt;"", MONTH($O834) &lt;= 4, MONTH($P834) &gt;= 4), IF($S834 &lt;&gt; "", $I834/$S834, ""), ""), "")</f>
        <v/>
      </c>
      <c r="AK834" s="10" t="str">
        <f ca="1">IFERROR(IF(AND(NOW()&lt;= EOMONTH(DATE(YEAR($P834),5, 1), 0), Overall!$A836&lt;&gt;"", MONTH($O834) &lt;= 5, MONTH($P834) &gt;= 5), IF($S834 &lt;&gt; "", $I834/$S834, ""), ""), "")</f>
        <v/>
      </c>
      <c r="AL834" s="10" t="str">
        <f ca="1">IFERROR(IF(AND(NOW()&lt;= EOMONTH(DATE(YEAR($P834),6, 1), 0), Overall!$A836&lt;&gt;"", MONTH($O834) &lt;= 6, MONTH($P834) &gt;= 6), IF($S834 &lt;&gt; "", $I834/$S834, ""), ""), "")</f>
        <v/>
      </c>
      <c r="AM834" s="10" t="str">
        <f ca="1">IFERROR(IF(AND(NOW()&lt;= EOMONTH(DATE(YEAR($P834),7, 1), 0), Overall!$A836&lt;&gt;"", MONTH($O834) &lt;= 7, MONTH($P834) &gt;= 7), IF($S834 &lt;&gt; "", $I834/$S834, ""), ""), "")</f>
        <v/>
      </c>
      <c r="AN834" s="10" t="str">
        <f ca="1">IFERROR(IF(AND(NOW()&lt;= EOMONTH(DATE(YEAR($P834),8, 1), 0), Overall!$A836&lt;&gt;"", MONTH($O834) &lt;= 8, MONTH($P834) &gt;= 8), IF($S834 &lt;&gt; "", $I834/$S834, ""), ""), "")</f>
        <v/>
      </c>
      <c r="AO834" s="10" t="str">
        <f ca="1">IFERROR(IF(AND(NOW()&lt;= EOMONTH(DATE(YEAR($P834),9, 1), 0), Overall!$A836&lt;&gt;"", MONTH($O834) &lt;= 9, MONTH($P834) &gt;= 9), IF($S834 &lt;&gt; "", $I834/$S834, ""), ""), "")</f>
        <v/>
      </c>
      <c r="AP834" s="10" t="str">
        <f ca="1">IFERROR(IF(AND(NOW()&lt;= EOMONTH(DATE(YEAR($P834),10, 1), 0), Overall!$A836&lt;&gt;"", MONTH($O834) &lt;= 10, MONTH($P834) &gt;= 10), IF($S834 &lt;&gt; "", $I834/$S834, ""), ""), "")</f>
        <v/>
      </c>
      <c r="AQ834" s="10" t="str">
        <f ca="1">IFERROR(IF(AND(NOW()&lt;= EOMONTH(DATE(YEAR($P834),11, 1), 0), Overall!$A836&lt;&gt;"", MONTH($O834) &lt;=11, MONTH($P834) &gt;= 11), IF($S834 &lt;&gt; "", $I834/$S834, ""), ""), "")</f>
        <v/>
      </c>
      <c r="AR834" s="10" t="str">
        <f ca="1">IFERROR(IF(AND(NOW()&lt;= EOMONTH(DATE(YEAR($P834),12, 1), 0), Overall!$A836&lt;&gt;"", MONTH($O834) &lt;= 12, MONTH($P834) &gt;= 12), IF($S834 &lt;&gt; "", $I834/$S834, ""), ""), "")</f>
        <v/>
      </c>
      <c r="AS834" s="16">
        <f t="shared" ca="1" si="27"/>
        <v>0</v>
      </c>
    </row>
    <row r="835" spans="1:45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5" t="str">
        <f>IF(Overall!P837&lt;&gt;"",_xlfn.VALUETOTEXT(Overall!P837),"")</f>
        <v/>
      </c>
      <c r="I835" s="6" t="str">
        <f>IF(Overall!F837&lt;&gt;"",VALUE(Overall!F837),"")</f>
        <v/>
      </c>
      <c r="J835" s="6" t="str">
        <f>IF(Overall!G837&lt;&gt;"",VALUE(Overall!G837),"")</f>
        <v/>
      </c>
      <c r="K835" s="6" t="str">
        <f>IF(Overall!H837&lt;&gt;"",VALUE(Overall!H837),"")</f>
        <v/>
      </c>
      <c r="L835" s="6" t="str">
        <f>IF(Overall!I837&lt;&gt;"",VALUE(Overall!I837),"")</f>
        <v/>
      </c>
      <c r="M835" s="6" t="str">
        <f>IF(Overall!J837&lt;&gt;"",VALUE(Overall!J837),"")</f>
        <v/>
      </c>
      <c r="N835" s="6" t="str">
        <f>IF(Overall!K837&lt;&gt;"",VALUE(Overall!K837),"")</f>
        <v/>
      </c>
      <c r="O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P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Q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R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S835" s="5" t="str">
        <f t="shared" si="26"/>
        <v/>
      </c>
      <c r="T835" s="10" t="str">
        <f>IF(Overall!$A837&lt;&gt;"",IF(AND(MONTH($O835) &lt;= 1, MONTH($P835) &gt;= 1), IF($S835 &lt;&gt; "", $I835/$S835, ""), ""),"")</f>
        <v/>
      </c>
      <c r="U835" s="10" t="str">
        <f>IF(Overall!$A837&lt;&gt;"",IF(AND(MONTH($O835) &lt;= 2, MONTH($P835) &gt;= 2), IF($S835 &lt;&gt; "", $I835/$S835, ""), ""),"")</f>
        <v/>
      </c>
      <c r="V835" s="10" t="str">
        <f>IF(Overall!$A837&lt;&gt;"",IF(AND(MONTH($O835) &lt;= 3, MONTH($P835) &gt;= 3), IF($S835 &lt;&gt; "", $I835/$S835, ""), ""),"")</f>
        <v/>
      </c>
      <c r="W835" s="10" t="str">
        <f>IF(Overall!$A837&lt;&gt;"",IF(AND(MONTH($O835) &lt;= 4, MONTH($P835) &gt;= 4), IF($S835 &lt;&gt; "", $I835/$S835, ""), ""),"")</f>
        <v/>
      </c>
      <c r="X835" s="10" t="str">
        <f>IF(Overall!$A837&lt;&gt;"",IF(AND(MONTH($O835) &lt;= 5, MONTH($P835) &gt;= 5), IF($S835 &lt;&gt; "", $I835/$S835, ""), ""),"")</f>
        <v/>
      </c>
      <c r="Y835" s="10" t="str">
        <f>IF(Overall!$A837&lt;&gt;"",IF(AND(MONTH($O835) &lt;= 6, MONTH($P835) &gt;= 6), IF($S835 &lt;&gt; "", $I835/$S835, ""), ""),"")</f>
        <v/>
      </c>
      <c r="Z835" s="10" t="str">
        <f>IF(Overall!$A837&lt;&gt;"",IF(AND(MONTH($O835) &lt;= 7, MONTH($P835) &gt;= 7 ), IF($S835 &lt;&gt; "", $I835/$S835, ""), ""),"")</f>
        <v/>
      </c>
      <c r="AA835" s="10" t="str">
        <f>IF(Overall!$A837&lt;&gt;"",IF(AND(MONTH($O835) &lt;= 8, MONTH($P835) &gt;= 8), IF($S835 &lt;&gt; "", $I835/$S835, ""), ""),"")</f>
        <v/>
      </c>
      <c r="AB835" s="10" t="str">
        <f>IF(Overall!$A837&lt;&gt;"",IF(AND(MONTH($O835) &lt;= 9, MONTH($P835) &gt;= 9), IF($S835 &lt;&gt; "", $I835/$S835, ""), ""),"")</f>
        <v/>
      </c>
      <c r="AC835" s="10" t="str">
        <f>IF(Overall!$A837&lt;&gt;"",IF(AND(MONTH($O835) &lt;= 10, MONTH($P835) &gt;= 10), IF($S835 &lt;&gt; "", $I835/$S835, ""), ""),"")</f>
        <v/>
      </c>
      <c r="AD835" s="10" t="str">
        <f>IF(Overall!$A837&lt;&gt;"",IF(AND(MONTH($O835) &lt;= 11, MONTH($P835) &gt;= 11), IF($S835 &lt;&gt; "", $I835/$S835, ""), ""),"")</f>
        <v/>
      </c>
      <c r="AE835" s="10" t="str">
        <f>IF(Overall!$A837&lt;&gt;"",IF(AND(MONTH($O835) &lt;= 12, MONTH($P835) &gt;= 12), IF($S835 &lt;&gt; "", $I835/$S835, ""), ""),"")</f>
        <v/>
      </c>
      <c r="AG835" s="10" t="str">
        <f ca="1">IFERROR(IF(AND(NOW()&lt;= EOMONTH(DATE(YEAR($P835),1, 1), 0), Overall!$A837&lt;&gt;"", MONTH($O835) &lt;= 1, MONTH($P835) &gt;= 1), IF($S835 &lt;&gt; "", $I835/$S835, ""), ""), "")</f>
        <v/>
      </c>
      <c r="AH835" s="10" t="str">
        <f ca="1">IFERROR(IF(AND(NOW()&lt;= EOMONTH(DATE(YEAR($P835),2, 1), 0), Overall!$A837&lt;&gt;"", MONTH($O835) &lt;= 2, MONTH($P835) &gt;= 2), IF($S835 &lt;&gt; "", $I835/$S835, ""), ""), "")</f>
        <v/>
      </c>
      <c r="AI835" s="10" t="str">
        <f ca="1">IFERROR(IF(AND(NOW()&lt;= EOMONTH(DATE(YEAR($P835),3, 1), 0), Overall!$A837&lt;&gt;"", MONTH($O835) &lt;= 3, MONTH($P835) &gt;= 3), IF($S835 &lt;&gt; "", $I835/$S835, ""), ""), "")</f>
        <v/>
      </c>
      <c r="AJ835" s="10" t="str">
        <f ca="1">IFERROR(IF(AND(NOW()&lt;= EOMONTH(DATE(YEAR($P835),4, 1), 0), Overall!$A837&lt;&gt;"", MONTH($O835) &lt;= 4, MONTH($P835) &gt;= 4), IF($S835 &lt;&gt; "", $I835/$S835, ""), ""), "")</f>
        <v/>
      </c>
      <c r="AK835" s="10" t="str">
        <f ca="1">IFERROR(IF(AND(NOW()&lt;= EOMONTH(DATE(YEAR($P835),5, 1), 0), Overall!$A837&lt;&gt;"", MONTH($O835) &lt;= 5, MONTH($P835) &gt;= 5), IF($S835 &lt;&gt; "", $I835/$S835, ""), ""), "")</f>
        <v/>
      </c>
      <c r="AL835" s="10" t="str">
        <f ca="1">IFERROR(IF(AND(NOW()&lt;= EOMONTH(DATE(YEAR($P835),6, 1), 0), Overall!$A837&lt;&gt;"", MONTH($O835) &lt;= 6, MONTH($P835) &gt;= 6), IF($S835 &lt;&gt; "", $I835/$S835, ""), ""), "")</f>
        <v/>
      </c>
      <c r="AM835" s="10" t="str">
        <f ca="1">IFERROR(IF(AND(NOW()&lt;= EOMONTH(DATE(YEAR($P835),7, 1), 0), Overall!$A837&lt;&gt;"", MONTH($O835) &lt;= 7, MONTH($P835) &gt;= 7), IF($S835 &lt;&gt; "", $I835/$S835, ""), ""), "")</f>
        <v/>
      </c>
      <c r="AN835" s="10" t="str">
        <f ca="1">IFERROR(IF(AND(NOW()&lt;= EOMONTH(DATE(YEAR($P835),8, 1), 0), Overall!$A837&lt;&gt;"", MONTH($O835) &lt;= 8, MONTH($P835) &gt;= 8), IF($S835 &lt;&gt; "", $I835/$S835, ""), ""), "")</f>
        <v/>
      </c>
      <c r="AO835" s="10" t="str">
        <f ca="1">IFERROR(IF(AND(NOW()&lt;= EOMONTH(DATE(YEAR($P835),9, 1), 0), Overall!$A837&lt;&gt;"", MONTH($O835) &lt;= 9, MONTH($P835) &gt;= 9), IF($S835 &lt;&gt; "", $I835/$S835, ""), ""), "")</f>
        <v/>
      </c>
      <c r="AP835" s="10" t="str">
        <f ca="1">IFERROR(IF(AND(NOW()&lt;= EOMONTH(DATE(YEAR($P835),10, 1), 0), Overall!$A837&lt;&gt;"", MONTH($O835) &lt;= 10, MONTH($P835) &gt;= 10), IF($S835 &lt;&gt; "", $I835/$S835, ""), ""), "")</f>
        <v/>
      </c>
      <c r="AQ835" s="10" t="str">
        <f ca="1">IFERROR(IF(AND(NOW()&lt;= EOMONTH(DATE(YEAR($P835),11, 1), 0), Overall!$A837&lt;&gt;"", MONTH($O835) &lt;=11, MONTH($P835) &gt;= 11), IF($S835 &lt;&gt; "", $I835/$S835, ""), ""), "")</f>
        <v/>
      </c>
      <c r="AR835" s="10" t="str">
        <f ca="1">IFERROR(IF(AND(NOW()&lt;= EOMONTH(DATE(YEAR($P835),12, 1), 0), Overall!$A837&lt;&gt;"", MONTH($O835) &lt;= 12, MONTH($P835) &gt;= 12), IF($S835 &lt;&gt; "", $I835/$S835, ""), ""), "")</f>
        <v/>
      </c>
      <c r="AS835" s="16">
        <f t="shared" ca="1" si="27"/>
        <v>0</v>
      </c>
    </row>
    <row r="836" spans="1:45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5" t="str">
        <f>IF(Overall!P838&lt;&gt;"",_xlfn.VALUETOTEXT(Overall!P838),"")</f>
        <v/>
      </c>
      <c r="I836" s="6" t="str">
        <f>IF(Overall!F838&lt;&gt;"",VALUE(Overall!F838),"")</f>
        <v/>
      </c>
      <c r="J836" s="6" t="str">
        <f>IF(Overall!G838&lt;&gt;"",VALUE(Overall!G838),"")</f>
        <v/>
      </c>
      <c r="K836" s="6" t="str">
        <f>IF(Overall!H838&lt;&gt;"",VALUE(Overall!H838),"")</f>
        <v/>
      </c>
      <c r="L836" s="6" t="str">
        <f>IF(Overall!I838&lt;&gt;"",VALUE(Overall!I838),"")</f>
        <v/>
      </c>
      <c r="M836" s="6" t="str">
        <f>IF(Overall!J838&lt;&gt;"",VALUE(Overall!J838),"")</f>
        <v/>
      </c>
      <c r="N836" s="6" t="str">
        <f>IF(Overall!K838&lt;&gt;"",VALUE(Overall!K838),"")</f>
        <v/>
      </c>
      <c r="O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P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Q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R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S836" s="5" t="str">
        <f t="shared" si="26"/>
        <v/>
      </c>
      <c r="T836" s="10" t="str">
        <f>IF(Overall!$A838&lt;&gt;"",IF(AND(MONTH($O836) &lt;= 1, MONTH($P836) &gt;= 1), IF($S836 &lt;&gt; "", $I836/$S836, ""), ""),"")</f>
        <v/>
      </c>
      <c r="U836" s="10" t="str">
        <f>IF(Overall!$A838&lt;&gt;"",IF(AND(MONTH($O836) &lt;= 2, MONTH($P836) &gt;= 2), IF($S836 &lt;&gt; "", $I836/$S836, ""), ""),"")</f>
        <v/>
      </c>
      <c r="V836" s="10" t="str">
        <f>IF(Overall!$A838&lt;&gt;"",IF(AND(MONTH($O836) &lt;= 3, MONTH($P836) &gt;= 3), IF($S836 &lt;&gt; "", $I836/$S836, ""), ""),"")</f>
        <v/>
      </c>
      <c r="W836" s="10" t="str">
        <f>IF(Overall!$A838&lt;&gt;"",IF(AND(MONTH($O836) &lt;= 4, MONTH($P836) &gt;= 4), IF($S836 &lt;&gt; "", $I836/$S836, ""), ""),"")</f>
        <v/>
      </c>
      <c r="X836" s="10" t="str">
        <f>IF(Overall!$A838&lt;&gt;"",IF(AND(MONTH($O836) &lt;= 5, MONTH($P836) &gt;= 5), IF($S836 &lt;&gt; "", $I836/$S836, ""), ""),"")</f>
        <v/>
      </c>
      <c r="Y836" s="10" t="str">
        <f>IF(Overall!$A838&lt;&gt;"",IF(AND(MONTH($O836) &lt;= 6, MONTH($P836) &gt;= 6), IF($S836 &lt;&gt; "", $I836/$S836, ""), ""),"")</f>
        <v/>
      </c>
      <c r="Z836" s="10" t="str">
        <f>IF(Overall!$A838&lt;&gt;"",IF(AND(MONTH($O836) &lt;= 7, MONTH($P836) &gt;= 7 ), IF($S836 &lt;&gt; "", $I836/$S836, ""), ""),"")</f>
        <v/>
      </c>
      <c r="AA836" s="10" t="str">
        <f>IF(Overall!$A838&lt;&gt;"",IF(AND(MONTH($O836) &lt;= 8, MONTH($P836) &gt;= 8), IF($S836 &lt;&gt; "", $I836/$S836, ""), ""),"")</f>
        <v/>
      </c>
      <c r="AB836" s="10" t="str">
        <f>IF(Overall!$A838&lt;&gt;"",IF(AND(MONTH($O836) &lt;= 9, MONTH($P836) &gt;= 9), IF($S836 &lt;&gt; "", $I836/$S836, ""), ""),"")</f>
        <v/>
      </c>
      <c r="AC836" s="10" t="str">
        <f>IF(Overall!$A838&lt;&gt;"",IF(AND(MONTH($O836) &lt;= 10, MONTH($P836) &gt;= 10), IF($S836 &lt;&gt; "", $I836/$S836, ""), ""),"")</f>
        <v/>
      </c>
      <c r="AD836" s="10" t="str">
        <f>IF(Overall!$A838&lt;&gt;"",IF(AND(MONTH($O836) &lt;= 11, MONTH($P836) &gt;= 11), IF($S836 &lt;&gt; "", $I836/$S836, ""), ""),"")</f>
        <v/>
      </c>
      <c r="AE836" s="10" t="str">
        <f>IF(Overall!$A838&lt;&gt;"",IF(AND(MONTH($O836) &lt;= 12, MONTH($P836) &gt;= 12), IF($S836 &lt;&gt; "", $I836/$S836, ""), ""),"")</f>
        <v/>
      </c>
      <c r="AG836" s="10" t="str">
        <f ca="1">IFERROR(IF(AND(NOW()&lt;= EOMONTH(DATE(YEAR($P836),1, 1), 0), Overall!$A838&lt;&gt;"", MONTH($O836) &lt;= 1, MONTH($P836) &gt;= 1), IF($S836 &lt;&gt; "", $I836/$S836, ""), ""), "")</f>
        <v/>
      </c>
      <c r="AH836" s="10" t="str">
        <f ca="1">IFERROR(IF(AND(NOW()&lt;= EOMONTH(DATE(YEAR($P836),2, 1), 0), Overall!$A838&lt;&gt;"", MONTH($O836) &lt;= 2, MONTH($P836) &gt;= 2), IF($S836 &lt;&gt; "", $I836/$S836, ""), ""), "")</f>
        <v/>
      </c>
      <c r="AI836" s="10" t="str">
        <f ca="1">IFERROR(IF(AND(NOW()&lt;= EOMONTH(DATE(YEAR($P836),3, 1), 0), Overall!$A838&lt;&gt;"", MONTH($O836) &lt;= 3, MONTH($P836) &gt;= 3), IF($S836 &lt;&gt; "", $I836/$S836, ""), ""), "")</f>
        <v/>
      </c>
      <c r="AJ836" s="10" t="str">
        <f ca="1">IFERROR(IF(AND(NOW()&lt;= EOMONTH(DATE(YEAR($P836),4, 1), 0), Overall!$A838&lt;&gt;"", MONTH($O836) &lt;= 4, MONTH($P836) &gt;= 4), IF($S836 &lt;&gt; "", $I836/$S836, ""), ""), "")</f>
        <v/>
      </c>
      <c r="AK836" s="10" t="str">
        <f ca="1">IFERROR(IF(AND(NOW()&lt;= EOMONTH(DATE(YEAR($P836),5, 1), 0), Overall!$A838&lt;&gt;"", MONTH($O836) &lt;= 5, MONTH($P836) &gt;= 5), IF($S836 &lt;&gt; "", $I836/$S836, ""), ""), "")</f>
        <v/>
      </c>
      <c r="AL836" s="10" t="str">
        <f ca="1">IFERROR(IF(AND(NOW()&lt;= EOMONTH(DATE(YEAR($P836),6, 1), 0), Overall!$A838&lt;&gt;"", MONTH($O836) &lt;= 6, MONTH($P836) &gt;= 6), IF($S836 &lt;&gt; "", $I836/$S836, ""), ""), "")</f>
        <v/>
      </c>
      <c r="AM836" s="10" t="str">
        <f ca="1">IFERROR(IF(AND(NOW()&lt;= EOMONTH(DATE(YEAR($P836),7, 1), 0), Overall!$A838&lt;&gt;"", MONTH($O836) &lt;= 7, MONTH($P836) &gt;= 7), IF($S836 &lt;&gt; "", $I836/$S836, ""), ""), "")</f>
        <v/>
      </c>
      <c r="AN836" s="10" t="str">
        <f ca="1">IFERROR(IF(AND(NOW()&lt;= EOMONTH(DATE(YEAR($P836),8, 1), 0), Overall!$A838&lt;&gt;"", MONTH($O836) &lt;= 8, MONTH($P836) &gt;= 8), IF($S836 &lt;&gt; "", $I836/$S836, ""), ""), "")</f>
        <v/>
      </c>
      <c r="AO836" s="10" t="str">
        <f ca="1">IFERROR(IF(AND(NOW()&lt;= EOMONTH(DATE(YEAR($P836),9, 1), 0), Overall!$A838&lt;&gt;"", MONTH($O836) &lt;= 9, MONTH($P836) &gt;= 9), IF($S836 &lt;&gt; "", $I836/$S836, ""), ""), "")</f>
        <v/>
      </c>
      <c r="AP836" s="10" t="str">
        <f ca="1">IFERROR(IF(AND(NOW()&lt;= EOMONTH(DATE(YEAR($P836),10, 1), 0), Overall!$A838&lt;&gt;"", MONTH($O836) &lt;= 10, MONTH($P836) &gt;= 10), IF($S836 &lt;&gt; "", $I836/$S836, ""), ""), "")</f>
        <v/>
      </c>
      <c r="AQ836" s="10" t="str">
        <f ca="1">IFERROR(IF(AND(NOW()&lt;= EOMONTH(DATE(YEAR($P836),11, 1), 0), Overall!$A838&lt;&gt;"", MONTH($O836) &lt;=11, MONTH($P836) &gt;= 11), IF($S836 &lt;&gt; "", $I836/$S836, ""), ""), "")</f>
        <v/>
      </c>
      <c r="AR836" s="10" t="str">
        <f ca="1">IFERROR(IF(AND(NOW()&lt;= EOMONTH(DATE(YEAR($P836),12, 1), 0), Overall!$A838&lt;&gt;"", MONTH($O836) &lt;= 12, MONTH($P836) &gt;= 12), IF($S836 &lt;&gt; "", $I836/$S836, ""), ""), "")</f>
        <v/>
      </c>
      <c r="AS836" s="16">
        <f t="shared" ca="1" si="27"/>
        <v>0</v>
      </c>
    </row>
    <row r="837" spans="1:45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5" t="str">
        <f>IF(Overall!P839&lt;&gt;"",_xlfn.VALUETOTEXT(Overall!P839),"")</f>
        <v/>
      </c>
      <c r="I837" s="6" t="str">
        <f>IF(Overall!F839&lt;&gt;"",VALUE(Overall!F839),"")</f>
        <v/>
      </c>
      <c r="J837" s="6" t="str">
        <f>IF(Overall!G839&lt;&gt;"",VALUE(Overall!G839),"")</f>
        <v/>
      </c>
      <c r="K837" s="6" t="str">
        <f>IF(Overall!H839&lt;&gt;"",VALUE(Overall!H839),"")</f>
        <v/>
      </c>
      <c r="L837" s="6" t="str">
        <f>IF(Overall!I839&lt;&gt;"",VALUE(Overall!I839),"")</f>
        <v/>
      </c>
      <c r="M837" s="6" t="str">
        <f>IF(Overall!J839&lt;&gt;"",VALUE(Overall!J839),"")</f>
        <v/>
      </c>
      <c r="N837" s="6" t="str">
        <f>IF(Overall!K839&lt;&gt;"",VALUE(Overall!K839),"")</f>
        <v/>
      </c>
      <c r="O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P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Q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R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S837" s="5" t="str">
        <f t="shared" si="26"/>
        <v/>
      </c>
      <c r="T837" s="10" t="str">
        <f>IF(Overall!$A839&lt;&gt;"",IF(AND(MONTH($O837) &lt;= 1, MONTH($P837) &gt;= 1), IF($S837 &lt;&gt; "", $I837/$S837, ""), ""),"")</f>
        <v/>
      </c>
      <c r="U837" s="10" t="str">
        <f>IF(Overall!$A839&lt;&gt;"",IF(AND(MONTH($O837) &lt;= 2, MONTH($P837) &gt;= 2), IF($S837 &lt;&gt; "", $I837/$S837, ""), ""),"")</f>
        <v/>
      </c>
      <c r="V837" s="10" t="str">
        <f>IF(Overall!$A839&lt;&gt;"",IF(AND(MONTH($O837) &lt;= 3, MONTH($P837) &gt;= 3), IF($S837 &lt;&gt; "", $I837/$S837, ""), ""),"")</f>
        <v/>
      </c>
      <c r="W837" s="10" t="str">
        <f>IF(Overall!$A839&lt;&gt;"",IF(AND(MONTH($O837) &lt;= 4, MONTH($P837) &gt;= 4), IF($S837 &lt;&gt; "", $I837/$S837, ""), ""),"")</f>
        <v/>
      </c>
      <c r="X837" s="10" t="str">
        <f>IF(Overall!$A839&lt;&gt;"",IF(AND(MONTH($O837) &lt;= 5, MONTH($P837) &gt;= 5), IF($S837 &lt;&gt; "", $I837/$S837, ""), ""),"")</f>
        <v/>
      </c>
      <c r="Y837" s="10" t="str">
        <f>IF(Overall!$A839&lt;&gt;"",IF(AND(MONTH($O837) &lt;= 6, MONTH($P837) &gt;= 6), IF($S837 &lt;&gt; "", $I837/$S837, ""), ""),"")</f>
        <v/>
      </c>
      <c r="Z837" s="10" t="str">
        <f>IF(Overall!$A839&lt;&gt;"",IF(AND(MONTH($O837) &lt;= 7, MONTH($P837) &gt;= 7 ), IF($S837 &lt;&gt; "", $I837/$S837, ""), ""),"")</f>
        <v/>
      </c>
      <c r="AA837" s="10" t="str">
        <f>IF(Overall!$A839&lt;&gt;"",IF(AND(MONTH($O837) &lt;= 8, MONTH($P837) &gt;= 8), IF($S837 &lt;&gt; "", $I837/$S837, ""), ""),"")</f>
        <v/>
      </c>
      <c r="AB837" s="10" t="str">
        <f>IF(Overall!$A839&lt;&gt;"",IF(AND(MONTH($O837) &lt;= 9, MONTH($P837) &gt;= 9), IF($S837 &lt;&gt; "", $I837/$S837, ""), ""),"")</f>
        <v/>
      </c>
      <c r="AC837" s="10" t="str">
        <f>IF(Overall!$A839&lt;&gt;"",IF(AND(MONTH($O837) &lt;= 10, MONTH($P837) &gt;= 10), IF($S837 &lt;&gt; "", $I837/$S837, ""), ""),"")</f>
        <v/>
      </c>
      <c r="AD837" s="10" t="str">
        <f>IF(Overall!$A839&lt;&gt;"",IF(AND(MONTH($O837) &lt;= 11, MONTH($P837) &gt;= 11), IF($S837 &lt;&gt; "", $I837/$S837, ""), ""),"")</f>
        <v/>
      </c>
      <c r="AE837" s="10" t="str">
        <f>IF(Overall!$A839&lt;&gt;"",IF(AND(MONTH($O837) &lt;= 12, MONTH($P837) &gt;= 12), IF($S837 &lt;&gt; "", $I837/$S837, ""), ""),"")</f>
        <v/>
      </c>
      <c r="AG837" s="10" t="str">
        <f ca="1">IFERROR(IF(AND(NOW()&lt;= EOMONTH(DATE(YEAR($P837),1, 1), 0), Overall!$A839&lt;&gt;"", MONTH($O837) &lt;= 1, MONTH($P837) &gt;= 1), IF($S837 &lt;&gt; "", $I837/$S837, ""), ""), "")</f>
        <v/>
      </c>
      <c r="AH837" s="10" t="str">
        <f ca="1">IFERROR(IF(AND(NOW()&lt;= EOMONTH(DATE(YEAR($P837),2, 1), 0), Overall!$A839&lt;&gt;"", MONTH($O837) &lt;= 2, MONTH($P837) &gt;= 2), IF($S837 &lt;&gt; "", $I837/$S837, ""), ""), "")</f>
        <v/>
      </c>
      <c r="AI837" s="10" t="str">
        <f ca="1">IFERROR(IF(AND(NOW()&lt;= EOMONTH(DATE(YEAR($P837),3, 1), 0), Overall!$A839&lt;&gt;"", MONTH($O837) &lt;= 3, MONTH($P837) &gt;= 3), IF($S837 &lt;&gt; "", $I837/$S837, ""), ""), "")</f>
        <v/>
      </c>
      <c r="AJ837" s="10" t="str">
        <f ca="1">IFERROR(IF(AND(NOW()&lt;= EOMONTH(DATE(YEAR($P837),4, 1), 0), Overall!$A839&lt;&gt;"", MONTH($O837) &lt;= 4, MONTH($P837) &gt;= 4), IF($S837 &lt;&gt; "", $I837/$S837, ""), ""), "")</f>
        <v/>
      </c>
      <c r="AK837" s="10" t="str">
        <f ca="1">IFERROR(IF(AND(NOW()&lt;= EOMONTH(DATE(YEAR($P837),5, 1), 0), Overall!$A839&lt;&gt;"", MONTH($O837) &lt;= 5, MONTH($P837) &gt;= 5), IF($S837 &lt;&gt; "", $I837/$S837, ""), ""), "")</f>
        <v/>
      </c>
      <c r="AL837" s="10" t="str">
        <f ca="1">IFERROR(IF(AND(NOW()&lt;= EOMONTH(DATE(YEAR($P837),6, 1), 0), Overall!$A839&lt;&gt;"", MONTH($O837) &lt;= 6, MONTH($P837) &gt;= 6), IF($S837 &lt;&gt; "", $I837/$S837, ""), ""), "")</f>
        <v/>
      </c>
      <c r="AM837" s="10" t="str">
        <f ca="1">IFERROR(IF(AND(NOW()&lt;= EOMONTH(DATE(YEAR($P837),7, 1), 0), Overall!$A839&lt;&gt;"", MONTH($O837) &lt;= 7, MONTH($P837) &gt;= 7), IF($S837 &lt;&gt; "", $I837/$S837, ""), ""), "")</f>
        <v/>
      </c>
      <c r="AN837" s="10" t="str">
        <f ca="1">IFERROR(IF(AND(NOW()&lt;= EOMONTH(DATE(YEAR($P837),8, 1), 0), Overall!$A839&lt;&gt;"", MONTH($O837) &lt;= 8, MONTH($P837) &gt;= 8), IF($S837 &lt;&gt; "", $I837/$S837, ""), ""), "")</f>
        <v/>
      </c>
      <c r="AO837" s="10" t="str">
        <f ca="1">IFERROR(IF(AND(NOW()&lt;= EOMONTH(DATE(YEAR($P837),9, 1), 0), Overall!$A839&lt;&gt;"", MONTH($O837) &lt;= 9, MONTH($P837) &gt;= 9), IF($S837 &lt;&gt; "", $I837/$S837, ""), ""), "")</f>
        <v/>
      </c>
      <c r="AP837" s="10" t="str">
        <f ca="1">IFERROR(IF(AND(NOW()&lt;= EOMONTH(DATE(YEAR($P837),10, 1), 0), Overall!$A839&lt;&gt;"", MONTH($O837) &lt;= 10, MONTH($P837) &gt;= 10), IF($S837 &lt;&gt; "", $I837/$S837, ""), ""), "")</f>
        <v/>
      </c>
      <c r="AQ837" s="10" t="str">
        <f ca="1">IFERROR(IF(AND(NOW()&lt;= EOMONTH(DATE(YEAR($P837),11, 1), 0), Overall!$A839&lt;&gt;"", MONTH($O837) &lt;=11, MONTH($P837) &gt;= 11), IF($S837 &lt;&gt; "", $I837/$S837, ""), ""), "")</f>
        <v/>
      </c>
      <c r="AR837" s="10" t="str">
        <f ca="1">IFERROR(IF(AND(NOW()&lt;= EOMONTH(DATE(YEAR($P837),12, 1), 0), Overall!$A839&lt;&gt;"", MONTH($O837) &lt;= 12, MONTH($P837) &gt;= 12), IF($S837 &lt;&gt; "", $I837/$S837, ""), ""), "")</f>
        <v/>
      </c>
      <c r="AS837" s="16">
        <f t="shared" ca="1" si="27"/>
        <v>0</v>
      </c>
    </row>
    <row r="838" spans="1:45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5" t="str">
        <f>IF(Overall!P840&lt;&gt;"",_xlfn.VALUETOTEXT(Overall!P840),"")</f>
        <v/>
      </c>
      <c r="I838" s="6" t="str">
        <f>IF(Overall!F840&lt;&gt;"",VALUE(Overall!F840),"")</f>
        <v/>
      </c>
      <c r="J838" s="6" t="str">
        <f>IF(Overall!G840&lt;&gt;"",VALUE(Overall!G840),"")</f>
        <v/>
      </c>
      <c r="K838" s="6" t="str">
        <f>IF(Overall!H840&lt;&gt;"",VALUE(Overall!H840),"")</f>
        <v/>
      </c>
      <c r="L838" s="6" t="str">
        <f>IF(Overall!I840&lt;&gt;"",VALUE(Overall!I840),"")</f>
        <v/>
      </c>
      <c r="M838" s="6" t="str">
        <f>IF(Overall!J840&lt;&gt;"",VALUE(Overall!J840),"")</f>
        <v/>
      </c>
      <c r="N838" s="6" t="str">
        <f>IF(Overall!K840&lt;&gt;"",VALUE(Overall!K840),"")</f>
        <v/>
      </c>
      <c r="O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P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Q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R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S838" s="5" t="str">
        <f t="shared" si="26"/>
        <v/>
      </c>
      <c r="T838" s="10" t="str">
        <f>IF(Overall!$A840&lt;&gt;"",IF(AND(MONTH($O838) &lt;= 1, MONTH($P838) &gt;= 1), IF($S838 &lt;&gt; "", $I838/$S838, ""), ""),"")</f>
        <v/>
      </c>
      <c r="U838" s="10" t="str">
        <f>IF(Overall!$A840&lt;&gt;"",IF(AND(MONTH($O838) &lt;= 2, MONTH($P838) &gt;= 2), IF($S838 &lt;&gt; "", $I838/$S838, ""), ""),"")</f>
        <v/>
      </c>
      <c r="V838" s="10" t="str">
        <f>IF(Overall!$A840&lt;&gt;"",IF(AND(MONTH($O838) &lt;= 3, MONTH($P838) &gt;= 3), IF($S838 &lt;&gt; "", $I838/$S838, ""), ""),"")</f>
        <v/>
      </c>
      <c r="W838" s="10" t="str">
        <f>IF(Overall!$A840&lt;&gt;"",IF(AND(MONTH($O838) &lt;= 4, MONTH($P838) &gt;= 4), IF($S838 &lt;&gt; "", $I838/$S838, ""), ""),"")</f>
        <v/>
      </c>
      <c r="X838" s="10" t="str">
        <f>IF(Overall!$A840&lt;&gt;"",IF(AND(MONTH($O838) &lt;= 5, MONTH($P838) &gt;= 5), IF($S838 &lt;&gt; "", $I838/$S838, ""), ""),"")</f>
        <v/>
      </c>
      <c r="Y838" s="10" t="str">
        <f>IF(Overall!$A840&lt;&gt;"",IF(AND(MONTH($O838) &lt;= 6, MONTH($P838) &gt;= 6), IF($S838 &lt;&gt; "", $I838/$S838, ""), ""),"")</f>
        <v/>
      </c>
      <c r="Z838" s="10" t="str">
        <f>IF(Overall!$A840&lt;&gt;"",IF(AND(MONTH($O838) &lt;= 7, MONTH($P838) &gt;= 7 ), IF($S838 &lt;&gt; "", $I838/$S838, ""), ""),"")</f>
        <v/>
      </c>
      <c r="AA838" s="10" t="str">
        <f>IF(Overall!$A840&lt;&gt;"",IF(AND(MONTH($O838) &lt;= 8, MONTH($P838) &gt;= 8), IF($S838 &lt;&gt; "", $I838/$S838, ""), ""),"")</f>
        <v/>
      </c>
      <c r="AB838" s="10" t="str">
        <f>IF(Overall!$A840&lt;&gt;"",IF(AND(MONTH($O838) &lt;= 9, MONTH($P838) &gt;= 9), IF($S838 &lt;&gt; "", $I838/$S838, ""), ""),"")</f>
        <v/>
      </c>
      <c r="AC838" s="10" t="str">
        <f>IF(Overall!$A840&lt;&gt;"",IF(AND(MONTH($O838) &lt;= 10, MONTH($P838) &gt;= 10), IF($S838 &lt;&gt; "", $I838/$S838, ""), ""),"")</f>
        <v/>
      </c>
      <c r="AD838" s="10" t="str">
        <f>IF(Overall!$A840&lt;&gt;"",IF(AND(MONTH($O838) &lt;= 11, MONTH($P838) &gt;= 11), IF($S838 &lt;&gt; "", $I838/$S838, ""), ""),"")</f>
        <v/>
      </c>
      <c r="AE838" s="10" t="str">
        <f>IF(Overall!$A840&lt;&gt;"",IF(AND(MONTH($O838) &lt;= 12, MONTH($P838) &gt;= 12), IF($S838 &lt;&gt; "", $I838/$S838, ""), ""),"")</f>
        <v/>
      </c>
      <c r="AG838" s="10" t="str">
        <f ca="1">IFERROR(IF(AND(NOW()&lt;= EOMONTH(DATE(YEAR($P838),1, 1), 0), Overall!$A840&lt;&gt;"", MONTH($O838) &lt;= 1, MONTH($P838) &gt;= 1), IF($S838 &lt;&gt; "", $I838/$S838, ""), ""), "")</f>
        <v/>
      </c>
      <c r="AH838" s="10" t="str">
        <f ca="1">IFERROR(IF(AND(NOW()&lt;= EOMONTH(DATE(YEAR($P838),2, 1), 0), Overall!$A840&lt;&gt;"", MONTH($O838) &lt;= 2, MONTH($P838) &gt;= 2), IF($S838 &lt;&gt; "", $I838/$S838, ""), ""), "")</f>
        <v/>
      </c>
      <c r="AI838" s="10" t="str">
        <f ca="1">IFERROR(IF(AND(NOW()&lt;= EOMONTH(DATE(YEAR($P838),3, 1), 0), Overall!$A840&lt;&gt;"", MONTH($O838) &lt;= 3, MONTH($P838) &gt;= 3), IF($S838 &lt;&gt; "", $I838/$S838, ""), ""), "")</f>
        <v/>
      </c>
      <c r="AJ838" s="10" t="str">
        <f ca="1">IFERROR(IF(AND(NOW()&lt;= EOMONTH(DATE(YEAR($P838),4, 1), 0), Overall!$A840&lt;&gt;"", MONTH($O838) &lt;= 4, MONTH($P838) &gt;= 4), IF($S838 &lt;&gt; "", $I838/$S838, ""), ""), "")</f>
        <v/>
      </c>
      <c r="AK838" s="10" t="str">
        <f ca="1">IFERROR(IF(AND(NOW()&lt;= EOMONTH(DATE(YEAR($P838),5, 1), 0), Overall!$A840&lt;&gt;"", MONTH($O838) &lt;= 5, MONTH($P838) &gt;= 5), IF($S838 &lt;&gt; "", $I838/$S838, ""), ""), "")</f>
        <v/>
      </c>
      <c r="AL838" s="10" t="str">
        <f ca="1">IFERROR(IF(AND(NOW()&lt;= EOMONTH(DATE(YEAR($P838),6, 1), 0), Overall!$A840&lt;&gt;"", MONTH($O838) &lt;= 6, MONTH($P838) &gt;= 6), IF($S838 &lt;&gt; "", $I838/$S838, ""), ""), "")</f>
        <v/>
      </c>
      <c r="AM838" s="10" t="str">
        <f ca="1">IFERROR(IF(AND(NOW()&lt;= EOMONTH(DATE(YEAR($P838),7, 1), 0), Overall!$A840&lt;&gt;"", MONTH($O838) &lt;= 7, MONTH($P838) &gt;= 7), IF($S838 &lt;&gt; "", $I838/$S838, ""), ""), "")</f>
        <v/>
      </c>
      <c r="AN838" s="10" t="str">
        <f ca="1">IFERROR(IF(AND(NOW()&lt;= EOMONTH(DATE(YEAR($P838),8, 1), 0), Overall!$A840&lt;&gt;"", MONTH($O838) &lt;= 8, MONTH($P838) &gt;= 8), IF($S838 &lt;&gt; "", $I838/$S838, ""), ""), "")</f>
        <v/>
      </c>
      <c r="AO838" s="10" t="str">
        <f ca="1">IFERROR(IF(AND(NOW()&lt;= EOMONTH(DATE(YEAR($P838),9, 1), 0), Overall!$A840&lt;&gt;"", MONTH($O838) &lt;= 9, MONTH($P838) &gt;= 9), IF($S838 &lt;&gt; "", $I838/$S838, ""), ""), "")</f>
        <v/>
      </c>
      <c r="AP838" s="10" t="str">
        <f ca="1">IFERROR(IF(AND(NOW()&lt;= EOMONTH(DATE(YEAR($P838),10, 1), 0), Overall!$A840&lt;&gt;"", MONTH($O838) &lt;= 10, MONTH($P838) &gt;= 10), IF($S838 &lt;&gt; "", $I838/$S838, ""), ""), "")</f>
        <v/>
      </c>
      <c r="AQ838" s="10" t="str">
        <f ca="1">IFERROR(IF(AND(NOW()&lt;= EOMONTH(DATE(YEAR($P838),11, 1), 0), Overall!$A840&lt;&gt;"", MONTH($O838) &lt;=11, MONTH($P838) &gt;= 11), IF($S838 &lt;&gt; "", $I838/$S838, ""), ""), "")</f>
        <v/>
      </c>
      <c r="AR838" s="10" t="str">
        <f ca="1">IFERROR(IF(AND(NOW()&lt;= EOMONTH(DATE(YEAR($P838),12, 1), 0), Overall!$A840&lt;&gt;"", MONTH($O838) &lt;= 12, MONTH($P838) &gt;= 12), IF($S838 &lt;&gt; "", $I838/$S838, ""), ""), "")</f>
        <v/>
      </c>
      <c r="AS838" s="16">
        <f t="shared" ca="1" si="27"/>
        <v>0</v>
      </c>
    </row>
    <row r="839" spans="1:45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5" t="str">
        <f>IF(Overall!P841&lt;&gt;"",_xlfn.VALUETOTEXT(Overall!P841),"")</f>
        <v/>
      </c>
      <c r="I839" s="6" t="str">
        <f>IF(Overall!F841&lt;&gt;"",VALUE(Overall!F841),"")</f>
        <v/>
      </c>
      <c r="J839" s="6" t="str">
        <f>IF(Overall!G841&lt;&gt;"",VALUE(Overall!G841),"")</f>
        <v/>
      </c>
      <c r="K839" s="6" t="str">
        <f>IF(Overall!H841&lt;&gt;"",VALUE(Overall!H841),"")</f>
        <v/>
      </c>
      <c r="L839" s="6" t="str">
        <f>IF(Overall!I841&lt;&gt;"",VALUE(Overall!I841),"")</f>
        <v/>
      </c>
      <c r="M839" s="6" t="str">
        <f>IF(Overall!J841&lt;&gt;"",VALUE(Overall!J841),"")</f>
        <v/>
      </c>
      <c r="N839" s="6" t="str">
        <f>IF(Overall!K841&lt;&gt;"",VALUE(Overall!K841),"")</f>
        <v/>
      </c>
      <c r="O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P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Q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R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S839" s="5" t="str">
        <f t="shared" si="26"/>
        <v/>
      </c>
      <c r="T839" s="10" t="str">
        <f>IF(Overall!$A841&lt;&gt;"",IF(AND(MONTH($O839) &lt;= 1, MONTH($P839) &gt;= 1), IF($S839 &lt;&gt; "", $I839/$S839, ""), ""),"")</f>
        <v/>
      </c>
      <c r="U839" s="10" t="str">
        <f>IF(Overall!$A841&lt;&gt;"",IF(AND(MONTH($O839) &lt;= 2, MONTH($P839) &gt;= 2), IF($S839 &lt;&gt; "", $I839/$S839, ""), ""),"")</f>
        <v/>
      </c>
      <c r="V839" s="10" t="str">
        <f>IF(Overall!$A841&lt;&gt;"",IF(AND(MONTH($O839) &lt;= 3, MONTH($P839) &gt;= 3), IF($S839 &lt;&gt; "", $I839/$S839, ""), ""),"")</f>
        <v/>
      </c>
      <c r="W839" s="10" t="str">
        <f>IF(Overall!$A841&lt;&gt;"",IF(AND(MONTH($O839) &lt;= 4, MONTH($P839) &gt;= 4), IF($S839 &lt;&gt; "", $I839/$S839, ""), ""),"")</f>
        <v/>
      </c>
      <c r="X839" s="10" t="str">
        <f>IF(Overall!$A841&lt;&gt;"",IF(AND(MONTH($O839) &lt;= 5, MONTH($P839) &gt;= 5), IF($S839 &lt;&gt; "", $I839/$S839, ""), ""),"")</f>
        <v/>
      </c>
      <c r="Y839" s="10" t="str">
        <f>IF(Overall!$A841&lt;&gt;"",IF(AND(MONTH($O839) &lt;= 6, MONTH($P839) &gt;= 6), IF($S839 &lt;&gt; "", $I839/$S839, ""), ""),"")</f>
        <v/>
      </c>
      <c r="Z839" s="10" t="str">
        <f>IF(Overall!$A841&lt;&gt;"",IF(AND(MONTH($O839) &lt;= 7, MONTH($P839) &gt;= 7 ), IF($S839 &lt;&gt; "", $I839/$S839, ""), ""),"")</f>
        <v/>
      </c>
      <c r="AA839" s="10" t="str">
        <f>IF(Overall!$A841&lt;&gt;"",IF(AND(MONTH($O839) &lt;= 8, MONTH($P839) &gt;= 8), IF($S839 &lt;&gt; "", $I839/$S839, ""), ""),"")</f>
        <v/>
      </c>
      <c r="AB839" s="10" t="str">
        <f>IF(Overall!$A841&lt;&gt;"",IF(AND(MONTH($O839) &lt;= 9, MONTH($P839) &gt;= 9), IF($S839 &lt;&gt; "", $I839/$S839, ""), ""),"")</f>
        <v/>
      </c>
      <c r="AC839" s="10" t="str">
        <f>IF(Overall!$A841&lt;&gt;"",IF(AND(MONTH($O839) &lt;= 10, MONTH($P839) &gt;= 10), IF($S839 &lt;&gt; "", $I839/$S839, ""), ""),"")</f>
        <v/>
      </c>
      <c r="AD839" s="10" t="str">
        <f>IF(Overall!$A841&lt;&gt;"",IF(AND(MONTH($O839) &lt;= 11, MONTH($P839) &gt;= 11), IF($S839 &lt;&gt; "", $I839/$S839, ""), ""),"")</f>
        <v/>
      </c>
      <c r="AE839" s="10" t="str">
        <f>IF(Overall!$A841&lt;&gt;"",IF(AND(MONTH($O839) &lt;= 12, MONTH($P839) &gt;= 12), IF($S839 &lt;&gt; "", $I839/$S839, ""), ""),"")</f>
        <v/>
      </c>
      <c r="AG839" s="10" t="str">
        <f ca="1">IFERROR(IF(AND(NOW()&lt;= EOMONTH(DATE(YEAR($P839),1, 1), 0), Overall!$A841&lt;&gt;"", MONTH($O839) &lt;= 1, MONTH($P839) &gt;= 1), IF($S839 &lt;&gt; "", $I839/$S839, ""), ""), "")</f>
        <v/>
      </c>
      <c r="AH839" s="10" t="str">
        <f ca="1">IFERROR(IF(AND(NOW()&lt;= EOMONTH(DATE(YEAR($P839),2, 1), 0), Overall!$A841&lt;&gt;"", MONTH($O839) &lt;= 2, MONTH($P839) &gt;= 2), IF($S839 &lt;&gt; "", $I839/$S839, ""), ""), "")</f>
        <v/>
      </c>
      <c r="AI839" s="10" t="str">
        <f ca="1">IFERROR(IF(AND(NOW()&lt;= EOMONTH(DATE(YEAR($P839),3, 1), 0), Overall!$A841&lt;&gt;"", MONTH($O839) &lt;= 3, MONTH($P839) &gt;= 3), IF($S839 &lt;&gt; "", $I839/$S839, ""), ""), "")</f>
        <v/>
      </c>
      <c r="AJ839" s="10" t="str">
        <f ca="1">IFERROR(IF(AND(NOW()&lt;= EOMONTH(DATE(YEAR($P839),4, 1), 0), Overall!$A841&lt;&gt;"", MONTH($O839) &lt;= 4, MONTH($P839) &gt;= 4), IF($S839 &lt;&gt; "", $I839/$S839, ""), ""), "")</f>
        <v/>
      </c>
      <c r="AK839" s="10" t="str">
        <f ca="1">IFERROR(IF(AND(NOW()&lt;= EOMONTH(DATE(YEAR($P839),5, 1), 0), Overall!$A841&lt;&gt;"", MONTH($O839) &lt;= 5, MONTH($P839) &gt;= 5), IF($S839 &lt;&gt; "", $I839/$S839, ""), ""), "")</f>
        <v/>
      </c>
      <c r="AL839" s="10" t="str">
        <f ca="1">IFERROR(IF(AND(NOW()&lt;= EOMONTH(DATE(YEAR($P839),6, 1), 0), Overall!$A841&lt;&gt;"", MONTH($O839) &lt;= 6, MONTH($P839) &gt;= 6), IF($S839 &lt;&gt; "", $I839/$S839, ""), ""), "")</f>
        <v/>
      </c>
      <c r="AM839" s="10" t="str">
        <f ca="1">IFERROR(IF(AND(NOW()&lt;= EOMONTH(DATE(YEAR($P839),7, 1), 0), Overall!$A841&lt;&gt;"", MONTH($O839) &lt;= 7, MONTH($P839) &gt;= 7), IF($S839 &lt;&gt; "", $I839/$S839, ""), ""), "")</f>
        <v/>
      </c>
      <c r="AN839" s="10" t="str">
        <f ca="1">IFERROR(IF(AND(NOW()&lt;= EOMONTH(DATE(YEAR($P839),8, 1), 0), Overall!$A841&lt;&gt;"", MONTH($O839) &lt;= 8, MONTH($P839) &gt;= 8), IF($S839 &lt;&gt; "", $I839/$S839, ""), ""), "")</f>
        <v/>
      </c>
      <c r="AO839" s="10" t="str">
        <f ca="1">IFERROR(IF(AND(NOW()&lt;= EOMONTH(DATE(YEAR($P839),9, 1), 0), Overall!$A841&lt;&gt;"", MONTH($O839) &lt;= 9, MONTH($P839) &gt;= 9), IF($S839 &lt;&gt; "", $I839/$S839, ""), ""), "")</f>
        <v/>
      </c>
      <c r="AP839" s="10" t="str">
        <f ca="1">IFERROR(IF(AND(NOW()&lt;= EOMONTH(DATE(YEAR($P839),10, 1), 0), Overall!$A841&lt;&gt;"", MONTH($O839) &lt;= 10, MONTH($P839) &gt;= 10), IF($S839 &lt;&gt; "", $I839/$S839, ""), ""), "")</f>
        <v/>
      </c>
      <c r="AQ839" s="10" t="str">
        <f ca="1">IFERROR(IF(AND(NOW()&lt;= EOMONTH(DATE(YEAR($P839),11, 1), 0), Overall!$A841&lt;&gt;"", MONTH($O839) &lt;=11, MONTH($P839) &gt;= 11), IF($S839 &lt;&gt; "", $I839/$S839, ""), ""), "")</f>
        <v/>
      </c>
      <c r="AR839" s="10" t="str">
        <f ca="1">IFERROR(IF(AND(NOW()&lt;= EOMONTH(DATE(YEAR($P839),12, 1), 0), Overall!$A841&lt;&gt;"", MONTH($O839) &lt;= 12, MONTH($P839) &gt;= 12), IF($S839 &lt;&gt; "", $I839/$S839, ""), ""), "")</f>
        <v/>
      </c>
      <c r="AS839" s="16">
        <f t="shared" ca="1" si="27"/>
        <v>0</v>
      </c>
    </row>
    <row r="840" spans="1:45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5" t="str">
        <f>IF(Overall!P842&lt;&gt;"",_xlfn.VALUETOTEXT(Overall!P842),"")</f>
        <v/>
      </c>
      <c r="I840" s="6" t="str">
        <f>IF(Overall!F842&lt;&gt;"",VALUE(Overall!F842),"")</f>
        <v/>
      </c>
      <c r="J840" s="6" t="str">
        <f>IF(Overall!G842&lt;&gt;"",VALUE(Overall!G842),"")</f>
        <v/>
      </c>
      <c r="K840" s="6" t="str">
        <f>IF(Overall!H842&lt;&gt;"",VALUE(Overall!H842),"")</f>
        <v/>
      </c>
      <c r="L840" s="6" t="str">
        <f>IF(Overall!I842&lt;&gt;"",VALUE(Overall!I842),"")</f>
        <v/>
      </c>
      <c r="M840" s="6" t="str">
        <f>IF(Overall!J842&lt;&gt;"",VALUE(Overall!J842),"")</f>
        <v/>
      </c>
      <c r="N840" s="6" t="str">
        <f>IF(Overall!K842&lt;&gt;"",VALUE(Overall!K842),"")</f>
        <v/>
      </c>
      <c r="O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P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Q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R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S840" s="5" t="str">
        <f t="shared" si="26"/>
        <v/>
      </c>
      <c r="T840" s="10" t="str">
        <f>IF(Overall!$A842&lt;&gt;"",IF(AND(MONTH($O840) &lt;= 1, MONTH($P840) &gt;= 1), IF($S840 &lt;&gt; "", $I840/$S840, ""), ""),"")</f>
        <v/>
      </c>
      <c r="U840" s="10" t="str">
        <f>IF(Overall!$A842&lt;&gt;"",IF(AND(MONTH($O840) &lt;= 2, MONTH($P840) &gt;= 2), IF($S840 &lt;&gt; "", $I840/$S840, ""), ""),"")</f>
        <v/>
      </c>
      <c r="V840" s="10" t="str">
        <f>IF(Overall!$A842&lt;&gt;"",IF(AND(MONTH($O840) &lt;= 3, MONTH($P840) &gt;= 3), IF($S840 &lt;&gt; "", $I840/$S840, ""), ""),"")</f>
        <v/>
      </c>
      <c r="W840" s="10" t="str">
        <f>IF(Overall!$A842&lt;&gt;"",IF(AND(MONTH($O840) &lt;= 4, MONTH($P840) &gt;= 4), IF($S840 &lt;&gt; "", $I840/$S840, ""), ""),"")</f>
        <v/>
      </c>
      <c r="X840" s="10" t="str">
        <f>IF(Overall!$A842&lt;&gt;"",IF(AND(MONTH($O840) &lt;= 5, MONTH($P840) &gt;= 5), IF($S840 &lt;&gt; "", $I840/$S840, ""), ""),"")</f>
        <v/>
      </c>
      <c r="Y840" s="10" t="str">
        <f>IF(Overall!$A842&lt;&gt;"",IF(AND(MONTH($O840) &lt;= 6, MONTH($P840) &gt;= 6), IF($S840 &lt;&gt; "", $I840/$S840, ""), ""),"")</f>
        <v/>
      </c>
      <c r="Z840" s="10" t="str">
        <f>IF(Overall!$A842&lt;&gt;"",IF(AND(MONTH($O840) &lt;= 7, MONTH($P840) &gt;= 7 ), IF($S840 &lt;&gt; "", $I840/$S840, ""), ""),"")</f>
        <v/>
      </c>
      <c r="AA840" s="10" t="str">
        <f>IF(Overall!$A842&lt;&gt;"",IF(AND(MONTH($O840) &lt;= 8, MONTH($P840) &gt;= 8), IF($S840 &lt;&gt; "", $I840/$S840, ""), ""),"")</f>
        <v/>
      </c>
      <c r="AB840" s="10" t="str">
        <f>IF(Overall!$A842&lt;&gt;"",IF(AND(MONTH($O840) &lt;= 9, MONTH($P840) &gt;= 9), IF($S840 &lt;&gt; "", $I840/$S840, ""), ""),"")</f>
        <v/>
      </c>
      <c r="AC840" s="10" t="str">
        <f>IF(Overall!$A842&lt;&gt;"",IF(AND(MONTH($O840) &lt;= 10, MONTH($P840) &gt;= 10), IF($S840 &lt;&gt; "", $I840/$S840, ""), ""),"")</f>
        <v/>
      </c>
      <c r="AD840" s="10" t="str">
        <f>IF(Overall!$A842&lt;&gt;"",IF(AND(MONTH($O840) &lt;= 11, MONTH($P840) &gt;= 11), IF($S840 &lt;&gt; "", $I840/$S840, ""), ""),"")</f>
        <v/>
      </c>
      <c r="AE840" s="10" t="str">
        <f>IF(Overall!$A842&lt;&gt;"",IF(AND(MONTH($O840) &lt;= 12, MONTH($P840) &gt;= 12), IF($S840 &lt;&gt; "", $I840/$S840, ""), ""),"")</f>
        <v/>
      </c>
      <c r="AG840" s="10" t="str">
        <f ca="1">IFERROR(IF(AND(NOW()&lt;= EOMONTH(DATE(YEAR($P840),1, 1), 0), Overall!$A842&lt;&gt;"", MONTH($O840) &lt;= 1, MONTH($P840) &gt;= 1), IF($S840 &lt;&gt; "", $I840/$S840, ""), ""), "")</f>
        <v/>
      </c>
      <c r="AH840" s="10" t="str">
        <f ca="1">IFERROR(IF(AND(NOW()&lt;= EOMONTH(DATE(YEAR($P840),2, 1), 0), Overall!$A842&lt;&gt;"", MONTH($O840) &lt;= 2, MONTH($P840) &gt;= 2), IF($S840 &lt;&gt; "", $I840/$S840, ""), ""), "")</f>
        <v/>
      </c>
      <c r="AI840" s="10" t="str">
        <f ca="1">IFERROR(IF(AND(NOW()&lt;= EOMONTH(DATE(YEAR($P840),3, 1), 0), Overall!$A842&lt;&gt;"", MONTH($O840) &lt;= 3, MONTH($P840) &gt;= 3), IF($S840 &lt;&gt; "", $I840/$S840, ""), ""), "")</f>
        <v/>
      </c>
      <c r="AJ840" s="10" t="str">
        <f ca="1">IFERROR(IF(AND(NOW()&lt;= EOMONTH(DATE(YEAR($P840),4, 1), 0), Overall!$A842&lt;&gt;"", MONTH($O840) &lt;= 4, MONTH($P840) &gt;= 4), IF($S840 &lt;&gt; "", $I840/$S840, ""), ""), "")</f>
        <v/>
      </c>
      <c r="AK840" s="10" t="str">
        <f ca="1">IFERROR(IF(AND(NOW()&lt;= EOMONTH(DATE(YEAR($P840),5, 1), 0), Overall!$A842&lt;&gt;"", MONTH($O840) &lt;= 5, MONTH($P840) &gt;= 5), IF($S840 &lt;&gt; "", $I840/$S840, ""), ""), "")</f>
        <v/>
      </c>
      <c r="AL840" s="10" t="str">
        <f ca="1">IFERROR(IF(AND(NOW()&lt;= EOMONTH(DATE(YEAR($P840),6, 1), 0), Overall!$A842&lt;&gt;"", MONTH($O840) &lt;= 6, MONTH($P840) &gt;= 6), IF($S840 &lt;&gt; "", $I840/$S840, ""), ""), "")</f>
        <v/>
      </c>
      <c r="AM840" s="10" t="str">
        <f ca="1">IFERROR(IF(AND(NOW()&lt;= EOMONTH(DATE(YEAR($P840),7, 1), 0), Overall!$A842&lt;&gt;"", MONTH($O840) &lt;= 7, MONTH($P840) &gt;= 7), IF($S840 &lt;&gt; "", $I840/$S840, ""), ""), "")</f>
        <v/>
      </c>
      <c r="AN840" s="10" t="str">
        <f ca="1">IFERROR(IF(AND(NOW()&lt;= EOMONTH(DATE(YEAR($P840),8, 1), 0), Overall!$A842&lt;&gt;"", MONTH($O840) &lt;= 8, MONTH($P840) &gt;= 8), IF($S840 &lt;&gt; "", $I840/$S840, ""), ""), "")</f>
        <v/>
      </c>
      <c r="AO840" s="10" t="str">
        <f ca="1">IFERROR(IF(AND(NOW()&lt;= EOMONTH(DATE(YEAR($P840),9, 1), 0), Overall!$A842&lt;&gt;"", MONTH($O840) &lt;= 9, MONTH($P840) &gt;= 9), IF($S840 &lt;&gt; "", $I840/$S840, ""), ""), "")</f>
        <v/>
      </c>
      <c r="AP840" s="10" t="str">
        <f ca="1">IFERROR(IF(AND(NOW()&lt;= EOMONTH(DATE(YEAR($P840),10, 1), 0), Overall!$A842&lt;&gt;"", MONTH($O840) &lt;= 10, MONTH($P840) &gt;= 10), IF($S840 &lt;&gt; "", $I840/$S840, ""), ""), "")</f>
        <v/>
      </c>
      <c r="AQ840" s="10" t="str">
        <f ca="1">IFERROR(IF(AND(NOW()&lt;= EOMONTH(DATE(YEAR($P840),11, 1), 0), Overall!$A842&lt;&gt;"", MONTH($O840) &lt;=11, MONTH($P840) &gt;= 11), IF($S840 &lt;&gt; "", $I840/$S840, ""), ""), "")</f>
        <v/>
      </c>
      <c r="AR840" s="10" t="str">
        <f ca="1">IFERROR(IF(AND(NOW()&lt;= EOMONTH(DATE(YEAR($P840),12, 1), 0), Overall!$A842&lt;&gt;"", MONTH($O840) &lt;= 12, MONTH($P840) &gt;= 12), IF($S840 &lt;&gt; "", $I840/$S840, ""), ""), "")</f>
        <v/>
      </c>
      <c r="AS840" s="16">
        <f t="shared" ca="1" si="27"/>
        <v>0</v>
      </c>
    </row>
    <row r="841" spans="1:45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5" t="str">
        <f>IF(Overall!P843&lt;&gt;"",_xlfn.VALUETOTEXT(Overall!P843),"")</f>
        <v/>
      </c>
      <c r="I841" s="6" t="str">
        <f>IF(Overall!F843&lt;&gt;"",VALUE(Overall!F843),"")</f>
        <v/>
      </c>
      <c r="J841" s="6" t="str">
        <f>IF(Overall!G843&lt;&gt;"",VALUE(Overall!G843),"")</f>
        <v/>
      </c>
      <c r="K841" s="6" t="str">
        <f>IF(Overall!H843&lt;&gt;"",VALUE(Overall!H843),"")</f>
        <v/>
      </c>
      <c r="L841" s="6" t="str">
        <f>IF(Overall!I843&lt;&gt;"",VALUE(Overall!I843),"")</f>
        <v/>
      </c>
      <c r="M841" s="6" t="str">
        <f>IF(Overall!J843&lt;&gt;"",VALUE(Overall!J843),"")</f>
        <v/>
      </c>
      <c r="N841" s="6" t="str">
        <f>IF(Overall!K843&lt;&gt;"",VALUE(Overall!K843),"")</f>
        <v/>
      </c>
      <c r="O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P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Q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R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S841" s="5" t="str">
        <f t="shared" si="26"/>
        <v/>
      </c>
      <c r="T841" s="10" t="str">
        <f>IF(Overall!$A843&lt;&gt;"",IF(AND(MONTH($O841) &lt;= 1, MONTH($P841) &gt;= 1), IF($S841 &lt;&gt; "", $I841/$S841, ""), ""),"")</f>
        <v/>
      </c>
      <c r="U841" s="10" t="str">
        <f>IF(Overall!$A843&lt;&gt;"",IF(AND(MONTH($O841) &lt;= 2, MONTH($P841) &gt;= 2), IF($S841 &lt;&gt; "", $I841/$S841, ""), ""),"")</f>
        <v/>
      </c>
      <c r="V841" s="10" t="str">
        <f>IF(Overall!$A843&lt;&gt;"",IF(AND(MONTH($O841) &lt;= 3, MONTH($P841) &gt;= 3), IF($S841 &lt;&gt; "", $I841/$S841, ""), ""),"")</f>
        <v/>
      </c>
      <c r="W841" s="10" t="str">
        <f>IF(Overall!$A843&lt;&gt;"",IF(AND(MONTH($O841) &lt;= 4, MONTH($P841) &gt;= 4), IF($S841 &lt;&gt; "", $I841/$S841, ""), ""),"")</f>
        <v/>
      </c>
      <c r="X841" s="10" t="str">
        <f>IF(Overall!$A843&lt;&gt;"",IF(AND(MONTH($O841) &lt;= 5, MONTH($P841) &gt;= 5), IF($S841 &lt;&gt; "", $I841/$S841, ""), ""),"")</f>
        <v/>
      </c>
      <c r="Y841" s="10" t="str">
        <f>IF(Overall!$A843&lt;&gt;"",IF(AND(MONTH($O841) &lt;= 6, MONTH($P841) &gt;= 6), IF($S841 &lt;&gt; "", $I841/$S841, ""), ""),"")</f>
        <v/>
      </c>
      <c r="Z841" s="10" t="str">
        <f>IF(Overall!$A843&lt;&gt;"",IF(AND(MONTH($O841) &lt;= 7, MONTH($P841) &gt;= 7 ), IF($S841 &lt;&gt; "", $I841/$S841, ""), ""),"")</f>
        <v/>
      </c>
      <c r="AA841" s="10" t="str">
        <f>IF(Overall!$A843&lt;&gt;"",IF(AND(MONTH($O841) &lt;= 8, MONTH($P841) &gt;= 8), IF($S841 &lt;&gt; "", $I841/$S841, ""), ""),"")</f>
        <v/>
      </c>
      <c r="AB841" s="10" t="str">
        <f>IF(Overall!$A843&lt;&gt;"",IF(AND(MONTH($O841) &lt;= 9, MONTH($P841) &gt;= 9), IF($S841 &lt;&gt; "", $I841/$S841, ""), ""),"")</f>
        <v/>
      </c>
      <c r="AC841" s="10" t="str">
        <f>IF(Overall!$A843&lt;&gt;"",IF(AND(MONTH($O841) &lt;= 10, MONTH($P841) &gt;= 10), IF($S841 &lt;&gt; "", $I841/$S841, ""), ""),"")</f>
        <v/>
      </c>
      <c r="AD841" s="10" t="str">
        <f>IF(Overall!$A843&lt;&gt;"",IF(AND(MONTH($O841) &lt;= 11, MONTH($P841) &gt;= 11), IF($S841 &lt;&gt; "", $I841/$S841, ""), ""),"")</f>
        <v/>
      </c>
      <c r="AE841" s="10" t="str">
        <f>IF(Overall!$A843&lt;&gt;"",IF(AND(MONTH($O841) &lt;= 12, MONTH($P841) &gt;= 12), IF($S841 &lt;&gt; "", $I841/$S841, ""), ""),"")</f>
        <v/>
      </c>
      <c r="AG841" s="10" t="str">
        <f ca="1">IFERROR(IF(AND(NOW()&lt;= EOMONTH(DATE(YEAR($P841),1, 1), 0), Overall!$A843&lt;&gt;"", MONTH($O841) &lt;= 1, MONTH($P841) &gt;= 1), IF($S841 &lt;&gt; "", $I841/$S841, ""), ""), "")</f>
        <v/>
      </c>
      <c r="AH841" s="10" t="str">
        <f ca="1">IFERROR(IF(AND(NOW()&lt;= EOMONTH(DATE(YEAR($P841),2, 1), 0), Overall!$A843&lt;&gt;"", MONTH($O841) &lt;= 2, MONTH($P841) &gt;= 2), IF($S841 &lt;&gt; "", $I841/$S841, ""), ""), "")</f>
        <v/>
      </c>
      <c r="AI841" s="10" t="str">
        <f ca="1">IFERROR(IF(AND(NOW()&lt;= EOMONTH(DATE(YEAR($P841),3, 1), 0), Overall!$A843&lt;&gt;"", MONTH($O841) &lt;= 3, MONTH($P841) &gt;= 3), IF($S841 &lt;&gt; "", $I841/$S841, ""), ""), "")</f>
        <v/>
      </c>
      <c r="AJ841" s="10" t="str">
        <f ca="1">IFERROR(IF(AND(NOW()&lt;= EOMONTH(DATE(YEAR($P841),4, 1), 0), Overall!$A843&lt;&gt;"", MONTH($O841) &lt;= 4, MONTH($P841) &gt;= 4), IF($S841 &lt;&gt; "", $I841/$S841, ""), ""), "")</f>
        <v/>
      </c>
      <c r="AK841" s="10" t="str">
        <f ca="1">IFERROR(IF(AND(NOW()&lt;= EOMONTH(DATE(YEAR($P841),5, 1), 0), Overall!$A843&lt;&gt;"", MONTH($O841) &lt;= 5, MONTH($P841) &gt;= 5), IF($S841 &lt;&gt; "", $I841/$S841, ""), ""), "")</f>
        <v/>
      </c>
      <c r="AL841" s="10" t="str">
        <f ca="1">IFERROR(IF(AND(NOW()&lt;= EOMONTH(DATE(YEAR($P841),6, 1), 0), Overall!$A843&lt;&gt;"", MONTH($O841) &lt;= 6, MONTH($P841) &gt;= 6), IF($S841 &lt;&gt; "", $I841/$S841, ""), ""), "")</f>
        <v/>
      </c>
      <c r="AM841" s="10" t="str">
        <f ca="1">IFERROR(IF(AND(NOW()&lt;= EOMONTH(DATE(YEAR($P841),7, 1), 0), Overall!$A843&lt;&gt;"", MONTH($O841) &lt;= 7, MONTH($P841) &gt;= 7), IF($S841 &lt;&gt; "", $I841/$S841, ""), ""), "")</f>
        <v/>
      </c>
      <c r="AN841" s="10" t="str">
        <f ca="1">IFERROR(IF(AND(NOW()&lt;= EOMONTH(DATE(YEAR($P841),8, 1), 0), Overall!$A843&lt;&gt;"", MONTH($O841) &lt;= 8, MONTH($P841) &gt;= 8), IF($S841 &lt;&gt; "", $I841/$S841, ""), ""), "")</f>
        <v/>
      </c>
      <c r="AO841" s="10" t="str">
        <f ca="1">IFERROR(IF(AND(NOW()&lt;= EOMONTH(DATE(YEAR($P841),9, 1), 0), Overall!$A843&lt;&gt;"", MONTH($O841) &lt;= 9, MONTH($P841) &gt;= 9), IF($S841 &lt;&gt; "", $I841/$S841, ""), ""), "")</f>
        <v/>
      </c>
      <c r="AP841" s="10" t="str">
        <f ca="1">IFERROR(IF(AND(NOW()&lt;= EOMONTH(DATE(YEAR($P841),10, 1), 0), Overall!$A843&lt;&gt;"", MONTH($O841) &lt;= 10, MONTH($P841) &gt;= 10), IF($S841 &lt;&gt; "", $I841/$S841, ""), ""), "")</f>
        <v/>
      </c>
      <c r="AQ841" s="10" t="str">
        <f ca="1">IFERROR(IF(AND(NOW()&lt;= EOMONTH(DATE(YEAR($P841),11, 1), 0), Overall!$A843&lt;&gt;"", MONTH($O841) &lt;=11, MONTH($P841) &gt;= 11), IF($S841 &lt;&gt; "", $I841/$S841, ""), ""), "")</f>
        <v/>
      </c>
      <c r="AR841" s="10" t="str">
        <f ca="1">IFERROR(IF(AND(NOW()&lt;= EOMONTH(DATE(YEAR($P841),12, 1), 0), Overall!$A843&lt;&gt;"", MONTH($O841) &lt;= 12, MONTH($P841) &gt;= 12), IF($S841 &lt;&gt; "", $I841/$S841, ""), ""), "")</f>
        <v/>
      </c>
      <c r="AS841" s="16">
        <f t="shared" ca="1" si="27"/>
        <v>0</v>
      </c>
    </row>
    <row r="842" spans="1:45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5" t="str">
        <f>IF(Overall!P844&lt;&gt;"",_xlfn.VALUETOTEXT(Overall!P844),"")</f>
        <v/>
      </c>
      <c r="I842" s="6" t="str">
        <f>IF(Overall!F844&lt;&gt;"",VALUE(Overall!F844),"")</f>
        <v/>
      </c>
      <c r="J842" s="6" t="str">
        <f>IF(Overall!G844&lt;&gt;"",VALUE(Overall!G844),"")</f>
        <v/>
      </c>
      <c r="K842" s="6" t="str">
        <f>IF(Overall!H844&lt;&gt;"",VALUE(Overall!H844),"")</f>
        <v/>
      </c>
      <c r="L842" s="6" t="str">
        <f>IF(Overall!I844&lt;&gt;"",VALUE(Overall!I844),"")</f>
        <v/>
      </c>
      <c r="M842" s="6" t="str">
        <f>IF(Overall!J844&lt;&gt;"",VALUE(Overall!J844),"")</f>
        <v/>
      </c>
      <c r="N842" s="6" t="str">
        <f>IF(Overall!K844&lt;&gt;"",VALUE(Overall!K844),"")</f>
        <v/>
      </c>
      <c r="O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P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Q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R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S842" s="5" t="str">
        <f t="shared" si="26"/>
        <v/>
      </c>
      <c r="T842" s="10" t="str">
        <f>IF(Overall!$A844&lt;&gt;"",IF(AND(MONTH($O842) &lt;= 1, MONTH($P842) &gt;= 1), IF($S842 &lt;&gt; "", $I842/$S842, ""), ""),"")</f>
        <v/>
      </c>
      <c r="U842" s="10" t="str">
        <f>IF(Overall!$A844&lt;&gt;"",IF(AND(MONTH($O842) &lt;= 2, MONTH($P842) &gt;= 2), IF($S842 &lt;&gt; "", $I842/$S842, ""), ""),"")</f>
        <v/>
      </c>
      <c r="V842" s="10" t="str">
        <f>IF(Overall!$A844&lt;&gt;"",IF(AND(MONTH($O842) &lt;= 3, MONTH($P842) &gt;= 3), IF($S842 &lt;&gt; "", $I842/$S842, ""), ""),"")</f>
        <v/>
      </c>
      <c r="W842" s="10" t="str">
        <f>IF(Overall!$A844&lt;&gt;"",IF(AND(MONTH($O842) &lt;= 4, MONTH($P842) &gt;= 4), IF($S842 &lt;&gt; "", $I842/$S842, ""), ""),"")</f>
        <v/>
      </c>
      <c r="X842" s="10" t="str">
        <f>IF(Overall!$A844&lt;&gt;"",IF(AND(MONTH($O842) &lt;= 5, MONTH($P842) &gt;= 5), IF($S842 &lt;&gt; "", $I842/$S842, ""), ""),"")</f>
        <v/>
      </c>
      <c r="Y842" s="10" t="str">
        <f>IF(Overall!$A844&lt;&gt;"",IF(AND(MONTH($O842) &lt;= 6, MONTH($P842) &gt;= 6), IF($S842 &lt;&gt; "", $I842/$S842, ""), ""),"")</f>
        <v/>
      </c>
      <c r="Z842" s="10" t="str">
        <f>IF(Overall!$A844&lt;&gt;"",IF(AND(MONTH($O842) &lt;= 7, MONTH($P842) &gt;= 7 ), IF($S842 &lt;&gt; "", $I842/$S842, ""), ""),"")</f>
        <v/>
      </c>
      <c r="AA842" s="10" t="str">
        <f>IF(Overall!$A844&lt;&gt;"",IF(AND(MONTH($O842) &lt;= 8, MONTH($P842) &gt;= 8), IF($S842 &lt;&gt; "", $I842/$S842, ""), ""),"")</f>
        <v/>
      </c>
      <c r="AB842" s="10" t="str">
        <f>IF(Overall!$A844&lt;&gt;"",IF(AND(MONTH($O842) &lt;= 9, MONTH($P842) &gt;= 9), IF($S842 &lt;&gt; "", $I842/$S842, ""), ""),"")</f>
        <v/>
      </c>
      <c r="AC842" s="10" t="str">
        <f>IF(Overall!$A844&lt;&gt;"",IF(AND(MONTH($O842) &lt;= 10, MONTH($P842) &gt;= 10), IF($S842 &lt;&gt; "", $I842/$S842, ""), ""),"")</f>
        <v/>
      </c>
      <c r="AD842" s="10" t="str">
        <f>IF(Overall!$A844&lt;&gt;"",IF(AND(MONTH($O842) &lt;= 11, MONTH($P842) &gt;= 11), IF($S842 &lt;&gt; "", $I842/$S842, ""), ""),"")</f>
        <v/>
      </c>
      <c r="AE842" s="10" t="str">
        <f>IF(Overall!$A844&lt;&gt;"",IF(AND(MONTH($O842) &lt;= 12, MONTH($P842) &gt;= 12), IF($S842 &lt;&gt; "", $I842/$S842, ""), ""),"")</f>
        <v/>
      </c>
      <c r="AG842" s="10" t="str">
        <f ca="1">IFERROR(IF(AND(NOW()&lt;= EOMONTH(DATE(YEAR($P842),1, 1), 0), Overall!$A844&lt;&gt;"", MONTH($O842) &lt;= 1, MONTH($P842) &gt;= 1), IF($S842 &lt;&gt; "", $I842/$S842, ""), ""), "")</f>
        <v/>
      </c>
      <c r="AH842" s="10" t="str">
        <f ca="1">IFERROR(IF(AND(NOW()&lt;= EOMONTH(DATE(YEAR($P842),2, 1), 0), Overall!$A844&lt;&gt;"", MONTH($O842) &lt;= 2, MONTH($P842) &gt;= 2), IF($S842 &lt;&gt; "", $I842/$S842, ""), ""), "")</f>
        <v/>
      </c>
      <c r="AI842" s="10" t="str">
        <f ca="1">IFERROR(IF(AND(NOW()&lt;= EOMONTH(DATE(YEAR($P842),3, 1), 0), Overall!$A844&lt;&gt;"", MONTH($O842) &lt;= 3, MONTH($P842) &gt;= 3), IF($S842 &lt;&gt; "", $I842/$S842, ""), ""), "")</f>
        <v/>
      </c>
      <c r="AJ842" s="10" t="str">
        <f ca="1">IFERROR(IF(AND(NOW()&lt;= EOMONTH(DATE(YEAR($P842),4, 1), 0), Overall!$A844&lt;&gt;"", MONTH($O842) &lt;= 4, MONTH($P842) &gt;= 4), IF($S842 &lt;&gt; "", $I842/$S842, ""), ""), "")</f>
        <v/>
      </c>
      <c r="AK842" s="10" t="str">
        <f ca="1">IFERROR(IF(AND(NOW()&lt;= EOMONTH(DATE(YEAR($P842),5, 1), 0), Overall!$A844&lt;&gt;"", MONTH($O842) &lt;= 5, MONTH($P842) &gt;= 5), IF($S842 &lt;&gt; "", $I842/$S842, ""), ""), "")</f>
        <v/>
      </c>
      <c r="AL842" s="10" t="str">
        <f ca="1">IFERROR(IF(AND(NOW()&lt;= EOMONTH(DATE(YEAR($P842),6, 1), 0), Overall!$A844&lt;&gt;"", MONTH($O842) &lt;= 6, MONTH($P842) &gt;= 6), IF($S842 &lt;&gt; "", $I842/$S842, ""), ""), "")</f>
        <v/>
      </c>
      <c r="AM842" s="10" t="str">
        <f ca="1">IFERROR(IF(AND(NOW()&lt;= EOMONTH(DATE(YEAR($P842),7, 1), 0), Overall!$A844&lt;&gt;"", MONTH($O842) &lt;= 7, MONTH($P842) &gt;= 7), IF($S842 &lt;&gt; "", $I842/$S842, ""), ""), "")</f>
        <v/>
      </c>
      <c r="AN842" s="10" t="str">
        <f ca="1">IFERROR(IF(AND(NOW()&lt;= EOMONTH(DATE(YEAR($P842),8, 1), 0), Overall!$A844&lt;&gt;"", MONTH($O842) &lt;= 8, MONTH($P842) &gt;= 8), IF($S842 &lt;&gt; "", $I842/$S842, ""), ""), "")</f>
        <v/>
      </c>
      <c r="AO842" s="10" t="str">
        <f ca="1">IFERROR(IF(AND(NOW()&lt;= EOMONTH(DATE(YEAR($P842),9, 1), 0), Overall!$A844&lt;&gt;"", MONTH($O842) &lt;= 9, MONTH($P842) &gt;= 9), IF($S842 &lt;&gt; "", $I842/$S842, ""), ""), "")</f>
        <v/>
      </c>
      <c r="AP842" s="10" t="str">
        <f ca="1">IFERROR(IF(AND(NOW()&lt;= EOMONTH(DATE(YEAR($P842),10, 1), 0), Overall!$A844&lt;&gt;"", MONTH($O842) &lt;= 10, MONTH($P842) &gt;= 10), IF($S842 &lt;&gt; "", $I842/$S842, ""), ""), "")</f>
        <v/>
      </c>
      <c r="AQ842" s="10" t="str">
        <f ca="1">IFERROR(IF(AND(NOW()&lt;= EOMONTH(DATE(YEAR($P842),11, 1), 0), Overall!$A844&lt;&gt;"", MONTH($O842) &lt;=11, MONTH($P842) &gt;= 11), IF($S842 &lt;&gt; "", $I842/$S842, ""), ""), "")</f>
        <v/>
      </c>
      <c r="AR842" s="10" t="str">
        <f ca="1">IFERROR(IF(AND(NOW()&lt;= EOMONTH(DATE(YEAR($P842),12, 1), 0), Overall!$A844&lt;&gt;"", MONTH($O842) &lt;= 12, MONTH($P842) &gt;= 12), IF($S842 &lt;&gt; "", $I842/$S842, ""), ""), "")</f>
        <v/>
      </c>
      <c r="AS842" s="16">
        <f t="shared" ca="1" si="27"/>
        <v>0</v>
      </c>
    </row>
    <row r="843" spans="1:45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5" t="str">
        <f>IF(Overall!P845&lt;&gt;"",_xlfn.VALUETOTEXT(Overall!P845),"")</f>
        <v/>
      </c>
      <c r="I843" s="6" t="str">
        <f>IF(Overall!F845&lt;&gt;"",VALUE(Overall!F845),"")</f>
        <v/>
      </c>
      <c r="J843" s="6" t="str">
        <f>IF(Overall!G845&lt;&gt;"",VALUE(Overall!G845),"")</f>
        <v/>
      </c>
      <c r="K843" s="6" t="str">
        <f>IF(Overall!H845&lt;&gt;"",VALUE(Overall!H845),"")</f>
        <v/>
      </c>
      <c r="L843" s="6" t="str">
        <f>IF(Overall!I845&lt;&gt;"",VALUE(Overall!I845),"")</f>
        <v/>
      </c>
      <c r="M843" s="6" t="str">
        <f>IF(Overall!J845&lt;&gt;"",VALUE(Overall!J845),"")</f>
        <v/>
      </c>
      <c r="N843" s="6" t="str">
        <f>IF(Overall!K845&lt;&gt;"",VALUE(Overall!K845),"")</f>
        <v/>
      </c>
      <c r="O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P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Q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R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S843" s="5" t="str">
        <f t="shared" si="26"/>
        <v/>
      </c>
      <c r="T843" s="10" t="str">
        <f>IF(Overall!$A845&lt;&gt;"",IF(AND(MONTH($O843) &lt;= 1, MONTH($P843) &gt;= 1), IF($S843 &lt;&gt; "", $I843/$S843, ""), ""),"")</f>
        <v/>
      </c>
      <c r="U843" s="10" t="str">
        <f>IF(Overall!$A845&lt;&gt;"",IF(AND(MONTH($O843) &lt;= 2, MONTH($P843) &gt;= 2), IF($S843 &lt;&gt; "", $I843/$S843, ""), ""),"")</f>
        <v/>
      </c>
      <c r="V843" s="10" t="str">
        <f>IF(Overall!$A845&lt;&gt;"",IF(AND(MONTH($O843) &lt;= 3, MONTH($P843) &gt;= 3), IF($S843 &lt;&gt; "", $I843/$S843, ""), ""),"")</f>
        <v/>
      </c>
      <c r="W843" s="10" t="str">
        <f>IF(Overall!$A845&lt;&gt;"",IF(AND(MONTH($O843) &lt;= 4, MONTH($P843) &gt;= 4), IF($S843 &lt;&gt; "", $I843/$S843, ""), ""),"")</f>
        <v/>
      </c>
      <c r="X843" s="10" t="str">
        <f>IF(Overall!$A845&lt;&gt;"",IF(AND(MONTH($O843) &lt;= 5, MONTH($P843) &gt;= 5), IF($S843 &lt;&gt; "", $I843/$S843, ""), ""),"")</f>
        <v/>
      </c>
      <c r="Y843" s="10" t="str">
        <f>IF(Overall!$A845&lt;&gt;"",IF(AND(MONTH($O843) &lt;= 6, MONTH($P843) &gt;= 6), IF($S843 &lt;&gt; "", $I843/$S843, ""), ""),"")</f>
        <v/>
      </c>
      <c r="Z843" s="10" t="str">
        <f>IF(Overall!$A845&lt;&gt;"",IF(AND(MONTH($O843) &lt;= 7, MONTH($P843) &gt;= 7 ), IF($S843 &lt;&gt; "", $I843/$S843, ""), ""),"")</f>
        <v/>
      </c>
      <c r="AA843" s="10" t="str">
        <f>IF(Overall!$A845&lt;&gt;"",IF(AND(MONTH($O843) &lt;= 8, MONTH($P843) &gt;= 8), IF($S843 &lt;&gt; "", $I843/$S843, ""), ""),"")</f>
        <v/>
      </c>
      <c r="AB843" s="10" t="str">
        <f>IF(Overall!$A845&lt;&gt;"",IF(AND(MONTH($O843) &lt;= 9, MONTH($P843) &gt;= 9), IF($S843 &lt;&gt; "", $I843/$S843, ""), ""),"")</f>
        <v/>
      </c>
      <c r="AC843" s="10" t="str">
        <f>IF(Overall!$A845&lt;&gt;"",IF(AND(MONTH($O843) &lt;= 10, MONTH($P843) &gt;= 10), IF($S843 &lt;&gt; "", $I843/$S843, ""), ""),"")</f>
        <v/>
      </c>
      <c r="AD843" s="10" t="str">
        <f>IF(Overall!$A845&lt;&gt;"",IF(AND(MONTH($O843) &lt;= 11, MONTH($P843) &gt;= 11), IF($S843 &lt;&gt; "", $I843/$S843, ""), ""),"")</f>
        <v/>
      </c>
      <c r="AE843" s="10" t="str">
        <f>IF(Overall!$A845&lt;&gt;"",IF(AND(MONTH($O843) &lt;= 12, MONTH($P843) &gt;= 12), IF($S843 &lt;&gt; "", $I843/$S843, ""), ""),"")</f>
        <v/>
      </c>
      <c r="AG843" s="10" t="str">
        <f ca="1">IFERROR(IF(AND(NOW()&lt;= EOMONTH(DATE(YEAR($P843),1, 1), 0), Overall!$A845&lt;&gt;"", MONTH($O843) &lt;= 1, MONTH($P843) &gt;= 1), IF($S843 &lt;&gt; "", $I843/$S843, ""), ""), "")</f>
        <v/>
      </c>
      <c r="AH843" s="10" t="str">
        <f ca="1">IFERROR(IF(AND(NOW()&lt;= EOMONTH(DATE(YEAR($P843),2, 1), 0), Overall!$A845&lt;&gt;"", MONTH($O843) &lt;= 2, MONTH($P843) &gt;= 2), IF($S843 &lt;&gt; "", $I843/$S843, ""), ""), "")</f>
        <v/>
      </c>
      <c r="AI843" s="10" t="str">
        <f ca="1">IFERROR(IF(AND(NOW()&lt;= EOMONTH(DATE(YEAR($P843),3, 1), 0), Overall!$A845&lt;&gt;"", MONTH($O843) &lt;= 3, MONTH($P843) &gt;= 3), IF($S843 &lt;&gt; "", $I843/$S843, ""), ""), "")</f>
        <v/>
      </c>
      <c r="AJ843" s="10" t="str">
        <f ca="1">IFERROR(IF(AND(NOW()&lt;= EOMONTH(DATE(YEAR($P843),4, 1), 0), Overall!$A845&lt;&gt;"", MONTH($O843) &lt;= 4, MONTH($P843) &gt;= 4), IF($S843 &lt;&gt; "", $I843/$S843, ""), ""), "")</f>
        <v/>
      </c>
      <c r="AK843" s="10" t="str">
        <f ca="1">IFERROR(IF(AND(NOW()&lt;= EOMONTH(DATE(YEAR($P843),5, 1), 0), Overall!$A845&lt;&gt;"", MONTH($O843) &lt;= 5, MONTH($P843) &gt;= 5), IF($S843 &lt;&gt; "", $I843/$S843, ""), ""), "")</f>
        <v/>
      </c>
      <c r="AL843" s="10" t="str">
        <f ca="1">IFERROR(IF(AND(NOW()&lt;= EOMONTH(DATE(YEAR($P843),6, 1), 0), Overall!$A845&lt;&gt;"", MONTH($O843) &lt;= 6, MONTH($P843) &gt;= 6), IF($S843 &lt;&gt; "", $I843/$S843, ""), ""), "")</f>
        <v/>
      </c>
      <c r="AM843" s="10" t="str">
        <f ca="1">IFERROR(IF(AND(NOW()&lt;= EOMONTH(DATE(YEAR($P843),7, 1), 0), Overall!$A845&lt;&gt;"", MONTH($O843) &lt;= 7, MONTH($P843) &gt;= 7), IF($S843 &lt;&gt; "", $I843/$S843, ""), ""), "")</f>
        <v/>
      </c>
      <c r="AN843" s="10" t="str">
        <f ca="1">IFERROR(IF(AND(NOW()&lt;= EOMONTH(DATE(YEAR($P843),8, 1), 0), Overall!$A845&lt;&gt;"", MONTH($O843) &lt;= 8, MONTH($P843) &gt;= 8), IF($S843 &lt;&gt; "", $I843/$S843, ""), ""), "")</f>
        <v/>
      </c>
      <c r="AO843" s="10" t="str">
        <f ca="1">IFERROR(IF(AND(NOW()&lt;= EOMONTH(DATE(YEAR($P843),9, 1), 0), Overall!$A845&lt;&gt;"", MONTH($O843) &lt;= 9, MONTH($P843) &gt;= 9), IF($S843 &lt;&gt; "", $I843/$S843, ""), ""), "")</f>
        <v/>
      </c>
      <c r="AP843" s="10" t="str">
        <f ca="1">IFERROR(IF(AND(NOW()&lt;= EOMONTH(DATE(YEAR($P843),10, 1), 0), Overall!$A845&lt;&gt;"", MONTH($O843) &lt;= 10, MONTH($P843) &gt;= 10), IF($S843 &lt;&gt; "", $I843/$S843, ""), ""), "")</f>
        <v/>
      </c>
      <c r="AQ843" s="10" t="str">
        <f ca="1">IFERROR(IF(AND(NOW()&lt;= EOMONTH(DATE(YEAR($P843),11, 1), 0), Overall!$A845&lt;&gt;"", MONTH($O843) &lt;=11, MONTH($P843) &gt;= 11), IF($S843 &lt;&gt; "", $I843/$S843, ""), ""), "")</f>
        <v/>
      </c>
      <c r="AR843" s="10" t="str">
        <f ca="1">IFERROR(IF(AND(NOW()&lt;= EOMONTH(DATE(YEAR($P843),12, 1), 0), Overall!$A845&lt;&gt;"", MONTH($O843) &lt;= 12, MONTH($P843) &gt;= 12), IF($S843 &lt;&gt; "", $I843/$S843, ""), ""), "")</f>
        <v/>
      </c>
      <c r="AS843" s="16">
        <f t="shared" ca="1" si="27"/>
        <v>0</v>
      </c>
    </row>
    <row r="844" spans="1:45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5" t="str">
        <f>IF(Overall!P846&lt;&gt;"",_xlfn.VALUETOTEXT(Overall!P846),"")</f>
        <v/>
      </c>
      <c r="I844" s="6" t="str">
        <f>IF(Overall!F846&lt;&gt;"",VALUE(Overall!F846),"")</f>
        <v/>
      </c>
      <c r="J844" s="6" t="str">
        <f>IF(Overall!G846&lt;&gt;"",VALUE(Overall!G846),"")</f>
        <v/>
      </c>
      <c r="K844" s="6" t="str">
        <f>IF(Overall!H846&lt;&gt;"",VALUE(Overall!H846),"")</f>
        <v/>
      </c>
      <c r="L844" s="6" t="str">
        <f>IF(Overall!I846&lt;&gt;"",VALUE(Overall!I846),"")</f>
        <v/>
      </c>
      <c r="M844" s="6" t="str">
        <f>IF(Overall!J846&lt;&gt;"",VALUE(Overall!J846),"")</f>
        <v/>
      </c>
      <c r="N844" s="6" t="str">
        <f>IF(Overall!K846&lt;&gt;"",VALUE(Overall!K846),"")</f>
        <v/>
      </c>
      <c r="O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P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Q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R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S844" s="5" t="str">
        <f t="shared" si="26"/>
        <v/>
      </c>
      <c r="T844" s="10" t="str">
        <f>IF(Overall!$A846&lt;&gt;"",IF(AND(MONTH($O844) &lt;= 1, MONTH($P844) &gt;= 1), IF($S844 &lt;&gt; "", $I844/$S844, ""), ""),"")</f>
        <v/>
      </c>
      <c r="U844" s="10" t="str">
        <f>IF(Overall!$A846&lt;&gt;"",IF(AND(MONTH($O844) &lt;= 2, MONTH($P844) &gt;= 2), IF($S844 &lt;&gt; "", $I844/$S844, ""), ""),"")</f>
        <v/>
      </c>
      <c r="V844" s="10" t="str">
        <f>IF(Overall!$A846&lt;&gt;"",IF(AND(MONTH($O844) &lt;= 3, MONTH($P844) &gt;= 3), IF($S844 &lt;&gt; "", $I844/$S844, ""), ""),"")</f>
        <v/>
      </c>
      <c r="W844" s="10" t="str">
        <f>IF(Overall!$A846&lt;&gt;"",IF(AND(MONTH($O844) &lt;= 4, MONTH($P844) &gt;= 4), IF($S844 &lt;&gt; "", $I844/$S844, ""), ""),"")</f>
        <v/>
      </c>
      <c r="X844" s="10" t="str">
        <f>IF(Overall!$A846&lt;&gt;"",IF(AND(MONTH($O844) &lt;= 5, MONTH($P844) &gt;= 5), IF($S844 &lt;&gt; "", $I844/$S844, ""), ""),"")</f>
        <v/>
      </c>
      <c r="Y844" s="10" t="str">
        <f>IF(Overall!$A846&lt;&gt;"",IF(AND(MONTH($O844) &lt;= 6, MONTH($P844) &gt;= 6), IF($S844 &lt;&gt; "", $I844/$S844, ""), ""),"")</f>
        <v/>
      </c>
      <c r="Z844" s="10" t="str">
        <f>IF(Overall!$A846&lt;&gt;"",IF(AND(MONTH($O844) &lt;= 7, MONTH($P844) &gt;= 7 ), IF($S844 &lt;&gt; "", $I844/$S844, ""), ""),"")</f>
        <v/>
      </c>
      <c r="AA844" s="10" t="str">
        <f>IF(Overall!$A846&lt;&gt;"",IF(AND(MONTH($O844) &lt;= 8, MONTH($P844) &gt;= 8), IF($S844 &lt;&gt; "", $I844/$S844, ""), ""),"")</f>
        <v/>
      </c>
      <c r="AB844" s="10" t="str">
        <f>IF(Overall!$A846&lt;&gt;"",IF(AND(MONTH($O844) &lt;= 9, MONTH($P844) &gt;= 9), IF($S844 &lt;&gt; "", $I844/$S844, ""), ""),"")</f>
        <v/>
      </c>
      <c r="AC844" s="10" t="str">
        <f>IF(Overall!$A846&lt;&gt;"",IF(AND(MONTH($O844) &lt;= 10, MONTH($P844) &gt;= 10), IF($S844 &lt;&gt; "", $I844/$S844, ""), ""),"")</f>
        <v/>
      </c>
      <c r="AD844" s="10" t="str">
        <f>IF(Overall!$A846&lt;&gt;"",IF(AND(MONTH($O844) &lt;= 11, MONTH($P844) &gt;= 11), IF($S844 &lt;&gt; "", $I844/$S844, ""), ""),"")</f>
        <v/>
      </c>
      <c r="AE844" s="10" t="str">
        <f>IF(Overall!$A846&lt;&gt;"",IF(AND(MONTH($O844) &lt;= 12, MONTH($P844) &gt;= 12), IF($S844 &lt;&gt; "", $I844/$S844, ""), ""),"")</f>
        <v/>
      </c>
      <c r="AG844" s="10" t="str">
        <f ca="1">IFERROR(IF(AND(NOW()&lt;= EOMONTH(DATE(YEAR($P844),1, 1), 0), Overall!$A846&lt;&gt;"", MONTH($O844) &lt;= 1, MONTH($P844) &gt;= 1), IF($S844 &lt;&gt; "", $I844/$S844, ""), ""), "")</f>
        <v/>
      </c>
      <c r="AH844" s="10" t="str">
        <f ca="1">IFERROR(IF(AND(NOW()&lt;= EOMONTH(DATE(YEAR($P844),2, 1), 0), Overall!$A846&lt;&gt;"", MONTH($O844) &lt;= 2, MONTH($P844) &gt;= 2), IF($S844 &lt;&gt; "", $I844/$S844, ""), ""), "")</f>
        <v/>
      </c>
      <c r="AI844" s="10" t="str">
        <f ca="1">IFERROR(IF(AND(NOW()&lt;= EOMONTH(DATE(YEAR($P844),3, 1), 0), Overall!$A846&lt;&gt;"", MONTH($O844) &lt;= 3, MONTH($P844) &gt;= 3), IF($S844 &lt;&gt; "", $I844/$S844, ""), ""), "")</f>
        <v/>
      </c>
      <c r="AJ844" s="10" t="str">
        <f ca="1">IFERROR(IF(AND(NOW()&lt;= EOMONTH(DATE(YEAR($P844),4, 1), 0), Overall!$A846&lt;&gt;"", MONTH($O844) &lt;= 4, MONTH($P844) &gt;= 4), IF($S844 &lt;&gt; "", $I844/$S844, ""), ""), "")</f>
        <v/>
      </c>
      <c r="AK844" s="10" t="str">
        <f ca="1">IFERROR(IF(AND(NOW()&lt;= EOMONTH(DATE(YEAR($P844),5, 1), 0), Overall!$A846&lt;&gt;"", MONTH($O844) &lt;= 5, MONTH($P844) &gt;= 5), IF($S844 &lt;&gt; "", $I844/$S844, ""), ""), "")</f>
        <v/>
      </c>
      <c r="AL844" s="10" t="str">
        <f ca="1">IFERROR(IF(AND(NOW()&lt;= EOMONTH(DATE(YEAR($P844),6, 1), 0), Overall!$A846&lt;&gt;"", MONTH($O844) &lt;= 6, MONTH($P844) &gt;= 6), IF($S844 &lt;&gt; "", $I844/$S844, ""), ""), "")</f>
        <v/>
      </c>
      <c r="AM844" s="10" t="str">
        <f ca="1">IFERROR(IF(AND(NOW()&lt;= EOMONTH(DATE(YEAR($P844),7, 1), 0), Overall!$A846&lt;&gt;"", MONTH($O844) &lt;= 7, MONTH($P844) &gt;= 7), IF($S844 &lt;&gt; "", $I844/$S844, ""), ""), "")</f>
        <v/>
      </c>
      <c r="AN844" s="10" t="str">
        <f ca="1">IFERROR(IF(AND(NOW()&lt;= EOMONTH(DATE(YEAR($P844),8, 1), 0), Overall!$A846&lt;&gt;"", MONTH($O844) &lt;= 8, MONTH($P844) &gt;= 8), IF($S844 &lt;&gt; "", $I844/$S844, ""), ""), "")</f>
        <v/>
      </c>
      <c r="AO844" s="10" t="str">
        <f ca="1">IFERROR(IF(AND(NOW()&lt;= EOMONTH(DATE(YEAR($P844),9, 1), 0), Overall!$A846&lt;&gt;"", MONTH($O844) &lt;= 9, MONTH($P844) &gt;= 9), IF($S844 &lt;&gt; "", $I844/$S844, ""), ""), "")</f>
        <v/>
      </c>
      <c r="AP844" s="10" t="str">
        <f ca="1">IFERROR(IF(AND(NOW()&lt;= EOMONTH(DATE(YEAR($P844),10, 1), 0), Overall!$A846&lt;&gt;"", MONTH($O844) &lt;= 10, MONTH($P844) &gt;= 10), IF($S844 &lt;&gt; "", $I844/$S844, ""), ""), "")</f>
        <v/>
      </c>
      <c r="AQ844" s="10" t="str">
        <f ca="1">IFERROR(IF(AND(NOW()&lt;= EOMONTH(DATE(YEAR($P844),11, 1), 0), Overall!$A846&lt;&gt;"", MONTH($O844) &lt;=11, MONTH($P844) &gt;= 11), IF($S844 &lt;&gt; "", $I844/$S844, ""), ""), "")</f>
        <v/>
      </c>
      <c r="AR844" s="10" t="str">
        <f ca="1">IFERROR(IF(AND(NOW()&lt;= EOMONTH(DATE(YEAR($P844),12, 1), 0), Overall!$A846&lt;&gt;"", MONTH($O844) &lt;= 12, MONTH($P844) &gt;= 12), IF($S844 &lt;&gt; "", $I844/$S844, ""), ""), "")</f>
        <v/>
      </c>
      <c r="AS844" s="16">
        <f t="shared" ca="1" si="27"/>
        <v>0</v>
      </c>
    </row>
    <row r="845" spans="1:45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5" t="str">
        <f>IF(Overall!P847&lt;&gt;"",_xlfn.VALUETOTEXT(Overall!P847),"")</f>
        <v/>
      </c>
      <c r="I845" s="6" t="str">
        <f>IF(Overall!F847&lt;&gt;"",VALUE(Overall!F847),"")</f>
        <v/>
      </c>
      <c r="J845" s="6" t="str">
        <f>IF(Overall!G847&lt;&gt;"",VALUE(Overall!G847),"")</f>
        <v/>
      </c>
      <c r="K845" s="6" t="str">
        <f>IF(Overall!H847&lt;&gt;"",VALUE(Overall!H847),"")</f>
        <v/>
      </c>
      <c r="L845" s="6" t="str">
        <f>IF(Overall!I847&lt;&gt;"",VALUE(Overall!I847),"")</f>
        <v/>
      </c>
      <c r="M845" s="6" t="str">
        <f>IF(Overall!J847&lt;&gt;"",VALUE(Overall!J847),"")</f>
        <v/>
      </c>
      <c r="N845" s="6" t="str">
        <f>IF(Overall!K847&lt;&gt;"",VALUE(Overall!K847),"")</f>
        <v/>
      </c>
      <c r="O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P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Q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R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S845" s="5" t="str">
        <f t="shared" si="26"/>
        <v/>
      </c>
      <c r="T845" s="10" t="str">
        <f>IF(Overall!$A847&lt;&gt;"",IF(AND(MONTH($O845) &lt;= 1, MONTH($P845) &gt;= 1), IF($S845 &lt;&gt; "", $I845/$S845, ""), ""),"")</f>
        <v/>
      </c>
      <c r="U845" s="10" t="str">
        <f>IF(Overall!$A847&lt;&gt;"",IF(AND(MONTH($O845) &lt;= 2, MONTH($P845) &gt;= 2), IF($S845 &lt;&gt; "", $I845/$S845, ""), ""),"")</f>
        <v/>
      </c>
      <c r="V845" s="10" t="str">
        <f>IF(Overall!$A847&lt;&gt;"",IF(AND(MONTH($O845) &lt;= 3, MONTH($P845) &gt;= 3), IF($S845 &lt;&gt; "", $I845/$S845, ""), ""),"")</f>
        <v/>
      </c>
      <c r="W845" s="10" t="str">
        <f>IF(Overall!$A847&lt;&gt;"",IF(AND(MONTH($O845) &lt;= 4, MONTH($P845) &gt;= 4), IF($S845 &lt;&gt; "", $I845/$S845, ""), ""),"")</f>
        <v/>
      </c>
      <c r="X845" s="10" t="str">
        <f>IF(Overall!$A847&lt;&gt;"",IF(AND(MONTH($O845) &lt;= 5, MONTH($P845) &gt;= 5), IF($S845 &lt;&gt; "", $I845/$S845, ""), ""),"")</f>
        <v/>
      </c>
      <c r="Y845" s="10" t="str">
        <f>IF(Overall!$A847&lt;&gt;"",IF(AND(MONTH($O845) &lt;= 6, MONTH($P845) &gt;= 6), IF($S845 &lt;&gt; "", $I845/$S845, ""), ""),"")</f>
        <v/>
      </c>
      <c r="Z845" s="10" t="str">
        <f>IF(Overall!$A847&lt;&gt;"",IF(AND(MONTH($O845) &lt;= 7, MONTH($P845) &gt;= 7 ), IF($S845 &lt;&gt; "", $I845/$S845, ""), ""),"")</f>
        <v/>
      </c>
      <c r="AA845" s="10" t="str">
        <f>IF(Overall!$A847&lt;&gt;"",IF(AND(MONTH($O845) &lt;= 8, MONTH($P845) &gt;= 8), IF($S845 &lt;&gt; "", $I845/$S845, ""), ""),"")</f>
        <v/>
      </c>
      <c r="AB845" s="10" t="str">
        <f>IF(Overall!$A847&lt;&gt;"",IF(AND(MONTH($O845) &lt;= 9, MONTH($P845) &gt;= 9), IF($S845 &lt;&gt; "", $I845/$S845, ""), ""),"")</f>
        <v/>
      </c>
      <c r="AC845" s="10" t="str">
        <f>IF(Overall!$A847&lt;&gt;"",IF(AND(MONTH($O845) &lt;= 10, MONTH($P845) &gt;= 10), IF($S845 &lt;&gt; "", $I845/$S845, ""), ""),"")</f>
        <v/>
      </c>
      <c r="AD845" s="10" t="str">
        <f>IF(Overall!$A847&lt;&gt;"",IF(AND(MONTH($O845) &lt;= 11, MONTH($P845) &gt;= 11), IF($S845 &lt;&gt; "", $I845/$S845, ""), ""),"")</f>
        <v/>
      </c>
      <c r="AE845" s="10" t="str">
        <f>IF(Overall!$A847&lt;&gt;"",IF(AND(MONTH($O845) &lt;= 12, MONTH($P845) &gt;= 12), IF($S845 &lt;&gt; "", $I845/$S845, ""), ""),"")</f>
        <v/>
      </c>
      <c r="AG845" s="10" t="str">
        <f ca="1">IFERROR(IF(AND(NOW()&lt;= EOMONTH(DATE(YEAR($P845),1, 1), 0), Overall!$A847&lt;&gt;"", MONTH($O845) &lt;= 1, MONTH($P845) &gt;= 1), IF($S845 &lt;&gt; "", $I845/$S845, ""), ""), "")</f>
        <v/>
      </c>
      <c r="AH845" s="10" t="str">
        <f ca="1">IFERROR(IF(AND(NOW()&lt;= EOMONTH(DATE(YEAR($P845),2, 1), 0), Overall!$A847&lt;&gt;"", MONTH($O845) &lt;= 2, MONTH($P845) &gt;= 2), IF($S845 &lt;&gt; "", $I845/$S845, ""), ""), "")</f>
        <v/>
      </c>
      <c r="AI845" s="10" t="str">
        <f ca="1">IFERROR(IF(AND(NOW()&lt;= EOMONTH(DATE(YEAR($P845),3, 1), 0), Overall!$A847&lt;&gt;"", MONTH($O845) &lt;= 3, MONTH($P845) &gt;= 3), IF($S845 &lt;&gt; "", $I845/$S845, ""), ""), "")</f>
        <v/>
      </c>
      <c r="AJ845" s="10" t="str">
        <f ca="1">IFERROR(IF(AND(NOW()&lt;= EOMONTH(DATE(YEAR($P845),4, 1), 0), Overall!$A847&lt;&gt;"", MONTH($O845) &lt;= 4, MONTH($P845) &gt;= 4), IF($S845 &lt;&gt; "", $I845/$S845, ""), ""), "")</f>
        <v/>
      </c>
      <c r="AK845" s="10" t="str">
        <f ca="1">IFERROR(IF(AND(NOW()&lt;= EOMONTH(DATE(YEAR($P845),5, 1), 0), Overall!$A847&lt;&gt;"", MONTH($O845) &lt;= 5, MONTH($P845) &gt;= 5), IF($S845 &lt;&gt; "", $I845/$S845, ""), ""), "")</f>
        <v/>
      </c>
      <c r="AL845" s="10" t="str">
        <f ca="1">IFERROR(IF(AND(NOW()&lt;= EOMONTH(DATE(YEAR($P845),6, 1), 0), Overall!$A847&lt;&gt;"", MONTH($O845) &lt;= 6, MONTH($P845) &gt;= 6), IF($S845 &lt;&gt; "", $I845/$S845, ""), ""), "")</f>
        <v/>
      </c>
      <c r="AM845" s="10" t="str">
        <f ca="1">IFERROR(IF(AND(NOW()&lt;= EOMONTH(DATE(YEAR($P845),7, 1), 0), Overall!$A847&lt;&gt;"", MONTH($O845) &lt;= 7, MONTH($P845) &gt;= 7), IF($S845 &lt;&gt; "", $I845/$S845, ""), ""), "")</f>
        <v/>
      </c>
      <c r="AN845" s="10" t="str">
        <f ca="1">IFERROR(IF(AND(NOW()&lt;= EOMONTH(DATE(YEAR($P845),8, 1), 0), Overall!$A847&lt;&gt;"", MONTH($O845) &lt;= 8, MONTH($P845) &gt;= 8), IF($S845 &lt;&gt; "", $I845/$S845, ""), ""), "")</f>
        <v/>
      </c>
      <c r="AO845" s="10" t="str">
        <f ca="1">IFERROR(IF(AND(NOW()&lt;= EOMONTH(DATE(YEAR($P845),9, 1), 0), Overall!$A847&lt;&gt;"", MONTH($O845) &lt;= 9, MONTH($P845) &gt;= 9), IF($S845 &lt;&gt; "", $I845/$S845, ""), ""), "")</f>
        <v/>
      </c>
      <c r="AP845" s="10" t="str">
        <f ca="1">IFERROR(IF(AND(NOW()&lt;= EOMONTH(DATE(YEAR($P845),10, 1), 0), Overall!$A847&lt;&gt;"", MONTH($O845) &lt;= 10, MONTH($P845) &gt;= 10), IF($S845 &lt;&gt; "", $I845/$S845, ""), ""), "")</f>
        <v/>
      </c>
      <c r="AQ845" s="10" t="str">
        <f ca="1">IFERROR(IF(AND(NOW()&lt;= EOMONTH(DATE(YEAR($P845),11, 1), 0), Overall!$A847&lt;&gt;"", MONTH($O845) &lt;=11, MONTH($P845) &gt;= 11), IF($S845 &lt;&gt; "", $I845/$S845, ""), ""), "")</f>
        <v/>
      </c>
      <c r="AR845" s="10" t="str">
        <f ca="1">IFERROR(IF(AND(NOW()&lt;= EOMONTH(DATE(YEAR($P845),12, 1), 0), Overall!$A847&lt;&gt;"", MONTH($O845) &lt;= 12, MONTH($P845) &gt;= 12), IF($S845 &lt;&gt; "", $I845/$S845, ""), ""), "")</f>
        <v/>
      </c>
      <c r="AS845" s="16">
        <f t="shared" ca="1" si="27"/>
        <v>0</v>
      </c>
    </row>
    <row r="846" spans="1:45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5" t="str">
        <f>IF(Overall!P848&lt;&gt;"",_xlfn.VALUETOTEXT(Overall!P848),"")</f>
        <v/>
      </c>
      <c r="I846" s="6" t="str">
        <f>IF(Overall!F848&lt;&gt;"",VALUE(Overall!F848),"")</f>
        <v/>
      </c>
      <c r="J846" s="6" t="str">
        <f>IF(Overall!G848&lt;&gt;"",VALUE(Overall!G848),"")</f>
        <v/>
      </c>
      <c r="K846" s="6" t="str">
        <f>IF(Overall!H848&lt;&gt;"",VALUE(Overall!H848),"")</f>
        <v/>
      </c>
      <c r="L846" s="6" t="str">
        <f>IF(Overall!I848&lt;&gt;"",VALUE(Overall!I848),"")</f>
        <v/>
      </c>
      <c r="M846" s="6" t="str">
        <f>IF(Overall!J848&lt;&gt;"",VALUE(Overall!J848),"")</f>
        <v/>
      </c>
      <c r="N846" s="6" t="str">
        <f>IF(Overall!K848&lt;&gt;"",VALUE(Overall!K848),"")</f>
        <v/>
      </c>
      <c r="O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P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Q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R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S846" s="5" t="str">
        <f t="shared" si="26"/>
        <v/>
      </c>
      <c r="T846" s="10" t="str">
        <f>IF(Overall!$A848&lt;&gt;"",IF(AND(MONTH($O846) &lt;= 1, MONTH($P846) &gt;= 1), IF($S846 &lt;&gt; "", $I846/$S846, ""), ""),"")</f>
        <v/>
      </c>
      <c r="U846" s="10" t="str">
        <f>IF(Overall!$A848&lt;&gt;"",IF(AND(MONTH($O846) &lt;= 2, MONTH($P846) &gt;= 2), IF($S846 &lt;&gt; "", $I846/$S846, ""), ""),"")</f>
        <v/>
      </c>
      <c r="V846" s="10" t="str">
        <f>IF(Overall!$A848&lt;&gt;"",IF(AND(MONTH($O846) &lt;= 3, MONTH($P846) &gt;= 3), IF($S846 &lt;&gt; "", $I846/$S846, ""), ""),"")</f>
        <v/>
      </c>
      <c r="W846" s="10" t="str">
        <f>IF(Overall!$A848&lt;&gt;"",IF(AND(MONTH($O846) &lt;= 4, MONTH($P846) &gt;= 4), IF($S846 &lt;&gt; "", $I846/$S846, ""), ""),"")</f>
        <v/>
      </c>
      <c r="X846" s="10" t="str">
        <f>IF(Overall!$A848&lt;&gt;"",IF(AND(MONTH($O846) &lt;= 5, MONTH($P846) &gt;= 5), IF($S846 &lt;&gt; "", $I846/$S846, ""), ""),"")</f>
        <v/>
      </c>
      <c r="Y846" s="10" t="str">
        <f>IF(Overall!$A848&lt;&gt;"",IF(AND(MONTH($O846) &lt;= 6, MONTH($P846) &gt;= 6), IF($S846 &lt;&gt; "", $I846/$S846, ""), ""),"")</f>
        <v/>
      </c>
      <c r="Z846" s="10" t="str">
        <f>IF(Overall!$A848&lt;&gt;"",IF(AND(MONTH($O846) &lt;= 7, MONTH($P846) &gt;= 7 ), IF($S846 &lt;&gt; "", $I846/$S846, ""), ""),"")</f>
        <v/>
      </c>
      <c r="AA846" s="10" t="str">
        <f>IF(Overall!$A848&lt;&gt;"",IF(AND(MONTH($O846) &lt;= 8, MONTH($P846) &gt;= 8), IF($S846 &lt;&gt; "", $I846/$S846, ""), ""),"")</f>
        <v/>
      </c>
      <c r="AB846" s="10" t="str">
        <f>IF(Overall!$A848&lt;&gt;"",IF(AND(MONTH($O846) &lt;= 9, MONTH($P846) &gt;= 9), IF($S846 &lt;&gt; "", $I846/$S846, ""), ""),"")</f>
        <v/>
      </c>
      <c r="AC846" s="10" t="str">
        <f>IF(Overall!$A848&lt;&gt;"",IF(AND(MONTH($O846) &lt;= 10, MONTH($P846) &gt;= 10), IF($S846 &lt;&gt; "", $I846/$S846, ""), ""),"")</f>
        <v/>
      </c>
      <c r="AD846" s="10" t="str">
        <f>IF(Overall!$A848&lt;&gt;"",IF(AND(MONTH($O846) &lt;= 11, MONTH($P846) &gt;= 11), IF($S846 &lt;&gt; "", $I846/$S846, ""), ""),"")</f>
        <v/>
      </c>
      <c r="AE846" s="10" t="str">
        <f>IF(Overall!$A848&lt;&gt;"",IF(AND(MONTH($O846) &lt;= 12, MONTH($P846) &gt;= 12), IF($S846 &lt;&gt; "", $I846/$S846, ""), ""),"")</f>
        <v/>
      </c>
      <c r="AG846" s="10" t="str">
        <f ca="1">IFERROR(IF(AND(NOW()&lt;= EOMONTH(DATE(YEAR($P846),1, 1), 0), Overall!$A848&lt;&gt;"", MONTH($O846) &lt;= 1, MONTH($P846) &gt;= 1), IF($S846 &lt;&gt; "", $I846/$S846, ""), ""), "")</f>
        <v/>
      </c>
      <c r="AH846" s="10" t="str">
        <f ca="1">IFERROR(IF(AND(NOW()&lt;= EOMONTH(DATE(YEAR($P846),2, 1), 0), Overall!$A848&lt;&gt;"", MONTH($O846) &lt;= 2, MONTH($P846) &gt;= 2), IF($S846 &lt;&gt; "", $I846/$S846, ""), ""), "")</f>
        <v/>
      </c>
      <c r="AI846" s="10" t="str">
        <f ca="1">IFERROR(IF(AND(NOW()&lt;= EOMONTH(DATE(YEAR($P846),3, 1), 0), Overall!$A848&lt;&gt;"", MONTH($O846) &lt;= 3, MONTH($P846) &gt;= 3), IF($S846 &lt;&gt; "", $I846/$S846, ""), ""), "")</f>
        <v/>
      </c>
      <c r="AJ846" s="10" t="str">
        <f ca="1">IFERROR(IF(AND(NOW()&lt;= EOMONTH(DATE(YEAR($P846),4, 1), 0), Overall!$A848&lt;&gt;"", MONTH($O846) &lt;= 4, MONTH($P846) &gt;= 4), IF($S846 &lt;&gt; "", $I846/$S846, ""), ""), "")</f>
        <v/>
      </c>
      <c r="AK846" s="10" t="str">
        <f ca="1">IFERROR(IF(AND(NOW()&lt;= EOMONTH(DATE(YEAR($P846),5, 1), 0), Overall!$A848&lt;&gt;"", MONTH($O846) &lt;= 5, MONTH($P846) &gt;= 5), IF($S846 &lt;&gt; "", $I846/$S846, ""), ""), "")</f>
        <v/>
      </c>
      <c r="AL846" s="10" t="str">
        <f ca="1">IFERROR(IF(AND(NOW()&lt;= EOMONTH(DATE(YEAR($P846),6, 1), 0), Overall!$A848&lt;&gt;"", MONTH($O846) &lt;= 6, MONTH($P846) &gt;= 6), IF($S846 &lt;&gt; "", $I846/$S846, ""), ""), "")</f>
        <v/>
      </c>
      <c r="AM846" s="10" t="str">
        <f ca="1">IFERROR(IF(AND(NOW()&lt;= EOMONTH(DATE(YEAR($P846),7, 1), 0), Overall!$A848&lt;&gt;"", MONTH($O846) &lt;= 7, MONTH($P846) &gt;= 7), IF($S846 &lt;&gt; "", $I846/$S846, ""), ""), "")</f>
        <v/>
      </c>
      <c r="AN846" s="10" t="str">
        <f ca="1">IFERROR(IF(AND(NOW()&lt;= EOMONTH(DATE(YEAR($P846),8, 1), 0), Overall!$A848&lt;&gt;"", MONTH($O846) &lt;= 8, MONTH($P846) &gt;= 8), IF($S846 &lt;&gt; "", $I846/$S846, ""), ""), "")</f>
        <v/>
      </c>
      <c r="AO846" s="10" t="str">
        <f ca="1">IFERROR(IF(AND(NOW()&lt;= EOMONTH(DATE(YEAR($P846),9, 1), 0), Overall!$A848&lt;&gt;"", MONTH($O846) &lt;= 9, MONTH($P846) &gt;= 9), IF($S846 &lt;&gt; "", $I846/$S846, ""), ""), "")</f>
        <v/>
      </c>
      <c r="AP846" s="10" t="str">
        <f ca="1">IFERROR(IF(AND(NOW()&lt;= EOMONTH(DATE(YEAR($P846),10, 1), 0), Overall!$A848&lt;&gt;"", MONTH($O846) &lt;= 10, MONTH($P846) &gt;= 10), IF($S846 &lt;&gt; "", $I846/$S846, ""), ""), "")</f>
        <v/>
      </c>
      <c r="AQ846" s="10" t="str">
        <f ca="1">IFERROR(IF(AND(NOW()&lt;= EOMONTH(DATE(YEAR($P846),11, 1), 0), Overall!$A848&lt;&gt;"", MONTH($O846) &lt;=11, MONTH($P846) &gt;= 11), IF($S846 &lt;&gt; "", $I846/$S846, ""), ""), "")</f>
        <v/>
      </c>
      <c r="AR846" s="10" t="str">
        <f ca="1">IFERROR(IF(AND(NOW()&lt;= EOMONTH(DATE(YEAR($P846),12, 1), 0), Overall!$A848&lt;&gt;"", MONTH($O846) &lt;= 12, MONTH($P846) &gt;= 12), IF($S846 &lt;&gt; "", $I846/$S846, ""), ""), "")</f>
        <v/>
      </c>
      <c r="AS846" s="16">
        <f t="shared" ca="1" si="27"/>
        <v>0</v>
      </c>
    </row>
    <row r="847" spans="1:45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5" t="str">
        <f>IF(Overall!P849&lt;&gt;"",_xlfn.VALUETOTEXT(Overall!P849),"")</f>
        <v/>
      </c>
      <c r="I847" s="6" t="str">
        <f>IF(Overall!F849&lt;&gt;"",VALUE(Overall!F849),"")</f>
        <v/>
      </c>
      <c r="J847" s="6" t="str">
        <f>IF(Overall!G849&lt;&gt;"",VALUE(Overall!G849),"")</f>
        <v/>
      </c>
      <c r="K847" s="6" t="str">
        <f>IF(Overall!H849&lt;&gt;"",VALUE(Overall!H849),"")</f>
        <v/>
      </c>
      <c r="L847" s="6" t="str">
        <f>IF(Overall!I849&lt;&gt;"",VALUE(Overall!I849),"")</f>
        <v/>
      </c>
      <c r="M847" s="6" t="str">
        <f>IF(Overall!J849&lt;&gt;"",VALUE(Overall!J849),"")</f>
        <v/>
      </c>
      <c r="N847" s="6" t="str">
        <f>IF(Overall!K849&lt;&gt;"",VALUE(Overall!K849),"")</f>
        <v/>
      </c>
      <c r="O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P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Q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R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S847" s="5" t="str">
        <f t="shared" si="26"/>
        <v/>
      </c>
      <c r="T847" s="10" t="str">
        <f>IF(Overall!$A849&lt;&gt;"",IF(AND(MONTH($O847) &lt;= 1, MONTH($P847) &gt;= 1), IF($S847 &lt;&gt; "", $I847/$S847, ""), ""),"")</f>
        <v/>
      </c>
      <c r="U847" s="10" t="str">
        <f>IF(Overall!$A849&lt;&gt;"",IF(AND(MONTH($O847) &lt;= 2, MONTH($P847) &gt;= 2), IF($S847 &lt;&gt; "", $I847/$S847, ""), ""),"")</f>
        <v/>
      </c>
      <c r="V847" s="10" t="str">
        <f>IF(Overall!$A849&lt;&gt;"",IF(AND(MONTH($O847) &lt;= 3, MONTH($P847) &gt;= 3), IF($S847 &lt;&gt; "", $I847/$S847, ""), ""),"")</f>
        <v/>
      </c>
      <c r="W847" s="10" t="str">
        <f>IF(Overall!$A849&lt;&gt;"",IF(AND(MONTH($O847) &lt;= 4, MONTH($P847) &gt;= 4), IF($S847 &lt;&gt; "", $I847/$S847, ""), ""),"")</f>
        <v/>
      </c>
      <c r="X847" s="10" t="str">
        <f>IF(Overall!$A849&lt;&gt;"",IF(AND(MONTH($O847) &lt;= 5, MONTH($P847) &gt;= 5), IF($S847 &lt;&gt; "", $I847/$S847, ""), ""),"")</f>
        <v/>
      </c>
      <c r="Y847" s="10" t="str">
        <f>IF(Overall!$A849&lt;&gt;"",IF(AND(MONTH($O847) &lt;= 6, MONTH($P847) &gt;= 6), IF($S847 &lt;&gt; "", $I847/$S847, ""), ""),"")</f>
        <v/>
      </c>
      <c r="Z847" s="10" t="str">
        <f>IF(Overall!$A849&lt;&gt;"",IF(AND(MONTH($O847) &lt;= 7, MONTH($P847) &gt;= 7 ), IF($S847 &lt;&gt; "", $I847/$S847, ""), ""),"")</f>
        <v/>
      </c>
      <c r="AA847" s="10" t="str">
        <f>IF(Overall!$A849&lt;&gt;"",IF(AND(MONTH($O847) &lt;= 8, MONTH($P847) &gt;= 8), IF($S847 &lt;&gt; "", $I847/$S847, ""), ""),"")</f>
        <v/>
      </c>
      <c r="AB847" s="10" t="str">
        <f>IF(Overall!$A849&lt;&gt;"",IF(AND(MONTH($O847) &lt;= 9, MONTH($P847) &gt;= 9), IF($S847 &lt;&gt; "", $I847/$S847, ""), ""),"")</f>
        <v/>
      </c>
      <c r="AC847" s="10" t="str">
        <f>IF(Overall!$A849&lt;&gt;"",IF(AND(MONTH($O847) &lt;= 10, MONTH($P847) &gt;= 10), IF($S847 &lt;&gt; "", $I847/$S847, ""), ""),"")</f>
        <v/>
      </c>
      <c r="AD847" s="10" t="str">
        <f>IF(Overall!$A849&lt;&gt;"",IF(AND(MONTH($O847) &lt;= 11, MONTH($P847) &gt;= 11), IF($S847 &lt;&gt; "", $I847/$S847, ""), ""),"")</f>
        <v/>
      </c>
      <c r="AE847" s="10" t="str">
        <f>IF(Overall!$A849&lt;&gt;"",IF(AND(MONTH($O847) &lt;= 12, MONTH($P847) &gt;= 12), IF($S847 &lt;&gt; "", $I847/$S847, ""), ""),"")</f>
        <v/>
      </c>
      <c r="AG847" s="10" t="str">
        <f ca="1">IFERROR(IF(AND(NOW()&lt;= EOMONTH(DATE(YEAR($P847),1, 1), 0), Overall!$A849&lt;&gt;"", MONTH($O847) &lt;= 1, MONTH($P847) &gt;= 1), IF($S847 &lt;&gt; "", $I847/$S847, ""), ""), "")</f>
        <v/>
      </c>
      <c r="AH847" s="10" t="str">
        <f ca="1">IFERROR(IF(AND(NOW()&lt;= EOMONTH(DATE(YEAR($P847),2, 1), 0), Overall!$A849&lt;&gt;"", MONTH($O847) &lt;= 2, MONTH($P847) &gt;= 2), IF($S847 &lt;&gt; "", $I847/$S847, ""), ""), "")</f>
        <v/>
      </c>
      <c r="AI847" s="10" t="str">
        <f ca="1">IFERROR(IF(AND(NOW()&lt;= EOMONTH(DATE(YEAR($P847),3, 1), 0), Overall!$A849&lt;&gt;"", MONTH($O847) &lt;= 3, MONTH($P847) &gt;= 3), IF($S847 &lt;&gt; "", $I847/$S847, ""), ""), "")</f>
        <v/>
      </c>
      <c r="AJ847" s="10" t="str">
        <f ca="1">IFERROR(IF(AND(NOW()&lt;= EOMONTH(DATE(YEAR($P847),4, 1), 0), Overall!$A849&lt;&gt;"", MONTH($O847) &lt;= 4, MONTH($P847) &gt;= 4), IF($S847 &lt;&gt; "", $I847/$S847, ""), ""), "")</f>
        <v/>
      </c>
      <c r="AK847" s="10" t="str">
        <f ca="1">IFERROR(IF(AND(NOW()&lt;= EOMONTH(DATE(YEAR($P847),5, 1), 0), Overall!$A849&lt;&gt;"", MONTH($O847) &lt;= 5, MONTH($P847) &gt;= 5), IF($S847 &lt;&gt; "", $I847/$S847, ""), ""), "")</f>
        <v/>
      </c>
      <c r="AL847" s="10" t="str">
        <f ca="1">IFERROR(IF(AND(NOW()&lt;= EOMONTH(DATE(YEAR($P847),6, 1), 0), Overall!$A849&lt;&gt;"", MONTH($O847) &lt;= 6, MONTH($P847) &gt;= 6), IF($S847 &lt;&gt; "", $I847/$S847, ""), ""), "")</f>
        <v/>
      </c>
      <c r="AM847" s="10" t="str">
        <f ca="1">IFERROR(IF(AND(NOW()&lt;= EOMONTH(DATE(YEAR($P847),7, 1), 0), Overall!$A849&lt;&gt;"", MONTH($O847) &lt;= 7, MONTH($P847) &gt;= 7), IF($S847 &lt;&gt; "", $I847/$S847, ""), ""), "")</f>
        <v/>
      </c>
      <c r="AN847" s="10" t="str">
        <f ca="1">IFERROR(IF(AND(NOW()&lt;= EOMONTH(DATE(YEAR($P847),8, 1), 0), Overall!$A849&lt;&gt;"", MONTH($O847) &lt;= 8, MONTH($P847) &gt;= 8), IF($S847 &lt;&gt; "", $I847/$S847, ""), ""), "")</f>
        <v/>
      </c>
      <c r="AO847" s="10" t="str">
        <f ca="1">IFERROR(IF(AND(NOW()&lt;= EOMONTH(DATE(YEAR($P847),9, 1), 0), Overall!$A849&lt;&gt;"", MONTH($O847) &lt;= 9, MONTH($P847) &gt;= 9), IF($S847 &lt;&gt; "", $I847/$S847, ""), ""), "")</f>
        <v/>
      </c>
      <c r="AP847" s="10" t="str">
        <f ca="1">IFERROR(IF(AND(NOW()&lt;= EOMONTH(DATE(YEAR($P847),10, 1), 0), Overall!$A849&lt;&gt;"", MONTH($O847) &lt;= 10, MONTH($P847) &gt;= 10), IF($S847 &lt;&gt; "", $I847/$S847, ""), ""), "")</f>
        <v/>
      </c>
      <c r="AQ847" s="10" t="str">
        <f ca="1">IFERROR(IF(AND(NOW()&lt;= EOMONTH(DATE(YEAR($P847),11, 1), 0), Overall!$A849&lt;&gt;"", MONTH($O847) &lt;=11, MONTH($P847) &gt;= 11), IF($S847 &lt;&gt; "", $I847/$S847, ""), ""), "")</f>
        <v/>
      </c>
      <c r="AR847" s="10" t="str">
        <f ca="1">IFERROR(IF(AND(NOW()&lt;= EOMONTH(DATE(YEAR($P847),12, 1), 0), Overall!$A849&lt;&gt;"", MONTH($O847) &lt;= 12, MONTH($P847) &gt;= 12), IF($S847 &lt;&gt; "", $I847/$S847, ""), ""), "")</f>
        <v/>
      </c>
      <c r="AS847" s="16">
        <f t="shared" ca="1" si="27"/>
        <v>0</v>
      </c>
    </row>
    <row r="848" spans="1:45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5" t="str">
        <f>IF(Overall!P850&lt;&gt;"",_xlfn.VALUETOTEXT(Overall!P850),"")</f>
        <v/>
      </c>
      <c r="I848" s="6" t="str">
        <f>IF(Overall!F850&lt;&gt;"",VALUE(Overall!F850),"")</f>
        <v/>
      </c>
      <c r="J848" s="6" t="str">
        <f>IF(Overall!G850&lt;&gt;"",VALUE(Overall!G850),"")</f>
        <v/>
      </c>
      <c r="K848" s="6" t="str">
        <f>IF(Overall!H850&lt;&gt;"",VALUE(Overall!H850),"")</f>
        <v/>
      </c>
      <c r="L848" s="6" t="str">
        <f>IF(Overall!I850&lt;&gt;"",VALUE(Overall!I850),"")</f>
        <v/>
      </c>
      <c r="M848" s="6" t="str">
        <f>IF(Overall!J850&lt;&gt;"",VALUE(Overall!J850),"")</f>
        <v/>
      </c>
      <c r="N848" s="6" t="str">
        <f>IF(Overall!K850&lt;&gt;"",VALUE(Overall!K850),"")</f>
        <v/>
      </c>
      <c r="O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P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Q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R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S848" s="5" t="str">
        <f t="shared" si="26"/>
        <v/>
      </c>
      <c r="T848" s="10" t="str">
        <f>IF(Overall!$A850&lt;&gt;"",IF(AND(MONTH($O848) &lt;= 1, MONTH($P848) &gt;= 1), IF($S848 &lt;&gt; "", $I848/$S848, ""), ""),"")</f>
        <v/>
      </c>
      <c r="U848" s="10" t="str">
        <f>IF(Overall!$A850&lt;&gt;"",IF(AND(MONTH($O848) &lt;= 2, MONTH($P848) &gt;= 2), IF($S848 &lt;&gt; "", $I848/$S848, ""), ""),"")</f>
        <v/>
      </c>
      <c r="V848" s="10" t="str">
        <f>IF(Overall!$A850&lt;&gt;"",IF(AND(MONTH($O848) &lt;= 3, MONTH($P848) &gt;= 3), IF($S848 &lt;&gt; "", $I848/$S848, ""), ""),"")</f>
        <v/>
      </c>
      <c r="W848" s="10" t="str">
        <f>IF(Overall!$A850&lt;&gt;"",IF(AND(MONTH($O848) &lt;= 4, MONTH($P848) &gt;= 4), IF($S848 &lt;&gt; "", $I848/$S848, ""), ""),"")</f>
        <v/>
      </c>
      <c r="X848" s="10" t="str">
        <f>IF(Overall!$A850&lt;&gt;"",IF(AND(MONTH($O848) &lt;= 5, MONTH($P848) &gt;= 5), IF($S848 &lt;&gt; "", $I848/$S848, ""), ""),"")</f>
        <v/>
      </c>
      <c r="Y848" s="10" t="str">
        <f>IF(Overall!$A850&lt;&gt;"",IF(AND(MONTH($O848) &lt;= 6, MONTH($P848) &gt;= 6), IF($S848 &lt;&gt; "", $I848/$S848, ""), ""),"")</f>
        <v/>
      </c>
      <c r="Z848" s="10" t="str">
        <f>IF(Overall!$A850&lt;&gt;"",IF(AND(MONTH($O848) &lt;= 7, MONTH($P848) &gt;= 7 ), IF($S848 &lt;&gt; "", $I848/$S848, ""), ""),"")</f>
        <v/>
      </c>
      <c r="AA848" s="10" t="str">
        <f>IF(Overall!$A850&lt;&gt;"",IF(AND(MONTH($O848) &lt;= 8, MONTH($P848) &gt;= 8), IF($S848 &lt;&gt; "", $I848/$S848, ""), ""),"")</f>
        <v/>
      </c>
      <c r="AB848" s="10" t="str">
        <f>IF(Overall!$A850&lt;&gt;"",IF(AND(MONTH($O848) &lt;= 9, MONTH($P848) &gt;= 9), IF($S848 &lt;&gt; "", $I848/$S848, ""), ""),"")</f>
        <v/>
      </c>
      <c r="AC848" s="10" t="str">
        <f>IF(Overall!$A850&lt;&gt;"",IF(AND(MONTH($O848) &lt;= 10, MONTH($P848) &gt;= 10), IF($S848 &lt;&gt; "", $I848/$S848, ""), ""),"")</f>
        <v/>
      </c>
      <c r="AD848" s="10" t="str">
        <f>IF(Overall!$A850&lt;&gt;"",IF(AND(MONTH($O848) &lt;= 11, MONTH($P848) &gt;= 11), IF($S848 &lt;&gt; "", $I848/$S848, ""), ""),"")</f>
        <v/>
      </c>
      <c r="AE848" s="10" t="str">
        <f>IF(Overall!$A850&lt;&gt;"",IF(AND(MONTH($O848) &lt;= 12, MONTH($P848) &gt;= 12), IF($S848 &lt;&gt; "", $I848/$S848, ""), ""),"")</f>
        <v/>
      </c>
      <c r="AG848" s="10" t="str">
        <f ca="1">IFERROR(IF(AND(NOW()&lt;= EOMONTH(DATE(YEAR($P848),1, 1), 0), Overall!$A850&lt;&gt;"", MONTH($O848) &lt;= 1, MONTH($P848) &gt;= 1), IF($S848 &lt;&gt; "", $I848/$S848, ""), ""), "")</f>
        <v/>
      </c>
      <c r="AH848" s="10" t="str">
        <f ca="1">IFERROR(IF(AND(NOW()&lt;= EOMONTH(DATE(YEAR($P848),2, 1), 0), Overall!$A850&lt;&gt;"", MONTH($O848) &lt;= 2, MONTH($P848) &gt;= 2), IF($S848 &lt;&gt; "", $I848/$S848, ""), ""), "")</f>
        <v/>
      </c>
      <c r="AI848" s="10" t="str">
        <f ca="1">IFERROR(IF(AND(NOW()&lt;= EOMONTH(DATE(YEAR($P848),3, 1), 0), Overall!$A850&lt;&gt;"", MONTH($O848) &lt;= 3, MONTH($P848) &gt;= 3), IF($S848 &lt;&gt; "", $I848/$S848, ""), ""), "")</f>
        <v/>
      </c>
      <c r="AJ848" s="10" t="str">
        <f ca="1">IFERROR(IF(AND(NOW()&lt;= EOMONTH(DATE(YEAR($P848),4, 1), 0), Overall!$A850&lt;&gt;"", MONTH($O848) &lt;= 4, MONTH($P848) &gt;= 4), IF($S848 &lt;&gt; "", $I848/$S848, ""), ""), "")</f>
        <v/>
      </c>
      <c r="AK848" s="10" t="str">
        <f ca="1">IFERROR(IF(AND(NOW()&lt;= EOMONTH(DATE(YEAR($P848),5, 1), 0), Overall!$A850&lt;&gt;"", MONTH($O848) &lt;= 5, MONTH($P848) &gt;= 5), IF($S848 &lt;&gt; "", $I848/$S848, ""), ""), "")</f>
        <v/>
      </c>
      <c r="AL848" s="10" t="str">
        <f ca="1">IFERROR(IF(AND(NOW()&lt;= EOMONTH(DATE(YEAR($P848),6, 1), 0), Overall!$A850&lt;&gt;"", MONTH($O848) &lt;= 6, MONTH($P848) &gt;= 6), IF($S848 &lt;&gt; "", $I848/$S848, ""), ""), "")</f>
        <v/>
      </c>
      <c r="AM848" s="10" t="str">
        <f ca="1">IFERROR(IF(AND(NOW()&lt;= EOMONTH(DATE(YEAR($P848),7, 1), 0), Overall!$A850&lt;&gt;"", MONTH($O848) &lt;= 7, MONTH($P848) &gt;= 7), IF($S848 &lt;&gt; "", $I848/$S848, ""), ""), "")</f>
        <v/>
      </c>
      <c r="AN848" s="10" t="str">
        <f ca="1">IFERROR(IF(AND(NOW()&lt;= EOMONTH(DATE(YEAR($P848),8, 1), 0), Overall!$A850&lt;&gt;"", MONTH($O848) &lt;= 8, MONTH($P848) &gt;= 8), IF($S848 &lt;&gt; "", $I848/$S848, ""), ""), "")</f>
        <v/>
      </c>
      <c r="AO848" s="10" t="str">
        <f ca="1">IFERROR(IF(AND(NOW()&lt;= EOMONTH(DATE(YEAR($P848),9, 1), 0), Overall!$A850&lt;&gt;"", MONTH($O848) &lt;= 9, MONTH($P848) &gt;= 9), IF($S848 &lt;&gt; "", $I848/$S848, ""), ""), "")</f>
        <v/>
      </c>
      <c r="AP848" s="10" t="str">
        <f ca="1">IFERROR(IF(AND(NOW()&lt;= EOMONTH(DATE(YEAR($P848),10, 1), 0), Overall!$A850&lt;&gt;"", MONTH($O848) &lt;= 10, MONTH($P848) &gt;= 10), IF($S848 &lt;&gt; "", $I848/$S848, ""), ""), "")</f>
        <v/>
      </c>
      <c r="AQ848" s="10" t="str">
        <f ca="1">IFERROR(IF(AND(NOW()&lt;= EOMONTH(DATE(YEAR($P848),11, 1), 0), Overall!$A850&lt;&gt;"", MONTH($O848) &lt;=11, MONTH($P848) &gt;= 11), IF($S848 &lt;&gt; "", $I848/$S848, ""), ""), "")</f>
        <v/>
      </c>
      <c r="AR848" s="10" t="str">
        <f ca="1">IFERROR(IF(AND(NOW()&lt;= EOMONTH(DATE(YEAR($P848),12, 1), 0), Overall!$A850&lt;&gt;"", MONTH($O848) &lt;= 12, MONTH($P848) &gt;= 12), IF($S848 &lt;&gt; "", $I848/$S848, ""), ""), "")</f>
        <v/>
      </c>
      <c r="AS848" s="16">
        <f t="shared" ca="1" si="27"/>
        <v>0</v>
      </c>
    </row>
    <row r="849" spans="1:45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5" t="str">
        <f>IF(Overall!P851&lt;&gt;"",_xlfn.VALUETOTEXT(Overall!P851),"")</f>
        <v/>
      </c>
      <c r="I849" s="6" t="str">
        <f>IF(Overall!F851&lt;&gt;"",VALUE(Overall!F851),"")</f>
        <v/>
      </c>
      <c r="J849" s="6" t="str">
        <f>IF(Overall!G851&lt;&gt;"",VALUE(Overall!G851),"")</f>
        <v/>
      </c>
      <c r="K849" s="6" t="str">
        <f>IF(Overall!H851&lt;&gt;"",VALUE(Overall!H851),"")</f>
        <v/>
      </c>
      <c r="L849" s="6" t="str">
        <f>IF(Overall!I851&lt;&gt;"",VALUE(Overall!I851),"")</f>
        <v/>
      </c>
      <c r="M849" s="6" t="str">
        <f>IF(Overall!J851&lt;&gt;"",VALUE(Overall!J851),"")</f>
        <v/>
      </c>
      <c r="N849" s="6" t="str">
        <f>IF(Overall!K851&lt;&gt;"",VALUE(Overall!K851),"")</f>
        <v/>
      </c>
      <c r="O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P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Q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R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S849" s="5" t="str">
        <f t="shared" si="26"/>
        <v/>
      </c>
      <c r="T849" s="10" t="str">
        <f>IF(Overall!$A851&lt;&gt;"",IF(AND(MONTH($O849) &lt;= 1, MONTH($P849) &gt;= 1), IF($S849 &lt;&gt; "", $I849/$S849, ""), ""),"")</f>
        <v/>
      </c>
      <c r="U849" s="10" t="str">
        <f>IF(Overall!$A851&lt;&gt;"",IF(AND(MONTH($O849) &lt;= 2, MONTH($P849) &gt;= 2), IF($S849 &lt;&gt; "", $I849/$S849, ""), ""),"")</f>
        <v/>
      </c>
      <c r="V849" s="10" t="str">
        <f>IF(Overall!$A851&lt;&gt;"",IF(AND(MONTH($O849) &lt;= 3, MONTH($P849) &gt;= 3), IF($S849 &lt;&gt; "", $I849/$S849, ""), ""),"")</f>
        <v/>
      </c>
      <c r="W849" s="10" t="str">
        <f>IF(Overall!$A851&lt;&gt;"",IF(AND(MONTH($O849) &lt;= 4, MONTH($P849) &gt;= 4), IF($S849 &lt;&gt; "", $I849/$S849, ""), ""),"")</f>
        <v/>
      </c>
      <c r="X849" s="10" t="str">
        <f>IF(Overall!$A851&lt;&gt;"",IF(AND(MONTH($O849) &lt;= 5, MONTH($P849) &gt;= 5), IF($S849 &lt;&gt; "", $I849/$S849, ""), ""),"")</f>
        <v/>
      </c>
      <c r="Y849" s="10" t="str">
        <f>IF(Overall!$A851&lt;&gt;"",IF(AND(MONTH($O849) &lt;= 6, MONTH($P849) &gt;= 6), IF($S849 &lt;&gt; "", $I849/$S849, ""), ""),"")</f>
        <v/>
      </c>
      <c r="Z849" s="10" t="str">
        <f>IF(Overall!$A851&lt;&gt;"",IF(AND(MONTH($O849) &lt;= 7, MONTH($P849) &gt;= 7 ), IF($S849 &lt;&gt; "", $I849/$S849, ""), ""),"")</f>
        <v/>
      </c>
      <c r="AA849" s="10" t="str">
        <f>IF(Overall!$A851&lt;&gt;"",IF(AND(MONTH($O849) &lt;= 8, MONTH($P849) &gt;= 8), IF($S849 &lt;&gt; "", $I849/$S849, ""), ""),"")</f>
        <v/>
      </c>
      <c r="AB849" s="10" t="str">
        <f>IF(Overall!$A851&lt;&gt;"",IF(AND(MONTH($O849) &lt;= 9, MONTH($P849) &gt;= 9), IF($S849 &lt;&gt; "", $I849/$S849, ""), ""),"")</f>
        <v/>
      </c>
      <c r="AC849" s="10" t="str">
        <f>IF(Overall!$A851&lt;&gt;"",IF(AND(MONTH($O849) &lt;= 10, MONTH($P849) &gt;= 10), IF($S849 &lt;&gt; "", $I849/$S849, ""), ""),"")</f>
        <v/>
      </c>
      <c r="AD849" s="10" t="str">
        <f>IF(Overall!$A851&lt;&gt;"",IF(AND(MONTH($O849) &lt;= 11, MONTH($P849) &gt;= 11), IF($S849 &lt;&gt; "", $I849/$S849, ""), ""),"")</f>
        <v/>
      </c>
      <c r="AE849" s="10" t="str">
        <f>IF(Overall!$A851&lt;&gt;"",IF(AND(MONTH($O849) &lt;= 12, MONTH($P849) &gt;= 12), IF($S849 &lt;&gt; "", $I849/$S849, ""), ""),"")</f>
        <v/>
      </c>
      <c r="AG849" s="10" t="str">
        <f ca="1">IFERROR(IF(AND(NOW()&lt;= EOMONTH(DATE(YEAR($P849),1, 1), 0), Overall!$A851&lt;&gt;"", MONTH($O849) &lt;= 1, MONTH($P849) &gt;= 1), IF($S849 &lt;&gt; "", $I849/$S849, ""), ""), "")</f>
        <v/>
      </c>
      <c r="AH849" s="10" t="str">
        <f ca="1">IFERROR(IF(AND(NOW()&lt;= EOMONTH(DATE(YEAR($P849),2, 1), 0), Overall!$A851&lt;&gt;"", MONTH($O849) &lt;= 2, MONTH($P849) &gt;= 2), IF($S849 &lt;&gt; "", $I849/$S849, ""), ""), "")</f>
        <v/>
      </c>
      <c r="AI849" s="10" t="str">
        <f ca="1">IFERROR(IF(AND(NOW()&lt;= EOMONTH(DATE(YEAR($P849),3, 1), 0), Overall!$A851&lt;&gt;"", MONTH($O849) &lt;= 3, MONTH($P849) &gt;= 3), IF($S849 &lt;&gt; "", $I849/$S849, ""), ""), "")</f>
        <v/>
      </c>
      <c r="AJ849" s="10" t="str">
        <f ca="1">IFERROR(IF(AND(NOW()&lt;= EOMONTH(DATE(YEAR($P849),4, 1), 0), Overall!$A851&lt;&gt;"", MONTH($O849) &lt;= 4, MONTH($P849) &gt;= 4), IF($S849 &lt;&gt; "", $I849/$S849, ""), ""), "")</f>
        <v/>
      </c>
      <c r="AK849" s="10" t="str">
        <f ca="1">IFERROR(IF(AND(NOW()&lt;= EOMONTH(DATE(YEAR($P849),5, 1), 0), Overall!$A851&lt;&gt;"", MONTH($O849) &lt;= 5, MONTH($P849) &gt;= 5), IF($S849 &lt;&gt; "", $I849/$S849, ""), ""), "")</f>
        <v/>
      </c>
      <c r="AL849" s="10" t="str">
        <f ca="1">IFERROR(IF(AND(NOW()&lt;= EOMONTH(DATE(YEAR($P849),6, 1), 0), Overall!$A851&lt;&gt;"", MONTH($O849) &lt;= 6, MONTH($P849) &gt;= 6), IF($S849 &lt;&gt; "", $I849/$S849, ""), ""), "")</f>
        <v/>
      </c>
      <c r="AM849" s="10" t="str">
        <f ca="1">IFERROR(IF(AND(NOW()&lt;= EOMONTH(DATE(YEAR($P849),7, 1), 0), Overall!$A851&lt;&gt;"", MONTH($O849) &lt;= 7, MONTH($P849) &gt;= 7), IF($S849 &lt;&gt; "", $I849/$S849, ""), ""), "")</f>
        <v/>
      </c>
      <c r="AN849" s="10" t="str">
        <f ca="1">IFERROR(IF(AND(NOW()&lt;= EOMONTH(DATE(YEAR($P849),8, 1), 0), Overall!$A851&lt;&gt;"", MONTH($O849) &lt;= 8, MONTH($P849) &gt;= 8), IF($S849 &lt;&gt; "", $I849/$S849, ""), ""), "")</f>
        <v/>
      </c>
      <c r="AO849" s="10" t="str">
        <f ca="1">IFERROR(IF(AND(NOW()&lt;= EOMONTH(DATE(YEAR($P849),9, 1), 0), Overall!$A851&lt;&gt;"", MONTH($O849) &lt;= 9, MONTH($P849) &gt;= 9), IF($S849 &lt;&gt; "", $I849/$S849, ""), ""), "")</f>
        <v/>
      </c>
      <c r="AP849" s="10" t="str">
        <f ca="1">IFERROR(IF(AND(NOW()&lt;= EOMONTH(DATE(YEAR($P849),10, 1), 0), Overall!$A851&lt;&gt;"", MONTH($O849) &lt;= 10, MONTH($P849) &gt;= 10), IF($S849 &lt;&gt; "", $I849/$S849, ""), ""), "")</f>
        <v/>
      </c>
      <c r="AQ849" s="10" t="str">
        <f ca="1">IFERROR(IF(AND(NOW()&lt;= EOMONTH(DATE(YEAR($P849),11, 1), 0), Overall!$A851&lt;&gt;"", MONTH($O849) &lt;=11, MONTH($P849) &gt;= 11), IF($S849 &lt;&gt; "", $I849/$S849, ""), ""), "")</f>
        <v/>
      </c>
      <c r="AR849" s="10" t="str">
        <f ca="1">IFERROR(IF(AND(NOW()&lt;= EOMONTH(DATE(YEAR($P849),12, 1), 0), Overall!$A851&lt;&gt;"", MONTH($O849) &lt;= 12, MONTH($P849) &gt;= 12), IF($S849 &lt;&gt; "", $I849/$S849, ""), ""), "")</f>
        <v/>
      </c>
      <c r="AS849" s="16">
        <f t="shared" ca="1" si="27"/>
        <v>0</v>
      </c>
    </row>
    <row r="850" spans="1:45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5" t="str">
        <f>IF(Overall!P852&lt;&gt;"",_xlfn.VALUETOTEXT(Overall!P852),"")</f>
        <v/>
      </c>
      <c r="I850" s="6" t="str">
        <f>IF(Overall!F852&lt;&gt;"",VALUE(Overall!F852),"")</f>
        <v/>
      </c>
      <c r="J850" s="6" t="str">
        <f>IF(Overall!G852&lt;&gt;"",VALUE(Overall!G852),"")</f>
        <v/>
      </c>
      <c r="K850" s="6" t="str">
        <f>IF(Overall!H852&lt;&gt;"",VALUE(Overall!H852),"")</f>
        <v/>
      </c>
      <c r="L850" s="6" t="str">
        <f>IF(Overall!I852&lt;&gt;"",VALUE(Overall!I852),"")</f>
        <v/>
      </c>
      <c r="M850" s="6" t="str">
        <f>IF(Overall!J852&lt;&gt;"",VALUE(Overall!J852),"")</f>
        <v/>
      </c>
      <c r="N850" s="6" t="str">
        <f>IF(Overall!K852&lt;&gt;"",VALUE(Overall!K852),"")</f>
        <v/>
      </c>
      <c r="O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P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Q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R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S850" s="5" t="str">
        <f t="shared" si="26"/>
        <v/>
      </c>
      <c r="T850" s="10" t="str">
        <f>IF(Overall!$A852&lt;&gt;"",IF(AND(MONTH($O850) &lt;= 1, MONTH($P850) &gt;= 1), IF($S850 &lt;&gt; "", $I850/$S850, ""), ""),"")</f>
        <v/>
      </c>
      <c r="U850" s="10" t="str">
        <f>IF(Overall!$A852&lt;&gt;"",IF(AND(MONTH($O850) &lt;= 2, MONTH($P850) &gt;= 2), IF($S850 &lt;&gt; "", $I850/$S850, ""), ""),"")</f>
        <v/>
      </c>
      <c r="V850" s="10" t="str">
        <f>IF(Overall!$A852&lt;&gt;"",IF(AND(MONTH($O850) &lt;= 3, MONTH($P850) &gt;= 3), IF($S850 &lt;&gt; "", $I850/$S850, ""), ""),"")</f>
        <v/>
      </c>
      <c r="W850" s="10" t="str">
        <f>IF(Overall!$A852&lt;&gt;"",IF(AND(MONTH($O850) &lt;= 4, MONTH($P850) &gt;= 4), IF($S850 &lt;&gt; "", $I850/$S850, ""), ""),"")</f>
        <v/>
      </c>
      <c r="X850" s="10" t="str">
        <f>IF(Overall!$A852&lt;&gt;"",IF(AND(MONTH($O850) &lt;= 5, MONTH($P850) &gt;= 5), IF($S850 &lt;&gt; "", $I850/$S850, ""), ""),"")</f>
        <v/>
      </c>
      <c r="Y850" s="10" t="str">
        <f>IF(Overall!$A852&lt;&gt;"",IF(AND(MONTH($O850) &lt;= 6, MONTH($P850) &gt;= 6), IF($S850 &lt;&gt; "", $I850/$S850, ""), ""),"")</f>
        <v/>
      </c>
      <c r="Z850" s="10" t="str">
        <f>IF(Overall!$A852&lt;&gt;"",IF(AND(MONTH($O850) &lt;= 7, MONTH($P850) &gt;= 7 ), IF($S850 &lt;&gt; "", $I850/$S850, ""), ""),"")</f>
        <v/>
      </c>
      <c r="AA850" s="10" t="str">
        <f>IF(Overall!$A852&lt;&gt;"",IF(AND(MONTH($O850) &lt;= 8, MONTH($P850) &gt;= 8), IF($S850 &lt;&gt; "", $I850/$S850, ""), ""),"")</f>
        <v/>
      </c>
      <c r="AB850" s="10" t="str">
        <f>IF(Overall!$A852&lt;&gt;"",IF(AND(MONTH($O850) &lt;= 9, MONTH($P850) &gt;= 9), IF($S850 &lt;&gt; "", $I850/$S850, ""), ""),"")</f>
        <v/>
      </c>
      <c r="AC850" s="10" t="str">
        <f>IF(Overall!$A852&lt;&gt;"",IF(AND(MONTH($O850) &lt;= 10, MONTH($P850) &gt;= 10), IF($S850 &lt;&gt; "", $I850/$S850, ""), ""),"")</f>
        <v/>
      </c>
      <c r="AD850" s="10" t="str">
        <f>IF(Overall!$A852&lt;&gt;"",IF(AND(MONTH($O850) &lt;= 11, MONTH($P850) &gt;= 11), IF($S850 &lt;&gt; "", $I850/$S850, ""), ""),"")</f>
        <v/>
      </c>
      <c r="AE850" s="10" t="str">
        <f>IF(Overall!$A852&lt;&gt;"",IF(AND(MONTH($O850) &lt;= 12, MONTH($P850) &gt;= 12), IF($S850 &lt;&gt; "", $I850/$S850, ""), ""),"")</f>
        <v/>
      </c>
      <c r="AG850" s="10" t="str">
        <f ca="1">IFERROR(IF(AND(NOW()&lt;= EOMONTH(DATE(YEAR($P850),1, 1), 0), Overall!$A852&lt;&gt;"", MONTH($O850) &lt;= 1, MONTH($P850) &gt;= 1), IF($S850 &lt;&gt; "", $I850/$S850, ""), ""), "")</f>
        <v/>
      </c>
      <c r="AH850" s="10" t="str">
        <f ca="1">IFERROR(IF(AND(NOW()&lt;= EOMONTH(DATE(YEAR($P850),2, 1), 0), Overall!$A852&lt;&gt;"", MONTH($O850) &lt;= 2, MONTH($P850) &gt;= 2), IF($S850 &lt;&gt; "", $I850/$S850, ""), ""), "")</f>
        <v/>
      </c>
      <c r="AI850" s="10" t="str">
        <f ca="1">IFERROR(IF(AND(NOW()&lt;= EOMONTH(DATE(YEAR($P850),3, 1), 0), Overall!$A852&lt;&gt;"", MONTH($O850) &lt;= 3, MONTH($P850) &gt;= 3), IF($S850 &lt;&gt; "", $I850/$S850, ""), ""), "")</f>
        <v/>
      </c>
      <c r="AJ850" s="10" t="str">
        <f ca="1">IFERROR(IF(AND(NOW()&lt;= EOMONTH(DATE(YEAR($P850),4, 1), 0), Overall!$A852&lt;&gt;"", MONTH($O850) &lt;= 4, MONTH($P850) &gt;= 4), IF($S850 &lt;&gt; "", $I850/$S850, ""), ""), "")</f>
        <v/>
      </c>
      <c r="AK850" s="10" t="str">
        <f ca="1">IFERROR(IF(AND(NOW()&lt;= EOMONTH(DATE(YEAR($P850),5, 1), 0), Overall!$A852&lt;&gt;"", MONTH($O850) &lt;= 5, MONTH($P850) &gt;= 5), IF($S850 &lt;&gt; "", $I850/$S850, ""), ""), "")</f>
        <v/>
      </c>
      <c r="AL850" s="10" t="str">
        <f ca="1">IFERROR(IF(AND(NOW()&lt;= EOMONTH(DATE(YEAR($P850),6, 1), 0), Overall!$A852&lt;&gt;"", MONTH($O850) &lt;= 6, MONTH($P850) &gt;= 6), IF($S850 &lt;&gt; "", $I850/$S850, ""), ""), "")</f>
        <v/>
      </c>
      <c r="AM850" s="10" t="str">
        <f ca="1">IFERROR(IF(AND(NOW()&lt;= EOMONTH(DATE(YEAR($P850),7, 1), 0), Overall!$A852&lt;&gt;"", MONTH($O850) &lt;= 7, MONTH($P850) &gt;= 7), IF($S850 &lt;&gt; "", $I850/$S850, ""), ""), "")</f>
        <v/>
      </c>
      <c r="AN850" s="10" t="str">
        <f ca="1">IFERROR(IF(AND(NOW()&lt;= EOMONTH(DATE(YEAR($P850),8, 1), 0), Overall!$A852&lt;&gt;"", MONTH($O850) &lt;= 8, MONTH($P850) &gt;= 8), IF($S850 &lt;&gt; "", $I850/$S850, ""), ""), "")</f>
        <v/>
      </c>
      <c r="AO850" s="10" t="str">
        <f ca="1">IFERROR(IF(AND(NOW()&lt;= EOMONTH(DATE(YEAR($P850),9, 1), 0), Overall!$A852&lt;&gt;"", MONTH($O850) &lt;= 9, MONTH($P850) &gt;= 9), IF($S850 &lt;&gt; "", $I850/$S850, ""), ""), "")</f>
        <v/>
      </c>
      <c r="AP850" s="10" t="str">
        <f ca="1">IFERROR(IF(AND(NOW()&lt;= EOMONTH(DATE(YEAR($P850),10, 1), 0), Overall!$A852&lt;&gt;"", MONTH($O850) &lt;= 10, MONTH($P850) &gt;= 10), IF($S850 &lt;&gt; "", $I850/$S850, ""), ""), "")</f>
        <v/>
      </c>
      <c r="AQ850" s="10" t="str">
        <f ca="1">IFERROR(IF(AND(NOW()&lt;= EOMONTH(DATE(YEAR($P850),11, 1), 0), Overall!$A852&lt;&gt;"", MONTH($O850) &lt;=11, MONTH($P850) &gt;= 11), IF($S850 &lt;&gt; "", $I850/$S850, ""), ""), "")</f>
        <v/>
      </c>
      <c r="AR850" s="10" t="str">
        <f ca="1">IFERROR(IF(AND(NOW()&lt;= EOMONTH(DATE(YEAR($P850),12, 1), 0), Overall!$A852&lt;&gt;"", MONTH($O850) &lt;= 12, MONTH($P850) &gt;= 12), IF($S850 &lt;&gt; "", $I850/$S850, ""), ""), "")</f>
        <v/>
      </c>
      <c r="AS850" s="16">
        <f t="shared" ca="1" si="27"/>
        <v>0</v>
      </c>
    </row>
    <row r="851" spans="1:45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5" t="str">
        <f>IF(Overall!P853&lt;&gt;"",_xlfn.VALUETOTEXT(Overall!P853),"")</f>
        <v/>
      </c>
      <c r="I851" s="6" t="str">
        <f>IF(Overall!F853&lt;&gt;"",VALUE(Overall!F853),"")</f>
        <v/>
      </c>
      <c r="J851" s="6" t="str">
        <f>IF(Overall!G853&lt;&gt;"",VALUE(Overall!G853),"")</f>
        <v/>
      </c>
      <c r="K851" s="6" t="str">
        <f>IF(Overall!H853&lt;&gt;"",VALUE(Overall!H853),"")</f>
        <v/>
      </c>
      <c r="L851" s="6" t="str">
        <f>IF(Overall!I853&lt;&gt;"",VALUE(Overall!I853),"")</f>
        <v/>
      </c>
      <c r="M851" s="6" t="str">
        <f>IF(Overall!J853&lt;&gt;"",VALUE(Overall!J853),"")</f>
        <v/>
      </c>
      <c r="N851" s="6" t="str">
        <f>IF(Overall!K853&lt;&gt;"",VALUE(Overall!K853),"")</f>
        <v/>
      </c>
      <c r="O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P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Q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R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S851" s="5" t="str">
        <f t="shared" si="26"/>
        <v/>
      </c>
      <c r="T851" s="10" t="str">
        <f>IF(Overall!$A853&lt;&gt;"",IF(AND(MONTH($O851) &lt;= 1, MONTH($P851) &gt;= 1), IF($S851 &lt;&gt; "", $I851/$S851, ""), ""),"")</f>
        <v/>
      </c>
      <c r="U851" s="10" t="str">
        <f>IF(Overall!$A853&lt;&gt;"",IF(AND(MONTH($O851) &lt;= 2, MONTH($P851) &gt;= 2), IF($S851 &lt;&gt; "", $I851/$S851, ""), ""),"")</f>
        <v/>
      </c>
      <c r="V851" s="10" t="str">
        <f>IF(Overall!$A853&lt;&gt;"",IF(AND(MONTH($O851) &lt;= 3, MONTH($P851) &gt;= 3), IF($S851 &lt;&gt; "", $I851/$S851, ""), ""),"")</f>
        <v/>
      </c>
      <c r="W851" s="10" t="str">
        <f>IF(Overall!$A853&lt;&gt;"",IF(AND(MONTH($O851) &lt;= 4, MONTH($P851) &gt;= 4), IF($S851 &lt;&gt; "", $I851/$S851, ""), ""),"")</f>
        <v/>
      </c>
      <c r="X851" s="10" t="str">
        <f>IF(Overall!$A853&lt;&gt;"",IF(AND(MONTH($O851) &lt;= 5, MONTH($P851) &gt;= 5), IF($S851 &lt;&gt; "", $I851/$S851, ""), ""),"")</f>
        <v/>
      </c>
      <c r="Y851" s="10" t="str">
        <f>IF(Overall!$A853&lt;&gt;"",IF(AND(MONTH($O851) &lt;= 6, MONTH($P851) &gt;= 6), IF($S851 &lt;&gt; "", $I851/$S851, ""), ""),"")</f>
        <v/>
      </c>
      <c r="Z851" s="10" t="str">
        <f>IF(Overall!$A853&lt;&gt;"",IF(AND(MONTH($O851) &lt;= 7, MONTH($P851) &gt;= 7 ), IF($S851 &lt;&gt; "", $I851/$S851, ""), ""),"")</f>
        <v/>
      </c>
      <c r="AA851" s="10" t="str">
        <f>IF(Overall!$A853&lt;&gt;"",IF(AND(MONTH($O851) &lt;= 8, MONTH($P851) &gt;= 8), IF($S851 &lt;&gt; "", $I851/$S851, ""), ""),"")</f>
        <v/>
      </c>
      <c r="AB851" s="10" t="str">
        <f>IF(Overall!$A853&lt;&gt;"",IF(AND(MONTH($O851) &lt;= 9, MONTH($P851) &gt;= 9), IF($S851 &lt;&gt; "", $I851/$S851, ""), ""),"")</f>
        <v/>
      </c>
      <c r="AC851" s="10" t="str">
        <f>IF(Overall!$A853&lt;&gt;"",IF(AND(MONTH($O851) &lt;= 10, MONTH($P851) &gt;= 10), IF($S851 &lt;&gt; "", $I851/$S851, ""), ""),"")</f>
        <v/>
      </c>
      <c r="AD851" s="10" t="str">
        <f>IF(Overall!$A853&lt;&gt;"",IF(AND(MONTH($O851) &lt;= 11, MONTH($P851) &gt;= 11), IF($S851 &lt;&gt; "", $I851/$S851, ""), ""),"")</f>
        <v/>
      </c>
      <c r="AE851" s="10" t="str">
        <f>IF(Overall!$A853&lt;&gt;"",IF(AND(MONTH($O851) &lt;= 12, MONTH($P851) &gt;= 12), IF($S851 &lt;&gt; "", $I851/$S851, ""), ""),"")</f>
        <v/>
      </c>
      <c r="AG851" s="10" t="str">
        <f ca="1">IFERROR(IF(AND(NOW()&lt;= EOMONTH(DATE(YEAR($P851),1, 1), 0), Overall!$A853&lt;&gt;"", MONTH($O851) &lt;= 1, MONTH($P851) &gt;= 1), IF($S851 &lt;&gt; "", $I851/$S851, ""), ""), "")</f>
        <v/>
      </c>
      <c r="AH851" s="10" t="str">
        <f ca="1">IFERROR(IF(AND(NOW()&lt;= EOMONTH(DATE(YEAR($P851),2, 1), 0), Overall!$A853&lt;&gt;"", MONTH($O851) &lt;= 2, MONTH($P851) &gt;= 2), IF($S851 &lt;&gt; "", $I851/$S851, ""), ""), "")</f>
        <v/>
      </c>
      <c r="AI851" s="10" t="str">
        <f ca="1">IFERROR(IF(AND(NOW()&lt;= EOMONTH(DATE(YEAR($P851),3, 1), 0), Overall!$A853&lt;&gt;"", MONTH($O851) &lt;= 3, MONTH($P851) &gt;= 3), IF($S851 &lt;&gt; "", $I851/$S851, ""), ""), "")</f>
        <v/>
      </c>
      <c r="AJ851" s="10" t="str">
        <f ca="1">IFERROR(IF(AND(NOW()&lt;= EOMONTH(DATE(YEAR($P851),4, 1), 0), Overall!$A853&lt;&gt;"", MONTH($O851) &lt;= 4, MONTH($P851) &gt;= 4), IF($S851 &lt;&gt; "", $I851/$S851, ""), ""), "")</f>
        <v/>
      </c>
      <c r="AK851" s="10" t="str">
        <f ca="1">IFERROR(IF(AND(NOW()&lt;= EOMONTH(DATE(YEAR($P851),5, 1), 0), Overall!$A853&lt;&gt;"", MONTH($O851) &lt;= 5, MONTH($P851) &gt;= 5), IF($S851 &lt;&gt; "", $I851/$S851, ""), ""), "")</f>
        <v/>
      </c>
      <c r="AL851" s="10" t="str">
        <f ca="1">IFERROR(IF(AND(NOW()&lt;= EOMONTH(DATE(YEAR($P851),6, 1), 0), Overall!$A853&lt;&gt;"", MONTH($O851) &lt;= 6, MONTH($P851) &gt;= 6), IF($S851 &lt;&gt; "", $I851/$S851, ""), ""), "")</f>
        <v/>
      </c>
      <c r="AM851" s="10" t="str">
        <f ca="1">IFERROR(IF(AND(NOW()&lt;= EOMONTH(DATE(YEAR($P851),7, 1), 0), Overall!$A853&lt;&gt;"", MONTH($O851) &lt;= 7, MONTH($P851) &gt;= 7), IF($S851 &lt;&gt; "", $I851/$S851, ""), ""), "")</f>
        <v/>
      </c>
      <c r="AN851" s="10" t="str">
        <f ca="1">IFERROR(IF(AND(NOW()&lt;= EOMONTH(DATE(YEAR($P851),8, 1), 0), Overall!$A853&lt;&gt;"", MONTH($O851) &lt;= 8, MONTH($P851) &gt;= 8), IF($S851 &lt;&gt; "", $I851/$S851, ""), ""), "")</f>
        <v/>
      </c>
      <c r="AO851" s="10" t="str">
        <f ca="1">IFERROR(IF(AND(NOW()&lt;= EOMONTH(DATE(YEAR($P851),9, 1), 0), Overall!$A853&lt;&gt;"", MONTH($O851) &lt;= 9, MONTH($P851) &gt;= 9), IF($S851 &lt;&gt; "", $I851/$S851, ""), ""), "")</f>
        <v/>
      </c>
      <c r="AP851" s="10" t="str">
        <f ca="1">IFERROR(IF(AND(NOW()&lt;= EOMONTH(DATE(YEAR($P851),10, 1), 0), Overall!$A853&lt;&gt;"", MONTH($O851) &lt;= 10, MONTH($P851) &gt;= 10), IF($S851 &lt;&gt; "", $I851/$S851, ""), ""), "")</f>
        <v/>
      </c>
      <c r="AQ851" s="10" t="str">
        <f ca="1">IFERROR(IF(AND(NOW()&lt;= EOMONTH(DATE(YEAR($P851),11, 1), 0), Overall!$A853&lt;&gt;"", MONTH($O851) &lt;=11, MONTH($P851) &gt;= 11), IF($S851 &lt;&gt; "", $I851/$S851, ""), ""), "")</f>
        <v/>
      </c>
      <c r="AR851" s="10" t="str">
        <f ca="1">IFERROR(IF(AND(NOW()&lt;= EOMONTH(DATE(YEAR($P851),12, 1), 0), Overall!$A853&lt;&gt;"", MONTH($O851) &lt;= 12, MONTH($P851) &gt;= 12), IF($S851 &lt;&gt; "", $I851/$S851, ""), ""), "")</f>
        <v/>
      </c>
      <c r="AS851" s="16">
        <f t="shared" ca="1" si="27"/>
        <v>0</v>
      </c>
    </row>
    <row r="852" spans="1:45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5" t="str">
        <f>IF(Overall!P854&lt;&gt;"",_xlfn.VALUETOTEXT(Overall!P854),"")</f>
        <v/>
      </c>
      <c r="I852" s="6" t="str">
        <f>IF(Overall!F854&lt;&gt;"",VALUE(Overall!F854),"")</f>
        <v/>
      </c>
      <c r="J852" s="6" t="str">
        <f>IF(Overall!G854&lt;&gt;"",VALUE(Overall!G854),"")</f>
        <v/>
      </c>
      <c r="K852" s="6" t="str">
        <f>IF(Overall!H854&lt;&gt;"",VALUE(Overall!H854),"")</f>
        <v/>
      </c>
      <c r="L852" s="6" t="str">
        <f>IF(Overall!I854&lt;&gt;"",VALUE(Overall!I854),"")</f>
        <v/>
      </c>
      <c r="M852" s="6" t="str">
        <f>IF(Overall!J854&lt;&gt;"",VALUE(Overall!J854),"")</f>
        <v/>
      </c>
      <c r="N852" s="6" t="str">
        <f>IF(Overall!K854&lt;&gt;"",VALUE(Overall!K854),"")</f>
        <v/>
      </c>
      <c r="O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P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Q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R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S852" s="5" t="str">
        <f t="shared" si="26"/>
        <v/>
      </c>
      <c r="T852" s="10" t="str">
        <f>IF(Overall!$A854&lt;&gt;"",IF(AND(MONTH($O852) &lt;= 1, MONTH($P852) &gt;= 1), IF($S852 &lt;&gt; "", $I852/$S852, ""), ""),"")</f>
        <v/>
      </c>
      <c r="U852" s="10" t="str">
        <f>IF(Overall!$A854&lt;&gt;"",IF(AND(MONTH($O852) &lt;= 2, MONTH($P852) &gt;= 2), IF($S852 &lt;&gt; "", $I852/$S852, ""), ""),"")</f>
        <v/>
      </c>
      <c r="V852" s="10" t="str">
        <f>IF(Overall!$A854&lt;&gt;"",IF(AND(MONTH($O852) &lt;= 3, MONTH($P852) &gt;= 3), IF($S852 &lt;&gt; "", $I852/$S852, ""), ""),"")</f>
        <v/>
      </c>
      <c r="W852" s="10" t="str">
        <f>IF(Overall!$A854&lt;&gt;"",IF(AND(MONTH($O852) &lt;= 4, MONTH($P852) &gt;= 4), IF($S852 &lt;&gt; "", $I852/$S852, ""), ""),"")</f>
        <v/>
      </c>
      <c r="X852" s="10" t="str">
        <f>IF(Overall!$A854&lt;&gt;"",IF(AND(MONTH($O852) &lt;= 5, MONTH($P852) &gt;= 5), IF($S852 &lt;&gt; "", $I852/$S852, ""), ""),"")</f>
        <v/>
      </c>
      <c r="Y852" s="10" t="str">
        <f>IF(Overall!$A854&lt;&gt;"",IF(AND(MONTH($O852) &lt;= 6, MONTH($P852) &gt;= 6), IF($S852 &lt;&gt; "", $I852/$S852, ""), ""),"")</f>
        <v/>
      </c>
      <c r="Z852" s="10" t="str">
        <f>IF(Overall!$A854&lt;&gt;"",IF(AND(MONTH($O852) &lt;= 7, MONTH($P852) &gt;= 7 ), IF($S852 &lt;&gt; "", $I852/$S852, ""), ""),"")</f>
        <v/>
      </c>
      <c r="AA852" s="10" t="str">
        <f>IF(Overall!$A854&lt;&gt;"",IF(AND(MONTH($O852) &lt;= 8, MONTH($P852) &gt;= 8), IF($S852 &lt;&gt; "", $I852/$S852, ""), ""),"")</f>
        <v/>
      </c>
      <c r="AB852" s="10" t="str">
        <f>IF(Overall!$A854&lt;&gt;"",IF(AND(MONTH($O852) &lt;= 9, MONTH($P852) &gt;= 9), IF($S852 &lt;&gt; "", $I852/$S852, ""), ""),"")</f>
        <v/>
      </c>
      <c r="AC852" s="10" t="str">
        <f>IF(Overall!$A854&lt;&gt;"",IF(AND(MONTH($O852) &lt;= 10, MONTH($P852) &gt;= 10), IF($S852 &lt;&gt; "", $I852/$S852, ""), ""),"")</f>
        <v/>
      </c>
      <c r="AD852" s="10" t="str">
        <f>IF(Overall!$A854&lt;&gt;"",IF(AND(MONTH($O852) &lt;= 11, MONTH($P852) &gt;= 11), IF($S852 &lt;&gt; "", $I852/$S852, ""), ""),"")</f>
        <v/>
      </c>
      <c r="AE852" s="10" t="str">
        <f>IF(Overall!$A854&lt;&gt;"",IF(AND(MONTH($O852) &lt;= 12, MONTH($P852) &gt;= 12), IF($S852 &lt;&gt; "", $I852/$S852, ""), ""),"")</f>
        <v/>
      </c>
      <c r="AG852" s="10" t="str">
        <f ca="1">IFERROR(IF(AND(NOW()&lt;= EOMONTH(DATE(YEAR($P852),1, 1), 0), Overall!$A854&lt;&gt;"", MONTH($O852) &lt;= 1, MONTH($P852) &gt;= 1), IF($S852 &lt;&gt; "", $I852/$S852, ""), ""), "")</f>
        <v/>
      </c>
      <c r="AH852" s="10" t="str">
        <f ca="1">IFERROR(IF(AND(NOW()&lt;= EOMONTH(DATE(YEAR($P852),2, 1), 0), Overall!$A854&lt;&gt;"", MONTH($O852) &lt;= 2, MONTH($P852) &gt;= 2), IF($S852 &lt;&gt; "", $I852/$S852, ""), ""), "")</f>
        <v/>
      </c>
      <c r="AI852" s="10" t="str">
        <f ca="1">IFERROR(IF(AND(NOW()&lt;= EOMONTH(DATE(YEAR($P852),3, 1), 0), Overall!$A854&lt;&gt;"", MONTH($O852) &lt;= 3, MONTH($P852) &gt;= 3), IF($S852 &lt;&gt; "", $I852/$S852, ""), ""), "")</f>
        <v/>
      </c>
      <c r="AJ852" s="10" t="str">
        <f ca="1">IFERROR(IF(AND(NOW()&lt;= EOMONTH(DATE(YEAR($P852),4, 1), 0), Overall!$A854&lt;&gt;"", MONTH($O852) &lt;= 4, MONTH($P852) &gt;= 4), IF($S852 &lt;&gt; "", $I852/$S852, ""), ""), "")</f>
        <v/>
      </c>
      <c r="AK852" s="10" t="str">
        <f ca="1">IFERROR(IF(AND(NOW()&lt;= EOMONTH(DATE(YEAR($P852),5, 1), 0), Overall!$A854&lt;&gt;"", MONTH($O852) &lt;= 5, MONTH($P852) &gt;= 5), IF($S852 &lt;&gt; "", $I852/$S852, ""), ""), "")</f>
        <v/>
      </c>
      <c r="AL852" s="10" t="str">
        <f ca="1">IFERROR(IF(AND(NOW()&lt;= EOMONTH(DATE(YEAR($P852),6, 1), 0), Overall!$A854&lt;&gt;"", MONTH($O852) &lt;= 6, MONTH($P852) &gt;= 6), IF($S852 &lt;&gt; "", $I852/$S852, ""), ""), "")</f>
        <v/>
      </c>
      <c r="AM852" s="10" t="str">
        <f ca="1">IFERROR(IF(AND(NOW()&lt;= EOMONTH(DATE(YEAR($P852),7, 1), 0), Overall!$A854&lt;&gt;"", MONTH($O852) &lt;= 7, MONTH($P852) &gt;= 7), IF($S852 &lt;&gt; "", $I852/$S852, ""), ""), "")</f>
        <v/>
      </c>
      <c r="AN852" s="10" t="str">
        <f ca="1">IFERROR(IF(AND(NOW()&lt;= EOMONTH(DATE(YEAR($P852),8, 1), 0), Overall!$A854&lt;&gt;"", MONTH($O852) &lt;= 8, MONTH($P852) &gt;= 8), IF($S852 &lt;&gt; "", $I852/$S852, ""), ""), "")</f>
        <v/>
      </c>
      <c r="AO852" s="10" t="str">
        <f ca="1">IFERROR(IF(AND(NOW()&lt;= EOMONTH(DATE(YEAR($P852),9, 1), 0), Overall!$A854&lt;&gt;"", MONTH($O852) &lt;= 9, MONTH($P852) &gt;= 9), IF($S852 &lt;&gt; "", $I852/$S852, ""), ""), "")</f>
        <v/>
      </c>
      <c r="AP852" s="10" t="str">
        <f ca="1">IFERROR(IF(AND(NOW()&lt;= EOMONTH(DATE(YEAR($P852),10, 1), 0), Overall!$A854&lt;&gt;"", MONTH($O852) &lt;= 10, MONTH($P852) &gt;= 10), IF($S852 &lt;&gt; "", $I852/$S852, ""), ""), "")</f>
        <v/>
      </c>
      <c r="AQ852" s="10" t="str">
        <f ca="1">IFERROR(IF(AND(NOW()&lt;= EOMONTH(DATE(YEAR($P852),11, 1), 0), Overall!$A854&lt;&gt;"", MONTH($O852) &lt;=11, MONTH($P852) &gt;= 11), IF($S852 &lt;&gt; "", $I852/$S852, ""), ""), "")</f>
        <v/>
      </c>
      <c r="AR852" s="10" t="str">
        <f ca="1">IFERROR(IF(AND(NOW()&lt;= EOMONTH(DATE(YEAR($P852),12, 1), 0), Overall!$A854&lt;&gt;"", MONTH($O852) &lt;= 12, MONTH($P852) &gt;= 12), IF($S852 &lt;&gt; "", $I852/$S852, ""), ""), "")</f>
        <v/>
      </c>
      <c r="AS852" s="16">
        <f t="shared" ca="1" si="27"/>
        <v>0</v>
      </c>
    </row>
    <row r="853" spans="1:45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5" t="str">
        <f>IF(Overall!P855&lt;&gt;"",_xlfn.VALUETOTEXT(Overall!P855),"")</f>
        <v/>
      </c>
      <c r="I853" s="6" t="str">
        <f>IF(Overall!F855&lt;&gt;"",VALUE(Overall!F855),"")</f>
        <v/>
      </c>
      <c r="J853" s="6" t="str">
        <f>IF(Overall!G855&lt;&gt;"",VALUE(Overall!G855),"")</f>
        <v/>
      </c>
      <c r="K853" s="6" t="str">
        <f>IF(Overall!H855&lt;&gt;"",VALUE(Overall!H855),"")</f>
        <v/>
      </c>
      <c r="L853" s="6" t="str">
        <f>IF(Overall!I855&lt;&gt;"",VALUE(Overall!I855),"")</f>
        <v/>
      </c>
      <c r="M853" s="6" t="str">
        <f>IF(Overall!J855&lt;&gt;"",VALUE(Overall!J855),"")</f>
        <v/>
      </c>
      <c r="N853" s="6" t="str">
        <f>IF(Overall!K855&lt;&gt;"",VALUE(Overall!K855),"")</f>
        <v/>
      </c>
      <c r="O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P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Q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R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S853" s="5" t="str">
        <f t="shared" si="26"/>
        <v/>
      </c>
      <c r="T853" s="10" t="str">
        <f>IF(Overall!$A855&lt;&gt;"",IF(AND(MONTH($O853) &lt;= 1, MONTH($P853) &gt;= 1), IF($S853 &lt;&gt; "", $I853/$S853, ""), ""),"")</f>
        <v/>
      </c>
      <c r="U853" s="10" t="str">
        <f>IF(Overall!$A855&lt;&gt;"",IF(AND(MONTH($O853) &lt;= 2, MONTH($P853) &gt;= 2), IF($S853 &lt;&gt; "", $I853/$S853, ""), ""),"")</f>
        <v/>
      </c>
      <c r="V853" s="10" t="str">
        <f>IF(Overall!$A855&lt;&gt;"",IF(AND(MONTH($O853) &lt;= 3, MONTH($P853) &gt;= 3), IF($S853 &lt;&gt; "", $I853/$S853, ""), ""),"")</f>
        <v/>
      </c>
      <c r="W853" s="10" t="str">
        <f>IF(Overall!$A855&lt;&gt;"",IF(AND(MONTH($O853) &lt;= 4, MONTH($P853) &gt;= 4), IF($S853 &lt;&gt; "", $I853/$S853, ""), ""),"")</f>
        <v/>
      </c>
      <c r="X853" s="10" t="str">
        <f>IF(Overall!$A855&lt;&gt;"",IF(AND(MONTH($O853) &lt;= 5, MONTH($P853) &gt;= 5), IF($S853 &lt;&gt; "", $I853/$S853, ""), ""),"")</f>
        <v/>
      </c>
      <c r="Y853" s="10" t="str">
        <f>IF(Overall!$A855&lt;&gt;"",IF(AND(MONTH($O853) &lt;= 6, MONTH($P853) &gt;= 6), IF($S853 &lt;&gt; "", $I853/$S853, ""), ""),"")</f>
        <v/>
      </c>
      <c r="Z853" s="10" t="str">
        <f>IF(Overall!$A855&lt;&gt;"",IF(AND(MONTH($O853) &lt;= 7, MONTH($P853) &gt;= 7 ), IF($S853 &lt;&gt; "", $I853/$S853, ""), ""),"")</f>
        <v/>
      </c>
      <c r="AA853" s="10" t="str">
        <f>IF(Overall!$A855&lt;&gt;"",IF(AND(MONTH($O853) &lt;= 8, MONTH($P853) &gt;= 8), IF($S853 &lt;&gt; "", $I853/$S853, ""), ""),"")</f>
        <v/>
      </c>
      <c r="AB853" s="10" t="str">
        <f>IF(Overall!$A855&lt;&gt;"",IF(AND(MONTH($O853) &lt;= 9, MONTH($P853) &gt;= 9), IF($S853 &lt;&gt; "", $I853/$S853, ""), ""),"")</f>
        <v/>
      </c>
      <c r="AC853" s="10" t="str">
        <f>IF(Overall!$A855&lt;&gt;"",IF(AND(MONTH($O853) &lt;= 10, MONTH($P853) &gt;= 10), IF($S853 &lt;&gt; "", $I853/$S853, ""), ""),"")</f>
        <v/>
      </c>
      <c r="AD853" s="10" t="str">
        <f>IF(Overall!$A855&lt;&gt;"",IF(AND(MONTH($O853) &lt;= 11, MONTH($P853) &gt;= 11), IF($S853 &lt;&gt; "", $I853/$S853, ""), ""),"")</f>
        <v/>
      </c>
      <c r="AE853" s="10" t="str">
        <f>IF(Overall!$A855&lt;&gt;"",IF(AND(MONTH($O853) &lt;= 12, MONTH($P853) &gt;= 12), IF($S853 &lt;&gt; "", $I853/$S853, ""), ""),"")</f>
        <v/>
      </c>
      <c r="AG853" s="10" t="str">
        <f ca="1">IFERROR(IF(AND(NOW()&lt;= EOMONTH(DATE(YEAR($P853),1, 1), 0), Overall!$A855&lt;&gt;"", MONTH($O853) &lt;= 1, MONTH($P853) &gt;= 1), IF($S853 &lt;&gt; "", $I853/$S853, ""), ""), "")</f>
        <v/>
      </c>
      <c r="AH853" s="10" t="str">
        <f ca="1">IFERROR(IF(AND(NOW()&lt;= EOMONTH(DATE(YEAR($P853),2, 1), 0), Overall!$A855&lt;&gt;"", MONTH($O853) &lt;= 2, MONTH($P853) &gt;= 2), IF($S853 &lt;&gt; "", $I853/$S853, ""), ""), "")</f>
        <v/>
      </c>
      <c r="AI853" s="10" t="str">
        <f ca="1">IFERROR(IF(AND(NOW()&lt;= EOMONTH(DATE(YEAR($P853),3, 1), 0), Overall!$A855&lt;&gt;"", MONTH($O853) &lt;= 3, MONTH($P853) &gt;= 3), IF($S853 &lt;&gt; "", $I853/$S853, ""), ""), "")</f>
        <v/>
      </c>
      <c r="AJ853" s="10" t="str">
        <f ca="1">IFERROR(IF(AND(NOW()&lt;= EOMONTH(DATE(YEAR($P853),4, 1), 0), Overall!$A855&lt;&gt;"", MONTH($O853) &lt;= 4, MONTH($P853) &gt;= 4), IF($S853 &lt;&gt; "", $I853/$S853, ""), ""), "")</f>
        <v/>
      </c>
      <c r="AK853" s="10" t="str">
        <f ca="1">IFERROR(IF(AND(NOW()&lt;= EOMONTH(DATE(YEAR($P853),5, 1), 0), Overall!$A855&lt;&gt;"", MONTH($O853) &lt;= 5, MONTH($P853) &gt;= 5), IF($S853 &lt;&gt; "", $I853/$S853, ""), ""), "")</f>
        <v/>
      </c>
      <c r="AL853" s="10" t="str">
        <f ca="1">IFERROR(IF(AND(NOW()&lt;= EOMONTH(DATE(YEAR($P853),6, 1), 0), Overall!$A855&lt;&gt;"", MONTH($O853) &lt;= 6, MONTH($P853) &gt;= 6), IF($S853 &lt;&gt; "", $I853/$S853, ""), ""), "")</f>
        <v/>
      </c>
      <c r="AM853" s="10" t="str">
        <f ca="1">IFERROR(IF(AND(NOW()&lt;= EOMONTH(DATE(YEAR($P853),7, 1), 0), Overall!$A855&lt;&gt;"", MONTH($O853) &lt;= 7, MONTH($P853) &gt;= 7), IF($S853 &lt;&gt; "", $I853/$S853, ""), ""), "")</f>
        <v/>
      </c>
      <c r="AN853" s="10" t="str">
        <f ca="1">IFERROR(IF(AND(NOW()&lt;= EOMONTH(DATE(YEAR($P853),8, 1), 0), Overall!$A855&lt;&gt;"", MONTH($O853) &lt;= 8, MONTH($P853) &gt;= 8), IF($S853 &lt;&gt; "", $I853/$S853, ""), ""), "")</f>
        <v/>
      </c>
      <c r="AO853" s="10" t="str">
        <f ca="1">IFERROR(IF(AND(NOW()&lt;= EOMONTH(DATE(YEAR($P853),9, 1), 0), Overall!$A855&lt;&gt;"", MONTH($O853) &lt;= 9, MONTH($P853) &gt;= 9), IF($S853 &lt;&gt; "", $I853/$S853, ""), ""), "")</f>
        <v/>
      </c>
      <c r="AP853" s="10" t="str">
        <f ca="1">IFERROR(IF(AND(NOW()&lt;= EOMONTH(DATE(YEAR($P853),10, 1), 0), Overall!$A855&lt;&gt;"", MONTH($O853) &lt;= 10, MONTH($P853) &gt;= 10), IF($S853 &lt;&gt; "", $I853/$S853, ""), ""), "")</f>
        <v/>
      </c>
      <c r="AQ853" s="10" t="str">
        <f ca="1">IFERROR(IF(AND(NOW()&lt;= EOMONTH(DATE(YEAR($P853),11, 1), 0), Overall!$A855&lt;&gt;"", MONTH($O853) &lt;=11, MONTH($P853) &gt;= 11), IF($S853 &lt;&gt; "", $I853/$S853, ""), ""), "")</f>
        <v/>
      </c>
      <c r="AR853" s="10" t="str">
        <f ca="1">IFERROR(IF(AND(NOW()&lt;= EOMONTH(DATE(YEAR($P853),12, 1), 0), Overall!$A855&lt;&gt;"", MONTH($O853) &lt;= 12, MONTH($P853) &gt;= 12), IF($S853 &lt;&gt; "", $I853/$S853, ""), ""), "")</f>
        <v/>
      </c>
      <c r="AS853" s="16">
        <f t="shared" ca="1" si="27"/>
        <v>0</v>
      </c>
    </row>
    <row r="854" spans="1:45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5" t="str">
        <f>IF(Overall!P856&lt;&gt;"",_xlfn.VALUETOTEXT(Overall!P856),"")</f>
        <v/>
      </c>
      <c r="I854" s="6" t="str">
        <f>IF(Overall!F856&lt;&gt;"",VALUE(Overall!F856),"")</f>
        <v/>
      </c>
      <c r="J854" s="6" t="str">
        <f>IF(Overall!G856&lt;&gt;"",VALUE(Overall!G856),"")</f>
        <v/>
      </c>
      <c r="K854" s="6" t="str">
        <f>IF(Overall!H856&lt;&gt;"",VALUE(Overall!H856),"")</f>
        <v/>
      </c>
      <c r="L854" s="6" t="str">
        <f>IF(Overall!I856&lt;&gt;"",VALUE(Overall!I856),"")</f>
        <v/>
      </c>
      <c r="M854" s="6" t="str">
        <f>IF(Overall!J856&lt;&gt;"",VALUE(Overall!J856),"")</f>
        <v/>
      </c>
      <c r="N854" s="6" t="str">
        <f>IF(Overall!K856&lt;&gt;"",VALUE(Overall!K856),"")</f>
        <v/>
      </c>
      <c r="O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P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Q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R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S854" s="5" t="str">
        <f t="shared" si="26"/>
        <v/>
      </c>
      <c r="T854" s="10" t="str">
        <f>IF(Overall!$A856&lt;&gt;"",IF(AND(MONTH($O854) &lt;= 1, MONTH($P854) &gt;= 1), IF($S854 &lt;&gt; "", $I854/$S854, ""), ""),"")</f>
        <v/>
      </c>
      <c r="U854" s="10" t="str">
        <f>IF(Overall!$A856&lt;&gt;"",IF(AND(MONTH($O854) &lt;= 2, MONTH($P854) &gt;= 2), IF($S854 &lt;&gt; "", $I854/$S854, ""), ""),"")</f>
        <v/>
      </c>
      <c r="V854" s="10" t="str">
        <f>IF(Overall!$A856&lt;&gt;"",IF(AND(MONTH($O854) &lt;= 3, MONTH($P854) &gt;= 3), IF($S854 &lt;&gt; "", $I854/$S854, ""), ""),"")</f>
        <v/>
      </c>
      <c r="W854" s="10" t="str">
        <f>IF(Overall!$A856&lt;&gt;"",IF(AND(MONTH($O854) &lt;= 4, MONTH($P854) &gt;= 4), IF($S854 &lt;&gt; "", $I854/$S854, ""), ""),"")</f>
        <v/>
      </c>
      <c r="X854" s="10" t="str">
        <f>IF(Overall!$A856&lt;&gt;"",IF(AND(MONTH($O854) &lt;= 5, MONTH($P854) &gt;= 5), IF($S854 &lt;&gt; "", $I854/$S854, ""), ""),"")</f>
        <v/>
      </c>
      <c r="Y854" s="10" t="str">
        <f>IF(Overall!$A856&lt;&gt;"",IF(AND(MONTH($O854) &lt;= 6, MONTH($P854) &gt;= 6), IF($S854 &lt;&gt; "", $I854/$S854, ""), ""),"")</f>
        <v/>
      </c>
      <c r="Z854" s="10" t="str">
        <f>IF(Overall!$A856&lt;&gt;"",IF(AND(MONTH($O854) &lt;= 7, MONTH($P854) &gt;= 7 ), IF($S854 &lt;&gt; "", $I854/$S854, ""), ""),"")</f>
        <v/>
      </c>
      <c r="AA854" s="10" t="str">
        <f>IF(Overall!$A856&lt;&gt;"",IF(AND(MONTH($O854) &lt;= 8, MONTH($P854) &gt;= 8), IF($S854 &lt;&gt; "", $I854/$S854, ""), ""),"")</f>
        <v/>
      </c>
      <c r="AB854" s="10" t="str">
        <f>IF(Overall!$A856&lt;&gt;"",IF(AND(MONTH($O854) &lt;= 9, MONTH($P854) &gt;= 9), IF($S854 &lt;&gt; "", $I854/$S854, ""), ""),"")</f>
        <v/>
      </c>
      <c r="AC854" s="10" t="str">
        <f>IF(Overall!$A856&lt;&gt;"",IF(AND(MONTH($O854) &lt;= 10, MONTH($P854) &gt;= 10), IF($S854 &lt;&gt; "", $I854/$S854, ""), ""),"")</f>
        <v/>
      </c>
      <c r="AD854" s="10" t="str">
        <f>IF(Overall!$A856&lt;&gt;"",IF(AND(MONTH($O854) &lt;= 11, MONTH($P854) &gt;= 11), IF($S854 &lt;&gt; "", $I854/$S854, ""), ""),"")</f>
        <v/>
      </c>
      <c r="AE854" s="10" t="str">
        <f>IF(Overall!$A856&lt;&gt;"",IF(AND(MONTH($O854) &lt;= 12, MONTH($P854) &gt;= 12), IF($S854 &lt;&gt; "", $I854/$S854, ""), ""),"")</f>
        <v/>
      </c>
      <c r="AG854" s="10" t="str">
        <f ca="1">IFERROR(IF(AND(NOW()&lt;= EOMONTH(DATE(YEAR($P854),1, 1), 0), Overall!$A856&lt;&gt;"", MONTH($O854) &lt;= 1, MONTH($P854) &gt;= 1), IF($S854 &lt;&gt; "", $I854/$S854, ""), ""), "")</f>
        <v/>
      </c>
      <c r="AH854" s="10" t="str">
        <f ca="1">IFERROR(IF(AND(NOW()&lt;= EOMONTH(DATE(YEAR($P854),2, 1), 0), Overall!$A856&lt;&gt;"", MONTH($O854) &lt;= 2, MONTH($P854) &gt;= 2), IF($S854 &lt;&gt; "", $I854/$S854, ""), ""), "")</f>
        <v/>
      </c>
      <c r="AI854" s="10" t="str">
        <f ca="1">IFERROR(IF(AND(NOW()&lt;= EOMONTH(DATE(YEAR($P854),3, 1), 0), Overall!$A856&lt;&gt;"", MONTH($O854) &lt;= 3, MONTH($P854) &gt;= 3), IF($S854 &lt;&gt; "", $I854/$S854, ""), ""), "")</f>
        <v/>
      </c>
      <c r="AJ854" s="10" t="str">
        <f ca="1">IFERROR(IF(AND(NOW()&lt;= EOMONTH(DATE(YEAR($P854),4, 1), 0), Overall!$A856&lt;&gt;"", MONTH($O854) &lt;= 4, MONTH($P854) &gt;= 4), IF($S854 &lt;&gt; "", $I854/$S854, ""), ""), "")</f>
        <v/>
      </c>
      <c r="AK854" s="10" t="str">
        <f ca="1">IFERROR(IF(AND(NOW()&lt;= EOMONTH(DATE(YEAR($P854),5, 1), 0), Overall!$A856&lt;&gt;"", MONTH($O854) &lt;= 5, MONTH($P854) &gt;= 5), IF($S854 &lt;&gt; "", $I854/$S854, ""), ""), "")</f>
        <v/>
      </c>
      <c r="AL854" s="10" t="str">
        <f ca="1">IFERROR(IF(AND(NOW()&lt;= EOMONTH(DATE(YEAR($P854),6, 1), 0), Overall!$A856&lt;&gt;"", MONTH($O854) &lt;= 6, MONTH($P854) &gt;= 6), IF($S854 &lt;&gt; "", $I854/$S854, ""), ""), "")</f>
        <v/>
      </c>
      <c r="AM854" s="10" t="str">
        <f ca="1">IFERROR(IF(AND(NOW()&lt;= EOMONTH(DATE(YEAR($P854),7, 1), 0), Overall!$A856&lt;&gt;"", MONTH($O854) &lt;= 7, MONTH($P854) &gt;= 7), IF($S854 &lt;&gt; "", $I854/$S854, ""), ""), "")</f>
        <v/>
      </c>
      <c r="AN854" s="10" t="str">
        <f ca="1">IFERROR(IF(AND(NOW()&lt;= EOMONTH(DATE(YEAR($P854),8, 1), 0), Overall!$A856&lt;&gt;"", MONTH($O854) &lt;= 8, MONTH($P854) &gt;= 8), IF($S854 &lt;&gt; "", $I854/$S854, ""), ""), "")</f>
        <v/>
      </c>
      <c r="AO854" s="10" t="str">
        <f ca="1">IFERROR(IF(AND(NOW()&lt;= EOMONTH(DATE(YEAR($P854),9, 1), 0), Overall!$A856&lt;&gt;"", MONTH($O854) &lt;= 9, MONTH($P854) &gt;= 9), IF($S854 &lt;&gt; "", $I854/$S854, ""), ""), "")</f>
        <v/>
      </c>
      <c r="AP854" s="10" t="str">
        <f ca="1">IFERROR(IF(AND(NOW()&lt;= EOMONTH(DATE(YEAR($P854),10, 1), 0), Overall!$A856&lt;&gt;"", MONTH($O854) &lt;= 10, MONTH($P854) &gt;= 10), IF($S854 &lt;&gt; "", $I854/$S854, ""), ""), "")</f>
        <v/>
      </c>
      <c r="AQ854" s="10" t="str">
        <f ca="1">IFERROR(IF(AND(NOW()&lt;= EOMONTH(DATE(YEAR($P854),11, 1), 0), Overall!$A856&lt;&gt;"", MONTH($O854) &lt;=11, MONTH($P854) &gt;= 11), IF($S854 &lt;&gt; "", $I854/$S854, ""), ""), "")</f>
        <v/>
      </c>
      <c r="AR854" s="10" t="str">
        <f ca="1">IFERROR(IF(AND(NOW()&lt;= EOMONTH(DATE(YEAR($P854),12, 1), 0), Overall!$A856&lt;&gt;"", MONTH($O854) &lt;= 12, MONTH($P854) &gt;= 12), IF($S854 &lt;&gt; "", $I854/$S854, ""), ""), "")</f>
        <v/>
      </c>
      <c r="AS854" s="16">
        <f t="shared" ca="1" si="27"/>
        <v>0</v>
      </c>
    </row>
    <row r="855" spans="1:45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5" t="str">
        <f>IF(Overall!P857&lt;&gt;"",_xlfn.VALUETOTEXT(Overall!P857),"")</f>
        <v/>
      </c>
      <c r="I855" s="6" t="str">
        <f>IF(Overall!F857&lt;&gt;"",VALUE(Overall!F857),"")</f>
        <v/>
      </c>
      <c r="J855" s="6" t="str">
        <f>IF(Overall!G857&lt;&gt;"",VALUE(Overall!G857),"")</f>
        <v/>
      </c>
      <c r="K855" s="6" t="str">
        <f>IF(Overall!H857&lt;&gt;"",VALUE(Overall!H857),"")</f>
        <v/>
      </c>
      <c r="L855" s="6" t="str">
        <f>IF(Overall!I857&lt;&gt;"",VALUE(Overall!I857),"")</f>
        <v/>
      </c>
      <c r="M855" s="6" t="str">
        <f>IF(Overall!J857&lt;&gt;"",VALUE(Overall!J857),"")</f>
        <v/>
      </c>
      <c r="N855" s="6" t="str">
        <f>IF(Overall!K857&lt;&gt;"",VALUE(Overall!K857),"")</f>
        <v/>
      </c>
      <c r="O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P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Q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R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S855" s="5" t="str">
        <f t="shared" si="26"/>
        <v/>
      </c>
      <c r="T855" s="10" t="str">
        <f>IF(Overall!$A857&lt;&gt;"",IF(AND(MONTH($O855) &lt;= 1, MONTH($P855) &gt;= 1), IF($S855 &lt;&gt; "", $I855/$S855, ""), ""),"")</f>
        <v/>
      </c>
      <c r="U855" s="10" t="str">
        <f>IF(Overall!$A857&lt;&gt;"",IF(AND(MONTH($O855) &lt;= 2, MONTH($P855) &gt;= 2), IF($S855 &lt;&gt; "", $I855/$S855, ""), ""),"")</f>
        <v/>
      </c>
      <c r="V855" s="10" t="str">
        <f>IF(Overall!$A857&lt;&gt;"",IF(AND(MONTH($O855) &lt;= 3, MONTH($P855) &gt;= 3), IF($S855 &lt;&gt; "", $I855/$S855, ""), ""),"")</f>
        <v/>
      </c>
      <c r="W855" s="10" t="str">
        <f>IF(Overall!$A857&lt;&gt;"",IF(AND(MONTH($O855) &lt;= 4, MONTH($P855) &gt;= 4), IF($S855 &lt;&gt; "", $I855/$S855, ""), ""),"")</f>
        <v/>
      </c>
      <c r="X855" s="10" t="str">
        <f>IF(Overall!$A857&lt;&gt;"",IF(AND(MONTH($O855) &lt;= 5, MONTH($P855) &gt;= 5), IF($S855 &lt;&gt; "", $I855/$S855, ""), ""),"")</f>
        <v/>
      </c>
      <c r="Y855" s="10" t="str">
        <f>IF(Overall!$A857&lt;&gt;"",IF(AND(MONTH($O855) &lt;= 6, MONTH($P855) &gt;= 6), IF($S855 &lt;&gt; "", $I855/$S855, ""), ""),"")</f>
        <v/>
      </c>
      <c r="Z855" s="10" t="str">
        <f>IF(Overall!$A857&lt;&gt;"",IF(AND(MONTH($O855) &lt;= 7, MONTH($P855) &gt;= 7 ), IF($S855 &lt;&gt; "", $I855/$S855, ""), ""),"")</f>
        <v/>
      </c>
      <c r="AA855" s="10" t="str">
        <f>IF(Overall!$A857&lt;&gt;"",IF(AND(MONTH($O855) &lt;= 8, MONTH($P855) &gt;= 8), IF($S855 &lt;&gt; "", $I855/$S855, ""), ""),"")</f>
        <v/>
      </c>
      <c r="AB855" s="10" t="str">
        <f>IF(Overall!$A857&lt;&gt;"",IF(AND(MONTH($O855) &lt;= 9, MONTH($P855) &gt;= 9), IF($S855 &lt;&gt; "", $I855/$S855, ""), ""),"")</f>
        <v/>
      </c>
      <c r="AC855" s="10" t="str">
        <f>IF(Overall!$A857&lt;&gt;"",IF(AND(MONTH($O855) &lt;= 10, MONTH($P855) &gt;= 10), IF($S855 &lt;&gt; "", $I855/$S855, ""), ""),"")</f>
        <v/>
      </c>
      <c r="AD855" s="10" t="str">
        <f>IF(Overall!$A857&lt;&gt;"",IF(AND(MONTH($O855) &lt;= 11, MONTH($P855) &gt;= 11), IF($S855 &lt;&gt; "", $I855/$S855, ""), ""),"")</f>
        <v/>
      </c>
      <c r="AE855" s="10" t="str">
        <f>IF(Overall!$A857&lt;&gt;"",IF(AND(MONTH($O855) &lt;= 12, MONTH($P855) &gt;= 12), IF($S855 &lt;&gt; "", $I855/$S855, ""), ""),"")</f>
        <v/>
      </c>
      <c r="AG855" s="10" t="str">
        <f ca="1">IFERROR(IF(AND(NOW()&lt;= EOMONTH(DATE(YEAR($P855),1, 1), 0), Overall!$A857&lt;&gt;"", MONTH($O855) &lt;= 1, MONTH($P855) &gt;= 1), IF($S855 &lt;&gt; "", $I855/$S855, ""), ""), "")</f>
        <v/>
      </c>
      <c r="AH855" s="10" t="str">
        <f ca="1">IFERROR(IF(AND(NOW()&lt;= EOMONTH(DATE(YEAR($P855),2, 1), 0), Overall!$A857&lt;&gt;"", MONTH($O855) &lt;= 2, MONTH($P855) &gt;= 2), IF($S855 &lt;&gt; "", $I855/$S855, ""), ""), "")</f>
        <v/>
      </c>
      <c r="AI855" s="10" t="str">
        <f ca="1">IFERROR(IF(AND(NOW()&lt;= EOMONTH(DATE(YEAR($P855),3, 1), 0), Overall!$A857&lt;&gt;"", MONTH($O855) &lt;= 3, MONTH($P855) &gt;= 3), IF($S855 &lt;&gt; "", $I855/$S855, ""), ""), "")</f>
        <v/>
      </c>
      <c r="AJ855" s="10" t="str">
        <f ca="1">IFERROR(IF(AND(NOW()&lt;= EOMONTH(DATE(YEAR($P855),4, 1), 0), Overall!$A857&lt;&gt;"", MONTH($O855) &lt;= 4, MONTH($P855) &gt;= 4), IF($S855 &lt;&gt; "", $I855/$S855, ""), ""), "")</f>
        <v/>
      </c>
      <c r="AK855" s="10" t="str">
        <f ca="1">IFERROR(IF(AND(NOW()&lt;= EOMONTH(DATE(YEAR($P855),5, 1), 0), Overall!$A857&lt;&gt;"", MONTH($O855) &lt;= 5, MONTH($P855) &gt;= 5), IF($S855 &lt;&gt; "", $I855/$S855, ""), ""), "")</f>
        <v/>
      </c>
      <c r="AL855" s="10" t="str">
        <f ca="1">IFERROR(IF(AND(NOW()&lt;= EOMONTH(DATE(YEAR($P855),6, 1), 0), Overall!$A857&lt;&gt;"", MONTH($O855) &lt;= 6, MONTH($P855) &gt;= 6), IF($S855 &lt;&gt; "", $I855/$S855, ""), ""), "")</f>
        <v/>
      </c>
      <c r="AM855" s="10" t="str">
        <f ca="1">IFERROR(IF(AND(NOW()&lt;= EOMONTH(DATE(YEAR($P855),7, 1), 0), Overall!$A857&lt;&gt;"", MONTH($O855) &lt;= 7, MONTH($P855) &gt;= 7), IF($S855 &lt;&gt; "", $I855/$S855, ""), ""), "")</f>
        <v/>
      </c>
      <c r="AN855" s="10" t="str">
        <f ca="1">IFERROR(IF(AND(NOW()&lt;= EOMONTH(DATE(YEAR($P855),8, 1), 0), Overall!$A857&lt;&gt;"", MONTH($O855) &lt;= 8, MONTH($P855) &gt;= 8), IF($S855 &lt;&gt; "", $I855/$S855, ""), ""), "")</f>
        <v/>
      </c>
      <c r="AO855" s="10" t="str">
        <f ca="1">IFERROR(IF(AND(NOW()&lt;= EOMONTH(DATE(YEAR($P855),9, 1), 0), Overall!$A857&lt;&gt;"", MONTH($O855) &lt;= 9, MONTH($P855) &gt;= 9), IF($S855 &lt;&gt; "", $I855/$S855, ""), ""), "")</f>
        <v/>
      </c>
      <c r="AP855" s="10" t="str">
        <f ca="1">IFERROR(IF(AND(NOW()&lt;= EOMONTH(DATE(YEAR($P855),10, 1), 0), Overall!$A857&lt;&gt;"", MONTH($O855) &lt;= 10, MONTH($P855) &gt;= 10), IF($S855 &lt;&gt; "", $I855/$S855, ""), ""), "")</f>
        <v/>
      </c>
      <c r="AQ855" s="10" t="str">
        <f ca="1">IFERROR(IF(AND(NOW()&lt;= EOMONTH(DATE(YEAR($P855),11, 1), 0), Overall!$A857&lt;&gt;"", MONTH($O855) &lt;=11, MONTH($P855) &gt;= 11), IF($S855 &lt;&gt; "", $I855/$S855, ""), ""), "")</f>
        <v/>
      </c>
      <c r="AR855" s="10" t="str">
        <f ca="1">IFERROR(IF(AND(NOW()&lt;= EOMONTH(DATE(YEAR($P855),12, 1), 0), Overall!$A857&lt;&gt;"", MONTH($O855) &lt;= 12, MONTH($P855) &gt;= 12), IF($S855 &lt;&gt; "", $I855/$S855, ""), ""), "")</f>
        <v/>
      </c>
      <c r="AS855" s="16">
        <f t="shared" ca="1" si="27"/>
        <v>0</v>
      </c>
    </row>
    <row r="856" spans="1:45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5" t="str">
        <f>IF(Overall!P858&lt;&gt;"",_xlfn.VALUETOTEXT(Overall!P858),"")</f>
        <v/>
      </c>
      <c r="I856" s="6" t="str">
        <f>IF(Overall!F858&lt;&gt;"",VALUE(Overall!F858),"")</f>
        <v/>
      </c>
      <c r="J856" s="6" t="str">
        <f>IF(Overall!G858&lt;&gt;"",VALUE(Overall!G858),"")</f>
        <v/>
      </c>
      <c r="K856" s="6" t="str">
        <f>IF(Overall!H858&lt;&gt;"",VALUE(Overall!H858),"")</f>
        <v/>
      </c>
      <c r="L856" s="6" t="str">
        <f>IF(Overall!I858&lt;&gt;"",VALUE(Overall!I858),"")</f>
        <v/>
      </c>
      <c r="M856" s="6" t="str">
        <f>IF(Overall!J858&lt;&gt;"",VALUE(Overall!J858),"")</f>
        <v/>
      </c>
      <c r="N856" s="6" t="str">
        <f>IF(Overall!K858&lt;&gt;"",VALUE(Overall!K858),"")</f>
        <v/>
      </c>
      <c r="O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P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Q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R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S856" s="5" t="str">
        <f t="shared" si="26"/>
        <v/>
      </c>
      <c r="T856" s="10" t="str">
        <f>IF(Overall!$A858&lt;&gt;"",IF(AND(MONTH($O856) &lt;= 1, MONTH($P856) &gt;= 1), IF($S856 &lt;&gt; "", $I856/$S856, ""), ""),"")</f>
        <v/>
      </c>
      <c r="U856" s="10" t="str">
        <f>IF(Overall!$A858&lt;&gt;"",IF(AND(MONTH($O856) &lt;= 2, MONTH($P856) &gt;= 2), IF($S856 &lt;&gt; "", $I856/$S856, ""), ""),"")</f>
        <v/>
      </c>
      <c r="V856" s="10" t="str">
        <f>IF(Overall!$A858&lt;&gt;"",IF(AND(MONTH($O856) &lt;= 3, MONTH($P856) &gt;= 3), IF($S856 &lt;&gt; "", $I856/$S856, ""), ""),"")</f>
        <v/>
      </c>
      <c r="W856" s="10" t="str">
        <f>IF(Overall!$A858&lt;&gt;"",IF(AND(MONTH($O856) &lt;= 4, MONTH($P856) &gt;= 4), IF($S856 &lt;&gt; "", $I856/$S856, ""), ""),"")</f>
        <v/>
      </c>
      <c r="X856" s="10" t="str">
        <f>IF(Overall!$A858&lt;&gt;"",IF(AND(MONTH($O856) &lt;= 5, MONTH($P856) &gt;= 5), IF($S856 &lt;&gt; "", $I856/$S856, ""), ""),"")</f>
        <v/>
      </c>
      <c r="Y856" s="10" t="str">
        <f>IF(Overall!$A858&lt;&gt;"",IF(AND(MONTH($O856) &lt;= 6, MONTH($P856) &gt;= 6), IF($S856 &lt;&gt; "", $I856/$S856, ""), ""),"")</f>
        <v/>
      </c>
      <c r="Z856" s="10" t="str">
        <f>IF(Overall!$A858&lt;&gt;"",IF(AND(MONTH($O856) &lt;= 7, MONTH($P856) &gt;= 7 ), IF($S856 &lt;&gt; "", $I856/$S856, ""), ""),"")</f>
        <v/>
      </c>
      <c r="AA856" s="10" t="str">
        <f>IF(Overall!$A858&lt;&gt;"",IF(AND(MONTH($O856) &lt;= 8, MONTH($P856) &gt;= 8), IF($S856 &lt;&gt; "", $I856/$S856, ""), ""),"")</f>
        <v/>
      </c>
      <c r="AB856" s="10" t="str">
        <f>IF(Overall!$A858&lt;&gt;"",IF(AND(MONTH($O856) &lt;= 9, MONTH($P856) &gt;= 9), IF($S856 &lt;&gt; "", $I856/$S856, ""), ""),"")</f>
        <v/>
      </c>
      <c r="AC856" s="10" t="str">
        <f>IF(Overall!$A858&lt;&gt;"",IF(AND(MONTH($O856) &lt;= 10, MONTH($P856) &gt;= 10), IF($S856 &lt;&gt; "", $I856/$S856, ""), ""),"")</f>
        <v/>
      </c>
      <c r="AD856" s="10" t="str">
        <f>IF(Overall!$A858&lt;&gt;"",IF(AND(MONTH($O856) &lt;= 11, MONTH($P856) &gt;= 11), IF($S856 &lt;&gt; "", $I856/$S856, ""), ""),"")</f>
        <v/>
      </c>
      <c r="AE856" s="10" t="str">
        <f>IF(Overall!$A858&lt;&gt;"",IF(AND(MONTH($O856) &lt;= 12, MONTH($P856) &gt;= 12), IF($S856 &lt;&gt; "", $I856/$S856, ""), ""),"")</f>
        <v/>
      </c>
      <c r="AG856" s="10" t="str">
        <f ca="1">IFERROR(IF(AND(NOW()&lt;= EOMONTH(DATE(YEAR($P856),1, 1), 0), Overall!$A858&lt;&gt;"", MONTH($O856) &lt;= 1, MONTH($P856) &gt;= 1), IF($S856 &lt;&gt; "", $I856/$S856, ""), ""), "")</f>
        <v/>
      </c>
      <c r="AH856" s="10" t="str">
        <f ca="1">IFERROR(IF(AND(NOW()&lt;= EOMONTH(DATE(YEAR($P856),2, 1), 0), Overall!$A858&lt;&gt;"", MONTH($O856) &lt;= 2, MONTH($P856) &gt;= 2), IF($S856 &lt;&gt; "", $I856/$S856, ""), ""), "")</f>
        <v/>
      </c>
      <c r="AI856" s="10" t="str">
        <f ca="1">IFERROR(IF(AND(NOW()&lt;= EOMONTH(DATE(YEAR($P856),3, 1), 0), Overall!$A858&lt;&gt;"", MONTH($O856) &lt;= 3, MONTH($P856) &gt;= 3), IF($S856 &lt;&gt; "", $I856/$S856, ""), ""), "")</f>
        <v/>
      </c>
      <c r="AJ856" s="10" t="str">
        <f ca="1">IFERROR(IF(AND(NOW()&lt;= EOMONTH(DATE(YEAR($P856),4, 1), 0), Overall!$A858&lt;&gt;"", MONTH($O856) &lt;= 4, MONTH($P856) &gt;= 4), IF($S856 &lt;&gt; "", $I856/$S856, ""), ""), "")</f>
        <v/>
      </c>
      <c r="AK856" s="10" t="str">
        <f ca="1">IFERROR(IF(AND(NOW()&lt;= EOMONTH(DATE(YEAR($P856),5, 1), 0), Overall!$A858&lt;&gt;"", MONTH($O856) &lt;= 5, MONTH($P856) &gt;= 5), IF($S856 &lt;&gt; "", $I856/$S856, ""), ""), "")</f>
        <v/>
      </c>
      <c r="AL856" s="10" t="str">
        <f ca="1">IFERROR(IF(AND(NOW()&lt;= EOMONTH(DATE(YEAR($P856),6, 1), 0), Overall!$A858&lt;&gt;"", MONTH($O856) &lt;= 6, MONTH($P856) &gt;= 6), IF($S856 &lt;&gt; "", $I856/$S856, ""), ""), "")</f>
        <v/>
      </c>
      <c r="AM856" s="10" t="str">
        <f ca="1">IFERROR(IF(AND(NOW()&lt;= EOMONTH(DATE(YEAR($P856),7, 1), 0), Overall!$A858&lt;&gt;"", MONTH($O856) &lt;= 7, MONTH($P856) &gt;= 7), IF($S856 &lt;&gt; "", $I856/$S856, ""), ""), "")</f>
        <v/>
      </c>
      <c r="AN856" s="10" t="str">
        <f ca="1">IFERROR(IF(AND(NOW()&lt;= EOMONTH(DATE(YEAR($P856),8, 1), 0), Overall!$A858&lt;&gt;"", MONTH($O856) &lt;= 8, MONTH($P856) &gt;= 8), IF($S856 &lt;&gt; "", $I856/$S856, ""), ""), "")</f>
        <v/>
      </c>
      <c r="AO856" s="10" t="str">
        <f ca="1">IFERROR(IF(AND(NOW()&lt;= EOMONTH(DATE(YEAR($P856),9, 1), 0), Overall!$A858&lt;&gt;"", MONTH($O856) &lt;= 9, MONTH($P856) &gt;= 9), IF($S856 &lt;&gt; "", $I856/$S856, ""), ""), "")</f>
        <v/>
      </c>
      <c r="AP856" s="10" t="str">
        <f ca="1">IFERROR(IF(AND(NOW()&lt;= EOMONTH(DATE(YEAR($P856),10, 1), 0), Overall!$A858&lt;&gt;"", MONTH($O856) &lt;= 10, MONTH($P856) &gt;= 10), IF($S856 &lt;&gt; "", $I856/$S856, ""), ""), "")</f>
        <v/>
      </c>
      <c r="AQ856" s="10" t="str">
        <f ca="1">IFERROR(IF(AND(NOW()&lt;= EOMONTH(DATE(YEAR($P856),11, 1), 0), Overall!$A858&lt;&gt;"", MONTH($O856) &lt;=11, MONTH($P856) &gt;= 11), IF($S856 &lt;&gt; "", $I856/$S856, ""), ""), "")</f>
        <v/>
      </c>
      <c r="AR856" s="10" t="str">
        <f ca="1">IFERROR(IF(AND(NOW()&lt;= EOMONTH(DATE(YEAR($P856),12, 1), 0), Overall!$A858&lt;&gt;"", MONTH($O856) &lt;= 12, MONTH($P856) &gt;= 12), IF($S856 &lt;&gt; "", $I856/$S856, ""), ""), "")</f>
        <v/>
      </c>
      <c r="AS856" s="16">
        <f t="shared" ca="1" si="27"/>
        <v>0</v>
      </c>
    </row>
    <row r="857" spans="1:45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5" t="str">
        <f>IF(Overall!P859&lt;&gt;"",_xlfn.VALUETOTEXT(Overall!P859),"")</f>
        <v/>
      </c>
      <c r="I857" s="6" t="str">
        <f>IF(Overall!F859&lt;&gt;"",VALUE(Overall!F859),"")</f>
        <v/>
      </c>
      <c r="J857" s="6" t="str">
        <f>IF(Overall!G859&lt;&gt;"",VALUE(Overall!G859),"")</f>
        <v/>
      </c>
      <c r="K857" s="6" t="str">
        <f>IF(Overall!H859&lt;&gt;"",VALUE(Overall!H859),"")</f>
        <v/>
      </c>
      <c r="L857" s="6" t="str">
        <f>IF(Overall!I859&lt;&gt;"",VALUE(Overall!I859),"")</f>
        <v/>
      </c>
      <c r="M857" s="6" t="str">
        <f>IF(Overall!J859&lt;&gt;"",VALUE(Overall!J859),"")</f>
        <v/>
      </c>
      <c r="N857" s="6" t="str">
        <f>IF(Overall!K859&lt;&gt;"",VALUE(Overall!K859),"")</f>
        <v/>
      </c>
      <c r="O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P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Q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R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S857" s="5" t="str">
        <f t="shared" si="26"/>
        <v/>
      </c>
      <c r="T857" s="10" t="str">
        <f>IF(Overall!$A859&lt;&gt;"",IF(AND(MONTH($O857) &lt;= 1, MONTH($P857) &gt;= 1), IF($S857 &lt;&gt; "", $I857/$S857, ""), ""),"")</f>
        <v/>
      </c>
      <c r="U857" s="10" t="str">
        <f>IF(Overall!$A859&lt;&gt;"",IF(AND(MONTH($O857) &lt;= 2, MONTH($P857) &gt;= 2), IF($S857 &lt;&gt; "", $I857/$S857, ""), ""),"")</f>
        <v/>
      </c>
      <c r="V857" s="10" t="str">
        <f>IF(Overall!$A859&lt;&gt;"",IF(AND(MONTH($O857) &lt;= 3, MONTH($P857) &gt;= 3), IF($S857 &lt;&gt; "", $I857/$S857, ""), ""),"")</f>
        <v/>
      </c>
      <c r="W857" s="10" t="str">
        <f>IF(Overall!$A859&lt;&gt;"",IF(AND(MONTH($O857) &lt;= 4, MONTH($P857) &gt;= 4), IF($S857 &lt;&gt; "", $I857/$S857, ""), ""),"")</f>
        <v/>
      </c>
      <c r="X857" s="10" t="str">
        <f>IF(Overall!$A859&lt;&gt;"",IF(AND(MONTH($O857) &lt;= 5, MONTH($P857) &gt;= 5), IF($S857 &lt;&gt; "", $I857/$S857, ""), ""),"")</f>
        <v/>
      </c>
      <c r="Y857" s="10" t="str">
        <f>IF(Overall!$A859&lt;&gt;"",IF(AND(MONTH($O857) &lt;= 6, MONTH($P857) &gt;= 6), IF($S857 &lt;&gt; "", $I857/$S857, ""), ""),"")</f>
        <v/>
      </c>
      <c r="Z857" s="10" t="str">
        <f>IF(Overall!$A859&lt;&gt;"",IF(AND(MONTH($O857) &lt;= 7, MONTH($P857) &gt;= 7 ), IF($S857 &lt;&gt; "", $I857/$S857, ""), ""),"")</f>
        <v/>
      </c>
      <c r="AA857" s="10" t="str">
        <f>IF(Overall!$A859&lt;&gt;"",IF(AND(MONTH($O857) &lt;= 8, MONTH($P857) &gt;= 8), IF($S857 &lt;&gt; "", $I857/$S857, ""), ""),"")</f>
        <v/>
      </c>
      <c r="AB857" s="10" t="str">
        <f>IF(Overall!$A859&lt;&gt;"",IF(AND(MONTH($O857) &lt;= 9, MONTH($P857) &gt;= 9), IF($S857 &lt;&gt; "", $I857/$S857, ""), ""),"")</f>
        <v/>
      </c>
      <c r="AC857" s="10" t="str">
        <f>IF(Overall!$A859&lt;&gt;"",IF(AND(MONTH($O857) &lt;= 10, MONTH($P857) &gt;= 10), IF($S857 &lt;&gt; "", $I857/$S857, ""), ""),"")</f>
        <v/>
      </c>
      <c r="AD857" s="10" t="str">
        <f>IF(Overall!$A859&lt;&gt;"",IF(AND(MONTH($O857) &lt;= 11, MONTH($P857) &gt;= 11), IF($S857 &lt;&gt; "", $I857/$S857, ""), ""),"")</f>
        <v/>
      </c>
      <c r="AE857" s="10" t="str">
        <f>IF(Overall!$A859&lt;&gt;"",IF(AND(MONTH($O857) &lt;= 12, MONTH($P857) &gt;= 12), IF($S857 &lt;&gt; "", $I857/$S857, ""), ""),"")</f>
        <v/>
      </c>
      <c r="AG857" s="10" t="str">
        <f ca="1">IFERROR(IF(AND(NOW()&lt;= EOMONTH(DATE(YEAR($P857),1, 1), 0), Overall!$A859&lt;&gt;"", MONTH($O857) &lt;= 1, MONTH($P857) &gt;= 1), IF($S857 &lt;&gt; "", $I857/$S857, ""), ""), "")</f>
        <v/>
      </c>
      <c r="AH857" s="10" t="str">
        <f ca="1">IFERROR(IF(AND(NOW()&lt;= EOMONTH(DATE(YEAR($P857),2, 1), 0), Overall!$A859&lt;&gt;"", MONTH($O857) &lt;= 2, MONTH($P857) &gt;= 2), IF($S857 &lt;&gt; "", $I857/$S857, ""), ""), "")</f>
        <v/>
      </c>
      <c r="AI857" s="10" t="str">
        <f ca="1">IFERROR(IF(AND(NOW()&lt;= EOMONTH(DATE(YEAR($P857),3, 1), 0), Overall!$A859&lt;&gt;"", MONTH($O857) &lt;= 3, MONTH($P857) &gt;= 3), IF($S857 &lt;&gt; "", $I857/$S857, ""), ""), "")</f>
        <v/>
      </c>
      <c r="AJ857" s="10" t="str">
        <f ca="1">IFERROR(IF(AND(NOW()&lt;= EOMONTH(DATE(YEAR($P857),4, 1), 0), Overall!$A859&lt;&gt;"", MONTH($O857) &lt;= 4, MONTH($P857) &gt;= 4), IF($S857 &lt;&gt; "", $I857/$S857, ""), ""), "")</f>
        <v/>
      </c>
      <c r="AK857" s="10" t="str">
        <f ca="1">IFERROR(IF(AND(NOW()&lt;= EOMONTH(DATE(YEAR($P857),5, 1), 0), Overall!$A859&lt;&gt;"", MONTH($O857) &lt;= 5, MONTH($P857) &gt;= 5), IF($S857 &lt;&gt; "", $I857/$S857, ""), ""), "")</f>
        <v/>
      </c>
      <c r="AL857" s="10" t="str">
        <f ca="1">IFERROR(IF(AND(NOW()&lt;= EOMONTH(DATE(YEAR($P857),6, 1), 0), Overall!$A859&lt;&gt;"", MONTH($O857) &lt;= 6, MONTH($P857) &gt;= 6), IF($S857 &lt;&gt; "", $I857/$S857, ""), ""), "")</f>
        <v/>
      </c>
      <c r="AM857" s="10" t="str">
        <f ca="1">IFERROR(IF(AND(NOW()&lt;= EOMONTH(DATE(YEAR($P857),7, 1), 0), Overall!$A859&lt;&gt;"", MONTH($O857) &lt;= 7, MONTH($P857) &gt;= 7), IF($S857 &lt;&gt; "", $I857/$S857, ""), ""), "")</f>
        <v/>
      </c>
      <c r="AN857" s="10" t="str">
        <f ca="1">IFERROR(IF(AND(NOW()&lt;= EOMONTH(DATE(YEAR($P857),8, 1), 0), Overall!$A859&lt;&gt;"", MONTH($O857) &lt;= 8, MONTH($P857) &gt;= 8), IF($S857 &lt;&gt; "", $I857/$S857, ""), ""), "")</f>
        <v/>
      </c>
      <c r="AO857" s="10" t="str">
        <f ca="1">IFERROR(IF(AND(NOW()&lt;= EOMONTH(DATE(YEAR($P857),9, 1), 0), Overall!$A859&lt;&gt;"", MONTH($O857) &lt;= 9, MONTH($P857) &gt;= 9), IF($S857 &lt;&gt; "", $I857/$S857, ""), ""), "")</f>
        <v/>
      </c>
      <c r="AP857" s="10" t="str">
        <f ca="1">IFERROR(IF(AND(NOW()&lt;= EOMONTH(DATE(YEAR($P857),10, 1), 0), Overall!$A859&lt;&gt;"", MONTH($O857) &lt;= 10, MONTH($P857) &gt;= 10), IF($S857 &lt;&gt; "", $I857/$S857, ""), ""), "")</f>
        <v/>
      </c>
      <c r="AQ857" s="10" t="str">
        <f ca="1">IFERROR(IF(AND(NOW()&lt;= EOMONTH(DATE(YEAR($P857),11, 1), 0), Overall!$A859&lt;&gt;"", MONTH($O857) &lt;=11, MONTH($P857) &gt;= 11), IF($S857 &lt;&gt; "", $I857/$S857, ""), ""), "")</f>
        <v/>
      </c>
      <c r="AR857" s="10" t="str">
        <f ca="1">IFERROR(IF(AND(NOW()&lt;= EOMONTH(DATE(YEAR($P857),12, 1), 0), Overall!$A859&lt;&gt;"", MONTH($O857) &lt;= 12, MONTH($P857) &gt;= 12), IF($S857 &lt;&gt; "", $I857/$S857, ""), ""), "")</f>
        <v/>
      </c>
      <c r="AS857" s="16">
        <f t="shared" ca="1" si="27"/>
        <v>0</v>
      </c>
    </row>
    <row r="858" spans="1:45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5" t="str">
        <f>IF(Overall!P860&lt;&gt;"",_xlfn.VALUETOTEXT(Overall!P860),"")</f>
        <v/>
      </c>
      <c r="I858" s="6" t="str">
        <f>IF(Overall!F860&lt;&gt;"",VALUE(Overall!F860),"")</f>
        <v/>
      </c>
      <c r="J858" s="6" t="str">
        <f>IF(Overall!G860&lt;&gt;"",VALUE(Overall!G860),"")</f>
        <v/>
      </c>
      <c r="K858" s="6" t="str">
        <f>IF(Overall!H860&lt;&gt;"",VALUE(Overall!H860),"")</f>
        <v/>
      </c>
      <c r="L858" s="6" t="str">
        <f>IF(Overall!I860&lt;&gt;"",VALUE(Overall!I860),"")</f>
        <v/>
      </c>
      <c r="M858" s="6" t="str">
        <f>IF(Overall!J860&lt;&gt;"",VALUE(Overall!J860),"")</f>
        <v/>
      </c>
      <c r="N858" s="6" t="str">
        <f>IF(Overall!K860&lt;&gt;"",VALUE(Overall!K860),"")</f>
        <v/>
      </c>
      <c r="O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P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Q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R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S858" s="5" t="str">
        <f t="shared" si="26"/>
        <v/>
      </c>
      <c r="T858" s="10" t="str">
        <f>IF(Overall!$A860&lt;&gt;"",IF(AND(MONTH($O858) &lt;= 1, MONTH($P858) &gt;= 1), IF($S858 &lt;&gt; "", $I858/$S858, ""), ""),"")</f>
        <v/>
      </c>
      <c r="U858" s="10" t="str">
        <f>IF(Overall!$A860&lt;&gt;"",IF(AND(MONTH($O858) &lt;= 2, MONTH($P858) &gt;= 2), IF($S858 &lt;&gt; "", $I858/$S858, ""), ""),"")</f>
        <v/>
      </c>
      <c r="V858" s="10" t="str">
        <f>IF(Overall!$A860&lt;&gt;"",IF(AND(MONTH($O858) &lt;= 3, MONTH($P858) &gt;= 3), IF($S858 &lt;&gt; "", $I858/$S858, ""), ""),"")</f>
        <v/>
      </c>
      <c r="W858" s="10" t="str">
        <f>IF(Overall!$A860&lt;&gt;"",IF(AND(MONTH($O858) &lt;= 4, MONTH($P858) &gt;= 4), IF($S858 &lt;&gt; "", $I858/$S858, ""), ""),"")</f>
        <v/>
      </c>
      <c r="X858" s="10" t="str">
        <f>IF(Overall!$A860&lt;&gt;"",IF(AND(MONTH($O858) &lt;= 5, MONTH($P858) &gt;= 5), IF($S858 &lt;&gt; "", $I858/$S858, ""), ""),"")</f>
        <v/>
      </c>
      <c r="Y858" s="10" t="str">
        <f>IF(Overall!$A860&lt;&gt;"",IF(AND(MONTH($O858) &lt;= 6, MONTH($P858) &gt;= 6), IF($S858 &lt;&gt; "", $I858/$S858, ""), ""),"")</f>
        <v/>
      </c>
      <c r="Z858" s="10" t="str">
        <f>IF(Overall!$A860&lt;&gt;"",IF(AND(MONTH($O858) &lt;= 7, MONTH($P858) &gt;= 7 ), IF($S858 &lt;&gt; "", $I858/$S858, ""), ""),"")</f>
        <v/>
      </c>
      <c r="AA858" s="10" t="str">
        <f>IF(Overall!$A860&lt;&gt;"",IF(AND(MONTH($O858) &lt;= 8, MONTH($P858) &gt;= 8), IF($S858 &lt;&gt; "", $I858/$S858, ""), ""),"")</f>
        <v/>
      </c>
      <c r="AB858" s="10" t="str">
        <f>IF(Overall!$A860&lt;&gt;"",IF(AND(MONTH($O858) &lt;= 9, MONTH($P858) &gt;= 9), IF($S858 &lt;&gt; "", $I858/$S858, ""), ""),"")</f>
        <v/>
      </c>
      <c r="AC858" s="10" t="str">
        <f>IF(Overall!$A860&lt;&gt;"",IF(AND(MONTH($O858) &lt;= 10, MONTH($P858) &gt;= 10), IF($S858 &lt;&gt; "", $I858/$S858, ""), ""),"")</f>
        <v/>
      </c>
      <c r="AD858" s="10" t="str">
        <f>IF(Overall!$A860&lt;&gt;"",IF(AND(MONTH($O858) &lt;= 11, MONTH($P858) &gt;= 11), IF($S858 &lt;&gt; "", $I858/$S858, ""), ""),"")</f>
        <v/>
      </c>
      <c r="AE858" s="10" t="str">
        <f>IF(Overall!$A860&lt;&gt;"",IF(AND(MONTH($O858) &lt;= 12, MONTH($P858) &gt;= 12), IF($S858 &lt;&gt; "", $I858/$S858, ""), ""),"")</f>
        <v/>
      </c>
      <c r="AG858" s="10" t="str">
        <f ca="1">IFERROR(IF(AND(NOW()&lt;= EOMONTH(DATE(YEAR($P858),1, 1), 0), Overall!$A860&lt;&gt;"", MONTH($O858) &lt;= 1, MONTH($P858) &gt;= 1), IF($S858 &lt;&gt; "", $I858/$S858, ""), ""), "")</f>
        <v/>
      </c>
      <c r="AH858" s="10" t="str">
        <f ca="1">IFERROR(IF(AND(NOW()&lt;= EOMONTH(DATE(YEAR($P858),2, 1), 0), Overall!$A860&lt;&gt;"", MONTH($O858) &lt;= 2, MONTH($P858) &gt;= 2), IF($S858 &lt;&gt; "", $I858/$S858, ""), ""), "")</f>
        <v/>
      </c>
      <c r="AI858" s="10" t="str">
        <f ca="1">IFERROR(IF(AND(NOW()&lt;= EOMONTH(DATE(YEAR($P858),3, 1), 0), Overall!$A860&lt;&gt;"", MONTH($O858) &lt;= 3, MONTH($P858) &gt;= 3), IF($S858 &lt;&gt; "", $I858/$S858, ""), ""), "")</f>
        <v/>
      </c>
      <c r="AJ858" s="10" t="str">
        <f ca="1">IFERROR(IF(AND(NOW()&lt;= EOMONTH(DATE(YEAR($P858),4, 1), 0), Overall!$A860&lt;&gt;"", MONTH($O858) &lt;= 4, MONTH($P858) &gt;= 4), IF($S858 &lt;&gt; "", $I858/$S858, ""), ""), "")</f>
        <v/>
      </c>
      <c r="AK858" s="10" t="str">
        <f ca="1">IFERROR(IF(AND(NOW()&lt;= EOMONTH(DATE(YEAR($P858),5, 1), 0), Overall!$A860&lt;&gt;"", MONTH($O858) &lt;= 5, MONTH($P858) &gt;= 5), IF($S858 &lt;&gt; "", $I858/$S858, ""), ""), "")</f>
        <v/>
      </c>
      <c r="AL858" s="10" t="str">
        <f ca="1">IFERROR(IF(AND(NOW()&lt;= EOMONTH(DATE(YEAR($P858),6, 1), 0), Overall!$A860&lt;&gt;"", MONTH($O858) &lt;= 6, MONTH($P858) &gt;= 6), IF($S858 &lt;&gt; "", $I858/$S858, ""), ""), "")</f>
        <v/>
      </c>
      <c r="AM858" s="10" t="str">
        <f ca="1">IFERROR(IF(AND(NOW()&lt;= EOMONTH(DATE(YEAR($P858),7, 1), 0), Overall!$A860&lt;&gt;"", MONTH($O858) &lt;= 7, MONTH($P858) &gt;= 7), IF($S858 &lt;&gt; "", $I858/$S858, ""), ""), "")</f>
        <v/>
      </c>
      <c r="AN858" s="10" t="str">
        <f ca="1">IFERROR(IF(AND(NOW()&lt;= EOMONTH(DATE(YEAR($P858),8, 1), 0), Overall!$A860&lt;&gt;"", MONTH($O858) &lt;= 8, MONTH($P858) &gt;= 8), IF($S858 &lt;&gt; "", $I858/$S858, ""), ""), "")</f>
        <v/>
      </c>
      <c r="AO858" s="10" t="str">
        <f ca="1">IFERROR(IF(AND(NOW()&lt;= EOMONTH(DATE(YEAR($P858),9, 1), 0), Overall!$A860&lt;&gt;"", MONTH($O858) &lt;= 9, MONTH($P858) &gt;= 9), IF($S858 &lt;&gt; "", $I858/$S858, ""), ""), "")</f>
        <v/>
      </c>
      <c r="AP858" s="10" t="str">
        <f ca="1">IFERROR(IF(AND(NOW()&lt;= EOMONTH(DATE(YEAR($P858),10, 1), 0), Overall!$A860&lt;&gt;"", MONTH($O858) &lt;= 10, MONTH($P858) &gt;= 10), IF($S858 &lt;&gt; "", $I858/$S858, ""), ""), "")</f>
        <v/>
      </c>
      <c r="AQ858" s="10" t="str">
        <f ca="1">IFERROR(IF(AND(NOW()&lt;= EOMONTH(DATE(YEAR($P858),11, 1), 0), Overall!$A860&lt;&gt;"", MONTH($O858) &lt;=11, MONTH($P858) &gt;= 11), IF($S858 &lt;&gt; "", $I858/$S858, ""), ""), "")</f>
        <v/>
      </c>
      <c r="AR858" s="10" t="str">
        <f ca="1">IFERROR(IF(AND(NOW()&lt;= EOMONTH(DATE(YEAR($P858),12, 1), 0), Overall!$A860&lt;&gt;"", MONTH($O858) &lt;= 12, MONTH($P858) &gt;= 12), IF($S858 &lt;&gt; "", $I858/$S858, ""), ""), "")</f>
        <v/>
      </c>
      <c r="AS858" s="16">
        <f t="shared" ca="1" si="27"/>
        <v>0</v>
      </c>
    </row>
    <row r="859" spans="1:45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5" t="str">
        <f>IF(Overall!P861&lt;&gt;"",_xlfn.VALUETOTEXT(Overall!P861),"")</f>
        <v/>
      </c>
      <c r="I859" s="6" t="str">
        <f>IF(Overall!F861&lt;&gt;"",VALUE(Overall!F861),"")</f>
        <v/>
      </c>
      <c r="J859" s="6" t="str">
        <f>IF(Overall!G861&lt;&gt;"",VALUE(Overall!G861),"")</f>
        <v/>
      </c>
      <c r="K859" s="6" t="str">
        <f>IF(Overall!H861&lt;&gt;"",VALUE(Overall!H861),"")</f>
        <v/>
      </c>
      <c r="L859" s="6" t="str">
        <f>IF(Overall!I861&lt;&gt;"",VALUE(Overall!I861),"")</f>
        <v/>
      </c>
      <c r="M859" s="6" t="str">
        <f>IF(Overall!J861&lt;&gt;"",VALUE(Overall!J861),"")</f>
        <v/>
      </c>
      <c r="N859" s="6" t="str">
        <f>IF(Overall!K861&lt;&gt;"",VALUE(Overall!K861),"")</f>
        <v/>
      </c>
      <c r="O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P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Q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R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S859" s="5" t="str">
        <f t="shared" si="26"/>
        <v/>
      </c>
      <c r="T859" s="10" t="str">
        <f>IF(Overall!$A861&lt;&gt;"",IF(AND(MONTH($O859) &lt;= 1, MONTH($P859) &gt;= 1), IF($S859 &lt;&gt; "", $I859/$S859, ""), ""),"")</f>
        <v/>
      </c>
      <c r="U859" s="10" t="str">
        <f>IF(Overall!$A861&lt;&gt;"",IF(AND(MONTH($O859) &lt;= 2, MONTH($P859) &gt;= 2), IF($S859 &lt;&gt; "", $I859/$S859, ""), ""),"")</f>
        <v/>
      </c>
      <c r="V859" s="10" t="str">
        <f>IF(Overall!$A861&lt;&gt;"",IF(AND(MONTH($O859) &lt;= 3, MONTH($P859) &gt;= 3), IF($S859 &lt;&gt; "", $I859/$S859, ""), ""),"")</f>
        <v/>
      </c>
      <c r="W859" s="10" t="str">
        <f>IF(Overall!$A861&lt;&gt;"",IF(AND(MONTH($O859) &lt;= 4, MONTH($P859) &gt;= 4), IF($S859 &lt;&gt; "", $I859/$S859, ""), ""),"")</f>
        <v/>
      </c>
      <c r="X859" s="10" t="str">
        <f>IF(Overall!$A861&lt;&gt;"",IF(AND(MONTH($O859) &lt;= 5, MONTH($P859) &gt;= 5), IF($S859 &lt;&gt; "", $I859/$S859, ""), ""),"")</f>
        <v/>
      </c>
      <c r="Y859" s="10" t="str">
        <f>IF(Overall!$A861&lt;&gt;"",IF(AND(MONTH($O859) &lt;= 6, MONTH($P859) &gt;= 6), IF($S859 &lt;&gt; "", $I859/$S859, ""), ""),"")</f>
        <v/>
      </c>
      <c r="Z859" s="10" t="str">
        <f>IF(Overall!$A861&lt;&gt;"",IF(AND(MONTH($O859) &lt;= 7, MONTH($P859) &gt;= 7 ), IF($S859 &lt;&gt; "", $I859/$S859, ""), ""),"")</f>
        <v/>
      </c>
      <c r="AA859" s="10" t="str">
        <f>IF(Overall!$A861&lt;&gt;"",IF(AND(MONTH($O859) &lt;= 8, MONTH($P859) &gt;= 8), IF($S859 &lt;&gt; "", $I859/$S859, ""), ""),"")</f>
        <v/>
      </c>
      <c r="AB859" s="10" t="str">
        <f>IF(Overall!$A861&lt;&gt;"",IF(AND(MONTH($O859) &lt;= 9, MONTH($P859) &gt;= 9), IF($S859 &lt;&gt; "", $I859/$S859, ""), ""),"")</f>
        <v/>
      </c>
      <c r="AC859" s="10" t="str">
        <f>IF(Overall!$A861&lt;&gt;"",IF(AND(MONTH($O859) &lt;= 10, MONTH($P859) &gt;= 10), IF($S859 &lt;&gt; "", $I859/$S859, ""), ""),"")</f>
        <v/>
      </c>
      <c r="AD859" s="10" t="str">
        <f>IF(Overall!$A861&lt;&gt;"",IF(AND(MONTH($O859) &lt;= 11, MONTH($P859) &gt;= 11), IF($S859 &lt;&gt; "", $I859/$S859, ""), ""),"")</f>
        <v/>
      </c>
      <c r="AE859" s="10" t="str">
        <f>IF(Overall!$A861&lt;&gt;"",IF(AND(MONTH($O859) &lt;= 12, MONTH($P859) &gt;= 12), IF($S859 &lt;&gt; "", $I859/$S859, ""), ""),"")</f>
        <v/>
      </c>
      <c r="AG859" s="10" t="str">
        <f ca="1">IFERROR(IF(AND(NOW()&lt;= EOMONTH(DATE(YEAR($P859),1, 1), 0), Overall!$A861&lt;&gt;"", MONTH($O859) &lt;= 1, MONTH($P859) &gt;= 1), IF($S859 &lt;&gt; "", $I859/$S859, ""), ""), "")</f>
        <v/>
      </c>
      <c r="AH859" s="10" t="str">
        <f ca="1">IFERROR(IF(AND(NOW()&lt;= EOMONTH(DATE(YEAR($P859),2, 1), 0), Overall!$A861&lt;&gt;"", MONTH($O859) &lt;= 2, MONTH($P859) &gt;= 2), IF($S859 &lt;&gt; "", $I859/$S859, ""), ""), "")</f>
        <v/>
      </c>
      <c r="AI859" s="10" t="str">
        <f ca="1">IFERROR(IF(AND(NOW()&lt;= EOMONTH(DATE(YEAR($P859),3, 1), 0), Overall!$A861&lt;&gt;"", MONTH($O859) &lt;= 3, MONTH($P859) &gt;= 3), IF($S859 &lt;&gt; "", $I859/$S859, ""), ""), "")</f>
        <v/>
      </c>
      <c r="AJ859" s="10" t="str">
        <f ca="1">IFERROR(IF(AND(NOW()&lt;= EOMONTH(DATE(YEAR($P859),4, 1), 0), Overall!$A861&lt;&gt;"", MONTH($O859) &lt;= 4, MONTH($P859) &gt;= 4), IF($S859 &lt;&gt; "", $I859/$S859, ""), ""), "")</f>
        <v/>
      </c>
      <c r="AK859" s="10" t="str">
        <f ca="1">IFERROR(IF(AND(NOW()&lt;= EOMONTH(DATE(YEAR($P859),5, 1), 0), Overall!$A861&lt;&gt;"", MONTH($O859) &lt;= 5, MONTH($P859) &gt;= 5), IF($S859 &lt;&gt; "", $I859/$S859, ""), ""), "")</f>
        <v/>
      </c>
      <c r="AL859" s="10" t="str">
        <f ca="1">IFERROR(IF(AND(NOW()&lt;= EOMONTH(DATE(YEAR($P859),6, 1), 0), Overall!$A861&lt;&gt;"", MONTH($O859) &lt;= 6, MONTH($P859) &gt;= 6), IF($S859 &lt;&gt; "", $I859/$S859, ""), ""), "")</f>
        <v/>
      </c>
      <c r="AM859" s="10" t="str">
        <f ca="1">IFERROR(IF(AND(NOW()&lt;= EOMONTH(DATE(YEAR($P859),7, 1), 0), Overall!$A861&lt;&gt;"", MONTH($O859) &lt;= 7, MONTH($P859) &gt;= 7), IF($S859 &lt;&gt; "", $I859/$S859, ""), ""), "")</f>
        <v/>
      </c>
      <c r="AN859" s="10" t="str">
        <f ca="1">IFERROR(IF(AND(NOW()&lt;= EOMONTH(DATE(YEAR($P859),8, 1), 0), Overall!$A861&lt;&gt;"", MONTH($O859) &lt;= 8, MONTH($P859) &gt;= 8), IF($S859 &lt;&gt; "", $I859/$S859, ""), ""), "")</f>
        <v/>
      </c>
      <c r="AO859" s="10" t="str">
        <f ca="1">IFERROR(IF(AND(NOW()&lt;= EOMONTH(DATE(YEAR($P859),9, 1), 0), Overall!$A861&lt;&gt;"", MONTH($O859) &lt;= 9, MONTH($P859) &gt;= 9), IF($S859 &lt;&gt; "", $I859/$S859, ""), ""), "")</f>
        <v/>
      </c>
      <c r="AP859" s="10" t="str">
        <f ca="1">IFERROR(IF(AND(NOW()&lt;= EOMONTH(DATE(YEAR($P859),10, 1), 0), Overall!$A861&lt;&gt;"", MONTH($O859) &lt;= 10, MONTH($P859) &gt;= 10), IF($S859 &lt;&gt; "", $I859/$S859, ""), ""), "")</f>
        <v/>
      </c>
      <c r="AQ859" s="10" t="str">
        <f ca="1">IFERROR(IF(AND(NOW()&lt;= EOMONTH(DATE(YEAR($P859),11, 1), 0), Overall!$A861&lt;&gt;"", MONTH($O859) &lt;=11, MONTH($P859) &gt;= 11), IF($S859 &lt;&gt; "", $I859/$S859, ""), ""), "")</f>
        <v/>
      </c>
      <c r="AR859" s="10" t="str">
        <f ca="1">IFERROR(IF(AND(NOW()&lt;= EOMONTH(DATE(YEAR($P859),12, 1), 0), Overall!$A861&lt;&gt;"", MONTH($O859) &lt;= 12, MONTH($P859) &gt;= 12), IF($S859 &lt;&gt; "", $I859/$S859, ""), ""), "")</f>
        <v/>
      </c>
      <c r="AS859" s="16">
        <f t="shared" ca="1" si="27"/>
        <v>0</v>
      </c>
    </row>
    <row r="860" spans="1:45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5" t="str">
        <f>IF(Overall!P862&lt;&gt;"",_xlfn.VALUETOTEXT(Overall!P862),"")</f>
        <v/>
      </c>
      <c r="I860" s="6" t="str">
        <f>IF(Overall!F862&lt;&gt;"",VALUE(Overall!F862),"")</f>
        <v/>
      </c>
      <c r="J860" s="6" t="str">
        <f>IF(Overall!G862&lt;&gt;"",VALUE(Overall!G862),"")</f>
        <v/>
      </c>
      <c r="K860" s="6" t="str">
        <f>IF(Overall!H862&lt;&gt;"",VALUE(Overall!H862),"")</f>
        <v/>
      </c>
      <c r="L860" s="6" t="str">
        <f>IF(Overall!I862&lt;&gt;"",VALUE(Overall!I862),"")</f>
        <v/>
      </c>
      <c r="M860" s="6" t="str">
        <f>IF(Overall!J862&lt;&gt;"",VALUE(Overall!J862),"")</f>
        <v/>
      </c>
      <c r="N860" s="6" t="str">
        <f>IF(Overall!K862&lt;&gt;"",VALUE(Overall!K862),"")</f>
        <v/>
      </c>
      <c r="O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P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Q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R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S860" s="5" t="str">
        <f t="shared" si="26"/>
        <v/>
      </c>
      <c r="T860" s="10" t="str">
        <f>IF(Overall!$A862&lt;&gt;"",IF(AND(MONTH($O860) &lt;= 1, MONTH($P860) &gt;= 1), IF($S860 &lt;&gt; "", $I860/$S860, ""), ""),"")</f>
        <v/>
      </c>
      <c r="U860" s="10" t="str">
        <f>IF(Overall!$A862&lt;&gt;"",IF(AND(MONTH($O860) &lt;= 2, MONTH($P860) &gt;= 2), IF($S860 &lt;&gt; "", $I860/$S860, ""), ""),"")</f>
        <v/>
      </c>
      <c r="V860" s="10" t="str">
        <f>IF(Overall!$A862&lt;&gt;"",IF(AND(MONTH($O860) &lt;= 3, MONTH($P860) &gt;= 3), IF($S860 &lt;&gt; "", $I860/$S860, ""), ""),"")</f>
        <v/>
      </c>
      <c r="W860" s="10" t="str">
        <f>IF(Overall!$A862&lt;&gt;"",IF(AND(MONTH($O860) &lt;= 4, MONTH($P860) &gt;= 4), IF($S860 &lt;&gt; "", $I860/$S860, ""), ""),"")</f>
        <v/>
      </c>
      <c r="X860" s="10" t="str">
        <f>IF(Overall!$A862&lt;&gt;"",IF(AND(MONTH($O860) &lt;= 5, MONTH($P860) &gt;= 5), IF($S860 &lt;&gt; "", $I860/$S860, ""), ""),"")</f>
        <v/>
      </c>
      <c r="Y860" s="10" t="str">
        <f>IF(Overall!$A862&lt;&gt;"",IF(AND(MONTH($O860) &lt;= 6, MONTH($P860) &gt;= 6), IF($S860 &lt;&gt; "", $I860/$S860, ""), ""),"")</f>
        <v/>
      </c>
      <c r="Z860" s="10" t="str">
        <f>IF(Overall!$A862&lt;&gt;"",IF(AND(MONTH($O860) &lt;= 7, MONTH($P860) &gt;= 7 ), IF($S860 &lt;&gt; "", $I860/$S860, ""), ""),"")</f>
        <v/>
      </c>
      <c r="AA860" s="10" t="str">
        <f>IF(Overall!$A862&lt;&gt;"",IF(AND(MONTH($O860) &lt;= 8, MONTH($P860) &gt;= 8), IF($S860 &lt;&gt; "", $I860/$S860, ""), ""),"")</f>
        <v/>
      </c>
      <c r="AB860" s="10" t="str">
        <f>IF(Overall!$A862&lt;&gt;"",IF(AND(MONTH($O860) &lt;= 9, MONTH($P860) &gt;= 9), IF($S860 &lt;&gt; "", $I860/$S860, ""), ""),"")</f>
        <v/>
      </c>
      <c r="AC860" s="10" t="str">
        <f>IF(Overall!$A862&lt;&gt;"",IF(AND(MONTH($O860) &lt;= 10, MONTH($P860) &gt;= 10), IF($S860 &lt;&gt; "", $I860/$S860, ""), ""),"")</f>
        <v/>
      </c>
      <c r="AD860" s="10" t="str">
        <f>IF(Overall!$A862&lt;&gt;"",IF(AND(MONTH($O860) &lt;= 11, MONTH($P860) &gt;= 11), IF($S860 &lt;&gt; "", $I860/$S860, ""), ""),"")</f>
        <v/>
      </c>
      <c r="AE860" s="10" t="str">
        <f>IF(Overall!$A862&lt;&gt;"",IF(AND(MONTH($O860) &lt;= 12, MONTH($P860) &gt;= 12), IF($S860 &lt;&gt; "", $I860/$S860, ""), ""),"")</f>
        <v/>
      </c>
      <c r="AG860" s="10" t="str">
        <f ca="1">IFERROR(IF(AND(NOW()&lt;= EOMONTH(DATE(YEAR($P860),1, 1), 0), Overall!$A862&lt;&gt;"", MONTH($O860) &lt;= 1, MONTH($P860) &gt;= 1), IF($S860 &lt;&gt; "", $I860/$S860, ""), ""), "")</f>
        <v/>
      </c>
      <c r="AH860" s="10" t="str">
        <f ca="1">IFERROR(IF(AND(NOW()&lt;= EOMONTH(DATE(YEAR($P860),2, 1), 0), Overall!$A862&lt;&gt;"", MONTH($O860) &lt;= 2, MONTH($P860) &gt;= 2), IF($S860 &lt;&gt; "", $I860/$S860, ""), ""), "")</f>
        <v/>
      </c>
      <c r="AI860" s="10" t="str">
        <f ca="1">IFERROR(IF(AND(NOW()&lt;= EOMONTH(DATE(YEAR($P860),3, 1), 0), Overall!$A862&lt;&gt;"", MONTH($O860) &lt;= 3, MONTH($P860) &gt;= 3), IF($S860 &lt;&gt; "", $I860/$S860, ""), ""), "")</f>
        <v/>
      </c>
      <c r="AJ860" s="10" t="str">
        <f ca="1">IFERROR(IF(AND(NOW()&lt;= EOMONTH(DATE(YEAR($P860),4, 1), 0), Overall!$A862&lt;&gt;"", MONTH($O860) &lt;= 4, MONTH($P860) &gt;= 4), IF($S860 &lt;&gt; "", $I860/$S860, ""), ""), "")</f>
        <v/>
      </c>
      <c r="AK860" s="10" t="str">
        <f ca="1">IFERROR(IF(AND(NOW()&lt;= EOMONTH(DATE(YEAR($P860),5, 1), 0), Overall!$A862&lt;&gt;"", MONTH($O860) &lt;= 5, MONTH($P860) &gt;= 5), IF($S860 &lt;&gt; "", $I860/$S860, ""), ""), "")</f>
        <v/>
      </c>
      <c r="AL860" s="10" t="str">
        <f ca="1">IFERROR(IF(AND(NOW()&lt;= EOMONTH(DATE(YEAR($P860),6, 1), 0), Overall!$A862&lt;&gt;"", MONTH($O860) &lt;= 6, MONTH($P860) &gt;= 6), IF($S860 &lt;&gt; "", $I860/$S860, ""), ""), "")</f>
        <v/>
      </c>
      <c r="AM860" s="10" t="str">
        <f ca="1">IFERROR(IF(AND(NOW()&lt;= EOMONTH(DATE(YEAR($P860),7, 1), 0), Overall!$A862&lt;&gt;"", MONTH($O860) &lt;= 7, MONTH($P860) &gt;= 7), IF($S860 &lt;&gt; "", $I860/$S860, ""), ""), "")</f>
        <v/>
      </c>
      <c r="AN860" s="10" t="str">
        <f ca="1">IFERROR(IF(AND(NOW()&lt;= EOMONTH(DATE(YEAR($P860),8, 1), 0), Overall!$A862&lt;&gt;"", MONTH($O860) &lt;= 8, MONTH($P860) &gt;= 8), IF($S860 &lt;&gt; "", $I860/$S860, ""), ""), "")</f>
        <v/>
      </c>
      <c r="AO860" s="10" t="str">
        <f ca="1">IFERROR(IF(AND(NOW()&lt;= EOMONTH(DATE(YEAR($P860),9, 1), 0), Overall!$A862&lt;&gt;"", MONTH($O860) &lt;= 9, MONTH($P860) &gt;= 9), IF($S860 &lt;&gt; "", $I860/$S860, ""), ""), "")</f>
        <v/>
      </c>
      <c r="AP860" s="10" t="str">
        <f ca="1">IFERROR(IF(AND(NOW()&lt;= EOMONTH(DATE(YEAR($P860),10, 1), 0), Overall!$A862&lt;&gt;"", MONTH($O860) &lt;= 10, MONTH($P860) &gt;= 10), IF($S860 &lt;&gt; "", $I860/$S860, ""), ""), "")</f>
        <v/>
      </c>
      <c r="AQ860" s="10" t="str">
        <f ca="1">IFERROR(IF(AND(NOW()&lt;= EOMONTH(DATE(YEAR($P860),11, 1), 0), Overall!$A862&lt;&gt;"", MONTH($O860) &lt;=11, MONTH($P860) &gt;= 11), IF($S860 &lt;&gt; "", $I860/$S860, ""), ""), "")</f>
        <v/>
      </c>
      <c r="AR860" s="10" t="str">
        <f ca="1">IFERROR(IF(AND(NOW()&lt;= EOMONTH(DATE(YEAR($P860),12, 1), 0), Overall!$A862&lt;&gt;"", MONTH($O860) &lt;= 12, MONTH($P860) &gt;= 12), IF($S860 &lt;&gt; "", $I860/$S860, ""), ""), "")</f>
        <v/>
      </c>
      <c r="AS860" s="16">
        <f t="shared" ca="1" si="27"/>
        <v>0</v>
      </c>
    </row>
    <row r="861" spans="1:45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5" t="str">
        <f>IF(Overall!P863&lt;&gt;"",_xlfn.VALUETOTEXT(Overall!P863),"")</f>
        <v/>
      </c>
      <c r="I861" s="6" t="str">
        <f>IF(Overall!F863&lt;&gt;"",VALUE(Overall!F863),"")</f>
        <v/>
      </c>
      <c r="J861" s="6" t="str">
        <f>IF(Overall!G863&lt;&gt;"",VALUE(Overall!G863),"")</f>
        <v/>
      </c>
      <c r="K861" s="6" t="str">
        <f>IF(Overall!H863&lt;&gt;"",VALUE(Overall!H863),"")</f>
        <v/>
      </c>
      <c r="L861" s="6" t="str">
        <f>IF(Overall!I863&lt;&gt;"",VALUE(Overall!I863),"")</f>
        <v/>
      </c>
      <c r="M861" s="6" t="str">
        <f>IF(Overall!J863&lt;&gt;"",VALUE(Overall!J863),"")</f>
        <v/>
      </c>
      <c r="N861" s="6" t="str">
        <f>IF(Overall!K863&lt;&gt;"",VALUE(Overall!K863),"")</f>
        <v/>
      </c>
      <c r="O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P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Q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R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S861" s="5" t="str">
        <f t="shared" si="26"/>
        <v/>
      </c>
      <c r="T861" s="10" t="str">
        <f>IF(Overall!$A863&lt;&gt;"",IF(AND(MONTH($O861) &lt;= 1, MONTH($P861) &gt;= 1), IF($S861 &lt;&gt; "", $I861/$S861, ""), ""),"")</f>
        <v/>
      </c>
      <c r="U861" s="10" t="str">
        <f>IF(Overall!$A863&lt;&gt;"",IF(AND(MONTH($O861) &lt;= 2, MONTH($P861) &gt;= 2), IF($S861 &lt;&gt; "", $I861/$S861, ""), ""),"")</f>
        <v/>
      </c>
      <c r="V861" s="10" t="str">
        <f>IF(Overall!$A863&lt;&gt;"",IF(AND(MONTH($O861) &lt;= 3, MONTH($P861) &gt;= 3), IF($S861 &lt;&gt; "", $I861/$S861, ""), ""),"")</f>
        <v/>
      </c>
      <c r="W861" s="10" t="str">
        <f>IF(Overall!$A863&lt;&gt;"",IF(AND(MONTH($O861) &lt;= 4, MONTH($P861) &gt;= 4), IF($S861 &lt;&gt; "", $I861/$S861, ""), ""),"")</f>
        <v/>
      </c>
      <c r="X861" s="10" t="str">
        <f>IF(Overall!$A863&lt;&gt;"",IF(AND(MONTH($O861) &lt;= 5, MONTH($P861) &gt;= 5), IF($S861 &lt;&gt; "", $I861/$S861, ""), ""),"")</f>
        <v/>
      </c>
      <c r="Y861" s="10" t="str">
        <f>IF(Overall!$A863&lt;&gt;"",IF(AND(MONTH($O861) &lt;= 6, MONTH($P861) &gt;= 6), IF($S861 &lt;&gt; "", $I861/$S861, ""), ""),"")</f>
        <v/>
      </c>
      <c r="Z861" s="10" t="str">
        <f>IF(Overall!$A863&lt;&gt;"",IF(AND(MONTH($O861) &lt;= 7, MONTH($P861) &gt;= 7 ), IF($S861 &lt;&gt; "", $I861/$S861, ""), ""),"")</f>
        <v/>
      </c>
      <c r="AA861" s="10" t="str">
        <f>IF(Overall!$A863&lt;&gt;"",IF(AND(MONTH($O861) &lt;= 8, MONTH($P861) &gt;= 8), IF($S861 &lt;&gt; "", $I861/$S861, ""), ""),"")</f>
        <v/>
      </c>
      <c r="AB861" s="10" t="str">
        <f>IF(Overall!$A863&lt;&gt;"",IF(AND(MONTH($O861) &lt;= 9, MONTH($P861) &gt;= 9), IF($S861 &lt;&gt; "", $I861/$S861, ""), ""),"")</f>
        <v/>
      </c>
      <c r="AC861" s="10" t="str">
        <f>IF(Overall!$A863&lt;&gt;"",IF(AND(MONTH($O861) &lt;= 10, MONTH($P861) &gt;= 10), IF($S861 &lt;&gt; "", $I861/$S861, ""), ""),"")</f>
        <v/>
      </c>
      <c r="AD861" s="10" t="str">
        <f>IF(Overall!$A863&lt;&gt;"",IF(AND(MONTH($O861) &lt;= 11, MONTH($P861) &gt;= 11), IF($S861 &lt;&gt; "", $I861/$S861, ""), ""),"")</f>
        <v/>
      </c>
      <c r="AE861" s="10" t="str">
        <f>IF(Overall!$A863&lt;&gt;"",IF(AND(MONTH($O861) &lt;= 12, MONTH($P861) &gt;= 12), IF($S861 &lt;&gt; "", $I861/$S861, ""), ""),"")</f>
        <v/>
      </c>
      <c r="AG861" s="10" t="str">
        <f ca="1">IFERROR(IF(AND(NOW()&lt;= EOMONTH(DATE(YEAR($P861),1, 1), 0), Overall!$A863&lt;&gt;"", MONTH($O861) &lt;= 1, MONTH($P861) &gt;= 1), IF($S861 &lt;&gt; "", $I861/$S861, ""), ""), "")</f>
        <v/>
      </c>
      <c r="AH861" s="10" t="str">
        <f ca="1">IFERROR(IF(AND(NOW()&lt;= EOMONTH(DATE(YEAR($P861),2, 1), 0), Overall!$A863&lt;&gt;"", MONTH($O861) &lt;= 2, MONTH($P861) &gt;= 2), IF($S861 &lt;&gt; "", $I861/$S861, ""), ""), "")</f>
        <v/>
      </c>
      <c r="AI861" s="10" t="str">
        <f ca="1">IFERROR(IF(AND(NOW()&lt;= EOMONTH(DATE(YEAR($P861),3, 1), 0), Overall!$A863&lt;&gt;"", MONTH($O861) &lt;= 3, MONTH($P861) &gt;= 3), IF($S861 &lt;&gt; "", $I861/$S861, ""), ""), "")</f>
        <v/>
      </c>
      <c r="AJ861" s="10" t="str">
        <f ca="1">IFERROR(IF(AND(NOW()&lt;= EOMONTH(DATE(YEAR($P861),4, 1), 0), Overall!$A863&lt;&gt;"", MONTH($O861) &lt;= 4, MONTH($P861) &gt;= 4), IF($S861 &lt;&gt; "", $I861/$S861, ""), ""), "")</f>
        <v/>
      </c>
      <c r="AK861" s="10" t="str">
        <f ca="1">IFERROR(IF(AND(NOW()&lt;= EOMONTH(DATE(YEAR($P861),5, 1), 0), Overall!$A863&lt;&gt;"", MONTH($O861) &lt;= 5, MONTH($P861) &gt;= 5), IF($S861 &lt;&gt; "", $I861/$S861, ""), ""), "")</f>
        <v/>
      </c>
      <c r="AL861" s="10" t="str">
        <f ca="1">IFERROR(IF(AND(NOW()&lt;= EOMONTH(DATE(YEAR($P861),6, 1), 0), Overall!$A863&lt;&gt;"", MONTH($O861) &lt;= 6, MONTH($P861) &gt;= 6), IF($S861 &lt;&gt; "", $I861/$S861, ""), ""), "")</f>
        <v/>
      </c>
      <c r="AM861" s="10" t="str">
        <f ca="1">IFERROR(IF(AND(NOW()&lt;= EOMONTH(DATE(YEAR($P861),7, 1), 0), Overall!$A863&lt;&gt;"", MONTH($O861) &lt;= 7, MONTH($P861) &gt;= 7), IF($S861 &lt;&gt; "", $I861/$S861, ""), ""), "")</f>
        <v/>
      </c>
      <c r="AN861" s="10" t="str">
        <f ca="1">IFERROR(IF(AND(NOW()&lt;= EOMONTH(DATE(YEAR($P861),8, 1), 0), Overall!$A863&lt;&gt;"", MONTH($O861) &lt;= 8, MONTH($P861) &gt;= 8), IF($S861 &lt;&gt; "", $I861/$S861, ""), ""), "")</f>
        <v/>
      </c>
      <c r="AO861" s="10" t="str">
        <f ca="1">IFERROR(IF(AND(NOW()&lt;= EOMONTH(DATE(YEAR($P861),9, 1), 0), Overall!$A863&lt;&gt;"", MONTH($O861) &lt;= 9, MONTH($P861) &gt;= 9), IF($S861 &lt;&gt; "", $I861/$S861, ""), ""), "")</f>
        <v/>
      </c>
      <c r="AP861" s="10" t="str">
        <f ca="1">IFERROR(IF(AND(NOW()&lt;= EOMONTH(DATE(YEAR($P861),10, 1), 0), Overall!$A863&lt;&gt;"", MONTH($O861) &lt;= 10, MONTH($P861) &gt;= 10), IF($S861 &lt;&gt; "", $I861/$S861, ""), ""), "")</f>
        <v/>
      </c>
      <c r="AQ861" s="10" t="str">
        <f ca="1">IFERROR(IF(AND(NOW()&lt;= EOMONTH(DATE(YEAR($P861),11, 1), 0), Overall!$A863&lt;&gt;"", MONTH($O861) &lt;=11, MONTH($P861) &gt;= 11), IF($S861 &lt;&gt; "", $I861/$S861, ""), ""), "")</f>
        <v/>
      </c>
      <c r="AR861" s="10" t="str">
        <f ca="1">IFERROR(IF(AND(NOW()&lt;= EOMONTH(DATE(YEAR($P861),12, 1), 0), Overall!$A863&lt;&gt;"", MONTH($O861) &lt;= 12, MONTH($P861) &gt;= 12), IF($S861 &lt;&gt; "", $I861/$S861, ""), ""), "")</f>
        <v/>
      </c>
      <c r="AS861" s="16">
        <f t="shared" ca="1" si="27"/>
        <v>0</v>
      </c>
    </row>
    <row r="862" spans="1:45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5" t="str">
        <f>IF(Overall!P864&lt;&gt;"",_xlfn.VALUETOTEXT(Overall!P864),"")</f>
        <v/>
      </c>
      <c r="I862" s="6" t="str">
        <f>IF(Overall!F864&lt;&gt;"",VALUE(Overall!F864),"")</f>
        <v/>
      </c>
      <c r="J862" s="6" t="str">
        <f>IF(Overall!G864&lt;&gt;"",VALUE(Overall!G864),"")</f>
        <v/>
      </c>
      <c r="K862" s="6" t="str">
        <f>IF(Overall!H864&lt;&gt;"",VALUE(Overall!H864),"")</f>
        <v/>
      </c>
      <c r="L862" s="6" t="str">
        <f>IF(Overall!I864&lt;&gt;"",VALUE(Overall!I864),"")</f>
        <v/>
      </c>
      <c r="M862" s="6" t="str">
        <f>IF(Overall!J864&lt;&gt;"",VALUE(Overall!J864),"")</f>
        <v/>
      </c>
      <c r="N862" s="6" t="str">
        <f>IF(Overall!K864&lt;&gt;"",VALUE(Overall!K864),"")</f>
        <v/>
      </c>
      <c r="O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P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Q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R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S862" s="5" t="str">
        <f t="shared" si="26"/>
        <v/>
      </c>
      <c r="T862" s="10" t="str">
        <f>IF(Overall!$A864&lt;&gt;"",IF(AND(MONTH($O862) &lt;= 1, MONTH($P862) &gt;= 1), IF($S862 &lt;&gt; "", $I862/$S862, ""), ""),"")</f>
        <v/>
      </c>
      <c r="U862" s="10" t="str">
        <f>IF(Overall!$A864&lt;&gt;"",IF(AND(MONTH($O862) &lt;= 2, MONTH($P862) &gt;= 2), IF($S862 &lt;&gt; "", $I862/$S862, ""), ""),"")</f>
        <v/>
      </c>
      <c r="V862" s="10" t="str">
        <f>IF(Overall!$A864&lt;&gt;"",IF(AND(MONTH($O862) &lt;= 3, MONTH($P862) &gt;= 3), IF($S862 &lt;&gt; "", $I862/$S862, ""), ""),"")</f>
        <v/>
      </c>
      <c r="W862" s="10" t="str">
        <f>IF(Overall!$A864&lt;&gt;"",IF(AND(MONTH($O862) &lt;= 4, MONTH($P862) &gt;= 4), IF($S862 &lt;&gt; "", $I862/$S862, ""), ""),"")</f>
        <v/>
      </c>
      <c r="X862" s="10" t="str">
        <f>IF(Overall!$A864&lt;&gt;"",IF(AND(MONTH($O862) &lt;= 5, MONTH($P862) &gt;= 5), IF($S862 &lt;&gt; "", $I862/$S862, ""), ""),"")</f>
        <v/>
      </c>
      <c r="Y862" s="10" t="str">
        <f>IF(Overall!$A864&lt;&gt;"",IF(AND(MONTH($O862) &lt;= 6, MONTH($P862) &gt;= 6), IF($S862 &lt;&gt; "", $I862/$S862, ""), ""),"")</f>
        <v/>
      </c>
      <c r="Z862" s="10" t="str">
        <f>IF(Overall!$A864&lt;&gt;"",IF(AND(MONTH($O862) &lt;= 7, MONTH($P862) &gt;= 7 ), IF($S862 &lt;&gt; "", $I862/$S862, ""), ""),"")</f>
        <v/>
      </c>
      <c r="AA862" s="10" t="str">
        <f>IF(Overall!$A864&lt;&gt;"",IF(AND(MONTH($O862) &lt;= 8, MONTH($P862) &gt;= 8), IF($S862 &lt;&gt; "", $I862/$S862, ""), ""),"")</f>
        <v/>
      </c>
      <c r="AB862" s="10" t="str">
        <f>IF(Overall!$A864&lt;&gt;"",IF(AND(MONTH($O862) &lt;= 9, MONTH($P862) &gt;= 9), IF($S862 &lt;&gt; "", $I862/$S862, ""), ""),"")</f>
        <v/>
      </c>
      <c r="AC862" s="10" t="str">
        <f>IF(Overall!$A864&lt;&gt;"",IF(AND(MONTH($O862) &lt;= 10, MONTH($P862) &gt;= 10), IF($S862 &lt;&gt; "", $I862/$S862, ""), ""),"")</f>
        <v/>
      </c>
      <c r="AD862" s="10" t="str">
        <f>IF(Overall!$A864&lt;&gt;"",IF(AND(MONTH($O862) &lt;= 11, MONTH($P862) &gt;= 11), IF($S862 &lt;&gt; "", $I862/$S862, ""), ""),"")</f>
        <v/>
      </c>
      <c r="AE862" s="10" t="str">
        <f>IF(Overall!$A864&lt;&gt;"",IF(AND(MONTH($O862) &lt;= 12, MONTH($P862) &gt;= 12), IF($S862 &lt;&gt; "", $I862/$S862, ""), ""),"")</f>
        <v/>
      </c>
      <c r="AG862" s="10" t="str">
        <f ca="1">IFERROR(IF(AND(NOW()&lt;= EOMONTH(DATE(YEAR($P862),1, 1), 0), Overall!$A864&lt;&gt;"", MONTH($O862) &lt;= 1, MONTH($P862) &gt;= 1), IF($S862 &lt;&gt; "", $I862/$S862, ""), ""), "")</f>
        <v/>
      </c>
      <c r="AH862" s="10" t="str">
        <f ca="1">IFERROR(IF(AND(NOW()&lt;= EOMONTH(DATE(YEAR($P862),2, 1), 0), Overall!$A864&lt;&gt;"", MONTH($O862) &lt;= 2, MONTH($P862) &gt;= 2), IF($S862 &lt;&gt; "", $I862/$S862, ""), ""), "")</f>
        <v/>
      </c>
      <c r="AI862" s="10" t="str">
        <f ca="1">IFERROR(IF(AND(NOW()&lt;= EOMONTH(DATE(YEAR($P862),3, 1), 0), Overall!$A864&lt;&gt;"", MONTH($O862) &lt;= 3, MONTH($P862) &gt;= 3), IF($S862 &lt;&gt; "", $I862/$S862, ""), ""), "")</f>
        <v/>
      </c>
      <c r="AJ862" s="10" t="str">
        <f ca="1">IFERROR(IF(AND(NOW()&lt;= EOMONTH(DATE(YEAR($P862),4, 1), 0), Overall!$A864&lt;&gt;"", MONTH($O862) &lt;= 4, MONTH($P862) &gt;= 4), IF($S862 &lt;&gt; "", $I862/$S862, ""), ""), "")</f>
        <v/>
      </c>
      <c r="AK862" s="10" t="str">
        <f ca="1">IFERROR(IF(AND(NOW()&lt;= EOMONTH(DATE(YEAR($P862),5, 1), 0), Overall!$A864&lt;&gt;"", MONTH($O862) &lt;= 5, MONTH($P862) &gt;= 5), IF($S862 &lt;&gt; "", $I862/$S862, ""), ""), "")</f>
        <v/>
      </c>
      <c r="AL862" s="10" t="str">
        <f ca="1">IFERROR(IF(AND(NOW()&lt;= EOMONTH(DATE(YEAR($P862),6, 1), 0), Overall!$A864&lt;&gt;"", MONTH($O862) &lt;= 6, MONTH($P862) &gt;= 6), IF($S862 &lt;&gt; "", $I862/$S862, ""), ""), "")</f>
        <v/>
      </c>
      <c r="AM862" s="10" t="str">
        <f ca="1">IFERROR(IF(AND(NOW()&lt;= EOMONTH(DATE(YEAR($P862),7, 1), 0), Overall!$A864&lt;&gt;"", MONTH($O862) &lt;= 7, MONTH($P862) &gt;= 7), IF($S862 &lt;&gt; "", $I862/$S862, ""), ""), "")</f>
        <v/>
      </c>
      <c r="AN862" s="10" t="str">
        <f ca="1">IFERROR(IF(AND(NOW()&lt;= EOMONTH(DATE(YEAR($P862),8, 1), 0), Overall!$A864&lt;&gt;"", MONTH($O862) &lt;= 8, MONTH($P862) &gt;= 8), IF($S862 &lt;&gt; "", $I862/$S862, ""), ""), "")</f>
        <v/>
      </c>
      <c r="AO862" s="10" t="str">
        <f ca="1">IFERROR(IF(AND(NOW()&lt;= EOMONTH(DATE(YEAR($P862),9, 1), 0), Overall!$A864&lt;&gt;"", MONTH($O862) &lt;= 9, MONTH($P862) &gt;= 9), IF($S862 &lt;&gt; "", $I862/$S862, ""), ""), "")</f>
        <v/>
      </c>
      <c r="AP862" s="10" t="str">
        <f ca="1">IFERROR(IF(AND(NOW()&lt;= EOMONTH(DATE(YEAR($P862),10, 1), 0), Overall!$A864&lt;&gt;"", MONTH($O862) &lt;= 10, MONTH($P862) &gt;= 10), IF($S862 &lt;&gt; "", $I862/$S862, ""), ""), "")</f>
        <v/>
      </c>
      <c r="AQ862" s="10" t="str">
        <f ca="1">IFERROR(IF(AND(NOW()&lt;= EOMONTH(DATE(YEAR($P862),11, 1), 0), Overall!$A864&lt;&gt;"", MONTH($O862) &lt;=11, MONTH($P862) &gt;= 11), IF($S862 &lt;&gt; "", $I862/$S862, ""), ""), "")</f>
        <v/>
      </c>
      <c r="AR862" s="10" t="str">
        <f ca="1">IFERROR(IF(AND(NOW()&lt;= EOMONTH(DATE(YEAR($P862),12, 1), 0), Overall!$A864&lt;&gt;"", MONTH($O862) &lt;= 12, MONTH($P862) &gt;= 12), IF($S862 &lt;&gt; "", $I862/$S862, ""), ""), "")</f>
        <v/>
      </c>
      <c r="AS862" s="16">
        <f t="shared" ca="1" si="27"/>
        <v>0</v>
      </c>
    </row>
    <row r="863" spans="1:45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5" t="str">
        <f>IF(Overall!P865&lt;&gt;"",_xlfn.VALUETOTEXT(Overall!P865),"")</f>
        <v/>
      </c>
      <c r="I863" s="6" t="str">
        <f>IF(Overall!F865&lt;&gt;"",VALUE(Overall!F865),"")</f>
        <v/>
      </c>
      <c r="J863" s="6" t="str">
        <f>IF(Overall!G865&lt;&gt;"",VALUE(Overall!G865),"")</f>
        <v/>
      </c>
      <c r="K863" s="6" t="str">
        <f>IF(Overall!H865&lt;&gt;"",VALUE(Overall!H865),"")</f>
        <v/>
      </c>
      <c r="L863" s="6" t="str">
        <f>IF(Overall!I865&lt;&gt;"",VALUE(Overall!I865),"")</f>
        <v/>
      </c>
      <c r="M863" s="6" t="str">
        <f>IF(Overall!J865&lt;&gt;"",VALUE(Overall!J865),"")</f>
        <v/>
      </c>
      <c r="N863" s="6" t="str">
        <f>IF(Overall!K865&lt;&gt;"",VALUE(Overall!K865),"")</f>
        <v/>
      </c>
      <c r="O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P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Q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R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S863" s="5" t="str">
        <f t="shared" si="26"/>
        <v/>
      </c>
      <c r="T863" s="10" t="str">
        <f>IF(Overall!$A865&lt;&gt;"",IF(AND(MONTH($O863) &lt;= 1, MONTH($P863) &gt;= 1), IF($S863 &lt;&gt; "", $I863/$S863, ""), ""),"")</f>
        <v/>
      </c>
      <c r="U863" s="10" t="str">
        <f>IF(Overall!$A865&lt;&gt;"",IF(AND(MONTH($O863) &lt;= 2, MONTH($P863) &gt;= 2), IF($S863 &lt;&gt; "", $I863/$S863, ""), ""),"")</f>
        <v/>
      </c>
      <c r="V863" s="10" t="str">
        <f>IF(Overall!$A865&lt;&gt;"",IF(AND(MONTH($O863) &lt;= 3, MONTH($P863) &gt;= 3), IF($S863 &lt;&gt; "", $I863/$S863, ""), ""),"")</f>
        <v/>
      </c>
      <c r="W863" s="10" t="str">
        <f>IF(Overall!$A865&lt;&gt;"",IF(AND(MONTH($O863) &lt;= 4, MONTH($P863) &gt;= 4), IF($S863 &lt;&gt; "", $I863/$S863, ""), ""),"")</f>
        <v/>
      </c>
      <c r="X863" s="10" t="str">
        <f>IF(Overall!$A865&lt;&gt;"",IF(AND(MONTH($O863) &lt;= 5, MONTH($P863) &gt;= 5), IF($S863 &lt;&gt; "", $I863/$S863, ""), ""),"")</f>
        <v/>
      </c>
      <c r="Y863" s="10" t="str">
        <f>IF(Overall!$A865&lt;&gt;"",IF(AND(MONTH($O863) &lt;= 6, MONTH($P863) &gt;= 6), IF($S863 &lt;&gt; "", $I863/$S863, ""), ""),"")</f>
        <v/>
      </c>
      <c r="Z863" s="10" t="str">
        <f>IF(Overall!$A865&lt;&gt;"",IF(AND(MONTH($O863) &lt;= 7, MONTH($P863) &gt;= 7 ), IF($S863 &lt;&gt; "", $I863/$S863, ""), ""),"")</f>
        <v/>
      </c>
      <c r="AA863" s="10" t="str">
        <f>IF(Overall!$A865&lt;&gt;"",IF(AND(MONTH($O863) &lt;= 8, MONTH($P863) &gt;= 8), IF($S863 &lt;&gt; "", $I863/$S863, ""), ""),"")</f>
        <v/>
      </c>
      <c r="AB863" s="10" t="str">
        <f>IF(Overall!$A865&lt;&gt;"",IF(AND(MONTH($O863) &lt;= 9, MONTH($P863) &gt;= 9), IF($S863 &lt;&gt; "", $I863/$S863, ""), ""),"")</f>
        <v/>
      </c>
      <c r="AC863" s="10" t="str">
        <f>IF(Overall!$A865&lt;&gt;"",IF(AND(MONTH($O863) &lt;= 10, MONTH($P863) &gt;= 10), IF($S863 &lt;&gt; "", $I863/$S863, ""), ""),"")</f>
        <v/>
      </c>
      <c r="AD863" s="10" t="str">
        <f>IF(Overall!$A865&lt;&gt;"",IF(AND(MONTH($O863) &lt;= 11, MONTH($P863) &gt;= 11), IF($S863 &lt;&gt; "", $I863/$S863, ""), ""),"")</f>
        <v/>
      </c>
      <c r="AE863" s="10" t="str">
        <f>IF(Overall!$A865&lt;&gt;"",IF(AND(MONTH($O863) &lt;= 12, MONTH($P863) &gt;= 12), IF($S863 &lt;&gt; "", $I863/$S863, ""), ""),"")</f>
        <v/>
      </c>
      <c r="AG863" s="10" t="str">
        <f ca="1">IFERROR(IF(AND(NOW()&lt;= EOMONTH(DATE(YEAR($P863),1, 1), 0), Overall!$A865&lt;&gt;"", MONTH($O863) &lt;= 1, MONTH($P863) &gt;= 1), IF($S863 &lt;&gt; "", $I863/$S863, ""), ""), "")</f>
        <v/>
      </c>
      <c r="AH863" s="10" t="str">
        <f ca="1">IFERROR(IF(AND(NOW()&lt;= EOMONTH(DATE(YEAR($P863),2, 1), 0), Overall!$A865&lt;&gt;"", MONTH($O863) &lt;= 2, MONTH($P863) &gt;= 2), IF($S863 &lt;&gt; "", $I863/$S863, ""), ""), "")</f>
        <v/>
      </c>
      <c r="AI863" s="10" t="str">
        <f ca="1">IFERROR(IF(AND(NOW()&lt;= EOMONTH(DATE(YEAR($P863),3, 1), 0), Overall!$A865&lt;&gt;"", MONTH($O863) &lt;= 3, MONTH($P863) &gt;= 3), IF($S863 &lt;&gt; "", $I863/$S863, ""), ""), "")</f>
        <v/>
      </c>
      <c r="AJ863" s="10" t="str">
        <f ca="1">IFERROR(IF(AND(NOW()&lt;= EOMONTH(DATE(YEAR($P863),4, 1), 0), Overall!$A865&lt;&gt;"", MONTH($O863) &lt;= 4, MONTH($P863) &gt;= 4), IF($S863 &lt;&gt; "", $I863/$S863, ""), ""), "")</f>
        <v/>
      </c>
      <c r="AK863" s="10" t="str">
        <f ca="1">IFERROR(IF(AND(NOW()&lt;= EOMONTH(DATE(YEAR($P863),5, 1), 0), Overall!$A865&lt;&gt;"", MONTH($O863) &lt;= 5, MONTH($P863) &gt;= 5), IF($S863 &lt;&gt; "", $I863/$S863, ""), ""), "")</f>
        <v/>
      </c>
      <c r="AL863" s="10" t="str">
        <f ca="1">IFERROR(IF(AND(NOW()&lt;= EOMONTH(DATE(YEAR($P863),6, 1), 0), Overall!$A865&lt;&gt;"", MONTH($O863) &lt;= 6, MONTH($P863) &gt;= 6), IF($S863 &lt;&gt; "", $I863/$S863, ""), ""), "")</f>
        <v/>
      </c>
      <c r="AM863" s="10" t="str">
        <f ca="1">IFERROR(IF(AND(NOW()&lt;= EOMONTH(DATE(YEAR($P863),7, 1), 0), Overall!$A865&lt;&gt;"", MONTH($O863) &lt;= 7, MONTH($P863) &gt;= 7), IF($S863 &lt;&gt; "", $I863/$S863, ""), ""), "")</f>
        <v/>
      </c>
      <c r="AN863" s="10" t="str">
        <f ca="1">IFERROR(IF(AND(NOW()&lt;= EOMONTH(DATE(YEAR($P863),8, 1), 0), Overall!$A865&lt;&gt;"", MONTH($O863) &lt;= 8, MONTH($P863) &gt;= 8), IF($S863 &lt;&gt; "", $I863/$S863, ""), ""), "")</f>
        <v/>
      </c>
      <c r="AO863" s="10" t="str">
        <f ca="1">IFERROR(IF(AND(NOW()&lt;= EOMONTH(DATE(YEAR($P863),9, 1), 0), Overall!$A865&lt;&gt;"", MONTH($O863) &lt;= 9, MONTH($P863) &gt;= 9), IF($S863 &lt;&gt; "", $I863/$S863, ""), ""), "")</f>
        <v/>
      </c>
      <c r="AP863" s="10" t="str">
        <f ca="1">IFERROR(IF(AND(NOW()&lt;= EOMONTH(DATE(YEAR($P863),10, 1), 0), Overall!$A865&lt;&gt;"", MONTH($O863) &lt;= 10, MONTH($P863) &gt;= 10), IF($S863 &lt;&gt; "", $I863/$S863, ""), ""), "")</f>
        <v/>
      </c>
      <c r="AQ863" s="10" t="str">
        <f ca="1">IFERROR(IF(AND(NOW()&lt;= EOMONTH(DATE(YEAR($P863),11, 1), 0), Overall!$A865&lt;&gt;"", MONTH($O863) &lt;=11, MONTH($P863) &gt;= 11), IF($S863 &lt;&gt; "", $I863/$S863, ""), ""), "")</f>
        <v/>
      </c>
      <c r="AR863" s="10" t="str">
        <f ca="1">IFERROR(IF(AND(NOW()&lt;= EOMONTH(DATE(YEAR($P863),12, 1), 0), Overall!$A865&lt;&gt;"", MONTH($O863) &lt;= 12, MONTH($P863) &gt;= 12), IF($S863 &lt;&gt; "", $I863/$S863, ""), ""), "")</f>
        <v/>
      </c>
      <c r="AS863" s="16">
        <f t="shared" ca="1" si="27"/>
        <v>0</v>
      </c>
    </row>
    <row r="864" spans="1:45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5" t="str">
        <f>IF(Overall!P866&lt;&gt;"",_xlfn.VALUETOTEXT(Overall!P866),"")</f>
        <v/>
      </c>
      <c r="I864" s="6" t="str">
        <f>IF(Overall!F866&lt;&gt;"",VALUE(Overall!F866),"")</f>
        <v/>
      </c>
      <c r="J864" s="6" t="str">
        <f>IF(Overall!G866&lt;&gt;"",VALUE(Overall!G866),"")</f>
        <v/>
      </c>
      <c r="K864" s="6" t="str">
        <f>IF(Overall!H866&lt;&gt;"",VALUE(Overall!H866),"")</f>
        <v/>
      </c>
      <c r="L864" s="6" t="str">
        <f>IF(Overall!I866&lt;&gt;"",VALUE(Overall!I866),"")</f>
        <v/>
      </c>
      <c r="M864" s="6" t="str">
        <f>IF(Overall!J866&lt;&gt;"",VALUE(Overall!J866),"")</f>
        <v/>
      </c>
      <c r="N864" s="6" t="str">
        <f>IF(Overall!K866&lt;&gt;"",VALUE(Overall!K866),"")</f>
        <v/>
      </c>
      <c r="O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P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Q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R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S864" s="5" t="str">
        <f t="shared" si="26"/>
        <v/>
      </c>
      <c r="T864" s="10" t="str">
        <f>IF(Overall!$A866&lt;&gt;"",IF(AND(MONTH($O864) &lt;= 1, MONTH($P864) &gt;= 1), IF($S864 &lt;&gt; "", $I864/$S864, ""), ""),"")</f>
        <v/>
      </c>
      <c r="U864" s="10" t="str">
        <f>IF(Overall!$A866&lt;&gt;"",IF(AND(MONTH($O864) &lt;= 2, MONTH($P864) &gt;= 2), IF($S864 &lt;&gt; "", $I864/$S864, ""), ""),"")</f>
        <v/>
      </c>
      <c r="V864" s="10" t="str">
        <f>IF(Overall!$A866&lt;&gt;"",IF(AND(MONTH($O864) &lt;= 3, MONTH($P864) &gt;= 3), IF($S864 &lt;&gt; "", $I864/$S864, ""), ""),"")</f>
        <v/>
      </c>
      <c r="W864" s="10" t="str">
        <f>IF(Overall!$A866&lt;&gt;"",IF(AND(MONTH($O864) &lt;= 4, MONTH($P864) &gt;= 4), IF($S864 &lt;&gt; "", $I864/$S864, ""), ""),"")</f>
        <v/>
      </c>
      <c r="X864" s="10" t="str">
        <f>IF(Overall!$A866&lt;&gt;"",IF(AND(MONTH($O864) &lt;= 5, MONTH($P864) &gt;= 5), IF($S864 &lt;&gt; "", $I864/$S864, ""), ""),"")</f>
        <v/>
      </c>
      <c r="Y864" s="10" t="str">
        <f>IF(Overall!$A866&lt;&gt;"",IF(AND(MONTH($O864) &lt;= 6, MONTH($P864) &gt;= 6), IF($S864 &lt;&gt; "", $I864/$S864, ""), ""),"")</f>
        <v/>
      </c>
      <c r="Z864" s="10" t="str">
        <f>IF(Overall!$A866&lt;&gt;"",IF(AND(MONTH($O864) &lt;= 7, MONTH($P864) &gt;= 7 ), IF($S864 &lt;&gt; "", $I864/$S864, ""), ""),"")</f>
        <v/>
      </c>
      <c r="AA864" s="10" t="str">
        <f>IF(Overall!$A866&lt;&gt;"",IF(AND(MONTH($O864) &lt;= 8, MONTH($P864) &gt;= 8), IF($S864 &lt;&gt; "", $I864/$S864, ""), ""),"")</f>
        <v/>
      </c>
      <c r="AB864" s="10" t="str">
        <f>IF(Overall!$A866&lt;&gt;"",IF(AND(MONTH($O864) &lt;= 9, MONTH($P864) &gt;= 9), IF($S864 &lt;&gt; "", $I864/$S864, ""), ""),"")</f>
        <v/>
      </c>
      <c r="AC864" s="10" t="str">
        <f>IF(Overall!$A866&lt;&gt;"",IF(AND(MONTH($O864) &lt;= 10, MONTH($P864) &gt;= 10), IF($S864 &lt;&gt; "", $I864/$S864, ""), ""),"")</f>
        <v/>
      </c>
      <c r="AD864" s="10" t="str">
        <f>IF(Overall!$A866&lt;&gt;"",IF(AND(MONTH($O864) &lt;= 11, MONTH($P864) &gt;= 11), IF($S864 &lt;&gt; "", $I864/$S864, ""), ""),"")</f>
        <v/>
      </c>
      <c r="AE864" s="10" t="str">
        <f>IF(Overall!$A866&lt;&gt;"",IF(AND(MONTH($O864) &lt;= 12, MONTH($P864) &gt;= 12), IF($S864 &lt;&gt; "", $I864/$S864, ""), ""),"")</f>
        <v/>
      </c>
      <c r="AG864" s="10" t="str">
        <f ca="1">IFERROR(IF(AND(NOW()&lt;= EOMONTH(DATE(YEAR($P864),1, 1), 0), Overall!$A866&lt;&gt;"", MONTH($O864) &lt;= 1, MONTH($P864) &gt;= 1), IF($S864 &lt;&gt; "", $I864/$S864, ""), ""), "")</f>
        <v/>
      </c>
      <c r="AH864" s="10" t="str">
        <f ca="1">IFERROR(IF(AND(NOW()&lt;= EOMONTH(DATE(YEAR($P864),2, 1), 0), Overall!$A866&lt;&gt;"", MONTH($O864) &lt;= 2, MONTH($P864) &gt;= 2), IF($S864 &lt;&gt; "", $I864/$S864, ""), ""), "")</f>
        <v/>
      </c>
      <c r="AI864" s="10" t="str">
        <f ca="1">IFERROR(IF(AND(NOW()&lt;= EOMONTH(DATE(YEAR($P864),3, 1), 0), Overall!$A866&lt;&gt;"", MONTH($O864) &lt;= 3, MONTH($P864) &gt;= 3), IF($S864 &lt;&gt; "", $I864/$S864, ""), ""), "")</f>
        <v/>
      </c>
      <c r="AJ864" s="10" t="str">
        <f ca="1">IFERROR(IF(AND(NOW()&lt;= EOMONTH(DATE(YEAR($P864),4, 1), 0), Overall!$A866&lt;&gt;"", MONTH($O864) &lt;= 4, MONTH($P864) &gt;= 4), IF($S864 &lt;&gt; "", $I864/$S864, ""), ""), "")</f>
        <v/>
      </c>
      <c r="AK864" s="10" t="str">
        <f ca="1">IFERROR(IF(AND(NOW()&lt;= EOMONTH(DATE(YEAR($P864),5, 1), 0), Overall!$A866&lt;&gt;"", MONTH($O864) &lt;= 5, MONTH($P864) &gt;= 5), IF($S864 &lt;&gt; "", $I864/$S864, ""), ""), "")</f>
        <v/>
      </c>
      <c r="AL864" s="10" t="str">
        <f ca="1">IFERROR(IF(AND(NOW()&lt;= EOMONTH(DATE(YEAR($P864),6, 1), 0), Overall!$A866&lt;&gt;"", MONTH($O864) &lt;= 6, MONTH($P864) &gt;= 6), IF($S864 &lt;&gt; "", $I864/$S864, ""), ""), "")</f>
        <v/>
      </c>
      <c r="AM864" s="10" t="str">
        <f ca="1">IFERROR(IF(AND(NOW()&lt;= EOMONTH(DATE(YEAR($P864),7, 1), 0), Overall!$A866&lt;&gt;"", MONTH($O864) &lt;= 7, MONTH($P864) &gt;= 7), IF($S864 &lt;&gt; "", $I864/$S864, ""), ""), "")</f>
        <v/>
      </c>
      <c r="AN864" s="10" t="str">
        <f ca="1">IFERROR(IF(AND(NOW()&lt;= EOMONTH(DATE(YEAR($P864),8, 1), 0), Overall!$A866&lt;&gt;"", MONTH($O864) &lt;= 8, MONTH($P864) &gt;= 8), IF($S864 &lt;&gt; "", $I864/$S864, ""), ""), "")</f>
        <v/>
      </c>
      <c r="AO864" s="10" t="str">
        <f ca="1">IFERROR(IF(AND(NOW()&lt;= EOMONTH(DATE(YEAR($P864),9, 1), 0), Overall!$A866&lt;&gt;"", MONTH($O864) &lt;= 9, MONTH($P864) &gt;= 9), IF($S864 &lt;&gt; "", $I864/$S864, ""), ""), "")</f>
        <v/>
      </c>
      <c r="AP864" s="10" t="str">
        <f ca="1">IFERROR(IF(AND(NOW()&lt;= EOMONTH(DATE(YEAR($P864),10, 1), 0), Overall!$A866&lt;&gt;"", MONTH($O864) &lt;= 10, MONTH($P864) &gt;= 10), IF($S864 &lt;&gt; "", $I864/$S864, ""), ""), "")</f>
        <v/>
      </c>
      <c r="AQ864" s="10" t="str">
        <f ca="1">IFERROR(IF(AND(NOW()&lt;= EOMONTH(DATE(YEAR($P864),11, 1), 0), Overall!$A866&lt;&gt;"", MONTH($O864) &lt;=11, MONTH($P864) &gt;= 11), IF($S864 &lt;&gt; "", $I864/$S864, ""), ""), "")</f>
        <v/>
      </c>
      <c r="AR864" s="10" t="str">
        <f ca="1">IFERROR(IF(AND(NOW()&lt;= EOMONTH(DATE(YEAR($P864),12, 1), 0), Overall!$A866&lt;&gt;"", MONTH($O864) &lt;= 12, MONTH($P864) &gt;= 12), IF($S864 &lt;&gt; "", $I864/$S864, ""), ""), "")</f>
        <v/>
      </c>
      <c r="AS864" s="16">
        <f t="shared" ca="1" si="27"/>
        <v>0</v>
      </c>
    </row>
    <row r="865" spans="1:45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5" t="str">
        <f>IF(Overall!P867&lt;&gt;"",_xlfn.VALUETOTEXT(Overall!P867),"")</f>
        <v/>
      </c>
      <c r="I865" s="6" t="str">
        <f>IF(Overall!F867&lt;&gt;"",VALUE(Overall!F867),"")</f>
        <v/>
      </c>
      <c r="J865" s="6" t="str">
        <f>IF(Overall!G867&lt;&gt;"",VALUE(Overall!G867),"")</f>
        <v/>
      </c>
      <c r="K865" s="6" t="str">
        <f>IF(Overall!H867&lt;&gt;"",VALUE(Overall!H867),"")</f>
        <v/>
      </c>
      <c r="L865" s="6" t="str">
        <f>IF(Overall!I867&lt;&gt;"",VALUE(Overall!I867),"")</f>
        <v/>
      </c>
      <c r="M865" s="6" t="str">
        <f>IF(Overall!J867&lt;&gt;"",VALUE(Overall!J867),"")</f>
        <v/>
      </c>
      <c r="N865" s="6" t="str">
        <f>IF(Overall!K867&lt;&gt;"",VALUE(Overall!K867),"")</f>
        <v/>
      </c>
      <c r="O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P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Q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R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S865" s="5" t="str">
        <f t="shared" si="26"/>
        <v/>
      </c>
      <c r="T865" s="10" t="str">
        <f>IF(Overall!$A867&lt;&gt;"",IF(AND(MONTH($O865) &lt;= 1, MONTH($P865) &gt;= 1), IF($S865 &lt;&gt; "", $I865/$S865, ""), ""),"")</f>
        <v/>
      </c>
      <c r="U865" s="10" t="str">
        <f>IF(Overall!$A867&lt;&gt;"",IF(AND(MONTH($O865) &lt;= 2, MONTH($P865) &gt;= 2), IF($S865 &lt;&gt; "", $I865/$S865, ""), ""),"")</f>
        <v/>
      </c>
      <c r="V865" s="10" t="str">
        <f>IF(Overall!$A867&lt;&gt;"",IF(AND(MONTH($O865) &lt;= 3, MONTH($P865) &gt;= 3), IF($S865 &lt;&gt; "", $I865/$S865, ""), ""),"")</f>
        <v/>
      </c>
      <c r="W865" s="10" t="str">
        <f>IF(Overall!$A867&lt;&gt;"",IF(AND(MONTH($O865) &lt;= 4, MONTH($P865) &gt;= 4), IF($S865 &lt;&gt; "", $I865/$S865, ""), ""),"")</f>
        <v/>
      </c>
      <c r="X865" s="10" t="str">
        <f>IF(Overall!$A867&lt;&gt;"",IF(AND(MONTH($O865) &lt;= 5, MONTH($P865) &gt;= 5), IF($S865 &lt;&gt; "", $I865/$S865, ""), ""),"")</f>
        <v/>
      </c>
      <c r="Y865" s="10" t="str">
        <f>IF(Overall!$A867&lt;&gt;"",IF(AND(MONTH($O865) &lt;= 6, MONTH($P865) &gt;= 6), IF($S865 &lt;&gt; "", $I865/$S865, ""), ""),"")</f>
        <v/>
      </c>
      <c r="Z865" s="10" t="str">
        <f>IF(Overall!$A867&lt;&gt;"",IF(AND(MONTH($O865) &lt;= 7, MONTH($P865) &gt;= 7 ), IF($S865 &lt;&gt; "", $I865/$S865, ""), ""),"")</f>
        <v/>
      </c>
      <c r="AA865" s="10" t="str">
        <f>IF(Overall!$A867&lt;&gt;"",IF(AND(MONTH($O865) &lt;= 8, MONTH($P865) &gt;= 8), IF($S865 &lt;&gt; "", $I865/$S865, ""), ""),"")</f>
        <v/>
      </c>
      <c r="AB865" s="10" t="str">
        <f>IF(Overall!$A867&lt;&gt;"",IF(AND(MONTH($O865) &lt;= 9, MONTH($P865) &gt;= 9), IF($S865 &lt;&gt; "", $I865/$S865, ""), ""),"")</f>
        <v/>
      </c>
      <c r="AC865" s="10" t="str">
        <f>IF(Overall!$A867&lt;&gt;"",IF(AND(MONTH($O865) &lt;= 10, MONTH($P865) &gt;= 10), IF($S865 &lt;&gt; "", $I865/$S865, ""), ""),"")</f>
        <v/>
      </c>
      <c r="AD865" s="10" t="str">
        <f>IF(Overall!$A867&lt;&gt;"",IF(AND(MONTH($O865) &lt;= 11, MONTH($P865) &gt;= 11), IF($S865 &lt;&gt; "", $I865/$S865, ""), ""),"")</f>
        <v/>
      </c>
      <c r="AE865" s="10" t="str">
        <f>IF(Overall!$A867&lt;&gt;"",IF(AND(MONTH($O865) &lt;= 12, MONTH($P865) &gt;= 12), IF($S865 &lt;&gt; "", $I865/$S865, ""), ""),"")</f>
        <v/>
      </c>
      <c r="AG865" s="10" t="str">
        <f ca="1">IFERROR(IF(AND(NOW()&lt;= EOMONTH(DATE(YEAR($P865),1, 1), 0), Overall!$A867&lt;&gt;"", MONTH($O865) &lt;= 1, MONTH($P865) &gt;= 1), IF($S865 &lt;&gt; "", $I865/$S865, ""), ""), "")</f>
        <v/>
      </c>
      <c r="AH865" s="10" t="str">
        <f ca="1">IFERROR(IF(AND(NOW()&lt;= EOMONTH(DATE(YEAR($P865),2, 1), 0), Overall!$A867&lt;&gt;"", MONTH($O865) &lt;= 2, MONTH($P865) &gt;= 2), IF($S865 &lt;&gt; "", $I865/$S865, ""), ""), "")</f>
        <v/>
      </c>
      <c r="AI865" s="10" t="str">
        <f ca="1">IFERROR(IF(AND(NOW()&lt;= EOMONTH(DATE(YEAR($P865),3, 1), 0), Overall!$A867&lt;&gt;"", MONTH($O865) &lt;= 3, MONTH($P865) &gt;= 3), IF($S865 &lt;&gt; "", $I865/$S865, ""), ""), "")</f>
        <v/>
      </c>
      <c r="AJ865" s="10" t="str">
        <f ca="1">IFERROR(IF(AND(NOW()&lt;= EOMONTH(DATE(YEAR($P865),4, 1), 0), Overall!$A867&lt;&gt;"", MONTH($O865) &lt;= 4, MONTH($P865) &gt;= 4), IF($S865 &lt;&gt; "", $I865/$S865, ""), ""), "")</f>
        <v/>
      </c>
      <c r="AK865" s="10" t="str">
        <f ca="1">IFERROR(IF(AND(NOW()&lt;= EOMONTH(DATE(YEAR($P865),5, 1), 0), Overall!$A867&lt;&gt;"", MONTH($O865) &lt;= 5, MONTH($P865) &gt;= 5), IF($S865 &lt;&gt; "", $I865/$S865, ""), ""), "")</f>
        <v/>
      </c>
      <c r="AL865" s="10" t="str">
        <f ca="1">IFERROR(IF(AND(NOW()&lt;= EOMONTH(DATE(YEAR($P865),6, 1), 0), Overall!$A867&lt;&gt;"", MONTH($O865) &lt;= 6, MONTH($P865) &gt;= 6), IF($S865 &lt;&gt; "", $I865/$S865, ""), ""), "")</f>
        <v/>
      </c>
      <c r="AM865" s="10" t="str">
        <f ca="1">IFERROR(IF(AND(NOW()&lt;= EOMONTH(DATE(YEAR($P865),7, 1), 0), Overall!$A867&lt;&gt;"", MONTH($O865) &lt;= 7, MONTH($P865) &gt;= 7), IF($S865 &lt;&gt; "", $I865/$S865, ""), ""), "")</f>
        <v/>
      </c>
      <c r="AN865" s="10" t="str">
        <f ca="1">IFERROR(IF(AND(NOW()&lt;= EOMONTH(DATE(YEAR($P865),8, 1), 0), Overall!$A867&lt;&gt;"", MONTH($O865) &lt;= 8, MONTH($P865) &gt;= 8), IF($S865 &lt;&gt; "", $I865/$S865, ""), ""), "")</f>
        <v/>
      </c>
      <c r="AO865" s="10" t="str">
        <f ca="1">IFERROR(IF(AND(NOW()&lt;= EOMONTH(DATE(YEAR($P865),9, 1), 0), Overall!$A867&lt;&gt;"", MONTH($O865) &lt;= 9, MONTH($P865) &gt;= 9), IF($S865 &lt;&gt; "", $I865/$S865, ""), ""), "")</f>
        <v/>
      </c>
      <c r="AP865" s="10" t="str">
        <f ca="1">IFERROR(IF(AND(NOW()&lt;= EOMONTH(DATE(YEAR($P865),10, 1), 0), Overall!$A867&lt;&gt;"", MONTH($O865) &lt;= 10, MONTH($P865) &gt;= 10), IF($S865 &lt;&gt; "", $I865/$S865, ""), ""), "")</f>
        <v/>
      </c>
      <c r="AQ865" s="10" t="str">
        <f ca="1">IFERROR(IF(AND(NOW()&lt;= EOMONTH(DATE(YEAR($P865),11, 1), 0), Overall!$A867&lt;&gt;"", MONTH($O865) &lt;=11, MONTH($P865) &gt;= 11), IF($S865 &lt;&gt; "", $I865/$S865, ""), ""), "")</f>
        <v/>
      </c>
      <c r="AR865" s="10" t="str">
        <f ca="1">IFERROR(IF(AND(NOW()&lt;= EOMONTH(DATE(YEAR($P865),12, 1), 0), Overall!$A867&lt;&gt;"", MONTH($O865) &lt;= 12, MONTH($P865) &gt;= 12), IF($S865 &lt;&gt; "", $I865/$S865, ""), ""), "")</f>
        <v/>
      </c>
      <c r="AS865" s="16">
        <f t="shared" ca="1" si="27"/>
        <v>0</v>
      </c>
    </row>
    <row r="866" spans="1:45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5" t="str">
        <f>IF(Overall!P868&lt;&gt;"",_xlfn.VALUETOTEXT(Overall!P868),"")</f>
        <v/>
      </c>
      <c r="I866" s="6" t="str">
        <f>IF(Overall!F868&lt;&gt;"",VALUE(Overall!F868),"")</f>
        <v/>
      </c>
      <c r="J866" s="6" t="str">
        <f>IF(Overall!G868&lt;&gt;"",VALUE(Overall!G868),"")</f>
        <v/>
      </c>
      <c r="K866" s="6" t="str">
        <f>IF(Overall!H868&lt;&gt;"",VALUE(Overall!H868),"")</f>
        <v/>
      </c>
      <c r="L866" s="6" t="str">
        <f>IF(Overall!I868&lt;&gt;"",VALUE(Overall!I868),"")</f>
        <v/>
      </c>
      <c r="M866" s="6" t="str">
        <f>IF(Overall!J868&lt;&gt;"",VALUE(Overall!J868),"")</f>
        <v/>
      </c>
      <c r="N866" s="6" t="str">
        <f>IF(Overall!K868&lt;&gt;"",VALUE(Overall!K868),"")</f>
        <v/>
      </c>
      <c r="O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P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Q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R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S866" s="5" t="str">
        <f t="shared" si="26"/>
        <v/>
      </c>
      <c r="T866" s="10" t="str">
        <f>IF(Overall!$A868&lt;&gt;"",IF(AND(MONTH($O866) &lt;= 1, MONTH($P866) &gt;= 1), IF($S866 &lt;&gt; "", $I866/$S866, ""), ""),"")</f>
        <v/>
      </c>
      <c r="U866" s="10" t="str">
        <f>IF(Overall!$A868&lt;&gt;"",IF(AND(MONTH($O866) &lt;= 2, MONTH($P866) &gt;= 2), IF($S866 &lt;&gt; "", $I866/$S866, ""), ""),"")</f>
        <v/>
      </c>
      <c r="V866" s="10" t="str">
        <f>IF(Overall!$A868&lt;&gt;"",IF(AND(MONTH($O866) &lt;= 3, MONTH($P866) &gt;= 3), IF($S866 &lt;&gt; "", $I866/$S866, ""), ""),"")</f>
        <v/>
      </c>
      <c r="W866" s="10" t="str">
        <f>IF(Overall!$A868&lt;&gt;"",IF(AND(MONTH($O866) &lt;= 4, MONTH($P866) &gt;= 4), IF($S866 &lt;&gt; "", $I866/$S866, ""), ""),"")</f>
        <v/>
      </c>
      <c r="X866" s="10" t="str">
        <f>IF(Overall!$A868&lt;&gt;"",IF(AND(MONTH($O866) &lt;= 5, MONTH($P866) &gt;= 5), IF($S866 &lt;&gt; "", $I866/$S866, ""), ""),"")</f>
        <v/>
      </c>
      <c r="Y866" s="10" t="str">
        <f>IF(Overall!$A868&lt;&gt;"",IF(AND(MONTH($O866) &lt;= 6, MONTH($P866) &gt;= 6), IF($S866 &lt;&gt; "", $I866/$S866, ""), ""),"")</f>
        <v/>
      </c>
      <c r="Z866" s="10" t="str">
        <f>IF(Overall!$A868&lt;&gt;"",IF(AND(MONTH($O866) &lt;= 7, MONTH($P866) &gt;= 7 ), IF($S866 &lt;&gt; "", $I866/$S866, ""), ""),"")</f>
        <v/>
      </c>
      <c r="AA866" s="10" t="str">
        <f>IF(Overall!$A868&lt;&gt;"",IF(AND(MONTH($O866) &lt;= 8, MONTH($P866) &gt;= 8), IF($S866 &lt;&gt; "", $I866/$S866, ""), ""),"")</f>
        <v/>
      </c>
      <c r="AB866" s="10" t="str">
        <f>IF(Overall!$A868&lt;&gt;"",IF(AND(MONTH($O866) &lt;= 9, MONTH($P866) &gt;= 9), IF($S866 &lt;&gt; "", $I866/$S866, ""), ""),"")</f>
        <v/>
      </c>
      <c r="AC866" s="10" t="str">
        <f>IF(Overall!$A868&lt;&gt;"",IF(AND(MONTH($O866) &lt;= 10, MONTH($P866) &gt;= 10), IF($S866 &lt;&gt; "", $I866/$S866, ""), ""),"")</f>
        <v/>
      </c>
      <c r="AD866" s="10" t="str">
        <f>IF(Overall!$A868&lt;&gt;"",IF(AND(MONTH($O866) &lt;= 11, MONTH($P866) &gt;= 11), IF($S866 &lt;&gt; "", $I866/$S866, ""), ""),"")</f>
        <v/>
      </c>
      <c r="AE866" s="10" t="str">
        <f>IF(Overall!$A868&lt;&gt;"",IF(AND(MONTH($O866) &lt;= 12, MONTH($P866) &gt;= 12), IF($S866 &lt;&gt; "", $I866/$S866, ""), ""),"")</f>
        <v/>
      </c>
      <c r="AG866" s="10" t="str">
        <f ca="1">IFERROR(IF(AND(NOW()&lt;= EOMONTH(DATE(YEAR($P866),1, 1), 0), Overall!$A868&lt;&gt;"", MONTH($O866) &lt;= 1, MONTH($P866) &gt;= 1), IF($S866 &lt;&gt; "", $I866/$S866, ""), ""), "")</f>
        <v/>
      </c>
      <c r="AH866" s="10" t="str">
        <f ca="1">IFERROR(IF(AND(NOW()&lt;= EOMONTH(DATE(YEAR($P866),2, 1), 0), Overall!$A868&lt;&gt;"", MONTH($O866) &lt;= 2, MONTH($P866) &gt;= 2), IF($S866 &lt;&gt; "", $I866/$S866, ""), ""), "")</f>
        <v/>
      </c>
      <c r="AI866" s="10" t="str">
        <f ca="1">IFERROR(IF(AND(NOW()&lt;= EOMONTH(DATE(YEAR($P866),3, 1), 0), Overall!$A868&lt;&gt;"", MONTH($O866) &lt;= 3, MONTH($P866) &gt;= 3), IF($S866 &lt;&gt; "", $I866/$S866, ""), ""), "")</f>
        <v/>
      </c>
      <c r="AJ866" s="10" t="str">
        <f ca="1">IFERROR(IF(AND(NOW()&lt;= EOMONTH(DATE(YEAR($P866),4, 1), 0), Overall!$A868&lt;&gt;"", MONTH($O866) &lt;= 4, MONTH($P866) &gt;= 4), IF($S866 &lt;&gt; "", $I866/$S866, ""), ""), "")</f>
        <v/>
      </c>
      <c r="AK866" s="10" t="str">
        <f ca="1">IFERROR(IF(AND(NOW()&lt;= EOMONTH(DATE(YEAR($P866),5, 1), 0), Overall!$A868&lt;&gt;"", MONTH($O866) &lt;= 5, MONTH($P866) &gt;= 5), IF($S866 &lt;&gt; "", $I866/$S866, ""), ""), "")</f>
        <v/>
      </c>
      <c r="AL866" s="10" t="str">
        <f ca="1">IFERROR(IF(AND(NOW()&lt;= EOMONTH(DATE(YEAR($P866),6, 1), 0), Overall!$A868&lt;&gt;"", MONTH($O866) &lt;= 6, MONTH($P866) &gt;= 6), IF($S866 &lt;&gt; "", $I866/$S866, ""), ""), "")</f>
        <v/>
      </c>
      <c r="AM866" s="10" t="str">
        <f ca="1">IFERROR(IF(AND(NOW()&lt;= EOMONTH(DATE(YEAR($P866),7, 1), 0), Overall!$A868&lt;&gt;"", MONTH($O866) &lt;= 7, MONTH($P866) &gt;= 7), IF($S866 &lt;&gt; "", $I866/$S866, ""), ""), "")</f>
        <v/>
      </c>
      <c r="AN866" s="10" t="str">
        <f ca="1">IFERROR(IF(AND(NOW()&lt;= EOMONTH(DATE(YEAR($P866),8, 1), 0), Overall!$A868&lt;&gt;"", MONTH($O866) &lt;= 8, MONTH($P866) &gt;= 8), IF($S866 &lt;&gt; "", $I866/$S866, ""), ""), "")</f>
        <v/>
      </c>
      <c r="AO866" s="10" t="str">
        <f ca="1">IFERROR(IF(AND(NOW()&lt;= EOMONTH(DATE(YEAR($P866),9, 1), 0), Overall!$A868&lt;&gt;"", MONTH($O866) &lt;= 9, MONTH($P866) &gt;= 9), IF($S866 &lt;&gt; "", $I866/$S866, ""), ""), "")</f>
        <v/>
      </c>
      <c r="AP866" s="10" t="str">
        <f ca="1">IFERROR(IF(AND(NOW()&lt;= EOMONTH(DATE(YEAR($P866),10, 1), 0), Overall!$A868&lt;&gt;"", MONTH($O866) &lt;= 10, MONTH($P866) &gt;= 10), IF($S866 &lt;&gt; "", $I866/$S866, ""), ""), "")</f>
        <v/>
      </c>
      <c r="AQ866" s="10" t="str">
        <f ca="1">IFERROR(IF(AND(NOW()&lt;= EOMONTH(DATE(YEAR($P866),11, 1), 0), Overall!$A868&lt;&gt;"", MONTH($O866) &lt;=11, MONTH($P866) &gt;= 11), IF($S866 &lt;&gt; "", $I866/$S866, ""), ""), "")</f>
        <v/>
      </c>
      <c r="AR866" s="10" t="str">
        <f ca="1">IFERROR(IF(AND(NOW()&lt;= EOMONTH(DATE(YEAR($P866),12, 1), 0), Overall!$A868&lt;&gt;"", MONTH($O866) &lt;= 12, MONTH($P866) &gt;= 12), IF($S866 &lt;&gt; "", $I866/$S866, ""), ""), "")</f>
        <v/>
      </c>
      <c r="AS866" s="16">
        <f t="shared" ca="1" si="27"/>
        <v>0</v>
      </c>
    </row>
    <row r="867" spans="1:45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5" t="str">
        <f>IF(Overall!P869&lt;&gt;"",_xlfn.VALUETOTEXT(Overall!P869),"")</f>
        <v/>
      </c>
      <c r="I867" s="6" t="str">
        <f>IF(Overall!F869&lt;&gt;"",VALUE(Overall!F869),"")</f>
        <v/>
      </c>
      <c r="J867" s="6" t="str">
        <f>IF(Overall!G869&lt;&gt;"",VALUE(Overall!G869),"")</f>
        <v/>
      </c>
      <c r="K867" s="6" t="str">
        <f>IF(Overall!H869&lt;&gt;"",VALUE(Overall!H869),"")</f>
        <v/>
      </c>
      <c r="L867" s="6" t="str">
        <f>IF(Overall!I869&lt;&gt;"",VALUE(Overall!I869),"")</f>
        <v/>
      </c>
      <c r="M867" s="6" t="str">
        <f>IF(Overall!J869&lt;&gt;"",VALUE(Overall!J869),"")</f>
        <v/>
      </c>
      <c r="N867" s="6" t="str">
        <f>IF(Overall!K869&lt;&gt;"",VALUE(Overall!K869),"")</f>
        <v/>
      </c>
      <c r="O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P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Q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R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S867" s="5" t="str">
        <f t="shared" si="26"/>
        <v/>
      </c>
      <c r="T867" s="10" t="str">
        <f>IF(Overall!$A869&lt;&gt;"",IF(AND(MONTH($O867) &lt;= 1, MONTH($P867) &gt;= 1), IF($S867 &lt;&gt; "", $I867/$S867, ""), ""),"")</f>
        <v/>
      </c>
      <c r="U867" s="10" t="str">
        <f>IF(Overall!$A869&lt;&gt;"",IF(AND(MONTH($O867) &lt;= 2, MONTH($P867) &gt;= 2), IF($S867 &lt;&gt; "", $I867/$S867, ""), ""),"")</f>
        <v/>
      </c>
      <c r="V867" s="10" t="str">
        <f>IF(Overall!$A869&lt;&gt;"",IF(AND(MONTH($O867) &lt;= 3, MONTH($P867) &gt;= 3), IF($S867 &lt;&gt; "", $I867/$S867, ""), ""),"")</f>
        <v/>
      </c>
      <c r="W867" s="10" t="str">
        <f>IF(Overall!$A869&lt;&gt;"",IF(AND(MONTH($O867) &lt;= 4, MONTH($P867) &gt;= 4), IF($S867 &lt;&gt; "", $I867/$S867, ""), ""),"")</f>
        <v/>
      </c>
      <c r="X867" s="10" t="str">
        <f>IF(Overall!$A869&lt;&gt;"",IF(AND(MONTH($O867) &lt;= 5, MONTH($P867) &gt;= 5), IF($S867 &lt;&gt; "", $I867/$S867, ""), ""),"")</f>
        <v/>
      </c>
      <c r="Y867" s="10" t="str">
        <f>IF(Overall!$A869&lt;&gt;"",IF(AND(MONTH($O867) &lt;= 6, MONTH($P867) &gt;= 6), IF($S867 &lt;&gt; "", $I867/$S867, ""), ""),"")</f>
        <v/>
      </c>
      <c r="Z867" s="10" t="str">
        <f>IF(Overall!$A869&lt;&gt;"",IF(AND(MONTH($O867) &lt;= 7, MONTH($P867) &gt;= 7 ), IF($S867 &lt;&gt; "", $I867/$S867, ""), ""),"")</f>
        <v/>
      </c>
      <c r="AA867" s="10" t="str">
        <f>IF(Overall!$A869&lt;&gt;"",IF(AND(MONTH($O867) &lt;= 8, MONTH($P867) &gt;= 8), IF($S867 &lt;&gt; "", $I867/$S867, ""), ""),"")</f>
        <v/>
      </c>
      <c r="AB867" s="10" t="str">
        <f>IF(Overall!$A869&lt;&gt;"",IF(AND(MONTH($O867) &lt;= 9, MONTH($P867) &gt;= 9), IF($S867 &lt;&gt; "", $I867/$S867, ""), ""),"")</f>
        <v/>
      </c>
      <c r="AC867" s="10" t="str">
        <f>IF(Overall!$A869&lt;&gt;"",IF(AND(MONTH($O867) &lt;= 10, MONTH($P867) &gt;= 10), IF($S867 &lt;&gt; "", $I867/$S867, ""), ""),"")</f>
        <v/>
      </c>
      <c r="AD867" s="10" t="str">
        <f>IF(Overall!$A869&lt;&gt;"",IF(AND(MONTH($O867) &lt;= 11, MONTH($P867) &gt;= 11), IF($S867 &lt;&gt; "", $I867/$S867, ""), ""),"")</f>
        <v/>
      </c>
      <c r="AE867" s="10" t="str">
        <f>IF(Overall!$A869&lt;&gt;"",IF(AND(MONTH($O867) &lt;= 12, MONTH($P867) &gt;= 12), IF($S867 &lt;&gt; "", $I867/$S867, ""), ""),"")</f>
        <v/>
      </c>
      <c r="AG867" s="10" t="str">
        <f ca="1">IFERROR(IF(AND(NOW()&lt;= EOMONTH(DATE(YEAR($P867),1, 1), 0), Overall!$A869&lt;&gt;"", MONTH($O867) &lt;= 1, MONTH($P867) &gt;= 1), IF($S867 &lt;&gt; "", $I867/$S867, ""), ""), "")</f>
        <v/>
      </c>
      <c r="AH867" s="10" t="str">
        <f ca="1">IFERROR(IF(AND(NOW()&lt;= EOMONTH(DATE(YEAR($P867),2, 1), 0), Overall!$A869&lt;&gt;"", MONTH($O867) &lt;= 2, MONTH($P867) &gt;= 2), IF($S867 &lt;&gt; "", $I867/$S867, ""), ""), "")</f>
        <v/>
      </c>
      <c r="AI867" s="10" t="str">
        <f ca="1">IFERROR(IF(AND(NOW()&lt;= EOMONTH(DATE(YEAR($P867),3, 1), 0), Overall!$A869&lt;&gt;"", MONTH($O867) &lt;= 3, MONTH($P867) &gt;= 3), IF($S867 &lt;&gt; "", $I867/$S867, ""), ""), "")</f>
        <v/>
      </c>
      <c r="AJ867" s="10" t="str">
        <f ca="1">IFERROR(IF(AND(NOW()&lt;= EOMONTH(DATE(YEAR($P867),4, 1), 0), Overall!$A869&lt;&gt;"", MONTH($O867) &lt;= 4, MONTH($P867) &gt;= 4), IF($S867 &lt;&gt; "", $I867/$S867, ""), ""), "")</f>
        <v/>
      </c>
      <c r="AK867" s="10" t="str">
        <f ca="1">IFERROR(IF(AND(NOW()&lt;= EOMONTH(DATE(YEAR($P867),5, 1), 0), Overall!$A869&lt;&gt;"", MONTH($O867) &lt;= 5, MONTH($P867) &gt;= 5), IF($S867 &lt;&gt; "", $I867/$S867, ""), ""), "")</f>
        <v/>
      </c>
      <c r="AL867" s="10" t="str">
        <f ca="1">IFERROR(IF(AND(NOW()&lt;= EOMONTH(DATE(YEAR($P867),6, 1), 0), Overall!$A869&lt;&gt;"", MONTH($O867) &lt;= 6, MONTH($P867) &gt;= 6), IF($S867 &lt;&gt; "", $I867/$S867, ""), ""), "")</f>
        <v/>
      </c>
      <c r="AM867" s="10" t="str">
        <f ca="1">IFERROR(IF(AND(NOW()&lt;= EOMONTH(DATE(YEAR($P867),7, 1), 0), Overall!$A869&lt;&gt;"", MONTH($O867) &lt;= 7, MONTH($P867) &gt;= 7), IF($S867 &lt;&gt; "", $I867/$S867, ""), ""), "")</f>
        <v/>
      </c>
      <c r="AN867" s="10" t="str">
        <f ca="1">IFERROR(IF(AND(NOW()&lt;= EOMONTH(DATE(YEAR($P867),8, 1), 0), Overall!$A869&lt;&gt;"", MONTH($O867) &lt;= 8, MONTH($P867) &gt;= 8), IF($S867 &lt;&gt; "", $I867/$S867, ""), ""), "")</f>
        <v/>
      </c>
      <c r="AO867" s="10" t="str">
        <f ca="1">IFERROR(IF(AND(NOW()&lt;= EOMONTH(DATE(YEAR($P867),9, 1), 0), Overall!$A869&lt;&gt;"", MONTH($O867) &lt;= 9, MONTH($P867) &gt;= 9), IF($S867 &lt;&gt; "", $I867/$S867, ""), ""), "")</f>
        <v/>
      </c>
      <c r="AP867" s="10" t="str">
        <f ca="1">IFERROR(IF(AND(NOW()&lt;= EOMONTH(DATE(YEAR($P867),10, 1), 0), Overall!$A869&lt;&gt;"", MONTH($O867) &lt;= 10, MONTH($P867) &gt;= 10), IF($S867 &lt;&gt; "", $I867/$S867, ""), ""), "")</f>
        <v/>
      </c>
      <c r="AQ867" s="10" t="str">
        <f ca="1">IFERROR(IF(AND(NOW()&lt;= EOMONTH(DATE(YEAR($P867),11, 1), 0), Overall!$A869&lt;&gt;"", MONTH($O867) &lt;=11, MONTH($P867) &gt;= 11), IF($S867 &lt;&gt; "", $I867/$S867, ""), ""), "")</f>
        <v/>
      </c>
      <c r="AR867" s="10" t="str">
        <f ca="1">IFERROR(IF(AND(NOW()&lt;= EOMONTH(DATE(YEAR($P867),12, 1), 0), Overall!$A869&lt;&gt;"", MONTH($O867) &lt;= 12, MONTH($P867) &gt;= 12), IF($S867 &lt;&gt; "", $I867/$S867, ""), ""), "")</f>
        <v/>
      </c>
      <c r="AS867" s="16">
        <f t="shared" ca="1" si="27"/>
        <v>0</v>
      </c>
    </row>
    <row r="868" spans="1:45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5" t="str">
        <f>IF(Overall!P870&lt;&gt;"",_xlfn.VALUETOTEXT(Overall!P870),"")</f>
        <v/>
      </c>
      <c r="I868" s="6" t="str">
        <f>IF(Overall!F870&lt;&gt;"",VALUE(Overall!F870),"")</f>
        <v/>
      </c>
      <c r="J868" s="6" t="str">
        <f>IF(Overall!G870&lt;&gt;"",VALUE(Overall!G870),"")</f>
        <v/>
      </c>
      <c r="K868" s="6" t="str">
        <f>IF(Overall!H870&lt;&gt;"",VALUE(Overall!H870),"")</f>
        <v/>
      </c>
      <c r="L868" s="6" t="str">
        <f>IF(Overall!I870&lt;&gt;"",VALUE(Overall!I870),"")</f>
        <v/>
      </c>
      <c r="M868" s="6" t="str">
        <f>IF(Overall!J870&lt;&gt;"",VALUE(Overall!J870),"")</f>
        <v/>
      </c>
      <c r="N868" s="6" t="str">
        <f>IF(Overall!K870&lt;&gt;"",VALUE(Overall!K870),"")</f>
        <v/>
      </c>
      <c r="O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P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Q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R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S868" s="5" t="str">
        <f t="shared" si="26"/>
        <v/>
      </c>
      <c r="T868" s="10" t="str">
        <f>IF(Overall!$A870&lt;&gt;"",IF(AND(MONTH($O868) &lt;= 1, MONTH($P868) &gt;= 1), IF($S868 &lt;&gt; "", $I868/$S868, ""), ""),"")</f>
        <v/>
      </c>
      <c r="U868" s="10" t="str">
        <f>IF(Overall!$A870&lt;&gt;"",IF(AND(MONTH($O868) &lt;= 2, MONTH($P868) &gt;= 2), IF($S868 &lt;&gt; "", $I868/$S868, ""), ""),"")</f>
        <v/>
      </c>
      <c r="V868" s="10" t="str">
        <f>IF(Overall!$A870&lt;&gt;"",IF(AND(MONTH($O868) &lt;= 3, MONTH($P868) &gt;= 3), IF($S868 &lt;&gt; "", $I868/$S868, ""), ""),"")</f>
        <v/>
      </c>
      <c r="W868" s="10" t="str">
        <f>IF(Overall!$A870&lt;&gt;"",IF(AND(MONTH($O868) &lt;= 4, MONTH($P868) &gt;= 4), IF($S868 &lt;&gt; "", $I868/$S868, ""), ""),"")</f>
        <v/>
      </c>
      <c r="X868" s="10" t="str">
        <f>IF(Overall!$A870&lt;&gt;"",IF(AND(MONTH($O868) &lt;= 5, MONTH($P868) &gt;= 5), IF($S868 &lt;&gt; "", $I868/$S868, ""), ""),"")</f>
        <v/>
      </c>
      <c r="Y868" s="10" t="str">
        <f>IF(Overall!$A870&lt;&gt;"",IF(AND(MONTH($O868) &lt;= 6, MONTH($P868) &gt;= 6), IF($S868 &lt;&gt; "", $I868/$S868, ""), ""),"")</f>
        <v/>
      </c>
      <c r="Z868" s="10" t="str">
        <f>IF(Overall!$A870&lt;&gt;"",IF(AND(MONTH($O868) &lt;= 7, MONTH($P868) &gt;= 7 ), IF($S868 &lt;&gt; "", $I868/$S868, ""), ""),"")</f>
        <v/>
      </c>
      <c r="AA868" s="10" t="str">
        <f>IF(Overall!$A870&lt;&gt;"",IF(AND(MONTH($O868) &lt;= 8, MONTH($P868) &gt;= 8), IF($S868 &lt;&gt; "", $I868/$S868, ""), ""),"")</f>
        <v/>
      </c>
      <c r="AB868" s="10" t="str">
        <f>IF(Overall!$A870&lt;&gt;"",IF(AND(MONTH($O868) &lt;= 9, MONTH($P868) &gt;= 9), IF($S868 &lt;&gt; "", $I868/$S868, ""), ""),"")</f>
        <v/>
      </c>
      <c r="AC868" s="10" t="str">
        <f>IF(Overall!$A870&lt;&gt;"",IF(AND(MONTH($O868) &lt;= 10, MONTH($P868) &gt;= 10), IF($S868 &lt;&gt; "", $I868/$S868, ""), ""),"")</f>
        <v/>
      </c>
      <c r="AD868" s="10" t="str">
        <f>IF(Overall!$A870&lt;&gt;"",IF(AND(MONTH($O868) &lt;= 11, MONTH($P868) &gt;= 11), IF($S868 &lt;&gt; "", $I868/$S868, ""), ""),"")</f>
        <v/>
      </c>
      <c r="AE868" s="10" t="str">
        <f>IF(Overall!$A870&lt;&gt;"",IF(AND(MONTH($O868) &lt;= 12, MONTH($P868) &gt;= 12), IF($S868 &lt;&gt; "", $I868/$S868, ""), ""),"")</f>
        <v/>
      </c>
      <c r="AG868" s="10" t="str">
        <f ca="1">IFERROR(IF(AND(NOW()&lt;= EOMONTH(DATE(YEAR($P868),1, 1), 0), Overall!$A870&lt;&gt;"", MONTH($O868) &lt;= 1, MONTH($P868) &gt;= 1), IF($S868 &lt;&gt; "", $I868/$S868, ""), ""), "")</f>
        <v/>
      </c>
      <c r="AH868" s="10" t="str">
        <f ca="1">IFERROR(IF(AND(NOW()&lt;= EOMONTH(DATE(YEAR($P868),2, 1), 0), Overall!$A870&lt;&gt;"", MONTH($O868) &lt;= 2, MONTH($P868) &gt;= 2), IF($S868 &lt;&gt; "", $I868/$S868, ""), ""), "")</f>
        <v/>
      </c>
      <c r="AI868" s="10" t="str">
        <f ca="1">IFERROR(IF(AND(NOW()&lt;= EOMONTH(DATE(YEAR($P868),3, 1), 0), Overall!$A870&lt;&gt;"", MONTH($O868) &lt;= 3, MONTH($P868) &gt;= 3), IF($S868 &lt;&gt; "", $I868/$S868, ""), ""), "")</f>
        <v/>
      </c>
      <c r="AJ868" s="10" t="str">
        <f ca="1">IFERROR(IF(AND(NOW()&lt;= EOMONTH(DATE(YEAR($P868),4, 1), 0), Overall!$A870&lt;&gt;"", MONTH($O868) &lt;= 4, MONTH($P868) &gt;= 4), IF($S868 &lt;&gt; "", $I868/$S868, ""), ""), "")</f>
        <v/>
      </c>
      <c r="AK868" s="10" t="str">
        <f ca="1">IFERROR(IF(AND(NOW()&lt;= EOMONTH(DATE(YEAR($P868),5, 1), 0), Overall!$A870&lt;&gt;"", MONTH($O868) &lt;= 5, MONTH($P868) &gt;= 5), IF($S868 &lt;&gt; "", $I868/$S868, ""), ""), "")</f>
        <v/>
      </c>
      <c r="AL868" s="10" t="str">
        <f ca="1">IFERROR(IF(AND(NOW()&lt;= EOMONTH(DATE(YEAR($P868),6, 1), 0), Overall!$A870&lt;&gt;"", MONTH($O868) &lt;= 6, MONTH($P868) &gt;= 6), IF($S868 &lt;&gt; "", $I868/$S868, ""), ""), "")</f>
        <v/>
      </c>
      <c r="AM868" s="10" t="str">
        <f ca="1">IFERROR(IF(AND(NOW()&lt;= EOMONTH(DATE(YEAR($P868),7, 1), 0), Overall!$A870&lt;&gt;"", MONTH($O868) &lt;= 7, MONTH($P868) &gt;= 7), IF($S868 &lt;&gt; "", $I868/$S868, ""), ""), "")</f>
        <v/>
      </c>
      <c r="AN868" s="10" t="str">
        <f ca="1">IFERROR(IF(AND(NOW()&lt;= EOMONTH(DATE(YEAR($P868),8, 1), 0), Overall!$A870&lt;&gt;"", MONTH($O868) &lt;= 8, MONTH($P868) &gt;= 8), IF($S868 &lt;&gt; "", $I868/$S868, ""), ""), "")</f>
        <v/>
      </c>
      <c r="AO868" s="10" t="str">
        <f ca="1">IFERROR(IF(AND(NOW()&lt;= EOMONTH(DATE(YEAR($P868),9, 1), 0), Overall!$A870&lt;&gt;"", MONTH($O868) &lt;= 9, MONTH($P868) &gt;= 9), IF($S868 &lt;&gt; "", $I868/$S868, ""), ""), "")</f>
        <v/>
      </c>
      <c r="AP868" s="10" t="str">
        <f ca="1">IFERROR(IF(AND(NOW()&lt;= EOMONTH(DATE(YEAR($P868),10, 1), 0), Overall!$A870&lt;&gt;"", MONTH($O868) &lt;= 10, MONTH($P868) &gt;= 10), IF($S868 &lt;&gt; "", $I868/$S868, ""), ""), "")</f>
        <v/>
      </c>
      <c r="AQ868" s="10" t="str">
        <f ca="1">IFERROR(IF(AND(NOW()&lt;= EOMONTH(DATE(YEAR($P868),11, 1), 0), Overall!$A870&lt;&gt;"", MONTH($O868) &lt;=11, MONTH($P868) &gt;= 11), IF($S868 &lt;&gt; "", $I868/$S868, ""), ""), "")</f>
        <v/>
      </c>
      <c r="AR868" s="10" t="str">
        <f ca="1">IFERROR(IF(AND(NOW()&lt;= EOMONTH(DATE(YEAR($P868),12, 1), 0), Overall!$A870&lt;&gt;"", MONTH($O868) &lt;= 12, MONTH($P868) &gt;= 12), IF($S868 &lt;&gt; "", $I868/$S868, ""), ""), "")</f>
        <v/>
      </c>
      <c r="AS868" s="16">
        <f t="shared" ca="1" si="27"/>
        <v>0</v>
      </c>
    </row>
    <row r="869" spans="1:45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5" t="str">
        <f>IF(Overall!P871&lt;&gt;"",_xlfn.VALUETOTEXT(Overall!P871),"")</f>
        <v/>
      </c>
      <c r="I869" s="6" t="str">
        <f>IF(Overall!F871&lt;&gt;"",VALUE(Overall!F871),"")</f>
        <v/>
      </c>
      <c r="J869" s="6" t="str">
        <f>IF(Overall!G871&lt;&gt;"",VALUE(Overall!G871),"")</f>
        <v/>
      </c>
      <c r="K869" s="6" t="str">
        <f>IF(Overall!H871&lt;&gt;"",VALUE(Overall!H871),"")</f>
        <v/>
      </c>
      <c r="L869" s="6" t="str">
        <f>IF(Overall!I871&lt;&gt;"",VALUE(Overall!I871),"")</f>
        <v/>
      </c>
      <c r="M869" s="6" t="str">
        <f>IF(Overall!J871&lt;&gt;"",VALUE(Overall!J871),"")</f>
        <v/>
      </c>
      <c r="N869" s="6" t="str">
        <f>IF(Overall!K871&lt;&gt;"",VALUE(Overall!K871),"")</f>
        <v/>
      </c>
      <c r="O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P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Q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R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S869" s="5" t="str">
        <f t="shared" si="26"/>
        <v/>
      </c>
      <c r="T869" s="10" t="str">
        <f>IF(Overall!$A871&lt;&gt;"",IF(AND(MONTH($O869) &lt;= 1, MONTH($P869) &gt;= 1), IF($S869 &lt;&gt; "", $I869/$S869, ""), ""),"")</f>
        <v/>
      </c>
      <c r="U869" s="10" t="str">
        <f>IF(Overall!$A871&lt;&gt;"",IF(AND(MONTH($O869) &lt;= 2, MONTH($P869) &gt;= 2), IF($S869 &lt;&gt; "", $I869/$S869, ""), ""),"")</f>
        <v/>
      </c>
      <c r="V869" s="10" t="str">
        <f>IF(Overall!$A871&lt;&gt;"",IF(AND(MONTH($O869) &lt;= 3, MONTH($P869) &gt;= 3), IF($S869 &lt;&gt; "", $I869/$S869, ""), ""),"")</f>
        <v/>
      </c>
      <c r="W869" s="10" t="str">
        <f>IF(Overall!$A871&lt;&gt;"",IF(AND(MONTH($O869) &lt;= 4, MONTH($P869) &gt;= 4), IF($S869 &lt;&gt; "", $I869/$S869, ""), ""),"")</f>
        <v/>
      </c>
      <c r="X869" s="10" t="str">
        <f>IF(Overall!$A871&lt;&gt;"",IF(AND(MONTH($O869) &lt;= 5, MONTH($P869) &gt;= 5), IF($S869 &lt;&gt; "", $I869/$S869, ""), ""),"")</f>
        <v/>
      </c>
      <c r="Y869" s="10" t="str">
        <f>IF(Overall!$A871&lt;&gt;"",IF(AND(MONTH($O869) &lt;= 6, MONTH($P869) &gt;= 6), IF($S869 &lt;&gt; "", $I869/$S869, ""), ""),"")</f>
        <v/>
      </c>
      <c r="Z869" s="10" t="str">
        <f>IF(Overall!$A871&lt;&gt;"",IF(AND(MONTH($O869) &lt;= 7, MONTH($P869) &gt;= 7 ), IF($S869 &lt;&gt; "", $I869/$S869, ""), ""),"")</f>
        <v/>
      </c>
      <c r="AA869" s="10" t="str">
        <f>IF(Overall!$A871&lt;&gt;"",IF(AND(MONTH($O869) &lt;= 8, MONTH($P869) &gt;= 8), IF($S869 &lt;&gt; "", $I869/$S869, ""), ""),"")</f>
        <v/>
      </c>
      <c r="AB869" s="10" t="str">
        <f>IF(Overall!$A871&lt;&gt;"",IF(AND(MONTH($O869) &lt;= 9, MONTH($P869) &gt;= 9), IF($S869 &lt;&gt; "", $I869/$S869, ""), ""),"")</f>
        <v/>
      </c>
      <c r="AC869" s="10" t="str">
        <f>IF(Overall!$A871&lt;&gt;"",IF(AND(MONTH($O869) &lt;= 10, MONTH($P869) &gt;= 10), IF($S869 &lt;&gt; "", $I869/$S869, ""), ""),"")</f>
        <v/>
      </c>
      <c r="AD869" s="10" t="str">
        <f>IF(Overall!$A871&lt;&gt;"",IF(AND(MONTH($O869) &lt;= 11, MONTH($P869) &gt;= 11), IF($S869 &lt;&gt; "", $I869/$S869, ""), ""),"")</f>
        <v/>
      </c>
      <c r="AE869" s="10" t="str">
        <f>IF(Overall!$A871&lt;&gt;"",IF(AND(MONTH($O869) &lt;= 12, MONTH($P869) &gt;= 12), IF($S869 &lt;&gt; "", $I869/$S869, ""), ""),"")</f>
        <v/>
      </c>
      <c r="AG869" s="10" t="str">
        <f ca="1">IFERROR(IF(AND(NOW()&lt;= EOMONTH(DATE(YEAR($P869),1, 1), 0), Overall!$A871&lt;&gt;"", MONTH($O869) &lt;= 1, MONTH($P869) &gt;= 1), IF($S869 &lt;&gt; "", $I869/$S869, ""), ""), "")</f>
        <v/>
      </c>
      <c r="AH869" s="10" t="str">
        <f ca="1">IFERROR(IF(AND(NOW()&lt;= EOMONTH(DATE(YEAR($P869),2, 1), 0), Overall!$A871&lt;&gt;"", MONTH($O869) &lt;= 2, MONTH($P869) &gt;= 2), IF($S869 &lt;&gt; "", $I869/$S869, ""), ""), "")</f>
        <v/>
      </c>
      <c r="AI869" s="10" t="str">
        <f ca="1">IFERROR(IF(AND(NOW()&lt;= EOMONTH(DATE(YEAR($P869),3, 1), 0), Overall!$A871&lt;&gt;"", MONTH($O869) &lt;= 3, MONTH($P869) &gt;= 3), IF($S869 &lt;&gt; "", $I869/$S869, ""), ""), "")</f>
        <v/>
      </c>
      <c r="AJ869" s="10" t="str">
        <f ca="1">IFERROR(IF(AND(NOW()&lt;= EOMONTH(DATE(YEAR($P869),4, 1), 0), Overall!$A871&lt;&gt;"", MONTH($O869) &lt;= 4, MONTH($P869) &gt;= 4), IF($S869 &lt;&gt; "", $I869/$S869, ""), ""), "")</f>
        <v/>
      </c>
      <c r="AK869" s="10" t="str">
        <f ca="1">IFERROR(IF(AND(NOW()&lt;= EOMONTH(DATE(YEAR($P869),5, 1), 0), Overall!$A871&lt;&gt;"", MONTH($O869) &lt;= 5, MONTH($P869) &gt;= 5), IF($S869 &lt;&gt; "", $I869/$S869, ""), ""), "")</f>
        <v/>
      </c>
      <c r="AL869" s="10" t="str">
        <f ca="1">IFERROR(IF(AND(NOW()&lt;= EOMONTH(DATE(YEAR($P869),6, 1), 0), Overall!$A871&lt;&gt;"", MONTH($O869) &lt;= 6, MONTH($P869) &gt;= 6), IF($S869 &lt;&gt; "", $I869/$S869, ""), ""), "")</f>
        <v/>
      </c>
      <c r="AM869" s="10" t="str">
        <f ca="1">IFERROR(IF(AND(NOW()&lt;= EOMONTH(DATE(YEAR($P869),7, 1), 0), Overall!$A871&lt;&gt;"", MONTH($O869) &lt;= 7, MONTH($P869) &gt;= 7), IF($S869 &lt;&gt; "", $I869/$S869, ""), ""), "")</f>
        <v/>
      </c>
      <c r="AN869" s="10" t="str">
        <f ca="1">IFERROR(IF(AND(NOW()&lt;= EOMONTH(DATE(YEAR($P869),8, 1), 0), Overall!$A871&lt;&gt;"", MONTH($O869) &lt;= 8, MONTH($P869) &gt;= 8), IF($S869 &lt;&gt; "", $I869/$S869, ""), ""), "")</f>
        <v/>
      </c>
      <c r="AO869" s="10" t="str">
        <f ca="1">IFERROR(IF(AND(NOW()&lt;= EOMONTH(DATE(YEAR($P869),9, 1), 0), Overall!$A871&lt;&gt;"", MONTH($O869) &lt;= 9, MONTH($P869) &gt;= 9), IF($S869 &lt;&gt; "", $I869/$S869, ""), ""), "")</f>
        <v/>
      </c>
      <c r="AP869" s="10" t="str">
        <f ca="1">IFERROR(IF(AND(NOW()&lt;= EOMONTH(DATE(YEAR($P869),10, 1), 0), Overall!$A871&lt;&gt;"", MONTH($O869) &lt;= 10, MONTH($P869) &gt;= 10), IF($S869 &lt;&gt; "", $I869/$S869, ""), ""), "")</f>
        <v/>
      </c>
      <c r="AQ869" s="10" t="str">
        <f ca="1">IFERROR(IF(AND(NOW()&lt;= EOMONTH(DATE(YEAR($P869),11, 1), 0), Overall!$A871&lt;&gt;"", MONTH($O869) &lt;=11, MONTH($P869) &gt;= 11), IF($S869 &lt;&gt; "", $I869/$S869, ""), ""), "")</f>
        <v/>
      </c>
      <c r="AR869" s="10" t="str">
        <f ca="1">IFERROR(IF(AND(NOW()&lt;= EOMONTH(DATE(YEAR($P869),12, 1), 0), Overall!$A871&lt;&gt;"", MONTH($O869) &lt;= 12, MONTH($P869) &gt;= 12), IF($S869 &lt;&gt; "", $I869/$S869, ""), ""), "")</f>
        <v/>
      </c>
      <c r="AS869" s="16">
        <f t="shared" ca="1" si="27"/>
        <v>0</v>
      </c>
    </row>
    <row r="870" spans="1:45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5" t="str">
        <f>IF(Overall!P872&lt;&gt;"",_xlfn.VALUETOTEXT(Overall!P872),"")</f>
        <v/>
      </c>
      <c r="I870" s="6" t="str">
        <f>IF(Overall!F872&lt;&gt;"",VALUE(Overall!F872),"")</f>
        <v/>
      </c>
      <c r="J870" s="6" t="str">
        <f>IF(Overall!G872&lt;&gt;"",VALUE(Overall!G872),"")</f>
        <v/>
      </c>
      <c r="K870" s="6" t="str">
        <f>IF(Overall!H872&lt;&gt;"",VALUE(Overall!H872),"")</f>
        <v/>
      </c>
      <c r="L870" s="6" t="str">
        <f>IF(Overall!I872&lt;&gt;"",VALUE(Overall!I872),"")</f>
        <v/>
      </c>
      <c r="M870" s="6" t="str">
        <f>IF(Overall!J872&lt;&gt;"",VALUE(Overall!J872),"")</f>
        <v/>
      </c>
      <c r="N870" s="6" t="str">
        <f>IF(Overall!K872&lt;&gt;"",VALUE(Overall!K872),"")</f>
        <v/>
      </c>
      <c r="O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P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Q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R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S870" s="5" t="str">
        <f t="shared" ref="S870:S933" si="28">IF(AND(O870&lt;&gt;"", P870&lt;&gt;""), DATEDIF(O870, P870, "M") + 1, "")</f>
        <v/>
      </c>
      <c r="T870" s="10" t="str">
        <f>IF(Overall!$A872&lt;&gt;"",IF(AND(MONTH($O870) &lt;= 1, MONTH($P870) &gt;= 1), IF($S870 &lt;&gt; "", $I870/$S870, ""), ""),"")</f>
        <v/>
      </c>
      <c r="U870" s="10" t="str">
        <f>IF(Overall!$A872&lt;&gt;"",IF(AND(MONTH($O870) &lt;= 2, MONTH($P870) &gt;= 2), IF($S870 &lt;&gt; "", $I870/$S870, ""), ""),"")</f>
        <v/>
      </c>
      <c r="V870" s="10" t="str">
        <f>IF(Overall!$A872&lt;&gt;"",IF(AND(MONTH($O870) &lt;= 3, MONTH($P870) &gt;= 3), IF($S870 &lt;&gt; "", $I870/$S870, ""), ""),"")</f>
        <v/>
      </c>
      <c r="W870" s="10" t="str">
        <f>IF(Overall!$A872&lt;&gt;"",IF(AND(MONTH($O870) &lt;= 4, MONTH($P870) &gt;= 4), IF($S870 &lt;&gt; "", $I870/$S870, ""), ""),"")</f>
        <v/>
      </c>
      <c r="X870" s="10" t="str">
        <f>IF(Overall!$A872&lt;&gt;"",IF(AND(MONTH($O870) &lt;= 5, MONTH($P870) &gt;= 5), IF($S870 &lt;&gt; "", $I870/$S870, ""), ""),"")</f>
        <v/>
      </c>
      <c r="Y870" s="10" t="str">
        <f>IF(Overall!$A872&lt;&gt;"",IF(AND(MONTH($O870) &lt;= 6, MONTH($P870) &gt;= 6), IF($S870 &lt;&gt; "", $I870/$S870, ""), ""),"")</f>
        <v/>
      </c>
      <c r="Z870" s="10" t="str">
        <f>IF(Overall!$A872&lt;&gt;"",IF(AND(MONTH($O870) &lt;= 7, MONTH($P870) &gt;= 7 ), IF($S870 &lt;&gt; "", $I870/$S870, ""), ""),"")</f>
        <v/>
      </c>
      <c r="AA870" s="10" t="str">
        <f>IF(Overall!$A872&lt;&gt;"",IF(AND(MONTH($O870) &lt;= 8, MONTH($P870) &gt;= 8), IF($S870 &lt;&gt; "", $I870/$S870, ""), ""),"")</f>
        <v/>
      </c>
      <c r="AB870" s="10" t="str">
        <f>IF(Overall!$A872&lt;&gt;"",IF(AND(MONTH($O870) &lt;= 9, MONTH($P870) &gt;= 9), IF($S870 &lt;&gt; "", $I870/$S870, ""), ""),"")</f>
        <v/>
      </c>
      <c r="AC870" s="10" t="str">
        <f>IF(Overall!$A872&lt;&gt;"",IF(AND(MONTH($O870) &lt;= 10, MONTH($P870) &gt;= 10), IF($S870 &lt;&gt; "", $I870/$S870, ""), ""),"")</f>
        <v/>
      </c>
      <c r="AD870" s="10" t="str">
        <f>IF(Overall!$A872&lt;&gt;"",IF(AND(MONTH($O870) &lt;= 11, MONTH($P870) &gt;= 11), IF($S870 &lt;&gt; "", $I870/$S870, ""), ""),"")</f>
        <v/>
      </c>
      <c r="AE870" s="10" t="str">
        <f>IF(Overall!$A872&lt;&gt;"",IF(AND(MONTH($O870) &lt;= 12, MONTH($P870) &gt;= 12), IF($S870 &lt;&gt; "", $I870/$S870, ""), ""),"")</f>
        <v/>
      </c>
      <c r="AG870" s="10" t="str">
        <f ca="1">IFERROR(IF(AND(NOW()&lt;= EOMONTH(DATE(YEAR($P870),1, 1), 0), Overall!$A872&lt;&gt;"", MONTH($O870) &lt;= 1, MONTH($P870) &gt;= 1), IF($S870 &lt;&gt; "", $I870/$S870, ""), ""), "")</f>
        <v/>
      </c>
      <c r="AH870" s="10" t="str">
        <f ca="1">IFERROR(IF(AND(NOW()&lt;= EOMONTH(DATE(YEAR($P870),2, 1), 0), Overall!$A872&lt;&gt;"", MONTH($O870) &lt;= 2, MONTH($P870) &gt;= 2), IF($S870 &lt;&gt; "", $I870/$S870, ""), ""), "")</f>
        <v/>
      </c>
      <c r="AI870" s="10" t="str">
        <f ca="1">IFERROR(IF(AND(NOW()&lt;= EOMONTH(DATE(YEAR($P870),3, 1), 0), Overall!$A872&lt;&gt;"", MONTH($O870) &lt;= 3, MONTH($P870) &gt;= 3), IF($S870 &lt;&gt; "", $I870/$S870, ""), ""), "")</f>
        <v/>
      </c>
      <c r="AJ870" s="10" t="str">
        <f ca="1">IFERROR(IF(AND(NOW()&lt;= EOMONTH(DATE(YEAR($P870),4, 1), 0), Overall!$A872&lt;&gt;"", MONTH($O870) &lt;= 4, MONTH($P870) &gt;= 4), IF($S870 &lt;&gt; "", $I870/$S870, ""), ""), "")</f>
        <v/>
      </c>
      <c r="AK870" s="10" t="str">
        <f ca="1">IFERROR(IF(AND(NOW()&lt;= EOMONTH(DATE(YEAR($P870),5, 1), 0), Overall!$A872&lt;&gt;"", MONTH($O870) &lt;= 5, MONTH($P870) &gt;= 5), IF($S870 &lt;&gt; "", $I870/$S870, ""), ""), "")</f>
        <v/>
      </c>
      <c r="AL870" s="10" t="str">
        <f ca="1">IFERROR(IF(AND(NOW()&lt;= EOMONTH(DATE(YEAR($P870),6, 1), 0), Overall!$A872&lt;&gt;"", MONTH($O870) &lt;= 6, MONTH($P870) &gt;= 6), IF($S870 &lt;&gt; "", $I870/$S870, ""), ""), "")</f>
        <v/>
      </c>
      <c r="AM870" s="10" t="str">
        <f ca="1">IFERROR(IF(AND(NOW()&lt;= EOMONTH(DATE(YEAR($P870),7, 1), 0), Overall!$A872&lt;&gt;"", MONTH($O870) &lt;= 7, MONTH($P870) &gt;= 7), IF($S870 &lt;&gt; "", $I870/$S870, ""), ""), "")</f>
        <v/>
      </c>
      <c r="AN870" s="10" t="str">
        <f ca="1">IFERROR(IF(AND(NOW()&lt;= EOMONTH(DATE(YEAR($P870),8, 1), 0), Overall!$A872&lt;&gt;"", MONTH($O870) &lt;= 8, MONTH($P870) &gt;= 8), IF($S870 &lt;&gt; "", $I870/$S870, ""), ""), "")</f>
        <v/>
      </c>
      <c r="AO870" s="10" t="str">
        <f ca="1">IFERROR(IF(AND(NOW()&lt;= EOMONTH(DATE(YEAR($P870),9, 1), 0), Overall!$A872&lt;&gt;"", MONTH($O870) &lt;= 9, MONTH($P870) &gt;= 9), IF($S870 &lt;&gt; "", $I870/$S870, ""), ""), "")</f>
        <v/>
      </c>
      <c r="AP870" s="10" t="str">
        <f ca="1">IFERROR(IF(AND(NOW()&lt;= EOMONTH(DATE(YEAR($P870),10, 1), 0), Overall!$A872&lt;&gt;"", MONTH($O870) &lt;= 10, MONTH($P870) &gt;= 10), IF($S870 &lt;&gt; "", $I870/$S870, ""), ""), "")</f>
        <v/>
      </c>
      <c r="AQ870" s="10" t="str">
        <f ca="1">IFERROR(IF(AND(NOW()&lt;= EOMONTH(DATE(YEAR($P870),11, 1), 0), Overall!$A872&lt;&gt;"", MONTH($O870) &lt;=11, MONTH($P870) &gt;= 11), IF($S870 &lt;&gt; "", $I870/$S870, ""), ""), "")</f>
        <v/>
      </c>
      <c r="AR870" s="10" t="str">
        <f ca="1">IFERROR(IF(AND(NOW()&lt;= EOMONTH(DATE(YEAR($P870),12, 1), 0), Overall!$A872&lt;&gt;"", MONTH($O870) &lt;= 12, MONTH($P870) &gt;= 12), IF($S870 &lt;&gt; "", $I870/$S870, ""), ""), "")</f>
        <v/>
      </c>
      <c r="AS870" s="16">
        <f t="shared" ref="AS870:AS933" ca="1" si="29">SUM(AG870:AR870)</f>
        <v>0</v>
      </c>
    </row>
    <row r="871" spans="1:45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5" t="str">
        <f>IF(Overall!P873&lt;&gt;"",_xlfn.VALUETOTEXT(Overall!P873),"")</f>
        <v/>
      </c>
      <c r="I871" s="6" t="str">
        <f>IF(Overall!F873&lt;&gt;"",VALUE(Overall!F873),"")</f>
        <v/>
      </c>
      <c r="J871" s="6" t="str">
        <f>IF(Overall!G873&lt;&gt;"",VALUE(Overall!G873),"")</f>
        <v/>
      </c>
      <c r="K871" s="6" t="str">
        <f>IF(Overall!H873&lt;&gt;"",VALUE(Overall!H873),"")</f>
        <v/>
      </c>
      <c r="L871" s="6" t="str">
        <f>IF(Overall!I873&lt;&gt;"",VALUE(Overall!I873),"")</f>
        <v/>
      </c>
      <c r="M871" s="6" t="str">
        <f>IF(Overall!J873&lt;&gt;"",VALUE(Overall!J873),"")</f>
        <v/>
      </c>
      <c r="N871" s="6" t="str">
        <f>IF(Overall!K873&lt;&gt;"",VALUE(Overall!K873),"")</f>
        <v/>
      </c>
      <c r="O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P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Q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R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S871" s="5" t="str">
        <f t="shared" si="28"/>
        <v/>
      </c>
      <c r="T871" s="10" t="str">
        <f>IF(Overall!$A873&lt;&gt;"",IF(AND(MONTH($O871) &lt;= 1, MONTH($P871) &gt;= 1), IF($S871 &lt;&gt; "", $I871/$S871, ""), ""),"")</f>
        <v/>
      </c>
      <c r="U871" s="10" t="str">
        <f>IF(Overall!$A873&lt;&gt;"",IF(AND(MONTH($O871) &lt;= 2, MONTH($P871) &gt;= 2), IF($S871 &lt;&gt; "", $I871/$S871, ""), ""),"")</f>
        <v/>
      </c>
      <c r="V871" s="10" t="str">
        <f>IF(Overall!$A873&lt;&gt;"",IF(AND(MONTH($O871) &lt;= 3, MONTH($P871) &gt;= 3), IF($S871 &lt;&gt; "", $I871/$S871, ""), ""),"")</f>
        <v/>
      </c>
      <c r="W871" s="10" t="str">
        <f>IF(Overall!$A873&lt;&gt;"",IF(AND(MONTH($O871) &lt;= 4, MONTH($P871) &gt;= 4), IF($S871 &lt;&gt; "", $I871/$S871, ""), ""),"")</f>
        <v/>
      </c>
      <c r="X871" s="10" t="str">
        <f>IF(Overall!$A873&lt;&gt;"",IF(AND(MONTH($O871) &lt;= 5, MONTH($P871) &gt;= 5), IF($S871 &lt;&gt; "", $I871/$S871, ""), ""),"")</f>
        <v/>
      </c>
      <c r="Y871" s="10" t="str">
        <f>IF(Overall!$A873&lt;&gt;"",IF(AND(MONTH($O871) &lt;= 6, MONTH($P871) &gt;= 6), IF($S871 &lt;&gt; "", $I871/$S871, ""), ""),"")</f>
        <v/>
      </c>
      <c r="Z871" s="10" t="str">
        <f>IF(Overall!$A873&lt;&gt;"",IF(AND(MONTH($O871) &lt;= 7, MONTH($P871) &gt;= 7 ), IF($S871 &lt;&gt; "", $I871/$S871, ""), ""),"")</f>
        <v/>
      </c>
      <c r="AA871" s="10" t="str">
        <f>IF(Overall!$A873&lt;&gt;"",IF(AND(MONTH($O871) &lt;= 8, MONTH($P871) &gt;= 8), IF($S871 &lt;&gt; "", $I871/$S871, ""), ""),"")</f>
        <v/>
      </c>
      <c r="AB871" s="10" t="str">
        <f>IF(Overall!$A873&lt;&gt;"",IF(AND(MONTH($O871) &lt;= 9, MONTH($P871) &gt;= 9), IF($S871 &lt;&gt; "", $I871/$S871, ""), ""),"")</f>
        <v/>
      </c>
      <c r="AC871" s="10" t="str">
        <f>IF(Overall!$A873&lt;&gt;"",IF(AND(MONTH($O871) &lt;= 10, MONTH($P871) &gt;= 10), IF($S871 &lt;&gt; "", $I871/$S871, ""), ""),"")</f>
        <v/>
      </c>
      <c r="AD871" s="10" t="str">
        <f>IF(Overall!$A873&lt;&gt;"",IF(AND(MONTH($O871) &lt;= 11, MONTH($P871) &gt;= 11), IF($S871 &lt;&gt; "", $I871/$S871, ""), ""),"")</f>
        <v/>
      </c>
      <c r="AE871" s="10" t="str">
        <f>IF(Overall!$A873&lt;&gt;"",IF(AND(MONTH($O871) &lt;= 12, MONTH($P871) &gt;= 12), IF($S871 &lt;&gt; "", $I871/$S871, ""), ""),"")</f>
        <v/>
      </c>
      <c r="AG871" s="10" t="str">
        <f ca="1">IFERROR(IF(AND(NOW()&lt;= EOMONTH(DATE(YEAR($P871),1, 1), 0), Overall!$A873&lt;&gt;"", MONTH($O871) &lt;= 1, MONTH($P871) &gt;= 1), IF($S871 &lt;&gt; "", $I871/$S871, ""), ""), "")</f>
        <v/>
      </c>
      <c r="AH871" s="10" t="str">
        <f ca="1">IFERROR(IF(AND(NOW()&lt;= EOMONTH(DATE(YEAR($P871),2, 1), 0), Overall!$A873&lt;&gt;"", MONTH($O871) &lt;= 2, MONTH($P871) &gt;= 2), IF($S871 &lt;&gt; "", $I871/$S871, ""), ""), "")</f>
        <v/>
      </c>
      <c r="AI871" s="10" t="str">
        <f ca="1">IFERROR(IF(AND(NOW()&lt;= EOMONTH(DATE(YEAR($P871),3, 1), 0), Overall!$A873&lt;&gt;"", MONTH($O871) &lt;= 3, MONTH($P871) &gt;= 3), IF($S871 &lt;&gt; "", $I871/$S871, ""), ""), "")</f>
        <v/>
      </c>
      <c r="AJ871" s="10" t="str">
        <f ca="1">IFERROR(IF(AND(NOW()&lt;= EOMONTH(DATE(YEAR($P871),4, 1), 0), Overall!$A873&lt;&gt;"", MONTH($O871) &lt;= 4, MONTH($P871) &gt;= 4), IF($S871 &lt;&gt; "", $I871/$S871, ""), ""), "")</f>
        <v/>
      </c>
      <c r="AK871" s="10" t="str">
        <f ca="1">IFERROR(IF(AND(NOW()&lt;= EOMONTH(DATE(YEAR($P871),5, 1), 0), Overall!$A873&lt;&gt;"", MONTH($O871) &lt;= 5, MONTH($P871) &gt;= 5), IF($S871 &lt;&gt; "", $I871/$S871, ""), ""), "")</f>
        <v/>
      </c>
      <c r="AL871" s="10" t="str">
        <f ca="1">IFERROR(IF(AND(NOW()&lt;= EOMONTH(DATE(YEAR($P871),6, 1), 0), Overall!$A873&lt;&gt;"", MONTH($O871) &lt;= 6, MONTH($P871) &gt;= 6), IF($S871 &lt;&gt; "", $I871/$S871, ""), ""), "")</f>
        <v/>
      </c>
      <c r="AM871" s="10" t="str">
        <f ca="1">IFERROR(IF(AND(NOW()&lt;= EOMONTH(DATE(YEAR($P871),7, 1), 0), Overall!$A873&lt;&gt;"", MONTH($O871) &lt;= 7, MONTH($P871) &gt;= 7), IF($S871 &lt;&gt; "", $I871/$S871, ""), ""), "")</f>
        <v/>
      </c>
      <c r="AN871" s="10" t="str">
        <f ca="1">IFERROR(IF(AND(NOW()&lt;= EOMONTH(DATE(YEAR($P871),8, 1), 0), Overall!$A873&lt;&gt;"", MONTH($O871) &lt;= 8, MONTH($P871) &gt;= 8), IF($S871 &lt;&gt; "", $I871/$S871, ""), ""), "")</f>
        <v/>
      </c>
      <c r="AO871" s="10" t="str">
        <f ca="1">IFERROR(IF(AND(NOW()&lt;= EOMONTH(DATE(YEAR($P871),9, 1), 0), Overall!$A873&lt;&gt;"", MONTH($O871) &lt;= 9, MONTH($P871) &gt;= 9), IF($S871 &lt;&gt; "", $I871/$S871, ""), ""), "")</f>
        <v/>
      </c>
      <c r="AP871" s="10" t="str">
        <f ca="1">IFERROR(IF(AND(NOW()&lt;= EOMONTH(DATE(YEAR($P871),10, 1), 0), Overall!$A873&lt;&gt;"", MONTH($O871) &lt;= 10, MONTH($P871) &gt;= 10), IF($S871 &lt;&gt; "", $I871/$S871, ""), ""), "")</f>
        <v/>
      </c>
      <c r="AQ871" s="10" t="str">
        <f ca="1">IFERROR(IF(AND(NOW()&lt;= EOMONTH(DATE(YEAR($P871),11, 1), 0), Overall!$A873&lt;&gt;"", MONTH($O871) &lt;=11, MONTH($P871) &gt;= 11), IF($S871 &lt;&gt; "", $I871/$S871, ""), ""), "")</f>
        <v/>
      </c>
      <c r="AR871" s="10" t="str">
        <f ca="1">IFERROR(IF(AND(NOW()&lt;= EOMONTH(DATE(YEAR($P871),12, 1), 0), Overall!$A873&lt;&gt;"", MONTH($O871) &lt;= 12, MONTH($P871) &gt;= 12), IF($S871 &lt;&gt; "", $I871/$S871, ""), ""), "")</f>
        <v/>
      </c>
      <c r="AS871" s="16">
        <f t="shared" ca="1" si="29"/>
        <v>0</v>
      </c>
    </row>
    <row r="872" spans="1:45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5" t="str">
        <f>IF(Overall!P874&lt;&gt;"",_xlfn.VALUETOTEXT(Overall!P874),"")</f>
        <v/>
      </c>
      <c r="I872" s="6" t="str">
        <f>IF(Overall!F874&lt;&gt;"",VALUE(Overall!F874),"")</f>
        <v/>
      </c>
      <c r="J872" s="6" t="str">
        <f>IF(Overall!G874&lt;&gt;"",VALUE(Overall!G874),"")</f>
        <v/>
      </c>
      <c r="K872" s="6" t="str">
        <f>IF(Overall!H874&lt;&gt;"",VALUE(Overall!H874),"")</f>
        <v/>
      </c>
      <c r="L872" s="6" t="str">
        <f>IF(Overall!I874&lt;&gt;"",VALUE(Overall!I874),"")</f>
        <v/>
      </c>
      <c r="M872" s="6" t="str">
        <f>IF(Overall!J874&lt;&gt;"",VALUE(Overall!J874),"")</f>
        <v/>
      </c>
      <c r="N872" s="6" t="str">
        <f>IF(Overall!K874&lt;&gt;"",VALUE(Overall!K874),"")</f>
        <v/>
      </c>
      <c r="O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P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Q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R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S872" s="5" t="str">
        <f t="shared" si="28"/>
        <v/>
      </c>
      <c r="T872" s="10" t="str">
        <f>IF(Overall!$A874&lt;&gt;"",IF(AND(MONTH($O872) &lt;= 1, MONTH($P872) &gt;= 1), IF($S872 &lt;&gt; "", $I872/$S872, ""), ""),"")</f>
        <v/>
      </c>
      <c r="U872" s="10" t="str">
        <f>IF(Overall!$A874&lt;&gt;"",IF(AND(MONTH($O872) &lt;= 2, MONTH($P872) &gt;= 2), IF($S872 &lt;&gt; "", $I872/$S872, ""), ""),"")</f>
        <v/>
      </c>
      <c r="V872" s="10" t="str">
        <f>IF(Overall!$A874&lt;&gt;"",IF(AND(MONTH($O872) &lt;= 3, MONTH($P872) &gt;= 3), IF($S872 &lt;&gt; "", $I872/$S872, ""), ""),"")</f>
        <v/>
      </c>
      <c r="W872" s="10" t="str">
        <f>IF(Overall!$A874&lt;&gt;"",IF(AND(MONTH($O872) &lt;= 4, MONTH($P872) &gt;= 4), IF($S872 &lt;&gt; "", $I872/$S872, ""), ""),"")</f>
        <v/>
      </c>
      <c r="X872" s="10" t="str">
        <f>IF(Overall!$A874&lt;&gt;"",IF(AND(MONTH($O872) &lt;= 5, MONTH($P872) &gt;= 5), IF($S872 &lt;&gt; "", $I872/$S872, ""), ""),"")</f>
        <v/>
      </c>
      <c r="Y872" s="10" t="str">
        <f>IF(Overall!$A874&lt;&gt;"",IF(AND(MONTH($O872) &lt;= 6, MONTH($P872) &gt;= 6), IF($S872 &lt;&gt; "", $I872/$S872, ""), ""),"")</f>
        <v/>
      </c>
      <c r="Z872" s="10" t="str">
        <f>IF(Overall!$A874&lt;&gt;"",IF(AND(MONTH($O872) &lt;= 7, MONTH($P872) &gt;= 7 ), IF($S872 &lt;&gt; "", $I872/$S872, ""), ""),"")</f>
        <v/>
      </c>
      <c r="AA872" s="10" t="str">
        <f>IF(Overall!$A874&lt;&gt;"",IF(AND(MONTH($O872) &lt;= 8, MONTH($P872) &gt;= 8), IF($S872 &lt;&gt; "", $I872/$S872, ""), ""),"")</f>
        <v/>
      </c>
      <c r="AB872" s="10" t="str">
        <f>IF(Overall!$A874&lt;&gt;"",IF(AND(MONTH($O872) &lt;= 9, MONTH($P872) &gt;= 9), IF($S872 &lt;&gt; "", $I872/$S872, ""), ""),"")</f>
        <v/>
      </c>
      <c r="AC872" s="10" t="str">
        <f>IF(Overall!$A874&lt;&gt;"",IF(AND(MONTH($O872) &lt;= 10, MONTH($P872) &gt;= 10), IF($S872 &lt;&gt; "", $I872/$S872, ""), ""),"")</f>
        <v/>
      </c>
      <c r="AD872" s="10" t="str">
        <f>IF(Overall!$A874&lt;&gt;"",IF(AND(MONTH($O872) &lt;= 11, MONTH($P872) &gt;= 11), IF($S872 &lt;&gt; "", $I872/$S872, ""), ""),"")</f>
        <v/>
      </c>
      <c r="AE872" s="10" t="str">
        <f>IF(Overall!$A874&lt;&gt;"",IF(AND(MONTH($O872) &lt;= 12, MONTH($P872) &gt;= 12), IF($S872 &lt;&gt; "", $I872/$S872, ""), ""),"")</f>
        <v/>
      </c>
      <c r="AG872" s="10" t="str">
        <f ca="1">IFERROR(IF(AND(NOW()&lt;= EOMONTH(DATE(YEAR($P872),1, 1), 0), Overall!$A874&lt;&gt;"", MONTH($O872) &lt;= 1, MONTH($P872) &gt;= 1), IF($S872 &lt;&gt; "", $I872/$S872, ""), ""), "")</f>
        <v/>
      </c>
      <c r="AH872" s="10" t="str">
        <f ca="1">IFERROR(IF(AND(NOW()&lt;= EOMONTH(DATE(YEAR($P872),2, 1), 0), Overall!$A874&lt;&gt;"", MONTH($O872) &lt;= 2, MONTH($P872) &gt;= 2), IF($S872 &lt;&gt; "", $I872/$S872, ""), ""), "")</f>
        <v/>
      </c>
      <c r="AI872" s="10" t="str">
        <f ca="1">IFERROR(IF(AND(NOW()&lt;= EOMONTH(DATE(YEAR($P872),3, 1), 0), Overall!$A874&lt;&gt;"", MONTH($O872) &lt;= 3, MONTH($P872) &gt;= 3), IF($S872 &lt;&gt; "", $I872/$S872, ""), ""), "")</f>
        <v/>
      </c>
      <c r="AJ872" s="10" t="str">
        <f ca="1">IFERROR(IF(AND(NOW()&lt;= EOMONTH(DATE(YEAR($P872),4, 1), 0), Overall!$A874&lt;&gt;"", MONTH($O872) &lt;= 4, MONTH($P872) &gt;= 4), IF($S872 &lt;&gt; "", $I872/$S872, ""), ""), "")</f>
        <v/>
      </c>
      <c r="AK872" s="10" t="str">
        <f ca="1">IFERROR(IF(AND(NOW()&lt;= EOMONTH(DATE(YEAR($P872),5, 1), 0), Overall!$A874&lt;&gt;"", MONTH($O872) &lt;= 5, MONTH($P872) &gt;= 5), IF($S872 &lt;&gt; "", $I872/$S872, ""), ""), "")</f>
        <v/>
      </c>
      <c r="AL872" s="10" t="str">
        <f ca="1">IFERROR(IF(AND(NOW()&lt;= EOMONTH(DATE(YEAR($P872),6, 1), 0), Overall!$A874&lt;&gt;"", MONTH($O872) &lt;= 6, MONTH($P872) &gt;= 6), IF($S872 &lt;&gt; "", $I872/$S872, ""), ""), "")</f>
        <v/>
      </c>
      <c r="AM872" s="10" t="str">
        <f ca="1">IFERROR(IF(AND(NOW()&lt;= EOMONTH(DATE(YEAR($P872),7, 1), 0), Overall!$A874&lt;&gt;"", MONTH($O872) &lt;= 7, MONTH($P872) &gt;= 7), IF($S872 &lt;&gt; "", $I872/$S872, ""), ""), "")</f>
        <v/>
      </c>
      <c r="AN872" s="10" t="str">
        <f ca="1">IFERROR(IF(AND(NOW()&lt;= EOMONTH(DATE(YEAR($P872),8, 1), 0), Overall!$A874&lt;&gt;"", MONTH($O872) &lt;= 8, MONTH($P872) &gt;= 8), IF($S872 &lt;&gt; "", $I872/$S872, ""), ""), "")</f>
        <v/>
      </c>
      <c r="AO872" s="10" t="str">
        <f ca="1">IFERROR(IF(AND(NOW()&lt;= EOMONTH(DATE(YEAR($P872),9, 1), 0), Overall!$A874&lt;&gt;"", MONTH($O872) &lt;= 9, MONTH($P872) &gt;= 9), IF($S872 &lt;&gt; "", $I872/$S872, ""), ""), "")</f>
        <v/>
      </c>
      <c r="AP872" s="10" t="str">
        <f ca="1">IFERROR(IF(AND(NOW()&lt;= EOMONTH(DATE(YEAR($P872),10, 1), 0), Overall!$A874&lt;&gt;"", MONTH($O872) &lt;= 10, MONTH($P872) &gt;= 10), IF($S872 &lt;&gt; "", $I872/$S872, ""), ""), "")</f>
        <v/>
      </c>
      <c r="AQ872" s="10" t="str">
        <f ca="1">IFERROR(IF(AND(NOW()&lt;= EOMONTH(DATE(YEAR($P872),11, 1), 0), Overall!$A874&lt;&gt;"", MONTH($O872) &lt;=11, MONTH($P872) &gt;= 11), IF($S872 &lt;&gt; "", $I872/$S872, ""), ""), "")</f>
        <v/>
      </c>
      <c r="AR872" s="10" t="str">
        <f ca="1">IFERROR(IF(AND(NOW()&lt;= EOMONTH(DATE(YEAR($P872),12, 1), 0), Overall!$A874&lt;&gt;"", MONTH($O872) &lt;= 12, MONTH($P872) &gt;= 12), IF($S872 &lt;&gt; "", $I872/$S872, ""), ""), "")</f>
        <v/>
      </c>
      <c r="AS872" s="16">
        <f t="shared" ca="1" si="29"/>
        <v>0</v>
      </c>
    </row>
    <row r="873" spans="1:45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5" t="str">
        <f>IF(Overall!P875&lt;&gt;"",_xlfn.VALUETOTEXT(Overall!P875),"")</f>
        <v/>
      </c>
      <c r="I873" s="6" t="str">
        <f>IF(Overall!F875&lt;&gt;"",VALUE(Overall!F875),"")</f>
        <v/>
      </c>
      <c r="J873" s="6" t="str">
        <f>IF(Overall!G875&lt;&gt;"",VALUE(Overall!G875),"")</f>
        <v/>
      </c>
      <c r="K873" s="6" t="str">
        <f>IF(Overall!H875&lt;&gt;"",VALUE(Overall!H875),"")</f>
        <v/>
      </c>
      <c r="L873" s="6" t="str">
        <f>IF(Overall!I875&lt;&gt;"",VALUE(Overall!I875),"")</f>
        <v/>
      </c>
      <c r="M873" s="6" t="str">
        <f>IF(Overall!J875&lt;&gt;"",VALUE(Overall!J875),"")</f>
        <v/>
      </c>
      <c r="N873" s="6" t="str">
        <f>IF(Overall!K875&lt;&gt;"",VALUE(Overall!K875),"")</f>
        <v/>
      </c>
      <c r="O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P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Q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R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S873" s="5" t="str">
        <f t="shared" si="28"/>
        <v/>
      </c>
      <c r="T873" s="10" t="str">
        <f>IF(Overall!$A875&lt;&gt;"",IF(AND(MONTH($O873) &lt;= 1, MONTH($P873) &gt;= 1), IF($S873 &lt;&gt; "", $I873/$S873, ""), ""),"")</f>
        <v/>
      </c>
      <c r="U873" s="10" t="str">
        <f>IF(Overall!$A875&lt;&gt;"",IF(AND(MONTH($O873) &lt;= 2, MONTH($P873) &gt;= 2), IF($S873 &lt;&gt; "", $I873/$S873, ""), ""),"")</f>
        <v/>
      </c>
      <c r="V873" s="10" t="str">
        <f>IF(Overall!$A875&lt;&gt;"",IF(AND(MONTH($O873) &lt;= 3, MONTH($P873) &gt;= 3), IF($S873 &lt;&gt; "", $I873/$S873, ""), ""),"")</f>
        <v/>
      </c>
      <c r="W873" s="10" t="str">
        <f>IF(Overall!$A875&lt;&gt;"",IF(AND(MONTH($O873) &lt;= 4, MONTH($P873) &gt;= 4), IF($S873 &lt;&gt; "", $I873/$S873, ""), ""),"")</f>
        <v/>
      </c>
      <c r="X873" s="10" t="str">
        <f>IF(Overall!$A875&lt;&gt;"",IF(AND(MONTH($O873) &lt;= 5, MONTH($P873) &gt;= 5), IF($S873 &lt;&gt; "", $I873/$S873, ""), ""),"")</f>
        <v/>
      </c>
      <c r="Y873" s="10" t="str">
        <f>IF(Overall!$A875&lt;&gt;"",IF(AND(MONTH($O873) &lt;= 6, MONTH($P873) &gt;= 6), IF($S873 &lt;&gt; "", $I873/$S873, ""), ""),"")</f>
        <v/>
      </c>
      <c r="Z873" s="10" t="str">
        <f>IF(Overall!$A875&lt;&gt;"",IF(AND(MONTH($O873) &lt;= 7, MONTH($P873) &gt;= 7 ), IF($S873 &lt;&gt; "", $I873/$S873, ""), ""),"")</f>
        <v/>
      </c>
      <c r="AA873" s="10" t="str">
        <f>IF(Overall!$A875&lt;&gt;"",IF(AND(MONTH($O873) &lt;= 8, MONTH($P873) &gt;= 8), IF($S873 &lt;&gt; "", $I873/$S873, ""), ""),"")</f>
        <v/>
      </c>
      <c r="AB873" s="10" t="str">
        <f>IF(Overall!$A875&lt;&gt;"",IF(AND(MONTH($O873) &lt;= 9, MONTH($P873) &gt;= 9), IF($S873 &lt;&gt; "", $I873/$S873, ""), ""),"")</f>
        <v/>
      </c>
      <c r="AC873" s="10" t="str">
        <f>IF(Overall!$A875&lt;&gt;"",IF(AND(MONTH($O873) &lt;= 10, MONTH($P873) &gt;= 10), IF($S873 &lt;&gt; "", $I873/$S873, ""), ""),"")</f>
        <v/>
      </c>
      <c r="AD873" s="10" t="str">
        <f>IF(Overall!$A875&lt;&gt;"",IF(AND(MONTH($O873) &lt;= 11, MONTH($P873) &gt;= 11), IF($S873 &lt;&gt; "", $I873/$S873, ""), ""),"")</f>
        <v/>
      </c>
      <c r="AE873" s="10" t="str">
        <f>IF(Overall!$A875&lt;&gt;"",IF(AND(MONTH($O873) &lt;= 12, MONTH($P873) &gt;= 12), IF($S873 &lt;&gt; "", $I873/$S873, ""), ""),"")</f>
        <v/>
      </c>
      <c r="AG873" s="10" t="str">
        <f ca="1">IFERROR(IF(AND(NOW()&lt;= EOMONTH(DATE(YEAR($P873),1, 1), 0), Overall!$A875&lt;&gt;"", MONTH($O873) &lt;= 1, MONTH($P873) &gt;= 1), IF($S873 &lt;&gt; "", $I873/$S873, ""), ""), "")</f>
        <v/>
      </c>
      <c r="AH873" s="10" t="str">
        <f ca="1">IFERROR(IF(AND(NOW()&lt;= EOMONTH(DATE(YEAR($P873),2, 1), 0), Overall!$A875&lt;&gt;"", MONTH($O873) &lt;= 2, MONTH($P873) &gt;= 2), IF($S873 &lt;&gt; "", $I873/$S873, ""), ""), "")</f>
        <v/>
      </c>
      <c r="AI873" s="10" t="str">
        <f ca="1">IFERROR(IF(AND(NOW()&lt;= EOMONTH(DATE(YEAR($P873),3, 1), 0), Overall!$A875&lt;&gt;"", MONTH($O873) &lt;= 3, MONTH($P873) &gt;= 3), IF($S873 &lt;&gt; "", $I873/$S873, ""), ""), "")</f>
        <v/>
      </c>
      <c r="AJ873" s="10" t="str">
        <f ca="1">IFERROR(IF(AND(NOW()&lt;= EOMONTH(DATE(YEAR($P873),4, 1), 0), Overall!$A875&lt;&gt;"", MONTH($O873) &lt;= 4, MONTH($P873) &gt;= 4), IF($S873 &lt;&gt; "", $I873/$S873, ""), ""), "")</f>
        <v/>
      </c>
      <c r="AK873" s="10" t="str">
        <f ca="1">IFERROR(IF(AND(NOW()&lt;= EOMONTH(DATE(YEAR($P873),5, 1), 0), Overall!$A875&lt;&gt;"", MONTH($O873) &lt;= 5, MONTH($P873) &gt;= 5), IF($S873 &lt;&gt; "", $I873/$S873, ""), ""), "")</f>
        <v/>
      </c>
      <c r="AL873" s="10" t="str">
        <f ca="1">IFERROR(IF(AND(NOW()&lt;= EOMONTH(DATE(YEAR($P873),6, 1), 0), Overall!$A875&lt;&gt;"", MONTH($O873) &lt;= 6, MONTH($P873) &gt;= 6), IF($S873 &lt;&gt; "", $I873/$S873, ""), ""), "")</f>
        <v/>
      </c>
      <c r="AM873" s="10" t="str">
        <f ca="1">IFERROR(IF(AND(NOW()&lt;= EOMONTH(DATE(YEAR($P873),7, 1), 0), Overall!$A875&lt;&gt;"", MONTH($O873) &lt;= 7, MONTH($P873) &gt;= 7), IF($S873 &lt;&gt; "", $I873/$S873, ""), ""), "")</f>
        <v/>
      </c>
      <c r="AN873" s="10" t="str">
        <f ca="1">IFERROR(IF(AND(NOW()&lt;= EOMONTH(DATE(YEAR($P873),8, 1), 0), Overall!$A875&lt;&gt;"", MONTH($O873) &lt;= 8, MONTH($P873) &gt;= 8), IF($S873 &lt;&gt; "", $I873/$S873, ""), ""), "")</f>
        <v/>
      </c>
      <c r="AO873" s="10" t="str">
        <f ca="1">IFERROR(IF(AND(NOW()&lt;= EOMONTH(DATE(YEAR($P873),9, 1), 0), Overall!$A875&lt;&gt;"", MONTH($O873) &lt;= 9, MONTH($P873) &gt;= 9), IF($S873 &lt;&gt; "", $I873/$S873, ""), ""), "")</f>
        <v/>
      </c>
      <c r="AP873" s="10" t="str">
        <f ca="1">IFERROR(IF(AND(NOW()&lt;= EOMONTH(DATE(YEAR($P873),10, 1), 0), Overall!$A875&lt;&gt;"", MONTH($O873) &lt;= 10, MONTH($P873) &gt;= 10), IF($S873 &lt;&gt; "", $I873/$S873, ""), ""), "")</f>
        <v/>
      </c>
      <c r="AQ873" s="10" t="str">
        <f ca="1">IFERROR(IF(AND(NOW()&lt;= EOMONTH(DATE(YEAR($P873),11, 1), 0), Overall!$A875&lt;&gt;"", MONTH($O873) &lt;=11, MONTH($P873) &gt;= 11), IF($S873 &lt;&gt; "", $I873/$S873, ""), ""), "")</f>
        <v/>
      </c>
      <c r="AR873" s="10" t="str">
        <f ca="1">IFERROR(IF(AND(NOW()&lt;= EOMONTH(DATE(YEAR($P873),12, 1), 0), Overall!$A875&lt;&gt;"", MONTH($O873) &lt;= 12, MONTH($P873) &gt;= 12), IF($S873 &lt;&gt; "", $I873/$S873, ""), ""), "")</f>
        <v/>
      </c>
      <c r="AS873" s="16">
        <f t="shared" ca="1" si="29"/>
        <v>0</v>
      </c>
    </row>
    <row r="874" spans="1:45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5" t="str">
        <f>IF(Overall!P876&lt;&gt;"",_xlfn.VALUETOTEXT(Overall!P876),"")</f>
        <v/>
      </c>
      <c r="I874" s="6" t="str">
        <f>IF(Overall!F876&lt;&gt;"",VALUE(Overall!F876),"")</f>
        <v/>
      </c>
      <c r="J874" s="6" t="str">
        <f>IF(Overall!G876&lt;&gt;"",VALUE(Overall!G876),"")</f>
        <v/>
      </c>
      <c r="K874" s="6" t="str">
        <f>IF(Overall!H876&lt;&gt;"",VALUE(Overall!H876),"")</f>
        <v/>
      </c>
      <c r="L874" s="6" t="str">
        <f>IF(Overall!I876&lt;&gt;"",VALUE(Overall!I876),"")</f>
        <v/>
      </c>
      <c r="M874" s="6" t="str">
        <f>IF(Overall!J876&lt;&gt;"",VALUE(Overall!J876),"")</f>
        <v/>
      </c>
      <c r="N874" s="6" t="str">
        <f>IF(Overall!K876&lt;&gt;"",VALUE(Overall!K876),"")</f>
        <v/>
      </c>
      <c r="O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P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Q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R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S874" s="5" t="str">
        <f t="shared" si="28"/>
        <v/>
      </c>
      <c r="T874" s="10" t="str">
        <f>IF(Overall!$A876&lt;&gt;"",IF(AND(MONTH($O874) &lt;= 1, MONTH($P874) &gt;= 1), IF($S874 &lt;&gt; "", $I874/$S874, ""), ""),"")</f>
        <v/>
      </c>
      <c r="U874" s="10" t="str">
        <f>IF(Overall!$A876&lt;&gt;"",IF(AND(MONTH($O874) &lt;= 2, MONTH($P874) &gt;= 2), IF($S874 &lt;&gt; "", $I874/$S874, ""), ""),"")</f>
        <v/>
      </c>
      <c r="V874" s="10" t="str">
        <f>IF(Overall!$A876&lt;&gt;"",IF(AND(MONTH($O874) &lt;= 3, MONTH($P874) &gt;= 3), IF($S874 &lt;&gt; "", $I874/$S874, ""), ""),"")</f>
        <v/>
      </c>
      <c r="W874" s="10" t="str">
        <f>IF(Overall!$A876&lt;&gt;"",IF(AND(MONTH($O874) &lt;= 4, MONTH($P874) &gt;= 4), IF($S874 &lt;&gt; "", $I874/$S874, ""), ""),"")</f>
        <v/>
      </c>
      <c r="X874" s="10" t="str">
        <f>IF(Overall!$A876&lt;&gt;"",IF(AND(MONTH($O874) &lt;= 5, MONTH($P874) &gt;= 5), IF($S874 &lt;&gt; "", $I874/$S874, ""), ""),"")</f>
        <v/>
      </c>
      <c r="Y874" s="10" t="str">
        <f>IF(Overall!$A876&lt;&gt;"",IF(AND(MONTH($O874) &lt;= 6, MONTH($P874) &gt;= 6), IF($S874 &lt;&gt; "", $I874/$S874, ""), ""),"")</f>
        <v/>
      </c>
      <c r="Z874" s="10" t="str">
        <f>IF(Overall!$A876&lt;&gt;"",IF(AND(MONTH($O874) &lt;= 7, MONTH($P874) &gt;= 7 ), IF($S874 &lt;&gt; "", $I874/$S874, ""), ""),"")</f>
        <v/>
      </c>
      <c r="AA874" s="10" t="str">
        <f>IF(Overall!$A876&lt;&gt;"",IF(AND(MONTH($O874) &lt;= 8, MONTH($P874) &gt;= 8), IF($S874 &lt;&gt; "", $I874/$S874, ""), ""),"")</f>
        <v/>
      </c>
      <c r="AB874" s="10" t="str">
        <f>IF(Overall!$A876&lt;&gt;"",IF(AND(MONTH($O874) &lt;= 9, MONTH($P874) &gt;= 9), IF($S874 &lt;&gt; "", $I874/$S874, ""), ""),"")</f>
        <v/>
      </c>
      <c r="AC874" s="10" t="str">
        <f>IF(Overall!$A876&lt;&gt;"",IF(AND(MONTH($O874) &lt;= 10, MONTH($P874) &gt;= 10), IF($S874 &lt;&gt; "", $I874/$S874, ""), ""),"")</f>
        <v/>
      </c>
      <c r="AD874" s="10" t="str">
        <f>IF(Overall!$A876&lt;&gt;"",IF(AND(MONTH($O874) &lt;= 11, MONTH($P874) &gt;= 11), IF($S874 &lt;&gt; "", $I874/$S874, ""), ""),"")</f>
        <v/>
      </c>
      <c r="AE874" s="10" t="str">
        <f>IF(Overall!$A876&lt;&gt;"",IF(AND(MONTH($O874) &lt;= 12, MONTH($P874) &gt;= 12), IF($S874 &lt;&gt; "", $I874/$S874, ""), ""),"")</f>
        <v/>
      </c>
      <c r="AG874" s="10" t="str">
        <f ca="1">IFERROR(IF(AND(NOW()&lt;= EOMONTH(DATE(YEAR($P874),1, 1), 0), Overall!$A876&lt;&gt;"", MONTH($O874) &lt;= 1, MONTH($P874) &gt;= 1), IF($S874 &lt;&gt; "", $I874/$S874, ""), ""), "")</f>
        <v/>
      </c>
      <c r="AH874" s="10" t="str">
        <f ca="1">IFERROR(IF(AND(NOW()&lt;= EOMONTH(DATE(YEAR($P874),2, 1), 0), Overall!$A876&lt;&gt;"", MONTH($O874) &lt;= 2, MONTH($P874) &gt;= 2), IF($S874 &lt;&gt; "", $I874/$S874, ""), ""), "")</f>
        <v/>
      </c>
      <c r="AI874" s="10" t="str">
        <f ca="1">IFERROR(IF(AND(NOW()&lt;= EOMONTH(DATE(YEAR($P874),3, 1), 0), Overall!$A876&lt;&gt;"", MONTH($O874) &lt;= 3, MONTH($P874) &gt;= 3), IF($S874 &lt;&gt; "", $I874/$S874, ""), ""), "")</f>
        <v/>
      </c>
      <c r="AJ874" s="10" t="str">
        <f ca="1">IFERROR(IF(AND(NOW()&lt;= EOMONTH(DATE(YEAR($P874),4, 1), 0), Overall!$A876&lt;&gt;"", MONTH($O874) &lt;= 4, MONTH($P874) &gt;= 4), IF($S874 &lt;&gt; "", $I874/$S874, ""), ""), "")</f>
        <v/>
      </c>
      <c r="AK874" s="10" t="str">
        <f ca="1">IFERROR(IF(AND(NOW()&lt;= EOMONTH(DATE(YEAR($P874),5, 1), 0), Overall!$A876&lt;&gt;"", MONTH($O874) &lt;= 5, MONTH($P874) &gt;= 5), IF($S874 &lt;&gt; "", $I874/$S874, ""), ""), "")</f>
        <v/>
      </c>
      <c r="AL874" s="10" t="str">
        <f ca="1">IFERROR(IF(AND(NOW()&lt;= EOMONTH(DATE(YEAR($P874),6, 1), 0), Overall!$A876&lt;&gt;"", MONTH($O874) &lt;= 6, MONTH($P874) &gt;= 6), IF($S874 &lt;&gt; "", $I874/$S874, ""), ""), "")</f>
        <v/>
      </c>
      <c r="AM874" s="10" t="str">
        <f ca="1">IFERROR(IF(AND(NOW()&lt;= EOMONTH(DATE(YEAR($P874),7, 1), 0), Overall!$A876&lt;&gt;"", MONTH($O874) &lt;= 7, MONTH($P874) &gt;= 7), IF($S874 &lt;&gt; "", $I874/$S874, ""), ""), "")</f>
        <v/>
      </c>
      <c r="AN874" s="10" t="str">
        <f ca="1">IFERROR(IF(AND(NOW()&lt;= EOMONTH(DATE(YEAR($P874),8, 1), 0), Overall!$A876&lt;&gt;"", MONTH($O874) &lt;= 8, MONTH($P874) &gt;= 8), IF($S874 &lt;&gt; "", $I874/$S874, ""), ""), "")</f>
        <v/>
      </c>
      <c r="AO874" s="10" t="str">
        <f ca="1">IFERROR(IF(AND(NOW()&lt;= EOMONTH(DATE(YEAR($P874),9, 1), 0), Overall!$A876&lt;&gt;"", MONTH($O874) &lt;= 9, MONTH($P874) &gt;= 9), IF($S874 &lt;&gt; "", $I874/$S874, ""), ""), "")</f>
        <v/>
      </c>
      <c r="AP874" s="10" t="str">
        <f ca="1">IFERROR(IF(AND(NOW()&lt;= EOMONTH(DATE(YEAR($P874),10, 1), 0), Overall!$A876&lt;&gt;"", MONTH($O874) &lt;= 10, MONTH($P874) &gt;= 10), IF($S874 &lt;&gt; "", $I874/$S874, ""), ""), "")</f>
        <v/>
      </c>
      <c r="AQ874" s="10" t="str">
        <f ca="1">IFERROR(IF(AND(NOW()&lt;= EOMONTH(DATE(YEAR($P874),11, 1), 0), Overall!$A876&lt;&gt;"", MONTH($O874) &lt;=11, MONTH($P874) &gt;= 11), IF($S874 &lt;&gt; "", $I874/$S874, ""), ""), "")</f>
        <v/>
      </c>
      <c r="AR874" s="10" t="str">
        <f ca="1">IFERROR(IF(AND(NOW()&lt;= EOMONTH(DATE(YEAR($P874),12, 1), 0), Overall!$A876&lt;&gt;"", MONTH($O874) &lt;= 12, MONTH($P874) &gt;= 12), IF($S874 &lt;&gt; "", $I874/$S874, ""), ""), "")</f>
        <v/>
      </c>
      <c r="AS874" s="16">
        <f t="shared" ca="1" si="29"/>
        <v>0</v>
      </c>
    </row>
    <row r="875" spans="1:45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5" t="str">
        <f>IF(Overall!P877&lt;&gt;"",_xlfn.VALUETOTEXT(Overall!P877),"")</f>
        <v/>
      </c>
      <c r="I875" s="6" t="str">
        <f>IF(Overall!F877&lt;&gt;"",VALUE(Overall!F877),"")</f>
        <v/>
      </c>
      <c r="J875" s="6" t="str">
        <f>IF(Overall!G877&lt;&gt;"",VALUE(Overall!G877),"")</f>
        <v/>
      </c>
      <c r="K875" s="6" t="str">
        <f>IF(Overall!H877&lt;&gt;"",VALUE(Overall!H877),"")</f>
        <v/>
      </c>
      <c r="L875" s="6" t="str">
        <f>IF(Overall!I877&lt;&gt;"",VALUE(Overall!I877),"")</f>
        <v/>
      </c>
      <c r="M875" s="6" t="str">
        <f>IF(Overall!J877&lt;&gt;"",VALUE(Overall!J877),"")</f>
        <v/>
      </c>
      <c r="N875" s="6" t="str">
        <f>IF(Overall!K877&lt;&gt;"",VALUE(Overall!K877),"")</f>
        <v/>
      </c>
      <c r="O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P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Q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R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S875" s="5" t="str">
        <f t="shared" si="28"/>
        <v/>
      </c>
      <c r="T875" s="10" t="str">
        <f>IF(Overall!$A877&lt;&gt;"",IF(AND(MONTH($O875) &lt;= 1, MONTH($P875) &gt;= 1), IF($S875 &lt;&gt; "", $I875/$S875, ""), ""),"")</f>
        <v/>
      </c>
      <c r="U875" s="10" t="str">
        <f>IF(Overall!$A877&lt;&gt;"",IF(AND(MONTH($O875) &lt;= 2, MONTH($P875) &gt;= 2), IF($S875 &lt;&gt; "", $I875/$S875, ""), ""),"")</f>
        <v/>
      </c>
      <c r="V875" s="10" t="str">
        <f>IF(Overall!$A877&lt;&gt;"",IF(AND(MONTH($O875) &lt;= 3, MONTH($P875) &gt;= 3), IF($S875 &lt;&gt; "", $I875/$S875, ""), ""),"")</f>
        <v/>
      </c>
      <c r="W875" s="10" t="str">
        <f>IF(Overall!$A877&lt;&gt;"",IF(AND(MONTH($O875) &lt;= 4, MONTH($P875) &gt;= 4), IF($S875 &lt;&gt; "", $I875/$S875, ""), ""),"")</f>
        <v/>
      </c>
      <c r="X875" s="10" t="str">
        <f>IF(Overall!$A877&lt;&gt;"",IF(AND(MONTH($O875) &lt;= 5, MONTH($P875) &gt;= 5), IF($S875 &lt;&gt; "", $I875/$S875, ""), ""),"")</f>
        <v/>
      </c>
      <c r="Y875" s="10" t="str">
        <f>IF(Overall!$A877&lt;&gt;"",IF(AND(MONTH($O875) &lt;= 6, MONTH($P875) &gt;= 6), IF($S875 &lt;&gt; "", $I875/$S875, ""), ""),"")</f>
        <v/>
      </c>
      <c r="Z875" s="10" t="str">
        <f>IF(Overall!$A877&lt;&gt;"",IF(AND(MONTH($O875) &lt;= 7, MONTH($P875) &gt;= 7 ), IF($S875 &lt;&gt; "", $I875/$S875, ""), ""),"")</f>
        <v/>
      </c>
      <c r="AA875" s="10" t="str">
        <f>IF(Overall!$A877&lt;&gt;"",IF(AND(MONTH($O875) &lt;= 8, MONTH($P875) &gt;= 8), IF($S875 &lt;&gt; "", $I875/$S875, ""), ""),"")</f>
        <v/>
      </c>
      <c r="AB875" s="10" t="str">
        <f>IF(Overall!$A877&lt;&gt;"",IF(AND(MONTH($O875) &lt;= 9, MONTH($P875) &gt;= 9), IF($S875 &lt;&gt; "", $I875/$S875, ""), ""),"")</f>
        <v/>
      </c>
      <c r="AC875" s="10" t="str">
        <f>IF(Overall!$A877&lt;&gt;"",IF(AND(MONTH($O875) &lt;= 10, MONTH($P875) &gt;= 10), IF($S875 &lt;&gt; "", $I875/$S875, ""), ""),"")</f>
        <v/>
      </c>
      <c r="AD875" s="10" t="str">
        <f>IF(Overall!$A877&lt;&gt;"",IF(AND(MONTH($O875) &lt;= 11, MONTH($P875) &gt;= 11), IF($S875 &lt;&gt; "", $I875/$S875, ""), ""),"")</f>
        <v/>
      </c>
      <c r="AE875" s="10" t="str">
        <f>IF(Overall!$A877&lt;&gt;"",IF(AND(MONTH($O875) &lt;= 12, MONTH($P875) &gt;= 12), IF($S875 &lt;&gt; "", $I875/$S875, ""), ""),"")</f>
        <v/>
      </c>
      <c r="AG875" s="10" t="str">
        <f ca="1">IFERROR(IF(AND(NOW()&lt;= EOMONTH(DATE(YEAR($P875),1, 1), 0), Overall!$A877&lt;&gt;"", MONTH($O875) &lt;= 1, MONTH($P875) &gt;= 1), IF($S875 &lt;&gt; "", $I875/$S875, ""), ""), "")</f>
        <v/>
      </c>
      <c r="AH875" s="10" t="str">
        <f ca="1">IFERROR(IF(AND(NOW()&lt;= EOMONTH(DATE(YEAR($P875),2, 1), 0), Overall!$A877&lt;&gt;"", MONTH($O875) &lt;= 2, MONTH($P875) &gt;= 2), IF($S875 &lt;&gt; "", $I875/$S875, ""), ""), "")</f>
        <v/>
      </c>
      <c r="AI875" s="10" t="str">
        <f ca="1">IFERROR(IF(AND(NOW()&lt;= EOMONTH(DATE(YEAR($P875),3, 1), 0), Overall!$A877&lt;&gt;"", MONTH($O875) &lt;= 3, MONTH($P875) &gt;= 3), IF($S875 &lt;&gt; "", $I875/$S875, ""), ""), "")</f>
        <v/>
      </c>
      <c r="AJ875" s="10" t="str">
        <f ca="1">IFERROR(IF(AND(NOW()&lt;= EOMONTH(DATE(YEAR($P875),4, 1), 0), Overall!$A877&lt;&gt;"", MONTH($O875) &lt;= 4, MONTH($P875) &gt;= 4), IF($S875 &lt;&gt; "", $I875/$S875, ""), ""), "")</f>
        <v/>
      </c>
      <c r="AK875" s="10" t="str">
        <f ca="1">IFERROR(IF(AND(NOW()&lt;= EOMONTH(DATE(YEAR($P875),5, 1), 0), Overall!$A877&lt;&gt;"", MONTH($O875) &lt;= 5, MONTH($P875) &gt;= 5), IF($S875 &lt;&gt; "", $I875/$S875, ""), ""), "")</f>
        <v/>
      </c>
      <c r="AL875" s="10" t="str">
        <f ca="1">IFERROR(IF(AND(NOW()&lt;= EOMONTH(DATE(YEAR($P875),6, 1), 0), Overall!$A877&lt;&gt;"", MONTH($O875) &lt;= 6, MONTH($P875) &gt;= 6), IF($S875 &lt;&gt; "", $I875/$S875, ""), ""), "")</f>
        <v/>
      </c>
      <c r="AM875" s="10" t="str">
        <f ca="1">IFERROR(IF(AND(NOW()&lt;= EOMONTH(DATE(YEAR($P875),7, 1), 0), Overall!$A877&lt;&gt;"", MONTH($O875) &lt;= 7, MONTH($P875) &gt;= 7), IF($S875 &lt;&gt; "", $I875/$S875, ""), ""), "")</f>
        <v/>
      </c>
      <c r="AN875" s="10" t="str">
        <f ca="1">IFERROR(IF(AND(NOW()&lt;= EOMONTH(DATE(YEAR($P875),8, 1), 0), Overall!$A877&lt;&gt;"", MONTH($O875) &lt;= 8, MONTH($P875) &gt;= 8), IF($S875 &lt;&gt; "", $I875/$S875, ""), ""), "")</f>
        <v/>
      </c>
      <c r="AO875" s="10" t="str">
        <f ca="1">IFERROR(IF(AND(NOW()&lt;= EOMONTH(DATE(YEAR($P875),9, 1), 0), Overall!$A877&lt;&gt;"", MONTH($O875) &lt;= 9, MONTH($P875) &gt;= 9), IF($S875 &lt;&gt; "", $I875/$S875, ""), ""), "")</f>
        <v/>
      </c>
      <c r="AP875" s="10" t="str">
        <f ca="1">IFERROR(IF(AND(NOW()&lt;= EOMONTH(DATE(YEAR($P875),10, 1), 0), Overall!$A877&lt;&gt;"", MONTH($O875) &lt;= 10, MONTH($P875) &gt;= 10), IF($S875 &lt;&gt; "", $I875/$S875, ""), ""), "")</f>
        <v/>
      </c>
      <c r="AQ875" s="10" t="str">
        <f ca="1">IFERROR(IF(AND(NOW()&lt;= EOMONTH(DATE(YEAR($P875),11, 1), 0), Overall!$A877&lt;&gt;"", MONTH($O875) &lt;=11, MONTH($P875) &gt;= 11), IF($S875 &lt;&gt; "", $I875/$S875, ""), ""), "")</f>
        <v/>
      </c>
      <c r="AR875" s="10" t="str">
        <f ca="1">IFERROR(IF(AND(NOW()&lt;= EOMONTH(DATE(YEAR($P875),12, 1), 0), Overall!$A877&lt;&gt;"", MONTH($O875) &lt;= 12, MONTH($P875) &gt;= 12), IF($S875 &lt;&gt; "", $I875/$S875, ""), ""), "")</f>
        <v/>
      </c>
      <c r="AS875" s="16">
        <f t="shared" ca="1" si="29"/>
        <v>0</v>
      </c>
    </row>
    <row r="876" spans="1:45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5" t="str">
        <f>IF(Overall!P878&lt;&gt;"",_xlfn.VALUETOTEXT(Overall!P878),"")</f>
        <v/>
      </c>
      <c r="I876" s="6" t="str">
        <f>IF(Overall!F878&lt;&gt;"",VALUE(Overall!F878),"")</f>
        <v/>
      </c>
      <c r="J876" s="6" t="str">
        <f>IF(Overall!G878&lt;&gt;"",VALUE(Overall!G878),"")</f>
        <v/>
      </c>
      <c r="K876" s="6" t="str">
        <f>IF(Overall!H878&lt;&gt;"",VALUE(Overall!H878),"")</f>
        <v/>
      </c>
      <c r="L876" s="6" t="str">
        <f>IF(Overall!I878&lt;&gt;"",VALUE(Overall!I878),"")</f>
        <v/>
      </c>
      <c r="M876" s="6" t="str">
        <f>IF(Overall!J878&lt;&gt;"",VALUE(Overall!J878),"")</f>
        <v/>
      </c>
      <c r="N876" s="6" t="str">
        <f>IF(Overall!K878&lt;&gt;"",VALUE(Overall!K878),"")</f>
        <v/>
      </c>
      <c r="O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P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Q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R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S876" s="5" t="str">
        <f t="shared" si="28"/>
        <v/>
      </c>
      <c r="T876" s="10" t="str">
        <f>IF(Overall!$A878&lt;&gt;"",IF(AND(MONTH($O876) &lt;= 1, MONTH($P876) &gt;= 1), IF($S876 &lt;&gt; "", $I876/$S876, ""), ""),"")</f>
        <v/>
      </c>
      <c r="U876" s="10" t="str">
        <f>IF(Overall!$A878&lt;&gt;"",IF(AND(MONTH($O876) &lt;= 2, MONTH($P876) &gt;= 2), IF($S876 &lt;&gt; "", $I876/$S876, ""), ""),"")</f>
        <v/>
      </c>
      <c r="V876" s="10" t="str">
        <f>IF(Overall!$A878&lt;&gt;"",IF(AND(MONTH($O876) &lt;= 3, MONTH($P876) &gt;= 3), IF($S876 &lt;&gt; "", $I876/$S876, ""), ""),"")</f>
        <v/>
      </c>
      <c r="W876" s="10" t="str">
        <f>IF(Overall!$A878&lt;&gt;"",IF(AND(MONTH($O876) &lt;= 4, MONTH($P876) &gt;= 4), IF($S876 &lt;&gt; "", $I876/$S876, ""), ""),"")</f>
        <v/>
      </c>
      <c r="X876" s="10" t="str">
        <f>IF(Overall!$A878&lt;&gt;"",IF(AND(MONTH($O876) &lt;= 5, MONTH($P876) &gt;= 5), IF($S876 &lt;&gt; "", $I876/$S876, ""), ""),"")</f>
        <v/>
      </c>
      <c r="Y876" s="10" t="str">
        <f>IF(Overall!$A878&lt;&gt;"",IF(AND(MONTH($O876) &lt;= 6, MONTH($P876) &gt;= 6), IF($S876 &lt;&gt; "", $I876/$S876, ""), ""),"")</f>
        <v/>
      </c>
      <c r="Z876" s="10" t="str">
        <f>IF(Overall!$A878&lt;&gt;"",IF(AND(MONTH($O876) &lt;= 7, MONTH($P876) &gt;= 7 ), IF($S876 &lt;&gt; "", $I876/$S876, ""), ""),"")</f>
        <v/>
      </c>
      <c r="AA876" s="10" t="str">
        <f>IF(Overall!$A878&lt;&gt;"",IF(AND(MONTH($O876) &lt;= 8, MONTH($P876) &gt;= 8), IF($S876 &lt;&gt; "", $I876/$S876, ""), ""),"")</f>
        <v/>
      </c>
      <c r="AB876" s="10" t="str">
        <f>IF(Overall!$A878&lt;&gt;"",IF(AND(MONTH($O876) &lt;= 9, MONTH($P876) &gt;= 9), IF($S876 &lt;&gt; "", $I876/$S876, ""), ""),"")</f>
        <v/>
      </c>
      <c r="AC876" s="10" t="str">
        <f>IF(Overall!$A878&lt;&gt;"",IF(AND(MONTH($O876) &lt;= 10, MONTH($P876) &gt;= 10), IF($S876 &lt;&gt; "", $I876/$S876, ""), ""),"")</f>
        <v/>
      </c>
      <c r="AD876" s="10" t="str">
        <f>IF(Overall!$A878&lt;&gt;"",IF(AND(MONTH($O876) &lt;= 11, MONTH($P876) &gt;= 11), IF($S876 &lt;&gt; "", $I876/$S876, ""), ""),"")</f>
        <v/>
      </c>
      <c r="AE876" s="10" t="str">
        <f>IF(Overall!$A878&lt;&gt;"",IF(AND(MONTH($O876) &lt;= 12, MONTH($P876) &gt;= 12), IF($S876 &lt;&gt; "", $I876/$S876, ""), ""),"")</f>
        <v/>
      </c>
      <c r="AG876" s="10" t="str">
        <f ca="1">IFERROR(IF(AND(NOW()&lt;= EOMONTH(DATE(YEAR($P876),1, 1), 0), Overall!$A878&lt;&gt;"", MONTH($O876) &lt;= 1, MONTH($P876) &gt;= 1), IF($S876 &lt;&gt; "", $I876/$S876, ""), ""), "")</f>
        <v/>
      </c>
      <c r="AH876" s="10" t="str">
        <f ca="1">IFERROR(IF(AND(NOW()&lt;= EOMONTH(DATE(YEAR($P876),2, 1), 0), Overall!$A878&lt;&gt;"", MONTH($O876) &lt;= 2, MONTH($P876) &gt;= 2), IF($S876 &lt;&gt; "", $I876/$S876, ""), ""), "")</f>
        <v/>
      </c>
      <c r="AI876" s="10" t="str">
        <f ca="1">IFERROR(IF(AND(NOW()&lt;= EOMONTH(DATE(YEAR($P876),3, 1), 0), Overall!$A878&lt;&gt;"", MONTH($O876) &lt;= 3, MONTH($P876) &gt;= 3), IF($S876 &lt;&gt; "", $I876/$S876, ""), ""), "")</f>
        <v/>
      </c>
      <c r="AJ876" s="10" t="str">
        <f ca="1">IFERROR(IF(AND(NOW()&lt;= EOMONTH(DATE(YEAR($P876),4, 1), 0), Overall!$A878&lt;&gt;"", MONTH($O876) &lt;= 4, MONTH($P876) &gt;= 4), IF($S876 &lt;&gt; "", $I876/$S876, ""), ""), "")</f>
        <v/>
      </c>
      <c r="AK876" s="10" t="str">
        <f ca="1">IFERROR(IF(AND(NOW()&lt;= EOMONTH(DATE(YEAR($P876),5, 1), 0), Overall!$A878&lt;&gt;"", MONTH($O876) &lt;= 5, MONTH($P876) &gt;= 5), IF($S876 &lt;&gt; "", $I876/$S876, ""), ""), "")</f>
        <v/>
      </c>
      <c r="AL876" s="10" t="str">
        <f ca="1">IFERROR(IF(AND(NOW()&lt;= EOMONTH(DATE(YEAR($P876),6, 1), 0), Overall!$A878&lt;&gt;"", MONTH($O876) &lt;= 6, MONTH($P876) &gt;= 6), IF($S876 &lt;&gt; "", $I876/$S876, ""), ""), "")</f>
        <v/>
      </c>
      <c r="AM876" s="10" t="str">
        <f ca="1">IFERROR(IF(AND(NOW()&lt;= EOMONTH(DATE(YEAR($P876),7, 1), 0), Overall!$A878&lt;&gt;"", MONTH($O876) &lt;= 7, MONTH($P876) &gt;= 7), IF($S876 &lt;&gt; "", $I876/$S876, ""), ""), "")</f>
        <v/>
      </c>
      <c r="AN876" s="10" t="str">
        <f ca="1">IFERROR(IF(AND(NOW()&lt;= EOMONTH(DATE(YEAR($P876),8, 1), 0), Overall!$A878&lt;&gt;"", MONTH($O876) &lt;= 8, MONTH($P876) &gt;= 8), IF($S876 &lt;&gt; "", $I876/$S876, ""), ""), "")</f>
        <v/>
      </c>
      <c r="AO876" s="10" t="str">
        <f ca="1">IFERROR(IF(AND(NOW()&lt;= EOMONTH(DATE(YEAR($P876),9, 1), 0), Overall!$A878&lt;&gt;"", MONTH($O876) &lt;= 9, MONTH($P876) &gt;= 9), IF($S876 &lt;&gt; "", $I876/$S876, ""), ""), "")</f>
        <v/>
      </c>
      <c r="AP876" s="10" t="str">
        <f ca="1">IFERROR(IF(AND(NOW()&lt;= EOMONTH(DATE(YEAR($P876),10, 1), 0), Overall!$A878&lt;&gt;"", MONTH($O876) &lt;= 10, MONTH($P876) &gt;= 10), IF($S876 &lt;&gt; "", $I876/$S876, ""), ""), "")</f>
        <v/>
      </c>
      <c r="AQ876" s="10" t="str">
        <f ca="1">IFERROR(IF(AND(NOW()&lt;= EOMONTH(DATE(YEAR($P876),11, 1), 0), Overall!$A878&lt;&gt;"", MONTH($O876) &lt;=11, MONTH($P876) &gt;= 11), IF($S876 &lt;&gt; "", $I876/$S876, ""), ""), "")</f>
        <v/>
      </c>
      <c r="AR876" s="10" t="str">
        <f ca="1">IFERROR(IF(AND(NOW()&lt;= EOMONTH(DATE(YEAR($P876),12, 1), 0), Overall!$A878&lt;&gt;"", MONTH($O876) &lt;= 12, MONTH($P876) &gt;= 12), IF($S876 &lt;&gt; "", $I876/$S876, ""), ""), "")</f>
        <v/>
      </c>
      <c r="AS876" s="16">
        <f t="shared" ca="1" si="29"/>
        <v>0</v>
      </c>
    </row>
    <row r="877" spans="1:45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5" t="str">
        <f>IF(Overall!P879&lt;&gt;"",_xlfn.VALUETOTEXT(Overall!P879),"")</f>
        <v/>
      </c>
      <c r="I877" s="6" t="str">
        <f>IF(Overall!F879&lt;&gt;"",VALUE(Overall!F879),"")</f>
        <v/>
      </c>
      <c r="J877" s="6" t="str">
        <f>IF(Overall!G879&lt;&gt;"",VALUE(Overall!G879),"")</f>
        <v/>
      </c>
      <c r="K877" s="6" t="str">
        <f>IF(Overall!H879&lt;&gt;"",VALUE(Overall!H879),"")</f>
        <v/>
      </c>
      <c r="L877" s="6" t="str">
        <f>IF(Overall!I879&lt;&gt;"",VALUE(Overall!I879),"")</f>
        <v/>
      </c>
      <c r="M877" s="6" t="str">
        <f>IF(Overall!J879&lt;&gt;"",VALUE(Overall!J879),"")</f>
        <v/>
      </c>
      <c r="N877" s="6" t="str">
        <f>IF(Overall!K879&lt;&gt;"",VALUE(Overall!K879),"")</f>
        <v/>
      </c>
      <c r="O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P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Q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R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S877" s="5" t="str">
        <f t="shared" si="28"/>
        <v/>
      </c>
      <c r="T877" s="10" t="str">
        <f>IF(Overall!$A879&lt;&gt;"",IF(AND(MONTH($O877) &lt;= 1, MONTH($P877) &gt;= 1), IF($S877 &lt;&gt; "", $I877/$S877, ""), ""),"")</f>
        <v/>
      </c>
      <c r="U877" s="10" t="str">
        <f>IF(Overall!$A879&lt;&gt;"",IF(AND(MONTH($O877) &lt;= 2, MONTH($P877) &gt;= 2), IF($S877 &lt;&gt; "", $I877/$S877, ""), ""),"")</f>
        <v/>
      </c>
      <c r="V877" s="10" t="str">
        <f>IF(Overall!$A879&lt;&gt;"",IF(AND(MONTH($O877) &lt;= 3, MONTH($P877) &gt;= 3), IF($S877 &lt;&gt; "", $I877/$S877, ""), ""),"")</f>
        <v/>
      </c>
      <c r="W877" s="10" t="str">
        <f>IF(Overall!$A879&lt;&gt;"",IF(AND(MONTH($O877) &lt;= 4, MONTH($P877) &gt;= 4), IF($S877 &lt;&gt; "", $I877/$S877, ""), ""),"")</f>
        <v/>
      </c>
      <c r="X877" s="10" t="str">
        <f>IF(Overall!$A879&lt;&gt;"",IF(AND(MONTH($O877) &lt;= 5, MONTH($P877) &gt;= 5), IF($S877 &lt;&gt; "", $I877/$S877, ""), ""),"")</f>
        <v/>
      </c>
      <c r="Y877" s="10" t="str">
        <f>IF(Overall!$A879&lt;&gt;"",IF(AND(MONTH($O877) &lt;= 6, MONTH($P877) &gt;= 6), IF($S877 &lt;&gt; "", $I877/$S877, ""), ""),"")</f>
        <v/>
      </c>
      <c r="Z877" s="10" t="str">
        <f>IF(Overall!$A879&lt;&gt;"",IF(AND(MONTH($O877) &lt;= 7, MONTH($P877) &gt;= 7 ), IF($S877 &lt;&gt; "", $I877/$S877, ""), ""),"")</f>
        <v/>
      </c>
      <c r="AA877" s="10" t="str">
        <f>IF(Overall!$A879&lt;&gt;"",IF(AND(MONTH($O877) &lt;= 8, MONTH($P877) &gt;= 8), IF($S877 &lt;&gt; "", $I877/$S877, ""), ""),"")</f>
        <v/>
      </c>
      <c r="AB877" s="10" t="str">
        <f>IF(Overall!$A879&lt;&gt;"",IF(AND(MONTH($O877) &lt;= 9, MONTH($P877) &gt;= 9), IF($S877 &lt;&gt; "", $I877/$S877, ""), ""),"")</f>
        <v/>
      </c>
      <c r="AC877" s="10" t="str">
        <f>IF(Overall!$A879&lt;&gt;"",IF(AND(MONTH($O877) &lt;= 10, MONTH($P877) &gt;= 10), IF($S877 &lt;&gt; "", $I877/$S877, ""), ""),"")</f>
        <v/>
      </c>
      <c r="AD877" s="10" t="str">
        <f>IF(Overall!$A879&lt;&gt;"",IF(AND(MONTH($O877) &lt;= 11, MONTH($P877) &gt;= 11), IF($S877 &lt;&gt; "", $I877/$S877, ""), ""),"")</f>
        <v/>
      </c>
      <c r="AE877" s="10" t="str">
        <f>IF(Overall!$A879&lt;&gt;"",IF(AND(MONTH($O877) &lt;= 12, MONTH($P877) &gt;= 12), IF($S877 &lt;&gt; "", $I877/$S877, ""), ""),"")</f>
        <v/>
      </c>
      <c r="AG877" s="10" t="str">
        <f ca="1">IFERROR(IF(AND(NOW()&lt;= EOMONTH(DATE(YEAR($P877),1, 1), 0), Overall!$A879&lt;&gt;"", MONTH($O877) &lt;= 1, MONTH($P877) &gt;= 1), IF($S877 &lt;&gt; "", $I877/$S877, ""), ""), "")</f>
        <v/>
      </c>
      <c r="AH877" s="10" t="str">
        <f ca="1">IFERROR(IF(AND(NOW()&lt;= EOMONTH(DATE(YEAR($P877),2, 1), 0), Overall!$A879&lt;&gt;"", MONTH($O877) &lt;= 2, MONTH($P877) &gt;= 2), IF($S877 &lt;&gt; "", $I877/$S877, ""), ""), "")</f>
        <v/>
      </c>
      <c r="AI877" s="10" t="str">
        <f ca="1">IFERROR(IF(AND(NOW()&lt;= EOMONTH(DATE(YEAR($P877),3, 1), 0), Overall!$A879&lt;&gt;"", MONTH($O877) &lt;= 3, MONTH($P877) &gt;= 3), IF($S877 &lt;&gt; "", $I877/$S877, ""), ""), "")</f>
        <v/>
      </c>
      <c r="AJ877" s="10" t="str">
        <f ca="1">IFERROR(IF(AND(NOW()&lt;= EOMONTH(DATE(YEAR($P877),4, 1), 0), Overall!$A879&lt;&gt;"", MONTH($O877) &lt;= 4, MONTH($P877) &gt;= 4), IF($S877 &lt;&gt; "", $I877/$S877, ""), ""), "")</f>
        <v/>
      </c>
      <c r="AK877" s="10" t="str">
        <f ca="1">IFERROR(IF(AND(NOW()&lt;= EOMONTH(DATE(YEAR($P877),5, 1), 0), Overall!$A879&lt;&gt;"", MONTH($O877) &lt;= 5, MONTH($P877) &gt;= 5), IF($S877 &lt;&gt; "", $I877/$S877, ""), ""), "")</f>
        <v/>
      </c>
      <c r="AL877" s="10" t="str">
        <f ca="1">IFERROR(IF(AND(NOW()&lt;= EOMONTH(DATE(YEAR($P877),6, 1), 0), Overall!$A879&lt;&gt;"", MONTH($O877) &lt;= 6, MONTH($P877) &gt;= 6), IF($S877 &lt;&gt; "", $I877/$S877, ""), ""), "")</f>
        <v/>
      </c>
      <c r="AM877" s="10" t="str">
        <f ca="1">IFERROR(IF(AND(NOW()&lt;= EOMONTH(DATE(YEAR($P877),7, 1), 0), Overall!$A879&lt;&gt;"", MONTH($O877) &lt;= 7, MONTH($P877) &gt;= 7), IF($S877 &lt;&gt; "", $I877/$S877, ""), ""), "")</f>
        <v/>
      </c>
      <c r="AN877" s="10" t="str">
        <f ca="1">IFERROR(IF(AND(NOW()&lt;= EOMONTH(DATE(YEAR($P877),8, 1), 0), Overall!$A879&lt;&gt;"", MONTH($O877) &lt;= 8, MONTH($P877) &gt;= 8), IF($S877 &lt;&gt; "", $I877/$S877, ""), ""), "")</f>
        <v/>
      </c>
      <c r="AO877" s="10" t="str">
        <f ca="1">IFERROR(IF(AND(NOW()&lt;= EOMONTH(DATE(YEAR($P877),9, 1), 0), Overall!$A879&lt;&gt;"", MONTH($O877) &lt;= 9, MONTH($P877) &gt;= 9), IF($S877 &lt;&gt; "", $I877/$S877, ""), ""), "")</f>
        <v/>
      </c>
      <c r="AP877" s="10" t="str">
        <f ca="1">IFERROR(IF(AND(NOW()&lt;= EOMONTH(DATE(YEAR($P877),10, 1), 0), Overall!$A879&lt;&gt;"", MONTH($O877) &lt;= 10, MONTH($P877) &gt;= 10), IF($S877 &lt;&gt; "", $I877/$S877, ""), ""), "")</f>
        <v/>
      </c>
      <c r="AQ877" s="10" t="str">
        <f ca="1">IFERROR(IF(AND(NOW()&lt;= EOMONTH(DATE(YEAR($P877),11, 1), 0), Overall!$A879&lt;&gt;"", MONTH($O877) &lt;=11, MONTH($P877) &gt;= 11), IF($S877 &lt;&gt; "", $I877/$S877, ""), ""), "")</f>
        <v/>
      </c>
      <c r="AR877" s="10" t="str">
        <f ca="1">IFERROR(IF(AND(NOW()&lt;= EOMONTH(DATE(YEAR($P877),12, 1), 0), Overall!$A879&lt;&gt;"", MONTH($O877) &lt;= 12, MONTH($P877) &gt;= 12), IF($S877 &lt;&gt; "", $I877/$S877, ""), ""), "")</f>
        <v/>
      </c>
      <c r="AS877" s="16">
        <f t="shared" ca="1" si="29"/>
        <v>0</v>
      </c>
    </row>
    <row r="878" spans="1:45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5" t="str">
        <f>IF(Overall!P880&lt;&gt;"",_xlfn.VALUETOTEXT(Overall!P880),"")</f>
        <v/>
      </c>
      <c r="I878" s="6" t="str">
        <f>IF(Overall!F880&lt;&gt;"",VALUE(Overall!F880),"")</f>
        <v/>
      </c>
      <c r="J878" s="6" t="str">
        <f>IF(Overall!G880&lt;&gt;"",VALUE(Overall!G880),"")</f>
        <v/>
      </c>
      <c r="K878" s="6" t="str">
        <f>IF(Overall!H880&lt;&gt;"",VALUE(Overall!H880),"")</f>
        <v/>
      </c>
      <c r="L878" s="6" t="str">
        <f>IF(Overall!I880&lt;&gt;"",VALUE(Overall!I880),"")</f>
        <v/>
      </c>
      <c r="M878" s="6" t="str">
        <f>IF(Overall!J880&lt;&gt;"",VALUE(Overall!J880),"")</f>
        <v/>
      </c>
      <c r="N878" s="6" t="str">
        <f>IF(Overall!K880&lt;&gt;"",VALUE(Overall!K880),"")</f>
        <v/>
      </c>
      <c r="O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P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Q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R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S878" s="5" t="str">
        <f t="shared" si="28"/>
        <v/>
      </c>
      <c r="T878" s="10" t="str">
        <f>IF(Overall!$A880&lt;&gt;"",IF(AND(MONTH($O878) &lt;= 1, MONTH($P878) &gt;= 1), IF($S878 &lt;&gt; "", $I878/$S878, ""), ""),"")</f>
        <v/>
      </c>
      <c r="U878" s="10" t="str">
        <f>IF(Overall!$A880&lt;&gt;"",IF(AND(MONTH($O878) &lt;= 2, MONTH($P878) &gt;= 2), IF($S878 &lt;&gt; "", $I878/$S878, ""), ""),"")</f>
        <v/>
      </c>
      <c r="V878" s="10" t="str">
        <f>IF(Overall!$A880&lt;&gt;"",IF(AND(MONTH($O878) &lt;= 3, MONTH($P878) &gt;= 3), IF($S878 &lt;&gt; "", $I878/$S878, ""), ""),"")</f>
        <v/>
      </c>
      <c r="W878" s="10" t="str">
        <f>IF(Overall!$A880&lt;&gt;"",IF(AND(MONTH($O878) &lt;= 4, MONTH($P878) &gt;= 4), IF($S878 &lt;&gt; "", $I878/$S878, ""), ""),"")</f>
        <v/>
      </c>
      <c r="X878" s="10" t="str">
        <f>IF(Overall!$A880&lt;&gt;"",IF(AND(MONTH($O878) &lt;= 5, MONTH($P878) &gt;= 5), IF($S878 &lt;&gt; "", $I878/$S878, ""), ""),"")</f>
        <v/>
      </c>
      <c r="Y878" s="10" t="str">
        <f>IF(Overall!$A880&lt;&gt;"",IF(AND(MONTH($O878) &lt;= 6, MONTH($P878) &gt;= 6), IF($S878 &lt;&gt; "", $I878/$S878, ""), ""),"")</f>
        <v/>
      </c>
      <c r="Z878" s="10" t="str">
        <f>IF(Overall!$A880&lt;&gt;"",IF(AND(MONTH($O878) &lt;= 7, MONTH($P878) &gt;= 7 ), IF($S878 &lt;&gt; "", $I878/$S878, ""), ""),"")</f>
        <v/>
      </c>
      <c r="AA878" s="10" t="str">
        <f>IF(Overall!$A880&lt;&gt;"",IF(AND(MONTH($O878) &lt;= 8, MONTH($P878) &gt;= 8), IF($S878 &lt;&gt; "", $I878/$S878, ""), ""),"")</f>
        <v/>
      </c>
      <c r="AB878" s="10" t="str">
        <f>IF(Overall!$A880&lt;&gt;"",IF(AND(MONTH($O878) &lt;= 9, MONTH($P878) &gt;= 9), IF($S878 &lt;&gt; "", $I878/$S878, ""), ""),"")</f>
        <v/>
      </c>
      <c r="AC878" s="10" t="str">
        <f>IF(Overall!$A880&lt;&gt;"",IF(AND(MONTH($O878) &lt;= 10, MONTH($P878) &gt;= 10), IF($S878 &lt;&gt; "", $I878/$S878, ""), ""),"")</f>
        <v/>
      </c>
      <c r="AD878" s="10" t="str">
        <f>IF(Overall!$A880&lt;&gt;"",IF(AND(MONTH($O878) &lt;= 11, MONTH($P878) &gt;= 11), IF($S878 &lt;&gt; "", $I878/$S878, ""), ""),"")</f>
        <v/>
      </c>
      <c r="AE878" s="10" t="str">
        <f>IF(Overall!$A880&lt;&gt;"",IF(AND(MONTH($O878) &lt;= 12, MONTH($P878) &gt;= 12), IF($S878 &lt;&gt; "", $I878/$S878, ""), ""),"")</f>
        <v/>
      </c>
      <c r="AG878" s="10" t="str">
        <f ca="1">IFERROR(IF(AND(NOW()&lt;= EOMONTH(DATE(YEAR($P878),1, 1), 0), Overall!$A880&lt;&gt;"", MONTH($O878) &lt;= 1, MONTH($P878) &gt;= 1), IF($S878 &lt;&gt; "", $I878/$S878, ""), ""), "")</f>
        <v/>
      </c>
      <c r="AH878" s="10" t="str">
        <f ca="1">IFERROR(IF(AND(NOW()&lt;= EOMONTH(DATE(YEAR($P878),2, 1), 0), Overall!$A880&lt;&gt;"", MONTH($O878) &lt;= 2, MONTH($P878) &gt;= 2), IF($S878 &lt;&gt; "", $I878/$S878, ""), ""), "")</f>
        <v/>
      </c>
      <c r="AI878" s="10" t="str">
        <f ca="1">IFERROR(IF(AND(NOW()&lt;= EOMONTH(DATE(YEAR($P878),3, 1), 0), Overall!$A880&lt;&gt;"", MONTH($O878) &lt;= 3, MONTH($P878) &gt;= 3), IF($S878 &lt;&gt; "", $I878/$S878, ""), ""), "")</f>
        <v/>
      </c>
      <c r="AJ878" s="10" t="str">
        <f ca="1">IFERROR(IF(AND(NOW()&lt;= EOMONTH(DATE(YEAR($P878),4, 1), 0), Overall!$A880&lt;&gt;"", MONTH($O878) &lt;= 4, MONTH($P878) &gt;= 4), IF($S878 &lt;&gt; "", $I878/$S878, ""), ""), "")</f>
        <v/>
      </c>
      <c r="AK878" s="10" t="str">
        <f ca="1">IFERROR(IF(AND(NOW()&lt;= EOMONTH(DATE(YEAR($P878),5, 1), 0), Overall!$A880&lt;&gt;"", MONTH($O878) &lt;= 5, MONTH($P878) &gt;= 5), IF($S878 &lt;&gt; "", $I878/$S878, ""), ""), "")</f>
        <v/>
      </c>
      <c r="AL878" s="10" t="str">
        <f ca="1">IFERROR(IF(AND(NOW()&lt;= EOMONTH(DATE(YEAR($P878),6, 1), 0), Overall!$A880&lt;&gt;"", MONTH($O878) &lt;= 6, MONTH($P878) &gt;= 6), IF($S878 &lt;&gt; "", $I878/$S878, ""), ""), "")</f>
        <v/>
      </c>
      <c r="AM878" s="10" t="str">
        <f ca="1">IFERROR(IF(AND(NOW()&lt;= EOMONTH(DATE(YEAR($P878),7, 1), 0), Overall!$A880&lt;&gt;"", MONTH($O878) &lt;= 7, MONTH($P878) &gt;= 7), IF($S878 &lt;&gt; "", $I878/$S878, ""), ""), "")</f>
        <v/>
      </c>
      <c r="AN878" s="10" t="str">
        <f ca="1">IFERROR(IF(AND(NOW()&lt;= EOMONTH(DATE(YEAR($P878),8, 1), 0), Overall!$A880&lt;&gt;"", MONTH($O878) &lt;= 8, MONTH($P878) &gt;= 8), IF($S878 &lt;&gt; "", $I878/$S878, ""), ""), "")</f>
        <v/>
      </c>
      <c r="AO878" s="10" t="str">
        <f ca="1">IFERROR(IF(AND(NOW()&lt;= EOMONTH(DATE(YEAR($P878),9, 1), 0), Overall!$A880&lt;&gt;"", MONTH($O878) &lt;= 9, MONTH($P878) &gt;= 9), IF($S878 &lt;&gt; "", $I878/$S878, ""), ""), "")</f>
        <v/>
      </c>
      <c r="AP878" s="10" t="str">
        <f ca="1">IFERROR(IF(AND(NOW()&lt;= EOMONTH(DATE(YEAR($P878),10, 1), 0), Overall!$A880&lt;&gt;"", MONTH($O878) &lt;= 10, MONTH($P878) &gt;= 10), IF($S878 &lt;&gt; "", $I878/$S878, ""), ""), "")</f>
        <v/>
      </c>
      <c r="AQ878" s="10" t="str">
        <f ca="1">IFERROR(IF(AND(NOW()&lt;= EOMONTH(DATE(YEAR($P878),11, 1), 0), Overall!$A880&lt;&gt;"", MONTH($O878) &lt;=11, MONTH($P878) &gt;= 11), IF($S878 &lt;&gt; "", $I878/$S878, ""), ""), "")</f>
        <v/>
      </c>
      <c r="AR878" s="10" t="str">
        <f ca="1">IFERROR(IF(AND(NOW()&lt;= EOMONTH(DATE(YEAR($P878),12, 1), 0), Overall!$A880&lt;&gt;"", MONTH($O878) &lt;= 12, MONTH($P878) &gt;= 12), IF($S878 &lt;&gt; "", $I878/$S878, ""), ""), "")</f>
        <v/>
      </c>
      <c r="AS878" s="16">
        <f t="shared" ca="1" si="29"/>
        <v>0</v>
      </c>
    </row>
    <row r="879" spans="1:45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5" t="str">
        <f>IF(Overall!P881&lt;&gt;"",_xlfn.VALUETOTEXT(Overall!P881),"")</f>
        <v/>
      </c>
      <c r="I879" s="6" t="str">
        <f>IF(Overall!F881&lt;&gt;"",VALUE(Overall!F881),"")</f>
        <v/>
      </c>
      <c r="J879" s="6" t="str">
        <f>IF(Overall!G881&lt;&gt;"",VALUE(Overall!G881),"")</f>
        <v/>
      </c>
      <c r="K879" s="6" t="str">
        <f>IF(Overall!H881&lt;&gt;"",VALUE(Overall!H881),"")</f>
        <v/>
      </c>
      <c r="L879" s="6" t="str">
        <f>IF(Overall!I881&lt;&gt;"",VALUE(Overall!I881),"")</f>
        <v/>
      </c>
      <c r="M879" s="6" t="str">
        <f>IF(Overall!J881&lt;&gt;"",VALUE(Overall!J881),"")</f>
        <v/>
      </c>
      <c r="N879" s="6" t="str">
        <f>IF(Overall!K881&lt;&gt;"",VALUE(Overall!K881),"")</f>
        <v/>
      </c>
      <c r="O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P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Q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R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S879" s="5" t="str">
        <f t="shared" si="28"/>
        <v/>
      </c>
      <c r="T879" s="10" t="str">
        <f>IF(Overall!$A881&lt;&gt;"",IF(AND(MONTH($O879) &lt;= 1, MONTH($P879) &gt;= 1), IF($S879 &lt;&gt; "", $I879/$S879, ""), ""),"")</f>
        <v/>
      </c>
      <c r="U879" s="10" t="str">
        <f>IF(Overall!$A881&lt;&gt;"",IF(AND(MONTH($O879) &lt;= 2, MONTH($P879) &gt;= 2), IF($S879 &lt;&gt; "", $I879/$S879, ""), ""),"")</f>
        <v/>
      </c>
      <c r="V879" s="10" t="str">
        <f>IF(Overall!$A881&lt;&gt;"",IF(AND(MONTH($O879) &lt;= 3, MONTH($P879) &gt;= 3), IF($S879 &lt;&gt; "", $I879/$S879, ""), ""),"")</f>
        <v/>
      </c>
      <c r="W879" s="10" t="str">
        <f>IF(Overall!$A881&lt;&gt;"",IF(AND(MONTH($O879) &lt;= 4, MONTH($P879) &gt;= 4), IF($S879 &lt;&gt; "", $I879/$S879, ""), ""),"")</f>
        <v/>
      </c>
      <c r="X879" s="10" t="str">
        <f>IF(Overall!$A881&lt;&gt;"",IF(AND(MONTH($O879) &lt;= 5, MONTH($P879) &gt;= 5), IF($S879 &lt;&gt; "", $I879/$S879, ""), ""),"")</f>
        <v/>
      </c>
      <c r="Y879" s="10" t="str">
        <f>IF(Overall!$A881&lt;&gt;"",IF(AND(MONTH($O879) &lt;= 6, MONTH($P879) &gt;= 6), IF($S879 &lt;&gt; "", $I879/$S879, ""), ""),"")</f>
        <v/>
      </c>
      <c r="Z879" s="10" t="str">
        <f>IF(Overall!$A881&lt;&gt;"",IF(AND(MONTH($O879) &lt;= 7, MONTH($P879) &gt;= 7 ), IF($S879 &lt;&gt; "", $I879/$S879, ""), ""),"")</f>
        <v/>
      </c>
      <c r="AA879" s="10" t="str">
        <f>IF(Overall!$A881&lt;&gt;"",IF(AND(MONTH($O879) &lt;= 8, MONTH($P879) &gt;= 8), IF($S879 &lt;&gt; "", $I879/$S879, ""), ""),"")</f>
        <v/>
      </c>
      <c r="AB879" s="10" t="str">
        <f>IF(Overall!$A881&lt;&gt;"",IF(AND(MONTH($O879) &lt;= 9, MONTH($P879) &gt;= 9), IF($S879 &lt;&gt; "", $I879/$S879, ""), ""),"")</f>
        <v/>
      </c>
      <c r="AC879" s="10" t="str">
        <f>IF(Overall!$A881&lt;&gt;"",IF(AND(MONTH($O879) &lt;= 10, MONTH($P879) &gt;= 10), IF($S879 &lt;&gt; "", $I879/$S879, ""), ""),"")</f>
        <v/>
      </c>
      <c r="AD879" s="10" t="str">
        <f>IF(Overall!$A881&lt;&gt;"",IF(AND(MONTH($O879) &lt;= 11, MONTH($P879) &gt;= 11), IF($S879 &lt;&gt; "", $I879/$S879, ""), ""),"")</f>
        <v/>
      </c>
      <c r="AE879" s="10" t="str">
        <f>IF(Overall!$A881&lt;&gt;"",IF(AND(MONTH($O879) &lt;= 12, MONTH($P879) &gt;= 12), IF($S879 &lt;&gt; "", $I879/$S879, ""), ""),"")</f>
        <v/>
      </c>
      <c r="AG879" s="10" t="str">
        <f ca="1">IFERROR(IF(AND(NOW()&lt;= EOMONTH(DATE(YEAR($P879),1, 1), 0), Overall!$A881&lt;&gt;"", MONTH($O879) &lt;= 1, MONTH($P879) &gt;= 1), IF($S879 &lt;&gt; "", $I879/$S879, ""), ""), "")</f>
        <v/>
      </c>
      <c r="AH879" s="10" t="str">
        <f ca="1">IFERROR(IF(AND(NOW()&lt;= EOMONTH(DATE(YEAR($P879),2, 1), 0), Overall!$A881&lt;&gt;"", MONTH($O879) &lt;= 2, MONTH($P879) &gt;= 2), IF($S879 &lt;&gt; "", $I879/$S879, ""), ""), "")</f>
        <v/>
      </c>
      <c r="AI879" s="10" t="str">
        <f ca="1">IFERROR(IF(AND(NOW()&lt;= EOMONTH(DATE(YEAR($P879),3, 1), 0), Overall!$A881&lt;&gt;"", MONTH($O879) &lt;= 3, MONTH($P879) &gt;= 3), IF($S879 &lt;&gt; "", $I879/$S879, ""), ""), "")</f>
        <v/>
      </c>
      <c r="AJ879" s="10" t="str">
        <f ca="1">IFERROR(IF(AND(NOW()&lt;= EOMONTH(DATE(YEAR($P879),4, 1), 0), Overall!$A881&lt;&gt;"", MONTH($O879) &lt;= 4, MONTH($P879) &gt;= 4), IF($S879 &lt;&gt; "", $I879/$S879, ""), ""), "")</f>
        <v/>
      </c>
      <c r="AK879" s="10" t="str">
        <f ca="1">IFERROR(IF(AND(NOW()&lt;= EOMONTH(DATE(YEAR($P879),5, 1), 0), Overall!$A881&lt;&gt;"", MONTH($O879) &lt;= 5, MONTH($P879) &gt;= 5), IF($S879 &lt;&gt; "", $I879/$S879, ""), ""), "")</f>
        <v/>
      </c>
      <c r="AL879" s="10" t="str">
        <f ca="1">IFERROR(IF(AND(NOW()&lt;= EOMONTH(DATE(YEAR($P879),6, 1), 0), Overall!$A881&lt;&gt;"", MONTH($O879) &lt;= 6, MONTH($P879) &gt;= 6), IF($S879 &lt;&gt; "", $I879/$S879, ""), ""), "")</f>
        <v/>
      </c>
      <c r="AM879" s="10" t="str">
        <f ca="1">IFERROR(IF(AND(NOW()&lt;= EOMONTH(DATE(YEAR($P879),7, 1), 0), Overall!$A881&lt;&gt;"", MONTH($O879) &lt;= 7, MONTH($P879) &gt;= 7), IF($S879 &lt;&gt; "", $I879/$S879, ""), ""), "")</f>
        <v/>
      </c>
      <c r="AN879" s="10" t="str">
        <f ca="1">IFERROR(IF(AND(NOW()&lt;= EOMONTH(DATE(YEAR($P879),8, 1), 0), Overall!$A881&lt;&gt;"", MONTH($O879) &lt;= 8, MONTH($P879) &gt;= 8), IF($S879 &lt;&gt; "", $I879/$S879, ""), ""), "")</f>
        <v/>
      </c>
      <c r="AO879" s="10" t="str">
        <f ca="1">IFERROR(IF(AND(NOW()&lt;= EOMONTH(DATE(YEAR($P879),9, 1), 0), Overall!$A881&lt;&gt;"", MONTH($O879) &lt;= 9, MONTH($P879) &gt;= 9), IF($S879 &lt;&gt; "", $I879/$S879, ""), ""), "")</f>
        <v/>
      </c>
      <c r="AP879" s="10" t="str">
        <f ca="1">IFERROR(IF(AND(NOW()&lt;= EOMONTH(DATE(YEAR($P879),10, 1), 0), Overall!$A881&lt;&gt;"", MONTH($O879) &lt;= 10, MONTH($P879) &gt;= 10), IF($S879 &lt;&gt; "", $I879/$S879, ""), ""), "")</f>
        <v/>
      </c>
      <c r="AQ879" s="10" t="str">
        <f ca="1">IFERROR(IF(AND(NOW()&lt;= EOMONTH(DATE(YEAR($P879),11, 1), 0), Overall!$A881&lt;&gt;"", MONTH($O879) &lt;=11, MONTH($P879) &gt;= 11), IF($S879 &lt;&gt; "", $I879/$S879, ""), ""), "")</f>
        <v/>
      </c>
      <c r="AR879" s="10" t="str">
        <f ca="1">IFERROR(IF(AND(NOW()&lt;= EOMONTH(DATE(YEAR($P879),12, 1), 0), Overall!$A881&lt;&gt;"", MONTH($O879) &lt;= 12, MONTH($P879) &gt;= 12), IF($S879 &lt;&gt; "", $I879/$S879, ""), ""), "")</f>
        <v/>
      </c>
      <c r="AS879" s="16">
        <f t="shared" ca="1" si="29"/>
        <v>0</v>
      </c>
    </row>
    <row r="880" spans="1:45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5" t="str">
        <f>IF(Overall!P882&lt;&gt;"",_xlfn.VALUETOTEXT(Overall!P882),"")</f>
        <v/>
      </c>
      <c r="I880" s="6" t="str">
        <f>IF(Overall!F882&lt;&gt;"",VALUE(Overall!F882),"")</f>
        <v/>
      </c>
      <c r="J880" s="6" t="str">
        <f>IF(Overall!G882&lt;&gt;"",VALUE(Overall!G882),"")</f>
        <v/>
      </c>
      <c r="K880" s="6" t="str">
        <f>IF(Overall!H882&lt;&gt;"",VALUE(Overall!H882),"")</f>
        <v/>
      </c>
      <c r="L880" s="6" t="str">
        <f>IF(Overall!I882&lt;&gt;"",VALUE(Overall!I882),"")</f>
        <v/>
      </c>
      <c r="M880" s="6" t="str">
        <f>IF(Overall!J882&lt;&gt;"",VALUE(Overall!J882),"")</f>
        <v/>
      </c>
      <c r="N880" s="6" t="str">
        <f>IF(Overall!K882&lt;&gt;"",VALUE(Overall!K882),"")</f>
        <v/>
      </c>
      <c r="O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P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Q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R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S880" s="5" t="str">
        <f t="shared" si="28"/>
        <v/>
      </c>
      <c r="T880" s="10" t="str">
        <f>IF(Overall!$A882&lt;&gt;"",IF(AND(MONTH($O880) &lt;= 1, MONTH($P880) &gt;= 1), IF($S880 &lt;&gt; "", $I880/$S880, ""), ""),"")</f>
        <v/>
      </c>
      <c r="U880" s="10" t="str">
        <f>IF(Overall!$A882&lt;&gt;"",IF(AND(MONTH($O880) &lt;= 2, MONTH($P880) &gt;= 2), IF($S880 &lt;&gt; "", $I880/$S880, ""), ""),"")</f>
        <v/>
      </c>
      <c r="V880" s="10" t="str">
        <f>IF(Overall!$A882&lt;&gt;"",IF(AND(MONTH($O880) &lt;= 3, MONTH($P880) &gt;= 3), IF($S880 &lt;&gt; "", $I880/$S880, ""), ""),"")</f>
        <v/>
      </c>
      <c r="W880" s="10" t="str">
        <f>IF(Overall!$A882&lt;&gt;"",IF(AND(MONTH($O880) &lt;= 4, MONTH($P880) &gt;= 4), IF($S880 &lt;&gt; "", $I880/$S880, ""), ""),"")</f>
        <v/>
      </c>
      <c r="X880" s="10" t="str">
        <f>IF(Overall!$A882&lt;&gt;"",IF(AND(MONTH($O880) &lt;= 5, MONTH($P880) &gt;= 5), IF($S880 &lt;&gt; "", $I880/$S880, ""), ""),"")</f>
        <v/>
      </c>
      <c r="Y880" s="10" t="str">
        <f>IF(Overall!$A882&lt;&gt;"",IF(AND(MONTH($O880) &lt;= 6, MONTH($P880) &gt;= 6), IF($S880 &lt;&gt; "", $I880/$S880, ""), ""),"")</f>
        <v/>
      </c>
      <c r="Z880" s="10" t="str">
        <f>IF(Overall!$A882&lt;&gt;"",IF(AND(MONTH($O880) &lt;= 7, MONTH($P880) &gt;= 7 ), IF($S880 &lt;&gt; "", $I880/$S880, ""), ""),"")</f>
        <v/>
      </c>
      <c r="AA880" s="10" t="str">
        <f>IF(Overall!$A882&lt;&gt;"",IF(AND(MONTH($O880) &lt;= 8, MONTH($P880) &gt;= 8), IF($S880 &lt;&gt; "", $I880/$S880, ""), ""),"")</f>
        <v/>
      </c>
      <c r="AB880" s="10" t="str">
        <f>IF(Overall!$A882&lt;&gt;"",IF(AND(MONTH($O880) &lt;= 9, MONTH($P880) &gt;= 9), IF($S880 &lt;&gt; "", $I880/$S880, ""), ""),"")</f>
        <v/>
      </c>
      <c r="AC880" s="10" t="str">
        <f>IF(Overall!$A882&lt;&gt;"",IF(AND(MONTH($O880) &lt;= 10, MONTH($P880) &gt;= 10), IF($S880 &lt;&gt; "", $I880/$S880, ""), ""),"")</f>
        <v/>
      </c>
      <c r="AD880" s="10" t="str">
        <f>IF(Overall!$A882&lt;&gt;"",IF(AND(MONTH($O880) &lt;= 11, MONTH($P880) &gt;= 11), IF($S880 &lt;&gt; "", $I880/$S880, ""), ""),"")</f>
        <v/>
      </c>
      <c r="AE880" s="10" t="str">
        <f>IF(Overall!$A882&lt;&gt;"",IF(AND(MONTH($O880) &lt;= 12, MONTH($P880) &gt;= 12), IF($S880 &lt;&gt; "", $I880/$S880, ""), ""),"")</f>
        <v/>
      </c>
      <c r="AG880" s="10" t="str">
        <f ca="1">IFERROR(IF(AND(NOW()&lt;= EOMONTH(DATE(YEAR($P880),1, 1), 0), Overall!$A882&lt;&gt;"", MONTH($O880) &lt;= 1, MONTH($P880) &gt;= 1), IF($S880 &lt;&gt; "", $I880/$S880, ""), ""), "")</f>
        <v/>
      </c>
      <c r="AH880" s="10" t="str">
        <f ca="1">IFERROR(IF(AND(NOW()&lt;= EOMONTH(DATE(YEAR($P880),2, 1), 0), Overall!$A882&lt;&gt;"", MONTH($O880) &lt;= 2, MONTH($P880) &gt;= 2), IF($S880 &lt;&gt; "", $I880/$S880, ""), ""), "")</f>
        <v/>
      </c>
      <c r="AI880" s="10" t="str">
        <f ca="1">IFERROR(IF(AND(NOW()&lt;= EOMONTH(DATE(YEAR($P880),3, 1), 0), Overall!$A882&lt;&gt;"", MONTH($O880) &lt;= 3, MONTH($P880) &gt;= 3), IF($S880 &lt;&gt; "", $I880/$S880, ""), ""), "")</f>
        <v/>
      </c>
      <c r="AJ880" s="10" t="str">
        <f ca="1">IFERROR(IF(AND(NOW()&lt;= EOMONTH(DATE(YEAR($P880),4, 1), 0), Overall!$A882&lt;&gt;"", MONTH($O880) &lt;= 4, MONTH($P880) &gt;= 4), IF($S880 &lt;&gt; "", $I880/$S880, ""), ""), "")</f>
        <v/>
      </c>
      <c r="AK880" s="10" t="str">
        <f ca="1">IFERROR(IF(AND(NOW()&lt;= EOMONTH(DATE(YEAR($P880),5, 1), 0), Overall!$A882&lt;&gt;"", MONTH($O880) &lt;= 5, MONTH($P880) &gt;= 5), IF($S880 &lt;&gt; "", $I880/$S880, ""), ""), "")</f>
        <v/>
      </c>
      <c r="AL880" s="10" t="str">
        <f ca="1">IFERROR(IF(AND(NOW()&lt;= EOMONTH(DATE(YEAR($P880),6, 1), 0), Overall!$A882&lt;&gt;"", MONTH($O880) &lt;= 6, MONTH($P880) &gt;= 6), IF($S880 &lt;&gt; "", $I880/$S880, ""), ""), "")</f>
        <v/>
      </c>
      <c r="AM880" s="10" t="str">
        <f ca="1">IFERROR(IF(AND(NOW()&lt;= EOMONTH(DATE(YEAR($P880),7, 1), 0), Overall!$A882&lt;&gt;"", MONTH($O880) &lt;= 7, MONTH($P880) &gt;= 7), IF($S880 &lt;&gt; "", $I880/$S880, ""), ""), "")</f>
        <v/>
      </c>
      <c r="AN880" s="10" t="str">
        <f ca="1">IFERROR(IF(AND(NOW()&lt;= EOMONTH(DATE(YEAR($P880),8, 1), 0), Overall!$A882&lt;&gt;"", MONTH($O880) &lt;= 8, MONTH($P880) &gt;= 8), IF($S880 &lt;&gt; "", $I880/$S880, ""), ""), "")</f>
        <v/>
      </c>
      <c r="AO880" s="10" t="str">
        <f ca="1">IFERROR(IF(AND(NOW()&lt;= EOMONTH(DATE(YEAR($P880),9, 1), 0), Overall!$A882&lt;&gt;"", MONTH($O880) &lt;= 9, MONTH($P880) &gt;= 9), IF($S880 &lt;&gt; "", $I880/$S880, ""), ""), "")</f>
        <v/>
      </c>
      <c r="AP880" s="10" t="str">
        <f ca="1">IFERROR(IF(AND(NOW()&lt;= EOMONTH(DATE(YEAR($P880),10, 1), 0), Overall!$A882&lt;&gt;"", MONTH($O880) &lt;= 10, MONTH($P880) &gt;= 10), IF($S880 &lt;&gt; "", $I880/$S880, ""), ""), "")</f>
        <v/>
      </c>
      <c r="AQ880" s="10" t="str">
        <f ca="1">IFERROR(IF(AND(NOW()&lt;= EOMONTH(DATE(YEAR($P880),11, 1), 0), Overall!$A882&lt;&gt;"", MONTH($O880) &lt;=11, MONTH($P880) &gt;= 11), IF($S880 &lt;&gt; "", $I880/$S880, ""), ""), "")</f>
        <v/>
      </c>
      <c r="AR880" s="10" t="str">
        <f ca="1">IFERROR(IF(AND(NOW()&lt;= EOMONTH(DATE(YEAR($P880),12, 1), 0), Overall!$A882&lt;&gt;"", MONTH($O880) &lt;= 12, MONTH($P880) &gt;= 12), IF($S880 &lt;&gt; "", $I880/$S880, ""), ""), "")</f>
        <v/>
      </c>
      <c r="AS880" s="16">
        <f t="shared" ca="1" si="29"/>
        <v>0</v>
      </c>
    </row>
    <row r="881" spans="1:45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5" t="str">
        <f>IF(Overall!P883&lt;&gt;"",_xlfn.VALUETOTEXT(Overall!P883),"")</f>
        <v/>
      </c>
      <c r="I881" s="6" t="str">
        <f>IF(Overall!F883&lt;&gt;"",VALUE(Overall!F883),"")</f>
        <v/>
      </c>
      <c r="J881" s="6" t="str">
        <f>IF(Overall!G883&lt;&gt;"",VALUE(Overall!G883),"")</f>
        <v/>
      </c>
      <c r="K881" s="6" t="str">
        <f>IF(Overall!H883&lt;&gt;"",VALUE(Overall!H883),"")</f>
        <v/>
      </c>
      <c r="L881" s="6" t="str">
        <f>IF(Overall!I883&lt;&gt;"",VALUE(Overall!I883),"")</f>
        <v/>
      </c>
      <c r="M881" s="6" t="str">
        <f>IF(Overall!J883&lt;&gt;"",VALUE(Overall!J883),"")</f>
        <v/>
      </c>
      <c r="N881" s="6" t="str">
        <f>IF(Overall!K883&lt;&gt;"",VALUE(Overall!K883),"")</f>
        <v/>
      </c>
      <c r="O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P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Q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R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S881" s="5" t="str">
        <f t="shared" si="28"/>
        <v/>
      </c>
      <c r="T881" s="10" t="str">
        <f>IF(Overall!$A883&lt;&gt;"",IF(AND(MONTH($O881) &lt;= 1, MONTH($P881) &gt;= 1), IF($S881 &lt;&gt; "", $I881/$S881, ""), ""),"")</f>
        <v/>
      </c>
      <c r="U881" s="10" t="str">
        <f>IF(Overall!$A883&lt;&gt;"",IF(AND(MONTH($O881) &lt;= 2, MONTH($P881) &gt;= 2), IF($S881 &lt;&gt; "", $I881/$S881, ""), ""),"")</f>
        <v/>
      </c>
      <c r="V881" s="10" t="str">
        <f>IF(Overall!$A883&lt;&gt;"",IF(AND(MONTH($O881) &lt;= 3, MONTH($P881) &gt;= 3), IF($S881 &lt;&gt; "", $I881/$S881, ""), ""),"")</f>
        <v/>
      </c>
      <c r="W881" s="10" t="str">
        <f>IF(Overall!$A883&lt;&gt;"",IF(AND(MONTH($O881) &lt;= 4, MONTH($P881) &gt;= 4), IF($S881 &lt;&gt; "", $I881/$S881, ""), ""),"")</f>
        <v/>
      </c>
      <c r="X881" s="10" t="str">
        <f>IF(Overall!$A883&lt;&gt;"",IF(AND(MONTH($O881) &lt;= 5, MONTH($P881) &gt;= 5), IF($S881 &lt;&gt; "", $I881/$S881, ""), ""),"")</f>
        <v/>
      </c>
      <c r="Y881" s="10" t="str">
        <f>IF(Overall!$A883&lt;&gt;"",IF(AND(MONTH($O881) &lt;= 6, MONTH($P881) &gt;= 6), IF($S881 &lt;&gt; "", $I881/$S881, ""), ""),"")</f>
        <v/>
      </c>
      <c r="Z881" s="10" t="str">
        <f>IF(Overall!$A883&lt;&gt;"",IF(AND(MONTH($O881) &lt;= 7, MONTH($P881) &gt;= 7 ), IF($S881 &lt;&gt; "", $I881/$S881, ""), ""),"")</f>
        <v/>
      </c>
      <c r="AA881" s="10" t="str">
        <f>IF(Overall!$A883&lt;&gt;"",IF(AND(MONTH($O881) &lt;= 8, MONTH($P881) &gt;= 8), IF($S881 &lt;&gt; "", $I881/$S881, ""), ""),"")</f>
        <v/>
      </c>
      <c r="AB881" s="10" t="str">
        <f>IF(Overall!$A883&lt;&gt;"",IF(AND(MONTH($O881) &lt;= 9, MONTH($P881) &gt;= 9), IF($S881 &lt;&gt; "", $I881/$S881, ""), ""),"")</f>
        <v/>
      </c>
      <c r="AC881" s="10" t="str">
        <f>IF(Overall!$A883&lt;&gt;"",IF(AND(MONTH($O881) &lt;= 10, MONTH($P881) &gt;= 10), IF($S881 &lt;&gt; "", $I881/$S881, ""), ""),"")</f>
        <v/>
      </c>
      <c r="AD881" s="10" t="str">
        <f>IF(Overall!$A883&lt;&gt;"",IF(AND(MONTH($O881) &lt;= 11, MONTH($P881) &gt;= 11), IF($S881 &lt;&gt; "", $I881/$S881, ""), ""),"")</f>
        <v/>
      </c>
      <c r="AE881" s="10" t="str">
        <f>IF(Overall!$A883&lt;&gt;"",IF(AND(MONTH($O881) &lt;= 12, MONTH($P881) &gt;= 12), IF($S881 &lt;&gt; "", $I881/$S881, ""), ""),"")</f>
        <v/>
      </c>
      <c r="AG881" s="10" t="str">
        <f ca="1">IFERROR(IF(AND(NOW()&lt;= EOMONTH(DATE(YEAR($P881),1, 1), 0), Overall!$A883&lt;&gt;"", MONTH($O881) &lt;= 1, MONTH($P881) &gt;= 1), IF($S881 &lt;&gt; "", $I881/$S881, ""), ""), "")</f>
        <v/>
      </c>
      <c r="AH881" s="10" t="str">
        <f ca="1">IFERROR(IF(AND(NOW()&lt;= EOMONTH(DATE(YEAR($P881),2, 1), 0), Overall!$A883&lt;&gt;"", MONTH($O881) &lt;= 2, MONTH($P881) &gt;= 2), IF($S881 &lt;&gt; "", $I881/$S881, ""), ""), "")</f>
        <v/>
      </c>
      <c r="AI881" s="10" t="str">
        <f ca="1">IFERROR(IF(AND(NOW()&lt;= EOMONTH(DATE(YEAR($P881),3, 1), 0), Overall!$A883&lt;&gt;"", MONTH($O881) &lt;= 3, MONTH($P881) &gt;= 3), IF($S881 &lt;&gt; "", $I881/$S881, ""), ""), "")</f>
        <v/>
      </c>
      <c r="AJ881" s="10" t="str">
        <f ca="1">IFERROR(IF(AND(NOW()&lt;= EOMONTH(DATE(YEAR($P881),4, 1), 0), Overall!$A883&lt;&gt;"", MONTH($O881) &lt;= 4, MONTH($P881) &gt;= 4), IF($S881 &lt;&gt; "", $I881/$S881, ""), ""), "")</f>
        <v/>
      </c>
      <c r="AK881" s="10" t="str">
        <f ca="1">IFERROR(IF(AND(NOW()&lt;= EOMONTH(DATE(YEAR($P881),5, 1), 0), Overall!$A883&lt;&gt;"", MONTH($O881) &lt;= 5, MONTH($P881) &gt;= 5), IF($S881 &lt;&gt; "", $I881/$S881, ""), ""), "")</f>
        <v/>
      </c>
      <c r="AL881" s="10" t="str">
        <f ca="1">IFERROR(IF(AND(NOW()&lt;= EOMONTH(DATE(YEAR($P881),6, 1), 0), Overall!$A883&lt;&gt;"", MONTH($O881) &lt;= 6, MONTH($P881) &gt;= 6), IF($S881 &lt;&gt; "", $I881/$S881, ""), ""), "")</f>
        <v/>
      </c>
      <c r="AM881" s="10" t="str">
        <f ca="1">IFERROR(IF(AND(NOW()&lt;= EOMONTH(DATE(YEAR($P881),7, 1), 0), Overall!$A883&lt;&gt;"", MONTH($O881) &lt;= 7, MONTH($P881) &gt;= 7), IF($S881 &lt;&gt; "", $I881/$S881, ""), ""), "")</f>
        <v/>
      </c>
      <c r="AN881" s="10" t="str">
        <f ca="1">IFERROR(IF(AND(NOW()&lt;= EOMONTH(DATE(YEAR($P881),8, 1), 0), Overall!$A883&lt;&gt;"", MONTH($O881) &lt;= 8, MONTH($P881) &gt;= 8), IF($S881 &lt;&gt; "", $I881/$S881, ""), ""), "")</f>
        <v/>
      </c>
      <c r="AO881" s="10" t="str">
        <f ca="1">IFERROR(IF(AND(NOW()&lt;= EOMONTH(DATE(YEAR($P881),9, 1), 0), Overall!$A883&lt;&gt;"", MONTH($O881) &lt;= 9, MONTH($P881) &gt;= 9), IF($S881 &lt;&gt; "", $I881/$S881, ""), ""), "")</f>
        <v/>
      </c>
      <c r="AP881" s="10" t="str">
        <f ca="1">IFERROR(IF(AND(NOW()&lt;= EOMONTH(DATE(YEAR($P881),10, 1), 0), Overall!$A883&lt;&gt;"", MONTH($O881) &lt;= 10, MONTH($P881) &gt;= 10), IF($S881 &lt;&gt; "", $I881/$S881, ""), ""), "")</f>
        <v/>
      </c>
      <c r="AQ881" s="10" t="str">
        <f ca="1">IFERROR(IF(AND(NOW()&lt;= EOMONTH(DATE(YEAR($P881),11, 1), 0), Overall!$A883&lt;&gt;"", MONTH($O881) &lt;=11, MONTH($P881) &gt;= 11), IF($S881 &lt;&gt; "", $I881/$S881, ""), ""), "")</f>
        <v/>
      </c>
      <c r="AR881" s="10" t="str">
        <f ca="1">IFERROR(IF(AND(NOW()&lt;= EOMONTH(DATE(YEAR($P881),12, 1), 0), Overall!$A883&lt;&gt;"", MONTH($O881) &lt;= 12, MONTH($P881) &gt;= 12), IF($S881 &lt;&gt; "", $I881/$S881, ""), ""), "")</f>
        <v/>
      </c>
      <c r="AS881" s="16">
        <f t="shared" ca="1" si="29"/>
        <v>0</v>
      </c>
    </row>
    <row r="882" spans="1:45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5" t="str">
        <f>IF(Overall!P884&lt;&gt;"",_xlfn.VALUETOTEXT(Overall!P884),"")</f>
        <v/>
      </c>
      <c r="I882" s="6" t="str">
        <f>IF(Overall!F884&lt;&gt;"",VALUE(Overall!F884),"")</f>
        <v/>
      </c>
      <c r="J882" s="6" t="str">
        <f>IF(Overall!G884&lt;&gt;"",VALUE(Overall!G884),"")</f>
        <v/>
      </c>
      <c r="K882" s="6" t="str">
        <f>IF(Overall!H884&lt;&gt;"",VALUE(Overall!H884),"")</f>
        <v/>
      </c>
      <c r="L882" s="6" t="str">
        <f>IF(Overall!I884&lt;&gt;"",VALUE(Overall!I884),"")</f>
        <v/>
      </c>
      <c r="M882" s="6" t="str">
        <f>IF(Overall!J884&lt;&gt;"",VALUE(Overall!J884),"")</f>
        <v/>
      </c>
      <c r="N882" s="6" t="str">
        <f>IF(Overall!K884&lt;&gt;"",VALUE(Overall!K884),"")</f>
        <v/>
      </c>
      <c r="O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P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Q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R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S882" s="5" t="str">
        <f t="shared" si="28"/>
        <v/>
      </c>
      <c r="T882" s="10" t="str">
        <f>IF(Overall!$A884&lt;&gt;"",IF(AND(MONTH($O882) &lt;= 1, MONTH($P882) &gt;= 1), IF($S882 &lt;&gt; "", $I882/$S882, ""), ""),"")</f>
        <v/>
      </c>
      <c r="U882" s="10" t="str">
        <f>IF(Overall!$A884&lt;&gt;"",IF(AND(MONTH($O882) &lt;= 2, MONTH($P882) &gt;= 2), IF($S882 &lt;&gt; "", $I882/$S882, ""), ""),"")</f>
        <v/>
      </c>
      <c r="V882" s="10" t="str">
        <f>IF(Overall!$A884&lt;&gt;"",IF(AND(MONTH($O882) &lt;= 3, MONTH($P882) &gt;= 3), IF($S882 &lt;&gt; "", $I882/$S882, ""), ""),"")</f>
        <v/>
      </c>
      <c r="W882" s="10" t="str">
        <f>IF(Overall!$A884&lt;&gt;"",IF(AND(MONTH($O882) &lt;= 4, MONTH($P882) &gt;= 4), IF($S882 &lt;&gt; "", $I882/$S882, ""), ""),"")</f>
        <v/>
      </c>
      <c r="X882" s="10" t="str">
        <f>IF(Overall!$A884&lt;&gt;"",IF(AND(MONTH($O882) &lt;= 5, MONTH($P882) &gt;= 5), IF($S882 &lt;&gt; "", $I882/$S882, ""), ""),"")</f>
        <v/>
      </c>
      <c r="Y882" s="10" t="str">
        <f>IF(Overall!$A884&lt;&gt;"",IF(AND(MONTH($O882) &lt;= 6, MONTH($P882) &gt;= 6), IF($S882 &lt;&gt; "", $I882/$S882, ""), ""),"")</f>
        <v/>
      </c>
      <c r="Z882" s="10" t="str">
        <f>IF(Overall!$A884&lt;&gt;"",IF(AND(MONTH($O882) &lt;= 7, MONTH($P882) &gt;= 7 ), IF($S882 &lt;&gt; "", $I882/$S882, ""), ""),"")</f>
        <v/>
      </c>
      <c r="AA882" s="10" t="str">
        <f>IF(Overall!$A884&lt;&gt;"",IF(AND(MONTH($O882) &lt;= 8, MONTH($P882) &gt;= 8), IF($S882 &lt;&gt; "", $I882/$S882, ""), ""),"")</f>
        <v/>
      </c>
      <c r="AB882" s="10" t="str">
        <f>IF(Overall!$A884&lt;&gt;"",IF(AND(MONTH($O882) &lt;= 9, MONTH($P882) &gt;= 9), IF($S882 &lt;&gt; "", $I882/$S882, ""), ""),"")</f>
        <v/>
      </c>
      <c r="AC882" s="10" t="str">
        <f>IF(Overall!$A884&lt;&gt;"",IF(AND(MONTH($O882) &lt;= 10, MONTH($P882) &gt;= 10), IF($S882 &lt;&gt; "", $I882/$S882, ""), ""),"")</f>
        <v/>
      </c>
      <c r="AD882" s="10" t="str">
        <f>IF(Overall!$A884&lt;&gt;"",IF(AND(MONTH($O882) &lt;= 11, MONTH($P882) &gt;= 11), IF($S882 &lt;&gt; "", $I882/$S882, ""), ""),"")</f>
        <v/>
      </c>
      <c r="AE882" s="10" t="str">
        <f>IF(Overall!$A884&lt;&gt;"",IF(AND(MONTH($O882) &lt;= 12, MONTH($P882) &gt;= 12), IF($S882 &lt;&gt; "", $I882/$S882, ""), ""),"")</f>
        <v/>
      </c>
      <c r="AG882" s="10" t="str">
        <f ca="1">IFERROR(IF(AND(NOW()&lt;= EOMONTH(DATE(YEAR($P882),1, 1), 0), Overall!$A884&lt;&gt;"", MONTH($O882) &lt;= 1, MONTH($P882) &gt;= 1), IF($S882 &lt;&gt; "", $I882/$S882, ""), ""), "")</f>
        <v/>
      </c>
      <c r="AH882" s="10" t="str">
        <f ca="1">IFERROR(IF(AND(NOW()&lt;= EOMONTH(DATE(YEAR($P882),2, 1), 0), Overall!$A884&lt;&gt;"", MONTH($O882) &lt;= 2, MONTH($P882) &gt;= 2), IF($S882 &lt;&gt; "", $I882/$S882, ""), ""), "")</f>
        <v/>
      </c>
      <c r="AI882" s="10" t="str">
        <f ca="1">IFERROR(IF(AND(NOW()&lt;= EOMONTH(DATE(YEAR($P882),3, 1), 0), Overall!$A884&lt;&gt;"", MONTH($O882) &lt;= 3, MONTH($P882) &gt;= 3), IF($S882 &lt;&gt; "", $I882/$S882, ""), ""), "")</f>
        <v/>
      </c>
      <c r="AJ882" s="10" t="str">
        <f ca="1">IFERROR(IF(AND(NOW()&lt;= EOMONTH(DATE(YEAR($P882),4, 1), 0), Overall!$A884&lt;&gt;"", MONTH($O882) &lt;= 4, MONTH($P882) &gt;= 4), IF($S882 &lt;&gt; "", $I882/$S882, ""), ""), "")</f>
        <v/>
      </c>
      <c r="AK882" s="10" t="str">
        <f ca="1">IFERROR(IF(AND(NOW()&lt;= EOMONTH(DATE(YEAR($P882),5, 1), 0), Overall!$A884&lt;&gt;"", MONTH($O882) &lt;= 5, MONTH($P882) &gt;= 5), IF($S882 &lt;&gt; "", $I882/$S882, ""), ""), "")</f>
        <v/>
      </c>
      <c r="AL882" s="10" t="str">
        <f ca="1">IFERROR(IF(AND(NOW()&lt;= EOMONTH(DATE(YEAR($P882),6, 1), 0), Overall!$A884&lt;&gt;"", MONTH($O882) &lt;= 6, MONTH($P882) &gt;= 6), IF($S882 &lt;&gt; "", $I882/$S882, ""), ""), "")</f>
        <v/>
      </c>
      <c r="AM882" s="10" t="str">
        <f ca="1">IFERROR(IF(AND(NOW()&lt;= EOMONTH(DATE(YEAR($P882),7, 1), 0), Overall!$A884&lt;&gt;"", MONTH($O882) &lt;= 7, MONTH($P882) &gt;= 7), IF($S882 &lt;&gt; "", $I882/$S882, ""), ""), "")</f>
        <v/>
      </c>
      <c r="AN882" s="10" t="str">
        <f ca="1">IFERROR(IF(AND(NOW()&lt;= EOMONTH(DATE(YEAR($P882),8, 1), 0), Overall!$A884&lt;&gt;"", MONTH($O882) &lt;= 8, MONTH($P882) &gt;= 8), IF($S882 &lt;&gt; "", $I882/$S882, ""), ""), "")</f>
        <v/>
      </c>
      <c r="AO882" s="10" t="str">
        <f ca="1">IFERROR(IF(AND(NOW()&lt;= EOMONTH(DATE(YEAR($P882),9, 1), 0), Overall!$A884&lt;&gt;"", MONTH($O882) &lt;= 9, MONTH($P882) &gt;= 9), IF($S882 &lt;&gt; "", $I882/$S882, ""), ""), "")</f>
        <v/>
      </c>
      <c r="AP882" s="10" t="str">
        <f ca="1">IFERROR(IF(AND(NOW()&lt;= EOMONTH(DATE(YEAR($P882),10, 1), 0), Overall!$A884&lt;&gt;"", MONTH($O882) &lt;= 10, MONTH($P882) &gt;= 10), IF($S882 &lt;&gt; "", $I882/$S882, ""), ""), "")</f>
        <v/>
      </c>
      <c r="AQ882" s="10" t="str">
        <f ca="1">IFERROR(IF(AND(NOW()&lt;= EOMONTH(DATE(YEAR($P882),11, 1), 0), Overall!$A884&lt;&gt;"", MONTH($O882) &lt;=11, MONTH($P882) &gt;= 11), IF($S882 &lt;&gt; "", $I882/$S882, ""), ""), "")</f>
        <v/>
      </c>
      <c r="AR882" s="10" t="str">
        <f ca="1">IFERROR(IF(AND(NOW()&lt;= EOMONTH(DATE(YEAR($P882),12, 1), 0), Overall!$A884&lt;&gt;"", MONTH($O882) &lt;= 12, MONTH($P882) &gt;= 12), IF($S882 &lt;&gt; "", $I882/$S882, ""), ""), "")</f>
        <v/>
      </c>
      <c r="AS882" s="16">
        <f t="shared" ca="1" si="29"/>
        <v>0</v>
      </c>
    </row>
    <row r="883" spans="1:45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5" t="str">
        <f>IF(Overall!P885&lt;&gt;"",_xlfn.VALUETOTEXT(Overall!P885),"")</f>
        <v/>
      </c>
      <c r="I883" s="6" t="str">
        <f>IF(Overall!F885&lt;&gt;"",VALUE(Overall!F885),"")</f>
        <v/>
      </c>
      <c r="J883" s="6" t="str">
        <f>IF(Overall!G885&lt;&gt;"",VALUE(Overall!G885),"")</f>
        <v/>
      </c>
      <c r="K883" s="6" t="str">
        <f>IF(Overall!H885&lt;&gt;"",VALUE(Overall!H885),"")</f>
        <v/>
      </c>
      <c r="L883" s="6" t="str">
        <f>IF(Overall!I885&lt;&gt;"",VALUE(Overall!I885),"")</f>
        <v/>
      </c>
      <c r="M883" s="6" t="str">
        <f>IF(Overall!J885&lt;&gt;"",VALUE(Overall!J885),"")</f>
        <v/>
      </c>
      <c r="N883" s="6" t="str">
        <f>IF(Overall!K885&lt;&gt;"",VALUE(Overall!K885),"")</f>
        <v/>
      </c>
      <c r="O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P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Q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R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S883" s="5" t="str">
        <f t="shared" si="28"/>
        <v/>
      </c>
      <c r="T883" s="10" t="str">
        <f>IF(Overall!$A885&lt;&gt;"",IF(AND(MONTH($O883) &lt;= 1, MONTH($P883) &gt;= 1), IF($S883 &lt;&gt; "", $I883/$S883, ""), ""),"")</f>
        <v/>
      </c>
      <c r="U883" s="10" t="str">
        <f>IF(Overall!$A885&lt;&gt;"",IF(AND(MONTH($O883) &lt;= 2, MONTH($P883) &gt;= 2), IF($S883 &lt;&gt; "", $I883/$S883, ""), ""),"")</f>
        <v/>
      </c>
      <c r="V883" s="10" t="str">
        <f>IF(Overall!$A885&lt;&gt;"",IF(AND(MONTH($O883) &lt;= 3, MONTH($P883) &gt;= 3), IF($S883 &lt;&gt; "", $I883/$S883, ""), ""),"")</f>
        <v/>
      </c>
      <c r="W883" s="10" t="str">
        <f>IF(Overall!$A885&lt;&gt;"",IF(AND(MONTH($O883) &lt;= 4, MONTH($P883) &gt;= 4), IF($S883 &lt;&gt; "", $I883/$S883, ""), ""),"")</f>
        <v/>
      </c>
      <c r="X883" s="10" t="str">
        <f>IF(Overall!$A885&lt;&gt;"",IF(AND(MONTH($O883) &lt;= 5, MONTH($P883) &gt;= 5), IF($S883 &lt;&gt; "", $I883/$S883, ""), ""),"")</f>
        <v/>
      </c>
      <c r="Y883" s="10" t="str">
        <f>IF(Overall!$A885&lt;&gt;"",IF(AND(MONTH($O883) &lt;= 6, MONTH($P883) &gt;= 6), IF($S883 &lt;&gt; "", $I883/$S883, ""), ""),"")</f>
        <v/>
      </c>
      <c r="Z883" s="10" t="str">
        <f>IF(Overall!$A885&lt;&gt;"",IF(AND(MONTH($O883) &lt;= 7, MONTH($P883) &gt;= 7 ), IF($S883 &lt;&gt; "", $I883/$S883, ""), ""),"")</f>
        <v/>
      </c>
      <c r="AA883" s="10" t="str">
        <f>IF(Overall!$A885&lt;&gt;"",IF(AND(MONTH($O883) &lt;= 8, MONTH($P883) &gt;= 8), IF($S883 &lt;&gt; "", $I883/$S883, ""), ""),"")</f>
        <v/>
      </c>
      <c r="AB883" s="10" t="str">
        <f>IF(Overall!$A885&lt;&gt;"",IF(AND(MONTH($O883) &lt;= 9, MONTH($P883) &gt;= 9), IF($S883 &lt;&gt; "", $I883/$S883, ""), ""),"")</f>
        <v/>
      </c>
      <c r="AC883" s="10" t="str">
        <f>IF(Overall!$A885&lt;&gt;"",IF(AND(MONTH($O883) &lt;= 10, MONTH($P883) &gt;= 10), IF($S883 &lt;&gt; "", $I883/$S883, ""), ""),"")</f>
        <v/>
      </c>
      <c r="AD883" s="10" t="str">
        <f>IF(Overall!$A885&lt;&gt;"",IF(AND(MONTH($O883) &lt;= 11, MONTH($P883) &gt;= 11), IF($S883 &lt;&gt; "", $I883/$S883, ""), ""),"")</f>
        <v/>
      </c>
      <c r="AE883" s="10" t="str">
        <f>IF(Overall!$A885&lt;&gt;"",IF(AND(MONTH($O883) &lt;= 12, MONTH($P883) &gt;= 12), IF($S883 &lt;&gt; "", $I883/$S883, ""), ""),"")</f>
        <v/>
      </c>
      <c r="AG883" s="10" t="str">
        <f ca="1">IFERROR(IF(AND(NOW()&lt;= EOMONTH(DATE(YEAR($P883),1, 1), 0), Overall!$A885&lt;&gt;"", MONTH($O883) &lt;= 1, MONTH($P883) &gt;= 1), IF($S883 &lt;&gt; "", $I883/$S883, ""), ""), "")</f>
        <v/>
      </c>
      <c r="AH883" s="10" t="str">
        <f ca="1">IFERROR(IF(AND(NOW()&lt;= EOMONTH(DATE(YEAR($P883),2, 1), 0), Overall!$A885&lt;&gt;"", MONTH($O883) &lt;= 2, MONTH($P883) &gt;= 2), IF($S883 &lt;&gt; "", $I883/$S883, ""), ""), "")</f>
        <v/>
      </c>
      <c r="AI883" s="10" t="str">
        <f ca="1">IFERROR(IF(AND(NOW()&lt;= EOMONTH(DATE(YEAR($P883),3, 1), 0), Overall!$A885&lt;&gt;"", MONTH($O883) &lt;= 3, MONTH($P883) &gt;= 3), IF($S883 &lt;&gt; "", $I883/$S883, ""), ""), "")</f>
        <v/>
      </c>
      <c r="AJ883" s="10" t="str">
        <f ca="1">IFERROR(IF(AND(NOW()&lt;= EOMONTH(DATE(YEAR($P883),4, 1), 0), Overall!$A885&lt;&gt;"", MONTH($O883) &lt;= 4, MONTH($P883) &gt;= 4), IF($S883 &lt;&gt; "", $I883/$S883, ""), ""), "")</f>
        <v/>
      </c>
      <c r="AK883" s="10" t="str">
        <f ca="1">IFERROR(IF(AND(NOW()&lt;= EOMONTH(DATE(YEAR($P883),5, 1), 0), Overall!$A885&lt;&gt;"", MONTH($O883) &lt;= 5, MONTH($P883) &gt;= 5), IF($S883 &lt;&gt; "", $I883/$S883, ""), ""), "")</f>
        <v/>
      </c>
      <c r="AL883" s="10" t="str">
        <f ca="1">IFERROR(IF(AND(NOW()&lt;= EOMONTH(DATE(YEAR($P883),6, 1), 0), Overall!$A885&lt;&gt;"", MONTH($O883) &lt;= 6, MONTH($P883) &gt;= 6), IF($S883 &lt;&gt; "", $I883/$S883, ""), ""), "")</f>
        <v/>
      </c>
      <c r="AM883" s="10" t="str">
        <f ca="1">IFERROR(IF(AND(NOW()&lt;= EOMONTH(DATE(YEAR($P883),7, 1), 0), Overall!$A885&lt;&gt;"", MONTH($O883) &lt;= 7, MONTH($P883) &gt;= 7), IF($S883 &lt;&gt; "", $I883/$S883, ""), ""), "")</f>
        <v/>
      </c>
      <c r="AN883" s="10" t="str">
        <f ca="1">IFERROR(IF(AND(NOW()&lt;= EOMONTH(DATE(YEAR($P883),8, 1), 0), Overall!$A885&lt;&gt;"", MONTH($O883) &lt;= 8, MONTH($P883) &gt;= 8), IF($S883 &lt;&gt; "", $I883/$S883, ""), ""), "")</f>
        <v/>
      </c>
      <c r="AO883" s="10" t="str">
        <f ca="1">IFERROR(IF(AND(NOW()&lt;= EOMONTH(DATE(YEAR($P883),9, 1), 0), Overall!$A885&lt;&gt;"", MONTH($O883) &lt;= 9, MONTH($P883) &gt;= 9), IF($S883 &lt;&gt; "", $I883/$S883, ""), ""), "")</f>
        <v/>
      </c>
      <c r="AP883" s="10" t="str">
        <f ca="1">IFERROR(IF(AND(NOW()&lt;= EOMONTH(DATE(YEAR($P883),10, 1), 0), Overall!$A885&lt;&gt;"", MONTH($O883) &lt;= 10, MONTH($P883) &gt;= 10), IF($S883 &lt;&gt; "", $I883/$S883, ""), ""), "")</f>
        <v/>
      </c>
      <c r="AQ883" s="10" t="str">
        <f ca="1">IFERROR(IF(AND(NOW()&lt;= EOMONTH(DATE(YEAR($P883),11, 1), 0), Overall!$A885&lt;&gt;"", MONTH($O883) &lt;=11, MONTH($P883) &gt;= 11), IF($S883 &lt;&gt; "", $I883/$S883, ""), ""), "")</f>
        <v/>
      </c>
      <c r="AR883" s="10" t="str">
        <f ca="1">IFERROR(IF(AND(NOW()&lt;= EOMONTH(DATE(YEAR($P883),12, 1), 0), Overall!$A885&lt;&gt;"", MONTH($O883) &lt;= 12, MONTH($P883) &gt;= 12), IF($S883 &lt;&gt; "", $I883/$S883, ""), ""), "")</f>
        <v/>
      </c>
      <c r="AS883" s="16">
        <f t="shared" ca="1" si="29"/>
        <v>0</v>
      </c>
    </row>
    <row r="884" spans="1:45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5" t="str">
        <f>IF(Overall!P886&lt;&gt;"",_xlfn.VALUETOTEXT(Overall!P886),"")</f>
        <v/>
      </c>
      <c r="I884" s="6" t="str">
        <f>IF(Overall!F886&lt;&gt;"",VALUE(Overall!F886),"")</f>
        <v/>
      </c>
      <c r="J884" s="6" t="str">
        <f>IF(Overall!G886&lt;&gt;"",VALUE(Overall!G886),"")</f>
        <v/>
      </c>
      <c r="K884" s="6" t="str">
        <f>IF(Overall!H886&lt;&gt;"",VALUE(Overall!H886),"")</f>
        <v/>
      </c>
      <c r="L884" s="6" t="str">
        <f>IF(Overall!I886&lt;&gt;"",VALUE(Overall!I886),"")</f>
        <v/>
      </c>
      <c r="M884" s="6" t="str">
        <f>IF(Overall!J886&lt;&gt;"",VALUE(Overall!J886),"")</f>
        <v/>
      </c>
      <c r="N884" s="6" t="str">
        <f>IF(Overall!K886&lt;&gt;"",VALUE(Overall!K886),"")</f>
        <v/>
      </c>
      <c r="O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P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Q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R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S884" s="5" t="str">
        <f t="shared" si="28"/>
        <v/>
      </c>
      <c r="T884" s="10" t="str">
        <f>IF(Overall!$A886&lt;&gt;"",IF(AND(MONTH($O884) &lt;= 1, MONTH($P884) &gt;= 1), IF($S884 &lt;&gt; "", $I884/$S884, ""), ""),"")</f>
        <v/>
      </c>
      <c r="U884" s="10" t="str">
        <f>IF(Overall!$A886&lt;&gt;"",IF(AND(MONTH($O884) &lt;= 2, MONTH($P884) &gt;= 2), IF($S884 &lt;&gt; "", $I884/$S884, ""), ""),"")</f>
        <v/>
      </c>
      <c r="V884" s="10" t="str">
        <f>IF(Overall!$A886&lt;&gt;"",IF(AND(MONTH($O884) &lt;= 3, MONTH($P884) &gt;= 3), IF($S884 &lt;&gt; "", $I884/$S884, ""), ""),"")</f>
        <v/>
      </c>
      <c r="W884" s="10" t="str">
        <f>IF(Overall!$A886&lt;&gt;"",IF(AND(MONTH($O884) &lt;= 4, MONTH($P884) &gt;= 4), IF($S884 &lt;&gt; "", $I884/$S884, ""), ""),"")</f>
        <v/>
      </c>
      <c r="X884" s="10" t="str">
        <f>IF(Overall!$A886&lt;&gt;"",IF(AND(MONTH($O884) &lt;= 5, MONTH($P884) &gt;= 5), IF($S884 &lt;&gt; "", $I884/$S884, ""), ""),"")</f>
        <v/>
      </c>
      <c r="Y884" s="10" t="str">
        <f>IF(Overall!$A886&lt;&gt;"",IF(AND(MONTH($O884) &lt;= 6, MONTH($P884) &gt;= 6), IF($S884 &lt;&gt; "", $I884/$S884, ""), ""),"")</f>
        <v/>
      </c>
      <c r="Z884" s="10" t="str">
        <f>IF(Overall!$A886&lt;&gt;"",IF(AND(MONTH($O884) &lt;= 7, MONTH($P884) &gt;= 7 ), IF($S884 &lt;&gt; "", $I884/$S884, ""), ""),"")</f>
        <v/>
      </c>
      <c r="AA884" s="10" t="str">
        <f>IF(Overall!$A886&lt;&gt;"",IF(AND(MONTH($O884) &lt;= 8, MONTH($P884) &gt;= 8), IF($S884 &lt;&gt; "", $I884/$S884, ""), ""),"")</f>
        <v/>
      </c>
      <c r="AB884" s="10" t="str">
        <f>IF(Overall!$A886&lt;&gt;"",IF(AND(MONTH($O884) &lt;= 9, MONTH($P884) &gt;= 9), IF($S884 &lt;&gt; "", $I884/$S884, ""), ""),"")</f>
        <v/>
      </c>
      <c r="AC884" s="10" t="str">
        <f>IF(Overall!$A886&lt;&gt;"",IF(AND(MONTH($O884) &lt;= 10, MONTH($P884) &gt;= 10), IF($S884 &lt;&gt; "", $I884/$S884, ""), ""),"")</f>
        <v/>
      </c>
      <c r="AD884" s="10" t="str">
        <f>IF(Overall!$A886&lt;&gt;"",IF(AND(MONTH($O884) &lt;= 11, MONTH($P884) &gt;= 11), IF($S884 &lt;&gt; "", $I884/$S884, ""), ""),"")</f>
        <v/>
      </c>
      <c r="AE884" s="10" t="str">
        <f>IF(Overall!$A886&lt;&gt;"",IF(AND(MONTH($O884) &lt;= 12, MONTH($P884) &gt;= 12), IF($S884 &lt;&gt; "", $I884/$S884, ""), ""),"")</f>
        <v/>
      </c>
      <c r="AG884" s="10" t="str">
        <f ca="1">IFERROR(IF(AND(NOW()&lt;= EOMONTH(DATE(YEAR($P884),1, 1), 0), Overall!$A886&lt;&gt;"", MONTH($O884) &lt;= 1, MONTH($P884) &gt;= 1), IF($S884 &lt;&gt; "", $I884/$S884, ""), ""), "")</f>
        <v/>
      </c>
      <c r="AH884" s="10" t="str">
        <f ca="1">IFERROR(IF(AND(NOW()&lt;= EOMONTH(DATE(YEAR($P884),2, 1), 0), Overall!$A886&lt;&gt;"", MONTH($O884) &lt;= 2, MONTH($P884) &gt;= 2), IF($S884 &lt;&gt; "", $I884/$S884, ""), ""), "")</f>
        <v/>
      </c>
      <c r="AI884" s="10" t="str">
        <f ca="1">IFERROR(IF(AND(NOW()&lt;= EOMONTH(DATE(YEAR($P884),3, 1), 0), Overall!$A886&lt;&gt;"", MONTH($O884) &lt;= 3, MONTH($P884) &gt;= 3), IF($S884 &lt;&gt; "", $I884/$S884, ""), ""), "")</f>
        <v/>
      </c>
      <c r="AJ884" s="10" t="str">
        <f ca="1">IFERROR(IF(AND(NOW()&lt;= EOMONTH(DATE(YEAR($P884),4, 1), 0), Overall!$A886&lt;&gt;"", MONTH($O884) &lt;= 4, MONTH($P884) &gt;= 4), IF($S884 &lt;&gt; "", $I884/$S884, ""), ""), "")</f>
        <v/>
      </c>
      <c r="AK884" s="10" t="str">
        <f ca="1">IFERROR(IF(AND(NOW()&lt;= EOMONTH(DATE(YEAR($P884),5, 1), 0), Overall!$A886&lt;&gt;"", MONTH($O884) &lt;= 5, MONTH($P884) &gt;= 5), IF($S884 &lt;&gt; "", $I884/$S884, ""), ""), "")</f>
        <v/>
      </c>
      <c r="AL884" s="10" t="str">
        <f ca="1">IFERROR(IF(AND(NOW()&lt;= EOMONTH(DATE(YEAR($P884),6, 1), 0), Overall!$A886&lt;&gt;"", MONTH($O884) &lt;= 6, MONTH($P884) &gt;= 6), IF($S884 &lt;&gt; "", $I884/$S884, ""), ""), "")</f>
        <v/>
      </c>
      <c r="AM884" s="10" t="str">
        <f ca="1">IFERROR(IF(AND(NOW()&lt;= EOMONTH(DATE(YEAR($P884),7, 1), 0), Overall!$A886&lt;&gt;"", MONTH($O884) &lt;= 7, MONTH($P884) &gt;= 7), IF($S884 &lt;&gt; "", $I884/$S884, ""), ""), "")</f>
        <v/>
      </c>
      <c r="AN884" s="10" t="str">
        <f ca="1">IFERROR(IF(AND(NOW()&lt;= EOMONTH(DATE(YEAR($P884),8, 1), 0), Overall!$A886&lt;&gt;"", MONTH($O884) &lt;= 8, MONTH($P884) &gt;= 8), IF($S884 &lt;&gt; "", $I884/$S884, ""), ""), "")</f>
        <v/>
      </c>
      <c r="AO884" s="10" t="str">
        <f ca="1">IFERROR(IF(AND(NOW()&lt;= EOMONTH(DATE(YEAR($P884),9, 1), 0), Overall!$A886&lt;&gt;"", MONTH($O884) &lt;= 9, MONTH($P884) &gt;= 9), IF($S884 &lt;&gt; "", $I884/$S884, ""), ""), "")</f>
        <v/>
      </c>
      <c r="AP884" s="10" t="str">
        <f ca="1">IFERROR(IF(AND(NOW()&lt;= EOMONTH(DATE(YEAR($P884),10, 1), 0), Overall!$A886&lt;&gt;"", MONTH($O884) &lt;= 10, MONTH($P884) &gt;= 10), IF($S884 &lt;&gt; "", $I884/$S884, ""), ""), "")</f>
        <v/>
      </c>
      <c r="AQ884" s="10" t="str">
        <f ca="1">IFERROR(IF(AND(NOW()&lt;= EOMONTH(DATE(YEAR($P884),11, 1), 0), Overall!$A886&lt;&gt;"", MONTH($O884) &lt;=11, MONTH($P884) &gt;= 11), IF($S884 &lt;&gt; "", $I884/$S884, ""), ""), "")</f>
        <v/>
      </c>
      <c r="AR884" s="10" t="str">
        <f ca="1">IFERROR(IF(AND(NOW()&lt;= EOMONTH(DATE(YEAR($P884),12, 1), 0), Overall!$A886&lt;&gt;"", MONTH($O884) &lt;= 12, MONTH($P884) &gt;= 12), IF($S884 &lt;&gt; "", $I884/$S884, ""), ""), "")</f>
        <v/>
      </c>
      <c r="AS884" s="16">
        <f t="shared" ca="1" si="29"/>
        <v>0</v>
      </c>
    </row>
    <row r="885" spans="1:45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5" t="str">
        <f>IF(Overall!P887&lt;&gt;"",_xlfn.VALUETOTEXT(Overall!P887),"")</f>
        <v/>
      </c>
      <c r="I885" s="6" t="str">
        <f>IF(Overall!F887&lt;&gt;"",VALUE(Overall!F887),"")</f>
        <v/>
      </c>
      <c r="J885" s="6" t="str">
        <f>IF(Overall!G887&lt;&gt;"",VALUE(Overall!G887),"")</f>
        <v/>
      </c>
      <c r="K885" s="6" t="str">
        <f>IF(Overall!H887&lt;&gt;"",VALUE(Overall!H887),"")</f>
        <v/>
      </c>
      <c r="L885" s="6" t="str">
        <f>IF(Overall!I887&lt;&gt;"",VALUE(Overall!I887),"")</f>
        <v/>
      </c>
      <c r="M885" s="6" t="str">
        <f>IF(Overall!J887&lt;&gt;"",VALUE(Overall!J887),"")</f>
        <v/>
      </c>
      <c r="N885" s="6" t="str">
        <f>IF(Overall!K887&lt;&gt;"",VALUE(Overall!K887),"")</f>
        <v/>
      </c>
      <c r="O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P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Q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R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S885" s="5" t="str">
        <f t="shared" si="28"/>
        <v/>
      </c>
      <c r="T885" s="10" t="str">
        <f>IF(Overall!$A887&lt;&gt;"",IF(AND(MONTH($O885) &lt;= 1, MONTH($P885) &gt;= 1), IF($S885 &lt;&gt; "", $I885/$S885, ""), ""),"")</f>
        <v/>
      </c>
      <c r="U885" s="10" t="str">
        <f>IF(Overall!$A887&lt;&gt;"",IF(AND(MONTH($O885) &lt;= 2, MONTH($P885) &gt;= 2), IF($S885 &lt;&gt; "", $I885/$S885, ""), ""),"")</f>
        <v/>
      </c>
      <c r="V885" s="10" t="str">
        <f>IF(Overall!$A887&lt;&gt;"",IF(AND(MONTH($O885) &lt;= 3, MONTH($P885) &gt;= 3), IF($S885 &lt;&gt; "", $I885/$S885, ""), ""),"")</f>
        <v/>
      </c>
      <c r="W885" s="10" t="str">
        <f>IF(Overall!$A887&lt;&gt;"",IF(AND(MONTH($O885) &lt;= 4, MONTH($P885) &gt;= 4), IF($S885 &lt;&gt; "", $I885/$S885, ""), ""),"")</f>
        <v/>
      </c>
      <c r="X885" s="10" t="str">
        <f>IF(Overall!$A887&lt;&gt;"",IF(AND(MONTH($O885) &lt;= 5, MONTH($P885) &gt;= 5), IF($S885 &lt;&gt; "", $I885/$S885, ""), ""),"")</f>
        <v/>
      </c>
      <c r="Y885" s="10" t="str">
        <f>IF(Overall!$A887&lt;&gt;"",IF(AND(MONTH($O885) &lt;= 6, MONTH($P885) &gt;= 6), IF($S885 &lt;&gt; "", $I885/$S885, ""), ""),"")</f>
        <v/>
      </c>
      <c r="Z885" s="10" t="str">
        <f>IF(Overall!$A887&lt;&gt;"",IF(AND(MONTH($O885) &lt;= 7, MONTH($P885) &gt;= 7 ), IF($S885 &lt;&gt; "", $I885/$S885, ""), ""),"")</f>
        <v/>
      </c>
      <c r="AA885" s="10" t="str">
        <f>IF(Overall!$A887&lt;&gt;"",IF(AND(MONTH($O885) &lt;= 8, MONTH($P885) &gt;= 8), IF($S885 &lt;&gt; "", $I885/$S885, ""), ""),"")</f>
        <v/>
      </c>
      <c r="AB885" s="10" t="str">
        <f>IF(Overall!$A887&lt;&gt;"",IF(AND(MONTH($O885) &lt;= 9, MONTH($P885) &gt;= 9), IF($S885 &lt;&gt; "", $I885/$S885, ""), ""),"")</f>
        <v/>
      </c>
      <c r="AC885" s="10" t="str">
        <f>IF(Overall!$A887&lt;&gt;"",IF(AND(MONTH($O885) &lt;= 10, MONTH($P885) &gt;= 10), IF($S885 &lt;&gt; "", $I885/$S885, ""), ""),"")</f>
        <v/>
      </c>
      <c r="AD885" s="10" t="str">
        <f>IF(Overall!$A887&lt;&gt;"",IF(AND(MONTH($O885) &lt;= 11, MONTH($P885) &gt;= 11), IF($S885 &lt;&gt; "", $I885/$S885, ""), ""),"")</f>
        <v/>
      </c>
      <c r="AE885" s="10" t="str">
        <f>IF(Overall!$A887&lt;&gt;"",IF(AND(MONTH($O885) &lt;= 12, MONTH($P885) &gt;= 12), IF($S885 &lt;&gt; "", $I885/$S885, ""), ""),"")</f>
        <v/>
      </c>
      <c r="AG885" s="10" t="str">
        <f ca="1">IFERROR(IF(AND(NOW()&lt;= EOMONTH(DATE(YEAR($P885),1, 1), 0), Overall!$A887&lt;&gt;"", MONTH($O885) &lt;= 1, MONTH($P885) &gt;= 1), IF($S885 &lt;&gt; "", $I885/$S885, ""), ""), "")</f>
        <v/>
      </c>
      <c r="AH885" s="10" t="str">
        <f ca="1">IFERROR(IF(AND(NOW()&lt;= EOMONTH(DATE(YEAR($P885),2, 1), 0), Overall!$A887&lt;&gt;"", MONTH($O885) &lt;= 2, MONTH($P885) &gt;= 2), IF($S885 &lt;&gt; "", $I885/$S885, ""), ""), "")</f>
        <v/>
      </c>
      <c r="AI885" s="10" t="str">
        <f ca="1">IFERROR(IF(AND(NOW()&lt;= EOMONTH(DATE(YEAR($P885),3, 1), 0), Overall!$A887&lt;&gt;"", MONTH($O885) &lt;= 3, MONTH($P885) &gt;= 3), IF($S885 &lt;&gt; "", $I885/$S885, ""), ""), "")</f>
        <v/>
      </c>
      <c r="AJ885" s="10" t="str">
        <f ca="1">IFERROR(IF(AND(NOW()&lt;= EOMONTH(DATE(YEAR($P885),4, 1), 0), Overall!$A887&lt;&gt;"", MONTH($O885) &lt;= 4, MONTH($P885) &gt;= 4), IF($S885 &lt;&gt; "", $I885/$S885, ""), ""), "")</f>
        <v/>
      </c>
      <c r="AK885" s="10" t="str">
        <f ca="1">IFERROR(IF(AND(NOW()&lt;= EOMONTH(DATE(YEAR($P885),5, 1), 0), Overall!$A887&lt;&gt;"", MONTH($O885) &lt;= 5, MONTH($P885) &gt;= 5), IF($S885 &lt;&gt; "", $I885/$S885, ""), ""), "")</f>
        <v/>
      </c>
      <c r="AL885" s="10" t="str">
        <f ca="1">IFERROR(IF(AND(NOW()&lt;= EOMONTH(DATE(YEAR($P885),6, 1), 0), Overall!$A887&lt;&gt;"", MONTH($O885) &lt;= 6, MONTH($P885) &gt;= 6), IF($S885 &lt;&gt; "", $I885/$S885, ""), ""), "")</f>
        <v/>
      </c>
      <c r="AM885" s="10" t="str">
        <f ca="1">IFERROR(IF(AND(NOW()&lt;= EOMONTH(DATE(YEAR($P885),7, 1), 0), Overall!$A887&lt;&gt;"", MONTH($O885) &lt;= 7, MONTH($P885) &gt;= 7), IF($S885 &lt;&gt; "", $I885/$S885, ""), ""), "")</f>
        <v/>
      </c>
      <c r="AN885" s="10" t="str">
        <f ca="1">IFERROR(IF(AND(NOW()&lt;= EOMONTH(DATE(YEAR($P885),8, 1), 0), Overall!$A887&lt;&gt;"", MONTH($O885) &lt;= 8, MONTH($P885) &gt;= 8), IF($S885 &lt;&gt; "", $I885/$S885, ""), ""), "")</f>
        <v/>
      </c>
      <c r="AO885" s="10" t="str">
        <f ca="1">IFERROR(IF(AND(NOW()&lt;= EOMONTH(DATE(YEAR($P885),9, 1), 0), Overall!$A887&lt;&gt;"", MONTH($O885) &lt;= 9, MONTH($P885) &gt;= 9), IF($S885 &lt;&gt; "", $I885/$S885, ""), ""), "")</f>
        <v/>
      </c>
      <c r="AP885" s="10" t="str">
        <f ca="1">IFERROR(IF(AND(NOW()&lt;= EOMONTH(DATE(YEAR($P885),10, 1), 0), Overall!$A887&lt;&gt;"", MONTH($O885) &lt;= 10, MONTH($P885) &gt;= 10), IF($S885 &lt;&gt; "", $I885/$S885, ""), ""), "")</f>
        <v/>
      </c>
      <c r="AQ885" s="10" t="str">
        <f ca="1">IFERROR(IF(AND(NOW()&lt;= EOMONTH(DATE(YEAR($P885),11, 1), 0), Overall!$A887&lt;&gt;"", MONTH($O885) &lt;=11, MONTH($P885) &gt;= 11), IF($S885 &lt;&gt; "", $I885/$S885, ""), ""), "")</f>
        <v/>
      </c>
      <c r="AR885" s="10" t="str">
        <f ca="1">IFERROR(IF(AND(NOW()&lt;= EOMONTH(DATE(YEAR($P885),12, 1), 0), Overall!$A887&lt;&gt;"", MONTH($O885) &lt;= 12, MONTH($P885) &gt;= 12), IF($S885 &lt;&gt; "", $I885/$S885, ""), ""), "")</f>
        <v/>
      </c>
      <c r="AS885" s="16">
        <f t="shared" ca="1" si="29"/>
        <v>0</v>
      </c>
    </row>
    <row r="886" spans="1:45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5" t="str">
        <f>IF(Overall!P888&lt;&gt;"",_xlfn.VALUETOTEXT(Overall!P888),"")</f>
        <v/>
      </c>
      <c r="I886" s="6" t="str">
        <f>IF(Overall!F888&lt;&gt;"",VALUE(Overall!F888),"")</f>
        <v/>
      </c>
      <c r="J886" s="6" t="str">
        <f>IF(Overall!G888&lt;&gt;"",VALUE(Overall!G888),"")</f>
        <v/>
      </c>
      <c r="K886" s="6" t="str">
        <f>IF(Overall!H888&lt;&gt;"",VALUE(Overall!H888),"")</f>
        <v/>
      </c>
      <c r="L886" s="6" t="str">
        <f>IF(Overall!I888&lt;&gt;"",VALUE(Overall!I888),"")</f>
        <v/>
      </c>
      <c r="M886" s="6" t="str">
        <f>IF(Overall!J888&lt;&gt;"",VALUE(Overall!J888),"")</f>
        <v/>
      </c>
      <c r="N886" s="6" t="str">
        <f>IF(Overall!K888&lt;&gt;"",VALUE(Overall!K888),"")</f>
        <v/>
      </c>
      <c r="O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P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Q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R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S886" s="5" t="str">
        <f t="shared" si="28"/>
        <v/>
      </c>
      <c r="T886" s="10" t="str">
        <f>IF(Overall!$A888&lt;&gt;"",IF(AND(MONTH($O886) &lt;= 1, MONTH($P886) &gt;= 1), IF($S886 &lt;&gt; "", $I886/$S886, ""), ""),"")</f>
        <v/>
      </c>
      <c r="U886" s="10" t="str">
        <f>IF(Overall!$A888&lt;&gt;"",IF(AND(MONTH($O886) &lt;= 2, MONTH($P886) &gt;= 2), IF($S886 &lt;&gt; "", $I886/$S886, ""), ""),"")</f>
        <v/>
      </c>
      <c r="V886" s="10" t="str">
        <f>IF(Overall!$A888&lt;&gt;"",IF(AND(MONTH($O886) &lt;= 3, MONTH($P886) &gt;= 3), IF($S886 &lt;&gt; "", $I886/$S886, ""), ""),"")</f>
        <v/>
      </c>
      <c r="W886" s="10" t="str">
        <f>IF(Overall!$A888&lt;&gt;"",IF(AND(MONTH($O886) &lt;= 4, MONTH($P886) &gt;= 4), IF($S886 &lt;&gt; "", $I886/$S886, ""), ""),"")</f>
        <v/>
      </c>
      <c r="X886" s="10" t="str">
        <f>IF(Overall!$A888&lt;&gt;"",IF(AND(MONTH($O886) &lt;= 5, MONTH($P886) &gt;= 5), IF($S886 &lt;&gt; "", $I886/$S886, ""), ""),"")</f>
        <v/>
      </c>
      <c r="Y886" s="10" t="str">
        <f>IF(Overall!$A888&lt;&gt;"",IF(AND(MONTH($O886) &lt;= 6, MONTH($P886) &gt;= 6), IF($S886 &lt;&gt; "", $I886/$S886, ""), ""),"")</f>
        <v/>
      </c>
      <c r="Z886" s="10" t="str">
        <f>IF(Overall!$A888&lt;&gt;"",IF(AND(MONTH($O886) &lt;= 7, MONTH($P886) &gt;= 7 ), IF($S886 &lt;&gt; "", $I886/$S886, ""), ""),"")</f>
        <v/>
      </c>
      <c r="AA886" s="10" t="str">
        <f>IF(Overall!$A888&lt;&gt;"",IF(AND(MONTH($O886) &lt;= 8, MONTH($P886) &gt;= 8), IF($S886 &lt;&gt; "", $I886/$S886, ""), ""),"")</f>
        <v/>
      </c>
      <c r="AB886" s="10" t="str">
        <f>IF(Overall!$A888&lt;&gt;"",IF(AND(MONTH($O886) &lt;= 9, MONTH($P886) &gt;= 9), IF($S886 &lt;&gt; "", $I886/$S886, ""), ""),"")</f>
        <v/>
      </c>
      <c r="AC886" s="10" t="str">
        <f>IF(Overall!$A888&lt;&gt;"",IF(AND(MONTH($O886) &lt;= 10, MONTH($P886) &gt;= 10), IF($S886 &lt;&gt; "", $I886/$S886, ""), ""),"")</f>
        <v/>
      </c>
      <c r="AD886" s="10" t="str">
        <f>IF(Overall!$A888&lt;&gt;"",IF(AND(MONTH($O886) &lt;= 11, MONTH($P886) &gt;= 11), IF($S886 &lt;&gt; "", $I886/$S886, ""), ""),"")</f>
        <v/>
      </c>
      <c r="AE886" s="10" t="str">
        <f>IF(Overall!$A888&lt;&gt;"",IF(AND(MONTH($O886) &lt;= 12, MONTH($P886) &gt;= 12), IF($S886 &lt;&gt; "", $I886/$S886, ""), ""),"")</f>
        <v/>
      </c>
      <c r="AG886" s="10" t="str">
        <f ca="1">IFERROR(IF(AND(NOW()&lt;= EOMONTH(DATE(YEAR($P886),1, 1), 0), Overall!$A888&lt;&gt;"", MONTH($O886) &lt;= 1, MONTH($P886) &gt;= 1), IF($S886 &lt;&gt; "", $I886/$S886, ""), ""), "")</f>
        <v/>
      </c>
      <c r="AH886" s="10" t="str">
        <f ca="1">IFERROR(IF(AND(NOW()&lt;= EOMONTH(DATE(YEAR($P886),2, 1), 0), Overall!$A888&lt;&gt;"", MONTH($O886) &lt;= 2, MONTH($P886) &gt;= 2), IF($S886 &lt;&gt; "", $I886/$S886, ""), ""), "")</f>
        <v/>
      </c>
      <c r="AI886" s="10" t="str">
        <f ca="1">IFERROR(IF(AND(NOW()&lt;= EOMONTH(DATE(YEAR($P886),3, 1), 0), Overall!$A888&lt;&gt;"", MONTH($O886) &lt;= 3, MONTH($P886) &gt;= 3), IF($S886 &lt;&gt; "", $I886/$S886, ""), ""), "")</f>
        <v/>
      </c>
      <c r="AJ886" s="10" t="str">
        <f ca="1">IFERROR(IF(AND(NOW()&lt;= EOMONTH(DATE(YEAR($P886),4, 1), 0), Overall!$A888&lt;&gt;"", MONTH($O886) &lt;= 4, MONTH($P886) &gt;= 4), IF($S886 &lt;&gt; "", $I886/$S886, ""), ""), "")</f>
        <v/>
      </c>
      <c r="AK886" s="10" t="str">
        <f ca="1">IFERROR(IF(AND(NOW()&lt;= EOMONTH(DATE(YEAR($P886),5, 1), 0), Overall!$A888&lt;&gt;"", MONTH($O886) &lt;= 5, MONTH($P886) &gt;= 5), IF($S886 &lt;&gt; "", $I886/$S886, ""), ""), "")</f>
        <v/>
      </c>
      <c r="AL886" s="10" t="str">
        <f ca="1">IFERROR(IF(AND(NOW()&lt;= EOMONTH(DATE(YEAR($P886),6, 1), 0), Overall!$A888&lt;&gt;"", MONTH($O886) &lt;= 6, MONTH($P886) &gt;= 6), IF($S886 &lt;&gt; "", $I886/$S886, ""), ""), "")</f>
        <v/>
      </c>
      <c r="AM886" s="10" t="str">
        <f ca="1">IFERROR(IF(AND(NOW()&lt;= EOMONTH(DATE(YEAR($P886),7, 1), 0), Overall!$A888&lt;&gt;"", MONTH($O886) &lt;= 7, MONTH($P886) &gt;= 7), IF($S886 &lt;&gt; "", $I886/$S886, ""), ""), "")</f>
        <v/>
      </c>
      <c r="AN886" s="10" t="str">
        <f ca="1">IFERROR(IF(AND(NOW()&lt;= EOMONTH(DATE(YEAR($P886),8, 1), 0), Overall!$A888&lt;&gt;"", MONTH($O886) &lt;= 8, MONTH($P886) &gt;= 8), IF($S886 &lt;&gt; "", $I886/$S886, ""), ""), "")</f>
        <v/>
      </c>
      <c r="AO886" s="10" t="str">
        <f ca="1">IFERROR(IF(AND(NOW()&lt;= EOMONTH(DATE(YEAR($P886),9, 1), 0), Overall!$A888&lt;&gt;"", MONTH($O886) &lt;= 9, MONTH($P886) &gt;= 9), IF($S886 &lt;&gt; "", $I886/$S886, ""), ""), "")</f>
        <v/>
      </c>
      <c r="AP886" s="10" t="str">
        <f ca="1">IFERROR(IF(AND(NOW()&lt;= EOMONTH(DATE(YEAR($P886),10, 1), 0), Overall!$A888&lt;&gt;"", MONTH($O886) &lt;= 10, MONTH($P886) &gt;= 10), IF($S886 &lt;&gt; "", $I886/$S886, ""), ""), "")</f>
        <v/>
      </c>
      <c r="AQ886" s="10" t="str">
        <f ca="1">IFERROR(IF(AND(NOW()&lt;= EOMONTH(DATE(YEAR($P886),11, 1), 0), Overall!$A888&lt;&gt;"", MONTH($O886) &lt;=11, MONTH($P886) &gt;= 11), IF($S886 &lt;&gt; "", $I886/$S886, ""), ""), "")</f>
        <v/>
      </c>
      <c r="AR886" s="10" t="str">
        <f ca="1">IFERROR(IF(AND(NOW()&lt;= EOMONTH(DATE(YEAR($P886),12, 1), 0), Overall!$A888&lt;&gt;"", MONTH($O886) &lt;= 12, MONTH($P886) &gt;= 12), IF($S886 &lt;&gt; "", $I886/$S886, ""), ""), "")</f>
        <v/>
      </c>
      <c r="AS886" s="16">
        <f t="shared" ca="1" si="29"/>
        <v>0</v>
      </c>
    </row>
    <row r="887" spans="1:45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5" t="str">
        <f>IF(Overall!P889&lt;&gt;"",_xlfn.VALUETOTEXT(Overall!P889),"")</f>
        <v/>
      </c>
      <c r="I887" s="6" t="str">
        <f>IF(Overall!F889&lt;&gt;"",VALUE(Overall!F889),"")</f>
        <v/>
      </c>
      <c r="J887" s="6" t="str">
        <f>IF(Overall!G889&lt;&gt;"",VALUE(Overall!G889),"")</f>
        <v/>
      </c>
      <c r="K887" s="6" t="str">
        <f>IF(Overall!H889&lt;&gt;"",VALUE(Overall!H889),"")</f>
        <v/>
      </c>
      <c r="L887" s="6" t="str">
        <f>IF(Overall!I889&lt;&gt;"",VALUE(Overall!I889),"")</f>
        <v/>
      </c>
      <c r="M887" s="6" t="str">
        <f>IF(Overall!J889&lt;&gt;"",VALUE(Overall!J889),"")</f>
        <v/>
      </c>
      <c r="N887" s="6" t="str">
        <f>IF(Overall!K889&lt;&gt;"",VALUE(Overall!K889),"")</f>
        <v/>
      </c>
      <c r="O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P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Q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R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S887" s="5" t="str">
        <f t="shared" si="28"/>
        <v/>
      </c>
      <c r="T887" s="10" t="str">
        <f>IF(Overall!$A889&lt;&gt;"",IF(AND(MONTH($O887) &lt;= 1, MONTH($P887) &gt;= 1), IF($S887 &lt;&gt; "", $I887/$S887, ""), ""),"")</f>
        <v/>
      </c>
      <c r="U887" s="10" t="str">
        <f>IF(Overall!$A889&lt;&gt;"",IF(AND(MONTH($O887) &lt;= 2, MONTH($P887) &gt;= 2), IF($S887 &lt;&gt; "", $I887/$S887, ""), ""),"")</f>
        <v/>
      </c>
      <c r="V887" s="10" t="str">
        <f>IF(Overall!$A889&lt;&gt;"",IF(AND(MONTH($O887) &lt;= 3, MONTH($P887) &gt;= 3), IF($S887 &lt;&gt; "", $I887/$S887, ""), ""),"")</f>
        <v/>
      </c>
      <c r="W887" s="10" t="str">
        <f>IF(Overall!$A889&lt;&gt;"",IF(AND(MONTH($O887) &lt;= 4, MONTH($P887) &gt;= 4), IF($S887 &lt;&gt; "", $I887/$S887, ""), ""),"")</f>
        <v/>
      </c>
      <c r="X887" s="10" t="str">
        <f>IF(Overall!$A889&lt;&gt;"",IF(AND(MONTH($O887) &lt;= 5, MONTH($P887) &gt;= 5), IF($S887 &lt;&gt; "", $I887/$S887, ""), ""),"")</f>
        <v/>
      </c>
      <c r="Y887" s="10" t="str">
        <f>IF(Overall!$A889&lt;&gt;"",IF(AND(MONTH($O887) &lt;= 6, MONTH($P887) &gt;= 6), IF($S887 &lt;&gt; "", $I887/$S887, ""), ""),"")</f>
        <v/>
      </c>
      <c r="Z887" s="10" t="str">
        <f>IF(Overall!$A889&lt;&gt;"",IF(AND(MONTH($O887) &lt;= 7, MONTH($P887) &gt;= 7 ), IF($S887 &lt;&gt; "", $I887/$S887, ""), ""),"")</f>
        <v/>
      </c>
      <c r="AA887" s="10" t="str">
        <f>IF(Overall!$A889&lt;&gt;"",IF(AND(MONTH($O887) &lt;= 8, MONTH($P887) &gt;= 8), IF($S887 &lt;&gt; "", $I887/$S887, ""), ""),"")</f>
        <v/>
      </c>
      <c r="AB887" s="10" t="str">
        <f>IF(Overall!$A889&lt;&gt;"",IF(AND(MONTH($O887) &lt;= 9, MONTH($P887) &gt;= 9), IF($S887 &lt;&gt; "", $I887/$S887, ""), ""),"")</f>
        <v/>
      </c>
      <c r="AC887" s="10" t="str">
        <f>IF(Overall!$A889&lt;&gt;"",IF(AND(MONTH($O887) &lt;= 10, MONTH($P887) &gt;= 10), IF($S887 &lt;&gt; "", $I887/$S887, ""), ""),"")</f>
        <v/>
      </c>
      <c r="AD887" s="10" t="str">
        <f>IF(Overall!$A889&lt;&gt;"",IF(AND(MONTH($O887) &lt;= 11, MONTH($P887) &gt;= 11), IF($S887 &lt;&gt; "", $I887/$S887, ""), ""),"")</f>
        <v/>
      </c>
      <c r="AE887" s="10" t="str">
        <f>IF(Overall!$A889&lt;&gt;"",IF(AND(MONTH($O887) &lt;= 12, MONTH($P887) &gt;= 12), IF($S887 &lt;&gt; "", $I887/$S887, ""), ""),"")</f>
        <v/>
      </c>
      <c r="AG887" s="10" t="str">
        <f ca="1">IFERROR(IF(AND(NOW()&lt;= EOMONTH(DATE(YEAR($P887),1, 1), 0), Overall!$A889&lt;&gt;"", MONTH($O887) &lt;= 1, MONTH($P887) &gt;= 1), IF($S887 &lt;&gt; "", $I887/$S887, ""), ""), "")</f>
        <v/>
      </c>
      <c r="AH887" s="10" t="str">
        <f ca="1">IFERROR(IF(AND(NOW()&lt;= EOMONTH(DATE(YEAR($P887),2, 1), 0), Overall!$A889&lt;&gt;"", MONTH($O887) &lt;= 2, MONTH($P887) &gt;= 2), IF($S887 &lt;&gt; "", $I887/$S887, ""), ""), "")</f>
        <v/>
      </c>
      <c r="AI887" s="10" t="str">
        <f ca="1">IFERROR(IF(AND(NOW()&lt;= EOMONTH(DATE(YEAR($P887),3, 1), 0), Overall!$A889&lt;&gt;"", MONTH($O887) &lt;= 3, MONTH($P887) &gt;= 3), IF($S887 &lt;&gt; "", $I887/$S887, ""), ""), "")</f>
        <v/>
      </c>
      <c r="AJ887" s="10" t="str">
        <f ca="1">IFERROR(IF(AND(NOW()&lt;= EOMONTH(DATE(YEAR($P887),4, 1), 0), Overall!$A889&lt;&gt;"", MONTH($O887) &lt;= 4, MONTH($P887) &gt;= 4), IF($S887 &lt;&gt; "", $I887/$S887, ""), ""), "")</f>
        <v/>
      </c>
      <c r="AK887" s="10" t="str">
        <f ca="1">IFERROR(IF(AND(NOW()&lt;= EOMONTH(DATE(YEAR($P887),5, 1), 0), Overall!$A889&lt;&gt;"", MONTH($O887) &lt;= 5, MONTH($P887) &gt;= 5), IF($S887 &lt;&gt; "", $I887/$S887, ""), ""), "")</f>
        <v/>
      </c>
      <c r="AL887" s="10" t="str">
        <f ca="1">IFERROR(IF(AND(NOW()&lt;= EOMONTH(DATE(YEAR($P887),6, 1), 0), Overall!$A889&lt;&gt;"", MONTH($O887) &lt;= 6, MONTH($P887) &gt;= 6), IF($S887 &lt;&gt; "", $I887/$S887, ""), ""), "")</f>
        <v/>
      </c>
      <c r="AM887" s="10" t="str">
        <f ca="1">IFERROR(IF(AND(NOW()&lt;= EOMONTH(DATE(YEAR($P887),7, 1), 0), Overall!$A889&lt;&gt;"", MONTH($O887) &lt;= 7, MONTH($P887) &gt;= 7), IF($S887 &lt;&gt; "", $I887/$S887, ""), ""), "")</f>
        <v/>
      </c>
      <c r="AN887" s="10" t="str">
        <f ca="1">IFERROR(IF(AND(NOW()&lt;= EOMONTH(DATE(YEAR($P887),8, 1), 0), Overall!$A889&lt;&gt;"", MONTH($O887) &lt;= 8, MONTH($P887) &gt;= 8), IF($S887 &lt;&gt; "", $I887/$S887, ""), ""), "")</f>
        <v/>
      </c>
      <c r="AO887" s="10" t="str">
        <f ca="1">IFERROR(IF(AND(NOW()&lt;= EOMONTH(DATE(YEAR($P887),9, 1), 0), Overall!$A889&lt;&gt;"", MONTH($O887) &lt;= 9, MONTH($P887) &gt;= 9), IF($S887 &lt;&gt; "", $I887/$S887, ""), ""), "")</f>
        <v/>
      </c>
      <c r="AP887" s="10" t="str">
        <f ca="1">IFERROR(IF(AND(NOW()&lt;= EOMONTH(DATE(YEAR($P887),10, 1), 0), Overall!$A889&lt;&gt;"", MONTH($O887) &lt;= 10, MONTH($P887) &gt;= 10), IF($S887 &lt;&gt; "", $I887/$S887, ""), ""), "")</f>
        <v/>
      </c>
      <c r="AQ887" s="10" t="str">
        <f ca="1">IFERROR(IF(AND(NOW()&lt;= EOMONTH(DATE(YEAR($P887),11, 1), 0), Overall!$A889&lt;&gt;"", MONTH($O887) &lt;=11, MONTH($P887) &gt;= 11), IF($S887 &lt;&gt; "", $I887/$S887, ""), ""), "")</f>
        <v/>
      </c>
      <c r="AR887" s="10" t="str">
        <f ca="1">IFERROR(IF(AND(NOW()&lt;= EOMONTH(DATE(YEAR($P887),12, 1), 0), Overall!$A889&lt;&gt;"", MONTH($O887) &lt;= 12, MONTH($P887) &gt;= 12), IF($S887 &lt;&gt; "", $I887/$S887, ""), ""), "")</f>
        <v/>
      </c>
      <c r="AS887" s="16">
        <f t="shared" ca="1" si="29"/>
        <v>0</v>
      </c>
    </row>
    <row r="888" spans="1:45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5" t="str">
        <f>IF(Overall!P890&lt;&gt;"",_xlfn.VALUETOTEXT(Overall!P890),"")</f>
        <v/>
      </c>
      <c r="I888" s="6" t="str">
        <f>IF(Overall!F890&lt;&gt;"",VALUE(Overall!F890),"")</f>
        <v/>
      </c>
      <c r="J888" s="6" t="str">
        <f>IF(Overall!G890&lt;&gt;"",VALUE(Overall!G890),"")</f>
        <v/>
      </c>
      <c r="K888" s="6" t="str">
        <f>IF(Overall!H890&lt;&gt;"",VALUE(Overall!H890),"")</f>
        <v/>
      </c>
      <c r="L888" s="6" t="str">
        <f>IF(Overall!I890&lt;&gt;"",VALUE(Overall!I890),"")</f>
        <v/>
      </c>
      <c r="M888" s="6" t="str">
        <f>IF(Overall!J890&lt;&gt;"",VALUE(Overall!J890),"")</f>
        <v/>
      </c>
      <c r="N888" s="6" t="str">
        <f>IF(Overall!K890&lt;&gt;"",VALUE(Overall!K890),"")</f>
        <v/>
      </c>
      <c r="O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P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Q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R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S888" s="5" t="str">
        <f t="shared" si="28"/>
        <v/>
      </c>
      <c r="T888" s="10" t="str">
        <f>IF(Overall!$A890&lt;&gt;"",IF(AND(MONTH($O888) &lt;= 1, MONTH($P888) &gt;= 1), IF($S888 &lt;&gt; "", $I888/$S888, ""), ""),"")</f>
        <v/>
      </c>
      <c r="U888" s="10" t="str">
        <f>IF(Overall!$A890&lt;&gt;"",IF(AND(MONTH($O888) &lt;= 2, MONTH($P888) &gt;= 2), IF($S888 &lt;&gt; "", $I888/$S888, ""), ""),"")</f>
        <v/>
      </c>
      <c r="V888" s="10" t="str">
        <f>IF(Overall!$A890&lt;&gt;"",IF(AND(MONTH($O888) &lt;= 3, MONTH($P888) &gt;= 3), IF($S888 &lt;&gt; "", $I888/$S888, ""), ""),"")</f>
        <v/>
      </c>
      <c r="W888" s="10" t="str">
        <f>IF(Overall!$A890&lt;&gt;"",IF(AND(MONTH($O888) &lt;= 4, MONTH($P888) &gt;= 4), IF($S888 &lt;&gt; "", $I888/$S888, ""), ""),"")</f>
        <v/>
      </c>
      <c r="X888" s="10" t="str">
        <f>IF(Overall!$A890&lt;&gt;"",IF(AND(MONTH($O888) &lt;= 5, MONTH($P888) &gt;= 5), IF($S888 &lt;&gt; "", $I888/$S888, ""), ""),"")</f>
        <v/>
      </c>
      <c r="Y888" s="10" t="str">
        <f>IF(Overall!$A890&lt;&gt;"",IF(AND(MONTH($O888) &lt;= 6, MONTH($P888) &gt;= 6), IF($S888 &lt;&gt; "", $I888/$S888, ""), ""),"")</f>
        <v/>
      </c>
      <c r="Z888" s="10" t="str">
        <f>IF(Overall!$A890&lt;&gt;"",IF(AND(MONTH($O888) &lt;= 7, MONTH($P888) &gt;= 7 ), IF($S888 &lt;&gt; "", $I888/$S888, ""), ""),"")</f>
        <v/>
      </c>
      <c r="AA888" s="10" t="str">
        <f>IF(Overall!$A890&lt;&gt;"",IF(AND(MONTH($O888) &lt;= 8, MONTH($P888) &gt;= 8), IF($S888 &lt;&gt; "", $I888/$S888, ""), ""),"")</f>
        <v/>
      </c>
      <c r="AB888" s="10" t="str">
        <f>IF(Overall!$A890&lt;&gt;"",IF(AND(MONTH($O888) &lt;= 9, MONTH($P888) &gt;= 9), IF($S888 &lt;&gt; "", $I888/$S888, ""), ""),"")</f>
        <v/>
      </c>
      <c r="AC888" s="10" t="str">
        <f>IF(Overall!$A890&lt;&gt;"",IF(AND(MONTH($O888) &lt;= 10, MONTH($P888) &gt;= 10), IF($S888 &lt;&gt; "", $I888/$S888, ""), ""),"")</f>
        <v/>
      </c>
      <c r="AD888" s="10" t="str">
        <f>IF(Overall!$A890&lt;&gt;"",IF(AND(MONTH($O888) &lt;= 11, MONTH($P888) &gt;= 11), IF($S888 &lt;&gt; "", $I888/$S888, ""), ""),"")</f>
        <v/>
      </c>
      <c r="AE888" s="10" t="str">
        <f>IF(Overall!$A890&lt;&gt;"",IF(AND(MONTH($O888) &lt;= 12, MONTH($P888) &gt;= 12), IF($S888 &lt;&gt; "", $I888/$S888, ""), ""),"")</f>
        <v/>
      </c>
      <c r="AG888" s="10" t="str">
        <f ca="1">IFERROR(IF(AND(NOW()&lt;= EOMONTH(DATE(YEAR($P888),1, 1), 0), Overall!$A890&lt;&gt;"", MONTH($O888) &lt;= 1, MONTH($P888) &gt;= 1), IF($S888 &lt;&gt; "", $I888/$S888, ""), ""), "")</f>
        <v/>
      </c>
      <c r="AH888" s="10" t="str">
        <f ca="1">IFERROR(IF(AND(NOW()&lt;= EOMONTH(DATE(YEAR($P888),2, 1), 0), Overall!$A890&lt;&gt;"", MONTH($O888) &lt;= 2, MONTH($P888) &gt;= 2), IF($S888 &lt;&gt; "", $I888/$S888, ""), ""), "")</f>
        <v/>
      </c>
      <c r="AI888" s="10" t="str">
        <f ca="1">IFERROR(IF(AND(NOW()&lt;= EOMONTH(DATE(YEAR($P888),3, 1), 0), Overall!$A890&lt;&gt;"", MONTH($O888) &lt;= 3, MONTH($P888) &gt;= 3), IF($S888 &lt;&gt; "", $I888/$S888, ""), ""), "")</f>
        <v/>
      </c>
      <c r="AJ888" s="10" t="str">
        <f ca="1">IFERROR(IF(AND(NOW()&lt;= EOMONTH(DATE(YEAR($P888),4, 1), 0), Overall!$A890&lt;&gt;"", MONTH($O888) &lt;= 4, MONTH($P888) &gt;= 4), IF($S888 &lt;&gt; "", $I888/$S888, ""), ""), "")</f>
        <v/>
      </c>
      <c r="AK888" s="10" t="str">
        <f ca="1">IFERROR(IF(AND(NOW()&lt;= EOMONTH(DATE(YEAR($P888),5, 1), 0), Overall!$A890&lt;&gt;"", MONTH($O888) &lt;= 5, MONTH($P888) &gt;= 5), IF($S888 &lt;&gt; "", $I888/$S888, ""), ""), "")</f>
        <v/>
      </c>
      <c r="AL888" s="10" t="str">
        <f ca="1">IFERROR(IF(AND(NOW()&lt;= EOMONTH(DATE(YEAR($P888),6, 1), 0), Overall!$A890&lt;&gt;"", MONTH($O888) &lt;= 6, MONTH($P888) &gt;= 6), IF($S888 &lt;&gt; "", $I888/$S888, ""), ""), "")</f>
        <v/>
      </c>
      <c r="AM888" s="10" t="str">
        <f ca="1">IFERROR(IF(AND(NOW()&lt;= EOMONTH(DATE(YEAR($P888),7, 1), 0), Overall!$A890&lt;&gt;"", MONTH($O888) &lt;= 7, MONTH($P888) &gt;= 7), IF($S888 &lt;&gt; "", $I888/$S888, ""), ""), "")</f>
        <v/>
      </c>
      <c r="AN888" s="10" t="str">
        <f ca="1">IFERROR(IF(AND(NOW()&lt;= EOMONTH(DATE(YEAR($P888),8, 1), 0), Overall!$A890&lt;&gt;"", MONTH($O888) &lt;= 8, MONTH($P888) &gt;= 8), IF($S888 &lt;&gt; "", $I888/$S888, ""), ""), "")</f>
        <v/>
      </c>
      <c r="AO888" s="10" t="str">
        <f ca="1">IFERROR(IF(AND(NOW()&lt;= EOMONTH(DATE(YEAR($P888),9, 1), 0), Overall!$A890&lt;&gt;"", MONTH($O888) &lt;= 9, MONTH($P888) &gt;= 9), IF($S888 &lt;&gt; "", $I888/$S888, ""), ""), "")</f>
        <v/>
      </c>
      <c r="AP888" s="10" t="str">
        <f ca="1">IFERROR(IF(AND(NOW()&lt;= EOMONTH(DATE(YEAR($P888),10, 1), 0), Overall!$A890&lt;&gt;"", MONTH($O888) &lt;= 10, MONTH($P888) &gt;= 10), IF($S888 &lt;&gt; "", $I888/$S888, ""), ""), "")</f>
        <v/>
      </c>
      <c r="AQ888" s="10" t="str">
        <f ca="1">IFERROR(IF(AND(NOW()&lt;= EOMONTH(DATE(YEAR($P888),11, 1), 0), Overall!$A890&lt;&gt;"", MONTH($O888) &lt;=11, MONTH($P888) &gt;= 11), IF($S888 &lt;&gt; "", $I888/$S888, ""), ""), "")</f>
        <v/>
      </c>
      <c r="AR888" s="10" t="str">
        <f ca="1">IFERROR(IF(AND(NOW()&lt;= EOMONTH(DATE(YEAR($P888),12, 1), 0), Overall!$A890&lt;&gt;"", MONTH($O888) &lt;= 12, MONTH($P888) &gt;= 12), IF($S888 &lt;&gt; "", $I888/$S888, ""), ""), "")</f>
        <v/>
      </c>
      <c r="AS888" s="16">
        <f t="shared" ca="1" si="29"/>
        <v>0</v>
      </c>
    </row>
    <row r="889" spans="1:45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5" t="str">
        <f>IF(Overall!P891&lt;&gt;"",_xlfn.VALUETOTEXT(Overall!P891),"")</f>
        <v/>
      </c>
      <c r="I889" s="6" t="str">
        <f>IF(Overall!F891&lt;&gt;"",VALUE(Overall!F891),"")</f>
        <v/>
      </c>
      <c r="J889" s="6" t="str">
        <f>IF(Overall!G891&lt;&gt;"",VALUE(Overall!G891),"")</f>
        <v/>
      </c>
      <c r="K889" s="6" t="str">
        <f>IF(Overall!H891&lt;&gt;"",VALUE(Overall!H891),"")</f>
        <v/>
      </c>
      <c r="L889" s="6" t="str">
        <f>IF(Overall!I891&lt;&gt;"",VALUE(Overall!I891),"")</f>
        <v/>
      </c>
      <c r="M889" s="6" t="str">
        <f>IF(Overall!J891&lt;&gt;"",VALUE(Overall!J891),"")</f>
        <v/>
      </c>
      <c r="N889" s="6" t="str">
        <f>IF(Overall!K891&lt;&gt;"",VALUE(Overall!K891),"")</f>
        <v/>
      </c>
      <c r="O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P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Q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R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S889" s="5" t="str">
        <f t="shared" si="28"/>
        <v/>
      </c>
      <c r="T889" s="10" t="str">
        <f>IF(Overall!$A891&lt;&gt;"",IF(AND(MONTH($O889) &lt;= 1, MONTH($P889) &gt;= 1), IF($S889 &lt;&gt; "", $I889/$S889, ""), ""),"")</f>
        <v/>
      </c>
      <c r="U889" s="10" t="str">
        <f>IF(Overall!$A891&lt;&gt;"",IF(AND(MONTH($O889) &lt;= 2, MONTH($P889) &gt;= 2), IF($S889 &lt;&gt; "", $I889/$S889, ""), ""),"")</f>
        <v/>
      </c>
      <c r="V889" s="10" t="str">
        <f>IF(Overall!$A891&lt;&gt;"",IF(AND(MONTH($O889) &lt;= 3, MONTH($P889) &gt;= 3), IF($S889 &lt;&gt; "", $I889/$S889, ""), ""),"")</f>
        <v/>
      </c>
      <c r="W889" s="10" t="str">
        <f>IF(Overall!$A891&lt;&gt;"",IF(AND(MONTH($O889) &lt;= 4, MONTH($P889) &gt;= 4), IF($S889 &lt;&gt; "", $I889/$S889, ""), ""),"")</f>
        <v/>
      </c>
      <c r="X889" s="10" t="str">
        <f>IF(Overall!$A891&lt;&gt;"",IF(AND(MONTH($O889) &lt;= 5, MONTH($P889) &gt;= 5), IF($S889 &lt;&gt; "", $I889/$S889, ""), ""),"")</f>
        <v/>
      </c>
      <c r="Y889" s="10" t="str">
        <f>IF(Overall!$A891&lt;&gt;"",IF(AND(MONTH($O889) &lt;= 6, MONTH($P889) &gt;= 6), IF($S889 &lt;&gt; "", $I889/$S889, ""), ""),"")</f>
        <v/>
      </c>
      <c r="Z889" s="10" t="str">
        <f>IF(Overall!$A891&lt;&gt;"",IF(AND(MONTH($O889) &lt;= 7, MONTH($P889) &gt;= 7 ), IF($S889 &lt;&gt; "", $I889/$S889, ""), ""),"")</f>
        <v/>
      </c>
      <c r="AA889" s="10" t="str">
        <f>IF(Overall!$A891&lt;&gt;"",IF(AND(MONTH($O889) &lt;= 8, MONTH($P889) &gt;= 8), IF($S889 &lt;&gt; "", $I889/$S889, ""), ""),"")</f>
        <v/>
      </c>
      <c r="AB889" s="10" t="str">
        <f>IF(Overall!$A891&lt;&gt;"",IF(AND(MONTH($O889) &lt;= 9, MONTH($P889) &gt;= 9), IF($S889 &lt;&gt; "", $I889/$S889, ""), ""),"")</f>
        <v/>
      </c>
      <c r="AC889" s="10" t="str">
        <f>IF(Overall!$A891&lt;&gt;"",IF(AND(MONTH($O889) &lt;= 10, MONTH($P889) &gt;= 10), IF($S889 &lt;&gt; "", $I889/$S889, ""), ""),"")</f>
        <v/>
      </c>
      <c r="AD889" s="10" t="str">
        <f>IF(Overall!$A891&lt;&gt;"",IF(AND(MONTH($O889) &lt;= 11, MONTH($P889) &gt;= 11), IF($S889 &lt;&gt; "", $I889/$S889, ""), ""),"")</f>
        <v/>
      </c>
      <c r="AE889" s="10" t="str">
        <f>IF(Overall!$A891&lt;&gt;"",IF(AND(MONTH($O889) &lt;= 12, MONTH($P889) &gt;= 12), IF($S889 &lt;&gt; "", $I889/$S889, ""), ""),"")</f>
        <v/>
      </c>
      <c r="AG889" s="10" t="str">
        <f ca="1">IFERROR(IF(AND(NOW()&lt;= EOMONTH(DATE(YEAR($P889),1, 1), 0), Overall!$A891&lt;&gt;"", MONTH($O889) &lt;= 1, MONTH($P889) &gt;= 1), IF($S889 &lt;&gt; "", $I889/$S889, ""), ""), "")</f>
        <v/>
      </c>
      <c r="AH889" s="10" t="str">
        <f ca="1">IFERROR(IF(AND(NOW()&lt;= EOMONTH(DATE(YEAR($P889),2, 1), 0), Overall!$A891&lt;&gt;"", MONTH($O889) &lt;= 2, MONTH($P889) &gt;= 2), IF($S889 &lt;&gt; "", $I889/$S889, ""), ""), "")</f>
        <v/>
      </c>
      <c r="AI889" s="10" t="str">
        <f ca="1">IFERROR(IF(AND(NOW()&lt;= EOMONTH(DATE(YEAR($P889),3, 1), 0), Overall!$A891&lt;&gt;"", MONTH($O889) &lt;= 3, MONTH($P889) &gt;= 3), IF($S889 &lt;&gt; "", $I889/$S889, ""), ""), "")</f>
        <v/>
      </c>
      <c r="AJ889" s="10" t="str">
        <f ca="1">IFERROR(IF(AND(NOW()&lt;= EOMONTH(DATE(YEAR($P889),4, 1), 0), Overall!$A891&lt;&gt;"", MONTH($O889) &lt;= 4, MONTH($P889) &gt;= 4), IF($S889 &lt;&gt; "", $I889/$S889, ""), ""), "")</f>
        <v/>
      </c>
      <c r="AK889" s="10" t="str">
        <f ca="1">IFERROR(IF(AND(NOW()&lt;= EOMONTH(DATE(YEAR($P889),5, 1), 0), Overall!$A891&lt;&gt;"", MONTH($O889) &lt;= 5, MONTH($P889) &gt;= 5), IF($S889 &lt;&gt; "", $I889/$S889, ""), ""), "")</f>
        <v/>
      </c>
      <c r="AL889" s="10" t="str">
        <f ca="1">IFERROR(IF(AND(NOW()&lt;= EOMONTH(DATE(YEAR($P889),6, 1), 0), Overall!$A891&lt;&gt;"", MONTH($O889) &lt;= 6, MONTH($P889) &gt;= 6), IF($S889 &lt;&gt; "", $I889/$S889, ""), ""), "")</f>
        <v/>
      </c>
      <c r="AM889" s="10" t="str">
        <f ca="1">IFERROR(IF(AND(NOW()&lt;= EOMONTH(DATE(YEAR($P889),7, 1), 0), Overall!$A891&lt;&gt;"", MONTH($O889) &lt;= 7, MONTH($P889) &gt;= 7), IF($S889 &lt;&gt; "", $I889/$S889, ""), ""), "")</f>
        <v/>
      </c>
      <c r="AN889" s="10" t="str">
        <f ca="1">IFERROR(IF(AND(NOW()&lt;= EOMONTH(DATE(YEAR($P889),8, 1), 0), Overall!$A891&lt;&gt;"", MONTH($O889) &lt;= 8, MONTH($P889) &gt;= 8), IF($S889 &lt;&gt; "", $I889/$S889, ""), ""), "")</f>
        <v/>
      </c>
      <c r="AO889" s="10" t="str">
        <f ca="1">IFERROR(IF(AND(NOW()&lt;= EOMONTH(DATE(YEAR($P889),9, 1), 0), Overall!$A891&lt;&gt;"", MONTH($O889) &lt;= 9, MONTH($P889) &gt;= 9), IF($S889 &lt;&gt; "", $I889/$S889, ""), ""), "")</f>
        <v/>
      </c>
      <c r="AP889" s="10" t="str">
        <f ca="1">IFERROR(IF(AND(NOW()&lt;= EOMONTH(DATE(YEAR($P889),10, 1), 0), Overall!$A891&lt;&gt;"", MONTH($O889) &lt;= 10, MONTH($P889) &gt;= 10), IF($S889 &lt;&gt; "", $I889/$S889, ""), ""), "")</f>
        <v/>
      </c>
      <c r="AQ889" s="10" t="str">
        <f ca="1">IFERROR(IF(AND(NOW()&lt;= EOMONTH(DATE(YEAR($P889),11, 1), 0), Overall!$A891&lt;&gt;"", MONTH($O889) &lt;=11, MONTH($P889) &gt;= 11), IF($S889 &lt;&gt; "", $I889/$S889, ""), ""), "")</f>
        <v/>
      </c>
      <c r="AR889" s="10" t="str">
        <f ca="1">IFERROR(IF(AND(NOW()&lt;= EOMONTH(DATE(YEAR($P889),12, 1), 0), Overall!$A891&lt;&gt;"", MONTH($O889) &lt;= 12, MONTH($P889) &gt;= 12), IF($S889 &lt;&gt; "", $I889/$S889, ""), ""), "")</f>
        <v/>
      </c>
      <c r="AS889" s="16">
        <f t="shared" ca="1" si="29"/>
        <v>0</v>
      </c>
    </row>
    <row r="890" spans="1:45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5" t="str">
        <f>IF(Overall!P892&lt;&gt;"",_xlfn.VALUETOTEXT(Overall!P892),"")</f>
        <v/>
      </c>
      <c r="I890" s="6" t="str">
        <f>IF(Overall!F892&lt;&gt;"",VALUE(Overall!F892),"")</f>
        <v/>
      </c>
      <c r="J890" s="6" t="str">
        <f>IF(Overall!G892&lt;&gt;"",VALUE(Overall!G892),"")</f>
        <v/>
      </c>
      <c r="K890" s="6" t="str">
        <f>IF(Overall!H892&lt;&gt;"",VALUE(Overall!H892),"")</f>
        <v/>
      </c>
      <c r="L890" s="6" t="str">
        <f>IF(Overall!I892&lt;&gt;"",VALUE(Overall!I892),"")</f>
        <v/>
      </c>
      <c r="M890" s="6" t="str">
        <f>IF(Overall!J892&lt;&gt;"",VALUE(Overall!J892),"")</f>
        <v/>
      </c>
      <c r="N890" s="6" t="str">
        <f>IF(Overall!K892&lt;&gt;"",VALUE(Overall!K892),"")</f>
        <v/>
      </c>
      <c r="O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P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Q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R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S890" s="5" t="str">
        <f t="shared" si="28"/>
        <v/>
      </c>
      <c r="T890" s="10" t="str">
        <f>IF(Overall!$A892&lt;&gt;"",IF(AND(MONTH($O890) &lt;= 1, MONTH($P890) &gt;= 1), IF($S890 &lt;&gt; "", $I890/$S890, ""), ""),"")</f>
        <v/>
      </c>
      <c r="U890" s="10" t="str">
        <f>IF(Overall!$A892&lt;&gt;"",IF(AND(MONTH($O890) &lt;= 2, MONTH($P890) &gt;= 2), IF($S890 &lt;&gt; "", $I890/$S890, ""), ""),"")</f>
        <v/>
      </c>
      <c r="V890" s="10" t="str">
        <f>IF(Overall!$A892&lt;&gt;"",IF(AND(MONTH($O890) &lt;= 3, MONTH($P890) &gt;= 3), IF($S890 &lt;&gt; "", $I890/$S890, ""), ""),"")</f>
        <v/>
      </c>
      <c r="W890" s="10" t="str">
        <f>IF(Overall!$A892&lt;&gt;"",IF(AND(MONTH($O890) &lt;= 4, MONTH($P890) &gt;= 4), IF($S890 &lt;&gt; "", $I890/$S890, ""), ""),"")</f>
        <v/>
      </c>
      <c r="X890" s="10" t="str">
        <f>IF(Overall!$A892&lt;&gt;"",IF(AND(MONTH($O890) &lt;= 5, MONTH($P890) &gt;= 5), IF($S890 &lt;&gt; "", $I890/$S890, ""), ""),"")</f>
        <v/>
      </c>
      <c r="Y890" s="10" t="str">
        <f>IF(Overall!$A892&lt;&gt;"",IF(AND(MONTH($O890) &lt;= 6, MONTH($P890) &gt;= 6), IF($S890 &lt;&gt; "", $I890/$S890, ""), ""),"")</f>
        <v/>
      </c>
      <c r="Z890" s="10" t="str">
        <f>IF(Overall!$A892&lt;&gt;"",IF(AND(MONTH($O890) &lt;= 7, MONTH($P890) &gt;= 7 ), IF($S890 &lt;&gt; "", $I890/$S890, ""), ""),"")</f>
        <v/>
      </c>
      <c r="AA890" s="10" t="str">
        <f>IF(Overall!$A892&lt;&gt;"",IF(AND(MONTH($O890) &lt;= 8, MONTH($P890) &gt;= 8), IF($S890 &lt;&gt; "", $I890/$S890, ""), ""),"")</f>
        <v/>
      </c>
      <c r="AB890" s="10" t="str">
        <f>IF(Overall!$A892&lt;&gt;"",IF(AND(MONTH($O890) &lt;= 9, MONTH($P890) &gt;= 9), IF($S890 &lt;&gt; "", $I890/$S890, ""), ""),"")</f>
        <v/>
      </c>
      <c r="AC890" s="10" t="str">
        <f>IF(Overall!$A892&lt;&gt;"",IF(AND(MONTH($O890) &lt;= 10, MONTH($P890) &gt;= 10), IF($S890 &lt;&gt; "", $I890/$S890, ""), ""),"")</f>
        <v/>
      </c>
      <c r="AD890" s="10" t="str">
        <f>IF(Overall!$A892&lt;&gt;"",IF(AND(MONTH($O890) &lt;= 11, MONTH($P890) &gt;= 11), IF($S890 &lt;&gt; "", $I890/$S890, ""), ""),"")</f>
        <v/>
      </c>
      <c r="AE890" s="10" t="str">
        <f>IF(Overall!$A892&lt;&gt;"",IF(AND(MONTH($O890) &lt;= 12, MONTH($P890) &gt;= 12), IF($S890 &lt;&gt; "", $I890/$S890, ""), ""),"")</f>
        <v/>
      </c>
      <c r="AG890" s="10" t="str">
        <f ca="1">IFERROR(IF(AND(NOW()&lt;= EOMONTH(DATE(YEAR($P890),1, 1), 0), Overall!$A892&lt;&gt;"", MONTH($O890) &lt;= 1, MONTH($P890) &gt;= 1), IF($S890 &lt;&gt; "", $I890/$S890, ""), ""), "")</f>
        <v/>
      </c>
      <c r="AH890" s="10" t="str">
        <f ca="1">IFERROR(IF(AND(NOW()&lt;= EOMONTH(DATE(YEAR($P890),2, 1), 0), Overall!$A892&lt;&gt;"", MONTH($O890) &lt;= 2, MONTH($P890) &gt;= 2), IF($S890 &lt;&gt; "", $I890/$S890, ""), ""), "")</f>
        <v/>
      </c>
      <c r="AI890" s="10" t="str">
        <f ca="1">IFERROR(IF(AND(NOW()&lt;= EOMONTH(DATE(YEAR($P890),3, 1), 0), Overall!$A892&lt;&gt;"", MONTH($O890) &lt;= 3, MONTH($P890) &gt;= 3), IF($S890 &lt;&gt; "", $I890/$S890, ""), ""), "")</f>
        <v/>
      </c>
      <c r="AJ890" s="10" t="str">
        <f ca="1">IFERROR(IF(AND(NOW()&lt;= EOMONTH(DATE(YEAR($P890),4, 1), 0), Overall!$A892&lt;&gt;"", MONTH($O890) &lt;= 4, MONTH($P890) &gt;= 4), IF($S890 &lt;&gt; "", $I890/$S890, ""), ""), "")</f>
        <v/>
      </c>
      <c r="AK890" s="10" t="str">
        <f ca="1">IFERROR(IF(AND(NOW()&lt;= EOMONTH(DATE(YEAR($P890),5, 1), 0), Overall!$A892&lt;&gt;"", MONTH($O890) &lt;= 5, MONTH($P890) &gt;= 5), IF($S890 &lt;&gt; "", $I890/$S890, ""), ""), "")</f>
        <v/>
      </c>
      <c r="AL890" s="10" t="str">
        <f ca="1">IFERROR(IF(AND(NOW()&lt;= EOMONTH(DATE(YEAR($P890),6, 1), 0), Overall!$A892&lt;&gt;"", MONTH($O890) &lt;= 6, MONTH($P890) &gt;= 6), IF($S890 &lt;&gt; "", $I890/$S890, ""), ""), "")</f>
        <v/>
      </c>
      <c r="AM890" s="10" t="str">
        <f ca="1">IFERROR(IF(AND(NOW()&lt;= EOMONTH(DATE(YEAR($P890),7, 1), 0), Overall!$A892&lt;&gt;"", MONTH($O890) &lt;= 7, MONTH($P890) &gt;= 7), IF($S890 &lt;&gt; "", $I890/$S890, ""), ""), "")</f>
        <v/>
      </c>
      <c r="AN890" s="10" t="str">
        <f ca="1">IFERROR(IF(AND(NOW()&lt;= EOMONTH(DATE(YEAR($P890),8, 1), 0), Overall!$A892&lt;&gt;"", MONTH($O890) &lt;= 8, MONTH($P890) &gt;= 8), IF($S890 &lt;&gt; "", $I890/$S890, ""), ""), "")</f>
        <v/>
      </c>
      <c r="AO890" s="10" t="str">
        <f ca="1">IFERROR(IF(AND(NOW()&lt;= EOMONTH(DATE(YEAR($P890),9, 1), 0), Overall!$A892&lt;&gt;"", MONTH($O890) &lt;= 9, MONTH($P890) &gt;= 9), IF($S890 &lt;&gt; "", $I890/$S890, ""), ""), "")</f>
        <v/>
      </c>
      <c r="AP890" s="10" t="str">
        <f ca="1">IFERROR(IF(AND(NOW()&lt;= EOMONTH(DATE(YEAR($P890),10, 1), 0), Overall!$A892&lt;&gt;"", MONTH($O890) &lt;= 10, MONTH($P890) &gt;= 10), IF($S890 &lt;&gt; "", $I890/$S890, ""), ""), "")</f>
        <v/>
      </c>
      <c r="AQ890" s="10" t="str">
        <f ca="1">IFERROR(IF(AND(NOW()&lt;= EOMONTH(DATE(YEAR($P890),11, 1), 0), Overall!$A892&lt;&gt;"", MONTH($O890) &lt;=11, MONTH($P890) &gt;= 11), IF($S890 &lt;&gt; "", $I890/$S890, ""), ""), "")</f>
        <v/>
      </c>
      <c r="AR890" s="10" t="str">
        <f ca="1">IFERROR(IF(AND(NOW()&lt;= EOMONTH(DATE(YEAR($P890),12, 1), 0), Overall!$A892&lt;&gt;"", MONTH($O890) &lt;= 12, MONTH($P890) &gt;= 12), IF($S890 &lt;&gt; "", $I890/$S890, ""), ""), "")</f>
        <v/>
      </c>
      <c r="AS890" s="16">
        <f t="shared" ca="1" si="29"/>
        <v>0</v>
      </c>
    </row>
    <row r="891" spans="1:45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5" t="str">
        <f>IF(Overall!P893&lt;&gt;"",_xlfn.VALUETOTEXT(Overall!P893),"")</f>
        <v/>
      </c>
      <c r="I891" s="6" t="str">
        <f>IF(Overall!F893&lt;&gt;"",VALUE(Overall!F893),"")</f>
        <v/>
      </c>
      <c r="J891" s="6" t="str">
        <f>IF(Overall!G893&lt;&gt;"",VALUE(Overall!G893),"")</f>
        <v/>
      </c>
      <c r="K891" s="6" t="str">
        <f>IF(Overall!H893&lt;&gt;"",VALUE(Overall!H893),"")</f>
        <v/>
      </c>
      <c r="L891" s="6" t="str">
        <f>IF(Overall!I893&lt;&gt;"",VALUE(Overall!I893),"")</f>
        <v/>
      </c>
      <c r="M891" s="6" t="str">
        <f>IF(Overall!J893&lt;&gt;"",VALUE(Overall!J893),"")</f>
        <v/>
      </c>
      <c r="N891" s="6" t="str">
        <f>IF(Overall!K893&lt;&gt;"",VALUE(Overall!K893),"")</f>
        <v/>
      </c>
      <c r="O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P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Q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R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S891" s="5" t="str">
        <f t="shared" si="28"/>
        <v/>
      </c>
      <c r="T891" s="10" t="str">
        <f>IF(Overall!$A893&lt;&gt;"",IF(AND(MONTH($O891) &lt;= 1, MONTH($P891) &gt;= 1), IF($S891 &lt;&gt; "", $I891/$S891, ""), ""),"")</f>
        <v/>
      </c>
      <c r="U891" s="10" t="str">
        <f>IF(Overall!$A893&lt;&gt;"",IF(AND(MONTH($O891) &lt;= 2, MONTH($P891) &gt;= 2), IF($S891 &lt;&gt; "", $I891/$S891, ""), ""),"")</f>
        <v/>
      </c>
      <c r="V891" s="10" t="str">
        <f>IF(Overall!$A893&lt;&gt;"",IF(AND(MONTH($O891) &lt;= 3, MONTH($P891) &gt;= 3), IF($S891 &lt;&gt; "", $I891/$S891, ""), ""),"")</f>
        <v/>
      </c>
      <c r="W891" s="10" t="str">
        <f>IF(Overall!$A893&lt;&gt;"",IF(AND(MONTH($O891) &lt;= 4, MONTH($P891) &gt;= 4), IF($S891 &lt;&gt; "", $I891/$S891, ""), ""),"")</f>
        <v/>
      </c>
      <c r="X891" s="10" t="str">
        <f>IF(Overall!$A893&lt;&gt;"",IF(AND(MONTH($O891) &lt;= 5, MONTH($P891) &gt;= 5), IF($S891 &lt;&gt; "", $I891/$S891, ""), ""),"")</f>
        <v/>
      </c>
      <c r="Y891" s="10" t="str">
        <f>IF(Overall!$A893&lt;&gt;"",IF(AND(MONTH($O891) &lt;= 6, MONTH($P891) &gt;= 6), IF($S891 &lt;&gt; "", $I891/$S891, ""), ""),"")</f>
        <v/>
      </c>
      <c r="Z891" s="10" t="str">
        <f>IF(Overall!$A893&lt;&gt;"",IF(AND(MONTH($O891) &lt;= 7, MONTH($P891) &gt;= 7 ), IF($S891 &lt;&gt; "", $I891/$S891, ""), ""),"")</f>
        <v/>
      </c>
      <c r="AA891" s="10" t="str">
        <f>IF(Overall!$A893&lt;&gt;"",IF(AND(MONTH($O891) &lt;= 8, MONTH($P891) &gt;= 8), IF($S891 &lt;&gt; "", $I891/$S891, ""), ""),"")</f>
        <v/>
      </c>
      <c r="AB891" s="10" t="str">
        <f>IF(Overall!$A893&lt;&gt;"",IF(AND(MONTH($O891) &lt;= 9, MONTH($P891) &gt;= 9), IF($S891 &lt;&gt; "", $I891/$S891, ""), ""),"")</f>
        <v/>
      </c>
      <c r="AC891" s="10" t="str">
        <f>IF(Overall!$A893&lt;&gt;"",IF(AND(MONTH($O891) &lt;= 10, MONTH($P891) &gt;= 10), IF($S891 &lt;&gt; "", $I891/$S891, ""), ""),"")</f>
        <v/>
      </c>
      <c r="AD891" s="10" t="str">
        <f>IF(Overall!$A893&lt;&gt;"",IF(AND(MONTH($O891) &lt;= 11, MONTH($P891) &gt;= 11), IF($S891 &lt;&gt; "", $I891/$S891, ""), ""),"")</f>
        <v/>
      </c>
      <c r="AE891" s="10" t="str">
        <f>IF(Overall!$A893&lt;&gt;"",IF(AND(MONTH($O891) &lt;= 12, MONTH($P891) &gt;= 12), IF($S891 &lt;&gt; "", $I891/$S891, ""), ""),"")</f>
        <v/>
      </c>
      <c r="AG891" s="10" t="str">
        <f ca="1">IFERROR(IF(AND(NOW()&lt;= EOMONTH(DATE(YEAR($P891),1, 1), 0), Overall!$A893&lt;&gt;"", MONTH($O891) &lt;= 1, MONTH($P891) &gt;= 1), IF($S891 &lt;&gt; "", $I891/$S891, ""), ""), "")</f>
        <v/>
      </c>
      <c r="AH891" s="10" t="str">
        <f ca="1">IFERROR(IF(AND(NOW()&lt;= EOMONTH(DATE(YEAR($P891),2, 1), 0), Overall!$A893&lt;&gt;"", MONTH($O891) &lt;= 2, MONTH($P891) &gt;= 2), IF($S891 &lt;&gt; "", $I891/$S891, ""), ""), "")</f>
        <v/>
      </c>
      <c r="AI891" s="10" t="str">
        <f ca="1">IFERROR(IF(AND(NOW()&lt;= EOMONTH(DATE(YEAR($P891),3, 1), 0), Overall!$A893&lt;&gt;"", MONTH($O891) &lt;= 3, MONTH($P891) &gt;= 3), IF($S891 &lt;&gt; "", $I891/$S891, ""), ""), "")</f>
        <v/>
      </c>
      <c r="AJ891" s="10" t="str">
        <f ca="1">IFERROR(IF(AND(NOW()&lt;= EOMONTH(DATE(YEAR($P891),4, 1), 0), Overall!$A893&lt;&gt;"", MONTH($O891) &lt;= 4, MONTH($P891) &gt;= 4), IF($S891 &lt;&gt; "", $I891/$S891, ""), ""), "")</f>
        <v/>
      </c>
      <c r="AK891" s="10" t="str">
        <f ca="1">IFERROR(IF(AND(NOW()&lt;= EOMONTH(DATE(YEAR($P891),5, 1), 0), Overall!$A893&lt;&gt;"", MONTH($O891) &lt;= 5, MONTH($P891) &gt;= 5), IF($S891 &lt;&gt; "", $I891/$S891, ""), ""), "")</f>
        <v/>
      </c>
      <c r="AL891" s="10" t="str">
        <f ca="1">IFERROR(IF(AND(NOW()&lt;= EOMONTH(DATE(YEAR($P891),6, 1), 0), Overall!$A893&lt;&gt;"", MONTH($O891) &lt;= 6, MONTH($P891) &gt;= 6), IF($S891 &lt;&gt; "", $I891/$S891, ""), ""), "")</f>
        <v/>
      </c>
      <c r="AM891" s="10" t="str">
        <f ca="1">IFERROR(IF(AND(NOW()&lt;= EOMONTH(DATE(YEAR($P891),7, 1), 0), Overall!$A893&lt;&gt;"", MONTH($O891) &lt;= 7, MONTH($P891) &gt;= 7), IF($S891 &lt;&gt; "", $I891/$S891, ""), ""), "")</f>
        <v/>
      </c>
      <c r="AN891" s="10" t="str">
        <f ca="1">IFERROR(IF(AND(NOW()&lt;= EOMONTH(DATE(YEAR($P891),8, 1), 0), Overall!$A893&lt;&gt;"", MONTH($O891) &lt;= 8, MONTH($P891) &gt;= 8), IF($S891 &lt;&gt; "", $I891/$S891, ""), ""), "")</f>
        <v/>
      </c>
      <c r="AO891" s="10" t="str">
        <f ca="1">IFERROR(IF(AND(NOW()&lt;= EOMONTH(DATE(YEAR($P891),9, 1), 0), Overall!$A893&lt;&gt;"", MONTH($O891) &lt;= 9, MONTH($P891) &gt;= 9), IF($S891 &lt;&gt; "", $I891/$S891, ""), ""), "")</f>
        <v/>
      </c>
      <c r="AP891" s="10" t="str">
        <f ca="1">IFERROR(IF(AND(NOW()&lt;= EOMONTH(DATE(YEAR($P891),10, 1), 0), Overall!$A893&lt;&gt;"", MONTH($O891) &lt;= 10, MONTH($P891) &gt;= 10), IF($S891 &lt;&gt; "", $I891/$S891, ""), ""), "")</f>
        <v/>
      </c>
      <c r="AQ891" s="10" t="str">
        <f ca="1">IFERROR(IF(AND(NOW()&lt;= EOMONTH(DATE(YEAR($P891),11, 1), 0), Overall!$A893&lt;&gt;"", MONTH($O891) &lt;=11, MONTH($P891) &gt;= 11), IF($S891 &lt;&gt; "", $I891/$S891, ""), ""), "")</f>
        <v/>
      </c>
      <c r="AR891" s="10" t="str">
        <f ca="1">IFERROR(IF(AND(NOW()&lt;= EOMONTH(DATE(YEAR($P891),12, 1), 0), Overall!$A893&lt;&gt;"", MONTH($O891) &lt;= 12, MONTH($P891) &gt;= 12), IF($S891 &lt;&gt; "", $I891/$S891, ""), ""), "")</f>
        <v/>
      </c>
      <c r="AS891" s="16">
        <f t="shared" ca="1" si="29"/>
        <v>0</v>
      </c>
    </row>
    <row r="892" spans="1:45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5" t="str">
        <f>IF(Overall!P894&lt;&gt;"",_xlfn.VALUETOTEXT(Overall!P894),"")</f>
        <v/>
      </c>
      <c r="I892" s="6" t="str">
        <f>IF(Overall!F894&lt;&gt;"",VALUE(Overall!F894),"")</f>
        <v/>
      </c>
      <c r="J892" s="6" t="str">
        <f>IF(Overall!G894&lt;&gt;"",VALUE(Overall!G894),"")</f>
        <v/>
      </c>
      <c r="K892" s="6" t="str">
        <f>IF(Overall!H894&lt;&gt;"",VALUE(Overall!H894),"")</f>
        <v/>
      </c>
      <c r="L892" s="6" t="str">
        <f>IF(Overall!I894&lt;&gt;"",VALUE(Overall!I894),"")</f>
        <v/>
      </c>
      <c r="M892" s="6" t="str">
        <f>IF(Overall!J894&lt;&gt;"",VALUE(Overall!J894),"")</f>
        <v/>
      </c>
      <c r="N892" s="6" t="str">
        <f>IF(Overall!K894&lt;&gt;"",VALUE(Overall!K894),"")</f>
        <v/>
      </c>
      <c r="O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P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Q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R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S892" s="5" t="str">
        <f t="shared" si="28"/>
        <v/>
      </c>
      <c r="T892" s="10" t="str">
        <f>IF(Overall!$A894&lt;&gt;"",IF(AND(MONTH($O892) &lt;= 1, MONTH($P892) &gt;= 1), IF($S892 &lt;&gt; "", $I892/$S892, ""), ""),"")</f>
        <v/>
      </c>
      <c r="U892" s="10" t="str">
        <f>IF(Overall!$A894&lt;&gt;"",IF(AND(MONTH($O892) &lt;= 2, MONTH($P892) &gt;= 2), IF($S892 &lt;&gt; "", $I892/$S892, ""), ""),"")</f>
        <v/>
      </c>
      <c r="V892" s="10" t="str">
        <f>IF(Overall!$A894&lt;&gt;"",IF(AND(MONTH($O892) &lt;= 3, MONTH($P892) &gt;= 3), IF($S892 &lt;&gt; "", $I892/$S892, ""), ""),"")</f>
        <v/>
      </c>
      <c r="W892" s="10" t="str">
        <f>IF(Overall!$A894&lt;&gt;"",IF(AND(MONTH($O892) &lt;= 4, MONTH($P892) &gt;= 4), IF($S892 &lt;&gt; "", $I892/$S892, ""), ""),"")</f>
        <v/>
      </c>
      <c r="X892" s="10" t="str">
        <f>IF(Overall!$A894&lt;&gt;"",IF(AND(MONTH($O892) &lt;= 5, MONTH($P892) &gt;= 5), IF($S892 &lt;&gt; "", $I892/$S892, ""), ""),"")</f>
        <v/>
      </c>
      <c r="Y892" s="10" t="str">
        <f>IF(Overall!$A894&lt;&gt;"",IF(AND(MONTH($O892) &lt;= 6, MONTH($P892) &gt;= 6), IF($S892 &lt;&gt; "", $I892/$S892, ""), ""),"")</f>
        <v/>
      </c>
      <c r="Z892" s="10" t="str">
        <f>IF(Overall!$A894&lt;&gt;"",IF(AND(MONTH($O892) &lt;= 7, MONTH($P892) &gt;= 7 ), IF($S892 &lt;&gt; "", $I892/$S892, ""), ""),"")</f>
        <v/>
      </c>
      <c r="AA892" s="10" t="str">
        <f>IF(Overall!$A894&lt;&gt;"",IF(AND(MONTH($O892) &lt;= 8, MONTH($P892) &gt;= 8), IF($S892 &lt;&gt; "", $I892/$S892, ""), ""),"")</f>
        <v/>
      </c>
      <c r="AB892" s="10" t="str">
        <f>IF(Overall!$A894&lt;&gt;"",IF(AND(MONTH($O892) &lt;= 9, MONTH($P892) &gt;= 9), IF($S892 &lt;&gt; "", $I892/$S892, ""), ""),"")</f>
        <v/>
      </c>
      <c r="AC892" s="10" t="str">
        <f>IF(Overall!$A894&lt;&gt;"",IF(AND(MONTH($O892) &lt;= 10, MONTH($P892) &gt;= 10), IF($S892 &lt;&gt; "", $I892/$S892, ""), ""),"")</f>
        <v/>
      </c>
      <c r="AD892" s="10" t="str">
        <f>IF(Overall!$A894&lt;&gt;"",IF(AND(MONTH($O892) &lt;= 11, MONTH($P892) &gt;= 11), IF($S892 &lt;&gt; "", $I892/$S892, ""), ""),"")</f>
        <v/>
      </c>
      <c r="AE892" s="10" t="str">
        <f>IF(Overall!$A894&lt;&gt;"",IF(AND(MONTH($O892) &lt;= 12, MONTH($P892) &gt;= 12), IF($S892 &lt;&gt; "", $I892/$S892, ""), ""),"")</f>
        <v/>
      </c>
      <c r="AG892" s="10" t="str">
        <f ca="1">IFERROR(IF(AND(NOW()&lt;= EOMONTH(DATE(YEAR($P892),1, 1), 0), Overall!$A894&lt;&gt;"", MONTH($O892) &lt;= 1, MONTH($P892) &gt;= 1), IF($S892 &lt;&gt; "", $I892/$S892, ""), ""), "")</f>
        <v/>
      </c>
      <c r="AH892" s="10" t="str">
        <f ca="1">IFERROR(IF(AND(NOW()&lt;= EOMONTH(DATE(YEAR($P892),2, 1), 0), Overall!$A894&lt;&gt;"", MONTH($O892) &lt;= 2, MONTH($P892) &gt;= 2), IF($S892 &lt;&gt; "", $I892/$S892, ""), ""), "")</f>
        <v/>
      </c>
      <c r="AI892" s="10" t="str">
        <f ca="1">IFERROR(IF(AND(NOW()&lt;= EOMONTH(DATE(YEAR($P892),3, 1), 0), Overall!$A894&lt;&gt;"", MONTH($O892) &lt;= 3, MONTH($P892) &gt;= 3), IF($S892 &lt;&gt; "", $I892/$S892, ""), ""), "")</f>
        <v/>
      </c>
      <c r="AJ892" s="10" t="str">
        <f ca="1">IFERROR(IF(AND(NOW()&lt;= EOMONTH(DATE(YEAR($P892),4, 1), 0), Overall!$A894&lt;&gt;"", MONTH($O892) &lt;= 4, MONTH($P892) &gt;= 4), IF($S892 &lt;&gt; "", $I892/$S892, ""), ""), "")</f>
        <v/>
      </c>
      <c r="AK892" s="10" t="str">
        <f ca="1">IFERROR(IF(AND(NOW()&lt;= EOMONTH(DATE(YEAR($P892),5, 1), 0), Overall!$A894&lt;&gt;"", MONTH($O892) &lt;= 5, MONTH($P892) &gt;= 5), IF($S892 &lt;&gt; "", $I892/$S892, ""), ""), "")</f>
        <v/>
      </c>
      <c r="AL892" s="10" t="str">
        <f ca="1">IFERROR(IF(AND(NOW()&lt;= EOMONTH(DATE(YEAR($P892),6, 1), 0), Overall!$A894&lt;&gt;"", MONTH($O892) &lt;= 6, MONTH($P892) &gt;= 6), IF($S892 &lt;&gt; "", $I892/$S892, ""), ""), "")</f>
        <v/>
      </c>
      <c r="AM892" s="10" t="str">
        <f ca="1">IFERROR(IF(AND(NOW()&lt;= EOMONTH(DATE(YEAR($P892),7, 1), 0), Overall!$A894&lt;&gt;"", MONTH($O892) &lt;= 7, MONTH($P892) &gt;= 7), IF($S892 &lt;&gt; "", $I892/$S892, ""), ""), "")</f>
        <v/>
      </c>
      <c r="AN892" s="10" t="str">
        <f ca="1">IFERROR(IF(AND(NOW()&lt;= EOMONTH(DATE(YEAR($P892),8, 1), 0), Overall!$A894&lt;&gt;"", MONTH($O892) &lt;= 8, MONTH($P892) &gt;= 8), IF($S892 &lt;&gt; "", $I892/$S892, ""), ""), "")</f>
        <v/>
      </c>
      <c r="AO892" s="10" t="str">
        <f ca="1">IFERROR(IF(AND(NOW()&lt;= EOMONTH(DATE(YEAR($P892),9, 1), 0), Overall!$A894&lt;&gt;"", MONTH($O892) &lt;= 9, MONTH($P892) &gt;= 9), IF($S892 &lt;&gt; "", $I892/$S892, ""), ""), "")</f>
        <v/>
      </c>
      <c r="AP892" s="10" t="str">
        <f ca="1">IFERROR(IF(AND(NOW()&lt;= EOMONTH(DATE(YEAR($P892),10, 1), 0), Overall!$A894&lt;&gt;"", MONTH($O892) &lt;= 10, MONTH($P892) &gt;= 10), IF($S892 &lt;&gt; "", $I892/$S892, ""), ""), "")</f>
        <v/>
      </c>
      <c r="AQ892" s="10" t="str">
        <f ca="1">IFERROR(IF(AND(NOW()&lt;= EOMONTH(DATE(YEAR($P892),11, 1), 0), Overall!$A894&lt;&gt;"", MONTH($O892) &lt;=11, MONTH($P892) &gt;= 11), IF($S892 &lt;&gt; "", $I892/$S892, ""), ""), "")</f>
        <v/>
      </c>
      <c r="AR892" s="10" t="str">
        <f ca="1">IFERROR(IF(AND(NOW()&lt;= EOMONTH(DATE(YEAR($P892),12, 1), 0), Overall!$A894&lt;&gt;"", MONTH($O892) &lt;= 12, MONTH($P892) &gt;= 12), IF($S892 &lt;&gt; "", $I892/$S892, ""), ""), "")</f>
        <v/>
      </c>
      <c r="AS892" s="16">
        <f t="shared" ca="1" si="29"/>
        <v>0</v>
      </c>
    </row>
    <row r="893" spans="1:45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5" t="str">
        <f>IF(Overall!P895&lt;&gt;"",_xlfn.VALUETOTEXT(Overall!P895),"")</f>
        <v/>
      </c>
      <c r="I893" s="6" t="str">
        <f>IF(Overall!F895&lt;&gt;"",VALUE(Overall!F895),"")</f>
        <v/>
      </c>
      <c r="J893" s="6" t="str">
        <f>IF(Overall!G895&lt;&gt;"",VALUE(Overall!G895),"")</f>
        <v/>
      </c>
      <c r="K893" s="6" t="str">
        <f>IF(Overall!H895&lt;&gt;"",VALUE(Overall!H895),"")</f>
        <v/>
      </c>
      <c r="L893" s="6" t="str">
        <f>IF(Overall!I895&lt;&gt;"",VALUE(Overall!I895),"")</f>
        <v/>
      </c>
      <c r="M893" s="6" t="str">
        <f>IF(Overall!J895&lt;&gt;"",VALUE(Overall!J895),"")</f>
        <v/>
      </c>
      <c r="N893" s="6" t="str">
        <f>IF(Overall!K895&lt;&gt;"",VALUE(Overall!K895),"")</f>
        <v/>
      </c>
      <c r="O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P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Q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R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S893" s="5" t="str">
        <f t="shared" si="28"/>
        <v/>
      </c>
      <c r="T893" s="10" t="str">
        <f>IF(Overall!$A895&lt;&gt;"",IF(AND(MONTH($O893) &lt;= 1, MONTH($P893) &gt;= 1), IF($S893 &lt;&gt; "", $I893/$S893, ""), ""),"")</f>
        <v/>
      </c>
      <c r="U893" s="10" t="str">
        <f>IF(Overall!$A895&lt;&gt;"",IF(AND(MONTH($O893) &lt;= 2, MONTH($P893) &gt;= 2), IF($S893 &lt;&gt; "", $I893/$S893, ""), ""),"")</f>
        <v/>
      </c>
      <c r="V893" s="10" t="str">
        <f>IF(Overall!$A895&lt;&gt;"",IF(AND(MONTH($O893) &lt;= 3, MONTH($P893) &gt;= 3), IF($S893 &lt;&gt; "", $I893/$S893, ""), ""),"")</f>
        <v/>
      </c>
      <c r="W893" s="10" t="str">
        <f>IF(Overall!$A895&lt;&gt;"",IF(AND(MONTH($O893) &lt;= 4, MONTH($P893) &gt;= 4), IF($S893 &lt;&gt; "", $I893/$S893, ""), ""),"")</f>
        <v/>
      </c>
      <c r="X893" s="10" t="str">
        <f>IF(Overall!$A895&lt;&gt;"",IF(AND(MONTH($O893) &lt;= 5, MONTH($P893) &gt;= 5), IF($S893 &lt;&gt; "", $I893/$S893, ""), ""),"")</f>
        <v/>
      </c>
      <c r="Y893" s="10" t="str">
        <f>IF(Overall!$A895&lt;&gt;"",IF(AND(MONTH($O893) &lt;= 6, MONTH($P893) &gt;= 6), IF($S893 &lt;&gt; "", $I893/$S893, ""), ""),"")</f>
        <v/>
      </c>
      <c r="Z893" s="10" t="str">
        <f>IF(Overall!$A895&lt;&gt;"",IF(AND(MONTH($O893) &lt;= 7, MONTH($P893) &gt;= 7 ), IF($S893 &lt;&gt; "", $I893/$S893, ""), ""),"")</f>
        <v/>
      </c>
      <c r="AA893" s="10" t="str">
        <f>IF(Overall!$A895&lt;&gt;"",IF(AND(MONTH($O893) &lt;= 8, MONTH($P893) &gt;= 8), IF($S893 &lt;&gt; "", $I893/$S893, ""), ""),"")</f>
        <v/>
      </c>
      <c r="AB893" s="10" t="str">
        <f>IF(Overall!$A895&lt;&gt;"",IF(AND(MONTH($O893) &lt;= 9, MONTH($P893) &gt;= 9), IF($S893 &lt;&gt; "", $I893/$S893, ""), ""),"")</f>
        <v/>
      </c>
      <c r="AC893" s="10" t="str">
        <f>IF(Overall!$A895&lt;&gt;"",IF(AND(MONTH($O893) &lt;= 10, MONTH($P893) &gt;= 10), IF($S893 &lt;&gt; "", $I893/$S893, ""), ""),"")</f>
        <v/>
      </c>
      <c r="AD893" s="10" t="str">
        <f>IF(Overall!$A895&lt;&gt;"",IF(AND(MONTH($O893) &lt;= 11, MONTH($P893) &gt;= 11), IF($S893 &lt;&gt; "", $I893/$S893, ""), ""),"")</f>
        <v/>
      </c>
      <c r="AE893" s="10" t="str">
        <f>IF(Overall!$A895&lt;&gt;"",IF(AND(MONTH($O893) &lt;= 12, MONTH($P893) &gt;= 12), IF($S893 &lt;&gt; "", $I893/$S893, ""), ""),"")</f>
        <v/>
      </c>
      <c r="AG893" s="10" t="str">
        <f ca="1">IFERROR(IF(AND(NOW()&lt;= EOMONTH(DATE(YEAR($P893),1, 1), 0), Overall!$A895&lt;&gt;"", MONTH($O893) &lt;= 1, MONTH($P893) &gt;= 1), IF($S893 &lt;&gt; "", $I893/$S893, ""), ""), "")</f>
        <v/>
      </c>
      <c r="AH893" s="10" t="str">
        <f ca="1">IFERROR(IF(AND(NOW()&lt;= EOMONTH(DATE(YEAR($P893),2, 1), 0), Overall!$A895&lt;&gt;"", MONTH($O893) &lt;= 2, MONTH($P893) &gt;= 2), IF($S893 &lt;&gt; "", $I893/$S893, ""), ""), "")</f>
        <v/>
      </c>
      <c r="AI893" s="10" t="str">
        <f ca="1">IFERROR(IF(AND(NOW()&lt;= EOMONTH(DATE(YEAR($P893),3, 1), 0), Overall!$A895&lt;&gt;"", MONTH($O893) &lt;= 3, MONTH($P893) &gt;= 3), IF($S893 &lt;&gt; "", $I893/$S893, ""), ""), "")</f>
        <v/>
      </c>
      <c r="AJ893" s="10" t="str">
        <f ca="1">IFERROR(IF(AND(NOW()&lt;= EOMONTH(DATE(YEAR($P893),4, 1), 0), Overall!$A895&lt;&gt;"", MONTH($O893) &lt;= 4, MONTH($P893) &gt;= 4), IF($S893 &lt;&gt; "", $I893/$S893, ""), ""), "")</f>
        <v/>
      </c>
      <c r="AK893" s="10" t="str">
        <f ca="1">IFERROR(IF(AND(NOW()&lt;= EOMONTH(DATE(YEAR($P893),5, 1), 0), Overall!$A895&lt;&gt;"", MONTH($O893) &lt;= 5, MONTH($P893) &gt;= 5), IF($S893 &lt;&gt; "", $I893/$S893, ""), ""), "")</f>
        <v/>
      </c>
      <c r="AL893" s="10" t="str">
        <f ca="1">IFERROR(IF(AND(NOW()&lt;= EOMONTH(DATE(YEAR($P893),6, 1), 0), Overall!$A895&lt;&gt;"", MONTH($O893) &lt;= 6, MONTH($P893) &gt;= 6), IF($S893 &lt;&gt; "", $I893/$S893, ""), ""), "")</f>
        <v/>
      </c>
      <c r="AM893" s="10" t="str">
        <f ca="1">IFERROR(IF(AND(NOW()&lt;= EOMONTH(DATE(YEAR($P893),7, 1), 0), Overall!$A895&lt;&gt;"", MONTH($O893) &lt;= 7, MONTH($P893) &gt;= 7), IF($S893 &lt;&gt; "", $I893/$S893, ""), ""), "")</f>
        <v/>
      </c>
      <c r="AN893" s="10" t="str">
        <f ca="1">IFERROR(IF(AND(NOW()&lt;= EOMONTH(DATE(YEAR($P893),8, 1), 0), Overall!$A895&lt;&gt;"", MONTH($O893) &lt;= 8, MONTH($P893) &gt;= 8), IF($S893 &lt;&gt; "", $I893/$S893, ""), ""), "")</f>
        <v/>
      </c>
      <c r="AO893" s="10" t="str">
        <f ca="1">IFERROR(IF(AND(NOW()&lt;= EOMONTH(DATE(YEAR($P893),9, 1), 0), Overall!$A895&lt;&gt;"", MONTH($O893) &lt;= 9, MONTH($P893) &gt;= 9), IF($S893 &lt;&gt; "", $I893/$S893, ""), ""), "")</f>
        <v/>
      </c>
      <c r="AP893" s="10" t="str">
        <f ca="1">IFERROR(IF(AND(NOW()&lt;= EOMONTH(DATE(YEAR($P893),10, 1), 0), Overall!$A895&lt;&gt;"", MONTH($O893) &lt;= 10, MONTH($P893) &gt;= 10), IF($S893 &lt;&gt; "", $I893/$S893, ""), ""), "")</f>
        <v/>
      </c>
      <c r="AQ893" s="10" t="str">
        <f ca="1">IFERROR(IF(AND(NOW()&lt;= EOMONTH(DATE(YEAR($P893),11, 1), 0), Overall!$A895&lt;&gt;"", MONTH($O893) &lt;=11, MONTH($P893) &gt;= 11), IF($S893 &lt;&gt; "", $I893/$S893, ""), ""), "")</f>
        <v/>
      </c>
      <c r="AR893" s="10" t="str">
        <f ca="1">IFERROR(IF(AND(NOW()&lt;= EOMONTH(DATE(YEAR($P893),12, 1), 0), Overall!$A895&lt;&gt;"", MONTH($O893) &lt;= 12, MONTH($P893) &gt;= 12), IF($S893 &lt;&gt; "", $I893/$S893, ""), ""), "")</f>
        <v/>
      </c>
      <c r="AS893" s="16">
        <f t="shared" ca="1" si="29"/>
        <v>0</v>
      </c>
    </row>
    <row r="894" spans="1:45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5" t="str">
        <f>IF(Overall!P896&lt;&gt;"",_xlfn.VALUETOTEXT(Overall!P896),"")</f>
        <v/>
      </c>
      <c r="I894" s="6" t="str">
        <f>IF(Overall!F896&lt;&gt;"",VALUE(Overall!F896),"")</f>
        <v/>
      </c>
      <c r="J894" s="6" t="str">
        <f>IF(Overall!G896&lt;&gt;"",VALUE(Overall!G896),"")</f>
        <v/>
      </c>
      <c r="K894" s="6" t="str">
        <f>IF(Overall!H896&lt;&gt;"",VALUE(Overall!H896),"")</f>
        <v/>
      </c>
      <c r="L894" s="6" t="str">
        <f>IF(Overall!I896&lt;&gt;"",VALUE(Overall!I896),"")</f>
        <v/>
      </c>
      <c r="M894" s="6" t="str">
        <f>IF(Overall!J896&lt;&gt;"",VALUE(Overall!J896),"")</f>
        <v/>
      </c>
      <c r="N894" s="6" t="str">
        <f>IF(Overall!K896&lt;&gt;"",VALUE(Overall!K896),"")</f>
        <v/>
      </c>
      <c r="O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P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Q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R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S894" s="5" t="str">
        <f t="shared" si="28"/>
        <v/>
      </c>
      <c r="T894" s="10" t="str">
        <f>IF(Overall!$A896&lt;&gt;"",IF(AND(MONTH($O894) &lt;= 1, MONTH($P894) &gt;= 1), IF($S894 &lt;&gt; "", $I894/$S894, ""), ""),"")</f>
        <v/>
      </c>
      <c r="U894" s="10" t="str">
        <f>IF(Overall!$A896&lt;&gt;"",IF(AND(MONTH($O894) &lt;= 2, MONTH($P894) &gt;= 2), IF($S894 &lt;&gt; "", $I894/$S894, ""), ""),"")</f>
        <v/>
      </c>
      <c r="V894" s="10" t="str">
        <f>IF(Overall!$A896&lt;&gt;"",IF(AND(MONTH($O894) &lt;= 3, MONTH($P894) &gt;= 3), IF($S894 &lt;&gt; "", $I894/$S894, ""), ""),"")</f>
        <v/>
      </c>
      <c r="W894" s="10" t="str">
        <f>IF(Overall!$A896&lt;&gt;"",IF(AND(MONTH($O894) &lt;= 4, MONTH($P894) &gt;= 4), IF($S894 &lt;&gt; "", $I894/$S894, ""), ""),"")</f>
        <v/>
      </c>
      <c r="X894" s="10" t="str">
        <f>IF(Overall!$A896&lt;&gt;"",IF(AND(MONTH($O894) &lt;= 5, MONTH($P894) &gt;= 5), IF($S894 &lt;&gt; "", $I894/$S894, ""), ""),"")</f>
        <v/>
      </c>
      <c r="Y894" s="10" t="str">
        <f>IF(Overall!$A896&lt;&gt;"",IF(AND(MONTH($O894) &lt;= 6, MONTH($P894) &gt;= 6), IF($S894 &lt;&gt; "", $I894/$S894, ""), ""),"")</f>
        <v/>
      </c>
      <c r="Z894" s="10" t="str">
        <f>IF(Overall!$A896&lt;&gt;"",IF(AND(MONTH($O894) &lt;= 7, MONTH($P894) &gt;= 7 ), IF($S894 &lt;&gt; "", $I894/$S894, ""), ""),"")</f>
        <v/>
      </c>
      <c r="AA894" s="10" t="str">
        <f>IF(Overall!$A896&lt;&gt;"",IF(AND(MONTH($O894) &lt;= 8, MONTH($P894) &gt;= 8), IF($S894 &lt;&gt; "", $I894/$S894, ""), ""),"")</f>
        <v/>
      </c>
      <c r="AB894" s="10" t="str">
        <f>IF(Overall!$A896&lt;&gt;"",IF(AND(MONTH($O894) &lt;= 9, MONTH($P894) &gt;= 9), IF($S894 &lt;&gt; "", $I894/$S894, ""), ""),"")</f>
        <v/>
      </c>
      <c r="AC894" s="10" t="str">
        <f>IF(Overall!$A896&lt;&gt;"",IF(AND(MONTH($O894) &lt;= 10, MONTH($P894) &gt;= 10), IF($S894 &lt;&gt; "", $I894/$S894, ""), ""),"")</f>
        <v/>
      </c>
      <c r="AD894" s="10" t="str">
        <f>IF(Overall!$A896&lt;&gt;"",IF(AND(MONTH($O894) &lt;= 11, MONTH($P894) &gt;= 11), IF($S894 &lt;&gt; "", $I894/$S894, ""), ""),"")</f>
        <v/>
      </c>
      <c r="AE894" s="10" t="str">
        <f>IF(Overall!$A896&lt;&gt;"",IF(AND(MONTH($O894) &lt;= 12, MONTH($P894) &gt;= 12), IF($S894 &lt;&gt; "", $I894/$S894, ""), ""),"")</f>
        <v/>
      </c>
      <c r="AG894" s="10" t="str">
        <f ca="1">IFERROR(IF(AND(NOW()&lt;= EOMONTH(DATE(YEAR($P894),1, 1), 0), Overall!$A896&lt;&gt;"", MONTH($O894) &lt;= 1, MONTH($P894) &gt;= 1), IF($S894 &lt;&gt; "", $I894/$S894, ""), ""), "")</f>
        <v/>
      </c>
      <c r="AH894" s="10" t="str">
        <f ca="1">IFERROR(IF(AND(NOW()&lt;= EOMONTH(DATE(YEAR($P894),2, 1), 0), Overall!$A896&lt;&gt;"", MONTH($O894) &lt;= 2, MONTH($P894) &gt;= 2), IF($S894 &lt;&gt; "", $I894/$S894, ""), ""), "")</f>
        <v/>
      </c>
      <c r="AI894" s="10" t="str">
        <f ca="1">IFERROR(IF(AND(NOW()&lt;= EOMONTH(DATE(YEAR($P894),3, 1), 0), Overall!$A896&lt;&gt;"", MONTH($O894) &lt;= 3, MONTH($P894) &gt;= 3), IF($S894 &lt;&gt; "", $I894/$S894, ""), ""), "")</f>
        <v/>
      </c>
      <c r="AJ894" s="10" t="str">
        <f ca="1">IFERROR(IF(AND(NOW()&lt;= EOMONTH(DATE(YEAR($P894),4, 1), 0), Overall!$A896&lt;&gt;"", MONTH($O894) &lt;= 4, MONTH($P894) &gt;= 4), IF($S894 &lt;&gt; "", $I894/$S894, ""), ""), "")</f>
        <v/>
      </c>
      <c r="AK894" s="10" t="str">
        <f ca="1">IFERROR(IF(AND(NOW()&lt;= EOMONTH(DATE(YEAR($P894),5, 1), 0), Overall!$A896&lt;&gt;"", MONTH($O894) &lt;= 5, MONTH($P894) &gt;= 5), IF($S894 &lt;&gt; "", $I894/$S894, ""), ""), "")</f>
        <v/>
      </c>
      <c r="AL894" s="10" t="str">
        <f ca="1">IFERROR(IF(AND(NOW()&lt;= EOMONTH(DATE(YEAR($P894),6, 1), 0), Overall!$A896&lt;&gt;"", MONTH($O894) &lt;= 6, MONTH($P894) &gt;= 6), IF($S894 &lt;&gt; "", $I894/$S894, ""), ""), "")</f>
        <v/>
      </c>
      <c r="AM894" s="10" t="str">
        <f ca="1">IFERROR(IF(AND(NOW()&lt;= EOMONTH(DATE(YEAR($P894),7, 1), 0), Overall!$A896&lt;&gt;"", MONTH($O894) &lt;= 7, MONTH($P894) &gt;= 7), IF($S894 &lt;&gt; "", $I894/$S894, ""), ""), "")</f>
        <v/>
      </c>
      <c r="AN894" s="10" t="str">
        <f ca="1">IFERROR(IF(AND(NOW()&lt;= EOMONTH(DATE(YEAR($P894),8, 1), 0), Overall!$A896&lt;&gt;"", MONTH($O894) &lt;= 8, MONTH($P894) &gt;= 8), IF($S894 &lt;&gt; "", $I894/$S894, ""), ""), "")</f>
        <v/>
      </c>
      <c r="AO894" s="10" t="str">
        <f ca="1">IFERROR(IF(AND(NOW()&lt;= EOMONTH(DATE(YEAR($P894),9, 1), 0), Overall!$A896&lt;&gt;"", MONTH($O894) &lt;= 9, MONTH($P894) &gt;= 9), IF($S894 &lt;&gt; "", $I894/$S894, ""), ""), "")</f>
        <v/>
      </c>
      <c r="AP894" s="10" t="str">
        <f ca="1">IFERROR(IF(AND(NOW()&lt;= EOMONTH(DATE(YEAR($P894),10, 1), 0), Overall!$A896&lt;&gt;"", MONTH($O894) &lt;= 10, MONTH($P894) &gt;= 10), IF($S894 &lt;&gt; "", $I894/$S894, ""), ""), "")</f>
        <v/>
      </c>
      <c r="AQ894" s="10" t="str">
        <f ca="1">IFERROR(IF(AND(NOW()&lt;= EOMONTH(DATE(YEAR($P894),11, 1), 0), Overall!$A896&lt;&gt;"", MONTH($O894) &lt;=11, MONTH($P894) &gt;= 11), IF($S894 &lt;&gt; "", $I894/$S894, ""), ""), "")</f>
        <v/>
      </c>
      <c r="AR894" s="10" t="str">
        <f ca="1">IFERROR(IF(AND(NOW()&lt;= EOMONTH(DATE(YEAR($P894),12, 1), 0), Overall!$A896&lt;&gt;"", MONTH($O894) &lt;= 12, MONTH($P894) &gt;= 12), IF($S894 &lt;&gt; "", $I894/$S894, ""), ""), "")</f>
        <v/>
      </c>
      <c r="AS894" s="16">
        <f t="shared" ca="1" si="29"/>
        <v>0</v>
      </c>
    </row>
    <row r="895" spans="1:45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5" t="str">
        <f>IF(Overall!P897&lt;&gt;"",_xlfn.VALUETOTEXT(Overall!P897),"")</f>
        <v/>
      </c>
      <c r="I895" s="6" t="str">
        <f>IF(Overall!F897&lt;&gt;"",VALUE(Overall!F897),"")</f>
        <v/>
      </c>
      <c r="J895" s="6" t="str">
        <f>IF(Overall!G897&lt;&gt;"",VALUE(Overall!G897),"")</f>
        <v/>
      </c>
      <c r="K895" s="6" t="str">
        <f>IF(Overall!H897&lt;&gt;"",VALUE(Overall!H897),"")</f>
        <v/>
      </c>
      <c r="L895" s="6" t="str">
        <f>IF(Overall!I897&lt;&gt;"",VALUE(Overall!I897),"")</f>
        <v/>
      </c>
      <c r="M895" s="6" t="str">
        <f>IF(Overall!J897&lt;&gt;"",VALUE(Overall!J897),"")</f>
        <v/>
      </c>
      <c r="N895" s="6" t="str">
        <f>IF(Overall!K897&lt;&gt;"",VALUE(Overall!K897),"")</f>
        <v/>
      </c>
      <c r="O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P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Q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R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S895" s="5" t="str">
        <f t="shared" si="28"/>
        <v/>
      </c>
      <c r="T895" s="10" t="str">
        <f>IF(Overall!$A897&lt;&gt;"",IF(AND(MONTH($O895) &lt;= 1, MONTH($P895) &gt;= 1), IF($S895 &lt;&gt; "", $I895/$S895, ""), ""),"")</f>
        <v/>
      </c>
      <c r="U895" s="10" t="str">
        <f>IF(Overall!$A897&lt;&gt;"",IF(AND(MONTH($O895) &lt;= 2, MONTH($P895) &gt;= 2), IF($S895 &lt;&gt; "", $I895/$S895, ""), ""),"")</f>
        <v/>
      </c>
      <c r="V895" s="10" t="str">
        <f>IF(Overall!$A897&lt;&gt;"",IF(AND(MONTH($O895) &lt;= 3, MONTH($P895) &gt;= 3), IF($S895 &lt;&gt; "", $I895/$S895, ""), ""),"")</f>
        <v/>
      </c>
      <c r="W895" s="10" t="str">
        <f>IF(Overall!$A897&lt;&gt;"",IF(AND(MONTH($O895) &lt;= 4, MONTH($P895) &gt;= 4), IF($S895 &lt;&gt; "", $I895/$S895, ""), ""),"")</f>
        <v/>
      </c>
      <c r="X895" s="10" t="str">
        <f>IF(Overall!$A897&lt;&gt;"",IF(AND(MONTH($O895) &lt;= 5, MONTH($P895) &gt;= 5), IF($S895 &lt;&gt; "", $I895/$S895, ""), ""),"")</f>
        <v/>
      </c>
      <c r="Y895" s="10" t="str">
        <f>IF(Overall!$A897&lt;&gt;"",IF(AND(MONTH($O895) &lt;= 6, MONTH($P895) &gt;= 6), IF($S895 &lt;&gt; "", $I895/$S895, ""), ""),"")</f>
        <v/>
      </c>
      <c r="Z895" s="10" t="str">
        <f>IF(Overall!$A897&lt;&gt;"",IF(AND(MONTH($O895) &lt;= 7, MONTH($P895) &gt;= 7 ), IF($S895 &lt;&gt; "", $I895/$S895, ""), ""),"")</f>
        <v/>
      </c>
      <c r="AA895" s="10" t="str">
        <f>IF(Overall!$A897&lt;&gt;"",IF(AND(MONTH($O895) &lt;= 8, MONTH($P895) &gt;= 8), IF($S895 &lt;&gt; "", $I895/$S895, ""), ""),"")</f>
        <v/>
      </c>
      <c r="AB895" s="10" t="str">
        <f>IF(Overall!$A897&lt;&gt;"",IF(AND(MONTH($O895) &lt;= 9, MONTH($P895) &gt;= 9), IF($S895 &lt;&gt; "", $I895/$S895, ""), ""),"")</f>
        <v/>
      </c>
      <c r="AC895" s="10" t="str">
        <f>IF(Overall!$A897&lt;&gt;"",IF(AND(MONTH($O895) &lt;= 10, MONTH($P895) &gt;= 10), IF($S895 &lt;&gt; "", $I895/$S895, ""), ""),"")</f>
        <v/>
      </c>
      <c r="AD895" s="10" t="str">
        <f>IF(Overall!$A897&lt;&gt;"",IF(AND(MONTH($O895) &lt;= 11, MONTH($P895) &gt;= 11), IF($S895 &lt;&gt; "", $I895/$S895, ""), ""),"")</f>
        <v/>
      </c>
      <c r="AE895" s="10" t="str">
        <f>IF(Overall!$A897&lt;&gt;"",IF(AND(MONTH($O895) &lt;= 12, MONTH($P895) &gt;= 12), IF($S895 &lt;&gt; "", $I895/$S895, ""), ""),"")</f>
        <v/>
      </c>
      <c r="AG895" s="10" t="str">
        <f ca="1">IFERROR(IF(AND(NOW()&lt;= EOMONTH(DATE(YEAR($P895),1, 1), 0), Overall!$A897&lt;&gt;"", MONTH($O895) &lt;= 1, MONTH($P895) &gt;= 1), IF($S895 &lt;&gt; "", $I895/$S895, ""), ""), "")</f>
        <v/>
      </c>
      <c r="AH895" s="10" t="str">
        <f ca="1">IFERROR(IF(AND(NOW()&lt;= EOMONTH(DATE(YEAR($P895),2, 1), 0), Overall!$A897&lt;&gt;"", MONTH($O895) &lt;= 2, MONTH($P895) &gt;= 2), IF($S895 &lt;&gt; "", $I895/$S895, ""), ""), "")</f>
        <v/>
      </c>
      <c r="AI895" s="10" t="str">
        <f ca="1">IFERROR(IF(AND(NOW()&lt;= EOMONTH(DATE(YEAR($P895),3, 1), 0), Overall!$A897&lt;&gt;"", MONTH($O895) &lt;= 3, MONTH($P895) &gt;= 3), IF($S895 &lt;&gt; "", $I895/$S895, ""), ""), "")</f>
        <v/>
      </c>
      <c r="AJ895" s="10" t="str">
        <f ca="1">IFERROR(IF(AND(NOW()&lt;= EOMONTH(DATE(YEAR($P895),4, 1), 0), Overall!$A897&lt;&gt;"", MONTH($O895) &lt;= 4, MONTH($P895) &gt;= 4), IF($S895 &lt;&gt; "", $I895/$S895, ""), ""), "")</f>
        <v/>
      </c>
      <c r="AK895" s="10" t="str">
        <f ca="1">IFERROR(IF(AND(NOW()&lt;= EOMONTH(DATE(YEAR($P895),5, 1), 0), Overall!$A897&lt;&gt;"", MONTH($O895) &lt;= 5, MONTH($P895) &gt;= 5), IF($S895 &lt;&gt; "", $I895/$S895, ""), ""), "")</f>
        <v/>
      </c>
      <c r="AL895" s="10" t="str">
        <f ca="1">IFERROR(IF(AND(NOW()&lt;= EOMONTH(DATE(YEAR($P895),6, 1), 0), Overall!$A897&lt;&gt;"", MONTH($O895) &lt;= 6, MONTH($P895) &gt;= 6), IF($S895 &lt;&gt; "", $I895/$S895, ""), ""), "")</f>
        <v/>
      </c>
      <c r="AM895" s="10" t="str">
        <f ca="1">IFERROR(IF(AND(NOW()&lt;= EOMONTH(DATE(YEAR($P895),7, 1), 0), Overall!$A897&lt;&gt;"", MONTH($O895) &lt;= 7, MONTH($P895) &gt;= 7), IF($S895 &lt;&gt; "", $I895/$S895, ""), ""), "")</f>
        <v/>
      </c>
      <c r="AN895" s="10" t="str">
        <f ca="1">IFERROR(IF(AND(NOW()&lt;= EOMONTH(DATE(YEAR($P895),8, 1), 0), Overall!$A897&lt;&gt;"", MONTH($O895) &lt;= 8, MONTH($P895) &gt;= 8), IF($S895 &lt;&gt; "", $I895/$S895, ""), ""), "")</f>
        <v/>
      </c>
      <c r="AO895" s="10" t="str">
        <f ca="1">IFERROR(IF(AND(NOW()&lt;= EOMONTH(DATE(YEAR($P895),9, 1), 0), Overall!$A897&lt;&gt;"", MONTH($O895) &lt;= 9, MONTH($P895) &gt;= 9), IF($S895 &lt;&gt; "", $I895/$S895, ""), ""), "")</f>
        <v/>
      </c>
      <c r="AP895" s="10" t="str">
        <f ca="1">IFERROR(IF(AND(NOW()&lt;= EOMONTH(DATE(YEAR($P895),10, 1), 0), Overall!$A897&lt;&gt;"", MONTH($O895) &lt;= 10, MONTH($P895) &gt;= 10), IF($S895 &lt;&gt; "", $I895/$S895, ""), ""), "")</f>
        <v/>
      </c>
      <c r="AQ895" s="10" t="str">
        <f ca="1">IFERROR(IF(AND(NOW()&lt;= EOMONTH(DATE(YEAR($P895),11, 1), 0), Overall!$A897&lt;&gt;"", MONTH($O895) &lt;=11, MONTH($P895) &gt;= 11), IF($S895 &lt;&gt; "", $I895/$S895, ""), ""), "")</f>
        <v/>
      </c>
      <c r="AR895" s="10" t="str">
        <f ca="1">IFERROR(IF(AND(NOW()&lt;= EOMONTH(DATE(YEAR($P895),12, 1), 0), Overall!$A897&lt;&gt;"", MONTH($O895) &lt;= 12, MONTH($P895) &gt;= 12), IF($S895 &lt;&gt; "", $I895/$S895, ""), ""), "")</f>
        <v/>
      </c>
      <c r="AS895" s="16">
        <f t="shared" ca="1" si="29"/>
        <v>0</v>
      </c>
    </row>
    <row r="896" spans="1:45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5" t="str">
        <f>IF(Overall!P898&lt;&gt;"",_xlfn.VALUETOTEXT(Overall!P898),"")</f>
        <v/>
      </c>
      <c r="I896" s="6" t="str">
        <f>IF(Overall!F898&lt;&gt;"",VALUE(Overall!F898),"")</f>
        <v/>
      </c>
      <c r="J896" s="6" t="str">
        <f>IF(Overall!G898&lt;&gt;"",VALUE(Overall!G898),"")</f>
        <v/>
      </c>
      <c r="K896" s="6" t="str">
        <f>IF(Overall!H898&lt;&gt;"",VALUE(Overall!H898),"")</f>
        <v/>
      </c>
      <c r="L896" s="6" t="str">
        <f>IF(Overall!I898&lt;&gt;"",VALUE(Overall!I898),"")</f>
        <v/>
      </c>
      <c r="M896" s="6" t="str">
        <f>IF(Overall!J898&lt;&gt;"",VALUE(Overall!J898),"")</f>
        <v/>
      </c>
      <c r="N896" s="6" t="str">
        <f>IF(Overall!K898&lt;&gt;"",VALUE(Overall!K898),"")</f>
        <v/>
      </c>
      <c r="O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P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Q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R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S896" s="5" t="str">
        <f t="shared" si="28"/>
        <v/>
      </c>
      <c r="T896" s="10" t="str">
        <f>IF(Overall!$A898&lt;&gt;"",IF(AND(MONTH($O896) &lt;= 1, MONTH($P896) &gt;= 1), IF($S896 &lt;&gt; "", $I896/$S896, ""), ""),"")</f>
        <v/>
      </c>
      <c r="U896" s="10" t="str">
        <f>IF(Overall!$A898&lt;&gt;"",IF(AND(MONTH($O896) &lt;= 2, MONTH($P896) &gt;= 2), IF($S896 &lt;&gt; "", $I896/$S896, ""), ""),"")</f>
        <v/>
      </c>
      <c r="V896" s="10" t="str">
        <f>IF(Overall!$A898&lt;&gt;"",IF(AND(MONTH($O896) &lt;= 3, MONTH($P896) &gt;= 3), IF($S896 &lt;&gt; "", $I896/$S896, ""), ""),"")</f>
        <v/>
      </c>
      <c r="W896" s="10" t="str">
        <f>IF(Overall!$A898&lt;&gt;"",IF(AND(MONTH($O896) &lt;= 4, MONTH($P896) &gt;= 4), IF($S896 &lt;&gt; "", $I896/$S896, ""), ""),"")</f>
        <v/>
      </c>
      <c r="X896" s="10" t="str">
        <f>IF(Overall!$A898&lt;&gt;"",IF(AND(MONTH($O896) &lt;= 5, MONTH($P896) &gt;= 5), IF($S896 &lt;&gt; "", $I896/$S896, ""), ""),"")</f>
        <v/>
      </c>
      <c r="Y896" s="10" t="str">
        <f>IF(Overall!$A898&lt;&gt;"",IF(AND(MONTH($O896) &lt;= 6, MONTH($P896) &gt;= 6), IF($S896 &lt;&gt; "", $I896/$S896, ""), ""),"")</f>
        <v/>
      </c>
      <c r="Z896" s="10" t="str">
        <f>IF(Overall!$A898&lt;&gt;"",IF(AND(MONTH($O896) &lt;= 7, MONTH($P896) &gt;= 7 ), IF($S896 &lt;&gt; "", $I896/$S896, ""), ""),"")</f>
        <v/>
      </c>
      <c r="AA896" s="10" t="str">
        <f>IF(Overall!$A898&lt;&gt;"",IF(AND(MONTH($O896) &lt;= 8, MONTH($P896) &gt;= 8), IF($S896 &lt;&gt; "", $I896/$S896, ""), ""),"")</f>
        <v/>
      </c>
      <c r="AB896" s="10" t="str">
        <f>IF(Overall!$A898&lt;&gt;"",IF(AND(MONTH($O896) &lt;= 9, MONTH($P896) &gt;= 9), IF($S896 &lt;&gt; "", $I896/$S896, ""), ""),"")</f>
        <v/>
      </c>
      <c r="AC896" s="10" t="str">
        <f>IF(Overall!$A898&lt;&gt;"",IF(AND(MONTH($O896) &lt;= 10, MONTH($P896) &gt;= 10), IF($S896 &lt;&gt; "", $I896/$S896, ""), ""),"")</f>
        <v/>
      </c>
      <c r="AD896" s="10" t="str">
        <f>IF(Overall!$A898&lt;&gt;"",IF(AND(MONTH($O896) &lt;= 11, MONTH($P896) &gt;= 11), IF($S896 &lt;&gt; "", $I896/$S896, ""), ""),"")</f>
        <v/>
      </c>
      <c r="AE896" s="10" t="str">
        <f>IF(Overall!$A898&lt;&gt;"",IF(AND(MONTH($O896) &lt;= 12, MONTH($P896) &gt;= 12), IF($S896 &lt;&gt; "", $I896/$S896, ""), ""),"")</f>
        <v/>
      </c>
      <c r="AG896" s="10" t="str">
        <f ca="1">IFERROR(IF(AND(NOW()&lt;= EOMONTH(DATE(YEAR($P896),1, 1), 0), Overall!$A898&lt;&gt;"", MONTH($O896) &lt;= 1, MONTH($P896) &gt;= 1), IF($S896 &lt;&gt; "", $I896/$S896, ""), ""), "")</f>
        <v/>
      </c>
      <c r="AH896" s="10" t="str">
        <f ca="1">IFERROR(IF(AND(NOW()&lt;= EOMONTH(DATE(YEAR($P896),2, 1), 0), Overall!$A898&lt;&gt;"", MONTH($O896) &lt;= 2, MONTH($P896) &gt;= 2), IF($S896 &lt;&gt; "", $I896/$S896, ""), ""), "")</f>
        <v/>
      </c>
      <c r="AI896" s="10" t="str">
        <f ca="1">IFERROR(IF(AND(NOW()&lt;= EOMONTH(DATE(YEAR($P896),3, 1), 0), Overall!$A898&lt;&gt;"", MONTH($O896) &lt;= 3, MONTH($P896) &gt;= 3), IF($S896 &lt;&gt; "", $I896/$S896, ""), ""), "")</f>
        <v/>
      </c>
      <c r="AJ896" s="10" t="str">
        <f ca="1">IFERROR(IF(AND(NOW()&lt;= EOMONTH(DATE(YEAR($P896),4, 1), 0), Overall!$A898&lt;&gt;"", MONTH($O896) &lt;= 4, MONTH($P896) &gt;= 4), IF($S896 &lt;&gt; "", $I896/$S896, ""), ""), "")</f>
        <v/>
      </c>
      <c r="AK896" s="10" t="str">
        <f ca="1">IFERROR(IF(AND(NOW()&lt;= EOMONTH(DATE(YEAR($P896),5, 1), 0), Overall!$A898&lt;&gt;"", MONTH($O896) &lt;= 5, MONTH($P896) &gt;= 5), IF($S896 &lt;&gt; "", $I896/$S896, ""), ""), "")</f>
        <v/>
      </c>
      <c r="AL896" s="10" t="str">
        <f ca="1">IFERROR(IF(AND(NOW()&lt;= EOMONTH(DATE(YEAR($P896),6, 1), 0), Overall!$A898&lt;&gt;"", MONTH($O896) &lt;= 6, MONTH($P896) &gt;= 6), IF($S896 &lt;&gt; "", $I896/$S896, ""), ""), "")</f>
        <v/>
      </c>
      <c r="AM896" s="10" t="str">
        <f ca="1">IFERROR(IF(AND(NOW()&lt;= EOMONTH(DATE(YEAR($P896),7, 1), 0), Overall!$A898&lt;&gt;"", MONTH($O896) &lt;= 7, MONTH($P896) &gt;= 7), IF($S896 &lt;&gt; "", $I896/$S896, ""), ""), "")</f>
        <v/>
      </c>
      <c r="AN896" s="10" t="str">
        <f ca="1">IFERROR(IF(AND(NOW()&lt;= EOMONTH(DATE(YEAR($P896),8, 1), 0), Overall!$A898&lt;&gt;"", MONTH($O896) &lt;= 8, MONTH($P896) &gt;= 8), IF($S896 &lt;&gt; "", $I896/$S896, ""), ""), "")</f>
        <v/>
      </c>
      <c r="AO896" s="10" t="str">
        <f ca="1">IFERROR(IF(AND(NOW()&lt;= EOMONTH(DATE(YEAR($P896),9, 1), 0), Overall!$A898&lt;&gt;"", MONTH($O896) &lt;= 9, MONTH($P896) &gt;= 9), IF($S896 &lt;&gt; "", $I896/$S896, ""), ""), "")</f>
        <v/>
      </c>
      <c r="AP896" s="10" t="str">
        <f ca="1">IFERROR(IF(AND(NOW()&lt;= EOMONTH(DATE(YEAR($P896),10, 1), 0), Overall!$A898&lt;&gt;"", MONTH($O896) &lt;= 10, MONTH($P896) &gt;= 10), IF($S896 &lt;&gt; "", $I896/$S896, ""), ""), "")</f>
        <v/>
      </c>
      <c r="AQ896" s="10" t="str">
        <f ca="1">IFERROR(IF(AND(NOW()&lt;= EOMONTH(DATE(YEAR($P896),11, 1), 0), Overall!$A898&lt;&gt;"", MONTH($O896) &lt;=11, MONTH($P896) &gt;= 11), IF($S896 &lt;&gt; "", $I896/$S896, ""), ""), "")</f>
        <v/>
      </c>
      <c r="AR896" s="10" t="str">
        <f ca="1">IFERROR(IF(AND(NOW()&lt;= EOMONTH(DATE(YEAR($P896),12, 1), 0), Overall!$A898&lt;&gt;"", MONTH($O896) &lt;= 12, MONTH($P896) &gt;= 12), IF($S896 &lt;&gt; "", $I896/$S896, ""), ""), "")</f>
        <v/>
      </c>
      <c r="AS896" s="16">
        <f t="shared" ca="1" si="29"/>
        <v>0</v>
      </c>
    </row>
    <row r="897" spans="1:45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5" t="str">
        <f>IF(Overall!P899&lt;&gt;"",_xlfn.VALUETOTEXT(Overall!P899),"")</f>
        <v/>
      </c>
      <c r="I897" s="6" t="str">
        <f>IF(Overall!F899&lt;&gt;"",VALUE(Overall!F899),"")</f>
        <v/>
      </c>
      <c r="J897" s="6" t="str">
        <f>IF(Overall!G899&lt;&gt;"",VALUE(Overall!G899),"")</f>
        <v/>
      </c>
      <c r="K897" s="6" t="str">
        <f>IF(Overall!H899&lt;&gt;"",VALUE(Overall!H899),"")</f>
        <v/>
      </c>
      <c r="L897" s="6" t="str">
        <f>IF(Overall!I899&lt;&gt;"",VALUE(Overall!I899),"")</f>
        <v/>
      </c>
      <c r="M897" s="6" t="str">
        <f>IF(Overall!J899&lt;&gt;"",VALUE(Overall!J899),"")</f>
        <v/>
      </c>
      <c r="N897" s="6" t="str">
        <f>IF(Overall!K899&lt;&gt;"",VALUE(Overall!K899),"")</f>
        <v/>
      </c>
      <c r="O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P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Q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R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S897" s="5" t="str">
        <f t="shared" si="28"/>
        <v/>
      </c>
      <c r="T897" s="10" t="str">
        <f>IF(Overall!$A899&lt;&gt;"",IF(AND(MONTH($O897) &lt;= 1, MONTH($P897) &gt;= 1), IF($S897 &lt;&gt; "", $I897/$S897, ""), ""),"")</f>
        <v/>
      </c>
      <c r="U897" s="10" t="str">
        <f>IF(Overall!$A899&lt;&gt;"",IF(AND(MONTH($O897) &lt;= 2, MONTH($P897) &gt;= 2), IF($S897 &lt;&gt; "", $I897/$S897, ""), ""),"")</f>
        <v/>
      </c>
      <c r="V897" s="10" t="str">
        <f>IF(Overall!$A899&lt;&gt;"",IF(AND(MONTH($O897) &lt;= 3, MONTH($P897) &gt;= 3), IF($S897 &lt;&gt; "", $I897/$S897, ""), ""),"")</f>
        <v/>
      </c>
      <c r="W897" s="10" t="str">
        <f>IF(Overall!$A899&lt;&gt;"",IF(AND(MONTH($O897) &lt;= 4, MONTH($P897) &gt;= 4), IF($S897 &lt;&gt; "", $I897/$S897, ""), ""),"")</f>
        <v/>
      </c>
      <c r="X897" s="10" t="str">
        <f>IF(Overall!$A899&lt;&gt;"",IF(AND(MONTH($O897) &lt;= 5, MONTH($P897) &gt;= 5), IF($S897 &lt;&gt; "", $I897/$S897, ""), ""),"")</f>
        <v/>
      </c>
      <c r="Y897" s="10" t="str">
        <f>IF(Overall!$A899&lt;&gt;"",IF(AND(MONTH($O897) &lt;= 6, MONTH($P897) &gt;= 6), IF($S897 &lt;&gt; "", $I897/$S897, ""), ""),"")</f>
        <v/>
      </c>
      <c r="Z897" s="10" t="str">
        <f>IF(Overall!$A899&lt;&gt;"",IF(AND(MONTH($O897) &lt;= 7, MONTH($P897) &gt;= 7 ), IF($S897 &lt;&gt; "", $I897/$S897, ""), ""),"")</f>
        <v/>
      </c>
      <c r="AA897" s="10" t="str">
        <f>IF(Overall!$A899&lt;&gt;"",IF(AND(MONTH($O897) &lt;= 8, MONTH($P897) &gt;= 8), IF($S897 &lt;&gt; "", $I897/$S897, ""), ""),"")</f>
        <v/>
      </c>
      <c r="AB897" s="10" t="str">
        <f>IF(Overall!$A899&lt;&gt;"",IF(AND(MONTH($O897) &lt;= 9, MONTH($P897) &gt;= 9), IF($S897 &lt;&gt; "", $I897/$S897, ""), ""),"")</f>
        <v/>
      </c>
      <c r="AC897" s="10" t="str">
        <f>IF(Overall!$A899&lt;&gt;"",IF(AND(MONTH($O897) &lt;= 10, MONTH($P897) &gt;= 10), IF($S897 &lt;&gt; "", $I897/$S897, ""), ""),"")</f>
        <v/>
      </c>
      <c r="AD897" s="10" t="str">
        <f>IF(Overall!$A899&lt;&gt;"",IF(AND(MONTH($O897) &lt;= 11, MONTH($P897) &gt;= 11), IF($S897 &lt;&gt; "", $I897/$S897, ""), ""),"")</f>
        <v/>
      </c>
      <c r="AE897" s="10" t="str">
        <f>IF(Overall!$A899&lt;&gt;"",IF(AND(MONTH($O897) &lt;= 12, MONTH($P897) &gt;= 12), IF($S897 &lt;&gt; "", $I897/$S897, ""), ""),"")</f>
        <v/>
      </c>
      <c r="AG897" s="10" t="str">
        <f ca="1">IFERROR(IF(AND(NOW()&lt;= EOMONTH(DATE(YEAR($P897),1, 1), 0), Overall!$A899&lt;&gt;"", MONTH($O897) &lt;= 1, MONTH($P897) &gt;= 1), IF($S897 &lt;&gt; "", $I897/$S897, ""), ""), "")</f>
        <v/>
      </c>
      <c r="AH897" s="10" t="str">
        <f ca="1">IFERROR(IF(AND(NOW()&lt;= EOMONTH(DATE(YEAR($P897),2, 1), 0), Overall!$A899&lt;&gt;"", MONTH($O897) &lt;= 2, MONTH($P897) &gt;= 2), IF($S897 &lt;&gt; "", $I897/$S897, ""), ""), "")</f>
        <v/>
      </c>
      <c r="AI897" s="10" t="str">
        <f ca="1">IFERROR(IF(AND(NOW()&lt;= EOMONTH(DATE(YEAR($P897),3, 1), 0), Overall!$A899&lt;&gt;"", MONTH($O897) &lt;= 3, MONTH($P897) &gt;= 3), IF($S897 &lt;&gt; "", $I897/$S897, ""), ""), "")</f>
        <v/>
      </c>
      <c r="AJ897" s="10" t="str">
        <f ca="1">IFERROR(IF(AND(NOW()&lt;= EOMONTH(DATE(YEAR($P897),4, 1), 0), Overall!$A899&lt;&gt;"", MONTH($O897) &lt;= 4, MONTH($P897) &gt;= 4), IF($S897 &lt;&gt; "", $I897/$S897, ""), ""), "")</f>
        <v/>
      </c>
      <c r="AK897" s="10" t="str">
        <f ca="1">IFERROR(IF(AND(NOW()&lt;= EOMONTH(DATE(YEAR($P897),5, 1), 0), Overall!$A899&lt;&gt;"", MONTH($O897) &lt;= 5, MONTH($P897) &gt;= 5), IF($S897 &lt;&gt; "", $I897/$S897, ""), ""), "")</f>
        <v/>
      </c>
      <c r="AL897" s="10" t="str">
        <f ca="1">IFERROR(IF(AND(NOW()&lt;= EOMONTH(DATE(YEAR($P897),6, 1), 0), Overall!$A899&lt;&gt;"", MONTH($O897) &lt;= 6, MONTH($P897) &gt;= 6), IF($S897 &lt;&gt; "", $I897/$S897, ""), ""), "")</f>
        <v/>
      </c>
      <c r="AM897" s="10" t="str">
        <f ca="1">IFERROR(IF(AND(NOW()&lt;= EOMONTH(DATE(YEAR($P897),7, 1), 0), Overall!$A899&lt;&gt;"", MONTH($O897) &lt;= 7, MONTH($P897) &gt;= 7), IF($S897 &lt;&gt; "", $I897/$S897, ""), ""), "")</f>
        <v/>
      </c>
      <c r="AN897" s="10" t="str">
        <f ca="1">IFERROR(IF(AND(NOW()&lt;= EOMONTH(DATE(YEAR($P897),8, 1), 0), Overall!$A899&lt;&gt;"", MONTH($O897) &lt;= 8, MONTH($P897) &gt;= 8), IF($S897 &lt;&gt; "", $I897/$S897, ""), ""), "")</f>
        <v/>
      </c>
      <c r="AO897" s="10" t="str">
        <f ca="1">IFERROR(IF(AND(NOW()&lt;= EOMONTH(DATE(YEAR($P897),9, 1), 0), Overall!$A899&lt;&gt;"", MONTH($O897) &lt;= 9, MONTH($P897) &gt;= 9), IF($S897 &lt;&gt; "", $I897/$S897, ""), ""), "")</f>
        <v/>
      </c>
      <c r="AP897" s="10" t="str">
        <f ca="1">IFERROR(IF(AND(NOW()&lt;= EOMONTH(DATE(YEAR($P897),10, 1), 0), Overall!$A899&lt;&gt;"", MONTH($O897) &lt;= 10, MONTH($P897) &gt;= 10), IF($S897 &lt;&gt; "", $I897/$S897, ""), ""), "")</f>
        <v/>
      </c>
      <c r="AQ897" s="10" t="str">
        <f ca="1">IFERROR(IF(AND(NOW()&lt;= EOMONTH(DATE(YEAR($P897),11, 1), 0), Overall!$A899&lt;&gt;"", MONTH($O897) &lt;=11, MONTH($P897) &gt;= 11), IF($S897 &lt;&gt; "", $I897/$S897, ""), ""), "")</f>
        <v/>
      </c>
      <c r="AR897" s="10" t="str">
        <f ca="1">IFERROR(IF(AND(NOW()&lt;= EOMONTH(DATE(YEAR($P897),12, 1), 0), Overall!$A899&lt;&gt;"", MONTH($O897) &lt;= 12, MONTH($P897) &gt;= 12), IF($S897 &lt;&gt; "", $I897/$S897, ""), ""), "")</f>
        <v/>
      </c>
      <c r="AS897" s="16">
        <f t="shared" ca="1" si="29"/>
        <v>0</v>
      </c>
    </row>
    <row r="898" spans="1:45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5" t="str">
        <f>IF(Overall!P900&lt;&gt;"",_xlfn.VALUETOTEXT(Overall!P900),"")</f>
        <v/>
      </c>
      <c r="I898" s="6" t="str">
        <f>IF(Overall!F900&lt;&gt;"",VALUE(Overall!F900),"")</f>
        <v/>
      </c>
      <c r="J898" s="6" t="str">
        <f>IF(Overall!G900&lt;&gt;"",VALUE(Overall!G900),"")</f>
        <v/>
      </c>
      <c r="K898" s="6" t="str">
        <f>IF(Overall!H900&lt;&gt;"",VALUE(Overall!H900),"")</f>
        <v/>
      </c>
      <c r="L898" s="6" t="str">
        <f>IF(Overall!I900&lt;&gt;"",VALUE(Overall!I900),"")</f>
        <v/>
      </c>
      <c r="M898" s="6" t="str">
        <f>IF(Overall!J900&lt;&gt;"",VALUE(Overall!J900),"")</f>
        <v/>
      </c>
      <c r="N898" s="6" t="str">
        <f>IF(Overall!K900&lt;&gt;"",VALUE(Overall!K900),"")</f>
        <v/>
      </c>
      <c r="O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P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Q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R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S898" s="5" t="str">
        <f t="shared" si="28"/>
        <v/>
      </c>
      <c r="T898" s="10" t="str">
        <f>IF(Overall!$A900&lt;&gt;"",IF(AND(MONTH($O898) &lt;= 1, MONTH($P898) &gt;= 1), IF($S898 &lt;&gt; "", $I898/$S898, ""), ""),"")</f>
        <v/>
      </c>
      <c r="U898" s="10" t="str">
        <f>IF(Overall!$A900&lt;&gt;"",IF(AND(MONTH($O898) &lt;= 2, MONTH($P898) &gt;= 2), IF($S898 &lt;&gt; "", $I898/$S898, ""), ""),"")</f>
        <v/>
      </c>
      <c r="V898" s="10" t="str">
        <f>IF(Overall!$A900&lt;&gt;"",IF(AND(MONTH($O898) &lt;= 3, MONTH($P898) &gt;= 3), IF($S898 &lt;&gt; "", $I898/$S898, ""), ""),"")</f>
        <v/>
      </c>
      <c r="W898" s="10" t="str">
        <f>IF(Overall!$A900&lt;&gt;"",IF(AND(MONTH($O898) &lt;= 4, MONTH($P898) &gt;= 4), IF($S898 &lt;&gt; "", $I898/$S898, ""), ""),"")</f>
        <v/>
      </c>
      <c r="X898" s="10" t="str">
        <f>IF(Overall!$A900&lt;&gt;"",IF(AND(MONTH($O898) &lt;= 5, MONTH($P898) &gt;= 5), IF($S898 &lt;&gt; "", $I898/$S898, ""), ""),"")</f>
        <v/>
      </c>
      <c r="Y898" s="10" t="str">
        <f>IF(Overall!$A900&lt;&gt;"",IF(AND(MONTH($O898) &lt;= 6, MONTH($P898) &gt;= 6), IF($S898 &lt;&gt; "", $I898/$S898, ""), ""),"")</f>
        <v/>
      </c>
      <c r="Z898" s="10" t="str">
        <f>IF(Overall!$A900&lt;&gt;"",IF(AND(MONTH($O898) &lt;= 7, MONTH($P898) &gt;= 7 ), IF($S898 &lt;&gt; "", $I898/$S898, ""), ""),"")</f>
        <v/>
      </c>
      <c r="AA898" s="10" t="str">
        <f>IF(Overall!$A900&lt;&gt;"",IF(AND(MONTH($O898) &lt;= 8, MONTH($P898) &gt;= 8), IF($S898 &lt;&gt; "", $I898/$S898, ""), ""),"")</f>
        <v/>
      </c>
      <c r="AB898" s="10" t="str">
        <f>IF(Overall!$A900&lt;&gt;"",IF(AND(MONTH($O898) &lt;= 9, MONTH($P898) &gt;= 9), IF($S898 &lt;&gt; "", $I898/$S898, ""), ""),"")</f>
        <v/>
      </c>
      <c r="AC898" s="10" t="str">
        <f>IF(Overall!$A900&lt;&gt;"",IF(AND(MONTH($O898) &lt;= 10, MONTH($P898) &gt;= 10), IF($S898 &lt;&gt; "", $I898/$S898, ""), ""),"")</f>
        <v/>
      </c>
      <c r="AD898" s="10" t="str">
        <f>IF(Overall!$A900&lt;&gt;"",IF(AND(MONTH($O898) &lt;= 11, MONTH($P898) &gt;= 11), IF($S898 &lt;&gt; "", $I898/$S898, ""), ""),"")</f>
        <v/>
      </c>
      <c r="AE898" s="10" t="str">
        <f>IF(Overall!$A900&lt;&gt;"",IF(AND(MONTH($O898) &lt;= 12, MONTH($P898) &gt;= 12), IF($S898 &lt;&gt; "", $I898/$S898, ""), ""),"")</f>
        <v/>
      </c>
      <c r="AG898" s="10" t="str">
        <f ca="1">IFERROR(IF(AND(NOW()&lt;= EOMONTH(DATE(YEAR($P898),1, 1), 0), Overall!$A900&lt;&gt;"", MONTH($O898) &lt;= 1, MONTH($P898) &gt;= 1), IF($S898 &lt;&gt; "", $I898/$S898, ""), ""), "")</f>
        <v/>
      </c>
      <c r="AH898" s="10" t="str">
        <f ca="1">IFERROR(IF(AND(NOW()&lt;= EOMONTH(DATE(YEAR($P898),2, 1), 0), Overall!$A900&lt;&gt;"", MONTH($O898) &lt;= 2, MONTH($P898) &gt;= 2), IF($S898 &lt;&gt; "", $I898/$S898, ""), ""), "")</f>
        <v/>
      </c>
      <c r="AI898" s="10" t="str">
        <f ca="1">IFERROR(IF(AND(NOW()&lt;= EOMONTH(DATE(YEAR($P898),3, 1), 0), Overall!$A900&lt;&gt;"", MONTH($O898) &lt;= 3, MONTH($P898) &gt;= 3), IF($S898 &lt;&gt; "", $I898/$S898, ""), ""), "")</f>
        <v/>
      </c>
      <c r="AJ898" s="10" t="str">
        <f ca="1">IFERROR(IF(AND(NOW()&lt;= EOMONTH(DATE(YEAR($P898),4, 1), 0), Overall!$A900&lt;&gt;"", MONTH($O898) &lt;= 4, MONTH($P898) &gt;= 4), IF($S898 &lt;&gt; "", $I898/$S898, ""), ""), "")</f>
        <v/>
      </c>
      <c r="AK898" s="10" t="str">
        <f ca="1">IFERROR(IF(AND(NOW()&lt;= EOMONTH(DATE(YEAR($P898),5, 1), 0), Overall!$A900&lt;&gt;"", MONTH($O898) &lt;= 5, MONTH($P898) &gt;= 5), IF($S898 &lt;&gt; "", $I898/$S898, ""), ""), "")</f>
        <v/>
      </c>
      <c r="AL898" s="10" t="str">
        <f ca="1">IFERROR(IF(AND(NOW()&lt;= EOMONTH(DATE(YEAR($P898),6, 1), 0), Overall!$A900&lt;&gt;"", MONTH($O898) &lt;= 6, MONTH($P898) &gt;= 6), IF($S898 &lt;&gt; "", $I898/$S898, ""), ""), "")</f>
        <v/>
      </c>
      <c r="AM898" s="10" t="str">
        <f ca="1">IFERROR(IF(AND(NOW()&lt;= EOMONTH(DATE(YEAR($P898),7, 1), 0), Overall!$A900&lt;&gt;"", MONTH($O898) &lt;= 7, MONTH($P898) &gt;= 7), IF($S898 &lt;&gt; "", $I898/$S898, ""), ""), "")</f>
        <v/>
      </c>
      <c r="AN898" s="10" t="str">
        <f ca="1">IFERROR(IF(AND(NOW()&lt;= EOMONTH(DATE(YEAR($P898),8, 1), 0), Overall!$A900&lt;&gt;"", MONTH($O898) &lt;= 8, MONTH($P898) &gt;= 8), IF($S898 &lt;&gt; "", $I898/$S898, ""), ""), "")</f>
        <v/>
      </c>
      <c r="AO898" s="10" t="str">
        <f ca="1">IFERROR(IF(AND(NOW()&lt;= EOMONTH(DATE(YEAR($P898),9, 1), 0), Overall!$A900&lt;&gt;"", MONTH($O898) &lt;= 9, MONTH($P898) &gt;= 9), IF($S898 &lt;&gt; "", $I898/$S898, ""), ""), "")</f>
        <v/>
      </c>
      <c r="AP898" s="10" t="str">
        <f ca="1">IFERROR(IF(AND(NOW()&lt;= EOMONTH(DATE(YEAR($P898),10, 1), 0), Overall!$A900&lt;&gt;"", MONTH($O898) &lt;= 10, MONTH($P898) &gt;= 10), IF($S898 &lt;&gt; "", $I898/$S898, ""), ""), "")</f>
        <v/>
      </c>
      <c r="AQ898" s="10" t="str">
        <f ca="1">IFERROR(IF(AND(NOW()&lt;= EOMONTH(DATE(YEAR($P898),11, 1), 0), Overall!$A900&lt;&gt;"", MONTH($O898) &lt;=11, MONTH($P898) &gt;= 11), IF($S898 &lt;&gt; "", $I898/$S898, ""), ""), "")</f>
        <v/>
      </c>
      <c r="AR898" s="10" t="str">
        <f ca="1">IFERROR(IF(AND(NOW()&lt;= EOMONTH(DATE(YEAR($P898),12, 1), 0), Overall!$A900&lt;&gt;"", MONTH($O898) &lt;= 12, MONTH($P898) &gt;= 12), IF($S898 &lt;&gt; "", $I898/$S898, ""), ""), "")</f>
        <v/>
      </c>
      <c r="AS898" s="16">
        <f t="shared" ca="1" si="29"/>
        <v>0</v>
      </c>
    </row>
    <row r="899" spans="1:45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5" t="str">
        <f>IF(Overall!P901&lt;&gt;"",_xlfn.VALUETOTEXT(Overall!P901),"")</f>
        <v/>
      </c>
      <c r="I899" s="6" t="str">
        <f>IF(Overall!F901&lt;&gt;"",VALUE(Overall!F901),"")</f>
        <v/>
      </c>
      <c r="J899" s="6" t="str">
        <f>IF(Overall!G901&lt;&gt;"",VALUE(Overall!G901),"")</f>
        <v/>
      </c>
      <c r="K899" s="6" t="str">
        <f>IF(Overall!H901&lt;&gt;"",VALUE(Overall!H901),"")</f>
        <v/>
      </c>
      <c r="L899" s="6" t="str">
        <f>IF(Overall!I901&lt;&gt;"",VALUE(Overall!I901),"")</f>
        <v/>
      </c>
      <c r="M899" s="6" t="str">
        <f>IF(Overall!J901&lt;&gt;"",VALUE(Overall!J901),"")</f>
        <v/>
      </c>
      <c r="N899" s="6" t="str">
        <f>IF(Overall!K901&lt;&gt;"",VALUE(Overall!K901),"")</f>
        <v/>
      </c>
      <c r="O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P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Q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R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S899" s="5" t="str">
        <f t="shared" si="28"/>
        <v/>
      </c>
      <c r="T899" s="10" t="str">
        <f>IF(Overall!$A901&lt;&gt;"",IF(AND(MONTH($O899) &lt;= 1, MONTH($P899) &gt;= 1), IF($S899 &lt;&gt; "", $I899/$S899, ""), ""),"")</f>
        <v/>
      </c>
      <c r="U899" s="10" t="str">
        <f>IF(Overall!$A901&lt;&gt;"",IF(AND(MONTH($O899) &lt;= 2, MONTH($P899) &gt;= 2), IF($S899 &lt;&gt; "", $I899/$S899, ""), ""),"")</f>
        <v/>
      </c>
      <c r="V899" s="10" t="str">
        <f>IF(Overall!$A901&lt;&gt;"",IF(AND(MONTH($O899) &lt;= 3, MONTH($P899) &gt;= 3), IF($S899 &lt;&gt; "", $I899/$S899, ""), ""),"")</f>
        <v/>
      </c>
      <c r="W899" s="10" t="str">
        <f>IF(Overall!$A901&lt;&gt;"",IF(AND(MONTH($O899) &lt;= 4, MONTH($P899) &gt;= 4), IF($S899 &lt;&gt; "", $I899/$S899, ""), ""),"")</f>
        <v/>
      </c>
      <c r="X899" s="10" t="str">
        <f>IF(Overall!$A901&lt;&gt;"",IF(AND(MONTH($O899) &lt;= 5, MONTH($P899) &gt;= 5), IF($S899 &lt;&gt; "", $I899/$S899, ""), ""),"")</f>
        <v/>
      </c>
      <c r="Y899" s="10" t="str">
        <f>IF(Overall!$A901&lt;&gt;"",IF(AND(MONTH($O899) &lt;= 6, MONTH($P899) &gt;= 6), IF($S899 &lt;&gt; "", $I899/$S899, ""), ""),"")</f>
        <v/>
      </c>
      <c r="Z899" s="10" t="str">
        <f>IF(Overall!$A901&lt;&gt;"",IF(AND(MONTH($O899) &lt;= 7, MONTH($P899) &gt;= 7 ), IF($S899 &lt;&gt; "", $I899/$S899, ""), ""),"")</f>
        <v/>
      </c>
      <c r="AA899" s="10" t="str">
        <f>IF(Overall!$A901&lt;&gt;"",IF(AND(MONTH($O899) &lt;= 8, MONTH($P899) &gt;= 8), IF($S899 &lt;&gt; "", $I899/$S899, ""), ""),"")</f>
        <v/>
      </c>
      <c r="AB899" s="10" t="str">
        <f>IF(Overall!$A901&lt;&gt;"",IF(AND(MONTH($O899) &lt;= 9, MONTH($P899) &gt;= 9), IF($S899 &lt;&gt; "", $I899/$S899, ""), ""),"")</f>
        <v/>
      </c>
      <c r="AC899" s="10" t="str">
        <f>IF(Overall!$A901&lt;&gt;"",IF(AND(MONTH($O899) &lt;= 10, MONTH($P899) &gt;= 10), IF($S899 &lt;&gt; "", $I899/$S899, ""), ""),"")</f>
        <v/>
      </c>
      <c r="AD899" s="10" t="str">
        <f>IF(Overall!$A901&lt;&gt;"",IF(AND(MONTH($O899) &lt;= 11, MONTH($P899) &gt;= 11), IF($S899 &lt;&gt; "", $I899/$S899, ""), ""),"")</f>
        <v/>
      </c>
      <c r="AE899" s="10" t="str">
        <f>IF(Overall!$A901&lt;&gt;"",IF(AND(MONTH($O899) &lt;= 12, MONTH($P899) &gt;= 12), IF($S899 &lt;&gt; "", $I899/$S899, ""), ""),"")</f>
        <v/>
      </c>
      <c r="AG899" s="10" t="str">
        <f ca="1">IFERROR(IF(AND(NOW()&lt;= EOMONTH(DATE(YEAR($P899),1, 1), 0), Overall!$A901&lt;&gt;"", MONTH($O899) &lt;= 1, MONTH($P899) &gt;= 1), IF($S899 &lt;&gt; "", $I899/$S899, ""), ""), "")</f>
        <v/>
      </c>
      <c r="AH899" s="10" t="str">
        <f ca="1">IFERROR(IF(AND(NOW()&lt;= EOMONTH(DATE(YEAR($P899),2, 1), 0), Overall!$A901&lt;&gt;"", MONTH($O899) &lt;= 2, MONTH($P899) &gt;= 2), IF($S899 &lt;&gt; "", $I899/$S899, ""), ""), "")</f>
        <v/>
      </c>
      <c r="AI899" s="10" t="str">
        <f ca="1">IFERROR(IF(AND(NOW()&lt;= EOMONTH(DATE(YEAR($P899),3, 1), 0), Overall!$A901&lt;&gt;"", MONTH($O899) &lt;= 3, MONTH($P899) &gt;= 3), IF($S899 &lt;&gt; "", $I899/$S899, ""), ""), "")</f>
        <v/>
      </c>
      <c r="AJ899" s="10" t="str">
        <f ca="1">IFERROR(IF(AND(NOW()&lt;= EOMONTH(DATE(YEAR($P899),4, 1), 0), Overall!$A901&lt;&gt;"", MONTH($O899) &lt;= 4, MONTH($P899) &gt;= 4), IF($S899 &lt;&gt; "", $I899/$S899, ""), ""), "")</f>
        <v/>
      </c>
      <c r="AK899" s="10" t="str">
        <f ca="1">IFERROR(IF(AND(NOW()&lt;= EOMONTH(DATE(YEAR($P899),5, 1), 0), Overall!$A901&lt;&gt;"", MONTH($O899) &lt;= 5, MONTH($P899) &gt;= 5), IF($S899 &lt;&gt; "", $I899/$S899, ""), ""), "")</f>
        <v/>
      </c>
      <c r="AL899" s="10" t="str">
        <f ca="1">IFERROR(IF(AND(NOW()&lt;= EOMONTH(DATE(YEAR($P899),6, 1), 0), Overall!$A901&lt;&gt;"", MONTH($O899) &lt;= 6, MONTH($P899) &gt;= 6), IF($S899 &lt;&gt; "", $I899/$S899, ""), ""), "")</f>
        <v/>
      </c>
      <c r="AM899" s="10" t="str">
        <f ca="1">IFERROR(IF(AND(NOW()&lt;= EOMONTH(DATE(YEAR($P899),7, 1), 0), Overall!$A901&lt;&gt;"", MONTH($O899) &lt;= 7, MONTH($P899) &gt;= 7), IF($S899 &lt;&gt; "", $I899/$S899, ""), ""), "")</f>
        <v/>
      </c>
      <c r="AN899" s="10" t="str">
        <f ca="1">IFERROR(IF(AND(NOW()&lt;= EOMONTH(DATE(YEAR($P899),8, 1), 0), Overall!$A901&lt;&gt;"", MONTH($O899) &lt;= 8, MONTH($P899) &gt;= 8), IF($S899 &lt;&gt; "", $I899/$S899, ""), ""), "")</f>
        <v/>
      </c>
      <c r="AO899" s="10" t="str">
        <f ca="1">IFERROR(IF(AND(NOW()&lt;= EOMONTH(DATE(YEAR($P899),9, 1), 0), Overall!$A901&lt;&gt;"", MONTH($O899) &lt;= 9, MONTH($P899) &gt;= 9), IF($S899 &lt;&gt; "", $I899/$S899, ""), ""), "")</f>
        <v/>
      </c>
      <c r="AP899" s="10" t="str">
        <f ca="1">IFERROR(IF(AND(NOW()&lt;= EOMONTH(DATE(YEAR($P899),10, 1), 0), Overall!$A901&lt;&gt;"", MONTH($O899) &lt;= 10, MONTH($P899) &gt;= 10), IF($S899 &lt;&gt; "", $I899/$S899, ""), ""), "")</f>
        <v/>
      </c>
      <c r="AQ899" s="10" t="str">
        <f ca="1">IFERROR(IF(AND(NOW()&lt;= EOMONTH(DATE(YEAR($P899),11, 1), 0), Overall!$A901&lt;&gt;"", MONTH($O899) &lt;=11, MONTH($P899) &gt;= 11), IF($S899 &lt;&gt; "", $I899/$S899, ""), ""), "")</f>
        <v/>
      </c>
      <c r="AR899" s="10" t="str">
        <f ca="1">IFERROR(IF(AND(NOW()&lt;= EOMONTH(DATE(YEAR($P899),12, 1), 0), Overall!$A901&lt;&gt;"", MONTH($O899) &lt;= 12, MONTH($P899) &gt;= 12), IF($S899 &lt;&gt; "", $I899/$S899, ""), ""), "")</f>
        <v/>
      </c>
      <c r="AS899" s="16">
        <f t="shared" ca="1" si="29"/>
        <v>0</v>
      </c>
    </row>
    <row r="900" spans="1:45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5" t="str">
        <f>IF(Overall!P902&lt;&gt;"",_xlfn.VALUETOTEXT(Overall!P902),"")</f>
        <v/>
      </c>
      <c r="I900" s="6" t="str">
        <f>IF(Overall!F902&lt;&gt;"",VALUE(Overall!F902),"")</f>
        <v/>
      </c>
      <c r="J900" s="6" t="str">
        <f>IF(Overall!G902&lt;&gt;"",VALUE(Overall!G902),"")</f>
        <v/>
      </c>
      <c r="K900" s="6" t="str">
        <f>IF(Overall!H902&lt;&gt;"",VALUE(Overall!H902),"")</f>
        <v/>
      </c>
      <c r="L900" s="6" t="str">
        <f>IF(Overall!I902&lt;&gt;"",VALUE(Overall!I902),"")</f>
        <v/>
      </c>
      <c r="M900" s="6" t="str">
        <f>IF(Overall!J902&lt;&gt;"",VALUE(Overall!J902),"")</f>
        <v/>
      </c>
      <c r="N900" s="6" t="str">
        <f>IF(Overall!K902&lt;&gt;"",VALUE(Overall!K902),"")</f>
        <v/>
      </c>
      <c r="O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P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Q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R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S900" s="5" t="str">
        <f t="shared" si="28"/>
        <v/>
      </c>
      <c r="T900" s="10" t="str">
        <f>IF(Overall!$A902&lt;&gt;"",IF(AND(MONTH($O900) &lt;= 1, MONTH($P900) &gt;= 1), IF($S900 &lt;&gt; "", $I900/$S900, ""), ""),"")</f>
        <v/>
      </c>
      <c r="U900" s="10" t="str">
        <f>IF(Overall!$A902&lt;&gt;"",IF(AND(MONTH($O900) &lt;= 2, MONTH($P900) &gt;= 2), IF($S900 &lt;&gt; "", $I900/$S900, ""), ""),"")</f>
        <v/>
      </c>
      <c r="V900" s="10" t="str">
        <f>IF(Overall!$A902&lt;&gt;"",IF(AND(MONTH($O900) &lt;= 3, MONTH($P900) &gt;= 3), IF($S900 &lt;&gt; "", $I900/$S900, ""), ""),"")</f>
        <v/>
      </c>
      <c r="W900" s="10" t="str">
        <f>IF(Overall!$A902&lt;&gt;"",IF(AND(MONTH($O900) &lt;= 4, MONTH($P900) &gt;= 4), IF($S900 &lt;&gt; "", $I900/$S900, ""), ""),"")</f>
        <v/>
      </c>
      <c r="X900" s="10" t="str">
        <f>IF(Overall!$A902&lt;&gt;"",IF(AND(MONTH($O900) &lt;= 5, MONTH($P900) &gt;= 5), IF($S900 &lt;&gt; "", $I900/$S900, ""), ""),"")</f>
        <v/>
      </c>
      <c r="Y900" s="10" t="str">
        <f>IF(Overall!$A902&lt;&gt;"",IF(AND(MONTH($O900) &lt;= 6, MONTH($P900) &gt;= 6), IF($S900 &lt;&gt; "", $I900/$S900, ""), ""),"")</f>
        <v/>
      </c>
      <c r="Z900" s="10" t="str">
        <f>IF(Overall!$A902&lt;&gt;"",IF(AND(MONTH($O900) &lt;= 7, MONTH($P900) &gt;= 7 ), IF($S900 &lt;&gt; "", $I900/$S900, ""), ""),"")</f>
        <v/>
      </c>
      <c r="AA900" s="10" t="str">
        <f>IF(Overall!$A902&lt;&gt;"",IF(AND(MONTH($O900) &lt;= 8, MONTH($P900) &gt;= 8), IF($S900 &lt;&gt; "", $I900/$S900, ""), ""),"")</f>
        <v/>
      </c>
      <c r="AB900" s="10" t="str">
        <f>IF(Overall!$A902&lt;&gt;"",IF(AND(MONTH($O900) &lt;= 9, MONTH($P900) &gt;= 9), IF($S900 &lt;&gt; "", $I900/$S900, ""), ""),"")</f>
        <v/>
      </c>
      <c r="AC900" s="10" t="str">
        <f>IF(Overall!$A902&lt;&gt;"",IF(AND(MONTH($O900) &lt;= 10, MONTH($P900) &gt;= 10), IF($S900 &lt;&gt; "", $I900/$S900, ""), ""),"")</f>
        <v/>
      </c>
      <c r="AD900" s="10" t="str">
        <f>IF(Overall!$A902&lt;&gt;"",IF(AND(MONTH($O900) &lt;= 11, MONTH($P900) &gt;= 11), IF($S900 &lt;&gt; "", $I900/$S900, ""), ""),"")</f>
        <v/>
      </c>
      <c r="AE900" s="10" t="str">
        <f>IF(Overall!$A902&lt;&gt;"",IF(AND(MONTH($O900) &lt;= 12, MONTH($P900) &gt;= 12), IF($S900 &lt;&gt; "", $I900/$S900, ""), ""),"")</f>
        <v/>
      </c>
      <c r="AG900" s="10" t="str">
        <f ca="1">IFERROR(IF(AND(NOW()&lt;= EOMONTH(DATE(YEAR($P900),1, 1), 0), Overall!$A902&lt;&gt;"", MONTH($O900) &lt;= 1, MONTH($P900) &gt;= 1), IF($S900 &lt;&gt; "", $I900/$S900, ""), ""), "")</f>
        <v/>
      </c>
      <c r="AH900" s="10" t="str">
        <f ca="1">IFERROR(IF(AND(NOW()&lt;= EOMONTH(DATE(YEAR($P900),2, 1), 0), Overall!$A902&lt;&gt;"", MONTH($O900) &lt;= 2, MONTH($P900) &gt;= 2), IF($S900 &lt;&gt; "", $I900/$S900, ""), ""), "")</f>
        <v/>
      </c>
      <c r="AI900" s="10" t="str">
        <f ca="1">IFERROR(IF(AND(NOW()&lt;= EOMONTH(DATE(YEAR($P900),3, 1), 0), Overall!$A902&lt;&gt;"", MONTH($O900) &lt;= 3, MONTH($P900) &gt;= 3), IF($S900 &lt;&gt; "", $I900/$S900, ""), ""), "")</f>
        <v/>
      </c>
      <c r="AJ900" s="10" t="str">
        <f ca="1">IFERROR(IF(AND(NOW()&lt;= EOMONTH(DATE(YEAR($P900),4, 1), 0), Overall!$A902&lt;&gt;"", MONTH($O900) &lt;= 4, MONTH($P900) &gt;= 4), IF($S900 &lt;&gt; "", $I900/$S900, ""), ""), "")</f>
        <v/>
      </c>
      <c r="AK900" s="10" t="str">
        <f ca="1">IFERROR(IF(AND(NOW()&lt;= EOMONTH(DATE(YEAR($P900),5, 1), 0), Overall!$A902&lt;&gt;"", MONTH($O900) &lt;= 5, MONTH($P900) &gt;= 5), IF($S900 &lt;&gt; "", $I900/$S900, ""), ""), "")</f>
        <v/>
      </c>
      <c r="AL900" s="10" t="str">
        <f ca="1">IFERROR(IF(AND(NOW()&lt;= EOMONTH(DATE(YEAR($P900),6, 1), 0), Overall!$A902&lt;&gt;"", MONTH($O900) &lt;= 6, MONTH($P900) &gt;= 6), IF($S900 &lt;&gt; "", $I900/$S900, ""), ""), "")</f>
        <v/>
      </c>
      <c r="AM900" s="10" t="str">
        <f ca="1">IFERROR(IF(AND(NOW()&lt;= EOMONTH(DATE(YEAR($P900),7, 1), 0), Overall!$A902&lt;&gt;"", MONTH($O900) &lt;= 7, MONTH($P900) &gt;= 7), IF($S900 &lt;&gt; "", $I900/$S900, ""), ""), "")</f>
        <v/>
      </c>
      <c r="AN900" s="10" t="str">
        <f ca="1">IFERROR(IF(AND(NOW()&lt;= EOMONTH(DATE(YEAR($P900),8, 1), 0), Overall!$A902&lt;&gt;"", MONTH($O900) &lt;= 8, MONTH($P900) &gt;= 8), IF($S900 &lt;&gt; "", $I900/$S900, ""), ""), "")</f>
        <v/>
      </c>
      <c r="AO900" s="10" t="str">
        <f ca="1">IFERROR(IF(AND(NOW()&lt;= EOMONTH(DATE(YEAR($P900),9, 1), 0), Overall!$A902&lt;&gt;"", MONTH($O900) &lt;= 9, MONTH($P900) &gt;= 9), IF($S900 &lt;&gt; "", $I900/$S900, ""), ""), "")</f>
        <v/>
      </c>
      <c r="AP900" s="10" t="str">
        <f ca="1">IFERROR(IF(AND(NOW()&lt;= EOMONTH(DATE(YEAR($P900),10, 1), 0), Overall!$A902&lt;&gt;"", MONTH($O900) &lt;= 10, MONTH($P900) &gt;= 10), IF($S900 &lt;&gt; "", $I900/$S900, ""), ""), "")</f>
        <v/>
      </c>
      <c r="AQ900" s="10" t="str">
        <f ca="1">IFERROR(IF(AND(NOW()&lt;= EOMONTH(DATE(YEAR($P900),11, 1), 0), Overall!$A902&lt;&gt;"", MONTH($O900) &lt;=11, MONTH($P900) &gt;= 11), IF($S900 &lt;&gt; "", $I900/$S900, ""), ""), "")</f>
        <v/>
      </c>
      <c r="AR900" s="10" t="str">
        <f ca="1">IFERROR(IF(AND(NOW()&lt;= EOMONTH(DATE(YEAR($P900),12, 1), 0), Overall!$A902&lt;&gt;"", MONTH($O900) &lt;= 12, MONTH($P900) &gt;= 12), IF($S900 &lt;&gt; "", $I900/$S900, ""), ""), "")</f>
        <v/>
      </c>
      <c r="AS900" s="16">
        <f t="shared" ca="1" si="29"/>
        <v>0</v>
      </c>
    </row>
    <row r="901" spans="1:45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5" t="str">
        <f>IF(Overall!P903&lt;&gt;"",_xlfn.VALUETOTEXT(Overall!P903),"")</f>
        <v/>
      </c>
      <c r="I901" s="6" t="str">
        <f>IF(Overall!F903&lt;&gt;"",VALUE(Overall!F903),"")</f>
        <v/>
      </c>
      <c r="J901" s="6" t="str">
        <f>IF(Overall!G903&lt;&gt;"",VALUE(Overall!G903),"")</f>
        <v/>
      </c>
      <c r="K901" s="6" t="str">
        <f>IF(Overall!H903&lt;&gt;"",VALUE(Overall!H903),"")</f>
        <v/>
      </c>
      <c r="L901" s="6" t="str">
        <f>IF(Overall!I903&lt;&gt;"",VALUE(Overall!I903),"")</f>
        <v/>
      </c>
      <c r="M901" s="6" t="str">
        <f>IF(Overall!J903&lt;&gt;"",VALUE(Overall!J903),"")</f>
        <v/>
      </c>
      <c r="N901" s="6" t="str">
        <f>IF(Overall!K903&lt;&gt;"",VALUE(Overall!K903),"")</f>
        <v/>
      </c>
      <c r="O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P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Q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R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S901" s="5" t="str">
        <f t="shared" si="28"/>
        <v/>
      </c>
      <c r="T901" s="10" t="str">
        <f>IF(Overall!$A903&lt;&gt;"",IF(AND(MONTH($O901) &lt;= 1, MONTH($P901) &gt;= 1), IF($S901 &lt;&gt; "", $I901/$S901, ""), ""),"")</f>
        <v/>
      </c>
      <c r="U901" s="10" t="str">
        <f>IF(Overall!$A903&lt;&gt;"",IF(AND(MONTH($O901) &lt;= 2, MONTH($P901) &gt;= 2), IF($S901 &lt;&gt; "", $I901/$S901, ""), ""),"")</f>
        <v/>
      </c>
      <c r="V901" s="10" t="str">
        <f>IF(Overall!$A903&lt;&gt;"",IF(AND(MONTH($O901) &lt;= 3, MONTH($P901) &gt;= 3), IF($S901 &lt;&gt; "", $I901/$S901, ""), ""),"")</f>
        <v/>
      </c>
      <c r="W901" s="10" t="str">
        <f>IF(Overall!$A903&lt;&gt;"",IF(AND(MONTH($O901) &lt;= 4, MONTH($P901) &gt;= 4), IF($S901 &lt;&gt; "", $I901/$S901, ""), ""),"")</f>
        <v/>
      </c>
      <c r="X901" s="10" t="str">
        <f>IF(Overall!$A903&lt;&gt;"",IF(AND(MONTH($O901) &lt;= 5, MONTH($P901) &gt;= 5), IF($S901 &lt;&gt; "", $I901/$S901, ""), ""),"")</f>
        <v/>
      </c>
      <c r="Y901" s="10" t="str">
        <f>IF(Overall!$A903&lt;&gt;"",IF(AND(MONTH($O901) &lt;= 6, MONTH($P901) &gt;= 6), IF($S901 &lt;&gt; "", $I901/$S901, ""), ""),"")</f>
        <v/>
      </c>
      <c r="Z901" s="10" t="str">
        <f>IF(Overall!$A903&lt;&gt;"",IF(AND(MONTH($O901) &lt;= 7, MONTH($P901) &gt;= 7 ), IF($S901 &lt;&gt; "", $I901/$S901, ""), ""),"")</f>
        <v/>
      </c>
      <c r="AA901" s="10" t="str">
        <f>IF(Overall!$A903&lt;&gt;"",IF(AND(MONTH($O901) &lt;= 8, MONTH($P901) &gt;= 8), IF($S901 &lt;&gt; "", $I901/$S901, ""), ""),"")</f>
        <v/>
      </c>
      <c r="AB901" s="10" t="str">
        <f>IF(Overall!$A903&lt;&gt;"",IF(AND(MONTH($O901) &lt;= 9, MONTH($P901) &gt;= 9), IF($S901 &lt;&gt; "", $I901/$S901, ""), ""),"")</f>
        <v/>
      </c>
      <c r="AC901" s="10" t="str">
        <f>IF(Overall!$A903&lt;&gt;"",IF(AND(MONTH($O901) &lt;= 10, MONTH($P901) &gt;= 10), IF($S901 &lt;&gt; "", $I901/$S901, ""), ""),"")</f>
        <v/>
      </c>
      <c r="AD901" s="10" t="str">
        <f>IF(Overall!$A903&lt;&gt;"",IF(AND(MONTH($O901) &lt;= 11, MONTH($P901) &gt;= 11), IF($S901 &lt;&gt; "", $I901/$S901, ""), ""),"")</f>
        <v/>
      </c>
      <c r="AE901" s="10" t="str">
        <f>IF(Overall!$A903&lt;&gt;"",IF(AND(MONTH($O901) &lt;= 12, MONTH($P901) &gt;= 12), IF($S901 &lt;&gt; "", $I901/$S901, ""), ""),"")</f>
        <v/>
      </c>
      <c r="AG901" s="10" t="str">
        <f ca="1">IFERROR(IF(AND(NOW()&lt;= EOMONTH(DATE(YEAR($P901),1, 1), 0), Overall!$A903&lt;&gt;"", MONTH($O901) &lt;= 1, MONTH($P901) &gt;= 1), IF($S901 &lt;&gt; "", $I901/$S901, ""), ""), "")</f>
        <v/>
      </c>
      <c r="AH901" s="10" t="str">
        <f ca="1">IFERROR(IF(AND(NOW()&lt;= EOMONTH(DATE(YEAR($P901),2, 1), 0), Overall!$A903&lt;&gt;"", MONTH($O901) &lt;= 2, MONTH($P901) &gt;= 2), IF($S901 &lt;&gt; "", $I901/$S901, ""), ""), "")</f>
        <v/>
      </c>
      <c r="AI901" s="10" t="str">
        <f ca="1">IFERROR(IF(AND(NOW()&lt;= EOMONTH(DATE(YEAR($P901),3, 1), 0), Overall!$A903&lt;&gt;"", MONTH($O901) &lt;= 3, MONTH($P901) &gt;= 3), IF($S901 &lt;&gt; "", $I901/$S901, ""), ""), "")</f>
        <v/>
      </c>
      <c r="AJ901" s="10" t="str">
        <f ca="1">IFERROR(IF(AND(NOW()&lt;= EOMONTH(DATE(YEAR($P901),4, 1), 0), Overall!$A903&lt;&gt;"", MONTH($O901) &lt;= 4, MONTH($P901) &gt;= 4), IF($S901 &lt;&gt; "", $I901/$S901, ""), ""), "")</f>
        <v/>
      </c>
      <c r="AK901" s="10" t="str">
        <f ca="1">IFERROR(IF(AND(NOW()&lt;= EOMONTH(DATE(YEAR($P901),5, 1), 0), Overall!$A903&lt;&gt;"", MONTH($O901) &lt;= 5, MONTH($P901) &gt;= 5), IF($S901 &lt;&gt; "", $I901/$S901, ""), ""), "")</f>
        <v/>
      </c>
      <c r="AL901" s="10" t="str">
        <f ca="1">IFERROR(IF(AND(NOW()&lt;= EOMONTH(DATE(YEAR($P901),6, 1), 0), Overall!$A903&lt;&gt;"", MONTH($O901) &lt;= 6, MONTH($P901) &gt;= 6), IF($S901 &lt;&gt; "", $I901/$S901, ""), ""), "")</f>
        <v/>
      </c>
      <c r="AM901" s="10" t="str">
        <f ca="1">IFERROR(IF(AND(NOW()&lt;= EOMONTH(DATE(YEAR($P901),7, 1), 0), Overall!$A903&lt;&gt;"", MONTH($O901) &lt;= 7, MONTH($P901) &gt;= 7), IF($S901 &lt;&gt; "", $I901/$S901, ""), ""), "")</f>
        <v/>
      </c>
      <c r="AN901" s="10" t="str">
        <f ca="1">IFERROR(IF(AND(NOW()&lt;= EOMONTH(DATE(YEAR($P901),8, 1), 0), Overall!$A903&lt;&gt;"", MONTH($O901) &lt;= 8, MONTH($P901) &gt;= 8), IF($S901 &lt;&gt; "", $I901/$S901, ""), ""), "")</f>
        <v/>
      </c>
      <c r="AO901" s="10" t="str">
        <f ca="1">IFERROR(IF(AND(NOW()&lt;= EOMONTH(DATE(YEAR($P901),9, 1), 0), Overall!$A903&lt;&gt;"", MONTH($O901) &lt;= 9, MONTH($P901) &gt;= 9), IF($S901 &lt;&gt; "", $I901/$S901, ""), ""), "")</f>
        <v/>
      </c>
      <c r="AP901" s="10" t="str">
        <f ca="1">IFERROR(IF(AND(NOW()&lt;= EOMONTH(DATE(YEAR($P901),10, 1), 0), Overall!$A903&lt;&gt;"", MONTH($O901) &lt;= 10, MONTH($P901) &gt;= 10), IF($S901 &lt;&gt; "", $I901/$S901, ""), ""), "")</f>
        <v/>
      </c>
      <c r="AQ901" s="10" t="str">
        <f ca="1">IFERROR(IF(AND(NOW()&lt;= EOMONTH(DATE(YEAR($P901),11, 1), 0), Overall!$A903&lt;&gt;"", MONTH($O901) &lt;=11, MONTH($P901) &gt;= 11), IF($S901 &lt;&gt; "", $I901/$S901, ""), ""), "")</f>
        <v/>
      </c>
      <c r="AR901" s="10" t="str">
        <f ca="1">IFERROR(IF(AND(NOW()&lt;= EOMONTH(DATE(YEAR($P901),12, 1), 0), Overall!$A903&lt;&gt;"", MONTH($O901) &lt;= 12, MONTH($P901) &gt;= 12), IF($S901 &lt;&gt; "", $I901/$S901, ""), ""), "")</f>
        <v/>
      </c>
      <c r="AS901" s="16">
        <f t="shared" ca="1" si="29"/>
        <v>0</v>
      </c>
    </row>
    <row r="902" spans="1:45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5" t="str">
        <f>IF(Overall!P904&lt;&gt;"",_xlfn.VALUETOTEXT(Overall!P904),"")</f>
        <v/>
      </c>
      <c r="I902" s="6" t="str">
        <f>IF(Overall!F904&lt;&gt;"",VALUE(Overall!F904),"")</f>
        <v/>
      </c>
      <c r="J902" s="6" t="str">
        <f>IF(Overall!G904&lt;&gt;"",VALUE(Overall!G904),"")</f>
        <v/>
      </c>
      <c r="K902" s="6" t="str">
        <f>IF(Overall!H904&lt;&gt;"",VALUE(Overall!H904),"")</f>
        <v/>
      </c>
      <c r="L902" s="6" t="str">
        <f>IF(Overall!I904&lt;&gt;"",VALUE(Overall!I904),"")</f>
        <v/>
      </c>
      <c r="M902" s="6" t="str">
        <f>IF(Overall!J904&lt;&gt;"",VALUE(Overall!J904),"")</f>
        <v/>
      </c>
      <c r="N902" s="6" t="str">
        <f>IF(Overall!K904&lt;&gt;"",VALUE(Overall!K904),"")</f>
        <v/>
      </c>
      <c r="O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P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Q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R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S902" s="5" t="str">
        <f t="shared" si="28"/>
        <v/>
      </c>
      <c r="T902" s="10" t="str">
        <f>IF(Overall!$A904&lt;&gt;"",IF(AND(MONTH($O902) &lt;= 1, MONTH($P902) &gt;= 1), IF($S902 &lt;&gt; "", $I902/$S902, ""), ""),"")</f>
        <v/>
      </c>
      <c r="U902" s="10" t="str">
        <f>IF(Overall!$A904&lt;&gt;"",IF(AND(MONTH($O902) &lt;= 2, MONTH($P902) &gt;= 2), IF($S902 &lt;&gt; "", $I902/$S902, ""), ""),"")</f>
        <v/>
      </c>
      <c r="V902" s="10" t="str">
        <f>IF(Overall!$A904&lt;&gt;"",IF(AND(MONTH($O902) &lt;= 3, MONTH($P902) &gt;= 3), IF($S902 &lt;&gt; "", $I902/$S902, ""), ""),"")</f>
        <v/>
      </c>
      <c r="W902" s="10" t="str">
        <f>IF(Overall!$A904&lt;&gt;"",IF(AND(MONTH($O902) &lt;= 4, MONTH($P902) &gt;= 4), IF($S902 &lt;&gt; "", $I902/$S902, ""), ""),"")</f>
        <v/>
      </c>
      <c r="X902" s="10" t="str">
        <f>IF(Overall!$A904&lt;&gt;"",IF(AND(MONTH($O902) &lt;= 5, MONTH($P902) &gt;= 5), IF($S902 &lt;&gt; "", $I902/$S902, ""), ""),"")</f>
        <v/>
      </c>
      <c r="Y902" s="10" t="str">
        <f>IF(Overall!$A904&lt;&gt;"",IF(AND(MONTH($O902) &lt;= 6, MONTH($P902) &gt;= 6), IF($S902 &lt;&gt; "", $I902/$S902, ""), ""),"")</f>
        <v/>
      </c>
      <c r="Z902" s="10" t="str">
        <f>IF(Overall!$A904&lt;&gt;"",IF(AND(MONTH($O902) &lt;= 7, MONTH($P902) &gt;= 7 ), IF($S902 &lt;&gt; "", $I902/$S902, ""), ""),"")</f>
        <v/>
      </c>
      <c r="AA902" s="10" t="str">
        <f>IF(Overall!$A904&lt;&gt;"",IF(AND(MONTH($O902) &lt;= 8, MONTH($P902) &gt;= 8), IF($S902 &lt;&gt; "", $I902/$S902, ""), ""),"")</f>
        <v/>
      </c>
      <c r="AB902" s="10" t="str">
        <f>IF(Overall!$A904&lt;&gt;"",IF(AND(MONTH($O902) &lt;= 9, MONTH($P902) &gt;= 9), IF($S902 &lt;&gt; "", $I902/$S902, ""), ""),"")</f>
        <v/>
      </c>
      <c r="AC902" s="10" t="str">
        <f>IF(Overall!$A904&lt;&gt;"",IF(AND(MONTH($O902) &lt;= 10, MONTH($P902) &gt;= 10), IF($S902 &lt;&gt; "", $I902/$S902, ""), ""),"")</f>
        <v/>
      </c>
      <c r="AD902" s="10" t="str">
        <f>IF(Overall!$A904&lt;&gt;"",IF(AND(MONTH($O902) &lt;= 11, MONTH($P902) &gt;= 11), IF($S902 &lt;&gt; "", $I902/$S902, ""), ""),"")</f>
        <v/>
      </c>
      <c r="AE902" s="10" t="str">
        <f>IF(Overall!$A904&lt;&gt;"",IF(AND(MONTH($O902) &lt;= 12, MONTH($P902) &gt;= 12), IF($S902 &lt;&gt; "", $I902/$S902, ""), ""),"")</f>
        <v/>
      </c>
      <c r="AG902" s="10" t="str">
        <f ca="1">IFERROR(IF(AND(NOW()&lt;= EOMONTH(DATE(YEAR($P902),1, 1), 0), Overall!$A904&lt;&gt;"", MONTH($O902) &lt;= 1, MONTH($P902) &gt;= 1), IF($S902 &lt;&gt; "", $I902/$S902, ""), ""), "")</f>
        <v/>
      </c>
      <c r="AH902" s="10" t="str">
        <f ca="1">IFERROR(IF(AND(NOW()&lt;= EOMONTH(DATE(YEAR($P902),2, 1), 0), Overall!$A904&lt;&gt;"", MONTH($O902) &lt;= 2, MONTH($P902) &gt;= 2), IF($S902 &lt;&gt; "", $I902/$S902, ""), ""), "")</f>
        <v/>
      </c>
      <c r="AI902" s="10" t="str">
        <f ca="1">IFERROR(IF(AND(NOW()&lt;= EOMONTH(DATE(YEAR($P902),3, 1), 0), Overall!$A904&lt;&gt;"", MONTH($O902) &lt;= 3, MONTH($P902) &gt;= 3), IF($S902 &lt;&gt; "", $I902/$S902, ""), ""), "")</f>
        <v/>
      </c>
      <c r="AJ902" s="10" t="str">
        <f ca="1">IFERROR(IF(AND(NOW()&lt;= EOMONTH(DATE(YEAR($P902),4, 1), 0), Overall!$A904&lt;&gt;"", MONTH($O902) &lt;= 4, MONTH($P902) &gt;= 4), IF($S902 &lt;&gt; "", $I902/$S902, ""), ""), "")</f>
        <v/>
      </c>
      <c r="AK902" s="10" t="str">
        <f ca="1">IFERROR(IF(AND(NOW()&lt;= EOMONTH(DATE(YEAR($P902),5, 1), 0), Overall!$A904&lt;&gt;"", MONTH($O902) &lt;= 5, MONTH($P902) &gt;= 5), IF($S902 &lt;&gt; "", $I902/$S902, ""), ""), "")</f>
        <v/>
      </c>
      <c r="AL902" s="10" t="str">
        <f ca="1">IFERROR(IF(AND(NOW()&lt;= EOMONTH(DATE(YEAR($P902),6, 1), 0), Overall!$A904&lt;&gt;"", MONTH($O902) &lt;= 6, MONTH($P902) &gt;= 6), IF($S902 &lt;&gt; "", $I902/$S902, ""), ""), "")</f>
        <v/>
      </c>
      <c r="AM902" s="10" t="str">
        <f ca="1">IFERROR(IF(AND(NOW()&lt;= EOMONTH(DATE(YEAR($P902),7, 1), 0), Overall!$A904&lt;&gt;"", MONTH($O902) &lt;= 7, MONTH($P902) &gt;= 7), IF($S902 &lt;&gt; "", $I902/$S902, ""), ""), "")</f>
        <v/>
      </c>
      <c r="AN902" s="10" t="str">
        <f ca="1">IFERROR(IF(AND(NOW()&lt;= EOMONTH(DATE(YEAR($P902),8, 1), 0), Overall!$A904&lt;&gt;"", MONTH($O902) &lt;= 8, MONTH($P902) &gt;= 8), IF($S902 &lt;&gt; "", $I902/$S902, ""), ""), "")</f>
        <v/>
      </c>
      <c r="AO902" s="10" t="str">
        <f ca="1">IFERROR(IF(AND(NOW()&lt;= EOMONTH(DATE(YEAR($P902),9, 1), 0), Overall!$A904&lt;&gt;"", MONTH($O902) &lt;= 9, MONTH($P902) &gt;= 9), IF($S902 &lt;&gt; "", $I902/$S902, ""), ""), "")</f>
        <v/>
      </c>
      <c r="AP902" s="10" t="str">
        <f ca="1">IFERROR(IF(AND(NOW()&lt;= EOMONTH(DATE(YEAR($P902),10, 1), 0), Overall!$A904&lt;&gt;"", MONTH($O902) &lt;= 10, MONTH($P902) &gt;= 10), IF($S902 &lt;&gt; "", $I902/$S902, ""), ""), "")</f>
        <v/>
      </c>
      <c r="AQ902" s="10" t="str">
        <f ca="1">IFERROR(IF(AND(NOW()&lt;= EOMONTH(DATE(YEAR($P902),11, 1), 0), Overall!$A904&lt;&gt;"", MONTH($O902) &lt;=11, MONTH($P902) &gt;= 11), IF($S902 &lt;&gt; "", $I902/$S902, ""), ""), "")</f>
        <v/>
      </c>
      <c r="AR902" s="10" t="str">
        <f ca="1">IFERROR(IF(AND(NOW()&lt;= EOMONTH(DATE(YEAR($P902),12, 1), 0), Overall!$A904&lt;&gt;"", MONTH($O902) &lt;= 12, MONTH($P902) &gt;= 12), IF($S902 &lt;&gt; "", $I902/$S902, ""), ""), "")</f>
        <v/>
      </c>
      <c r="AS902" s="16">
        <f t="shared" ca="1" si="29"/>
        <v>0</v>
      </c>
    </row>
    <row r="903" spans="1:45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5" t="str">
        <f>IF(Overall!P905&lt;&gt;"",_xlfn.VALUETOTEXT(Overall!P905),"")</f>
        <v/>
      </c>
      <c r="I903" s="6" t="str">
        <f>IF(Overall!F905&lt;&gt;"",VALUE(Overall!F905),"")</f>
        <v/>
      </c>
      <c r="J903" s="6" t="str">
        <f>IF(Overall!G905&lt;&gt;"",VALUE(Overall!G905),"")</f>
        <v/>
      </c>
      <c r="K903" s="6" t="str">
        <f>IF(Overall!H905&lt;&gt;"",VALUE(Overall!H905),"")</f>
        <v/>
      </c>
      <c r="L903" s="6" t="str">
        <f>IF(Overall!I905&lt;&gt;"",VALUE(Overall!I905),"")</f>
        <v/>
      </c>
      <c r="M903" s="6" t="str">
        <f>IF(Overall!J905&lt;&gt;"",VALUE(Overall!J905),"")</f>
        <v/>
      </c>
      <c r="N903" s="6" t="str">
        <f>IF(Overall!K905&lt;&gt;"",VALUE(Overall!K905),"")</f>
        <v/>
      </c>
      <c r="O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P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Q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R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S903" s="5" t="str">
        <f t="shared" si="28"/>
        <v/>
      </c>
      <c r="T903" s="10" t="str">
        <f>IF(Overall!$A905&lt;&gt;"",IF(AND(MONTH($O903) &lt;= 1, MONTH($P903) &gt;= 1), IF($S903 &lt;&gt; "", $I903/$S903, ""), ""),"")</f>
        <v/>
      </c>
      <c r="U903" s="10" t="str">
        <f>IF(Overall!$A905&lt;&gt;"",IF(AND(MONTH($O903) &lt;= 2, MONTH($P903) &gt;= 2), IF($S903 &lt;&gt; "", $I903/$S903, ""), ""),"")</f>
        <v/>
      </c>
      <c r="V903" s="10" t="str">
        <f>IF(Overall!$A905&lt;&gt;"",IF(AND(MONTH($O903) &lt;= 3, MONTH($P903) &gt;= 3), IF($S903 &lt;&gt; "", $I903/$S903, ""), ""),"")</f>
        <v/>
      </c>
      <c r="W903" s="10" t="str">
        <f>IF(Overall!$A905&lt;&gt;"",IF(AND(MONTH($O903) &lt;= 4, MONTH($P903) &gt;= 4), IF($S903 &lt;&gt; "", $I903/$S903, ""), ""),"")</f>
        <v/>
      </c>
      <c r="X903" s="10" t="str">
        <f>IF(Overall!$A905&lt;&gt;"",IF(AND(MONTH($O903) &lt;= 5, MONTH($P903) &gt;= 5), IF($S903 &lt;&gt; "", $I903/$S903, ""), ""),"")</f>
        <v/>
      </c>
      <c r="Y903" s="10" t="str">
        <f>IF(Overall!$A905&lt;&gt;"",IF(AND(MONTH($O903) &lt;= 6, MONTH($P903) &gt;= 6), IF($S903 &lt;&gt; "", $I903/$S903, ""), ""),"")</f>
        <v/>
      </c>
      <c r="Z903" s="10" t="str">
        <f>IF(Overall!$A905&lt;&gt;"",IF(AND(MONTH($O903) &lt;= 7, MONTH($P903) &gt;= 7 ), IF($S903 &lt;&gt; "", $I903/$S903, ""), ""),"")</f>
        <v/>
      </c>
      <c r="AA903" s="10" t="str">
        <f>IF(Overall!$A905&lt;&gt;"",IF(AND(MONTH($O903) &lt;= 8, MONTH($P903) &gt;= 8), IF($S903 &lt;&gt; "", $I903/$S903, ""), ""),"")</f>
        <v/>
      </c>
      <c r="AB903" s="10" t="str">
        <f>IF(Overall!$A905&lt;&gt;"",IF(AND(MONTH($O903) &lt;= 9, MONTH($P903) &gt;= 9), IF($S903 &lt;&gt; "", $I903/$S903, ""), ""),"")</f>
        <v/>
      </c>
      <c r="AC903" s="10" t="str">
        <f>IF(Overall!$A905&lt;&gt;"",IF(AND(MONTH($O903) &lt;= 10, MONTH($P903) &gt;= 10), IF($S903 &lt;&gt; "", $I903/$S903, ""), ""),"")</f>
        <v/>
      </c>
      <c r="AD903" s="10" t="str">
        <f>IF(Overall!$A905&lt;&gt;"",IF(AND(MONTH($O903) &lt;= 11, MONTH($P903) &gt;= 11), IF($S903 &lt;&gt; "", $I903/$S903, ""), ""),"")</f>
        <v/>
      </c>
      <c r="AE903" s="10" t="str">
        <f>IF(Overall!$A905&lt;&gt;"",IF(AND(MONTH($O903) &lt;= 12, MONTH($P903) &gt;= 12), IF($S903 &lt;&gt; "", $I903/$S903, ""), ""),"")</f>
        <v/>
      </c>
      <c r="AG903" s="10" t="str">
        <f ca="1">IFERROR(IF(AND(NOW()&lt;= EOMONTH(DATE(YEAR($P903),1, 1), 0), Overall!$A905&lt;&gt;"", MONTH($O903) &lt;= 1, MONTH($P903) &gt;= 1), IF($S903 &lt;&gt; "", $I903/$S903, ""), ""), "")</f>
        <v/>
      </c>
      <c r="AH903" s="10" t="str">
        <f ca="1">IFERROR(IF(AND(NOW()&lt;= EOMONTH(DATE(YEAR($P903),2, 1), 0), Overall!$A905&lt;&gt;"", MONTH($O903) &lt;= 2, MONTH($P903) &gt;= 2), IF($S903 &lt;&gt; "", $I903/$S903, ""), ""), "")</f>
        <v/>
      </c>
      <c r="AI903" s="10" t="str">
        <f ca="1">IFERROR(IF(AND(NOW()&lt;= EOMONTH(DATE(YEAR($P903),3, 1), 0), Overall!$A905&lt;&gt;"", MONTH($O903) &lt;= 3, MONTH($P903) &gt;= 3), IF($S903 &lt;&gt; "", $I903/$S903, ""), ""), "")</f>
        <v/>
      </c>
      <c r="AJ903" s="10" t="str">
        <f ca="1">IFERROR(IF(AND(NOW()&lt;= EOMONTH(DATE(YEAR($P903),4, 1), 0), Overall!$A905&lt;&gt;"", MONTH($O903) &lt;= 4, MONTH($P903) &gt;= 4), IF($S903 &lt;&gt; "", $I903/$S903, ""), ""), "")</f>
        <v/>
      </c>
      <c r="AK903" s="10" t="str">
        <f ca="1">IFERROR(IF(AND(NOW()&lt;= EOMONTH(DATE(YEAR($P903),5, 1), 0), Overall!$A905&lt;&gt;"", MONTH($O903) &lt;= 5, MONTH($P903) &gt;= 5), IF($S903 &lt;&gt; "", $I903/$S903, ""), ""), "")</f>
        <v/>
      </c>
      <c r="AL903" s="10" t="str">
        <f ca="1">IFERROR(IF(AND(NOW()&lt;= EOMONTH(DATE(YEAR($P903),6, 1), 0), Overall!$A905&lt;&gt;"", MONTH($O903) &lt;= 6, MONTH($P903) &gt;= 6), IF($S903 &lt;&gt; "", $I903/$S903, ""), ""), "")</f>
        <v/>
      </c>
      <c r="AM903" s="10" t="str">
        <f ca="1">IFERROR(IF(AND(NOW()&lt;= EOMONTH(DATE(YEAR($P903),7, 1), 0), Overall!$A905&lt;&gt;"", MONTH($O903) &lt;= 7, MONTH($P903) &gt;= 7), IF($S903 &lt;&gt; "", $I903/$S903, ""), ""), "")</f>
        <v/>
      </c>
      <c r="AN903" s="10" t="str">
        <f ca="1">IFERROR(IF(AND(NOW()&lt;= EOMONTH(DATE(YEAR($P903),8, 1), 0), Overall!$A905&lt;&gt;"", MONTH($O903) &lt;= 8, MONTH($P903) &gt;= 8), IF($S903 &lt;&gt; "", $I903/$S903, ""), ""), "")</f>
        <v/>
      </c>
      <c r="AO903" s="10" t="str">
        <f ca="1">IFERROR(IF(AND(NOW()&lt;= EOMONTH(DATE(YEAR($P903),9, 1), 0), Overall!$A905&lt;&gt;"", MONTH($O903) &lt;= 9, MONTH($P903) &gt;= 9), IF($S903 &lt;&gt; "", $I903/$S903, ""), ""), "")</f>
        <v/>
      </c>
      <c r="AP903" s="10" t="str">
        <f ca="1">IFERROR(IF(AND(NOW()&lt;= EOMONTH(DATE(YEAR($P903),10, 1), 0), Overall!$A905&lt;&gt;"", MONTH($O903) &lt;= 10, MONTH($P903) &gt;= 10), IF($S903 &lt;&gt; "", $I903/$S903, ""), ""), "")</f>
        <v/>
      </c>
      <c r="AQ903" s="10" t="str">
        <f ca="1">IFERROR(IF(AND(NOW()&lt;= EOMONTH(DATE(YEAR($P903),11, 1), 0), Overall!$A905&lt;&gt;"", MONTH($O903) &lt;=11, MONTH($P903) &gt;= 11), IF($S903 &lt;&gt; "", $I903/$S903, ""), ""), "")</f>
        <v/>
      </c>
      <c r="AR903" s="10" t="str">
        <f ca="1">IFERROR(IF(AND(NOW()&lt;= EOMONTH(DATE(YEAR($P903),12, 1), 0), Overall!$A905&lt;&gt;"", MONTH($O903) &lt;= 12, MONTH($P903) &gt;= 12), IF($S903 &lt;&gt; "", $I903/$S903, ""), ""), "")</f>
        <v/>
      </c>
      <c r="AS903" s="16">
        <f t="shared" ca="1" si="29"/>
        <v>0</v>
      </c>
    </row>
    <row r="904" spans="1:45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5" t="str">
        <f>IF(Overall!P906&lt;&gt;"",_xlfn.VALUETOTEXT(Overall!P906),"")</f>
        <v/>
      </c>
      <c r="I904" s="6" t="str">
        <f>IF(Overall!F906&lt;&gt;"",VALUE(Overall!F906),"")</f>
        <v/>
      </c>
      <c r="J904" s="6" t="str">
        <f>IF(Overall!G906&lt;&gt;"",VALUE(Overall!G906),"")</f>
        <v/>
      </c>
      <c r="K904" s="6" t="str">
        <f>IF(Overall!H906&lt;&gt;"",VALUE(Overall!H906),"")</f>
        <v/>
      </c>
      <c r="L904" s="6" t="str">
        <f>IF(Overall!I906&lt;&gt;"",VALUE(Overall!I906),"")</f>
        <v/>
      </c>
      <c r="M904" s="6" t="str">
        <f>IF(Overall!J906&lt;&gt;"",VALUE(Overall!J906),"")</f>
        <v/>
      </c>
      <c r="N904" s="6" t="str">
        <f>IF(Overall!K906&lt;&gt;"",VALUE(Overall!K906),"")</f>
        <v/>
      </c>
      <c r="O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P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Q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R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S904" s="5" t="str">
        <f t="shared" si="28"/>
        <v/>
      </c>
      <c r="T904" s="10" t="str">
        <f>IF(Overall!$A906&lt;&gt;"",IF(AND(MONTH($O904) &lt;= 1, MONTH($P904) &gt;= 1), IF($S904 &lt;&gt; "", $I904/$S904, ""), ""),"")</f>
        <v/>
      </c>
      <c r="U904" s="10" t="str">
        <f>IF(Overall!$A906&lt;&gt;"",IF(AND(MONTH($O904) &lt;= 2, MONTH($P904) &gt;= 2), IF($S904 &lt;&gt; "", $I904/$S904, ""), ""),"")</f>
        <v/>
      </c>
      <c r="V904" s="10" t="str">
        <f>IF(Overall!$A906&lt;&gt;"",IF(AND(MONTH($O904) &lt;= 3, MONTH($P904) &gt;= 3), IF($S904 &lt;&gt; "", $I904/$S904, ""), ""),"")</f>
        <v/>
      </c>
      <c r="W904" s="10" t="str">
        <f>IF(Overall!$A906&lt;&gt;"",IF(AND(MONTH($O904) &lt;= 4, MONTH($P904) &gt;= 4), IF($S904 &lt;&gt; "", $I904/$S904, ""), ""),"")</f>
        <v/>
      </c>
      <c r="X904" s="10" t="str">
        <f>IF(Overall!$A906&lt;&gt;"",IF(AND(MONTH($O904) &lt;= 5, MONTH($P904) &gt;= 5), IF($S904 &lt;&gt; "", $I904/$S904, ""), ""),"")</f>
        <v/>
      </c>
      <c r="Y904" s="10" t="str">
        <f>IF(Overall!$A906&lt;&gt;"",IF(AND(MONTH($O904) &lt;= 6, MONTH($P904) &gt;= 6), IF($S904 &lt;&gt; "", $I904/$S904, ""), ""),"")</f>
        <v/>
      </c>
      <c r="Z904" s="10" t="str">
        <f>IF(Overall!$A906&lt;&gt;"",IF(AND(MONTH($O904) &lt;= 7, MONTH($P904) &gt;= 7 ), IF($S904 &lt;&gt; "", $I904/$S904, ""), ""),"")</f>
        <v/>
      </c>
      <c r="AA904" s="10" t="str">
        <f>IF(Overall!$A906&lt;&gt;"",IF(AND(MONTH($O904) &lt;= 8, MONTH($P904) &gt;= 8), IF($S904 &lt;&gt; "", $I904/$S904, ""), ""),"")</f>
        <v/>
      </c>
      <c r="AB904" s="10" t="str">
        <f>IF(Overall!$A906&lt;&gt;"",IF(AND(MONTH($O904) &lt;= 9, MONTH($P904) &gt;= 9), IF($S904 &lt;&gt; "", $I904/$S904, ""), ""),"")</f>
        <v/>
      </c>
      <c r="AC904" s="10" t="str">
        <f>IF(Overall!$A906&lt;&gt;"",IF(AND(MONTH($O904) &lt;= 10, MONTH($P904) &gt;= 10), IF($S904 &lt;&gt; "", $I904/$S904, ""), ""),"")</f>
        <v/>
      </c>
      <c r="AD904" s="10" t="str">
        <f>IF(Overall!$A906&lt;&gt;"",IF(AND(MONTH($O904) &lt;= 11, MONTH($P904) &gt;= 11), IF($S904 &lt;&gt; "", $I904/$S904, ""), ""),"")</f>
        <v/>
      </c>
      <c r="AE904" s="10" t="str">
        <f>IF(Overall!$A906&lt;&gt;"",IF(AND(MONTH($O904) &lt;= 12, MONTH($P904) &gt;= 12), IF($S904 &lt;&gt; "", $I904/$S904, ""), ""),"")</f>
        <v/>
      </c>
      <c r="AG904" s="10" t="str">
        <f ca="1">IFERROR(IF(AND(NOW()&lt;= EOMONTH(DATE(YEAR($P904),1, 1), 0), Overall!$A906&lt;&gt;"", MONTH($O904) &lt;= 1, MONTH($P904) &gt;= 1), IF($S904 &lt;&gt; "", $I904/$S904, ""), ""), "")</f>
        <v/>
      </c>
      <c r="AH904" s="10" t="str">
        <f ca="1">IFERROR(IF(AND(NOW()&lt;= EOMONTH(DATE(YEAR($P904),2, 1), 0), Overall!$A906&lt;&gt;"", MONTH($O904) &lt;= 2, MONTH($P904) &gt;= 2), IF($S904 &lt;&gt; "", $I904/$S904, ""), ""), "")</f>
        <v/>
      </c>
      <c r="AI904" s="10" t="str">
        <f ca="1">IFERROR(IF(AND(NOW()&lt;= EOMONTH(DATE(YEAR($P904),3, 1), 0), Overall!$A906&lt;&gt;"", MONTH($O904) &lt;= 3, MONTH($P904) &gt;= 3), IF($S904 &lt;&gt; "", $I904/$S904, ""), ""), "")</f>
        <v/>
      </c>
      <c r="AJ904" s="10" t="str">
        <f ca="1">IFERROR(IF(AND(NOW()&lt;= EOMONTH(DATE(YEAR($P904),4, 1), 0), Overall!$A906&lt;&gt;"", MONTH($O904) &lt;= 4, MONTH($P904) &gt;= 4), IF($S904 &lt;&gt; "", $I904/$S904, ""), ""), "")</f>
        <v/>
      </c>
      <c r="AK904" s="10" t="str">
        <f ca="1">IFERROR(IF(AND(NOW()&lt;= EOMONTH(DATE(YEAR($P904),5, 1), 0), Overall!$A906&lt;&gt;"", MONTH($O904) &lt;= 5, MONTH($P904) &gt;= 5), IF($S904 &lt;&gt; "", $I904/$S904, ""), ""), "")</f>
        <v/>
      </c>
      <c r="AL904" s="10" t="str">
        <f ca="1">IFERROR(IF(AND(NOW()&lt;= EOMONTH(DATE(YEAR($P904),6, 1), 0), Overall!$A906&lt;&gt;"", MONTH($O904) &lt;= 6, MONTH($P904) &gt;= 6), IF($S904 &lt;&gt; "", $I904/$S904, ""), ""), "")</f>
        <v/>
      </c>
      <c r="AM904" s="10" t="str">
        <f ca="1">IFERROR(IF(AND(NOW()&lt;= EOMONTH(DATE(YEAR($P904),7, 1), 0), Overall!$A906&lt;&gt;"", MONTH($O904) &lt;= 7, MONTH($P904) &gt;= 7), IF($S904 &lt;&gt; "", $I904/$S904, ""), ""), "")</f>
        <v/>
      </c>
      <c r="AN904" s="10" t="str">
        <f ca="1">IFERROR(IF(AND(NOW()&lt;= EOMONTH(DATE(YEAR($P904),8, 1), 0), Overall!$A906&lt;&gt;"", MONTH($O904) &lt;= 8, MONTH($P904) &gt;= 8), IF($S904 &lt;&gt; "", $I904/$S904, ""), ""), "")</f>
        <v/>
      </c>
      <c r="AO904" s="10" t="str">
        <f ca="1">IFERROR(IF(AND(NOW()&lt;= EOMONTH(DATE(YEAR($P904),9, 1), 0), Overall!$A906&lt;&gt;"", MONTH($O904) &lt;= 9, MONTH($P904) &gt;= 9), IF($S904 &lt;&gt; "", $I904/$S904, ""), ""), "")</f>
        <v/>
      </c>
      <c r="AP904" s="10" t="str">
        <f ca="1">IFERROR(IF(AND(NOW()&lt;= EOMONTH(DATE(YEAR($P904),10, 1), 0), Overall!$A906&lt;&gt;"", MONTH($O904) &lt;= 10, MONTH($P904) &gt;= 10), IF($S904 &lt;&gt; "", $I904/$S904, ""), ""), "")</f>
        <v/>
      </c>
      <c r="AQ904" s="10" t="str">
        <f ca="1">IFERROR(IF(AND(NOW()&lt;= EOMONTH(DATE(YEAR($P904),11, 1), 0), Overall!$A906&lt;&gt;"", MONTH($O904) &lt;=11, MONTH($P904) &gt;= 11), IF($S904 &lt;&gt; "", $I904/$S904, ""), ""), "")</f>
        <v/>
      </c>
      <c r="AR904" s="10" t="str">
        <f ca="1">IFERROR(IF(AND(NOW()&lt;= EOMONTH(DATE(YEAR($P904),12, 1), 0), Overall!$A906&lt;&gt;"", MONTH($O904) &lt;= 12, MONTH($P904) &gt;= 12), IF($S904 &lt;&gt; "", $I904/$S904, ""), ""), "")</f>
        <v/>
      </c>
      <c r="AS904" s="16">
        <f t="shared" ca="1" si="29"/>
        <v>0</v>
      </c>
    </row>
    <row r="905" spans="1:45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5" t="str">
        <f>IF(Overall!P907&lt;&gt;"",_xlfn.VALUETOTEXT(Overall!P907),"")</f>
        <v/>
      </c>
      <c r="I905" s="6" t="str">
        <f>IF(Overall!F907&lt;&gt;"",VALUE(Overall!F907),"")</f>
        <v/>
      </c>
      <c r="J905" s="6" t="str">
        <f>IF(Overall!G907&lt;&gt;"",VALUE(Overall!G907),"")</f>
        <v/>
      </c>
      <c r="K905" s="6" t="str">
        <f>IF(Overall!H907&lt;&gt;"",VALUE(Overall!H907),"")</f>
        <v/>
      </c>
      <c r="L905" s="6" t="str">
        <f>IF(Overall!I907&lt;&gt;"",VALUE(Overall!I907),"")</f>
        <v/>
      </c>
      <c r="M905" s="6" t="str">
        <f>IF(Overall!J907&lt;&gt;"",VALUE(Overall!J907),"")</f>
        <v/>
      </c>
      <c r="N905" s="6" t="str">
        <f>IF(Overall!K907&lt;&gt;"",VALUE(Overall!K907),"")</f>
        <v/>
      </c>
      <c r="O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P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Q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R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S905" s="5" t="str">
        <f t="shared" si="28"/>
        <v/>
      </c>
      <c r="T905" s="10" t="str">
        <f>IF(Overall!$A907&lt;&gt;"",IF(AND(MONTH($O905) &lt;= 1, MONTH($P905) &gt;= 1), IF($S905 &lt;&gt; "", $I905/$S905, ""), ""),"")</f>
        <v/>
      </c>
      <c r="U905" s="10" t="str">
        <f>IF(Overall!$A907&lt;&gt;"",IF(AND(MONTH($O905) &lt;= 2, MONTH($P905) &gt;= 2), IF($S905 &lt;&gt; "", $I905/$S905, ""), ""),"")</f>
        <v/>
      </c>
      <c r="V905" s="10" t="str">
        <f>IF(Overall!$A907&lt;&gt;"",IF(AND(MONTH($O905) &lt;= 3, MONTH($P905) &gt;= 3), IF($S905 &lt;&gt; "", $I905/$S905, ""), ""),"")</f>
        <v/>
      </c>
      <c r="W905" s="10" t="str">
        <f>IF(Overall!$A907&lt;&gt;"",IF(AND(MONTH($O905) &lt;= 4, MONTH($P905) &gt;= 4), IF($S905 &lt;&gt; "", $I905/$S905, ""), ""),"")</f>
        <v/>
      </c>
      <c r="X905" s="10" t="str">
        <f>IF(Overall!$A907&lt;&gt;"",IF(AND(MONTH($O905) &lt;= 5, MONTH($P905) &gt;= 5), IF($S905 &lt;&gt; "", $I905/$S905, ""), ""),"")</f>
        <v/>
      </c>
      <c r="Y905" s="10" t="str">
        <f>IF(Overall!$A907&lt;&gt;"",IF(AND(MONTH($O905) &lt;= 6, MONTH($P905) &gt;= 6), IF($S905 &lt;&gt; "", $I905/$S905, ""), ""),"")</f>
        <v/>
      </c>
      <c r="Z905" s="10" t="str">
        <f>IF(Overall!$A907&lt;&gt;"",IF(AND(MONTH($O905) &lt;= 7, MONTH($P905) &gt;= 7 ), IF($S905 &lt;&gt; "", $I905/$S905, ""), ""),"")</f>
        <v/>
      </c>
      <c r="AA905" s="10" t="str">
        <f>IF(Overall!$A907&lt;&gt;"",IF(AND(MONTH($O905) &lt;= 8, MONTH($P905) &gt;= 8), IF($S905 &lt;&gt; "", $I905/$S905, ""), ""),"")</f>
        <v/>
      </c>
      <c r="AB905" s="10" t="str">
        <f>IF(Overall!$A907&lt;&gt;"",IF(AND(MONTH($O905) &lt;= 9, MONTH($P905) &gt;= 9), IF($S905 &lt;&gt; "", $I905/$S905, ""), ""),"")</f>
        <v/>
      </c>
      <c r="AC905" s="10" t="str">
        <f>IF(Overall!$A907&lt;&gt;"",IF(AND(MONTH($O905) &lt;= 10, MONTH($P905) &gt;= 10), IF($S905 &lt;&gt; "", $I905/$S905, ""), ""),"")</f>
        <v/>
      </c>
      <c r="AD905" s="10" t="str">
        <f>IF(Overall!$A907&lt;&gt;"",IF(AND(MONTH($O905) &lt;= 11, MONTH($P905) &gt;= 11), IF($S905 &lt;&gt; "", $I905/$S905, ""), ""),"")</f>
        <v/>
      </c>
      <c r="AE905" s="10" t="str">
        <f>IF(Overall!$A907&lt;&gt;"",IF(AND(MONTH($O905) &lt;= 12, MONTH($P905) &gt;= 12), IF($S905 &lt;&gt; "", $I905/$S905, ""), ""),"")</f>
        <v/>
      </c>
      <c r="AG905" s="10" t="str">
        <f ca="1">IFERROR(IF(AND(NOW()&lt;= EOMONTH(DATE(YEAR($P905),1, 1), 0), Overall!$A907&lt;&gt;"", MONTH($O905) &lt;= 1, MONTH($P905) &gt;= 1), IF($S905 &lt;&gt; "", $I905/$S905, ""), ""), "")</f>
        <v/>
      </c>
      <c r="AH905" s="10" t="str">
        <f ca="1">IFERROR(IF(AND(NOW()&lt;= EOMONTH(DATE(YEAR($P905),2, 1), 0), Overall!$A907&lt;&gt;"", MONTH($O905) &lt;= 2, MONTH($P905) &gt;= 2), IF($S905 &lt;&gt; "", $I905/$S905, ""), ""), "")</f>
        <v/>
      </c>
      <c r="AI905" s="10" t="str">
        <f ca="1">IFERROR(IF(AND(NOW()&lt;= EOMONTH(DATE(YEAR($P905),3, 1), 0), Overall!$A907&lt;&gt;"", MONTH($O905) &lt;= 3, MONTH($P905) &gt;= 3), IF($S905 &lt;&gt; "", $I905/$S905, ""), ""), "")</f>
        <v/>
      </c>
      <c r="AJ905" s="10" t="str">
        <f ca="1">IFERROR(IF(AND(NOW()&lt;= EOMONTH(DATE(YEAR($P905),4, 1), 0), Overall!$A907&lt;&gt;"", MONTH($O905) &lt;= 4, MONTH($P905) &gt;= 4), IF($S905 &lt;&gt; "", $I905/$S905, ""), ""), "")</f>
        <v/>
      </c>
      <c r="AK905" s="10" t="str">
        <f ca="1">IFERROR(IF(AND(NOW()&lt;= EOMONTH(DATE(YEAR($P905),5, 1), 0), Overall!$A907&lt;&gt;"", MONTH($O905) &lt;= 5, MONTH($P905) &gt;= 5), IF($S905 &lt;&gt; "", $I905/$S905, ""), ""), "")</f>
        <v/>
      </c>
      <c r="AL905" s="10" t="str">
        <f ca="1">IFERROR(IF(AND(NOW()&lt;= EOMONTH(DATE(YEAR($P905),6, 1), 0), Overall!$A907&lt;&gt;"", MONTH($O905) &lt;= 6, MONTH($P905) &gt;= 6), IF($S905 &lt;&gt; "", $I905/$S905, ""), ""), "")</f>
        <v/>
      </c>
      <c r="AM905" s="10" t="str">
        <f ca="1">IFERROR(IF(AND(NOW()&lt;= EOMONTH(DATE(YEAR($P905),7, 1), 0), Overall!$A907&lt;&gt;"", MONTH($O905) &lt;= 7, MONTH($P905) &gt;= 7), IF($S905 &lt;&gt; "", $I905/$S905, ""), ""), "")</f>
        <v/>
      </c>
      <c r="AN905" s="10" t="str">
        <f ca="1">IFERROR(IF(AND(NOW()&lt;= EOMONTH(DATE(YEAR($P905),8, 1), 0), Overall!$A907&lt;&gt;"", MONTH($O905) &lt;= 8, MONTH($P905) &gt;= 8), IF($S905 &lt;&gt; "", $I905/$S905, ""), ""), "")</f>
        <v/>
      </c>
      <c r="AO905" s="10" t="str">
        <f ca="1">IFERROR(IF(AND(NOW()&lt;= EOMONTH(DATE(YEAR($P905),9, 1), 0), Overall!$A907&lt;&gt;"", MONTH($O905) &lt;= 9, MONTH($P905) &gt;= 9), IF($S905 &lt;&gt; "", $I905/$S905, ""), ""), "")</f>
        <v/>
      </c>
      <c r="AP905" s="10" t="str">
        <f ca="1">IFERROR(IF(AND(NOW()&lt;= EOMONTH(DATE(YEAR($P905),10, 1), 0), Overall!$A907&lt;&gt;"", MONTH($O905) &lt;= 10, MONTH($P905) &gt;= 10), IF($S905 &lt;&gt; "", $I905/$S905, ""), ""), "")</f>
        <v/>
      </c>
      <c r="AQ905" s="10" t="str">
        <f ca="1">IFERROR(IF(AND(NOW()&lt;= EOMONTH(DATE(YEAR($P905),11, 1), 0), Overall!$A907&lt;&gt;"", MONTH($O905) &lt;=11, MONTH($P905) &gt;= 11), IF($S905 &lt;&gt; "", $I905/$S905, ""), ""), "")</f>
        <v/>
      </c>
      <c r="AR905" s="10" t="str">
        <f ca="1">IFERROR(IF(AND(NOW()&lt;= EOMONTH(DATE(YEAR($P905),12, 1), 0), Overall!$A907&lt;&gt;"", MONTH($O905) &lt;= 12, MONTH($P905) &gt;= 12), IF($S905 &lt;&gt; "", $I905/$S905, ""), ""), "")</f>
        <v/>
      </c>
      <c r="AS905" s="16">
        <f t="shared" ca="1" si="29"/>
        <v>0</v>
      </c>
    </row>
    <row r="906" spans="1:45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5" t="str">
        <f>IF(Overall!P908&lt;&gt;"",_xlfn.VALUETOTEXT(Overall!P908),"")</f>
        <v/>
      </c>
      <c r="I906" s="6" t="str">
        <f>IF(Overall!F908&lt;&gt;"",VALUE(Overall!F908),"")</f>
        <v/>
      </c>
      <c r="J906" s="6" t="str">
        <f>IF(Overall!G908&lt;&gt;"",VALUE(Overall!G908),"")</f>
        <v/>
      </c>
      <c r="K906" s="6" t="str">
        <f>IF(Overall!H908&lt;&gt;"",VALUE(Overall!H908),"")</f>
        <v/>
      </c>
      <c r="L906" s="6" t="str">
        <f>IF(Overall!I908&lt;&gt;"",VALUE(Overall!I908),"")</f>
        <v/>
      </c>
      <c r="M906" s="6" t="str">
        <f>IF(Overall!J908&lt;&gt;"",VALUE(Overall!J908),"")</f>
        <v/>
      </c>
      <c r="N906" s="6" t="str">
        <f>IF(Overall!K908&lt;&gt;"",VALUE(Overall!K908),"")</f>
        <v/>
      </c>
      <c r="O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P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Q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R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S906" s="5" t="str">
        <f t="shared" si="28"/>
        <v/>
      </c>
      <c r="T906" s="10" t="str">
        <f>IF(Overall!$A908&lt;&gt;"",IF(AND(MONTH($O906) &lt;= 1, MONTH($P906) &gt;= 1), IF($S906 &lt;&gt; "", $I906/$S906, ""), ""),"")</f>
        <v/>
      </c>
      <c r="U906" s="10" t="str">
        <f>IF(Overall!$A908&lt;&gt;"",IF(AND(MONTH($O906) &lt;= 2, MONTH($P906) &gt;= 2), IF($S906 &lt;&gt; "", $I906/$S906, ""), ""),"")</f>
        <v/>
      </c>
      <c r="V906" s="10" t="str">
        <f>IF(Overall!$A908&lt;&gt;"",IF(AND(MONTH($O906) &lt;= 3, MONTH($P906) &gt;= 3), IF($S906 &lt;&gt; "", $I906/$S906, ""), ""),"")</f>
        <v/>
      </c>
      <c r="W906" s="10" t="str">
        <f>IF(Overall!$A908&lt;&gt;"",IF(AND(MONTH($O906) &lt;= 4, MONTH($P906) &gt;= 4), IF($S906 &lt;&gt; "", $I906/$S906, ""), ""),"")</f>
        <v/>
      </c>
      <c r="X906" s="10" t="str">
        <f>IF(Overall!$A908&lt;&gt;"",IF(AND(MONTH($O906) &lt;= 5, MONTH($P906) &gt;= 5), IF($S906 &lt;&gt; "", $I906/$S906, ""), ""),"")</f>
        <v/>
      </c>
      <c r="Y906" s="10" t="str">
        <f>IF(Overall!$A908&lt;&gt;"",IF(AND(MONTH($O906) &lt;= 6, MONTH($P906) &gt;= 6), IF($S906 &lt;&gt; "", $I906/$S906, ""), ""),"")</f>
        <v/>
      </c>
      <c r="Z906" s="10" t="str">
        <f>IF(Overall!$A908&lt;&gt;"",IF(AND(MONTH($O906) &lt;= 7, MONTH($P906) &gt;= 7 ), IF($S906 &lt;&gt; "", $I906/$S906, ""), ""),"")</f>
        <v/>
      </c>
      <c r="AA906" s="10" t="str">
        <f>IF(Overall!$A908&lt;&gt;"",IF(AND(MONTH($O906) &lt;= 8, MONTH($P906) &gt;= 8), IF($S906 &lt;&gt; "", $I906/$S906, ""), ""),"")</f>
        <v/>
      </c>
      <c r="AB906" s="10" t="str">
        <f>IF(Overall!$A908&lt;&gt;"",IF(AND(MONTH($O906) &lt;= 9, MONTH($P906) &gt;= 9), IF($S906 &lt;&gt; "", $I906/$S906, ""), ""),"")</f>
        <v/>
      </c>
      <c r="AC906" s="10" t="str">
        <f>IF(Overall!$A908&lt;&gt;"",IF(AND(MONTH($O906) &lt;= 10, MONTH($P906) &gt;= 10), IF($S906 &lt;&gt; "", $I906/$S906, ""), ""),"")</f>
        <v/>
      </c>
      <c r="AD906" s="10" t="str">
        <f>IF(Overall!$A908&lt;&gt;"",IF(AND(MONTH($O906) &lt;= 11, MONTH($P906) &gt;= 11), IF($S906 &lt;&gt; "", $I906/$S906, ""), ""),"")</f>
        <v/>
      </c>
      <c r="AE906" s="10" t="str">
        <f>IF(Overall!$A908&lt;&gt;"",IF(AND(MONTH($O906) &lt;= 12, MONTH($P906) &gt;= 12), IF($S906 &lt;&gt; "", $I906/$S906, ""), ""),"")</f>
        <v/>
      </c>
      <c r="AG906" s="10" t="str">
        <f ca="1">IFERROR(IF(AND(NOW()&lt;= EOMONTH(DATE(YEAR($P906),1, 1), 0), Overall!$A908&lt;&gt;"", MONTH($O906) &lt;= 1, MONTH($P906) &gt;= 1), IF($S906 &lt;&gt; "", $I906/$S906, ""), ""), "")</f>
        <v/>
      </c>
      <c r="AH906" s="10" t="str">
        <f ca="1">IFERROR(IF(AND(NOW()&lt;= EOMONTH(DATE(YEAR($P906),2, 1), 0), Overall!$A908&lt;&gt;"", MONTH($O906) &lt;= 2, MONTH($P906) &gt;= 2), IF($S906 &lt;&gt; "", $I906/$S906, ""), ""), "")</f>
        <v/>
      </c>
      <c r="AI906" s="10" t="str">
        <f ca="1">IFERROR(IF(AND(NOW()&lt;= EOMONTH(DATE(YEAR($P906),3, 1), 0), Overall!$A908&lt;&gt;"", MONTH($O906) &lt;= 3, MONTH($P906) &gt;= 3), IF($S906 &lt;&gt; "", $I906/$S906, ""), ""), "")</f>
        <v/>
      </c>
      <c r="AJ906" s="10" t="str">
        <f ca="1">IFERROR(IF(AND(NOW()&lt;= EOMONTH(DATE(YEAR($P906),4, 1), 0), Overall!$A908&lt;&gt;"", MONTH($O906) &lt;= 4, MONTH($P906) &gt;= 4), IF($S906 &lt;&gt; "", $I906/$S906, ""), ""), "")</f>
        <v/>
      </c>
      <c r="AK906" s="10" t="str">
        <f ca="1">IFERROR(IF(AND(NOW()&lt;= EOMONTH(DATE(YEAR($P906),5, 1), 0), Overall!$A908&lt;&gt;"", MONTH($O906) &lt;= 5, MONTH($P906) &gt;= 5), IF($S906 &lt;&gt; "", $I906/$S906, ""), ""), "")</f>
        <v/>
      </c>
      <c r="AL906" s="10" t="str">
        <f ca="1">IFERROR(IF(AND(NOW()&lt;= EOMONTH(DATE(YEAR($P906),6, 1), 0), Overall!$A908&lt;&gt;"", MONTH($O906) &lt;= 6, MONTH($P906) &gt;= 6), IF($S906 &lt;&gt; "", $I906/$S906, ""), ""), "")</f>
        <v/>
      </c>
      <c r="AM906" s="10" t="str">
        <f ca="1">IFERROR(IF(AND(NOW()&lt;= EOMONTH(DATE(YEAR($P906),7, 1), 0), Overall!$A908&lt;&gt;"", MONTH($O906) &lt;= 7, MONTH($P906) &gt;= 7), IF($S906 &lt;&gt; "", $I906/$S906, ""), ""), "")</f>
        <v/>
      </c>
      <c r="AN906" s="10" t="str">
        <f ca="1">IFERROR(IF(AND(NOW()&lt;= EOMONTH(DATE(YEAR($P906),8, 1), 0), Overall!$A908&lt;&gt;"", MONTH($O906) &lt;= 8, MONTH($P906) &gt;= 8), IF($S906 &lt;&gt; "", $I906/$S906, ""), ""), "")</f>
        <v/>
      </c>
      <c r="AO906" s="10" t="str">
        <f ca="1">IFERROR(IF(AND(NOW()&lt;= EOMONTH(DATE(YEAR($P906),9, 1), 0), Overall!$A908&lt;&gt;"", MONTH($O906) &lt;= 9, MONTH($P906) &gt;= 9), IF($S906 &lt;&gt; "", $I906/$S906, ""), ""), "")</f>
        <v/>
      </c>
      <c r="AP906" s="10" t="str">
        <f ca="1">IFERROR(IF(AND(NOW()&lt;= EOMONTH(DATE(YEAR($P906),10, 1), 0), Overall!$A908&lt;&gt;"", MONTH($O906) &lt;= 10, MONTH($P906) &gt;= 10), IF($S906 &lt;&gt; "", $I906/$S906, ""), ""), "")</f>
        <v/>
      </c>
      <c r="AQ906" s="10" t="str">
        <f ca="1">IFERROR(IF(AND(NOW()&lt;= EOMONTH(DATE(YEAR($P906),11, 1), 0), Overall!$A908&lt;&gt;"", MONTH($O906) &lt;=11, MONTH($P906) &gt;= 11), IF($S906 &lt;&gt; "", $I906/$S906, ""), ""), "")</f>
        <v/>
      </c>
      <c r="AR906" s="10" t="str">
        <f ca="1">IFERROR(IF(AND(NOW()&lt;= EOMONTH(DATE(YEAR($P906),12, 1), 0), Overall!$A908&lt;&gt;"", MONTH($O906) &lt;= 12, MONTH($P906) &gt;= 12), IF($S906 &lt;&gt; "", $I906/$S906, ""), ""), "")</f>
        <v/>
      </c>
      <c r="AS906" s="16">
        <f t="shared" ca="1" si="29"/>
        <v>0</v>
      </c>
    </row>
    <row r="907" spans="1:45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5" t="str">
        <f>IF(Overall!P909&lt;&gt;"",_xlfn.VALUETOTEXT(Overall!P909),"")</f>
        <v/>
      </c>
      <c r="I907" s="6" t="str">
        <f>IF(Overall!F909&lt;&gt;"",VALUE(Overall!F909),"")</f>
        <v/>
      </c>
      <c r="J907" s="6" t="str">
        <f>IF(Overall!G909&lt;&gt;"",VALUE(Overall!G909),"")</f>
        <v/>
      </c>
      <c r="K907" s="6" t="str">
        <f>IF(Overall!H909&lt;&gt;"",VALUE(Overall!H909),"")</f>
        <v/>
      </c>
      <c r="L907" s="6" t="str">
        <f>IF(Overall!I909&lt;&gt;"",VALUE(Overall!I909),"")</f>
        <v/>
      </c>
      <c r="M907" s="6" t="str">
        <f>IF(Overall!J909&lt;&gt;"",VALUE(Overall!J909),"")</f>
        <v/>
      </c>
      <c r="N907" s="6" t="str">
        <f>IF(Overall!K909&lt;&gt;"",VALUE(Overall!K909),"")</f>
        <v/>
      </c>
      <c r="O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P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Q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R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S907" s="5" t="str">
        <f t="shared" si="28"/>
        <v/>
      </c>
      <c r="T907" s="10" t="str">
        <f>IF(Overall!$A909&lt;&gt;"",IF(AND(MONTH($O907) &lt;= 1, MONTH($P907) &gt;= 1), IF($S907 &lt;&gt; "", $I907/$S907, ""), ""),"")</f>
        <v/>
      </c>
      <c r="U907" s="10" t="str">
        <f>IF(Overall!$A909&lt;&gt;"",IF(AND(MONTH($O907) &lt;= 2, MONTH($P907) &gt;= 2), IF($S907 &lt;&gt; "", $I907/$S907, ""), ""),"")</f>
        <v/>
      </c>
      <c r="V907" s="10" t="str">
        <f>IF(Overall!$A909&lt;&gt;"",IF(AND(MONTH($O907) &lt;= 3, MONTH($P907) &gt;= 3), IF($S907 &lt;&gt; "", $I907/$S907, ""), ""),"")</f>
        <v/>
      </c>
      <c r="W907" s="10" t="str">
        <f>IF(Overall!$A909&lt;&gt;"",IF(AND(MONTH($O907) &lt;= 4, MONTH($P907) &gt;= 4), IF($S907 &lt;&gt; "", $I907/$S907, ""), ""),"")</f>
        <v/>
      </c>
      <c r="X907" s="10" t="str">
        <f>IF(Overall!$A909&lt;&gt;"",IF(AND(MONTH($O907) &lt;= 5, MONTH($P907) &gt;= 5), IF($S907 &lt;&gt; "", $I907/$S907, ""), ""),"")</f>
        <v/>
      </c>
      <c r="Y907" s="10" t="str">
        <f>IF(Overall!$A909&lt;&gt;"",IF(AND(MONTH($O907) &lt;= 6, MONTH($P907) &gt;= 6), IF($S907 &lt;&gt; "", $I907/$S907, ""), ""),"")</f>
        <v/>
      </c>
      <c r="Z907" s="10" t="str">
        <f>IF(Overall!$A909&lt;&gt;"",IF(AND(MONTH($O907) &lt;= 7, MONTH($P907) &gt;= 7 ), IF($S907 &lt;&gt; "", $I907/$S907, ""), ""),"")</f>
        <v/>
      </c>
      <c r="AA907" s="10" t="str">
        <f>IF(Overall!$A909&lt;&gt;"",IF(AND(MONTH($O907) &lt;= 8, MONTH($P907) &gt;= 8), IF($S907 &lt;&gt; "", $I907/$S907, ""), ""),"")</f>
        <v/>
      </c>
      <c r="AB907" s="10" t="str">
        <f>IF(Overall!$A909&lt;&gt;"",IF(AND(MONTH($O907) &lt;= 9, MONTH($P907) &gt;= 9), IF($S907 &lt;&gt; "", $I907/$S907, ""), ""),"")</f>
        <v/>
      </c>
      <c r="AC907" s="10" t="str">
        <f>IF(Overall!$A909&lt;&gt;"",IF(AND(MONTH($O907) &lt;= 10, MONTH($P907) &gt;= 10), IF($S907 &lt;&gt; "", $I907/$S907, ""), ""),"")</f>
        <v/>
      </c>
      <c r="AD907" s="10" t="str">
        <f>IF(Overall!$A909&lt;&gt;"",IF(AND(MONTH($O907) &lt;= 11, MONTH($P907) &gt;= 11), IF($S907 &lt;&gt; "", $I907/$S907, ""), ""),"")</f>
        <v/>
      </c>
      <c r="AE907" s="10" t="str">
        <f>IF(Overall!$A909&lt;&gt;"",IF(AND(MONTH($O907) &lt;= 12, MONTH($P907) &gt;= 12), IF($S907 &lt;&gt; "", $I907/$S907, ""), ""),"")</f>
        <v/>
      </c>
      <c r="AG907" s="10" t="str">
        <f ca="1">IFERROR(IF(AND(NOW()&lt;= EOMONTH(DATE(YEAR($P907),1, 1), 0), Overall!$A909&lt;&gt;"", MONTH($O907) &lt;= 1, MONTH($P907) &gt;= 1), IF($S907 &lt;&gt; "", $I907/$S907, ""), ""), "")</f>
        <v/>
      </c>
      <c r="AH907" s="10" t="str">
        <f ca="1">IFERROR(IF(AND(NOW()&lt;= EOMONTH(DATE(YEAR($P907),2, 1), 0), Overall!$A909&lt;&gt;"", MONTH($O907) &lt;= 2, MONTH($P907) &gt;= 2), IF($S907 &lt;&gt; "", $I907/$S907, ""), ""), "")</f>
        <v/>
      </c>
      <c r="AI907" s="10" t="str">
        <f ca="1">IFERROR(IF(AND(NOW()&lt;= EOMONTH(DATE(YEAR($P907),3, 1), 0), Overall!$A909&lt;&gt;"", MONTH($O907) &lt;= 3, MONTH($P907) &gt;= 3), IF($S907 &lt;&gt; "", $I907/$S907, ""), ""), "")</f>
        <v/>
      </c>
      <c r="AJ907" s="10" t="str">
        <f ca="1">IFERROR(IF(AND(NOW()&lt;= EOMONTH(DATE(YEAR($P907),4, 1), 0), Overall!$A909&lt;&gt;"", MONTH($O907) &lt;= 4, MONTH($P907) &gt;= 4), IF($S907 &lt;&gt; "", $I907/$S907, ""), ""), "")</f>
        <v/>
      </c>
      <c r="AK907" s="10" t="str">
        <f ca="1">IFERROR(IF(AND(NOW()&lt;= EOMONTH(DATE(YEAR($P907),5, 1), 0), Overall!$A909&lt;&gt;"", MONTH($O907) &lt;= 5, MONTH($P907) &gt;= 5), IF($S907 &lt;&gt; "", $I907/$S907, ""), ""), "")</f>
        <v/>
      </c>
      <c r="AL907" s="10" t="str">
        <f ca="1">IFERROR(IF(AND(NOW()&lt;= EOMONTH(DATE(YEAR($P907),6, 1), 0), Overall!$A909&lt;&gt;"", MONTH($O907) &lt;= 6, MONTH($P907) &gt;= 6), IF($S907 &lt;&gt; "", $I907/$S907, ""), ""), "")</f>
        <v/>
      </c>
      <c r="AM907" s="10" t="str">
        <f ca="1">IFERROR(IF(AND(NOW()&lt;= EOMONTH(DATE(YEAR($P907),7, 1), 0), Overall!$A909&lt;&gt;"", MONTH($O907) &lt;= 7, MONTH($P907) &gt;= 7), IF($S907 &lt;&gt; "", $I907/$S907, ""), ""), "")</f>
        <v/>
      </c>
      <c r="AN907" s="10" t="str">
        <f ca="1">IFERROR(IF(AND(NOW()&lt;= EOMONTH(DATE(YEAR($P907),8, 1), 0), Overall!$A909&lt;&gt;"", MONTH($O907) &lt;= 8, MONTH($P907) &gt;= 8), IF($S907 &lt;&gt; "", $I907/$S907, ""), ""), "")</f>
        <v/>
      </c>
      <c r="AO907" s="10" t="str">
        <f ca="1">IFERROR(IF(AND(NOW()&lt;= EOMONTH(DATE(YEAR($P907),9, 1), 0), Overall!$A909&lt;&gt;"", MONTH($O907) &lt;= 9, MONTH($P907) &gt;= 9), IF($S907 &lt;&gt; "", $I907/$S907, ""), ""), "")</f>
        <v/>
      </c>
      <c r="AP907" s="10" t="str">
        <f ca="1">IFERROR(IF(AND(NOW()&lt;= EOMONTH(DATE(YEAR($P907),10, 1), 0), Overall!$A909&lt;&gt;"", MONTH($O907) &lt;= 10, MONTH($P907) &gt;= 10), IF($S907 &lt;&gt; "", $I907/$S907, ""), ""), "")</f>
        <v/>
      </c>
      <c r="AQ907" s="10" t="str">
        <f ca="1">IFERROR(IF(AND(NOW()&lt;= EOMONTH(DATE(YEAR($P907),11, 1), 0), Overall!$A909&lt;&gt;"", MONTH($O907) &lt;=11, MONTH($P907) &gt;= 11), IF($S907 &lt;&gt; "", $I907/$S907, ""), ""), "")</f>
        <v/>
      </c>
      <c r="AR907" s="10" t="str">
        <f ca="1">IFERROR(IF(AND(NOW()&lt;= EOMONTH(DATE(YEAR($P907),12, 1), 0), Overall!$A909&lt;&gt;"", MONTH($O907) &lt;= 12, MONTH($P907) &gt;= 12), IF($S907 &lt;&gt; "", $I907/$S907, ""), ""), "")</f>
        <v/>
      </c>
      <c r="AS907" s="16">
        <f t="shared" ca="1" si="29"/>
        <v>0</v>
      </c>
    </row>
    <row r="908" spans="1:45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5" t="str">
        <f>IF(Overall!P910&lt;&gt;"",_xlfn.VALUETOTEXT(Overall!P910),"")</f>
        <v/>
      </c>
      <c r="I908" s="6" t="str">
        <f>IF(Overall!F910&lt;&gt;"",VALUE(Overall!F910),"")</f>
        <v/>
      </c>
      <c r="J908" s="6" t="str">
        <f>IF(Overall!G910&lt;&gt;"",VALUE(Overall!G910),"")</f>
        <v/>
      </c>
      <c r="K908" s="6" t="str">
        <f>IF(Overall!H910&lt;&gt;"",VALUE(Overall!H910),"")</f>
        <v/>
      </c>
      <c r="L908" s="6" t="str">
        <f>IF(Overall!I910&lt;&gt;"",VALUE(Overall!I910),"")</f>
        <v/>
      </c>
      <c r="M908" s="6" t="str">
        <f>IF(Overall!J910&lt;&gt;"",VALUE(Overall!J910),"")</f>
        <v/>
      </c>
      <c r="N908" s="6" t="str">
        <f>IF(Overall!K910&lt;&gt;"",VALUE(Overall!K910),"")</f>
        <v/>
      </c>
      <c r="O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P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Q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R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S908" s="5" t="str">
        <f t="shared" si="28"/>
        <v/>
      </c>
      <c r="T908" s="10" t="str">
        <f>IF(Overall!$A910&lt;&gt;"",IF(AND(MONTH($O908) &lt;= 1, MONTH($P908) &gt;= 1), IF($S908 &lt;&gt; "", $I908/$S908, ""), ""),"")</f>
        <v/>
      </c>
      <c r="U908" s="10" t="str">
        <f>IF(Overall!$A910&lt;&gt;"",IF(AND(MONTH($O908) &lt;= 2, MONTH($P908) &gt;= 2), IF($S908 &lt;&gt; "", $I908/$S908, ""), ""),"")</f>
        <v/>
      </c>
      <c r="V908" s="10" t="str">
        <f>IF(Overall!$A910&lt;&gt;"",IF(AND(MONTH($O908) &lt;= 3, MONTH($P908) &gt;= 3), IF($S908 &lt;&gt; "", $I908/$S908, ""), ""),"")</f>
        <v/>
      </c>
      <c r="W908" s="10" t="str">
        <f>IF(Overall!$A910&lt;&gt;"",IF(AND(MONTH($O908) &lt;= 4, MONTH($P908) &gt;= 4), IF($S908 &lt;&gt; "", $I908/$S908, ""), ""),"")</f>
        <v/>
      </c>
      <c r="X908" s="10" t="str">
        <f>IF(Overall!$A910&lt;&gt;"",IF(AND(MONTH($O908) &lt;= 5, MONTH($P908) &gt;= 5), IF($S908 &lt;&gt; "", $I908/$S908, ""), ""),"")</f>
        <v/>
      </c>
      <c r="Y908" s="10" t="str">
        <f>IF(Overall!$A910&lt;&gt;"",IF(AND(MONTH($O908) &lt;= 6, MONTH($P908) &gt;= 6), IF($S908 &lt;&gt; "", $I908/$S908, ""), ""),"")</f>
        <v/>
      </c>
      <c r="Z908" s="10" t="str">
        <f>IF(Overall!$A910&lt;&gt;"",IF(AND(MONTH($O908) &lt;= 7, MONTH($P908) &gt;= 7 ), IF($S908 &lt;&gt; "", $I908/$S908, ""), ""),"")</f>
        <v/>
      </c>
      <c r="AA908" s="10" t="str">
        <f>IF(Overall!$A910&lt;&gt;"",IF(AND(MONTH($O908) &lt;= 8, MONTH($P908) &gt;= 8), IF($S908 &lt;&gt; "", $I908/$S908, ""), ""),"")</f>
        <v/>
      </c>
      <c r="AB908" s="10" t="str">
        <f>IF(Overall!$A910&lt;&gt;"",IF(AND(MONTH($O908) &lt;= 9, MONTH($P908) &gt;= 9), IF($S908 &lt;&gt; "", $I908/$S908, ""), ""),"")</f>
        <v/>
      </c>
      <c r="AC908" s="10" t="str">
        <f>IF(Overall!$A910&lt;&gt;"",IF(AND(MONTH($O908) &lt;= 10, MONTH($P908) &gt;= 10), IF($S908 &lt;&gt; "", $I908/$S908, ""), ""),"")</f>
        <v/>
      </c>
      <c r="AD908" s="10" t="str">
        <f>IF(Overall!$A910&lt;&gt;"",IF(AND(MONTH($O908) &lt;= 11, MONTH($P908) &gt;= 11), IF($S908 &lt;&gt; "", $I908/$S908, ""), ""),"")</f>
        <v/>
      </c>
      <c r="AE908" s="10" t="str">
        <f>IF(Overall!$A910&lt;&gt;"",IF(AND(MONTH($O908) &lt;= 12, MONTH($P908) &gt;= 12), IF($S908 &lt;&gt; "", $I908/$S908, ""), ""),"")</f>
        <v/>
      </c>
      <c r="AG908" s="10" t="str">
        <f ca="1">IFERROR(IF(AND(NOW()&lt;= EOMONTH(DATE(YEAR($P908),1, 1), 0), Overall!$A910&lt;&gt;"", MONTH($O908) &lt;= 1, MONTH($P908) &gt;= 1), IF($S908 &lt;&gt; "", $I908/$S908, ""), ""), "")</f>
        <v/>
      </c>
      <c r="AH908" s="10" t="str">
        <f ca="1">IFERROR(IF(AND(NOW()&lt;= EOMONTH(DATE(YEAR($P908),2, 1), 0), Overall!$A910&lt;&gt;"", MONTH($O908) &lt;= 2, MONTH($P908) &gt;= 2), IF($S908 &lt;&gt; "", $I908/$S908, ""), ""), "")</f>
        <v/>
      </c>
      <c r="AI908" s="10" t="str">
        <f ca="1">IFERROR(IF(AND(NOW()&lt;= EOMONTH(DATE(YEAR($P908),3, 1), 0), Overall!$A910&lt;&gt;"", MONTH($O908) &lt;= 3, MONTH($P908) &gt;= 3), IF($S908 &lt;&gt; "", $I908/$S908, ""), ""), "")</f>
        <v/>
      </c>
      <c r="AJ908" s="10" t="str">
        <f ca="1">IFERROR(IF(AND(NOW()&lt;= EOMONTH(DATE(YEAR($P908),4, 1), 0), Overall!$A910&lt;&gt;"", MONTH($O908) &lt;= 4, MONTH($P908) &gt;= 4), IF($S908 &lt;&gt; "", $I908/$S908, ""), ""), "")</f>
        <v/>
      </c>
      <c r="AK908" s="10" t="str">
        <f ca="1">IFERROR(IF(AND(NOW()&lt;= EOMONTH(DATE(YEAR($P908),5, 1), 0), Overall!$A910&lt;&gt;"", MONTH($O908) &lt;= 5, MONTH($P908) &gt;= 5), IF($S908 &lt;&gt; "", $I908/$S908, ""), ""), "")</f>
        <v/>
      </c>
      <c r="AL908" s="10" t="str">
        <f ca="1">IFERROR(IF(AND(NOW()&lt;= EOMONTH(DATE(YEAR($P908),6, 1), 0), Overall!$A910&lt;&gt;"", MONTH($O908) &lt;= 6, MONTH($P908) &gt;= 6), IF($S908 &lt;&gt; "", $I908/$S908, ""), ""), "")</f>
        <v/>
      </c>
      <c r="AM908" s="10" t="str">
        <f ca="1">IFERROR(IF(AND(NOW()&lt;= EOMONTH(DATE(YEAR($P908),7, 1), 0), Overall!$A910&lt;&gt;"", MONTH($O908) &lt;= 7, MONTH($P908) &gt;= 7), IF($S908 &lt;&gt; "", $I908/$S908, ""), ""), "")</f>
        <v/>
      </c>
      <c r="AN908" s="10" t="str">
        <f ca="1">IFERROR(IF(AND(NOW()&lt;= EOMONTH(DATE(YEAR($P908),8, 1), 0), Overall!$A910&lt;&gt;"", MONTH($O908) &lt;= 8, MONTH($P908) &gt;= 8), IF($S908 &lt;&gt; "", $I908/$S908, ""), ""), "")</f>
        <v/>
      </c>
      <c r="AO908" s="10" t="str">
        <f ca="1">IFERROR(IF(AND(NOW()&lt;= EOMONTH(DATE(YEAR($P908),9, 1), 0), Overall!$A910&lt;&gt;"", MONTH($O908) &lt;= 9, MONTH($P908) &gt;= 9), IF($S908 &lt;&gt; "", $I908/$S908, ""), ""), "")</f>
        <v/>
      </c>
      <c r="AP908" s="10" t="str">
        <f ca="1">IFERROR(IF(AND(NOW()&lt;= EOMONTH(DATE(YEAR($P908),10, 1), 0), Overall!$A910&lt;&gt;"", MONTH($O908) &lt;= 10, MONTH($P908) &gt;= 10), IF($S908 &lt;&gt; "", $I908/$S908, ""), ""), "")</f>
        <v/>
      </c>
      <c r="AQ908" s="10" t="str">
        <f ca="1">IFERROR(IF(AND(NOW()&lt;= EOMONTH(DATE(YEAR($P908),11, 1), 0), Overall!$A910&lt;&gt;"", MONTH($O908) &lt;=11, MONTH($P908) &gt;= 11), IF($S908 &lt;&gt; "", $I908/$S908, ""), ""), "")</f>
        <v/>
      </c>
      <c r="AR908" s="10" t="str">
        <f ca="1">IFERROR(IF(AND(NOW()&lt;= EOMONTH(DATE(YEAR($P908),12, 1), 0), Overall!$A910&lt;&gt;"", MONTH($O908) &lt;= 12, MONTH($P908) &gt;= 12), IF($S908 &lt;&gt; "", $I908/$S908, ""), ""), "")</f>
        <v/>
      </c>
      <c r="AS908" s="16">
        <f t="shared" ca="1" si="29"/>
        <v>0</v>
      </c>
    </row>
    <row r="909" spans="1:45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5" t="str">
        <f>IF(Overall!P911&lt;&gt;"",_xlfn.VALUETOTEXT(Overall!P911),"")</f>
        <v/>
      </c>
      <c r="I909" s="6" t="str">
        <f>IF(Overall!F911&lt;&gt;"",VALUE(Overall!F911),"")</f>
        <v/>
      </c>
      <c r="J909" s="6" t="str">
        <f>IF(Overall!G911&lt;&gt;"",VALUE(Overall!G911),"")</f>
        <v/>
      </c>
      <c r="K909" s="6" t="str">
        <f>IF(Overall!H911&lt;&gt;"",VALUE(Overall!H911),"")</f>
        <v/>
      </c>
      <c r="L909" s="6" t="str">
        <f>IF(Overall!I911&lt;&gt;"",VALUE(Overall!I911),"")</f>
        <v/>
      </c>
      <c r="M909" s="6" t="str">
        <f>IF(Overall!J911&lt;&gt;"",VALUE(Overall!J911),"")</f>
        <v/>
      </c>
      <c r="N909" s="6" t="str">
        <f>IF(Overall!K911&lt;&gt;"",VALUE(Overall!K911),"")</f>
        <v/>
      </c>
      <c r="O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P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Q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R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S909" s="5" t="str">
        <f t="shared" si="28"/>
        <v/>
      </c>
      <c r="T909" s="10" t="str">
        <f>IF(Overall!$A911&lt;&gt;"",IF(AND(MONTH($O909) &lt;= 1, MONTH($P909) &gt;= 1), IF($S909 &lt;&gt; "", $I909/$S909, ""), ""),"")</f>
        <v/>
      </c>
      <c r="U909" s="10" t="str">
        <f>IF(Overall!$A911&lt;&gt;"",IF(AND(MONTH($O909) &lt;= 2, MONTH($P909) &gt;= 2), IF($S909 &lt;&gt; "", $I909/$S909, ""), ""),"")</f>
        <v/>
      </c>
      <c r="V909" s="10" t="str">
        <f>IF(Overall!$A911&lt;&gt;"",IF(AND(MONTH($O909) &lt;= 3, MONTH($P909) &gt;= 3), IF($S909 &lt;&gt; "", $I909/$S909, ""), ""),"")</f>
        <v/>
      </c>
      <c r="W909" s="10" t="str">
        <f>IF(Overall!$A911&lt;&gt;"",IF(AND(MONTH($O909) &lt;= 4, MONTH($P909) &gt;= 4), IF($S909 &lt;&gt; "", $I909/$S909, ""), ""),"")</f>
        <v/>
      </c>
      <c r="X909" s="10" t="str">
        <f>IF(Overall!$A911&lt;&gt;"",IF(AND(MONTH($O909) &lt;= 5, MONTH($P909) &gt;= 5), IF($S909 &lt;&gt; "", $I909/$S909, ""), ""),"")</f>
        <v/>
      </c>
      <c r="Y909" s="10" t="str">
        <f>IF(Overall!$A911&lt;&gt;"",IF(AND(MONTH($O909) &lt;= 6, MONTH($P909) &gt;= 6), IF($S909 &lt;&gt; "", $I909/$S909, ""), ""),"")</f>
        <v/>
      </c>
      <c r="Z909" s="10" t="str">
        <f>IF(Overall!$A911&lt;&gt;"",IF(AND(MONTH($O909) &lt;= 7, MONTH($P909) &gt;= 7 ), IF($S909 &lt;&gt; "", $I909/$S909, ""), ""),"")</f>
        <v/>
      </c>
      <c r="AA909" s="10" t="str">
        <f>IF(Overall!$A911&lt;&gt;"",IF(AND(MONTH($O909) &lt;= 8, MONTH($P909) &gt;= 8), IF($S909 &lt;&gt; "", $I909/$S909, ""), ""),"")</f>
        <v/>
      </c>
      <c r="AB909" s="10" t="str">
        <f>IF(Overall!$A911&lt;&gt;"",IF(AND(MONTH($O909) &lt;= 9, MONTH($P909) &gt;= 9), IF($S909 &lt;&gt; "", $I909/$S909, ""), ""),"")</f>
        <v/>
      </c>
      <c r="AC909" s="10" t="str">
        <f>IF(Overall!$A911&lt;&gt;"",IF(AND(MONTH($O909) &lt;= 10, MONTH($P909) &gt;= 10), IF($S909 &lt;&gt; "", $I909/$S909, ""), ""),"")</f>
        <v/>
      </c>
      <c r="AD909" s="10" t="str">
        <f>IF(Overall!$A911&lt;&gt;"",IF(AND(MONTH($O909) &lt;= 11, MONTH($P909) &gt;= 11), IF($S909 &lt;&gt; "", $I909/$S909, ""), ""),"")</f>
        <v/>
      </c>
      <c r="AE909" s="10" t="str">
        <f>IF(Overall!$A911&lt;&gt;"",IF(AND(MONTH($O909) &lt;= 12, MONTH($P909) &gt;= 12), IF($S909 &lt;&gt; "", $I909/$S909, ""), ""),"")</f>
        <v/>
      </c>
      <c r="AG909" s="10" t="str">
        <f ca="1">IFERROR(IF(AND(NOW()&lt;= EOMONTH(DATE(YEAR($P909),1, 1), 0), Overall!$A911&lt;&gt;"", MONTH($O909) &lt;= 1, MONTH($P909) &gt;= 1), IF($S909 &lt;&gt; "", $I909/$S909, ""), ""), "")</f>
        <v/>
      </c>
      <c r="AH909" s="10" t="str">
        <f ca="1">IFERROR(IF(AND(NOW()&lt;= EOMONTH(DATE(YEAR($P909),2, 1), 0), Overall!$A911&lt;&gt;"", MONTH($O909) &lt;= 2, MONTH($P909) &gt;= 2), IF($S909 &lt;&gt; "", $I909/$S909, ""), ""), "")</f>
        <v/>
      </c>
      <c r="AI909" s="10" t="str">
        <f ca="1">IFERROR(IF(AND(NOW()&lt;= EOMONTH(DATE(YEAR($P909),3, 1), 0), Overall!$A911&lt;&gt;"", MONTH($O909) &lt;= 3, MONTH($P909) &gt;= 3), IF($S909 &lt;&gt; "", $I909/$S909, ""), ""), "")</f>
        <v/>
      </c>
      <c r="AJ909" s="10" t="str">
        <f ca="1">IFERROR(IF(AND(NOW()&lt;= EOMONTH(DATE(YEAR($P909),4, 1), 0), Overall!$A911&lt;&gt;"", MONTH($O909) &lt;= 4, MONTH($P909) &gt;= 4), IF($S909 &lt;&gt; "", $I909/$S909, ""), ""), "")</f>
        <v/>
      </c>
      <c r="AK909" s="10" t="str">
        <f ca="1">IFERROR(IF(AND(NOW()&lt;= EOMONTH(DATE(YEAR($P909),5, 1), 0), Overall!$A911&lt;&gt;"", MONTH($O909) &lt;= 5, MONTH($P909) &gt;= 5), IF($S909 &lt;&gt; "", $I909/$S909, ""), ""), "")</f>
        <v/>
      </c>
      <c r="AL909" s="10" t="str">
        <f ca="1">IFERROR(IF(AND(NOW()&lt;= EOMONTH(DATE(YEAR($P909),6, 1), 0), Overall!$A911&lt;&gt;"", MONTH($O909) &lt;= 6, MONTH($P909) &gt;= 6), IF($S909 &lt;&gt; "", $I909/$S909, ""), ""), "")</f>
        <v/>
      </c>
      <c r="AM909" s="10" t="str">
        <f ca="1">IFERROR(IF(AND(NOW()&lt;= EOMONTH(DATE(YEAR($P909),7, 1), 0), Overall!$A911&lt;&gt;"", MONTH($O909) &lt;= 7, MONTH($P909) &gt;= 7), IF($S909 &lt;&gt; "", $I909/$S909, ""), ""), "")</f>
        <v/>
      </c>
      <c r="AN909" s="10" t="str">
        <f ca="1">IFERROR(IF(AND(NOW()&lt;= EOMONTH(DATE(YEAR($P909),8, 1), 0), Overall!$A911&lt;&gt;"", MONTH($O909) &lt;= 8, MONTH($P909) &gt;= 8), IF($S909 &lt;&gt; "", $I909/$S909, ""), ""), "")</f>
        <v/>
      </c>
      <c r="AO909" s="10" t="str">
        <f ca="1">IFERROR(IF(AND(NOW()&lt;= EOMONTH(DATE(YEAR($P909),9, 1), 0), Overall!$A911&lt;&gt;"", MONTH($O909) &lt;= 9, MONTH($P909) &gt;= 9), IF($S909 &lt;&gt; "", $I909/$S909, ""), ""), "")</f>
        <v/>
      </c>
      <c r="AP909" s="10" t="str">
        <f ca="1">IFERROR(IF(AND(NOW()&lt;= EOMONTH(DATE(YEAR($P909),10, 1), 0), Overall!$A911&lt;&gt;"", MONTH($O909) &lt;= 10, MONTH($P909) &gt;= 10), IF($S909 &lt;&gt; "", $I909/$S909, ""), ""), "")</f>
        <v/>
      </c>
      <c r="AQ909" s="10" t="str">
        <f ca="1">IFERROR(IF(AND(NOW()&lt;= EOMONTH(DATE(YEAR($P909),11, 1), 0), Overall!$A911&lt;&gt;"", MONTH($O909) &lt;=11, MONTH($P909) &gt;= 11), IF($S909 &lt;&gt; "", $I909/$S909, ""), ""), "")</f>
        <v/>
      </c>
      <c r="AR909" s="10" t="str">
        <f ca="1">IFERROR(IF(AND(NOW()&lt;= EOMONTH(DATE(YEAR($P909),12, 1), 0), Overall!$A911&lt;&gt;"", MONTH($O909) &lt;= 12, MONTH($P909) &gt;= 12), IF($S909 &lt;&gt; "", $I909/$S909, ""), ""), "")</f>
        <v/>
      </c>
      <c r="AS909" s="16">
        <f t="shared" ca="1" si="29"/>
        <v>0</v>
      </c>
    </row>
    <row r="910" spans="1:45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5" t="str">
        <f>IF(Overall!P912&lt;&gt;"",_xlfn.VALUETOTEXT(Overall!P912),"")</f>
        <v/>
      </c>
      <c r="I910" s="6" t="str">
        <f>IF(Overall!F912&lt;&gt;"",VALUE(Overall!F912),"")</f>
        <v/>
      </c>
      <c r="J910" s="6" t="str">
        <f>IF(Overall!G912&lt;&gt;"",VALUE(Overall!G912),"")</f>
        <v/>
      </c>
      <c r="K910" s="6" t="str">
        <f>IF(Overall!H912&lt;&gt;"",VALUE(Overall!H912),"")</f>
        <v/>
      </c>
      <c r="L910" s="6" t="str">
        <f>IF(Overall!I912&lt;&gt;"",VALUE(Overall!I912),"")</f>
        <v/>
      </c>
      <c r="M910" s="6" t="str">
        <f>IF(Overall!J912&lt;&gt;"",VALUE(Overall!J912),"")</f>
        <v/>
      </c>
      <c r="N910" s="6" t="str">
        <f>IF(Overall!K912&lt;&gt;"",VALUE(Overall!K912),"")</f>
        <v/>
      </c>
      <c r="O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P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Q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R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S910" s="5" t="str">
        <f t="shared" si="28"/>
        <v/>
      </c>
      <c r="T910" s="10" t="str">
        <f>IF(Overall!$A912&lt;&gt;"",IF(AND(MONTH($O910) &lt;= 1, MONTH($P910) &gt;= 1), IF($S910 &lt;&gt; "", $I910/$S910, ""), ""),"")</f>
        <v/>
      </c>
      <c r="U910" s="10" t="str">
        <f>IF(Overall!$A912&lt;&gt;"",IF(AND(MONTH($O910) &lt;= 2, MONTH($P910) &gt;= 2), IF($S910 &lt;&gt; "", $I910/$S910, ""), ""),"")</f>
        <v/>
      </c>
      <c r="V910" s="10" t="str">
        <f>IF(Overall!$A912&lt;&gt;"",IF(AND(MONTH($O910) &lt;= 3, MONTH($P910) &gt;= 3), IF($S910 &lt;&gt; "", $I910/$S910, ""), ""),"")</f>
        <v/>
      </c>
      <c r="W910" s="10" t="str">
        <f>IF(Overall!$A912&lt;&gt;"",IF(AND(MONTH($O910) &lt;= 4, MONTH($P910) &gt;= 4), IF($S910 &lt;&gt; "", $I910/$S910, ""), ""),"")</f>
        <v/>
      </c>
      <c r="X910" s="10" t="str">
        <f>IF(Overall!$A912&lt;&gt;"",IF(AND(MONTH($O910) &lt;= 5, MONTH($P910) &gt;= 5), IF($S910 &lt;&gt; "", $I910/$S910, ""), ""),"")</f>
        <v/>
      </c>
      <c r="Y910" s="10" t="str">
        <f>IF(Overall!$A912&lt;&gt;"",IF(AND(MONTH($O910) &lt;= 6, MONTH($P910) &gt;= 6), IF($S910 &lt;&gt; "", $I910/$S910, ""), ""),"")</f>
        <v/>
      </c>
      <c r="Z910" s="10" t="str">
        <f>IF(Overall!$A912&lt;&gt;"",IF(AND(MONTH($O910) &lt;= 7, MONTH($P910) &gt;= 7 ), IF($S910 &lt;&gt; "", $I910/$S910, ""), ""),"")</f>
        <v/>
      </c>
      <c r="AA910" s="10" t="str">
        <f>IF(Overall!$A912&lt;&gt;"",IF(AND(MONTH($O910) &lt;= 8, MONTH($P910) &gt;= 8), IF($S910 &lt;&gt; "", $I910/$S910, ""), ""),"")</f>
        <v/>
      </c>
      <c r="AB910" s="10" t="str">
        <f>IF(Overall!$A912&lt;&gt;"",IF(AND(MONTH($O910) &lt;= 9, MONTH($P910) &gt;= 9), IF($S910 &lt;&gt; "", $I910/$S910, ""), ""),"")</f>
        <v/>
      </c>
      <c r="AC910" s="10" t="str">
        <f>IF(Overall!$A912&lt;&gt;"",IF(AND(MONTH($O910) &lt;= 10, MONTH($P910) &gt;= 10), IF($S910 &lt;&gt; "", $I910/$S910, ""), ""),"")</f>
        <v/>
      </c>
      <c r="AD910" s="10" t="str">
        <f>IF(Overall!$A912&lt;&gt;"",IF(AND(MONTH($O910) &lt;= 11, MONTH($P910) &gt;= 11), IF($S910 &lt;&gt; "", $I910/$S910, ""), ""),"")</f>
        <v/>
      </c>
      <c r="AE910" s="10" t="str">
        <f>IF(Overall!$A912&lt;&gt;"",IF(AND(MONTH($O910) &lt;= 12, MONTH($P910) &gt;= 12), IF($S910 &lt;&gt; "", $I910/$S910, ""), ""),"")</f>
        <v/>
      </c>
      <c r="AG910" s="10" t="str">
        <f ca="1">IFERROR(IF(AND(NOW()&lt;= EOMONTH(DATE(YEAR($P910),1, 1), 0), Overall!$A912&lt;&gt;"", MONTH($O910) &lt;= 1, MONTH($P910) &gt;= 1), IF($S910 &lt;&gt; "", $I910/$S910, ""), ""), "")</f>
        <v/>
      </c>
      <c r="AH910" s="10" t="str">
        <f ca="1">IFERROR(IF(AND(NOW()&lt;= EOMONTH(DATE(YEAR($P910),2, 1), 0), Overall!$A912&lt;&gt;"", MONTH($O910) &lt;= 2, MONTH($P910) &gt;= 2), IF($S910 &lt;&gt; "", $I910/$S910, ""), ""), "")</f>
        <v/>
      </c>
      <c r="AI910" s="10" t="str">
        <f ca="1">IFERROR(IF(AND(NOW()&lt;= EOMONTH(DATE(YEAR($P910),3, 1), 0), Overall!$A912&lt;&gt;"", MONTH($O910) &lt;= 3, MONTH($P910) &gt;= 3), IF($S910 &lt;&gt; "", $I910/$S910, ""), ""), "")</f>
        <v/>
      </c>
      <c r="AJ910" s="10" t="str">
        <f ca="1">IFERROR(IF(AND(NOW()&lt;= EOMONTH(DATE(YEAR($P910),4, 1), 0), Overall!$A912&lt;&gt;"", MONTH($O910) &lt;= 4, MONTH($P910) &gt;= 4), IF($S910 &lt;&gt; "", $I910/$S910, ""), ""), "")</f>
        <v/>
      </c>
      <c r="AK910" s="10" t="str">
        <f ca="1">IFERROR(IF(AND(NOW()&lt;= EOMONTH(DATE(YEAR($P910),5, 1), 0), Overall!$A912&lt;&gt;"", MONTH($O910) &lt;= 5, MONTH($P910) &gt;= 5), IF($S910 &lt;&gt; "", $I910/$S910, ""), ""), "")</f>
        <v/>
      </c>
      <c r="AL910" s="10" t="str">
        <f ca="1">IFERROR(IF(AND(NOW()&lt;= EOMONTH(DATE(YEAR($P910),6, 1), 0), Overall!$A912&lt;&gt;"", MONTH($O910) &lt;= 6, MONTH($P910) &gt;= 6), IF($S910 &lt;&gt; "", $I910/$S910, ""), ""), "")</f>
        <v/>
      </c>
      <c r="AM910" s="10" t="str">
        <f ca="1">IFERROR(IF(AND(NOW()&lt;= EOMONTH(DATE(YEAR($P910),7, 1), 0), Overall!$A912&lt;&gt;"", MONTH($O910) &lt;= 7, MONTH($P910) &gt;= 7), IF($S910 &lt;&gt; "", $I910/$S910, ""), ""), "")</f>
        <v/>
      </c>
      <c r="AN910" s="10" t="str">
        <f ca="1">IFERROR(IF(AND(NOW()&lt;= EOMONTH(DATE(YEAR($P910),8, 1), 0), Overall!$A912&lt;&gt;"", MONTH($O910) &lt;= 8, MONTH($P910) &gt;= 8), IF($S910 &lt;&gt; "", $I910/$S910, ""), ""), "")</f>
        <v/>
      </c>
      <c r="AO910" s="10" t="str">
        <f ca="1">IFERROR(IF(AND(NOW()&lt;= EOMONTH(DATE(YEAR($P910),9, 1), 0), Overall!$A912&lt;&gt;"", MONTH($O910) &lt;= 9, MONTH($P910) &gt;= 9), IF($S910 &lt;&gt; "", $I910/$S910, ""), ""), "")</f>
        <v/>
      </c>
      <c r="AP910" s="10" t="str">
        <f ca="1">IFERROR(IF(AND(NOW()&lt;= EOMONTH(DATE(YEAR($P910),10, 1), 0), Overall!$A912&lt;&gt;"", MONTH($O910) &lt;= 10, MONTH($P910) &gt;= 10), IF($S910 &lt;&gt; "", $I910/$S910, ""), ""), "")</f>
        <v/>
      </c>
      <c r="AQ910" s="10" t="str">
        <f ca="1">IFERROR(IF(AND(NOW()&lt;= EOMONTH(DATE(YEAR($P910),11, 1), 0), Overall!$A912&lt;&gt;"", MONTH($O910) &lt;=11, MONTH($P910) &gt;= 11), IF($S910 &lt;&gt; "", $I910/$S910, ""), ""), "")</f>
        <v/>
      </c>
      <c r="AR910" s="10" t="str">
        <f ca="1">IFERROR(IF(AND(NOW()&lt;= EOMONTH(DATE(YEAR($P910),12, 1), 0), Overall!$A912&lt;&gt;"", MONTH($O910) &lt;= 12, MONTH($P910) &gt;= 12), IF($S910 &lt;&gt; "", $I910/$S910, ""), ""), "")</f>
        <v/>
      </c>
      <c r="AS910" s="16">
        <f t="shared" ca="1" si="29"/>
        <v>0</v>
      </c>
    </row>
    <row r="911" spans="1:45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5" t="str">
        <f>IF(Overall!P913&lt;&gt;"",_xlfn.VALUETOTEXT(Overall!P913),"")</f>
        <v/>
      </c>
      <c r="I911" s="6" t="str">
        <f>IF(Overall!F913&lt;&gt;"",VALUE(Overall!F913),"")</f>
        <v/>
      </c>
      <c r="J911" s="6" t="str">
        <f>IF(Overall!G913&lt;&gt;"",VALUE(Overall!G913),"")</f>
        <v/>
      </c>
      <c r="K911" s="6" t="str">
        <f>IF(Overall!H913&lt;&gt;"",VALUE(Overall!H913),"")</f>
        <v/>
      </c>
      <c r="L911" s="6" t="str">
        <f>IF(Overall!I913&lt;&gt;"",VALUE(Overall!I913),"")</f>
        <v/>
      </c>
      <c r="M911" s="6" t="str">
        <f>IF(Overall!J913&lt;&gt;"",VALUE(Overall!J913),"")</f>
        <v/>
      </c>
      <c r="N911" s="6" t="str">
        <f>IF(Overall!K913&lt;&gt;"",VALUE(Overall!K913),"")</f>
        <v/>
      </c>
      <c r="O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P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Q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R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S911" s="5" t="str">
        <f t="shared" si="28"/>
        <v/>
      </c>
      <c r="T911" s="10" t="str">
        <f>IF(Overall!$A913&lt;&gt;"",IF(AND(MONTH($O911) &lt;= 1, MONTH($P911) &gt;= 1), IF($S911 &lt;&gt; "", $I911/$S911, ""), ""),"")</f>
        <v/>
      </c>
      <c r="U911" s="10" t="str">
        <f>IF(Overall!$A913&lt;&gt;"",IF(AND(MONTH($O911) &lt;= 2, MONTH($P911) &gt;= 2), IF($S911 &lt;&gt; "", $I911/$S911, ""), ""),"")</f>
        <v/>
      </c>
      <c r="V911" s="10" t="str">
        <f>IF(Overall!$A913&lt;&gt;"",IF(AND(MONTH($O911) &lt;= 3, MONTH($P911) &gt;= 3), IF($S911 &lt;&gt; "", $I911/$S911, ""), ""),"")</f>
        <v/>
      </c>
      <c r="W911" s="10" t="str">
        <f>IF(Overall!$A913&lt;&gt;"",IF(AND(MONTH($O911) &lt;= 4, MONTH($P911) &gt;= 4), IF($S911 &lt;&gt; "", $I911/$S911, ""), ""),"")</f>
        <v/>
      </c>
      <c r="X911" s="10" t="str">
        <f>IF(Overall!$A913&lt;&gt;"",IF(AND(MONTH($O911) &lt;= 5, MONTH($P911) &gt;= 5), IF($S911 &lt;&gt; "", $I911/$S911, ""), ""),"")</f>
        <v/>
      </c>
      <c r="Y911" s="10" t="str">
        <f>IF(Overall!$A913&lt;&gt;"",IF(AND(MONTH($O911) &lt;= 6, MONTH($P911) &gt;= 6), IF($S911 &lt;&gt; "", $I911/$S911, ""), ""),"")</f>
        <v/>
      </c>
      <c r="Z911" s="10" t="str">
        <f>IF(Overall!$A913&lt;&gt;"",IF(AND(MONTH($O911) &lt;= 7, MONTH($P911) &gt;= 7 ), IF($S911 &lt;&gt; "", $I911/$S911, ""), ""),"")</f>
        <v/>
      </c>
      <c r="AA911" s="10" t="str">
        <f>IF(Overall!$A913&lt;&gt;"",IF(AND(MONTH($O911) &lt;= 8, MONTH($P911) &gt;= 8), IF($S911 &lt;&gt; "", $I911/$S911, ""), ""),"")</f>
        <v/>
      </c>
      <c r="AB911" s="10" t="str">
        <f>IF(Overall!$A913&lt;&gt;"",IF(AND(MONTH($O911) &lt;= 9, MONTH($P911) &gt;= 9), IF($S911 &lt;&gt; "", $I911/$S911, ""), ""),"")</f>
        <v/>
      </c>
      <c r="AC911" s="10" t="str">
        <f>IF(Overall!$A913&lt;&gt;"",IF(AND(MONTH($O911) &lt;= 10, MONTH($P911) &gt;= 10), IF($S911 &lt;&gt; "", $I911/$S911, ""), ""),"")</f>
        <v/>
      </c>
      <c r="AD911" s="10" t="str">
        <f>IF(Overall!$A913&lt;&gt;"",IF(AND(MONTH($O911) &lt;= 11, MONTH($P911) &gt;= 11), IF($S911 &lt;&gt; "", $I911/$S911, ""), ""),"")</f>
        <v/>
      </c>
      <c r="AE911" s="10" t="str">
        <f>IF(Overall!$A913&lt;&gt;"",IF(AND(MONTH($O911) &lt;= 12, MONTH($P911) &gt;= 12), IF($S911 &lt;&gt; "", $I911/$S911, ""), ""),"")</f>
        <v/>
      </c>
      <c r="AG911" s="10" t="str">
        <f ca="1">IFERROR(IF(AND(NOW()&lt;= EOMONTH(DATE(YEAR($P911),1, 1), 0), Overall!$A913&lt;&gt;"", MONTH($O911) &lt;= 1, MONTH($P911) &gt;= 1), IF($S911 &lt;&gt; "", $I911/$S911, ""), ""), "")</f>
        <v/>
      </c>
      <c r="AH911" s="10" t="str">
        <f ca="1">IFERROR(IF(AND(NOW()&lt;= EOMONTH(DATE(YEAR($P911),2, 1), 0), Overall!$A913&lt;&gt;"", MONTH($O911) &lt;= 2, MONTH($P911) &gt;= 2), IF($S911 &lt;&gt; "", $I911/$S911, ""), ""), "")</f>
        <v/>
      </c>
      <c r="AI911" s="10" t="str">
        <f ca="1">IFERROR(IF(AND(NOW()&lt;= EOMONTH(DATE(YEAR($P911),3, 1), 0), Overall!$A913&lt;&gt;"", MONTH($O911) &lt;= 3, MONTH($P911) &gt;= 3), IF($S911 &lt;&gt; "", $I911/$S911, ""), ""), "")</f>
        <v/>
      </c>
      <c r="AJ911" s="10" t="str">
        <f ca="1">IFERROR(IF(AND(NOW()&lt;= EOMONTH(DATE(YEAR($P911),4, 1), 0), Overall!$A913&lt;&gt;"", MONTH($O911) &lt;= 4, MONTH($P911) &gt;= 4), IF($S911 &lt;&gt; "", $I911/$S911, ""), ""), "")</f>
        <v/>
      </c>
      <c r="AK911" s="10" t="str">
        <f ca="1">IFERROR(IF(AND(NOW()&lt;= EOMONTH(DATE(YEAR($P911),5, 1), 0), Overall!$A913&lt;&gt;"", MONTH($O911) &lt;= 5, MONTH($P911) &gt;= 5), IF($S911 &lt;&gt; "", $I911/$S911, ""), ""), "")</f>
        <v/>
      </c>
      <c r="AL911" s="10" t="str">
        <f ca="1">IFERROR(IF(AND(NOW()&lt;= EOMONTH(DATE(YEAR($P911),6, 1), 0), Overall!$A913&lt;&gt;"", MONTH($O911) &lt;= 6, MONTH($P911) &gt;= 6), IF($S911 &lt;&gt; "", $I911/$S911, ""), ""), "")</f>
        <v/>
      </c>
      <c r="AM911" s="10" t="str">
        <f ca="1">IFERROR(IF(AND(NOW()&lt;= EOMONTH(DATE(YEAR($P911),7, 1), 0), Overall!$A913&lt;&gt;"", MONTH($O911) &lt;= 7, MONTH($P911) &gt;= 7), IF($S911 &lt;&gt; "", $I911/$S911, ""), ""), "")</f>
        <v/>
      </c>
      <c r="AN911" s="10" t="str">
        <f ca="1">IFERROR(IF(AND(NOW()&lt;= EOMONTH(DATE(YEAR($P911),8, 1), 0), Overall!$A913&lt;&gt;"", MONTH($O911) &lt;= 8, MONTH($P911) &gt;= 8), IF($S911 &lt;&gt; "", $I911/$S911, ""), ""), "")</f>
        <v/>
      </c>
      <c r="AO911" s="10" t="str">
        <f ca="1">IFERROR(IF(AND(NOW()&lt;= EOMONTH(DATE(YEAR($P911),9, 1), 0), Overall!$A913&lt;&gt;"", MONTH($O911) &lt;= 9, MONTH($P911) &gt;= 9), IF($S911 &lt;&gt; "", $I911/$S911, ""), ""), "")</f>
        <v/>
      </c>
      <c r="AP911" s="10" t="str">
        <f ca="1">IFERROR(IF(AND(NOW()&lt;= EOMONTH(DATE(YEAR($P911),10, 1), 0), Overall!$A913&lt;&gt;"", MONTH($O911) &lt;= 10, MONTH($P911) &gt;= 10), IF($S911 &lt;&gt; "", $I911/$S911, ""), ""), "")</f>
        <v/>
      </c>
      <c r="AQ911" s="10" t="str">
        <f ca="1">IFERROR(IF(AND(NOW()&lt;= EOMONTH(DATE(YEAR($P911),11, 1), 0), Overall!$A913&lt;&gt;"", MONTH($O911) &lt;=11, MONTH($P911) &gt;= 11), IF($S911 &lt;&gt; "", $I911/$S911, ""), ""), "")</f>
        <v/>
      </c>
      <c r="AR911" s="10" t="str">
        <f ca="1">IFERROR(IF(AND(NOW()&lt;= EOMONTH(DATE(YEAR($P911),12, 1), 0), Overall!$A913&lt;&gt;"", MONTH($O911) &lt;= 12, MONTH($P911) &gt;= 12), IF($S911 &lt;&gt; "", $I911/$S911, ""), ""), "")</f>
        <v/>
      </c>
      <c r="AS911" s="16">
        <f t="shared" ca="1" si="29"/>
        <v>0</v>
      </c>
    </row>
    <row r="912" spans="1:45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5" t="str">
        <f>IF(Overall!P914&lt;&gt;"",_xlfn.VALUETOTEXT(Overall!P914),"")</f>
        <v/>
      </c>
      <c r="I912" s="6" t="str">
        <f>IF(Overall!F914&lt;&gt;"",VALUE(Overall!F914),"")</f>
        <v/>
      </c>
      <c r="J912" s="6" t="str">
        <f>IF(Overall!G914&lt;&gt;"",VALUE(Overall!G914),"")</f>
        <v/>
      </c>
      <c r="K912" s="6" t="str">
        <f>IF(Overall!H914&lt;&gt;"",VALUE(Overall!H914),"")</f>
        <v/>
      </c>
      <c r="L912" s="6" t="str">
        <f>IF(Overall!I914&lt;&gt;"",VALUE(Overall!I914),"")</f>
        <v/>
      </c>
      <c r="M912" s="6" t="str">
        <f>IF(Overall!J914&lt;&gt;"",VALUE(Overall!J914),"")</f>
        <v/>
      </c>
      <c r="N912" s="6" t="str">
        <f>IF(Overall!K914&lt;&gt;"",VALUE(Overall!K914),"")</f>
        <v/>
      </c>
      <c r="O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P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Q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R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S912" s="5" t="str">
        <f t="shared" si="28"/>
        <v/>
      </c>
      <c r="T912" s="10" t="str">
        <f>IF(Overall!$A914&lt;&gt;"",IF(AND(MONTH($O912) &lt;= 1, MONTH($P912) &gt;= 1), IF($S912 &lt;&gt; "", $I912/$S912, ""), ""),"")</f>
        <v/>
      </c>
      <c r="U912" s="10" t="str">
        <f>IF(Overall!$A914&lt;&gt;"",IF(AND(MONTH($O912) &lt;= 2, MONTH($P912) &gt;= 2), IF($S912 &lt;&gt; "", $I912/$S912, ""), ""),"")</f>
        <v/>
      </c>
      <c r="V912" s="10" t="str">
        <f>IF(Overall!$A914&lt;&gt;"",IF(AND(MONTH($O912) &lt;= 3, MONTH($P912) &gt;= 3), IF($S912 &lt;&gt; "", $I912/$S912, ""), ""),"")</f>
        <v/>
      </c>
      <c r="W912" s="10" t="str">
        <f>IF(Overall!$A914&lt;&gt;"",IF(AND(MONTH($O912) &lt;= 4, MONTH($P912) &gt;= 4), IF($S912 &lt;&gt; "", $I912/$S912, ""), ""),"")</f>
        <v/>
      </c>
      <c r="X912" s="10" t="str">
        <f>IF(Overall!$A914&lt;&gt;"",IF(AND(MONTH($O912) &lt;= 5, MONTH($P912) &gt;= 5), IF($S912 &lt;&gt; "", $I912/$S912, ""), ""),"")</f>
        <v/>
      </c>
      <c r="Y912" s="10" t="str">
        <f>IF(Overall!$A914&lt;&gt;"",IF(AND(MONTH($O912) &lt;= 6, MONTH($P912) &gt;= 6), IF($S912 &lt;&gt; "", $I912/$S912, ""), ""),"")</f>
        <v/>
      </c>
      <c r="Z912" s="10" t="str">
        <f>IF(Overall!$A914&lt;&gt;"",IF(AND(MONTH($O912) &lt;= 7, MONTH($P912) &gt;= 7 ), IF($S912 &lt;&gt; "", $I912/$S912, ""), ""),"")</f>
        <v/>
      </c>
      <c r="AA912" s="10" t="str">
        <f>IF(Overall!$A914&lt;&gt;"",IF(AND(MONTH($O912) &lt;= 8, MONTH($P912) &gt;= 8), IF($S912 &lt;&gt; "", $I912/$S912, ""), ""),"")</f>
        <v/>
      </c>
      <c r="AB912" s="10" t="str">
        <f>IF(Overall!$A914&lt;&gt;"",IF(AND(MONTH($O912) &lt;= 9, MONTH($P912) &gt;= 9), IF($S912 &lt;&gt; "", $I912/$S912, ""), ""),"")</f>
        <v/>
      </c>
      <c r="AC912" s="10" t="str">
        <f>IF(Overall!$A914&lt;&gt;"",IF(AND(MONTH($O912) &lt;= 10, MONTH($P912) &gt;= 10), IF($S912 &lt;&gt; "", $I912/$S912, ""), ""),"")</f>
        <v/>
      </c>
      <c r="AD912" s="10" t="str">
        <f>IF(Overall!$A914&lt;&gt;"",IF(AND(MONTH($O912) &lt;= 11, MONTH($P912) &gt;= 11), IF($S912 &lt;&gt; "", $I912/$S912, ""), ""),"")</f>
        <v/>
      </c>
      <c r="AE912" s="10" t="str">
        <f>IF(Overall!$A914&lt;&gt;"",IF(AND(MONTH($O912) &lt;= 12, MONTH($P912) &gt;= 12), IF($S912 &lt;&gt; "", $I912/$S912, ""), ""),"")</f>
        <v/>
      </c>
      <c r="AG912" s="10" t="str">
        <f ca="1">IFERROR(IF(AND(NOW()&lt;= EOMONTH(DATE(YEAR($P912),1, 1), 0), Overall!$A914&lt;&gt;"", MONTH($O912) &lt;= 1, MONTH($P912) &gt;= 1), IF($S912 &lt;&gt; "", $I912/$S912, ""), ""), "")</f>
        <v/>
      </c>
      <c r="AH912" s="10" t="str">
        <f ca="1">IFERROR(IF(AND(NOW()&lt;= EOMONTH(DATE(YEAR($P912),2, 1), 0), Overall!$A914&lt;&gt;"", MONTH($O912) &lt;= 2, MONTH($P912) &gt;= 2), IF($S912 &lt;&gt; "", $I912/$S912, ""), ""), "")</f>
        <v/>
      </c>
      <c r="AI912" s="10" t="str">
        <f ca="1">IFERROR(IF(AND(NOW()&lt;= EOMONTH(DATE(YEAR($P912),3, 1), 0), Overall!$A914&lt;&gt;"", MONTH($O912) &lt;= 3, MONTH($P912) &gt;= 3), IF($S912 &lt;&gt; "", $I912/$S912, ""), ""), "")</f>
        <v/>
      </c>
      <c r="AJ912" s="10" t="str">
        <f ca="1">IFERROR(IF(AND(NOW()&lt;= EOMONTH(DATE(YEAR($P912),4, 1), 0), Overall!$A914&lt;&gt;"", MONTH($O912) &lt;= 4, MONTH($P912) &gt;= 4), IF($S912 &lt;&gt; "", $I912/$S912, ""), ""), "")</f>
        <v/>
      </c>
      <c r="AK912" s="10" t="str">
        <f ca="1">IFERROR(IF(AND(NOW()&lt;= EOMONTH(DATE(YEAR($P912),5, 1), 0), Overall!$A914&lt;&gt;"", MONTH($O912) &lt;= 5, MONTH($P912) &gt;= 5), IF($S912 &lt;&gt; "", $I912/$S912, ""), ""), "")</f>
        <v/>
      </c>
      <c r="AL912" s="10" t="str">
        <f ca="1">IFERROR(IF(AND(NOW()&lt;= EOMONTH(DATE(YEAR($P912),6, 1), 0), Overall!$A914&lt;&gt;"", MONTH($O912) &lt;= 6, MONTH($P912) &gt;= 6), IF($S912 &lt;&gt; "", $I912/$S912, ""), ""), "")</f>
        <v/>
      </c>
      <c r="AM912" s="10" t="str">
        <f ca="1">IFERROR(IF(AND(NOW()&lt;= EOMONTH(DATE(YEAR($P912),7, 1), 0), Overall!$A914&lt;&gt;"", MONTH($O912) &lt;= 7, MONTH($P912) &gt;= 7), IF($S912 &lt;&gt; "", $I912/$S912, ""), ""), "")</f>
        <v/>
      </c>
      <c r="AN912" s="10" t="str">
        <f ca="1">IFERROR(IF(AND(NOW()&lt;= EOMONTH(DATE(YEAR($P912),8, 1), 0), Overall!$A914&lt;&gt;"", MONTH($O912) &lt;= 8, MONTH($P912) &gt;= 8), IF($S912 &lt;&gt; "", $I912/$S912, ""), ""), "")</f>
        <v/>
      </c>
      <c r="AO912" s="10" t="str">
        <f ca="1">IFERROR(IF(AND(NOW()&lt;= EOMONTH(DATE(YEAR($P912),9, 1), 0), Overall!$A914&lt;&gt;"", MONTH($O912) &lt;= 9, MONTH($P912) &gt;= 9), IF($S912 &lt;&gt; "", $I912/$S912, ""), ""), "")</f>
        <v/>
      </c>
      <c r="AP912" s="10" t="str">
        <f ca="1">IFERROR(IF(AND(NOW()&lt;= EOMONTH(DATE(YEAR($P912),10, 1), 0), Overall!$A914&lt;&gt;"", MONTH($O912) &lt;= 10, MONTH($P912) &gt;= 10), IF($S912 &lt;&gt; "", $I912/$S912, ""), ""), "")</f>
        <v/>
      </c>
      <c r="AQ912" s="10" t="str">
        <f ca="1">IFERROR(IF(AND(NOW()&lt;= EOMONTH(DATE(YEAR($P912),11, 1), 0), Overall!$A914&lt;&gt;"", MONTH($O912) &lt;=11, MONTH($P912) &gt;= 11), IF($S912 &lt;&gt; "", $I912/$S912, ""), ""), "")</f>
        <v/>
      </c>
      <c r="AR912" s="10" t="str">
        <f ca="1">IFERROR(IF(AND(NOW()&lt;= EOMONTH(DATE(YEAR($P912),12, 1), 0), Overall!$A914&lt;&gt;"", MONTH($O912) &lt;= 12, MONTH($P912) &gt;= 12), IF($S912 &lt;&gt; "", $I912/$S912, ""), ""), "")</f>
        <v/>
      </c>
      <c r="AS912" s="16">
        <f t="shared" ca="1" si="29"/>
        <v>0</v>
      </c>
    </row>
    <row r="913" spans="1:45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5" t="str">
        <f>IF(Overall!P915&lt;&gt;"",_xlfn.VALUETOTEXT(Overall!P915),"")</f>
        <v/>
      </c>
      <c r="I913" s="6" t="str">
        <f>IF(Overall!F915&lt;&gt;"",VALUE(Overall!F915),"")</f>
        <v/>
      </c>
      <c r="J913" s="6" t="str">
        <f>IF(Overall!G915&lt;&gt;"",VALUE(Overall!G915),"")</f>
        <v/>
      </c>
      <c r="K913" s="6" t="str">
        <f>IF(Overall!H915&lt;&gt;"",VALUE(Overall!H915),"")</f>
        <v/>
      </c>
      <c r="L913" s="6" t="str">
        <f>IF(Overall!I915&lt;&gt;"",VALUE(Overall!I915),"")</f>
        <v/>
      </c>
      <c r="M913" s="6" t="str">
        <f>IF(Overall!J915&lt;&gt;"",VALUE(Overall!J915),"")</f>
        <v/>
      </c>
      <c r="N913" s="6" t="str">
        <f>IF(Overall!K915&lt;&gt;"",VALUE(Overall!K915),"")</f>
        <v/>
      </c>
      <c r="O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P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Q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R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S913" s="5" t="str">
        <f t="shared" si="28"/>
        <v/>
      </c>
      <c r="T913" s="10" t="str">
        <f>IF(Overall!$A915&lt;&gt;"",IF(AND(MONTH($O913) &lt;= 1, MONTH($P913) &gt;= 1), IF($S913 &lt;&gt; "", $I913/$S913, ""), ""),"")</f>
        <v/>
      </c>
      <c r="U913" s="10" t="str">
        <f>IF(Overall!$A915&lt;&gt;"",IF(AND(MONTH($O913) &lt;= 2, MONTH($P913) &gt;= 2), IF($S913 &lt;&gt; "", $I913/$S913, ""), ""),"")</f>
        <v/>
      </c>
      <c r="V913" s="10" t="str">
        <f>IF(Overall!$A915&lt;&gt;"",IF(AND(MONTH($O913) &lt;= 3, MONTH($P913) &gt;= 3), IF($S913 &lt;&gt; "", $I913/$S913, ""), ""),"")</f>
        <v/>
      </c>
      <c r="W913" s="10" t="str">
        <f>IF(Overall!$A915&lt;&gt;"",IF(AND(MONTH($O913) &lt;= 4, MONTH($P913) &gt;= 4), IF($S913 &lt;&gt; "", $I913/$S913, ""), ""),"")</f>
        <v/>
      </c>
      <c r="X913" s="10" t="str">
        <f>IF(Overall!$A915&lt;&gt;"",IF(AND(MONTH($O913) &lt;= 5, MONTH($P913) &gt;= 5), IF($S913 &lt;&gt; "", $I913/$S913, ""), ""),"")</f>
        <v/>
      </c>
      <c r="Y913" s="10" t="str">
        <f>IF(Overall!$A915&lt;&gt;"",IF(AND(MONTH($O913) &lt;= 6, MONTH($P913) &gt;= 6), IF($S913 &lt;&gt; "", $I913/$S913, ""), ""),"")</f>
        <v/>
      </c>
      <c r="Z913" s="10" t="str">
        <f>IF(Overall!$A915&lt;&gt;"",IF(AND(MONTH($O913) &lt;= 7, MONTH($P913) &gt;= 7 ), IF($S913 &lt;&gt; "", $I913/$S913, ""), ""),"")</f>
        <v/>
      </c>
      <c r="AA913" s="10" t="str">
        <f>IF(Overall!$A915&lt;&gt;"",IF(AND(MONTH($O913) &lt;= 8, MONTH($P913) &gt;= 8), IF($S913 &lt;&gt; "", $I913/$S913, ""), ""),"")</f>
        <v/>
      </c>
      <c r="AB913" s="10" t="str">
        <f>IF(Overall!$A915&lt;&gt;"",IF(AND(MONTH($O913) &lt;= 9, MONTH($P913) &gt;= 9), IF($S913 &lt;&gt; "", $I913/$S913, ""), ""),"")</f>
        <v/>
      </c>
      <c r="AC913" s="10" t="str">
        <f>IF(Overall!$A915&lt;&gt;"",IF(AND(MONTH($O913) &lt;= 10, MONTH($P913) &gt;= 10), IF($S913 &lt;&gt; "", $I913/$S913, ""), ""),"")</f>
        <v/>
      </c>
      <c r="AD913" s="10" t="str">
        <f>IF(Overall!$A915&lt;&gt;"",IF(AND(MONTH($O913) &lt;= 11, MONTH($P913) &gt;= 11), IF($S913 &lt;&gt; "", $I913/$S913, ""), ""),"")</f>
        <v/>
      </c>
      <c r="AE913" s="10" t="str">
        <f>IF(Overall!$A915&lt;&gt;"",IF(AND(MONTH($O913) &lt;= 12, MONTH($P913) &gt;= 12), IF($S913 &lt;&gt; "", $I913/$S913, ""), ""),"")</f>
        <v/>
      </c>
      <c r="AG913" s="10" t="str">
        <f ca="1">IFERROR(IF(AND(NOW()&lt;= EOMONTH(DATE(YEAR($P913),1, 1), 0), Overall!$A915&lt;&gt;"", MONTH($O913) &lt;= 1, MONTH($P913) &gt;= 1), IF($S913 &lt;&gt; "", $I913/$S913, ""), ""), "")</f>
        <v/>
      </c>
      <c r="AH913" s="10" t="str">
        <f ca="1">IFERROR(IF(AND(NOW()&lt;= EOMONTH(DATE(YEAR($P913),2, 1), 0), Overall!$A915&lt;&gt;"", MONTH($O913) &lt;= 2, MONTH($P913) &gt;= 2), IF($S913 &lt;&gt; "", $I913/$S913, ""), ""), "")</f>
        <v/>
      </c>
      <c r="AI913" s="10" t="str">
        <f ca="1">IFERROR(IF(AND(NOW()&lt;= EOMONTH(DATE(YEAR($P913),3, 1), 0), Overall!$A915&lt;&gt;"", MONTH($O913) &lt;= 3, MONTH($P913) &gt;= 3), IF($S913 &lt;&gt; "", $I913/$S913, ""), ""), "")</f>
        <v/>
      </c>
      <c r="AJ913" s="10" t="str">
        <f ca="1">IFERROR(IF(AND(NOW()&lt;= EOMONTH(DATE(YEAR($P913),4, 1), 0), Overall!$A915&lt;&gt;"", MONTH($O913) &lt;= 4, MONTH($P913) &gt;= 4), IF($S913 &lt;&gt; "", $I913/$S913, ""), ""), "")</f>
        <v/>
      </c>
      <c r="AK913" s="10" t="str">
        <f ca="1">IFERROR(IF(AND(NOW()&lt;= EOMONTH(DATE(YEAR($P913),5, 1), 0), Overall!$A915&lt;&gt;"", MONTH($O913) &lt;= 5, MONTH($P913) &gt;= 5), IF($S913 &lt;&gt; "", $I913/$S913, ""), ""), "")</f>
        <v/>
      </c>
      <c r="AL913" s="10" t="str">
        <f ca="1">IFERROR(IF(AND(NOW()&lt;= EOMONTH(DATE(YEAR($P913),6, 1), 0), Overall!$A915&lt;&gt;"", MONTH($O913) &lt;= 6, MONTH($P913) &gt;= 6), IF($S913 &lt;&gt; "", $I913/$S913, ""), ""), "")</f>
        <v/>
      </c>
      <c r="AM913" s="10" t="str">
        <f ca="1">IFERROR(IF(AND(NOW()&lt;= EOMONTH(DATE(YEAR($P913),7, 1), 0), Overall!$A915&lt;&gt;"", MONTH($O913) &lt;= 7, MONTH($P913) &gt;= 7), IF($S913 &lt;&gt; "", $I913/$S913, ""), ""), "")</f>
        <v/>
      </c>
      <c r="AN913" s="10" t="str">
        <f ca="1">IFERROR(IF(AND(NOW()&lt;= EOMONTH(DATE(YEAR($P913),8, 1), 0), Overall!$A915&lt;&gt;"", MONTH($O913) &lt;= 8, MONTH($P913) &gt;= 8), IF($S913 &lt;&gt; "", $I913/$S913, ""), ""), "")</f>
        <v/>
      </c>
      <c r="AO913" s="10" t="str">
        <f ca="1">IFERROR(IF(AND(NOW()&lt;= EOMONTH(DATE(YEAR($P913),9, 1), 0), Overall!$A915&lt;&gt;"", MONTH($O913) &lt;= 9, MONTH($P913) &gt;= 9), IF($S913 &lt;&gt; "", $I913/$S913, ""), ""), "")</f>
        <v/>
      </c>
      <c r="AP913" s="10" t="str">
        <f ca="1">IFERROR(IF(AND(NOW()&lt;= EOMONTH(DATE(YEAR($P913),10, 1), 0), Overall!$A915&lt;&gt;"", MONTH($O913) &lt;= 10, MONTH($P913) &gt;= 10), IF($S913 &lt;&gt; "", $I913/$S913, ""), ""), "")</f>
        <v/>
      </c>
      <c r="AQ913" s="10" t="str">
        <f ca="1">IFERROR(IF(AND(NOW()&lt;= EOMONTH(DATE(YEAR($P913),11, 1), 0), Overall!$A915&lt;&gt;"", MONTH($O913) &lt;=11, MONTH($P913) &gt;= 11), IF($S913 &lt;&gt; "", $I913/$S913, ""), ""), "")</f>
        <v/>
      </c>
      <c r="AR913" s="10" t="str">
        <f ca="1">IFERROR(IF(AND(NOW()&lt;= EOMONTH(DATE(YEAR($P913),12, 1), 0), Overall!$A915&lt;&gt;"", MONTH($O913) &lt;= 12, MONTH($P913) &gt;= 12), IF($S913 &lt;&gt; "", $I913/$S913, ""), ""), "")</f>
        <v/>
      </c>
      <c r="AS913" s="16">
        <f t="shared" ca="1" si="29"/>
        <v>0</v>
      </c>
    </row>
    <row r="914" spans="1:45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5" t="str">
        <f>IF(Overall!P916&lt;&gt;"",_xlfn.VALUETOTEXT(Overall!P916),"")</f>
        <v/>
      </c>
      <c r="I914" s="6" t="str">
        <f>IF(Overall!F916&lt;&gt;"",VALUE(Overall!F916),"")</f>
        <v/>
      </c>
      <c r="J914" s="6" t="str">
        <f>IF(Overall!G916&lt;&gt;"",VALUE(Overall!G916),"")</f>
        <v/>
      </c>
      <c r="K914" s="6" t="str">
        <f>IF(Overall!H916&lt;&gt;"",VALUE(Overall!H916),"")</f>
        <v/>
      </c>
      <c r="L914" s="6" t="str">
        <f>IF(Overall!I916&lt;&gt;"",VALUE(Overall!I916),"")</f>
        <v/>
      </c>
      <c r="M914" s="6" t="str">
        <f>IF(Overall!J916&lt;&gt;"",VALUE(Overall!J916),"")</f>
        <v/>
      </c>
      <c r="N914" s="6" t="str">
        <f>IF(Overall!K916&lt;&gt;"",VALUE(Overall!K916),"")</f>
        <v/>
      </c>
      <c r="O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P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Q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R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S914" s="5" t="str">
        <f t="shared" si="28"/>
        <v/>
      </c>
      <c r="T914" s="10" t="str">
        <f>IF(Overall!$A916&lt;&gt;"",IF(AND(MONTH($O914) &lt;= 1, MONTH($P914) &gt;= 1), IF($S914 &lt;&gt; "", $I914/$S914, ""), ""),"")</f>
        <v/>
      </c>
      <c r="U914" s="10" t="str">
        <f>IF(Overall!$A916&lt;&gt;"",IF(AND(MONTH($O914) &lt;= 2, MONTH($P914) &gt;= 2), IF($S914 &lt;&gt; "", $I914/$S914, ""), ""),"")</f>
        <v/>
      </c>
      <c r="V914" s="10" t="str">
        <f>IF(Overall!$A916&lt;&gt;"",IF(AND(MONTH($O914) &lt;= 3, MONTH($P914) &gt;= 3), IF($S914 &lt;&gt; "", $I914/$S914, ""), ""),"")</f>
        <v/>
      </c>
      <c r="W914" s="10" t="str">
        <f>IF(Overall!$A916&lt;&gt;"",IF(AND(MONTH($O914) &lt;= 4, MONTH($P914) &gt;= 4), IF($S914 &lt;&gt; "", $I914/$S914, ""), ""),"")</f>
        <v/>
      </c>
      <c r="X914" s="10" t="str">
        <f>IF(Overall!$A916&lt;&gt;"",IF(AND(MONTH($O914) &lt;= 5, MONTH($P914) &gt;= 5), IF($S914 &lt;&gt; "", $I914/$S914, ""), ""),"")</f>
        <v/>
      </c>
      <c r="Y914" s="10" t="str">
        <f>IF(Overall!$A916&lt;&gt;"",IF(AND(MONTH($O914) &lt;= 6, MONTH($P914) &gt;= 6), IF($S914 &lt;&gt; "", $I914/$S914, ""), ""),"")</f>
        <v/>
      </c>
      <c r="Z914" s="10" t="str">
        <f>IF(Overall!$A916&lt;&gt;"",IF(AND(MONTH($O914) &lt;= 7, MONTH($P914) &gt;= 7 ), IF($S914 &lt;&gt; "", $I914/$S914, ""), ""),"")</f>
        <v/>
      </c>
      <c r="AA914" s="10" t="str">
        <f>IF(Overall!$A916&lt;&gt;"",IF(AND(MONTH($O914) &lt;= 8, MONTH($P914) &gt;= 8), IF($S914 &lt;&gt; "", $I914/$S914, ""), ""),"")</f>
        <v/>
      </c>
      <c r="AB914" s="10" t="str">
        <f>IF(Overall!$A916&lt;&gt;"",IF(AND(MONTH($O914) &lt;= 9, MONTH($P914) &gt;= 9), IF($S914 &lt;&gt; "", $I914/$S914, ""), ""),"")</f>
        <v/>
      </c>
      <c r="AC914" s="10" t="str">
        <f>IF(Overall!$A916&lt;&gt;"",IF(AND(MONTH($O914) &lt;= 10, MONTH($P914) &gt;= 10), IF($S914 &lt;&gt; "", $I914/$S914, ""), ""),"")</f>
        <v/>
      </c>
      <c r="AD914" s="10" t="str">
        <f>IF(Overall!$A916&lt;&gt;"",IF(AND(MONTH($O914) &lt;= 11, MONTH($P914) &gt;= 11), IF($S914 &lt;&gt; "", $I914/$S914, ""), ""),"")</f>
        <v/>
      </c>
      <c r="AE914" s="10" t="str">
        <f>IF(Overall!$A916&lt;&gt;"",IF(AND(MONTH($O914) &lt;= 12, MONTH($P914) &gt;= 12), IF($S914 &lt;&gt; "", $I914/$S914, ""), ""),"")</f>
        <v/>
      </c>
      <c r="AG914" s="10" t="str">
        <f ca="1">IFERROR(IF(AND(NOW()&lt;= EOMONTH(DATE(YEAR($P914),1, 1), 0), Overall!$A916&lt;&gt;"", MONTH($O914) &lt;= 1, MONTH($P914) &gt;= 1), IF($S914 &lt;&gt; "", $I914/$S914, ""), ""), "")</f>
        <v/>
      </c>
      <c r="AH914" s="10" t="str">
        <f ca="1">IFERROR(IF(AND(NOW()&lt;= EOMONTH(DATE(YEAR($P914),2, 1), 0), Overall!$A916&lt;&gt;"", MONTH($O914) &lt;= 2, MONTH($P914) &gt;= 2), IF($S914 &lt;&gt; "", $I914/$S914, ""), ""), "")</f>
        <v/>
      </c>
      <c r="AI914" s="10" t="str">
        <f ca="1">IFERROR(IF(AND(NOW()&lt;= EOMONTH(DATE(YEAR($P914),3, 1), 0), Overall!$A916&lt;&gt;"", MONTH($O914) &lt;= 3, MONTH($P914) &gt;= 3), IF($S914 &lt;&gt; "", $I914/$S914, ""), ""), "")</f>
        <v/>
      </c>
      <c r="AJ914" s="10" t="str">
        <f ca="1">IFERROR(IF(AND(NOW()&lt;= EOMONTH(DATE(YEAR($P914),4, 1), 0), Overall!$A916&lt;&gt;"", MONTH($O914) &lt;= 4, MONTH($P914) &gt;= 4), IF($S914 &lt;&gt; "", $I914/$S914, ""), ""), "")</f>
        <v/>
      </c>
      <c r="AK914" s="10" t="str">
        <f ca="1">IFERROR(IF(AND(NOW()&lt;= EOMONTH(DATE(YEAR($P914),5, 1), 0), Overall!$A916&lt;&gt;"", MONTH($O914) &lt;= 5, MONTH($P914) &gt;= 5), IF($S914 &lt;&gt; "", $I914/$S914, ""), ""), "")</f>
        <v/>
      </c>
      <c r="AL914" s="10" t="str">
        <f ca="1">IFERROR(IF(AND(NOW()&lt;= EOMONTH(DATE(YEAR($P914),6, 1), 0), Overall!$A916&lt;&gt;"", MONTH($O914) &lt;= 6, MONTH($P914) &gt;= 6), IF($S914 &lt;&gt; "", $I914/$S914, ""), ""), "")</f>
        <v/>
      </c>
      <c r="AM914" s="10" t="str">
        <f ca="1">IFERROR(IF(AND(NOW()&lt;= EOMONTH(DATE(YEAR($P914),7, 1), 0), Overall!$A916&lt;&gt;"", MONTH($O914) &lt;= 7, MONTH($P914) &gt;= 7), IF($S914 &lt;&gt; "", $I914/$S914, ""), ""), "")</f>
        <v/>
      </c>
      <c r="AN914" s="10" t="str">
        <f ca="1">IFERROR(IF(AND(NOW()&lt;= EOMONTH(DATE(YEAR($P914),8, 1), 0), Overall!$A916&lt;&gt;"", MONTH($O914) &lt;= 8, MONTH($P914) &gt;= 8), IF($S914 &lt;&gt; "", $I914/$S914, ""), ""), "")</f>
        <v/>
      </c>
      <c r="AO914" s="10" t="str">
        <f ca="1">IFERROR(IF(AND(NOW()&lt;= EOMONTH(DATE(YEAR($P914),9, 1), 0), Overall!$A916&lt;&gt;"", MONTH($O914) &lt;= 9, MONTH($P914) &gt;= 9), IF($S914 &lt;&gt; "", $I914/$S914, ""), ""), "")</f>
        <v/>
      </c>
      <c r="AP914" s="10" t="str">
        <f ca="1">IFERROR(IF(AND(NOW()&lt;= EOMONTH(DATE(YEAR($P914),10, 1), 0), Overall!$A916&lt;&gt;"", MONTH($O914) &lt;= 10, MONTH($P914) &gt;= 10), IF($S914 &lt;&gt; "", $I914/$S914, ""), ""), "")</f>
        <v/>
      </c>
      <c r="AQ914" s="10" t="str">
        <f ca="1">IFERROR(IF(AND(NOW()&lt;= EOMONTH(DATE(YEAR($P914),11, 1), 0), Overall!$A916&lt;&gt;"", MONTH($O914) &lt;=11, MONTH($P914) &gt;= 11), IF($S914 &lt;&gt; "", $I914/$S914, ""), ""), "")</f>
        <v/>
      </c>
      <c r="AR914" s="10" t="str">
        <f ca="1">IFERROR(IF(AND(NOW()&lt;= EOMONTH(DATE(YEAR($P914),12, 1), 0), Overall!$A916&lt;&gt;"", MONTH($O914) &lt;= 12, MONTH($P914) &gt;= 12), IF($S914 &lt;&gt; "", $I914/$S914, ""), ""), "")</f>
        <v/>
      </c>
      <c r="AS914" s="16">
        <f t="shared" ca="1" si="29"/>
        <v>0</v>
      </c>
    </row>
    <row r="915" spans="1:45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5" t="str">
        <f>IF(Overall!P917&lt;&gt;"",_xlfn.VALUETOTEXT(Overall!P917),"")</f>
        <v/>
      </c>
      <c r="I915" s="6" t="str">
        <f>IF(Overall!F917&lt;&gt;"",VALUE(Overall!F917),"")</f>
        <v/>
      </c>
      <c r="J915" s="6" t="str">
        <f>IF(Overall!G917&lt;&gt;"",VALUE(Overall!G917),"")</f>
        <v/>
      </c>
      <c r="K915" s="6" t="str">
        <f>IF(Overall!H917&lt;&gt;"",VALUE(Overall!H917),"")</f>
        <v/>
      </c>
      <c r="L915" s="6" t="str">
        <f>IF(Overall!I917&lt;&gt;"",VALUE(Overall!I917),"")</f>
        <v/>
      </c>
      <c r="M915" s="6" t="str">
        <f>IF(Overall!J917&lt;&gt;"",VALUE(Overall!J917),"")</f>
        <v/>
      </c>
      <c r="N915" s="6" t="str">
        <f>IF(Overall!K917&lt;&gt;"",VALUE(Overall!K917),"")</f>
        <v/>
      </c>
      <c r="O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P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Q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R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S915" s="5" t="str">
        <f t="shared" si="28"/>
        <v/>
      </c>
      <c r="T915" s="10" t="str">
        <f>IF(Overall!$A917&lt;&gt;"",IF(AND(MONTH($O915) &lt;= 1, MONTH($P915) &gt;= 1), IF($S915 &lt;&gt; "", $I915/$S915, ""), ""),"")</f>
        <v/>
      </c>
      <c r="U915" s="10" t="str">
        <f>IF(Overall!$A917&lt;&gt;"",IF(AND(MONTH($O915) &lt;= 2, MONTH($P915) &gt;= 2), IF($S915 &lt;&gt; "", $I915/$S915, ""), ""),"")</f>
        <v/>
      </c>
      <c r="V915" s="10" t="str">
        <f>IF(Overall!$A917&lt;&gt;"",IF(AND(MONTH($O915) &lt;= 3, MONTH($P915) &gt;= 3), IF($S915 &lt;&gt; "", $I915/$S915, ""), ""),"")</f>
        <v/>
      </c>
      <c r="W915" s="10" t="str">
        <f>IF(Overall!$A917&lt;&gt;"",IF(AND(MONTH($O915) &lt;= 4, MONTH($P915) &gt;= 4), IF($S915 &lt;&gt; "", $I915/$S915, ""), ""),"")</f>
        <v/>
      </c>
      <c r="X915" s="10" t="str">
        <f>IF(Overall!$A917&lt;&gt;"",IF(AND(MONTH($O915) &lt;= 5, MONTH($P915) &gt;= 5), IF($S915 &lt;&gt; "", $I915/$S915, ""), ""),"")</f>
        <v/>
      </c>
      <c r="Y915" s="10" t="str">
        <f>IF(Overall!$A917&lt;&gt;"",IF(AND(MONTH($O915) &lt;= 6, MONTH($P915) &gt;= 6), IF($S915 &lt;&gt; "", $I915/$S915, ""), ""),"")</f>
        <v/>
      </c>
      <c r="Z915" s="10" t="str">
        <f>IF(Overall!$A917&lt;&gt;"",IF(AND(MONTH($O915) &lt;= 7, MONTH($P915) &gt;= 7 ), IF($S915 &lt;&gt; "", $I915/$S915, ""), ""),"")</f>
        <v/>
      </c>
      <c r="AA915" s="10" t="str">
        <f>IF(Overall!$A917&lt;&gt;"",IF(AND(MONTH($O915) &lt;= 8, MONTH($P915) &gt;= 8), IF($S915 &lt;&gt; "", $I915/$S915, ""), ""),"")</f>
        <v/>
      </c>
      <c r="AB915" s="10" t="str">
        <f>IF(Overall!$A917&lt;&gt;"",IF(AND(MONTH($O915) &lt;= 9, MONTH($P915) &gt;= 9), IF($S915 &lt;&gt; "", $I915/$S915, ""), ""),"")</f>
        <v/>
      </c>
      <c r="AC915" s="10" t="str">
        <f>IF(Overall!$A917&lt;&gt;"",IF(AND(MONTH($O915) &lt;= 10, MONTH($P915) &gt;= 10), IF($S915 &lt;&gt; "", $I915/$S915, ""), ""),"")</f>
        <v/>
      </c>
      <c r="AD915" s="10" t="str">
        <f>IF(Overall!$A917&lt;&gt;"",IF(AND(MONTH($O915) &lt;= 11, MONTH($P915) &gt;= 11), IF($S915 &lt;&gt; "", $I915/$S915, ""), ""),"")</f>
        <v/>
      </c>
      <c r="AE915" s="10" t="str">
        <f>IF(Overall!$A917&lt;&gt;"",IF(AND(MONTH($O915) &lt;= 12, MONTH($P915) &gt;= 12), IF($S915 &lt;&gt; "", $I915/$S915, ""), ""),"")</f>
        <v/>
      </c>
      <c r="AG915" s="10" t="str">
        <f ca="1">IFERROR(IF(AND(NOW()&lt;= EOMONTH(DATE(YEAR($P915),1, 1), 0), Overall!$A917&lt;&gt;"", MONTH($O915) &lt;= 1, MONTH($P915) &gt;= 1), IF($S915 &lt;&gt; "", $I915/$S915, ""), ""), "")</f>
        <v/>
      </c>
      <c r="AH915" s="10" t="str">
        <f ca="1">IFERROR(IF(AND(NOW()&lt;= EOMONTH(DATE(YEAR($P915),2, 1), 0), Overall!$A917&lt;&gt;"", MONTH($O915) &lt;= 2, MONTH($P915) &gt;= 2), IF($S915 &lt;&gt; "", $I915/$S915, ""), ""), "")</f>
        <v/>
      </c>
      <c r="AI915" s="10" t="str">
        <f ca="1">IFERROR(IF(AND(NOW()&lt;= EOMONTH(DATE(YEAR($P915),3, 1), 0), Overall!$A917&lt;&gt;"", MONTH($O915) &lt;= 3, MONTH($P915) &gt;= 3), IF($S915 &lt;&gt; "", $I915/$S915, ""), ""), "")</f>
        <v/>
      </c>
      <c r="AJ915" s="10" t="str">
        <f ca="1">IFERROR(IF(AND(NOW()&lt;= EOMONTH(DATE(YEAR($P915),4, 1), 0), Overall!$A917&lt;&gt;"", MONTH($O915) &lt;= 4, MONTH($P915) &gt;= 4), IF($S915 &lt;&gt; "", $I915/$S915, ""), ""), "")</f>
        <v/>
      </c>
      <c r="AK915" s="10" t="str">
        <f ca="1">IFERROR(IF(AND(NOW()&lt;= EOMONTH(DATE(YEAR($P915),5, 1), 0), Overall!$A917&lt;&gt;"", MONTH($O915) &lt;= 5, MONTH($P915) &gt;= 5), IF($S915 &lt;&gt; "", $I915/$S915, ""), ""), "")</f>
        <v/>
      </c>
      <c r="AL915" s="10" t="str">
        <f ca="1">IFERROR(IF(AND(NOW()&lt;= EOMONTH(DATE(YEAR($P915),6, 1), 0), Overall!$A917&lt;&gt;"", MONTH($O915) &lt;= 6, MONTH($P915) &gt;= 6), IF($S915 &lt;&gt; "", $I915/$S915, ""), ""), "")</f>
        <v/>
      </c>
      <c r="AM915" s="10" t="str">
        <f ca="1">IFERROR(IF(AND(NOW()&lt;= EOMONTH(DATE(YEAR($P915),7, 1), 0), Overall!$A917&lt;&gt;"", MONTH($O915) &lt;= 7, MONTH($P915) &gt;= 7), IF($S915 &lt;&gt; "", $I915/$S915, ""), ""), "")</f>
        <v/>
      </c>
      <c r="AN915" s="10" t="str">
        <f ca="1">IFERROR(IF(AND(NOW()&lt;= EOMONTH(DATE(YEAR($P915),8, 1), 0), Overall!$A917&lt;&gt;"", MONTH($O915) &lt;= 8, MONTH($P915) &gt;= 8), IF($S915 &lt;&gt; "", $I915/$S915, ""), ""), "")</f>
        <v/>
      </c>
      <c r="AO915" s="10" t="str">
        <f ca="1">IFERROR(IF(AND(NOW()&lt;= EOMONTH(DATE(YEAR($P915),9, 1), 0), Overall!$A917&lt;&gt;"", MONTH($O915) &lt;= 9, MONTH($P915) &gt;= 9), IF($S915 &lt;&gt; "", $I915/$S915, ""), ""), "")</f>
        <v/>
      </c>
      <c r="AP915" s="10" t="str">
        <f ca="1">IFERROR(IF(AND(NOW()&lt;= EOMONTH(DATE(YEAR($P915),10, 1), 0), Overall!$A917&lt;&gt;"", MONTH($O915) &lt;= 10, MONTH($P915) &gt;= 10), IF($S915 &lt;&gt; "", $I915/$S915, ""), ""), "")</f>
        <v/>
      </c>
      <c r="AQ915" s="10" t="str">
        <f ca="1">IFERROR(IF(AND(NOW()&lt;= EOMONTH(DATE(YEAR($P915),11, 1), 0), Overall!$A917&lt;&gt;"", MONTH($O915) &lt;=11, MONTH($P915) &gt;= 11), IF($S915 &lt;&gt; "", $I915/$S915, ""), ""), "")</f>
        <v/>
      </c>
      <c r="AR915" s="10" t="str">
        <f ca="1">IFERROR(IF(AND(NOW()&lt;= EOMONTH(DATE(YEAR($P915),12, 1), 0), Overall!$A917&lt;&gt;"", MONTH($O915) &lt;= 12, MONTH($P915) &gt;= 12), IF($S915 &lt;&gt; "", $I915/$S915, ""), ""), "")</f>
        <v/>
      </c>
      <c r="AS915" s="16">
        <f t="shared" ca="1" si="29"/>
        <v>0</v>
      </c>
    </row>
    <row r="916" spans="1:45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5" t="str">
        <f>IF(Overall!P918&lt;&gt;"",_xlfn.VALUETOTEXT(Overall!P918),"")</f>
        <v/>
      </c>
      <c r="I916" s="6" t="str">
        <f>IF(Overall!F918&lt;&gt;"",VALUE(Overall!F918),"")</f>
        <v/>
      </c>
      <c r="J916" s="6" t="str">
        <f>IF(Overall!G918&lt;&gt;"",VALUE(Overall!G918),"")</f>
        <v/>
      </c>
      <c r="K916" s="6" t="str">
        <f>IF(Overall!H918&lt;&gt;"",VALUE(Overall!H918),"")</f>
        <v/>
      </c>
      <c r="L916" s="6" t="str">
        <f>IF(Overall!I918&lt;&gt;"",VALUE(Overall!I918),"")</f>
        <v/>
      </c>
      <c r="M916" s="6" t="str">
        <f>IF(Overall!J918&lt;&gt;"",VALUE(Overall!J918),"")</f>
        <v/>
      </c>
      <c r="N916" s="6" t="str">
        <f>IF(Overall!K918&lt;&gt;"",VALUE(Overall!K918),"")</f>
        <v/>
      </c>
      <c r="O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P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Q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R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S916" s="5" t="str">
        <f t="shared" si="28"/>
        <v/>
      </c>
      <c r="T916" s="10" t="str">
        <f>IF(Overall!$A918&lt;&gt;"",IF(AND(MONTH($O916) &lt;= 1, MONTH($P916) &gt;= 1), IF($S916 &lt;&gt; "", $I916/$S916, ""), ""),"")</f>
        <v/>
      </c>
      <c r="U916" s="10" t="str">
        <f>IF(Overall!$A918&lt;&gt;"",IF(AND(MONTH($O916) &lt;= 2, MONTH($P916) &gt;= 2), IF($S916 &lt;&gt; "", $I916/$S916, ""), ""),"")</f>
        <v/>
      </c>
      <c r="V916" s="10" t="str">
        <f>IF(Overall!$A918&lt;&gt;"",IF(AND(MONTH($O916) &lt;= 3, MONTH($P916) &gt;= 3), IF($S916 &lt;&gt; "", $I916/$S916, ""), ""),"")</f>
        <v/>
      </c>
      <c r="W916" s="10" t="str">
        <f>IF(Overall!$A918&lt;&gt;"",IF(AND(MONTH($O916) &lt;= 4, MONTH($P916) &gt;= 4), IF($S916 &lt;&gt; "", $I916/$S916, ""), ""),"")</f>
        <v/>
      </c>
      <c r="X916" s="10" t="str">
        <f>IF(Overall!$A918&lt;&gt;"",IF(AND(MONTH($O916) &lt;= 5, MONTH($P916) &gt;= 5), IF($S916 &lt;&gt; "", $I916/$S916, ""), ""),"")</f>
        <v/>
      </c>
      <c r="Y916" s="10" t="str">
        <f>IF(Overall!$A918&lt;&gt;"",IF(AND(MONTH($O916) &lt;= 6, MONTH($P916) &gt;= 6), IF($S916 &lt;&gt; "", $I916/$S916, ""), ""),"")</f>
        <v/>
      </c>
      <c r="Z916" s="10" t="str">
        <f>IF(Overall!$A918&lt;&gt;"",IF(AND(MONTH($O916) &lt;= 7, MONTH($P916) &gt;= 7 ), IF($S916 &lt;&gt; "", $I916/$S916, ""), ""),"")</f>
        <v/>
      </c>
      <c r="AA916" s="10" t="str">
        <f>IF(Overall!$A918&lt;&gt;"",IF(AND(MONTH($O916) &lt;= 8, MONTH($P916) &gt;= 8), IF($S916 &lt;&gt; "", $I916/$S916, ""), ""),"")</f>
        <v/>
      </c>
      <c r="AB916" s="10" t="str">
        <f>IF(Overall!$A918&lt;&gt;"",IF(AND(MONTH($O916) &lt;= 9, MONTH($P916) &gt;= 9), IF($S916 &lt;&gt; "", $I916/$S916, ""), ""),"")</f>
        <v/>
      </c>
      <c r="AC916" s="10" t="str">
        <f>IF(Overall!$A918&lt;&gt;"",IF(AND(MONTH($O916) &lt;= 10, MONTH($P916) &gt;= 10), IF($S916 &lt;&gt; "", $I916/$S916, ""), ""),"")</f>
        <v/>
      </c>
      <c r="AD916" s="10" t="str">
        <f>IF(Overall!$A918&lt;&gt;"",IF(AND(MONTH($O916) &lt;= 11, MONTH($P916) &gt;= 11), IF($S916 &lt;&gt; "", $I916/$S916, ""), ""),"")</f>
        <v/>
      </c>
      <c r="AE916" s="10" t="str">
        <f>IF(Overall!$A918&lt;&gt;"",IF(AND(MONTH($O916) &lt;= 12, MONTH($P916) &gt;= 12), IF($S916 &lt;&gt; "", $I916/$S916, ""), ""),"")</f>
        <v/>
      </c>
      <c r="AG916" s="10" t="str">
        <f ca="1">IFERROR(IF(AND(NOW()&lt;= EOMONTH(DATE(YEAR($P916),1, 1), 0), Overall!$A918&lt;&gt;"", MONTH($O916) &lt;= 1, MONTH($P916) &gt;= 1), IF($S916 &lt;&gt; "", $I916/$S916, ""), ""), "")</f>
        <v/>
      </c>
      <c r="AH916" s="10" t="str">
        <f ca="1">IFERROR(IF(AND(NOW()&lt;= EOMONTH(DATE(YEAR($P916),2, 1), 0), Overall!$A918&lt;&gt;"", MONTH($O916) &lt;= 2, MONTH($P916) &gt;= 2), IF($S916 &lt;&gt; "", $I916/$S916, ""), ""), "")</f>
        <v/>
      </c>
      <c r="AI916" s="10" t="str">
        <f ca="1">IFERROR(IF(AND(NOW()&lt;= EOMONTH(DATE(YEAR($P916),3, 1), 0), Overall!$A918&lt;&gt;"", MONTH($O916) &lt;= 3, MONTH($P916) &gt;= 3), IF($S916 &lt;&gt; "", $I916/$S916, ""), ""), "")</f>
        <v/>
      </c>
      <c r="AJ916" s="10" t="str">
        <f ca="1">IFERROR(IF(AND(NOW()&lt;= EOMONTH(DATE(YEAR($P916),4, 1), 0), Overall!$A918&lt;&gt;"", MONTH($O916) &lt;= 4, MONTH($P916) &gt;= 4), IF($S916 &lt;&gt; "", $I916/$S916, ""), ""), "")</f>
        <v/>
      </c>
      <c r="AK916" s="10" t="str">
        <f ca="1">IFERROR(IF(AND(NOW()&lt;= EOMONTH(DATE(YEAR($P916),5, 1), 0), Overall!$A918&lt;&gt;"", MONTH($O916) &lt;= 5, MONTH($P916) &gt;= 5), IF($S916 &lt;&gt; "", $I916/$S916, ""), ""), "")</f>
        <v/>
      </c>
      <c r="AL916" s="10" t="str">
        <f ca="1">IFERROR(IF(AND(NOW()&lt;= EOMONTH(DATE(YEAR($P916),6, 1), 0), Overall!$A918&lt;&gt;"", MONTH($O916) &lt;= 6, MONTH($P916) &gt;= 6), IF($S916 &lt;&gt; "", $I916/$S916, ""), ""), "")</f>
        <v/>
      </c>
      <c r="AM916" s="10" t="str">
        <f ca="1">IFERROR(IF(AND(NOW()&lt;= EOMONTH(DATE(YEAR($P916),7, 1), 0), Overall!$A918&lt;&gt;"", MONTH($O916) &lt;= 7, MONTH($P916) &gt;= 7), IF($S916 &lt;&gt; "", $I916/$S916, ""), ""), "")</f>
        <v/>
      </c>
      <c r="AN916" s="10" t="str">
        <f ca="1">IFERROR(IF(AND(NOW()&lt;= EOMONTH(DATE(YEAR($P916),8, 1), 0), Overall!$A918&lt;&gt;"", MONTH($O916) &lt;= 8, MONTH($P916) &gt;= 8), IF($S916 &lt;&gt; "", $I916/$S916, ""), ""), "")</f>
        <v/>
      </c>
      <c r="AO916" s="10" t="str">
        <f ca="1">IFERROR(IF(AND(NOW()&lt;= EOMONTH(DATE(YEAR($P916),9, 1), 0), Overall!$A918&lt;&gt;"", MONTH($O916) &lt;= 9, MONTH($P916) &gt;= 9), IF($S916 &lt;&gt; "", $I916/$S916, ""), ""), "")</f>
        <v/>
      </c>
      <c r="AP916" s="10" t="str">
        <f ca="1">IFERROR(IF(AND(NOW()&lt;= EOMONTH(DATE(YEAR($P916),10, 1), 0), Overall!$A918&lt;&gt;"", MONTH($O916) &lt;= 10, MONTH($P916) &gt;= 10), IF($S916 &lt;&gt; "", $I916/$S916, ""), ""), "")</f>
        <v/>
      </c>
      <c r="AQ916" s="10" t="str">
        <f ca="1">IFERROR(IF(AND(NOW()&lt;= EOMONTH(DATE(YEAR($P916),11, 1), 0), Overall!$A918&lt;&gt;"", MONTH($O916) &lt;=11, MONTH($P916) &gt;= 11), IF($S916 &lt;&gt; "", $I916/$S916, ""), ""), "")</f>
        <v/>
      </c>
      <c r="AR916" s="10" t="str">
        <f ca="1">IFERROR(IF(AND(NOW()&lt;= EOMONTH(DATE(YEAR($P916),12, 1), 0), Overall!$A918&lt;&gt;"", MONTH($O916) &lt;= 12, MONTH($P916) &gt;= 12), IF($S916 &lt;&gt; "", $I916/$S916, ""), ""), "")</f>
        <v/>
      </c>
      <c r="AS916" s="16">
        <f t="shared" ca="1" si="29"/>
        <v>0</v>
      </c>
    </row>
    <row r="917" spans="1:45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5" t="str">
        <f>IF(Overall!P919&lt;&gt;"",_xlfn.VALUETOTEXT(Overall!P919),"")</f>
        <v/>
      </c>
      <c r="I917" s="6" t="str">
        <f>IF(Overall!F919&lt;&gt;"",VALUE(Overall!F919),"")</f>
        <v/>
      </c>
      <c r="J917" s="6" t="str">
        <f>IF(Overall!G919&lt;&gt;"",VALUE(Overall!G919),"")</f>
        <v/>
      </c>
      <c r="K917" s="6" t="str">
        <f>IF(Overall!H919&lt;&gt;"",VALUE(Overall!H919),"")</f>
        <v/>
      </c>
      <c r="L917" s="6" t="str">
        <f>IF(Overall!I919&lt;&gt;"",VALUE(Overall!I919),"")</f>
        <v/>
      </c>
      <c r="M917" s="6" t="str">
        <f>IF(Overall!J919&lt;&gt;"",VALUE(Overall!J919),"")</f>
        <v/>
      </c>
      <c r="N917" s="6" t="str">
        <f>IF(Overall!K919&lt;&gt;"",VALUE(Overall!K919),"")</f>
        <v/>
      </c>
      <c r="O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P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Q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R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S917" s="5" t="str">
        <f t="shared" si="28"/>
        <v/>
      </c>
      <c r="T917" s="10" t="str">
        <f>IF(Overall!$A919&lt;&gt;"",IF(AND(MONTH($O917) &lt;= 1, MONTH($P917) &gt;= 1), IF($S917 &lt;&gt; "", $I917/$S917, ""), ""),"")</f>
        <v/>
      </c>
      <c r="U917" s="10" t="str">
        <f>IF(Overall!$A919&lt;&gt;"",IF(AND(MONTH($O917) &lt;= 2, MONTH($P917) &gt;= 2), IF($S917 &lt;&gt; "", $I917/$S917, ""), ""),"")</f>
        <v/>
      </c>
      <c r="V917" s="10" t="str">
        <f>IF(Overall!$A919&lt;&gt;"",IF(AND(MONTH($O917) &lt;= 3, MONTH($P917) &gt;= 3), IF($S917 &lt;&gt; "", $I917/$S917, ""), ""),"")</f>
        <v/>
      </c>
      <c r="W917" s="10" t="str">
        <f>IF(Overall!$A919&lt;&gt;"",IF(AND(MONTH($O917) &lt;= 4, MONTH($P917) &gt;= 4), IF($S917 &lt;&gt; "", $I917/$S917, ""), ""),"")</f>
        <v/>
      </c>
      <c r="X917" s="10" t="str">
        <f>IF(Overall!$A919&lt;&gt;"",IF(AND(MONTH($O917) &lt;= 5, MONTH($P917) &gt;= 5), IF($S917 &lt;&gt; "", $I917/$S917, ""), ""),"")</f>
        <v/>
      </c>
      <c r="Y917" s="10" t="str">
        <f>IF(Overall!$A919&lt;&gt;"",IF(AND(MONTH($O917) &lt;= 6, MONTH($P917) &gt;= 6), IF($S917 &lt;&gt; "", $I917/$S917, ""), ""),"")</f>
        <v/>
      </c>
      <c r="Z917" s="10" t="str">
        <f>IF(Overall!$A919&lt;&gt;"",IF(AND(MONTH($O917) &lt;= 7, MONTH($P917) &gt;= 7 ), IF($S917 &lt;&gt; "", $I917/$S917, ""), ""),"")</f>
        <v/>
      </c>
      <c r="AA917" s="10" t="str">
        <f>IF(Overall!$A919&lt;&gt;"",IF(AND(MONTH($O917) &lt;= 8, MONTH($P917) &gt;= 8), IF($S917 &lt;&gt; "", $I917/$S917, ""), ""),"")</f>
        <v/>
      </c>
      <c r="AB917" s="10" t="str">
        <f>IF(Overall!$A919&lt;&gt;"",IF(AND(MONTH($O917) &lt;= 9, MONTH($P917) &gt;= 9), IF($S917 &lt;&gt; "", $I917/$S917, ""), ""),"")</f>
        <v/>
      </c>
      <c r="AC917" s="10" t="str">
        <f>IF(Overall!$A919&lt;&gt;"",IF(AND(MONTH($O917) &lt;= 10, MONTH($P917) &gt;= 10), IF($S917 &lt;&gt; "", $I917/$S917, ""), ""),"")</f>
        <v/>
      </c>
      <c r="AD917" s="10" t="str">
        <f>IF(Overall!$A919&lt;&gt;"",IF(AND(MONTH($O917) &lt;= 11, MONTH($P917) &gt;= 11), IF($S917 &lt;&gt; "", $I917/$S917, ""), ""),"")</f>
        <v/>
      </c>
      <c r="AE917" s="10" t="str">
        <f>IF(Overall!$A919&lt;&gt;"",IF(AND(MONTH($O917) &lt;= 12, MONTH($P917) &gt;= 12), IF($S917 &lt;&gt; "", $I917/$S917, ""), ""),"")</f>
        <v/>
      </c>
      <c r="AG917" s="10" t="str">
        <f ca="1">IFERROR(IF(AND(NOW()&lt;= EOMONTH(DATE(YEAR($P917),1, 1), 0), Overall!$A919&lt;&gt;"", MONTH($O917) &lt;= 1, MONTH($P917) &gt;= 1), IF($S917 &lt;&gt; "", $I917/$S917, ""), ""), "")</f>
        <v/>
      </c>
      <c r="AH917" s="10" t="str">
        <f ca="1">IFERROR(IF(AND(NOW()&lt;= EOMONTH(DATE(YEAR($P917),2, 1), 0), Overall!$A919&lt;&gt;"", MONTH($O917) &lt;= 2, MONTH($P917) &gt;= 2), IF($S917 &lt;&gt; "", $I917/$S917, ""), ""), "")</f>
        <v/>
      </c>
      <c r="AI917" s="10" t="str">
        <f ca="1">IFERROR(IF(AND(NOW()&lt;= EOMONTH(DATE(YEAR($P917),3, 1), 0), Overall!$A919&lt;&gt;"", MONTH($O917) &lt;= 3, MONTH($P917) &gt;= 3), IF($S917 &lt;&gt; "", $I917/$S917, ""), ""), "")</f>
        <v/>
      </c>
      <c r="AJ917" s="10" t="str">
        <f ca="1">IFERROR(IF(AND(NOW()&lt;= EOMONTH(DATE(YEAR($P917),4, 1), 0), Overall!$A919&lt;&gt;"", MONTH($O917) &lt;= 4, MONTH($P917) &gt;= 4), IF($S917 &lt;&gt; "", $I917/$S917, ""), ""), "")</f>
        <v/>
      </c>
      <c r="AK917" s="10" t="str">
        <f ca="1">IFERROR(IF(AND(NOW()&lt;= EOMONTH(DATE(YEAR($P917),5, 1), 0), Overall!$A919&lt;&gt;"", MONTH($O917) &lt;= 5, MONTH($P917) &gt;= 5), IF($S917 &lt;&gt; "", $I917/$S917, ""), ""), "")</f>
        <v/>
      </c>
      <c r="AL917" s="10" t="str">
        <f ca="1">IFERROR(IF(AND(NOW()&lt;= EOMONTH(DATE(YEAR($P917),6, 1), 0), Overall!$A919&lt;&gt;"", MONTH($O917) &lt;= 6, MONTH($P917) &gt;= 6), IF($S917 &lt;&gt; "", $I917/$S917, ""), ""), "")</f>
        <v/>
      </c>
      <c r="AM917" s="10" t="str">
        <f ca="1">IFERROR(IF(AND(NOW()&lt;= EOMONTH(DATE(YEAR($P917),7, 1), 0), Overall!$A919&lt;&gt;"", MONTH($O917) &lt;= 7, MONTH($P917) &gt;= 7), IF($S917 &lt;&gt; "", $I917/$S917, ""), ""), "")</f>
        <v/>
      </c>
      <c r="AN917" s="10" t="str">
        <f ca="1">IFERROR(IF(AND(NOW()&lt;= EOMONTH(DATE(YEAR($P917),8, 1), 0), Overall!$A919&lt;&gt;"", MONTH($O917) &lt;= 8, MONTH($P917) &gt;= 8), IF($S917 &lt;&gt; "", $I917/$S917, ""), ""), "")</f>
        <v/>
      </c>
      <c r="AO917" s="10" t="str">
        <f ca="1">IFERROR(IF(AND(NOW()&lt;= EOMONTH(DATE(YEAR($P917),9, 1), 0), Overall!$A919&lt;&gt;"", MONTH($O917) &lt;= 9, MONTH($P917) &gt;= 9), IF($S917 &lt;&gt; "", $I917/$S917, ""), ""), "")</f>
        <v/>
      </c>
      <c r="AP917" s="10" t="str">
        <f ca="1">IFERROR(IF(AND(NOW()&lt;= EOMONTH(DATE(YEAR($P917),10, 1), 0), Overall!$A919&lt;&gt;"", MONTH($O917) &lt;= 10, MONTH($P917) &gt;= 10), IF($S917 &lt;&gt; "", $I917/$S917, ""), ""), "")</f>
        <v/>
      </c>
      <c r="AQ917" s="10" t="str">
        <f ca="1">IFERROR(IF(AND(NOW()&lt;= EOMONTH(DATE(YEAR($P917),11, 1), 0), Overall!$A919&lt;&gt;"", MONTH($O917) &lt;=11, MONTH($P917) &gt;= 11), IF($S917 &lt;&gt; "", $I917/$S917, ""), ""), "")</f>
        <v/>
      </c>
      <c r="AR917" s="10" t="str">
        <f ca="1">IFERROR(IF(AND(NOW()&lt;= EOMONTH(DATE(YEAR($P917),12, 1), 0), Overall!$A919&lt;&gt;"", MONTH($O917) &lt;= 12, MONTH($P917) &gt;= 12), IF($S917 &lt;&gt; "", $I917/$S917, ""), ""), "")</f>
        <v/>
      </c>
      <c r="AS917" s="16">
        <f t="shared" ca="1" si="29"/>
        <v>0</v>
      </c>
    </row>
    <row r="918" spans="1:45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5" t="str">
        <f>IF(Overall!P920&lt;&gt;"",_xlfn.VALUETOTEXT(Overall!P920),"")</f>
        <v/>
      </c>
      <c r="I918" s="6" t="str">
        <f>IF(Overall!F920&lt;&gt;"",VALUE(Overall!F920),"")</f>
        <v/>
      </c>
      <c r="J918" s="6" t="str">
        <f>IF(Overall!G920&lt;&gt;"",VALUE(Overall!G920),"")</f>
        <v/>
      </c>
      <c r="K918" s="6" t="str">
        <f>IF(Overall!H920&lt;&gt;"",VALUE(Overall!H920),"")</f>
        <v/>
      </c>
      <c r="L918" s="6" t="str">
        <f>IF(Overall!I920&lt;&gt;"",VALUE(Overall!I920),"")</f>
        <v/>
      </c>
      <c r="M918" s="6" t="str">
        <f>IF(Overall!J920&lt;&gt;"",VALUE(Overall!J920),"")</f>
        <v/>
      </c>
      <c r="N918" s="6" t="str">
        <f>IF(Overall!K920&lt;&gt;"",VALUE(Overall!K920),"")</f>
        <v/>
      </c>
      <c r="O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P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Q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R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S918" s="5" t="str">
        <f t="shared" si="28"/>
        <v/>
      </c>
      <c r="T918" s="10" t="str">
        <f>IF(Overall!$A920&lt;&gt;"",IF(AND(MONTH($O918) &lt;= 1, MONTH($P918) &gt;= 1), IF($S918 &lt;&gt; "", $I918/$S918, ""), ""),"")</f>
        <v/>
      </c>
      <c r="U918" s="10" t="str">
        <f>IF(Overall!$A920&lt;&gt;"",IF(AND(MONTH($O918) &lt;= 2, MONTH($P918) &gt;= 2), IF($S918 &lt;&gt; "", $I918/$S918, ""), ""),"")</f>
        <v/>
      </c>
      <c r="V918" s="10" t="str">
        <f>IF(Overall!$A920&lt;&gt;"",IF(AND(MONTH($O918) &lt;= 3, MONTH($P918) &gt;= 3), IF($S918 &lt;&gt; "", $I918/$S918, ""), ""),"")</f>
        <v/>
      </c>
      <c r="W918" s="10" t="str">
        <f>IF(Overall!$A920&lt;&gt;"",IF(AND(MONTH($O918) &lt;= 4, MONTH($P918) &gt;= 4), IF($S918 &lt;&gt; "", $I918/$S918, ""), ""),"")</f>
        <v/>
      </c>
      <c r="X918" s="10" t="str">
        <f>IF(Overall!$A920&lt;&gt;"",IF(AND(MONTH($O918) &lt;= 5, MONTH($P918) &gt;= 5), IF($S918 &lt;&gt; "", $I918/$S918, ""), ""),"")</f>
        <v/>
      </c>
      <c r="Y918" s="10" t="str">
        <f>IF(Overall!$A920&lt;&gt;"",IF(AND(MONTH($O918) &lt;= 6, MONTH($P918) &gt;= 6), IF($S918 &lt;&gt; "", $I918/$S918, ""), ""),"")</f>
        <v/>
      </c>
      <c r="Z918" s="10" t="str">
        <f>IF(Overall!$A920&lt;&gt;"",IF(AND(MONTH($O918) &lt;= 7, MONTH($P918) &gt;= 7 ), IF($S918 &lt;&gt; "", $I918/$S918, ""), ""),"")</f>
        <v/>
      </c>
      <c r="AA918" s="10" t="str">
        <f>IF(Overall!$A920&lt;&gt;"",IF(AND(MONTH($O918) &lt;= 8, MONTH($P918) &gt;= 8), IF($S918 &lt;&gt; "", $I918/$S918, ""), ""),"")</f>
        <v/>
      </c>
      <c r="AB918" s="10" t="str">
        <f>IF(Overall!$A920&lt;&gt;"",IF(AND(MONTH($O918) &lt;= 9, MONTH($P918) &gt;= 9), IF($S918 &lt;&gt; "", $I918/$S918, ""), ""),"")</f>
        <v/>
      </c>
      <c r="AC918" s="10" t="str">
        <f>IF(Overall!$A920&lt;&gt;"",IF(AND(MONTH($O918) &lt;= 10, MONTH($P918) &gt;= 10), IF($S918 &lt;&gt; "", $I918/$S918, ""), ""),"")</f>
        <v/>
      </c>
      <c r="AD918" s="10" t="str">
        <f>IF(Overall!$A920&lt;&gt;"",IF(AND(MONTH($O918) &lt;= 11, MONTH($P918) &gt;= 11), IF($S918 &lt;&gt; "", $I918/$S918, ""), ""),"")</f>
        <v/>
      </c>
      <c r="AE918" s="10" t="str">
        <f>IF(Overall!$A920&lt;&gt;"",IF(AND(MONTH($O918) &lt;= 12, MONTH($P918) &gt;= 12), IF($S918 &lt;&gt; "", $I918/$S918, ""), ""),"")</f>
        <v/>
      </c>
      <c r="AG918" s="10" t="str">
        <f ca="1">IFERROR(IF(AND(NOW()&lt;= EOMONTH(DATE(YEAR($P918),1, 1), 0), Overall!$A920&lt;&gt;"", MONTH($O918) &lt;= 1, MONTH($P918) &gt;= 1), IF($S918 &lt;&gt; "", $I918/$S918, ""), ""), "")</f>
        <v/>
      </c>
      <c r="AH918" s="10" t="str">
        <f ca="1">IFERROR(IF(AND(NOW()&lt;= EOMONTH(DATE(YEAR($P918),2, 1), 0), Overall!$A920&lt;&gt;"", MONTH($O918) &lt;= 2, MONTH($P918) &gt;= 2), IF($S918 &lt;&gt; "", $I918/$S918, ""), ""), "")</f>
        <v/>
      </c>
      <c r="AI918" s="10" t="str">
        <f ca="1">IFERROR(IF(AND(NOW()&lt;= EOMONTH(DATE(YEAR($P918),3, 1), 0), Overall!$A920&lt;&gt;"", MONTH($O918) &lt;= 3, MONTH($P918) &gt;= 3), IF($S918 &lt;&gt; "", $I918/$S918, ""), ""), "")</f>
        <v/>
      </c>
      <c r="AJ918" s="10" t="str">
        <f ca="1">IFERROR(IF(AND(NOW()&lt;= EOMONTH(DATE(YEAR($P918),4, 1), 0), Overall!$A920&lt;&gt;"", MONTH($O918) &lt;= 4, MONTH($P918) &gt;= 4), IF($S918 &lt;&gt; "", $I918/$S918, ""), ""), "")</f>
        <v/>
      </c>
      <c r="AK918" s="10" t="str">
        <f ca="1">IFERROR(IF(AND(NOW()&lt;= EOMONTH(DATE(YEAR($P918),5, 1), 0), Overall!$A920&lt;&gt;"", MONTH($O918) &lt;= 5, MONTH($P918) &gt;= 5), IF($S918 &lt;&gt; "", $I918/$S918, ""), ""), "")</f>
        <v/>
      </c>
      <c r="AL918" s="10" t="str">
        <f ca="1">IFERROR(IF(AND(NOW()&lt;= EOMONTH(DATE(YEAR($P918),6, 1), 0), Overall!$A920&lt;&gt;"", MONTH($O918) &lt;= 6, MONTH($P918) &gt;= 6), IF($S918 &lt;&gt; "", $I918/$S918, ""), ""), "")</f>
        <v/>
      </c>
      <c r="AM918" s="10" t="str">
        <f ca="1">IFERROR(IF(AND(NOW()&lt;= EOMONTH(DATE(YEAR($P918),7, 1), 0), Overall!$A920&lt;&gt;"", MONTH($O918) &lt;= 7, MONTH($P918) &gt;= 7), IF($S918 &lt;&gt; "", $I918/$S918, ""), ""), "")</f>
        <v/>
      </c>
      <c r="AN918" s="10" t="str">
        <f ca="1">IFERROR(IF(AND(NOW()&lt;= EOMONTH(DATE(YEAR($P918),8, 1), 0), Overall!$A920&lt;&gt;"", MONTH($O918) &lt;= 8, MONTH($P918) &gt;= 8), IF($S918 &lt;&gt; "", $I918/$S918, ""), ""), "")</f>
        <v/>
      </c>
      <c r="AO918" s="10" t="str">
        <f ca="1">IFERROR(IF(AND(NOW()&lt;= EOMONTH(DATE(YEAR($P918),9, 1), 0), Overall!$A920&lt;&gt;"", MONTH($O918) &lt;= 9, MONTH($P918) &gt;= 9), IF($S918 &lt;&gt; "", $I918/$S918, ""), ""), "")</f>
        <v/>
      </c>
      <c r="AP918" s="10" t="str">
        <f ca="1">IFERROR(IF(AND(NOW()&lt;= EOMONTH(DATE(YEAR($P918),10, 1), 0), Overall!$A920&lt;&gt;"", MONTH($O918) &lt;= 10, MONTH($P918) &gt;= 10), IF($S918 &lt;&gt; "", $I918/$S918, ""), ""), "")</f>
        <v/>
      </c>
      <c r="AQ918" s="10" t="str">
        <f ca="1">IFERROR(IF(AND(NOW()&lt;= EOMONTH(DATE(YEAR($P918),11, 1), 0), Overall!$A920&lt;&gt;"", MONTH($O918) &lt;=11, MONTH($P918) &gt;= 11), IF($S918 &lt;&gt; "", $I918/$S918, ""), ""), "")</f>
        <v/>
      </c>
      <c r="AR918" s="10" t="str">
        <f ca="1">IFERROR(IF(AND(NOW()&lt;= EOMONTH(DATE(YEAR($P918),12, 1), 0), Overall!$A920&lt;&gt;"", MONTH($O918) &lt;= 12, MONTH($P918) &gt;= 12), IF($S918 &lt;&gt; "", $I918/$S918, ""), ""), "")</f>
        <v/>
      </c>
      <c r="AS918" s="16">
        <f t="shared" ca="1" si="29"/>
        <v>0</v>
      </c>
    </row>
    <row r="919" spans="1:45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5" t="str">
        <f>IF(Overall!P921&lt;&gt;"",_xlfn.VALUETOTEXT(Overall!P921),"")</f>
        <v/>
      </c>
      <c r="I919" s="6" t="str">
        <f>IF(Overall!F921&lt;&gt;"",VALUE(Overall!F921),"")</f>
        <v/>
      </c>
      <c r="J919" s="6" t="str">
        <f>IF(Overall!G921&lt;&gt;"",VALUE(Overall!G921),"")</f>
        <v/>
      </c>
      <c r="K919" s="6" t="str">
        <f>IF(Overall!H921&lt;&gt;"",VALUE(Overall!H921),"")</f>
        <v/>
      </c>
      <c r="L919" s="6" t="str">
        <f>IF(Overall!I921&lt;&gt;"",VALUE(Overall!I921),"")</f>
        <v/>
      </c>
      <c r="M919" s="6" t="str">
        <f>IF(Overall!J921&lt;&gt;"",VALUE(Overall!J921),"")</f>
        <v/>
      </c>
      <c r="N919" s="6" t="str">
        <f>IF(Overall!K921&lt;&gt;"",VALUE(Overall!K921),"")</f>
        <v/>
      </c>
      <c r="O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P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Q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R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S919" s="5" t="str">
        <f t="shared" si="28"/>
        <v/>
      </c>
      <c r="T919" s="10" t="str">
        <f>IF(Overall!$A921&lt;&gt;"",IF(AND(MONTH($O919) &lt;= 1, MONTH($P919) &gt;= 1), IF($S919 &lt;&gt; "", $I919/$S919, ""), ""),"")</f>
        <v/>
      </c>
      <c r="U919" s="10" t="str">
        <f>IF(Overall!$A921&lt;&gt;"",IF(AND(MONTH($O919) &lt;= 2, MONTH($P919) &gt;= 2), IF($S919 &lt;&gt; "", $I919/$S919, ""), ""),"")</f>
        <v/>
      </c>
      <c r="V919" s="10" t="str">
        <f>IF(Overall!$A921&lt;&gt;"",IF(AND(MONTH($O919) &lt;= 3, MONTH($P919) &gt;= 3), IF($S919 &lt;&gt; "", $I919/$S919, ""), ""),"")</f>
        <v/>
      </c>
      <c r="W919" s="10" t="str">
        <f>IF(Overall!$A921&lt;&gt;"",IF(AND(MONTH($O919) &lt;= 4, MONTH($P919) &gt;= 4), IF($S919 &lt;&gt; "", $I919/$S919, ""), ""),"")</f>
        <v/>
      </c>
      <c r="X919" s="10" t="str">
        <f>IF(Overall!$A921&lt;&gt;"",IF(AND(MONTH($O919) &lt;= 5, MONTH($P919) &gt;= 5), IF($S919 &lt;&gt; "", $I919/$S919, ""), ""),"")</f>
        <v/>
      </c>
      <c r="Y919" s="10" t="str">
        <f>IF(Overall!$A921&lt;&gt;"",IF(AND(MONTH($O919) &lt;= 6, MONTH($P919) &gt;= 6), IF($S919 &lt;&gt; "", $I919/$S919, ""), ""),"")</f>
        <v/>
      </c>
      <c r="Z919" s="10" t="str">
        <f>IF(Overall!$A921&lt;&gt;"",IF(AND(MONTH($O919) &lt;= 7, MONTH($P919) &gt;= 7 ), IF($S919 &lt;&gt; "", $I919/$S919, ""), ""),"")</f>
        <v/>
      </c>
      <c r="AA919" s="10" t="str">
        <f>IF(Overall!$A921&lt;&gt;"",IF(AND(MONTH($O919) &lt;= 8, MONTH($P919) &gt;= 8), IF($S919 &lt;&gt; "", $I919/$S919, ""), ""),"")</f>
        <v/>
      </c>
      <c r="AB919" s="10" t="str">
        <f>IF(Overall!$A921&lt;&gt;"",IF(AND(MONTH($O919) &lt;= 9, MONTH($P919) &gt;= 9), IF($S919 &lt;&gt; "", $I919/$S919, ""), ""),"")</f>
        <v/>
      </c>
      <c r="AC919" s="10" t="str">
        <f>IF(Overall!$A921&lt;&gt;"",IF(AND(MONTH($O919) &lt;= 10, MONTH($P919) &gt;= 10), IF($S919 &lt;&gt; "", $I919/$S919, ""), ""),"")</f>
        <v/>
      </c>
      <c r="AD919" s="10" t="str">
        <f>IF(Overall!$A921&lt;&gt;"",IF(AND(MONTH($O919) &lt;= 11, MONTH($P919) &gt;= 11), IF($S919 &lt;&gt; "", $I919/$S919, ""), ""),"")</f>
        <v/>
      </c>
      <c r="AE919" s="10" t="str">
        <f>IF(Overall!$A921&lt;&gt;"",IF(AND(MONTH($O919) &lt;= 12, MONTH($P919) &gt;= 12), IF($S919 &lt;&gt; "", $I919/$S919, ""), ""),"")</f>
        <v/>
      </c>
      <c r="AG919" s="10" t="str">
        <f ca="1">IFERROR(IF(AND(NOW()&lt;= EOMONTH(DATE(YEAR($P919),1, 1), 0), Overall!$A921&lt;&gt;"", MONTH($O919) &lt;= 1, MONTH($P919) &gt;= 1), IF($S919 &lt;&gt; "", $I919/$S919, ""), ""), "")</f>
        <v/>
      </c>
      <c r="AH919" s="10" t="str">
        <f ca="1">IFERROR(IF(AND(NOW()&lt;= EOMONTH(DATE(YEAR($P919),2, 1), 0), Overall!$A921&lt;&gt;"", MONTH($O919) &lt;= 2, MONTH($P919) &gt;= 2), IF($S919 &lt;&gt; "", $I919/$S919, ""), ""), "")</f>
        <v/>
      </c>
      <c r="AI919" s="10" t="str">
        <f ca="1">IFERROR(IF(AND(NOW()&lt;= EOMONTH(DATE(YEAR($P919),3, 1), 0), Overall!$A921&lt;&gt;"", MONTH($O919) &lt;= 3, MONTH($P919) &gt;= 3), IF($S919 &lt;&gt; "", $I919/$S919, ""), ""), "")</f>
        <v/>
      </c>
      <c r="AJ919" s="10" t="str">
        <f ca="1">IFERROR(IF(AND(NOW()&lt;= EOMONTH(DATE(YEAR($P919),4, 1), 0), Overall!$A921&lt;&gt;"", MONTH($O919) &lt;= 4, MONTH($P919) &gt;= 4), IF($S919 &lt;&gt; "", $I919/$S919, ""), ""), "")</f>
        <v/>
      </c>
      <c r="AK919" s="10" t="str">
        <f ca="1">IFERROR(IF(AND(NOW()&lt;= EOMONTH(DATE(YEAR($P919),5, 1), 0), Overall!$A921&lt;&gt;"", MONTH($O919) &lt;= 5, MONTH($P919) &gt;= 5), IF($S919 &lt;&gt; "", $I919/$S919, ""), ""), "")</f>
        <v/>
      </c>
      <c r="AL919" s="10" t="str">
        <f ca="1">IFERROR(IF(AND(NOW()&lt;= EOMONTH(DATE(YEAR($P919),6, 1), 0), Overall!$A921&lt;&gt;"", MONTH($O919) &lt;= 6, MONTH($P919) &gt;= 6), IF($S919 &lt;&gt; "", $I919/$S919, ""), ""), "")</f>
        <v/>
      </c>
      <c r="AM919" s="10" t="str">
        <f ca="1">IFERROR(IF(AND(NOW()&lt;= EOMONTH(DATE(YEAR($P919),7, 1), 0), Overall!$A921&lt;&gt;"", MONTH($O919) &lt;= 7, MONTH($P919) &gt;= 7), IF($S919 &lt;&gt; "", $I919/$S919, ""), ""), "")</f>
        <v/>
      </c>
      <c r="AN919" s="10" t="str">
        <f ca="1">IFERROR(IF(AND(NOW()&lt;= EOMONTH(DATE(YEAR($P919),8, 1), 0), Overall!$A921&lt;&gt;"", MONTH($O919) &lt;= 8, MONTH($P919) &gt;= 8), IF($S919 &lt;&gt; "", $I919/$S919, ""), ""), "")</f>
        <v/>
      </c>
      <c r="AO919" s="10" t="str">
        <f ca="1">IFERROR(IF(AND(NOW()&lt;= EOMONTH(DATE(YEAR($P919),9, 1), 0), Overall!$A921&lt;&gt;"", MONTH($O919) &lt;= 9, MONTH($P919) &gt;= 9), IF($S919 &lt;&gt; "", $I919/$S919, ""), ""), "")</f>
        <v/>
      </c>
      <c r="AP919" s="10" t="str">
        <f ca="1">IFERROR(IF(AND(NOW()&lt;= EOMONTH(DATE(YEAR($P919),10, 1), 0), Overall!$A921&lt;&gt;"", MONTH($O919) &lt;= 10, MONTH($P919) &gt;= 10), IF($S919 &lt;&gt; "", $I919/$S919, ""), ""), "")</f>
        <v/>
      </c>
      <c r="AQ919" s="10" t="str">
        <f ca="1">IFERROR(IF(AND(NOW()&lt;= EOMONTH(DATE(YEAR($P919),11, 1), 0), Overall!$A921&lt;&gt;"", MONTH($O919) &lt;=11, MONTH($P919) &gt;= 11), IF($S919 &lt;&gt; "", $I919/$S919, ""), ""), "")</f>
        <v/>
      </c>
      <c r="AR919" s="10" t="str">
        <f ca="1">IFERROR(IF(AND(NOW()&lt;= EOMONTH(DATE(YEAR($P919),12, 1), 0), Overall!$A921&lt;&gt;"", MONTH($O919) &lt;= 12, MONTH($P919) &gt;= 12), IF($S919 &lt;&gt; "", $I919/$S919, ""), ""), "")</f>
        <v/>
      </c>
      <c r="AS919" s="16">
        <f t="shared" ca="1" si="29"/>
        <v>0</v>
      </c>
    </row>
    <row r="920" spans="1:45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5" t="str">
        <f>IF(Overall!P922&lt;&gt;"",_xlfn.VALUETOTEXT(Overall!P922),"")</f>
        <v/>
      </c>
      <c r="I920" s="6" t="str">
        <f>IF(Overall!F922&lt;&gt;"",VALUE(Overall!F922),"")</f>
        <v/>
      </c>
      <c r="J920" s="6" t="str">
        <f>IF(Overall!G922&lt;&gt;"",VALUE(Overall!G922),"")</f>
        <v/>
      </c>
      <c r="K920" s="6" t="str">
        <f>IF(Overall!H922&lt;&gt;"",VALUE(Overall!H922),"")</f>
        <v/>
      </c>
      <c r="L920" s="6" t="str">
        <f>IF(Overall!I922&lt;&gt;"",VALUE(Overall!I922),"")</f>
        <v/>
      </c>
      <c r="M920" s="6" t="str">
        <f>IF(Overall!J922&lt;&gt;"",VALUE(Overall!J922),"")</f>
        <v/>
      </c>
      <c r="N920" s="6" t="str">
        <f>IF(Overall!K922&lt;&gt;"",VALUE(Overall!K922),"")</f>
        <v/>
      </c>
      <c r="O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P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Q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R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S920" s="5" t="str">
        <f t="shared" si="28"/>
        <v/>
      </c>
      <c r="T920" s="10" t="str">
        <f>IF(Overall!$A922&lt;&gt;"",IF(AND(MONTH($O920) &lt;= 1, MONTH($P920) &gt;= 1), IF($S920 &lt;&gt; "", $I920/$S920, ""), ""),"")</f>
        <v/>
      </c>
      <c r="U920" s="10" t="str">
        <f>IF(Overall!$A922&lt;&gt;"",IF(AND(MONTH($O920) &lt;= 2, MONTH($P920) &gt;= 2), IF($S920 &lt;&gt; "", $I920/$S920, ""), ""),"")</f>
        <v/>
      </c>
      <c r="V920" s="10" t="str">
        <f>IF(Overall!$A922&lt;&gt;"",IF(AND(MONTH($O920) &lt;= 3, MONTH($P920) &gt;= 3), IF($S920 &lt;&gt; "", $I920/$S920, ""), ""),"")</f>
        <v/>
      </c>
      <c r="W920" s="10" t="str">
        <f>IF(Overall!$A922&lt;&gt;"",IF(AND(MONTH($O920) &lt;= 4, MONTH($P920) &gt;= 4), IF($S920 &lt;&gt; "", $I920/$S920, ""), ""),"")</f>
        <v/>
      </c>
      <c r="X920" s="10" t="str">
        <f>IF(Overall!$A922&lt;&gt;"",IF(AND(MONTH($O920) &lt;= 5, MONTH($P920) &gt;= 5), IF($S920 &lt;&gt; "", $I920/$S920, ""), ""),"")</f>
        <v/>
      </c>
      <c r="Y920" s="10" t="str">
        <f>IF(Overall!$A922&lt;&gt;"",IF(AND(MONTH($O920) &lt;= 6, MONTH($P920) &gt;= 6), IF($S920 &lt;&gt; "", $I920/$S920, ""), ""),"")</f>
        <v/>
      </c>
      <c r="Z920" s="10" t="str">
        <f>IF(Overall!$A922&lt;&gt;"",IF(AND(MONTH($O920) &lt;= 7, MONTH($P920) &gt;= 7 ), IF($S920 &lt;&gt; "", $I920/$S920, ""), ""),"")</f>
        <v/>
      </c>
      <c r="AA920" s="10" t="str">
        <f>IF(Overall!$A922&lt;&gt;"",IF(AND(MONTH($O920) &lt;= 8, MONTH($P920) &gt;= 8), IF($S920 &lt;&gt; "", $I920/$S920, ""), ""),"")</f>
        <v/>
      </c>
      <c r="AB920" s="10" t="str">
        <f>IF(Overall!$A922&lt;&gt;"",IF(AND(MONTH($O920) &lt;= 9, MONTH($P920) &gt;= 9), IF($S920 &lt;&gt; "", $I920/$S920, ""), ""),"")</f>
        <v/>
      </c>
      <c r="AC920" s="10" t="str">
        <f>IF(Overall!$A922&lt;&gt;"",IF(AND(MONTH($O920) &lt;= 10, MONTH($P920) &gt;= 10), IF($S920 &lt;&gt; "", $I920/$S920, ""), ""),"")</f>
        <v/>
      </c>
      <c r="AD920" s="10" t="str">
        <f>IF(Overall!$A922&lt;&gt;"",IF(AND(MONTH($O920) &lt;= 11, MONTH($P920) &gt;= 11), IF($S920 &lt;&gt; "", $I920/$S920, ""), ""),"")</f>
        <v/>
      </c>
      <c r="AE920" s="10" t="str">
        <f>IF(Overall!$A922&lt;&gt;"",IF(AND(MONTH($O920) &lt;= 12, MONTH($P920) &gt;= 12), IF($S920 &lt;&gt; "", $I920/$S920, ""), ""),"")</f>
        <v/>
      </c>
      <c r="AG920" s="10" t="str">
        <f ca="1">IFERROR(IF(AND(NOW()&lt;= EOMONTH(DATE(YEAR($P920),1, 1), 0), Overall!$A922&lt;&gt;"", MONTH($O920) &lt;= 1, MONTH($P920) &gt;= 1), IF($S920 &lt;&gt; "", $I920/$S920, ""), ""), "")</f>
        <v/>
      </c>
      <c r="AH920" s="10" t="str">
        <f ca="1">IFERROR(IF(AND(NOW()&lt;= EOMONTH(DATE(YEAR($P920),2, 1), 0), Overall!$A922&lt;&gt;"", MONTH($O920) &lt;= 2, MONTH($P920) &gt;= 2), IF($S920 &lt;&gt; "", $I920/$S920, ""), ""), "")</f>
        <v/>
      </c>
      <c r="AI920" s="10" t="str">
        <f ca="1">IFERROR(IF(AND(NOW()&lt;= EOMONTH(DATE(YEAR($P920),3, 1), 0), Overall!$A922&lt;&gt;"", MONTH($O920) &lt;= 3, MONTH($P920) &gt;= 3), IF($S920 &lt;&gt; "", $I920/$S920, ""), ""), "")</f>
        <v/>
      </c>
      <c r="AJ920" s="10" t="str">
        <f ca="1">IFERROR(IF(AND(NOW()&lt;= EOMONTH(DATE(YEAR($P920),4, 1), 0), Overall!$A922&lt;&gt;"", MONTH($O920) &lt;= 4, MONTH($P920) &gt;= 4), IF($S920 &lt;&gt; "", $I920/$S920, ""), ""), "")</f>
        <v/>
      </c>
      <c r="AK920" s="10" t="str">
        <f ca="1">IFERROR(IF(AND(NOW()&lt;= EOMONTH(DATE(YEAR($P920),5, 1), 0), Overall!$A922&lt;&gt;"", MONTH($O920) &lt;= 5, MONTH($P920) &gt;= 5), IF($S920 &lt;&gt; "", $I920/$S920, ""), ""), "")</f>
        <v/>
      </c>
      <c r="AL920" s="10" t="str">
        <f ca="1">IFERROR(IF(AND(NOW()&lt;= EOMONTH(DATE(YEAR($P920),6, 1), 0), Overall!$A922&lt;&gt;"", MONTH($O920) &lt;= 6, MONTH($P920) &gt;= 6), IF($S920 &lt;&gt; "", $I920/$S920, ""), ""), "")</f>
        <v/>
      </c>
      <c r="AM920" s="10" t="str">
        <f ca="1">IFERROR(IF(AND(NOW()&lt;= EOMONTH(DATE(YEAR($P920),7, 1), 0), Overall!$A922&lt;&gt;"", MONTH($O920) &lt;= 7, MONTH($P920) &gt;= 7), IF($S920 &lt;&gt; "", $I920/$S920, ""), ""), "")</f>
        <v/>
      </c>
      <c r="AN920" s="10" t="str">
        <f ca="1">IFERROR(IF(AND(NOW()&lt;= EOMONTH(DATE(YEAR($P920),8, 1), 0), Overall!$A922&lt;&gt;"", MONTH($O920) &lt;= 8, MONTH($P920) &gt;= 8), IF($S920 &lt;&gt; "", $I920/$S920, ""), ""), "")</f>
        <v/>
      </c>
      <c r="AO920" s="10" t="str">
        <f ca="1">IFERROR(IF(AND(NOW()&lt;= EOMONTH(DATE(YEAR($P920),9, 1), 0), Overall!$A922&lt;&gt;"", MONTH($O920) &lt;= 9, MONTH($P920) &gt;= 9), IF($S920 &lt;&gt; "", $I920/$S920, ""), ""), "")</f>
        <v/>
      </c>
      <c r="AP920" s="10" t="str">
        <f ca="1">IFERROR(IF(AND(NOW()&lt;= EOMONTH(DATE(YEAR($P920),10, 1), 0), Overall!$A922&lt;&gt;"", MONTH($O920) &lt;= 10, MONTH($P920) &gt;= 10), IF($S920 &lt;&gt; "", $I920/$S920, ""), ""), "")</f>
        <v/>
      </c>
      <c r="AQ920" s="10" t="str">
        <f ca="1">IFERROR(IF(AND(NOW()&lt;= EOMONTH(DATE(YEAR($P920),11, 1), 0), Overall!$A922&lt;&gt;"", MONTH($O920) &lt;=11, MONTH($P920) &gt;= 11), IF($S920 &lt;&gt; "", $I920/$S920, ""), ""), "")</f>
        <v/>
      </c>
      <c r="AR920" s="10" t="str">
        <f ca="1">IFERROR(IF(AND(NOW()&lt;= EOMONTH(DATE(YEAR($P920),12, 1), 0), Overall!$A922&lt;&gt;"", MONTH($O920) &lt;= 12, MONTH($P920) &gt;= 12), IF($S920 &lt;&gt; "", $I920/$S920, ""), ""), "")</f>
        <v/>
      </c>
      <c r="AS920" s="16">
        <f t="shared" ca="1" si="29"/>
        <v>0</v>
      </c>
    </row>
    <row r="921" spans="1:45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5" t="str">
        <f>IF(Overall!P923&lt;&gt;"",_xlfn.VALUETOTEXT(Overall!P923),"")</f>
        <v/>
      </c>
      <c r="I921" s="6" t="str">
        <f>IF(Overall!F923&lt;&gt;"",VALUE(Overall!F923),"")</f>
        <v/>
      </c>
      <c r="J921" s="6" t="str">
        <f>IF(Overall!G923&lt;&gt;"",VALUE(Overall!G923),"")</f>
        <v/>
      </c>
      <c r="K921" s="6" t="str">
        <f>IF(Overall!H923&lt;&gt;"",VALUE(Overall!H923),"")</f>
        <v/>
      </c>
      <c r="L921" s="6" t="str">
        <f>IF(Overall!I923&lt;&gt;"",VALUE(Overall!I923),"")</f>
        <v/>
      </c>
      <c r="M921" s="6" t="str">
        <f>IF(Overall!J923&lt;&gt;"",VALUE(Overall!J923),"")</f>
        <v/>
      </c>
      <c r="N921" s="6" t="str">
        <f>IF(Overall!K923&lt;&gt;"",VALUE(Overall!K923),"")</f>
        <v/>
      </c>
      <c r="O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P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Q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R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S921" s="5" t="str">
        <f t="shared" si="28"/>
        <v/>
      </c>
      <c r="T921" s="10" t="str">
        <f>IF(Overall!$A923&lt;&gt;"",IF(AND(MONTH($O921) &lt;= 1, MONTH($P921) &gt;= 1), IF($S921 &lt;&gt; "", $I921/$S921, ""), ""),"")</f>
        <v/>
      </c>
      <c r="U921" s="10" t="str">
        <f>IF(Overall!$A923&lt;&gt;"",IF(AND(MONTH($O921) &lt;= 2, MONTH($P921) &gt;= 2), IF($S921 &lt;&gt; "", $I921/$S921, ""), ""),"")</f>
        <v/>
      </c>
      <c r="V921" s="10" t="str">
        <f>IF(Overall!$A923&lt;&gt;"",IF(AND(MONTH($O921) &lt;= 3, MONTH($P921) &gt;= 3), IF($S921 &lt;&gt; "", $I921/$S921, ""), ""),"")</f>
        <v/>
      </c>
      <c r="W921" s="10" t="str">
        <f>IF(Overall!$A923&lt;&gt;"",IF(AND(MONTH($O921) &lt;= 4, MONTH($P921) &gt;= 4), IF($S921 &lt;&gt; "", $I921/$S921, ""), ""),"")</f>
        <v/>
      </c>
      <c r="X921" s="10" t="str">
        <f>IF(Overall!$A923&lt;&gt;"",IF(AND(MONTH($O921) &lt;= 5, MONTH($P921) &gt;= 5), IF($S921 &lt;&gt; "", $I921/$S921, ""), ""),"")</f>
        <v/>
      </c>
      <c r="Y921" s="10" t="str">
        <f>IF(Overall!$A923&lt;&gt;"",IF(AND(MONTH($O921) &lt;= 6, MONTH($P921) &gt;= 6), IF($S921 &lt;&gt; "", $I921/$S921, ""), ""),"")</f>
        <v/>
      </c>
      <c r="Z921" s="10" t="str">
        <f>IF(Overall!$A923&lt;&gt;"",IF(AND(MONTH($O921) &lt;= 7, MONTH($P921) &gt;= 7 ), IF($S921 &lt;&gt; "", $I921/$S921, ""), ""),"")</f>
        <v/>
      </c>
      <c r="AA921" s="10" t="str">
        <f>IF(Overall!$A923&lt;&gt;"",IF(AND(MONTH($O921) &lt;= 8, MONTH($P921) &gt;= 8), IF($S921 &lt;&gt; "", $I921/$S921, ""), ""),"")</f>
        <v/>
      </c>
      <c r="AB921" s="10" t="str">
        <f>IF(Overall!$A923&lt;&gt;"",IF(AND(MONTH($O921) &lt;= 9, MONTH($P921) &gt;= 9), IF($S921 &lt;&gt; "", $I921/$S921, ""), ""),"")</f>
        <v/>
      </c>
      <c r="AC921" s="10" t="str">
        <f>IF(Overall!$A923&lt;&gt;"",IF(AND(MONTH($O921) &lt;= 10, MONTH($P921) &gt;= 10), IF($S921 &lt;&gt; "", $I921/$S921, ""), ""),"")</f>
        <v/>
      </c>
      <c r="AD921" s="10" t="str">
        <f>IF(Overall!$A923&lt;&gt;"",IF(AND(MONTH($O921) &lt;= 11, MONTH($P921) &gt;= 11), IF($S921 &lt;&gt; "", $I921/$S921, ""), ""),"")</f>
        <v/>
      </c>
      <c r="AE921" s="10" t="str">
        <f>IF(Overall!$A923&lt;&gt;"",IF(AND(MONTH($O921) &lt;= 12, MONTH($P921) &gt;= 12), IF($S921 &lt;&gt; "", $I921/$S921, ""), ""),"")</f>
        <v/>
      </c>
      <c r="AG921" s="10" t="str">
        <f ca="1">IFERROR(IF(AND(NOW()&lt;= EOMONTH(DATE(YEAR($P921),1, 1), 0), Overall!$A923&lt;&gt;"", MONTH($O921) &lt;= 1, MONTH($P921) &gt;= 1), IF($S921 &lt;&gt; "", $I921/$S921, ""), ""), "")</f>
        <v/>
      </c>
      <c r="AH921" s="10" t="str">
        <f ca="1">IFERROR(IF(AND(NOW()&lt;= EOMONTH(DATE(YEAR($P921),2, 1), 0), Overall!$A923&lt;&gt;"", MONTH($O921) &lt;= 2, MONTH($P921) &gt;= 2), IF($S921 &lt;&gt; "", $I921/$S921, ""), ""), "")</f>
        <v/>
      </c>
      <c r="AI921" s="10" t="str">
        <f ca="1">IFERROR(IF(AND(NOW()&lt;= EOMONTH(DATE(YEAR($P921),3, 1), 0), Overall!$A923&lt;&gt;"", MONTH($O921) &lt;= 3, MONTH($P921) &gt;= 3), IF($S921 &lt;&gt; "", $I921/$S921, ""), ""), "")</f>
        <v/>
      </c>
      <c r="AJ921" s="10" t="str">
        <f ca="1">IFERROR(IF(AND(NOW()&lt;= EOMONTH(DATE(YEAR($P921),4, 1), 0), Overall!$A923&lt;&gt;"", MONTH($O921) &lt;= 4, MONTH($P921) &gt;= 4), IF($S921 &lt;&gt; "", $I921/$S921, ""), ""), "")</f>
        <v/>
      </c>
      <c r="AK921" s="10" t="str">
        <f ca="1">IFERROR(IF(AND(NOW()&lt;= EOMONTH(DATE(YEAR($P921),5, 1), 0), Overall!$A923&lt;&gt;"", MONTH($O921) &lt;= 5, MONTH($P921) &gt;= 5), IF($S921 &lt;&gt; "", $I921/$S921, ""), ""), "")</f>
        <v/>
      </c>
      <c r="AL921" s="10" t="str">
        <f ca="1">IFERROR(IF(AND(NOW()&lt;= EOMONTH(DATE(YEAR($P921),6, 1), 0), Overall!$A923&lt;&gt;"", MONTH($O921) &lt;= 6, MONTH($P921) &gt;= 6), IF($S921 &lt;&gt; "", $I921/$S921, ""), ""), "")</f>
        <v/>
      </c>
      <c r="AM921" s="10" t="str">
        <f ca="1">IFERROR(IF(AND(NOW()&lt;= EOMONTH(DATE(YEAR($P921),7, 1), 0), Overall!$A923&lt;&gt;"", MONTH($O921) &lt;= 7, MONTH($P921) &gt;= 7), IF($S921 &lt;&gt; "", $I921/$S921, ""), ""), "")</f>
        <v/>
      </c>
      <c r="AN921" s="10" t="str">
        <f ca="1">IFERROR(IF(AND(NOW()&lt;= EOMONTH(DATE(YEAR($P921),8, 1), 0), Overall!$A923&lt;&gt;"", MONTH($O921) &lt;= 8, MONTH($P921) &gt;= 8), IF($S921 &lt;&gt; "", $I921/$S921, ""), ""), "")</f>
        <v/>
      </c>
      <c r="AO921" s="10" t="str">
        <f ca="1">IFERROR(IF(AND(NOW()&lt;= EOMONTH(DATE(YEAR($P921),9, 1), 0), Overall!$A923&lt;&gt;"", MONTH($O921) &lt;= 9, MONTH($P921) &gt;= 9), IF($S921 &lt;&gt; "", $I921/$S921, ""), ""), "")</f>
        <v/>
      </c>
      <c r="AP921" s="10" t="str">
        <f ca="1">IFERROR(IF(AND(NOW()&lt;= EOMONTH(DATE(YEAR($P921),10, 1), 0), Overall!$A923&lt;&gt;"", MONTH($O921) &lt;= 10, MONTH($P921) &gt;= 10), IF($S921 &lt;&gt; "", $I921/$S921, ""), ""), "")</f>
        <v/>
      </c>
      <c r="AQ921" s="10" t="str">
        <f ca="1">IFERROR(IF(AND(NOW()&lt;= EOMONTH(DATE(YEAR($P921),11, 1), 0), Overall!$A923&lt;&gt;"", MONTH($O921) &lt;=11, MONTH($P921) &gt;= 11), IF($S921 &lt;&gt; "", $I921/$S921, ""), ""), "")</f>
        <v/>
      </c>
      <c r="AR921" s="10" t="str">
        <f ca="1">IFERROR(IF(AND(NOW()&lt;= EOMONTH(DATE(YEAR($P921),12, 1), 0), Overall!$A923&lt;&gt;"", MONTH($O921) &lt;= 12, MONTH($P921) &gt;= 12), IF($S921 &lt;&gt; "", $I921/$S921, ""), ""), "")</f>
        <v/>
      </c>
      <c r="AS921" s="16">
        <f t="shared" ca="1" si="29"/>
        <v>0</v>
      </c>
    </row>
    <row r="922" spans="1:45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5" t="str">
        <f>IF(Overall!P924&lt;&gt;"",_xlfn.VALUETOTEXT(Overall!P924),"")</f>
        <v/>
      </c>
      <c r="I922" s="6" t="str">
        <f>IF(Overall!F924&lt;&gt;"",VALUE(Overall!F924),"")</f>
        <v/>
      </c>
      <c r="J922" s="6" t="str">
        <f>IF(Overall!G924&lt;&gt;"",VALUE(Overall!G924),"")</f>
        <v/>
      </c>
      <c r="K922" s="6" t="str">
        <f>IF(Overall!H924&lt;&gt;"",VALUE(Overall!H924),"")</f>
        <v/>
      </c>
      <c r="L922" s="6" t="str">
        <f>IF(Overall!I924&lt;&gt;"",VALUE(Overall!I924),"")</f>
        <v/>
      </c>
      <c r="M922" s="6" t="str">
        <f>IF(Overall!J924&lt;&gt;"",VALUE(Overall!J924),"")</f>
        <v/>
      </c>
      <c r="N922" s="6" t="str">
        <f>IF(Overall!K924&lt;&gt;"",VALUE(Overall!K924),"")</f>
        <v/>
      </c>
      <c r="O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P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Q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R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S922" s="5" t="str">
        <f t="shared" si="28"/>
        <v/>
      </c>
      <c r="T922" s="10" t="str">
        <f>IF(Overall!$A924&lt;&gt;"",IF(AND(MONTH($O922) &lt;= 1, MONTH($P922) &gt;= 1), IF($S922 &lt;&gt; "", $I922/$S922, ""), ""),"")</f>
        <v/>
      </c>
      <c r="U922" s="10" t="str">
        <f>IF(Overall!$A924&lt;&gt;"",IF(AND(MONTH($O922) &lt;= 2, MONTH($P922) &gt;= 2), IF($S922 &lt;&gt; "", $I922/$S922, ""), ""),"")</f>
        <v/>
      </c>
      <c r="V922" s="10" t="str">
        <f>IF(Overall!$A924&lt;&gt;"",IF(AND(MONTH($O922) &lt;= 3, MONTH($P922) &gt;= 3), IF($S922 &lt;&gt; "", $I922/$S922, ""), ""),"")</f>
        <v/>
      </c>
      <c r="W922" s="10" t="str">
        <f>IF(Overall!$A924&lt;&gt;"",IF(AND(MONTH($O922) &lt;= 4, MONTH($P922) &gt;= 4), IF($S922 &lt;&gt; "", $I922/$S922, ""), ""),"")</f>
        <v/>
      </c>
      <c r="X922" s="10" t="str">
        <f>IF(Overall!$A924&lt;&gt;"",IF(AND(MONTH($O922) &lt;= 5, MONTH($P922) &gt;= 5), IF($S922 &lt;&gt; "", $I922/$S922, ""), ""),"")</f>
        <v/>
      </c>
      <c r="Y922" s="10" t="str">
        <f>IF(Overall!$A924&lt;&gt;"",IF(AND(MONTH($O922) &lt;= 6, MONTH($P922) &gt;= 6), IF($S922 &lt;&gt; "", $I922/$S922, ""), ""),"")</f>
        <v/>
      </c>
      <c r="Z922" s="10" t="str">
        <f>IF(Overall!$A924&lt;&gt;"",IF(AND(MONTH($O922) &lt;= 7, MONTH($P922) &gt;= 7 ), IF($S922 &lt;&gt; "", $I922/$S922, ""), ""),"")</f>
        <v/>
      </c>
      <c r="AA922" s="10" t="str">
        <f>IF(Overall!$A924&lt;&gt;"",IF(AND(MONTH($O922) &lt;= 8, MONTH($P922) &gt;= 8), IF($S922 &lt;&gt; "", $I922/$S922, ""), ""),"")</f>
        <v/>
      </c>
      <c r="AB922" s="10" t="str">
        <f>IF(Overall!$A924&lt;&gt;"",IF(AND(MONTH($O922) &lt;= 9, MONTH($P922) &gt;= 9), IF($S922 &lt;&gt; "", $I922/$S922, ""), ""),"")</f>
        <v/>
      </c>
      <c r="AC922" s="10" t="str">
        <f>IF(Overall!$A924&lt;&gt;"",IF(AND(MONTH($O922) &lt;= 10, MONTH($P922) &gt;= 10), IF($S922 &lt;&gt; "", $I922/$S922, ""), ""),"")</f>
        <v/>
      </c>
      <c r="AD922" s="10" t="str">
        <f>IF(Overall!$A924&lt;&gt;"",IF(AND(MONTH($O922) &lt;= 11, MONTH($P922) &gt;= 11), IF($S922 &lt;&gt; "", $I922/$S922, ""), ""),"")</f>
        <v/>
      </c>
      <c r="AE922" s="10" t="str">
        <f>IF(Overall!$A924&lt;&gt;"",IF(AND(MONTH($O922) &lt;= 12, MONTH($P922) &gt;= 12), IF($S922 &lt;&gt; "", $I922/$S922, ""), ""),"")</f>
        <v/>
      </c>
      <c r="AG922" s="10" t="str">
        <f ca="1">IFERROR(IF(AND(NOW()&lt;= EOMONTH(DATE(YEAR($P922),1, 1), 0), Overall!$A924&lt;&gt;"", MONTH($O922) &lt;= 1, MONTH($P922) &gt;= 1), IF($S922 &lt;&gt; "", $I922/$S922, ""), ""), "")</f>
        <v/>
      </c>
      <c r="AH922" s="10" t="str">
        <f ca="1">IFERROR(IF(AND(NOW()&lt;= EOMONTH(DATE(YEAR($P922),2, 1), 0), Overall!$A924&lt;&gt;"", MONTH($O922) &lt;= 2, MONTH($P922) &gt;= 2), IF($S922 &lt;&gt; "", $I922/$S922, ""), ""), "")</f>
        <v/>
      </c>
      <c r="AI922" s="10" t="str">
        <f ca="1">IFERROR(IF(AND(NOW()&lt;= EOMONTH(DATE(YEAR($P922),3, 1), 0), Overall!$A924&lt;&gt;"", MONTH($O922) &lt;= 3, MONTH($P922) &gt;= 3), IF($S922 &lt;&gt; "", $I922/$S922, ""), ""), "")</f>
        <v/>
      </c>
      <c r="AJ922" s="10" t="str">
        <f ca="1">IFERROR(IF(AND(NOW()&lt;= EOMONTH(DATE(YEAR($P922),4, 1), 0), Overall!$A924&lt;&gt;"", MONTH($O922) &lt;= 4, MONTH($P922) &gt;= 4), IF($S922 &lt;&gt; "", $I922/$S922, ""), ""), "")</f>
        <v/>
      </c>
      <c r="AK922" s="10" t="str">
        <f ca="1">IFERROR(IF(AND(NOW()&lt;= EOMONTH(DATE(YEAR($P922),5, 1), 0), Overall!$A924&lt;&gt;"", MONTH($O922) &lt;= 5, MONTH($P922) &gt;= 5), IF($S922 &lt;&gt; "", $I922/$S922, ""), ""), "")</f>
        <v/>
      </c>
      <c r="AL922" s="10" t="str">
        <f ca="1">IFERROR(IF(AND(NOW()&lt;= EOMONTH(DATE(YEAR($P922),6, 1), 0), Overall!$A924&lt;&gt;"", MONTH($O922) &lt;= 6, MONTH($P922) &gt;= 6), IF($S922 &lt;&gt; "", $I922/$S922, ""), ""), "")</f>
        <v/>
      </c>
      <c r="AM922" s="10" t="str">
        <f ca="1">IFERROR(IF(AND(NOW()&lt;= EOMONTH(DATE(YEAR($P922),7, 1), 0), Overall!$A924&lt;&gt;"", MONTH($O922) &lt;= 7, MONTH($P922) &gt;= 7), IF($S922 &lt;&gt; "", $I922/$S922, ""), ""), "")</f>
        <v/>
      </c>
      <c r="AN922" s="10" t="str">
        <f ca="1">IFERROR(IF(AND(NOW()&lt;= EOMONTH(DATE(YEAR($P922),8, 1), 0), Overall!$A924&lt;&gt;"", MONTH($O922) &lt;= 8, MONTH($P922) &gt;= 8), IF($S922 &lt;&gt; "", $I922/$S922, ""), ""), "")</f>
        <v/>
      </c>
      <c r="AO922" s="10" t="str">
        <f ca="1">IFERROR(IF(AND(NOW()&lt;= EOMONTH(DATE(YEAR($P922),9, 1), 0), Overall!$A924&lt;&gt;"", MONTH($O922) &lt;= 9, MONTH($P922) &gt;= 9), IF($S922 &lt;&gt; "", $I922/$S922, ""), ""), "")</f>
        <v/>
      </c>
      <c r="AP922" s="10" t="str">
        <f ca="1">IFERROR(IF(AND(NOW()&lt;= EOMONTH(DATE(YEAR($P922),10, 1), 0), Overall!$A924&lt;&gt;"", MONTH($O922) &lt;= 10, MONTH($P922) &gt;= 10), IF($S922 &lt;&gt; "", $I922/$S922, ""), ""), "")</f>
        <v/>
      </c>
      <c r="AQ922" s="10" t="str">
        <f ca="1">IFERROR(IF(AND(NOW()&lt;= EOMONTH(DATE(YEAR($P922),11, 1), 0), Overall!$A924&lt;&gt;"", MONTH($O922) &lt;=11, MONTH($P922) &gt;= 11), IF($S922 &lt;&gt; "", $I922/$S922, ""), ""), "")</f>
        <v/>
      </c>
      <c r="AR922" s="10" t="str">
        <f ca="1">IFERROR(IF(AND(NOW()&lt;= EOMONTH(DATE(YEAR($P922),12, 1), 0), Overall!$A924&lt;&gt;"", MONTH($O922) &lt;= 12, MONTH($P922) &gt;= 12), IF($S922 &lt;&gt; "", $I922/$S922, ""), ""), "")</f>
        <v/>
      </c>
      <c r="AS922" s="16">
        <f t="shared" ca="1" si="29"/>
        <v>0</v>
      </c>
    </row>
    <row r="923" spans="1:45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5" t="str">
        <f>IF(Overall!P925&lt;&gt;"",_xlfn.VALUETOTEXT(Overall!P925),"")</f>
        <v/>
      </c>
      <c r="I923" s="6" t="str">
        <f>IF(Overall!F925&lt;&gt;"",VALUE(Overall!F925),"")</f>
        <v/>
      </c>
      <c r="J923" s="6" t="str">
        <f>IF(Overall!G925&lt;&gt;"",VALUE(Overall!G925),"")</f>
        <v/>
      </c>
      <c r="K923" s="6" t="str">
        <f>IF(Overall!H925&lt;&gt;"",VALUE(Overall!H925),"")</f>
        <v/>
      </c>
      <c r="L923" s="6" t="str">
        <f>IF(Overall!I925&lt;&gt;"",VALUE(Overall!I925),"")</f>
        <v/>
      </c>
      <c r="M923" s="6" t="str">
        <f>IF(Overall!J925&lt;&gt;"",VALUE(Overall!J925),"")</f>
        <v/>
      </c>
      <c r="N923" s="6" t="str">
        <f>IF(Overall!K925&lt;&gt;"",VALUE(Overall!K925),"")</f>
        <v/>
      </c>
      <c r="O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P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Q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R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S923" s="5" t="str">
        <f t="shared" si="28"/>
        <v/>
      </c>
      <c r="T923" s="10" t="str">
        <f>IF(Overall!$A925&lt;&gt;"",IF(AND(MONTH($O923) &lt;= 1, MONTH($P923) &gt;= 1), IF($S923 &lt;&gt; "", $I923/$S923, ""), ""),"")</f>
        <v/>
      </c>
      <c r="U923" s="10" t="str">
        <f>IF(Overall!$A925&lt;&gt;"",IF(AND(MONTH($O923) &lt;= 2, MONTH($P923) &gt;= 2), IF($S923 &lt;&gt; "", $I923/$S923, ""), ""),"")</f>
        <v/>
      </c>
      <c r="V923" s="10" t="str">
        <f>IF(Overall!$A925&lt;&gt;"",IF(AND(MONTH($O923) &lt;= 3, MONTH($P923) &gt;= 3), IF($S923 &lt;&gt; "", $I923/$S923, ""), ""),"")</f>
        <v/>
      </c>
      <c r="W923" s="10" t="str">
        <f>IF(Overall!$A925&lt;&gt;"",IF(AND(MONTH($O923) &lt;= 4, MONTH($P923) &gt;= 4), IF($S923 &lt;&gt; "", $I923/$S923, ""), ""),"")</f>
        <v/>
      </c>
      <c r="X923" s="10" t="str">
        <f>IF(Overall!$A925&lt;&gt;"",IF(AND(MONTH($O923) &lt;= 5, MONTH($P923) &gt;= 5), IF($S923 &lt;&gt; "", $I923/$S923, ""), ""),"")</f>
        <v/>
      </c>
      <c r="Y923" s="10" t="str">
        <f>IF(Overall!$A925&lt;&gt;"",IF(AND(MONTH($O923) &lt;= 6, MONTH($P923) &gt;= 6), IF($S923 &lt;&gt; "", $I923/$S923, ""), ""),"")</f>
        <v/>
      </c>
      <c r="Z923" s="10" t="str">
        <f>IF(Overall!$A925&lt;&gt;"",IF(AND(MONTH($O923) &lt;= 7, MONTH($P923) &gt;= 7 ), IF($S923 &lt;&gt; "", $I923/$S923, ""), ""),"")</f>
        <v/>
      </c>
      <c r="AA923" s="10" t="str">
        <f>IF(Overall!$A925&lt;&gt;"",IF(AND(MONTH($O923) &lt;= 8, MONTH($P923) &gt;= 8), IF($S923 &lt;&gt; "", $I923/$S923, ""), ""),"")</f>
        <v/>
      </c>
      <c r="AB923" s="10" t="str">
        <f>IF(Overall!$A925&lt;&gt;"",IF(AND(MONTH($O923) &lt;= 9, MONTH($P923) &gt;= 9), IF($S923 &lt;&gt; "", $I923/$S923, ""), ""),"")</f>
        <v/>
      </c>
      <c r="AC923" s="10" t="str">
        <f>IF(Overall!$A925&lt;&gt;"",IF(AND(MONTH($O923) &lt;= 10, MONTH($P923) &gt;= 10), IF($S923 &lt;&gt; "", $I923/$S923, ""), ""),"")</f>
        <v/>
      </c>
      <c r="AD923" s="10" t="str">
        <f>IF(Overall!$A925&lt;&gt;"",IF(AND(MONTH($O923) &lt;= 11, MONTH($P923) &gt;= 11), IF($S923 &lt;&gt; "", $I923/$S923, ""), ""),"")</f>
        <v/>
      </c>
      <c r="AE923" s="10" t="str">
        <f>IF(Overall!$A925&lt;&gt;"",IF(AND(MONTH($O923) &lt;= 12, MONTH($P923) &gt;= 12), IF($S923 &lt;&gt; "", $I923/$S923, ""), ""),"")</f>
        <v/>
      </c>
      <c r="AG923" s="10" t="str">
        <f ca="1">IFERROR(IF(AND(NOW()&lt;= EOMONTH(DATE(YEAR($P923),1, 1), 0), Overall!$A925&lt;&gt;"", MONTH($O923) &lt;= 1, MONTH($P923) &gt;= 1), IF($S923 &lt;&gt; "", $I923/$S923, ""), ""), "")</f>
        <v/>
      </c>
      <c r="AH923" s="10" t="str">
        <f ca="1">IFERROR(IF(AND(NOW()&lt;= EOMONTH(DATE(YEAR($P923),2, 1), 0), Overall!$A925&lt;&gt;"", MONTH($O923) &lt;= 2, MONTH($P923) &gt;= 2), IF($S923 &lt;&gt; "", $I923/$S923, ""), ""), "")</f>
        <v/>
      </c>
      <c r="AI923" s="10" t="str">
        <f ca="1">IFERROR(IF(AND(NOW()&lt;= EOMONTH(DATE(YEAR($P923),3, 1), 0), Overall!$A925&lt;&gt;"", MONTH($O923) &lt;= 3, MONTH($P923) &gt;= 3), IF($S923 &lt;&gt; "", $I923/$S923, ""), ""), "")</f>
        <v/>
      </c>
      <c r="AJ923" s="10" t="str">
        <f ca="1">IFERROR(IF(AND(NOW()&lt;= EOMONTH(DATE(YEAR($P923),4, 1), 0), Overall!$A925&lt;&gt;"", MONTH($O923) &lt;= 4, MONTH($P923) &gt;= 4), IF($S923 &lt;&gt; "", $I923/$S923, ""), ""), "")</f>
        <v/>
      </c>
      <c r="AK923" s="10" t="str">
        <f ca="1">IFERROR(IF(AND(NOW()&lt;= EOMONTH(DATE(YEAR($P923),5, 1), 0), Overall!$A925&lt;&gt;"", MONTH($O923) &lt;= 5, MONTH($P923) &gt;= 5), IF($S923 &lt;&gt; "", $I923/$S923, ""), ""), "")</f>
        <v/>
      </c>
      <c r="AL923" s="10" t="str">
        <f ca="1">IFERROR(IF(AND(NOW()&lt;= EOMONTH(DATE(YEAR($P923),6, 1), 0), Overall!$A925&lt;&gt;"", MONTH($O923) &lt;= 6, MONTH($P923) &gt;= 6), IF($S923 &lt;&gt; "", $I923/$S923, ""), ""), "")</f>
        <v/>
      </c>
      <c r="AM923" s="10" t="str">
        <f ca="1">IFERROR(IF(AND(NOW()&lt;= EOMONTH(DATE(YEAR($P923),7, 1), 0), Overall!$A925&lt;&gt;"", MONTH($O923) &lt;= 7, MONTH($P923) &gt;= 7), IF($S923 &lt;&gt; "", $I923/$S923, ""), ""), "")</f>
        <v/>
      </c>
      <c r="AN923" s="10" t="str">
        <f ca="1">IFERROR(IF(AND(NOW()&lt;= EOMONTH(DATE(YEAR($P923),8, 1), 0), Overall!$A925&lt;&gt;"", MONTH($O923) &lt;= 8, MONTH($P923) &gt;= 8), IF($S923 &lt;&gt; "", $I923/$S923, ""), ""), "")</f>
        <v/>
      </c>
      <c r="AO923" s="10" t="str">
        <f ca="1">IFERROR(IF(AND(NOW()&lt;= EOMONTH(DATE(YEAR($P923),9, 1), 0), Overall!$A925&lt;&gt;"", MONTH($O923) &lt;= 9, MONTH($P923) &gt;= 9), IF($S923 &lt;&gt; "", $I923/$S923, ""), ""), "")</f>
        <v/>
      </c>
      <c r="AP923" s="10" t="str">
        <f ca="1">IFERROR(IF(AND(NOW()&lt;= EOMONTH(DATE(YEAR($P923),10, 1), 0), Overall!$A925&lt;&gt;"", MONTH($O923) &lt;= 10, MONTH($P923) &gt;= 10), IF($S923 &lt;&gt; "", $I923/$S923, ""), ""), "")</f>
        <v/>
      </c>
      <c r="AQ923" s="10" t="str">
        <f ca="1">IFERROR(IF(AND(NOW()&lt;= EOMONTH(DATE(YEAR($P923),11, 1), 0), Overall!$A925&lt;&gt;"", MONTH($O923) &lt;=11, MONTH($P923) &gt;= 11), IF($S923 &lt;&gt; "", $I923/$S923, ""), ""), "")</f>
        <v/>
      </c>
      <c r="AR923" s="10" t="str">
        <f ca="1">IFERROR(IF(AND(NOW()&lt;= EOMONTH(DATE(YEAR($P923),12, 1), 0), Overall!$A925&lt;&gt;"", MONTH($O923) &lt;= 12, MONTH($P923) &gt;= 12), IF($S923 &lt;&gt; "", $I923/$S923, ""), ""), "")</f>
        <v/>
      </c>
      <c r="AS923" s="16">
        <f t="shared" ca="1" si="29"/>
        <v>0</v>
      </c>
    </row>
    <row r="924" spans="1:45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5" t="str">
        <f>IF(Overall!P926&lt;&gt;"",_xlfn.VALUETOTEXT(Overall!P926),"")</f>
        <v/>
      </c>
      <c r="I924" s="6" t="str">
        <f>IF(Overall!F926&lt;&gt;"",VALUE(Overall!F926),"")</f>
        <v/>
      </c>
      <c r="J924" s="6" t="str">
        <f>IF(Overall!G926&lt;&gt;"",VALUE(Overall!G926),"")</f>
        <v/>
      </c>
      <c r="K924" s="6" t="str">
        <f>IF(Overall!H926&lt;&gt;"",VALUE(Overall!H926),"")</f>
        <v/>
      </c>
      <c r="L924" s="6" t="str">
        <f>IF(Overall!I926&lt;&gt;"",VALUE(Overall!I926),"")</f>
        <v/>
      </c>
      <c r="M924" s="6" t="str">
        <f>IF(Overall!J926&lt;&gt;"",VALUE(Overall!J926),"")</f>
        <v/>
      </c>
      <c r="N924" s="6" t="str">
        <f>IF(Overall!K926&lt;&gt;"",VALUE(Overall!K926),"")</f>
        <v/>
      </c>
      <c r="O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P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Q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R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S924" s="5" t="str">
        <f t="shared" si="28"/>
        <v/>
      </c>
      <c r="T924" s="10" t="str">
        <f>IF(Overall!$A926&lt;&gt;"",IF(AND(MONTH($O924) &lt;= 1, MONTH($P924) &gt;= 1), IF($S924 &lt;&gt; "", $I924/$S924, ""), ""),"")</f>
        <v/>
      </c>
      <c r="U924" s="10" t="str">
        <f>IF(Overall!$A926&lt;&gt;"",IF(AND(MONTH($O924) &lt;= 2, MONTH($P924) &gt;= 2), IF($S924 &lt;&gt; "", $I924/$S924, ""), ""),"")</f>
        <v/>
      </c>
      <c r="V924" s="10" t="str">
        <f>IF(Overall!$A926&lt;&gt;"",IF(AND(MONTH($O924) &lt;= 3, MONTH($P924) &gt;= 3), IF($S924 &lt;&gt; "", $I924/$S924, ""), ""),"")</f>
        <v/>
      </c>
      <c r="W924" s="10" t="str">
        <f>IF(Overall!$A926&lt;&gt;"",IF(AND(MONTH($O924) &lt;= 4, MONTH($P924) &gt;= 4), IF($S924 &lt;&gt; "", $I924/$S924, ""), ""),"")</f>
        <v/>
      </c>
      <c r="X924" s="10" t="str">
        <f>IF(Overall!$A926&lt;&gt;"",IF(AND(MONTH($O924) &lt;= 5, MONTH($P924) &gt;= 5), IF($S924 &lt;&gt; "", $I924/$S924, ""), ""),"")</f>
        <v/>
      </c>
      <c r="Y924" s="10" t="str">
        <f>IF(Overall!$A926&lt;&gt;"",IF(AND(MONTH($O924) &lt;= 6, MONTH($P924) &gt;= 6), IF($S924 &lt;&gt; "", $I924/$S924, ""), ""),"")</f>
        <v/>
      </c>
      <c r="Z924" s="10" t="str">
        <f>IF(Overall!$A926&lt;&gt;"",IF(AND(MONTH($O924) &lt;= 7, MONTH($P924) &gt;= 7 ), IF($S924 &lt;&gt; "", $I924/$S924, ""), ""),"")</f>
        <v/>
      </c>
      <c r="AA924" s="10" t="str">
        <f>IF(Overall!$A926&lt;&gt;"",IF(AND(MONTH($O924) &lt;= 8, MONTH($P924) &gt;= 8), IF($S924 &lt;&gt; "", $I924/$S924, ""), ""),"")</f>
        <v/>
      </c>
      <c r="AB924" s="10" t="str">
        <f>IF(Overall!$A926&lt;&gt;"",IF(AND(MONTH($O924) &lt;= 9, MONTH($P924) &gt;= 9), IF($S924 &lt;&gt; "", $I924/$S924, ""), ""),"")</f>
        <v/>
      </c>
      <c r="AC924" s="10" t="str">
        <f>IF(Overall!$A926&lt;&gt;"",IF(AND(MONTH($O924) &lt;= 10, MONTH($P924) &gt;= 10), IF($S924 &lt;&gt; "", $I924/$S924, ""), ""),"")</f>
        <v/>
      </c>
      <c r="AD924" s="10" t="str">
        <f>IF(Overall!$A926&lt;&gt;"",IF(AND(MONTH($O924) &lt;= 11, MONTH($P924) &gt;= 11), IF($S924 &lt;&gt; "", $I924/$S924, ""), ""),"")</f>
        <v/>
      </c>
      <c r="AE924" s="10" t="str">
        <f>IF(Overall!$A926&lt;&gt;"",IF(AND(MONTH($O924) &lt;= 12, MONTH($P924) &gt;= 12), IF($S924 &lt;&gt; "", $I924/$S924, ""), ""),"")</f>
        <v/>
      </c>
      <c r="AG924" s="10" t="str">
        <f ca="1">IFERROR(IF(AND(NOW()&lt;= EOMONTH(DATE(YEAR($P924),1, 1), 0), Overall!$A926&lt;&gt;"", MONTH($O924) &lt;= 1, MONTH($P924) &gt;= 1), IF($S924 &lt;&gt; "", $I924/$S924, ""), ""), "")</f>
        <v/>
      </c>
      <c r="AH924" s="10" t="str">
        <f ca="1">IFERROR(IF(AND(NOW()&lt;= EOMONTH(DATE(YEAR($P924),2, 1), 0), Overall!$A926&lt;&gt;"", MONTH($O924) &lt;= 2, MONTH($P924) &gt;= 2), IF($S924 &lt;&gt; "", $I924/$S924, ""), ""), "")</f>
        <v/>
      </c>
      <c r="AI924" s="10" t="str">
        <f ca="1">IFERROR(IF(AND(NOW()&lt;= EOMONTH(DATE(YEAR($P924),3, 1), 0), Overall!$A926&lt;&gt;"", MONTH($O924) &lt;= 3, MONTH($P924) &gt;= 3), IF($S924 &lt;&gt; "", $I924/$S924, ""), ""), "")</f>
        <v/>
      </c>
      <c r="AJ924" s="10" t="str">
        <f ca="1">IFERROR(IF(AND(NOW()&lt;= EOMONTH(DATE(YEAR($P924),4, 1), 0), Overall!$A926&lt;&gt;"", MONTH($O924) &lt;= 4, MONTH($P924) &gt;= 4), IF($S924 &lt;&gt; "", $I924/$S924, ""), ""), "")</f>
        <v/>
      </c>
      <c r="AK924" s="10" t="str">
        <f ca="1">IFERROR(IF(AND(NOW()&lt;= EOMONTH(DATE(YEAR($P924),5, 1), 0), Overall!$A926&lt;&gt;"", MONTH($O924) &lt;= 5, MONTH($P924) &gt;= 5), IF($S924 &lt;&gt; "", $I924/$S924, ""), ""), "")</f>
        <v/>
      </c>
      <c r="AL924" s="10" t="str">
        <f ca="1">IFERROR(IF(AND(NOW()&lt;= EOMONTH(DATE(YEAR($P924),6, 1), 0), Overall!$A926&lt;&gt;"", MONTH($O924) &lt;= 6, MONTH($P924) &gt;= 6), IF($S924 &lt;&gt; "", $I924/$S924, ""), ""), "")</f>
        <v/>
      </c>
      <c r="AM924" s="10" t="str">
        <f ca="1">IFERROR(IF(AND(NOW()&lt;= EOMONTH(DATE(YEAR($P924),7, 1), 0), Overall!$A926&lt;&gt;"", MONTH($O924) &lt;= 7, MONTH($P924) &gt;= 7), IF($S924 &lt;&gt; "", $I924/$S924, ""), ""), "")</f>
        <v/>
      </c>
      <c r="AN924" s="10" t="str">
        <f ca="1">IFERROR(IF(AND(NOW()&lt;= EOMONTH(DATE(YEAR($P924),8, 1), 0), Overall!$A926&lt;&gt;"", MONTH($O924) &lt;= 8, MONTH($P924) &gt;= 8), IF($S924 &lt;&gt; "", $I924/$S924, ""), ""), "")</f>
        <v/>
      </c>
      <c r="AO924" s="10" t="str">
        <f ca="1">IFERROR(IF(AND(NOW()&lt;= EOMONTH(DATE(YEAR($P924),9, 1), 0), Overall!$A926&lt;&gt;"", MONTH($O924) &lt;= 9, MONTH($P924) &gt;= 9), IF($S924 &lt;&gt; "", $I924/$S924, ""), ""), "")</f>
        <v/>
      </c>
      <c r="AP924" s="10" t="str">
        <f ca="1">IFERROR(IF(AND(NOW()&lt;= EOMONTH(DATE(YEAR($P924),10, 1), 0), Overall!$A926&lt;&gt;"", MONTH($O924) &lt;= 10, MONTH($P924) &gt;= 10), IF($S924 &lt;&gt; "", $I924/$S924, ""), ""), "")</f>
        <v/>
      </c>
      <c r="AQ924" s="10" t="str">
        <f ca="1">IFERROR(IF(AND(NOW()&lt;= EOMONTH(DATE(YEAR($P924),11, 1), 0), Overall!$A926&lt;&gt;"", MONTH($O924) &lt;=11, MONTH($P924) &gt;= 11), IF($S924 &lt;&gt; "", $I924/$S924, ""), ""), "")</f>
        <v/>
      </c>
      <c r="AR924" s="10" t="str">
        <f ca="1">IFERROR(IF(AND(NOW()&lt;= EOMONTH(DATE(YEAR($P924),12, 1), 0), Overall!$A926&lt;&gt;"", MONTH($O924) &lt;= 12, MONTH($P924) &gt;= 12), IF($S924 &lt;&gt; "", $I924/$S924, ""), ""), "")</f>
        <v/>
      </c>
      <c r="AS924" s="16">
        <f t="shared" ca="1" si="29"/>
        <v>0</v>
      </c>
    </row>
    <row r="925" spans="1:45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5" t="str">
        <f>IF(Overall!P927&lt;&gt;"",_xlfn.VALUETOTEXT(Overall!P927),"")</f>
        <v/>
      </c>
      <c r="I925" s="6" t="str">
        <f>IF(Overall!F927&lt;&gt;"",VALUE(Overall!F927),"")</f>
        <v/>
      </c>
      <c r="J925" s="6" t="str">
        <f>IF(Overall!G927&lt;&gt;"",VALUE(Overall!G927),"")</f>
        <v/>
      </c>
      <c r="K925" s="6" t="str">
        <f>IF(Overall!H927&lt;&gt;"",VALUE(Overall!H927),"")</f>
        <v/>
      </c>
      <c r="L925" s="6" t="str">
        <f>IF(Overall!I927&lt;&gt;"",VALUE(Overall!I927),"")</f>
        <v/>
      </c>
      <c r="M925" s="6" t="str">
        <f>IF(Overall!J927&lt;&gt;"",VALUE(Overall!J927),"")</f>
        <v/>
      </c>
      <c r="N925" s="6" t="str">
        <f>IF(Overall!K927&lt;&gt;"",VALUE(Overall!K927),"")</f>
        <v/>
      </c>
      <c r="O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P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Q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R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S925" s="5" t="str">
        <f t="shared" si="28"/>
        <v/>
      </c>
      <c r="T925" s="10" t="str">
        <f>IF(Overall!$A927&lt;&gt;"",IF(AND(MONTH($O925) &lt;= 1, MONTH($P925) &gt;= 1), IF($S925 &lt;&gt; "", $I925/$S925, ""), ""),"")</f>
        <v/>
      </c>
      <c r="U925" s="10" t="str">
        <f>IF(Overall!$A927&lt;&gt;"",IF(AND(MONTH($O925) &lt;= 2, MONTH($P925) &gt;= 2), IF($S925 &lt;&gt; "", $I925/$S925, ""), ""),"")</f>
        <v/>
      </c>
      <c r="V925" s="10" t="str">
        <f>IF(Overall!$A927&lt;&gt;"",IF(AND(MONTH($O925) &lt;= 3, MONTH($P925) &gt;= 3), IF($S925 &lt;&gt; "", $I925/$S925, ""), ""),"")</f>
        <v/>
      </c>
      <c r="W925" s="10" t="str">
        <f>IF(Overall!$A927&lt;&gt;"",IF(AND(MONTH($O925) &lt;= 4, MONTH($P925) &gt;= 4), IF($S925 &lt;&gt; "", $I925/$S925, ""), ""),"")</f>
        <v/>
      </c>
      <c r="X925" s="10" t="str">
        <f>IF(Overall!$A927&lt;&gt;"",IF(AND(MONTH($O925) &lt;= 5, MONTH($P925) &gt;= 5), IF($S925 &lt;&gt; "", $I925/$S925, ""), ""),"")</f>
        <v/>
      </c>
      <c r="Y925" s="10" t="str">
        <f>IF(Overall!$A927&lt;&gt;"",IF(AND(MONTH($O925) &lt;= 6, MONTH($P925) &gt;= 6), IF($S925 &lt;&gt; "", $I925/$S925, ""), ""),"")</f>
        <v/>
      </c>
      <c r="Z925" s="10" t="str">
        <f>IF(Overall!$A927&lt;&gt;"",IF(AND(MONTH($O925) &lt;= 7, MONTH($P925) &gt;= 7 ), IF($S925 &lt;&gt; "", $I925/$S925, ""), ""),"")</f>
        <v/>
      </c>
      <c r="AA925" s="10" t="str">
        <f>IF(Overall!$A927&lt;&gt;"",IF(AND(MONTH($O925) &lt;= 8, MONTH($P925) &gt;= 8), IF($S925 &lt;&gt; "", $I925/$S925, ""), ""),"")</f>
        <v/>
      </c>
      <c r="AB925" s="10" t="str">
        <f>IF(Overall!$A927&lt;&gt;"",IF(AND(MONTH($O925) &lt;= 9, MONTH($P925) &gt;= 9), IF($S925 &lt;&gt; "", $I925/$S925, ""), ""),"")</f>
        <v/>
      </c>
      <c r="AC925" s="10" t="str">
        <f>IF(Overall!$A927&lt;&gt;"",IF(AND(MONTH($O925) &lt;= 10, MONTH($P925) &gt;= 10), IF($S925 &lt;&gt; "", $I925/$S925, ""), ""),"")</f>
        <v/>
      </c>
      <c r="AD925" s="10" t="str">
        <f>IF(Overall!$A927&lt;&gt;"",IF(AND(MONTH($O925) &lt;= 11, MONTH($P925) &gt;= 11), IF($S925 &lt;&gt; "", $I925/$S925, ""), ""),"")</f>
        <v/>
      </c>
      <c r="AE925" s="10" t="str">
        <f>IF(Overall!$A927&lt;&gt;"",IF(AND(MONTH($O925) &lt;= 12, MONTH($P925) &gt;= 12), IF($S925 &lt;&gt; "", $I925/$S925, ""), ""),"")</f>
        <v/>
      </c>
      <c r="AG925" s="10" t="str">
        <f ca="1">IFERROR(IF(AND(NOW()&lt;= EOMONTH(DATE(YEAR($P925),1, 1), 0), Overall!$A927&lt;&gt;"", MONTH($O925) &lt;= 1, MONTH($P925) &gt;= 1), IF($S925 &lt;&gt; "", $I925/$S925, ""), ""), "")</f>
        <v/>
      </c>
      <c r="AH925" s="10" t="str">
        <f ca="1">IFERROR(IF(AND(NOW()&lt;= EOMONTH(DATE(YEAR($P925),2, 1), 0), Overall!$A927&lt;&gt;"", MONTH($O925) &lt;= 2, MONTH($P925) &gt;= 2), IF($S925 &lt;&gt; "", $I925/$S925, ""), ""), "")</f>
        <v/>
      </c>
      <c r="AI925" s="10" t="str">
        <f ca="1">IFERROR(IF(AND(NOW()&lt;= EOMONTH(DATE(YEAR($P925),3, 1), 0), Overall!$A927&lt;&gt;"", MONTH($O925) &lt;= 3, MONTH($P925) &gt;= 3), IF($S925 &lt;&gt; "", $I925/$S925, ""), ""), "")</f>
        <v/>
      </c>
      <c r="AJ925" s="10" t="str">
        <f ca="1">IFERROR(IF(AND(NOW()&lt;= EOMONTH(DATE(YEAR($P925),4, 1), 0), Overall!$A927&lt;&gt;"", MONTH($O925) &lt;= 4, MONTH($P925) &gt;= 4), IF($S925 &lt;&gt; "", $I925/$S925, ""), ""), "")</f>
        <v/>
      </c>
      <c r="AK925" s="10" t="str">
        <f ca="1">IFERROR(IF(AND(NOW()&lt;= EOMONTH(DATE(YEAR($P925),5, 1), 0), Overall!$A927&lt;&gt;"", MONTH($O925) &lt;= 5, MONTH($P925) &gt;= 5), IF($S925 &lt;&gt; "", $I925/$S925, ""), ""), "")</f>
        <v/>
      </c>
      <c r="AL925" s="10" t="str">
        <f ca="1">IFERROR(IF(AND(NOW()&lt;= EOMONTH(DATE(YEAR($P925),6, 1), 0), Overall!$A927&lt;&gt;"", MONTH($O925) &lt;= 6, MONTH($P925) &gt;= 6), IF($S925 &lt;&gt; "", $I925/$S925, ""), ""), "")</f>
        <v/>
      </c>
      <c r="AM925" s="10" t="str">
        <f ca="1">IFERROR(IF(AND(NOW()&lt;= EOMONTH(DATE(YEAR($P925),7, 1), 0), Overall!$A927&lt;&gt;"", MONTH($O925) &lt;= 7, MONTH($P925) &gt;= 7), IF($S925 &lt;&gt; "", $I925/$S925, ""), ""), "")</f>
        <v/>
      </c>
      <c r="AN925" s="10" t="str">
        <f ca="1">IFERROR(IF(AND(NOW()&lt;= EOMONTH(DATE(YEAR($P925),8, 1), 0), Overall!$A927&lt;&gt;"", MONTH($O925) &lt;= 8, MONTH($P925) &gt;= 8), IF($S925 &lt;&gt; "", $I925/$S925, ""), ""), "")</f>
        <v/>
      </c>
      <c r="AO925" s="10" t="str">
        <f ca="1">IFERROR(IF(AND(NOW()&lt;= EOMONTH(DATE(YEAR($P925),9, 1), 0), Overall!$A927&lt;&gt;"", MONTH($O925) &lt;= 9, MONTH($P925) &gt;= 9), IF($S925 &lt;&gt; "", $I925/$S925, ""), ""), "")</f>
        <v/>
      </c>
      <c r="AP925" s="10" t="str">
        <f ca="1">IFERROR(IF(AND(NOW()&lt;= EOMONTH(DATE(YEAR($P925),10, 1), 0), Overall!$A927&lt;&gt;"", MONTH($O925) &lt;= 10, MONTH($P925) &gt;= 10), IF($S925 &lt;&gt; "", $I925/$S925, ""), ""), "")</f>
        <v/>
      </c>
      <c r="AQ925" s="10" t="str">
        <f ca="1">IFERROR(IF(AND(NOW()&lt;= EOMONTH(DATE(YEAR($P925),11, 1), 0), Overall!$A927&lt;&gt;"", MONTH($O925) &lt;=11, MONTH($P925) &gt;= 11), IF($S925 &lt;&gt; "", $I925/$S925, ""), ""), "")</f>
        <v/>
      </c>
      <c r="AR925" s="10" t="str">
        <f ca="1">IFERROR(IF(AND(NOW()&lt;= EOMONTH(DATE(YEAR($P925),12, 1), 0), Overall!$A927&lt;&gt;"", MONTH($O925) &lt;= 12, MONTH($P925) &gt;= 12), IF($S925 &lt;&gt; "", $I925/$S925, ""), ""), "")</f>
        <v/>
      </c>
      <c r="AS925" s="16">
        <f t="shared" ca="1" si="29"/>
        <v>0</v>
      </c>
    </row>
    <row r="926" spans="1:45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5" t="str">
        <f>IF(Overall!P928&lt;&gt;"",_xlfn.VALUETOTEXT(Overall!P928),"")</f>
        <v/>
      </c>
      <c r="I926" s="6" t="str">
        <f>IF(Overall!F928&lt;&gt;"",VALUE(Overall!F928),"")</f>
        <v/>
      </c>
      <c r="J926" s="6" t="str">
        <f>IF(Overall!G928&lt;&gt;"",VALUE(Overall!G928),"")</f>
        <v/>
      </c>
      <c r="K926" s="6" t="str">
        <f>IF(Overall!H928&lt;&gt;"",VALUE(Overall!H928),"")</f>
        <v/>
      </c>
      <c r="L926" s="6" t="str">
        <f>IF(Overall!I928&lt;&gt;"",VALUE(Overall!I928),"")</f>
        <v/>
      </c>
      <c r="M926" s="6" t="str">
        <f>IF(Overall!J928&lt;&gt;"",VALUE(Overall!J928),"")</f>
        <v/>
      </c>
      <c r="N926" s="6" t="str">
        <f>IF(Overall!K928&lt;&gt;"",VALUE(Overall!K928),"")</f>
        <v/>
      </c>
      <c r="O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P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Q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R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S926" s="5" t="str">
        <f t="shared" si="28"/>
        <v/>
      </c>
      <c r="T926" s="10" t="str">
        <f>IF(Overall!$A928&lt;&gt;"",IF(AND(MONTH($O926) &lt;= 1, MONTH($P926) &gt;= 1), IF($S926 &lt;&gt; "", $I926/$S926, ""), ""),"")</f>
        <v/>
      </c>
      <c r="U926" s="10" t="str">
        <f>IF(Overall!$A928&lt;&gt;"",IF(AND(MONTH($O926) &lt;= 2, MONTH($P926) &gt;= 2), IF($S926 &lt;&gt; "", $I926/$S926, ""), ""),"")</f>
        <v/>
      </c>
      <c r="V926" s="10" t="str">
        <f>IF(Overall!$A928&lt;&gt;"",IF(AND(MONTH($O926) &lt;= 3, MONTH($P926) &gt;= 3), IF($S926 &lt;&gt; "", $I926/$S926, ""), ""),"")</f>
        <v/>
      </c>
      <c r="W926" s="10" t="str">
        <f>IF(Overall!$A928&lt;&gt;"",IF(AND(MONTH($O926) &lt;= 4, MONTH($P926) &gt;= 4), IF($S926 &lt;&gt; "", $I926/$S926, ""), ""),"")</f>
        <v/>
      </c>
      <c r="X926" s="10" t="str">
        <f>IF(Overall!$A928&lt;&gt;"",IF(AND(MONTH($O926) &lt;= 5, MONTH($P926) &gt;= 5), IF($S926 &lt;&gt; "", $I926/$S926, ""), ""),"")</f>
        <v/>
      </c>
      <c r="Y926" s="10" t="str">
        <f>IF(Overall!$A928&lt;&gt;"",IF(AND(MONTH($O926) &lt;= 6, MONTH($P926) &gt;= 6), IF($S926 &lt;&gt; "", $I926/$S926, ""), ""),"")</f>
        <v/>
      </c>
      <c r="Z926" s="10" t="str">
        <f>IF(Overall!$A928&lt;&gt;"",IF(AND(MONTH($O926) &lt;= 7, MONTH($P926) &gt;= 7 ), IF($S926 &lt;&gt; "", $I926/$S926, ""), ""),"")</f>
        <v/>
      </c>
      <c r="AA926" s="10" t="str">
        <f>IF(Overall!$A928&lt;&gt;"",IF(AND(MONTH($O926) &lt;= 8, MONTH($P926) &gt;= 8), IF($S926 &lt;&gt; "", $I926/$S926, ""), ""),"")</f>
        <v/>
      </c>
      <c r="AB926" s="10" t="str">
        <f>IF(Overall!$A928&lt;&gt;"",IF(AND(MONTH($O926) &lt;= 9, MONTH($P926) &gt;= 9), IF($S926 &lt;&gt; "", $I926/$S926, ""), ""),"")</f>
        <v/>
      </c>
      <c r="AC926" s="10" t="str">
        <f>IF(Overall!$A928&lt;&gt;"",IF(AND(MONTH($O926) &lt;= 10, MONTH($P926) &gt;= 10), IF($S926 &lt;&gt; "", $I926/$S926, ""), ""),"")</f>
        <v/>
      </c>
      <c r="AD926" s="10" t="str">
        <f>IF(Overall!$A928&lt;&gt;"",IF(AND(MONTH($O926) &lt;= 11, MONTH($P926) &gt;= 11), IF($S926 &lt;&gt; "", $I926/$S926, ""), ""),"")</f>
        <v/>
      </c>
      <c r="AE926" s="10" t="str">
        <f>IF(Overall!$A928&lt;&gt;"",IF(AND(MONTH($O926) &lt;= 12, MONTH($P926) &gt;= 12), IF($S926 &lt;&gt; "", $I926/$S926, ""), ""),"")</f>
        <v/>
      </c>
      <c r="AG926" s="10" t="str">
        <f ca="1">IFERROR(IF(AND(NOW()&lt;= EOMONTH(DATE(YEAR($P926),1, 1), 0), Overall!$A928&lt;&gt;"", MONTH($O926) &lt;= 1, MONTH($P926) &gt;= 1), IF($S926 &lt;&gt; "", $I926/$S926, ""), ""), "")</f>
        <v/>
      </c>
      <c r="AH926" s="10" t="str">
        <f ca="1">IFERROR(IF(AND(NOW()&lt;= EOMONTH(DATE(YEAR($P926),2, 1), 0), Overall!$A928&lt;&gt;"", MONTH($O926) &lt;= 2, MONTH($P926) &gt;= 2), IF($S926 &lt;&gt; "", $I926/$S926, ""), ""), "")</f>
        <v/>
      </c>
      <c r="AI926" s="10" t="str">
        <f ca="1">IFERROR(IF(AND(NOW()&lt;= EOMONTH(DATE(YEAR($P926),3, 1), 0), Overall!$A928&lt;&gt;"", MONTH($O926) &lt;= 3, MONTH($P926) &gt;= 3), IF($S926 &lt;&gt; "", $I926/$S926, ""), ""), "")</f>
        <v/>
      </c>
      <c r="AJ926" s="10" t="str">
        <f ca="1">IFERROR(IF(AND(NOW()&lt;= EOMONTH(DATE(YEAR($P926),4, 1), 0), Overall!$A928&lt;&gt;"", MONTH($O926) &lt;= 4, MONTH($P926) &gt;= 4), IF($S926 &lt;&gt; "", $I926/$S926, ""), ""), "")</f>
        <v/>
      </c>
      <c r="AK926" s="10" t="str">
        <f ca="1">IFERROR(IF(AND(NOW()&lt;= EOMONTH(DATE(YEAR($P926),5, 1), 0), Overall!$A928&lt;&gt;"", MONTH($O926) &lt;= 5, MONTH($P926) &gt;= 5), IF($S926 &lt;&gt; "", $I926/$S926, ""), ""), "")</f>
        <v/>
      </c>
      <c r="AL926" s="10" t="str">
        <f ca="1">IFERROR(IF(AND(NOW()&lt;= EOMONTH(DATE(YEAR($P926),6, 1), 0), Overall!$A928&lt;&gt;"", MONTH($O926) &lt;= 6, MONTH($P926) &gt;= 6), IF($S926 &lt;&gt; "", $I926/$S926, ""), ""), "")</f>
        <v/>
      </c>
      <c r="AM926" s="10" t="str">
        <f ca="1">IFERROR(IF(AND(NOW()&lt;= EOMONTH(DATE(YEAR($P926),7, 1), 0), Overall!$A928&lt;&gt;"", MONTH($O926) &lt;= 7, MONTH($P926) &gt;= 7), IF($S926 &lt;&gt; "", $I926/$S926, ""), ""), "")</f>
        <v/>
      </c>
      <c r="AN926" s="10" t="str">
        <f ca="1">IFERROR(IF(AND(NOW()&lt;= EOMONTH(DATE(YEAR($P926),8, 1), 0), Overall!$A928&lt;&gt;"", MONTH($O926) &lt;= 8, MONTH($P926) &gt;= 8), IF($S926 &lt;&gt; "", $I926/$S926, ""), ""), "")</f>
        <v/>
      </c>
      <c r="AO926" s="10" t="str">
        <f ca="1">IFERROR(IF(AND(NOW()&lt;= EOMONTH(DATE(YEAR($P926),9, 1), 0), Overall!$A928&lt;&gt;"", MONTH($O926) &lt;= 9, MONTH($P926) &gt;= 9), IF($S926 &lt;&gt; "", $I926/$S926, ""), ""), "")</f>
        <v/>
      </c>
      <c r="AP926" s="10" t="str">
        <f ca="1">IFERROR(IF(AND(NOW()&lt;= EOMONTH(DATE(YEAR($P926),10, 1), 0), Overall!$A928&lt;&gt;"", MONTH($O926) &lt;= 10, MONTH($P926) &gt;= 10), IF($S926 &lt;&gt; "", $I926/$S926, ""), ""), "")</f>
        <v/>
      </c>
      <c r="AQ926" s="10" t="str">
        <f ca="1">IFERROR(IF(AND(NOW()&lt;= EOMONTH(DATE(YEAR($P926),11, 1), 0), Overall!$A928&lt;&gt;"", MONTH($O926) &lt;=11, MONTH($P926) &gt;= 11), IF($S926 &lt;&gt; "", $I926/$S926, ""), ""), "")</f>
        <v/>
      </c>
      <c r="AR926" s="10" t="str">
        <f ca="1">IFERROR(IF(AND(NOW()&lt;= EOMONTH(DATE(YEAR($P926),12, 1), 0), Overall!$A928&lt;&gt;"", MONTH($O926) &lt;= 12, MONTH($P926) &gt;= 12), IF($S926 &lt;&gt; "", $I926/$S926, ""), ""), "")</f>
        <v/>
      </c>
      <c r="AS926" s="16">
        <f t="shared" ca="1" si="29"/>
        <v>0</v>
      </c>
    </row>
    <row r="927" spans="1:45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5" t="str">
        <f>IF(Overall!P929&lt;&gt;"",_xlfn.VALUETOTEXT(Overall!P929),"")</f>
        <v/>
      </c>
      <c r="I927" s="6" t="str">
        <f>IF(Overall!F929&lt;&gt;"",VALUE(Overall!F929),"")</f>
        <v/>
      </c>
      <c r="J927" s="6" t="str">
        <f>IF(Overall!G929&lt;&gt;"",VALUE(Overall!G929),"")</f>
        <v/>
      </c>
      <c r="K927" s="6" t="str">
        <f>IF(Overall!H929&lt;&gt;"",VALUE(Overall!H929),"")</f>
        <v/>
      </c>
      <c r="L927" s="6" t="str">
        <f>IF(Overall!I929&lt;&gt;"",VALUE(Overall!I929),"")</f>
        <v/>
      </c>
      <c r="M927" s="6" t="str">
        <f>IF(Overall!J929&lt;&gt;"",VALUE(Overall!J929),"")</f>
        <v/>
      </c>
      <c r="N927" s="6" t="str">
        <f>IF(Overall!K929&lt;&gt;"",VALUE(Overall!K929),"")</f>
        <v/>
      </c>
      <c r="O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P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Q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R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S927" s="5" t="str">
        <f t="shared" si="28"/>
        <v/>
      </c>
      <c r="T927" s="10" t="str">
        <f>IF(Overall!$A929&lt;&gt;"",IF(AND(MONTH($O927) &lt;= 1, MONTH($P927) &gt;= 1), IF($S927 &lt;&gt; "", $I927/$S927, ""), ""),"")</f>
        <v/>
      </c>
      <c r="U927" s="10" t="str">
        <f>IF(Overall!$A929&lt;&gt;"",IF(AND(MONTH($O927) &lt;= 2, MONTH($P927) &gt;= 2), IF($S927 &lt;&gt; "", $I927/$S927, ""), ""),"")</f>
        <v/>
      </c>
      <c r="V927" s="10" t="str">
        <f>IF(Overall!$A929&lt;&gt;"",IF(AND(MONTH($O927) &lt;= 3, MONTH($P927) &gt;= 3), IF($S927 &lt;&gt; "", $I927/$S927, ""), ""),"")</f>
        <v/>
      </c>
      <c r="W927" s="10" t="str">
        <f>IF(Overall!$A929&lt;&gt;"",IF(AND(MONTH($O927) &lt;= 4, MONTH($P927) &gt;= 4), IF($S927 &lt;&gt; "", $I927/$S927, ""), ""),"")</f>
        <v/>
      </c>
      <c r="X927" s="10" t="str">
        <f>IF(Overall!$A929&lt;&gt;"",IF(AND(MONTH($O927) &lt;= 5, MONTH($P927) &gt;= 5), IF($S927 &lt;&gt; "", $I927/$S927, ""), ""),"")</f>
        <v/>
      </c>
      <c r="Y927" s="10" t="str">
        <f>IF(Overall!$A929&lt;&gt;"",IF(AND(MONTH($O927) &lt;= 6, MONTH($P927) &gt;= 6), IF($S927 &lt;&gt; "", $I927/$S927, ""), ""),"")</f>
        <v/>
      </c>
      <c r="Z927" s="10" t="str">
        <f>IF(Overall!$A929&lt;&gt;"",IF(AND(MONTH($O927) &lt;= 7, MONTH($P927) &gt;= 7 ), IF($S927 &lt;&gt; "", $I927/$S927, ""), ""),"")</f>
        <v/>
      </c>
      <c r="AA927" s="10" t="str">
        <f>IF(Overall!$A929&lt;&gt;"",IF(AND(MONTH($O927) &lt;= 8, MONTH($P927) &gt;= 8), IF($S927 &lt;&gt; "", $I927/$S927, ""), ""),"")</f>
        <v/>
      </c>
      <c r="AB927" s="10" t="str">
        <f>IF(Overall!$A929&lt;&gt;"",IF(AND(MONTH($O927) &lt;= 9, MONTH($P927) &gt;= 9), IF($S927 &lt;&gt; "", $I927/$S927, ""), ""),"")</f>
        <v/>
      </c>
      <c r="AC927" s="10" t="str">
        <f>IF(Overall!$A929&lt;&gt;"",IF(AND(MONTH($O927) &lt;= 10, MONTH($P927) &gt;= 10), IF($S927 &lt;&gt; "", $I927/$S927, ""), ""),"")</f>
        <v/>
      </c>
      <c r="AD927" s="10" t="str">
        <f>IF(Overall!$A929&lt;&gt;"",IF(AND(MONTH($O927) &lt;= 11, MONTH($P927) &gt;= 11), IF($S927 &lt;&gt; "", $I927/$S927, ""), ""),"")</f>
        <v/>
      </c>
      <c r="AE927" s="10" t="str">
        <f>IF(Overall!$A929&lt;&gt;"",IF(AND(MONTH($O927) &lt;= 12, MONTH($P927) &gt;= 12), IF($S927 &lt;&gt; "", $I927/$S927, ""), ""),"")</f>
        <v/>
      </c>
      <c r="AG927" s="10" t="str">
        <f ca="1">IFERROR(IF(AND(NOW()&lt;= EOMONTH(DATE(YEAR($P927),1, 1), 0), Overall!$A929&lt;&gt;"", MONTH($O927) &lt;= 1, MONTH($P927) &gt;= 1), IF($S927 &lt;&gt; "", $I927/$S927, ""), ""), "")</f>
        <v/>
      </c>
      <c r="AH927" s="10" t="str">
        <f ca="1">IFERROR(IF(AND(NOW()&lt;= EOMONTH(DATE(YEAR($P927),2, 1), 0), Overall!$A929&lt;&gt;"", MONTH($O927) &lt;= 2, MONTH($P927) &gt;= 2), IF($S927 &lt;&gt; "", $I927/$S927, ""), ""), "")</f>
        <v/>
      </c>
      <c r="AI927" s="10" t="str">
        <f ca="1">IFERROR(IF(AND(NOW()&lt;= EOMONTH(DATE(YEAR($P927),3, 1), 0), Overall!$A929&lt;&gt;"", MONTH($O927) &lt;= 3, MONTH($P927) &gt;= 3), IF($S927 &lt;&gt; "", $I927/$S927, ""), ""), "")</f>
        <v/>
      </c>
      <c r="AJ927" s="10" t="str">
        <f ca="1">IFERROR(IF(AND(NOW()&lt;= EOMONTH(DATE(YEAR($P927),4, 1), 0), Overall!$A929&lt;&gt;"", MONTH($O927) &lt;= 4, MONTH($P927) &gt;= 4), IF($S927 &lt;&gt; "", $I927/$S927, ""), ""), "")</f>
        <v/>
      </c>
      <c r="AK927" s="10" t="str">
        <f ca="1">IFERROR(IF(AND(NOW()&lt;= EOMONTH(DATE(YEAR($P927),5, 1), 0), Overall!$A929&lt;&gt;"", MONTH($O927) &lt;= 5, MONTH($P927) &gt;= 5), IF($S927 &lt;&gt; "", $I927/$S927, ""), ""), "")</f>
        <v/>
      </c>
      <c r="AL927" s="10" t="str">
        <f ca="1">IFERROR(IF(AND(NOW()&lt;= EOMONTH(DATE(YEAR($P927),6, 1), 0), Overall!$A929&lt;&gt;"", MONTH($O927) &lt;= 6, MONTH($P927) &gt;= 6), IF($S927 &lt;&gt; "", $I927/$S927, ""), ""), "")</f>
        <v/>
      </c>
      <c r="AM927" s="10" t="str">
        <f ca="1">IFERROR(IF(AND(NOW()&lt;= EOMONTH(DATE(YEAR($P927),7, 1), 0), Overall!$A929&lt;&gt;"", MONTH($O927) &lt;= 7, MONTH($P927) &gt;= 7), IF($S927 &lt;&gt; "", $I927/$S927, ""), ""), "")</f>
        <v/>
      </c>
      <c r="AN927" s="10" t="str">
        <f ca="1">IFERROR(IF(AND(NOW()&lt;= EOMONTH(DATE(YEAR($P927),8, 1), 0), Overall!$A929&lt;&gt;"", MONTH($O927) &lt;= 8, MONTH($P927) &gt;= 8), IF($S927 &lt;&gt; "", $I927/$S927, ""), ""), "")</f>
        <v/>
      </c>
      <c r="AO927" s="10" t="str">
        <f ca="1">IFERROR(IF(AND(NOW()&lt;= EOMONTH(DATE(YEAR($P927),9, 1), 0), Overall!$A929&lt;&gt;"", MONTH($O927) &lt;= 9, MONTH($P927) &gt;= 9), IF($S927 &lt;&gt; "", $I927/$S927, ""), ""), "")</f>
        <v/>
      </c>
      <c r="AP927" s="10" t="str">
        <f ca="1">IFERROR(IF(AND(NOW()&lt;= EOMONTH(DATE(YEAR($P927),10, 1), 0), Overall!$A929&lt;&gt;"", MONTH($O927) &lt;= 10, MONTH($P927) &gt;= 10), IF($S927 &lt;&gt; "", $I927/$S927, ""), ""), "")</f>
        <v/>
      </c>
      <c r="AQ927" s="10" t="str">
        <f ca="1">IFERROR(IF(AND(NOW()&lt;= EOMONTH(DATE(YEAR($P927),11, 1), 0), Overall!$A929&lt;&gt;"", MONTH($O927) &lt;=11, MONTH($P927) &gt;= 11), IF($S927 &lt;&gt; "", $I927/$S927, ""), ""), "")</f>
        <v/>
      </c>
      <c r="AR927" s="10" t="str">
        <f ca="1">IFERROR(IF(AND(NOW()&lt;= EOMONTH(DATE(YEAR($P927),12, 1), 0), Overall!$A929&lt;&gt;"", MONTH($O927) &lt;= 12, MONTH($P927) &gt;= 12), IF($S927 &lt;&gt; "", $I927/$S927, ""), ""), "")</f>
        <v/>
      </c>
      <c r="AS927" s="16">
        <f t="shared" ca="1" si="29"/>
        <v>0</v>
      </c>
    </row>
    <row r="928" spans="1:45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5" t="str">
        <f>IF(Overall!P930&lt;&gt;"",_xlfn.VALUETOTEXT(Overall!P930),"")</f>
        <v/>
      </c>
      <c r="I928" s="6" t="str">
        <f>IF(Overall!F930&lt;&gt;"",VALUE(Overall!F930),"")</f>
        <v/>
      </c>
      <c r="J928" s="6" t="str">
        <f>IF(Overall!G930&lt;&gt;"",VALUE(Overall!G930),"")</f>
        <v/>
      </c>
      <c r="K928" s="6" t="str">
        <f>IF(Overall!H930&lt;&gt;"",VALUE(Overall!H930),"")</f>
        <v/>
      </c>
      <c r="L928" s="6" t="str">
        <f>IF(Overall!I930&lt;&gt;"",VALUE(Overall!I930),"")</f>
        <v/>
      </c>
      <c r="M928" s="6" t="str">
        <f>IF(Overall!J930&lt;&gt;"",VALUE(Overall!J930),"")</f>
        <v/>
      </c>
      <c r="N928" s="6" t="str">
        <f>IF(Overall!K930&lt;&gt;"",VALUE(Overall!K930),"")</f>
        <v/>
      </c>
      <c r="O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P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Q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R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S928" s="5" t="str">
        <f t="shared" si="28"/>
        <v/>
      </c>
      <c r="T928" s="10" t="str">
        <f>IF(Overall!$A930&lt;&gt;"",IF(AND(MONTH($O928) &lt;= 1, MONTH($P928) &gt;= 1), IF($S928 &lt;&gt; "", $I928/$S928, ""), ""),"")</f>
        <v/>
      </c>
      <c r="U928" s="10" t="str">
        <f>IF(Overall!$A930&lt;&gt;"",IF(AND(MONTH($O928) &lt;= 2, MONTH($P928) &gt;= 2), IF($S928 &lt;&gt; "", $I928/$S928, ""), ""),"")</f>
        <v/>
      </c>
      <c r="V928" s="10" t="str">
        <f>IF(Overall!$A930&lt;&gt;"",IF(AND(MONTH($O928) &lt;= 3, MONTH($P928) &gt;= 3), IF($S928 &lt;&gt; "", $I928/$S928, ""), ""),"")</f>
        <v/>
      </c>
      <c r="W928" s="10" t="str">
        <f>IF(Overall!$A930&lt;&gt;"",IF(AND(MONTH($O928) &lt;= 4, MONTH($P928) &gt;= 4), IF($S928 &lt;&gt; "", $I928/$S928, ""), ""),"")</f>
        <v/>
      </c>
      <c r="X928" s="10" t="str">
        <f>IF(Overall!$A930&lt;&gt;"",IF(AND(MONTH($O928) &lt;= 5, MONTH($P928) &gt;= 5), IF($S928 &lt;&gt; "", $I928/$S928, ""), ""),"")</f>
        <v/>
      </c>
      <c r="Y928" s="10" t="str">
        <f>IF(Overall!$A930&lt;&gt;"",IF(AND(MONTH($O928) &lt;= 6, MONTH($P928) &gt;= 6), IF($S928 &lt;&gt; "", $I928/$S928, ""), ""),"")</f>
        <v/>
      </c>
      <c r="Z928" s="10" t="str">
        <f>IF(Overall!$A930&lt;&gt;"",IF(AND(MONTH($O928) &lt;= 7, MONTH($P928) &gt;= 7 ), IF($S928 &lt;&gt; "", $I928/$S928, ""), ""),"")</f>
        <v/>
      </c>
      <c r="AA928" s="10" t="str">
        <f>IF(Overall!$A930&lt;&gt;"",IF(AND(MONTH($O928) &lt;= 8, MONTH($P928) &gt;= 8), IF($S928 &lt;&gt; "", $I928/$S928, ""), ""),"")</f>
        <v/>
      </c>
      <c r="AB928" s="10" t="str">
        <f>IF(Overall!$A930&lt;&gt;"",IF(AND(MONTH($O928) &lt;= 9, MONTH($P928) &gt;= 9), IF($S928 &lt;&gt; "", $I928/$S928, ""), ""),"")</f>
        <v/>
      </c>
      <c r="AC928" s="10" t="str">
        <f>IF(Overall!$A930&lt;&gt;"",IF(AND(MONTH($O928) &lt;= 10, MONTH($P928) &gt;= 10), IF($S928 &lt;&gt; "", $I928/$S928, ""), ""),"")</f>
        <v/>
      </c>
      <c r="AD928" s="10" t="str">
        <f>IF(Overall!$A930&lt;&gt;"",IF(AND(MONTH($O928) &lt;= 11, MONTH($P928) &gt;= 11), IF($S928 &lt;&gt; "", $I928/$S928, ""), ""),"")</f>
        <v/>
      </c>
      <c r="AE928" s="10" t="str">
        <f>IF(Overall!$A930&lt;&gt;"",IF(AND(MONTH($O928) &lt;= 12, MONTH($P928) &gt;= 12), IF($S928 &lt;&gt; "", $I928/$S928, ""), ""),"")</f>
        <v/>
      </c>
      <c r="AG928" s="10" t="str">
        <f ca="1">IFERROR(IF(AND(NOW()&lt;= EOMONTH(DATE(YEAR($P928),1, 1), 0), Overall!$A930&lt;&gt;"", MONTH($O928) &lt;= 1, MONTH($P928) &gt;= 1), IF($S928 &lt;&gt; "", $I928/$S928, ""), ""), "")</f>
        <v/>
      </c>
      <c r="AH928" s="10" t="str">
        <f ca="1">IFERROR(IF(AND(NOW()&lt;= EOMONTH(DATE(YEAR($P928),2, 1), 0), Overall!$A930&lt;&gt;"", MONTH($O928) &lt;= 2, MONTH($P928) &gt;= 2), IF($S928 &lt;&gt; "", $I928/$S928, ""), ""), "")</f>
        <v/>
      </c>
      <c r="AI928" s="10" t="str">
        <f ca="1">IFERROR(IF(AND(NOW()&lt;= EOMONTH(DATE(YEAR($P928),3, 1), 0), Overall!$A930&lt;&gt;"", MONTH($O928) &lt;= 3, MONTH($P928) &gt;= 3), IF($S928 &lt;&gt; "", $I928/$S928, ""), ""), "")</f>
        <v/>
      </c>
      <c r="AJ928" s="10" t="str">
        <f ca="1">IFERROR(IF(AND(NOW()&lt;= EOMONTH(DATE(YEAR($P928),4, 1), 0), Overall!$A930&lt;&gt;"", MONTH($O928) &lt;= 4, MONTH($P928) &gt;= 4), IF($S928 &lt;&gt; "", $I928/$S928, ""), ""), "")</f>
        <v/>
      </c>
      <c r="AK928" s="10" t="str">
        <f ca="1">IFERROR(IF(AND(NOW()&lt;= EOMONTH(DATE(YEAR($P928),5, 1), 0), Overall!$A930&lt;&gt;"", MONTH($O928) &lt;= 5, MONTH($P928) &gt;= 5), IF($S928 &lt;&gt; "", $I928/$S928, ""), ""), "")</f>
        <v/>
      </c>
      <c r="AL928" s="10" t="str">
        <f ca="1">IFERROR(IF(AND(NOW()&lt;= EOMONTH(DATE(YEAR($P928),6, 1), 0), Overall!$A930&lt;&gt;"", MONTH($O928) &lt;= 6, MONTH($P928) &gt;= 6), IF($S928 &lt;&gt; "", $I928/$S928, ""), ""), "")</f>
        <v/>
      </c>
      <c r="AM928" s="10" t="str">
        <f ca="1">IFERROR(IF(AND(NOW()&lt;= EOMONTH(DATE(YEAR($P928),7, 1), 0), Overall!$A930&lt;&gt;"", MONTH($O928) &lt;= 7, MONTH($P928) &gt;= 7), IF($S928 &lt;&gt; "", $I928/$S928, ""), ""), "")</f>
        <v/>
      </c>
      <c r="AN928" s="10" t="str">
        <f ca="1">IFERROR(IF(AND(NOW()&lt;= EOMONTH(DATE(YEAR($P928),8, 1), 0), Overall!$A930&lt;&gt;"", MONTH($O928) &lt;= 8, MONTH($P928) &gt;= 8), IF($S928 &lt;&gt; "", $I928/$S928, ""), ""), "")</f>
        <v/>
      </c>
      <c r="AO928" s="10" t="str">
        <f ca="1">IFERROR(IF(AND(NOW()&lt;= EOMONTH(DATE(YEAR($P928),9, 1), 0), Overall!$A930&lt;&gt;"", MONTH($O928) &lt;= 9, MONTH($P928) &gt;= 9), IF($S928 &lt;&gt; "", $I928/$S928, ""), ""), "")</f>
        <v/>
      </c>
      <c r="AP928" s="10" t="str">
        <f ca="1">IFERROR(IF(AND(NOW()&lt;= EOMONTH(DATE(YEAR($P928),10, 1), 0), Overall!$A930&lt;&gt;"", MONTH($O928) &lt;= 10, MONTH($P928) &gt;= 10), IF($S928 &lt;&gt; "", $I928/$S928, ""), ""), "")</f>
        <v/>
      </c>
      <c r="AQ928" s="10" t="str">
        <f ca="1">IFERROR(IF(AND(NOW()&lt;= EOMONTH(DATE(YEAR($P928),11, 1), 0), Overall!$A930&lt;&gt;"", MONTH($O928) &lt;=11, MONTH($P928) &gt;= 11), IF($S928 &lt;&gt; "", $I928/$S928, ""), ""), "")</f>
        <v/>
      </c>
      <c r="AR928" s="10" t="str">
        <f ca="1">IFERROR(IF(AND(NOW()&lt;= EOMONTH(DATE(YEAR($P928),12, 1), 0), Overall!$A930&lt;&gt;"", MONTH($O928) &lt;= 12, MONTH($P928) &gt;= 12), IF($S928 &lt;&gt; "", $I928/$S928, ""), ""), "")</f>
        <v/>
      </c>
      <c r="AS928" s="16">
        <f t="shared" ca="1" si="29"/>
        <v>0</v>
      </c>
    </row>
    <row r="929" spans="1:45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5" t="str">
        <f>IF(Overall!P931&lt;&gt;"",_xlfn.VALUETOTEXT(Overall!P931),"")</f>
        <v/>
      </c>
      <c r="I929" s="6" t="str">
        <f>IF(Overall!F931&lt;&gt;"",VALUE(Overall!F931),"")</f>
        <v/>
      </c>
      <c r="J929" s="6" t="str">
        <f>IF(Overall!G931&lt;&gt;"",VALUE(Overall!G931),"")</f>
        <v/>
      </c>
      <c r="K929" s="6" t="str">
        <f>IF(Overall!H931&lt;&gt;"",VALUE(Overall!H931),"")</f>
        <v/>
      </c>
      <c r="L929" s="6" t="str">
        <f>IF(Overall!I931&lt;&gt;"",VALUE(Overall!I931),"")</f>
        <v/>
      </c>
      <c r="M929" s="6" t="str">
        <f>IF(Overall!J931&lt;&gt;"",VALUE(Overall!J931),"")</f>
        <v/>
      </c>
      <c r="N929" s="6" t="str">
        <f>IF(Overall!K931&lt;&gt;"",VALUE(Overall!K931),"")</f>
        <v/>
      </c>
      <c r="O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P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Q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R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S929" s="5" t="str">
        <f t="shared" si="28"/>
        <v/>
      </c>
      <c r="T929" s="10" t="str">
        <f>IF(Overall!$A931&lt;&gt;"",IF(AND(MONTH($O929) &lt;= 1, MONTH($P929) &gt;= 1), IF($S929 &lt;&gt; "", $I929/$S929, ""), ""),"")</f>
        <v/>
      </c>
      <c r="U929" s="10" t="str">
        <f>IF(Overall!$A931&lt;&gt;"",IF(AND(MONTH($O929) &lt;= 2, MONTH($P929) &gt;= 2), IF($S929 &lt;&gt; "", $I929/$S929, ""), ""),"")</f>
        <v/>
      </c>
      <c r="V929" s="10" t="str">
        <f>IF(Overall!$A931&lt;&gt;"",IF(AND(MONTH($O929) &lt;= 3, MONTH($P929) &gt;= 3), IF($S929 &lt;&gt; "", $I929/$S929, ""), ""),"")</f>
        <v/>
      </c>
      <c r="W929" s="10" t="str">
        <f>IF(Overall!$A931&lt;&gt;"",IF(AND(MONTH($O929) &lt;= 4, MONTH($P929) &gt;= 4), IF($S929 &lt;&gt; "", $I929/$S929, ""), ""),"")</f>
        <v/>
      </c>
      <c r="X929" s="10" t="str">
        <f>IF(Overall!$A931&lt;&gt;"",IF(AND(MONTH($O929) &lt;= 5, MONTH($P929) &gt;= 5), IF($S929 &lt;&gt; "", $I929/$S929, ""), ""),"")</f>
        <v/>
      </c>
      <c r="Y929" s="10" t="str">
        <f>IF(Overall!$A931&lt;&gt;"",IF(AND(MONTH($O929) &lt;= 6, MONTH($P929) &gt;= 6), IF($S929 &lt;&gt; "", $I929/$S929, ""), ""),"")</f>
        <v/>
      </c>
      <c r="Z929" s="10" t="str">
        <f>IF(Overall!$A931&lt;&gt;"",IF(AND(MONTH($O929) &lt;= 7, MONTH($P929) &gt;= 7 ), IF($S929 &lt;&gt; "", $I929/$S929, ""), ""),"")</f>
        <v/>
      </c>
      <c r="AA929" s="10" t="str">
        <f>IF(Overall!$A931&lt;&gt;"",IF(AND(MONTH($O929) &lt;= 8, MONTH($P929) &gt;= 8), IF($S929 &lt;&gt; "", $I929/$S929, ""), ""),"")</f>
        <v/>
      </c>
      <c r="AB929" s="10" t="str">
        <f>IF(Overall!$A931&lt;&gt;"",IF(AND(MONTH($O929) &lt;= 9, MONTH($P929) &gt;= 9), IF($S929 &lt;&gt; "", $I929/$S929, ""), ""),"")</f>
        <v/>
      </c>
      <c r="AC929" s="10" t="str">
        <f>IF(Overall!$A931&lt;&gt;"",IF(AND(MONTH($O929) &lt;= 10, MONTH($P929) &gt;= 10), IF($S929 &lt;&gt; "", $I929/$S929, ""), ""),"")</f>
        <v/>
      </c>
      <c r="AD929" s="10" t="str">
        <f>IF(Overall!$A931&lt;&gt;"",IF(AND(MONTH($O929) &lt;= 11, MONTH($P929) &gt;= 11), IF($S929 &lt;&gt; "", $I929/$S929, ""), ""),"")</f>
        <v/>
      </c>
      <c r="AE929" s="10" t="str">
        <f>IF(Overall!$A931&lt;&gt;"",IF(AND(MONTH($O929) &lt;= 12, MONTH($P929) &gt;= 12), IF($S929 &lt;&gt; "", $I929/$S929, ""), ""),"")</f>
        <v/>
      </c>
      <c r="AG929" s="10" t="str">
        <f ca="1">IFERROR(IF(AND(NOW()&lt;= EOMONTH(DATE(YEAR($P929),1, 1), 0), Overall!$A931&lt;&gt;"", MONTH($O929) &lt;= 1, MONTH($P929) &gt;= 1), IF($S929 &lt;&gt; "", $I929/$S929, ""), ""), "")</f>
        <v/>
      </c>
      <c r="AH929" s="10" t="str">
        <f ca="1">IFERROR(IF(AND(NOW()&lt;= EOMONTH(DATE(YEAR($P929),2, 1), 0), Overall!$A931&lt;&gt;"", MONTH($O929) &lt;= 2, MONTH($P929) &gt;= 2), IF($S929 &lt;&gt; "", $I929/$S929, ""), ""), "")</f>
        <v/>
      </c>
      <c r="AI929" s="10" t="str">
        <f ca="1">IFERROR(IF(AND(NOW()&lt;= EOMONTH(DATE(YEAR($P929),3, 1), 0), Overall!$A931&lt;&gt;"", MONTH($O929) &lt;= 3, MONTH($P929) &gt;= 3), IF($S929 &lt;&gt; "", $I929/$S929, ""), ""), "")</f>
        <v/>
      </c>
      <c r="AJ929" s="10" t="str">
        <f ca="1">IFERROR(IF(AND(NOW()&lt;= EOMONTH(DATE(YEAR($P929),4, 1), 0), Overall!$A931&lt;&gt;"", MONTH($O929) &lt;= 4, MONTH($P929) &gt;= 4), IF($S929 &lt;&gt; "", $I929/$S929, ""), ""), "")</f>
        <v/>
      </c>
      <c r="AK929" s="10" t="str">
        <f ca="1">IFERROR(IF(AND(NOW()&lt;= EOMONTH(DATE(YEAR($P929),5, 1), 0), Overall!$A931&lt;&gt;"", MONTH($O929) &lt;= 5, MONTH($P929) &gt;= 5), IF($S929 &lt;&gt; "", $I929/$S929, ""), ""), "")</f>
        <v/>
      </c>
      <c r="AL929" s="10" t="str">
        <f ca="1">IFERROR(IF(AND(NOW()&lt;= EOMONTH(DATE(YEAR($P929),6, 1), 0), Overall!$A931&lt;&gt;"", MONTH($O929) &lt;= 6, MONTH($P929) &gt;= 6), IF($S929 &lt;&gt; "", $I929/$S929, ""), ""), "")</f>
        <v/>
      </c>
      <c r="AM929" s="10" t="str">
        <f ca="1">IFERROR(IF(AND(NOW()&lt;= EOMONTH(DATE(YEAR($P929),7, 1), 0), Overall!$A931&lt;&gt;"", MONTH($O929) &lt;= 7, MONTH($P929) &gt;= 7), IF($S929 &lt;&gt; "", $I929/$S929, ""), ""), "")</f>
        <v/>
      </c>
      <c r="AN929" s="10" t="str">
        <f ca="1">IFERROR(IF(AND(NOW()&lt;= EOMONTH(DATE(YEAR($P929),8, 1), 0), Overall!$A931&lt;&gt;"", MONTH($O929) &lt;= 8, MONTH($P929) &gt;= 8), IF($S929 &lt;&gt; "", $I929/$S929, ""), ""), "")</f>
        <v/>
      </c>
      <c r="AO929" s="10" t="str">
        <f ca="1">IFERROR(IF(AND(NOW()&lt;= EOMONTH(DATE(YEAR($P929),9, 1), 0), Overall!$A931&lt;&gt;"", MONTH($O929) &lt;= 9, MONTH($P929) &gt;= 9), IF($S929 &lt;&gt; "", $I929/$S929, ""), ""), "")</f>
        <v/>
      </c>
      <c r="AP929" s="10" t="str">
        <f ca="1">IFERROR(IF(AND(NOW()&lt;= EOMONTH(DATE(YEAR($P929),10, 1), 0), Overall!$A931&lt;&gt;"", MONTH($O929) &lt;= 10, MONTH($P929) &gt;= 10), IF($S929 &lt;&gt; "", $I929/$S929, ""), ""), "")</f>
        <v/>
      </c>
      <c r="AQ929" s="10" t="str">
        <f ca="1">IFERROR(IF(AND(NOW()&lt;= EOMONTH(DATE(YEAR($P929),11, 1), 0), Overall!$A931&lt;&gt;"", MONTH($O929) &lt;=11, MONTH($P929) &gt;= 11), IF($S929 &lt;&gt; "", $I929/$S929, ""), ""), "")</f>
        <v/>
      </c>
      <c r="AR929" s="10" t="str">
        <f ca="1">IFERROR(IF(AND(NOW()&lt;= EOMONTH(DATE(YEAR($P929),12, 1), 0), Overall!$A931&lt;&gt;"", MONTH($O929) &lt;= 12, MONTH($P929) &gt;= 12), IF($S929 &lt;&gt; "", $I929/$S929, ""), ""), "")</f>
        <v/>
      </c>
      <c r="AS929" s="16">
        <f t="shared" ca="1" si="29"/>
        <v>0</v>
      </c>
    </row>
    <row r="930" spans="1:45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5" t="str">
        <f>IF(Overall!P932&lt;&gt;"",_xlfn.VALUETOTEXT(Overall!P932),"")</f>
        <v/>
      </c>
      <c r="I930" s="6" t="str">
        <f>IF(Overall!F932&lt;&gt;"",VALUE(Overall!F932),"")</f>
        <v/>
      </c>
      <c r="J930" s="6" t="str">
        <f>IF(Overall!G932&lt;&gt;"",VALUE(Overall!G932),"")</f>
        <v/>
      </c>
      <c r="K930" s="6" t="str">
        <f>IF(Overall!H932&lt;&gt;"",VALUE(Overall!H932),"")</f>
        <v/>
      </c>
      <c r="L930" s="6" t="str">
        <f>IF(Overall!I932&lt;&gt;"",VALUE(Overall!I932),"")</f>
        <v/>
      </c>
      <c r="M930" s="6" t="str">
        <f>IF(Overall!J932&lt;&gt;"",VALUE(Overall!J932),"")</f>
        <v/>
      </c>
      <c r="N930" s="6" t="str">
        <f>IF(Overall!K932&lt;&gt;"",VALUE(Overall!K932),"")</f>
        <v/>
      </c>
      <c r="O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P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Q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R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S930" s="5" t="str">
        <f t="shared" si="28"/>
        <v/>
      </c>
      <c r="T930" s="10" t="str">
        <f>IF(Overall!$A932&lt;&gt;"",IF(AND(MONTH($O930) &lt;= 1, MONTH($P930) &gt;= 1), IF($S930 &lt;&gt; "", $I930/$S930, ""), ""),"")</f>
        <v/>
      </c>
      <c r="U930" s="10" t="str">
        <f>IF(Overall!$A932&lt;&gt;"",IF(AND(MONTH($O930) &lt;= 2, MONTH($P930) &gt;= 2), IF($S930 &lt;&gt; "", $I930/$S930, ""), ""),"")</f>
        <v/>
      </c>
      <c r="V930" s="10" t="str">
        <f>IF(Overall!$A932&lt;&gt;"",IF(AND(MONTH($O930) &lt;= 3, MONTH($P930) &gt;= 3), IF($S930 &lt;&gt; "", $I930/$S930, ""), ""),"")</f>
        <v/>
      </c>
      <c r="W930" s="10" t="str">
        <f>IF(Overall!$A932&lt;&gt;"",IF(AND(MONTH($O930) &lt;= 4, MONTH($P930) &gt;= 4), IF($S930 &lt;&gt; "", $I930/$S930, ""), ""),"")</f>
        <v/>
      </c>
      <c r="X930" s="10" t="str">
        <f>IF(Overall!$A932&lt;&gt;"",IF(AND(MONTH($O930) &lt;= 5, MONTH($P930) &gt;= 5), IF($S930 &lt;&gt; "", $I930/$S930, ""), ""),"")</f>
        <v/>
      </c>
      <c r="Y930" s="10" t="str">
        <f>IF(Overall!$A932&lt;&gt;"",IF(AND(MONTH($O930) &lt;= 6, MONTH($P930) &gt;= 6), IF($S930 &lt;&gt; "", $I930/$S930, ""), ""),"")</f>
        <v/>
      </c>
      <c r="Z930" s="10" t="str">
        <f>IF(Overall!$A932&lt;&gt;"",IF(AND(MONTH($O930) &lt;= 7, MONTH($P930) &gt;= 7 ), IF($S930 &lt;&gt; "", $I930/$S930, ""), ""),"")</f>
        <v/>
      </c>
      <c r="AA930" s="10" t="str">
        <f>IF(Overall!$A932&lt;&gt;"",IF(AND(MONTH($O930) &lt;= 8, MONTH($P930) &gt;= 8), IF($S930 &lt;&gt; "", $I930/$S930, ""), ""),"")</f>
        <v/>
      </c>
      <c r="AB930" s="10" t="str">
        <f>IF(Overall!$A932&lt;&gt;"",IF(AND(MONTH($O930) &lt;= 9, MONTH($P930) &gt;= 9), IF($S930 &lt;&gt; "", $I930/$S930, ""), ""),"")</f>
        <v/>
      </c>
      <c r="AC930" s="10" t="str">
        <f>IF(Overall!$A932&lt;&gt;"",IF(AND(MONTH($O930) &lt;= 10, MONTH($P930) &gt;= 10), IF($S930 &lt;&gt; "", $I930/$S930, ""), ""),"")</f>
        <v/>
      </c>
      <c r="AD930" s="10" t="str">
        <f>IF(Overall!$A932&lt;&gt;"",IF(AND(MONTH($O930) &lt;= 11, MONTH($P930) &gt;= 11), IF($S930 &lt;&gt; "", $I930/$S930, ""), ""),"")</f>
        <v/>
      </c>
      <c r="AE930" s="10" t="str">
        <f>IF(Overall!$A932&lt;&gt;"",IF(AND(MONTH($O930) &lt;= 12, MONTH($P930) &gt;= 12), IF($S930 &lt;&gt; "", $I930/$S930, ""), ""),"")</f>
        <v/>
      </c>
      <c r="AG930" s="10" t="str">
        <f ca="1">IFERROR(IF(AND(NOW()&lt;= EOMONTH(DATE(YEAR($P930),1, 1), 0), Overall!$A932&lt;&gt;"", MONTH($O930) &lt;= 1, MONTH($P930) &gt;= 1), IF($S930 &lt;&gt; "", $I930/$S930, ""), ""), "")</f>
        <v/>
      </c>
      <c r="AH930" s="10" t="str">
        <f ca="1">IFERROR(IF(AND(NOW()&lt;= EOMONTH(DATE(YEAR($P930),2, 1), 0), Overall!$A932&lt;&gt;"", MONTH($O930) &lt;= 2, MONTH($P930) &gt;= 2), IF($S930 &lt;&gt; "", $I930/$S930, ""), ""), "")</f>
        <v/>
      </c>
      <c r="AI930" s="10" t="str">
        <f ca="1">IFERROR(IF(AND(NOW()&lt;= EOMONTH(DATE(YEAR($P930),3, 1), 0), Overall!$A932&lt;&gt;"", MONTH($O930) &lt;= 3, MONTH($P930) &gt;= 3), IF($S930 &lt;&gt; "", $I930/$S930, ""), ""), "")</f>
        <v/>
      </c>
      <c r="AJ930" s="10" t="str">
        <f ca="1">IFERROR(IF(AND(NOW()&lt;= EOMONTH(DATE(YEAR($P930),4, 1), 0), Overall!$A932&lt;&gt;"", MONTH($O930) &lt;= 4, MONTH($P930) &gt;= 4), IF($S930 &lt;&gt; "", $I930/$S930, ""), ""), "")</f>
        <v/>
      </c>
      <c r="AK930" s="10" t="str">
        <f ca="1">IFERROR(IF(AND(NOW()&lt;= EOMONTH(DATE(YEAR($P930),5, 1), 0), Overall!$A932&lt;&gt;"", MONTH($O930) &lt;= 5, MONTH($P930) &gt;= 5), IF($S930 &lt;&gt; "", $I930/$S930, ""), ""), "")</f>
        <v/>
      </c>
      <c r="AL930" s="10" t="str">
        <f ca="1">IFERROR(IF(AND(NOW()&lt;= EOMONTH(DATE(YEAR($P930),6, 1), 0), Overall!$A932&lt;&gt;"", MONTH($O930) &lt;= 6, MONTH($P930) &gt;= 6), IF($S930 &lt;&gt; "", $I930/$S930, ""), ""), "")</f>
        <v/>
      </c>
      <c r="AM930" s="10" t="str">
        <f ca="1">IFERROR(IF(AND(NOW()&lt;= EOMONTH(DATE(YEAR($P930),7, 1), 0), Overall!$A932&lt;&gt;"", MONTH($O930) &lt;= 7, MONTH($P930) &gt;= 7), IF($S930 &lt;&gt; "", $I930/$S930, ""), ""), "")</f>
        <v/>
      </c>
      <c r="AN930" s="10" t="str">
        <f ca="1">IFERROR(IF(AND(NOW()&lt;= EOMONTH(DATE(YEAR($P930),8, 1), 0), Overall!$A932&lt;&gt;"", MONTH($O930) &lt;= 8, MONTH($P930) &gt;= 8), IF($S930 &lt;&gt; "", $I930/$S930, ""), ""), "")</f>
        <v/>
      </c>
      <c r="AO930" s="10" t="str">
        <f ca="1">IFERROR(IF(AND(NOW()&lt;= EOMONTH(DATE(YEAR($P930),9, 1), 0), Overall!$A932&lt;&gt;"", MONTH($O930) &lt;= 9, MONTH($P930) &gt;= 9), IF($S930 &lt;&gt; "", $I930/$S930, ""), ""), "")</f>
        <v/>
      </c>
      <c r="AP930" s="10" t="str">
        <f ca="1">IFERROR(IF(AND(NOW()&lt;= EOMONTH(DATE(YEAR($P930),10, 1), 0), Overall!$A932&lt;&gt;"", MONTH($O930) &lt;= 10, MONTH($P930) &gt;= 10), IF($S930 &lt;&gt; "", $I930/$S930, ""), ""), "")</f>
        <v/>
      </c>
      <c r="AQ930" s="10" t="str">
        <f ca="1">IFERROR(IF(AND(NOW()&lt;= EOMONTH(DATE(YEAR($P930),11, 1), 0), Overall!$A932&lt;&gt;"", MONTH($O930) &lt;=11, MONTH($P930) &gt;= 11), IF($S930 &lt;&gt; "", $I930/$S930, ""), ""), "")</f>
        <v/>
      </c>
      <c r="AR930" s="10" t="str">
        <f ca="1">IFERROR(IF(AND(NOW()&lt;= EOMONTH(DATE(YEAR($P930),12, 1), 0), Overall!$A932&lt;&gt;"", MONTH($O930) &lt;= 12, MONTH($P930) &gt;= 12), IF($S930 &lt;&gt; "", $I930/$S930, ""), ""), "")</f>
        <v/>
      </c>
      <c r="AS930" s="16">
        <f t="shared" ca="1" si="29"/>
        <v>0</v>
      </c>
    </row>
    <row r="931" spans="1:45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5" t="str">
        <f>IF(Overall!P933&lt;&gt;"",_xlfn.VALUETOTEXT(Overall!P933),"")</f>
        <v/>
      </c>
      <c r="I931" s="6" t="str">
        <f>IF(Overall!F933&lt;&gt;"",VALUE(Overall!F933),"")</f>
        <v/>
      </c>
      <c r="J931" s="6" t="str">
        <f>IF(Overall!G933&lt;&gt;"",VALUE(Overall!G933),"")</f>
        <v/>
      </c>
      <c r="K931" s="6" t="str">
        <f>IF(Overall!H933&lt;&gt;"",VALUE(Overall!H933),"")</f>
        <v/>
      </c>
      <c r="L931" s="6" t="str">
        <f>IF(Overall!I933&lt;&gt;"",VALUE(Overall!I933),"")</f>
        <v/>
      </c>
      <c r="M931" s="6" t="str">
        <f>IF(Overall!J933&lt;&gt;"",VALUE(Overall!J933),"")</f>
        <v/>
      </c>
      <c r="N931" s="6" t="str">
        <f>IF(Overall!K933&lt;&gt;"",VALUE(Overall!K933),"")</f>
        <v/>
      </c>
      <c r="O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P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Q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R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S931" s="5" t="str">
        <f t="shared" si="28"/>
        <v/>
      </c>
      <c r="T931" s="10" t="str">
        <f>IF(Overall!$A933&lt;&gt;"",IF(AND(MONTH($O931) &lt;= 1, MONTH($P931) &gt;= 1), IF($S931 &lt;&gt; "", $I931/$S931, ""), ""),"")</f>
        <v/>
      </c>
      <c r="U931" s="10" t="str">
        <f>IF(Overall!$A933&lt;&gt;"",IF(AND(MONTH($O931) &lt;= 2, MONTH($P931) &gt;= 2), IF($S931 &lt;&gt; "", $I931/$S931, ""), ""),"")</f>
        <v/>
      </c>
      <c r="V931" s="10" t="str">
        <f>IF(Overall!$A933&lt;&gt;"",IF(AND(MONTH($O931) &lt;= 3, MONTH($P931) &gt;= 3), IF($S931 &lt;&gt; "", $I931/$S931, ""), ""),"")</f>
        <v/>
      </c>
      <c r="W931" s="10" t="str">
        <f>IF(Overall!$A933&lt;&gt;"",IF(AND(MONTH($O931) &lt;= 4, MONTH($P931) &gt;= 4), IF($S931 &lt;&gt; "", $I931/$S931, ""), ""),"")</f>
        <v/>
      </c>
      <c r="X931" s="10" t="str">
        <f>IF(Overall!$A933&lt;&gt;"",IF(AND(MONTH($O931) &lt;= 5, MONTH($P931) &gt;= 5), IF($S931 &lt;&gt; "", $I931/$S931, ""), ""),"")</f>
        <v/>
      </c>
      <c r="Y931" s="10" t="str">
        <f>IF(Overall!$A933&lt;&gt;"",IF(AND(MONTH($O931) &lt;= 6, MONTH($P931) &gt;= 6), IF($S931 &lt;&gt; "", $I931/$S931, ""), ""),"")</f>
        <v/>
      </c>
      <c r="Z931" s="10" t="str">
        <f>IF(Overall!$A933&lt;&gt;"",IF(AND(MONTH($O931) &lt;= 7, MONTH($P931) &gt;= 7 ), IF($S931 &lt;&gt; "", $I931/$S931, ""), ""),"")</f>
        <v/>
      </c>
      <c r="AA931" s="10" t="str">
        <f>IF(Overall!$A933&lt;&gt;"",IF(AND(MONTH($O931) &lt;= 8, MONTH($P931) &gt;= 8), IF($S931 &lt;&gt; "", $I931/$S931, ""), ""),"")</f>
        <v/>
      </c>
      <c r="AB931" s="10" t="str">
        <f>IF(Overall!$A933&lt;&gt;"",IF(AND(MONTH($O931) &lt;= 9, MONTH($P931) &gt;= 9), IF($S931 &lt;&gt; "", $I931/$S931, ""), ""),"")</f>
        <v/>
      </c>
      <c r="AC931" s="10" t="str">
        <f>IF(Overall!$A933&lt;&gt;"",IF(AND(MONTH($O931) &lt;= 10, MONTH($P931) &gt;= 10), IF($S931 &lt;&gt; "", $I931/$S931, ""), ""),"")</f>
        <v/>
      </c>
      <c r="AD931" s="10" t="str">
        <f>IF(Overall!$A933&lt;&gt;"",IF(AND(MONTH($O931) &lt;= 11, MONTH($P931) &gt;= 11), IF($S931 &lt;&gt; "", $I931/$S931, ""), ""),"")</f>
        <v/>
      </c>
      <c r="AE931" s="10" t="str">
        <f>IF(Overall!$A933&lt;&gt;"",IF(AND(MONTH($O931) &lt;= 12, MONTH($P931) &gt;= 12), IF($S931 &lt;&gt; "", $I931/$S931, ""), ""),"")</f>
        <v/>
      </c>
      <c r="AG931" s="10" t="str">
        <f ca="1">IFERROR(IF(AND(NOW()&lt;= EOMONTH(DATE(YEAR($P931),1, 1), 0), Overall!$A933&lt;&gt;"", MONTH($O931) &lt;= 1, MONTH($P931) &gt;= 1), IF($S931 &lt;&gt; "", $I931/$S931, ""), ""), "")</f>
        <v/>
      </c>
      <c r="AH931" s="10" t="str">
        <f ca="1">IFERROR(IF(AND(NOW()&lt;= EOMONTH(DATE(YEAR($P931),2, 1), 0), Overall!$A933&lt;&gt;"", MONTH($O931) &lt;= 2, MONTH($P931) &gt;= 2), IF($S931 &lt;&gt; "", $I931/$S931, ""), ""), "")</f>
        <v/>
      </c>
      <c r="AI931" s="10" t="str">
        <f ca="1">IFERROR(IF(AND(NOW()&lt;= EOMONTH(DATE(YEAR($P931),3, 1), 0), Overall!$A933&lt;&gt;"", MONTH($O931) &lt;= 3, MONTH($P931) &gt;= 3), IF($S931 &lt;&gt; "", $I931/$S931, ""), ""), "")</f>
        <v/>
      </c>
      <c r="AJ931" s="10" t="str">
        <f ca="1">IFERROR(IF(AND(NOW()&lt;= EOMONTH(DATE(YEAR($P931),4, 1), 0), Overall!$A933&lt;&gt;"", MONTH($O931) &lt;= 4, MONTH($P931) &gt;= 4), IF($S931 &lt;&gt; "", $I931/$S931, ""), ""), "")</f>
        <v/>
      </c>
      <c r="AK931" s="10" t="str">
        <f ca="1">IFERROR(IF(AND(NOW()&lt;= EOMONTH(DATE(YEAR($P931),5, 1), 0), Overall!$A933&lt;&gt;"", MONTH($O931) &lt;= 5, MONTH($P931) &gt;= 5), IF($S931 &lt;&gt; "", $I931/$S931, ""), ""), "")</f>
        <v/>
      </c>
      <c r="AL931" s="10" t="str">
        <f ca="1">IFERROR(IF(AND(NOW()&lt;= EOMONTH(DATE(YEAR($P931),6, 1), 0), Overall!$A933&lt;&gt;"", MONTH($O931) &lt;= 6, MONTH($P931) &gt;= 6), IF($S931 &lt;&gt; "", $I931/$S931, ""), ""), "")</f>
        <v/>
      </c>
      <c r="AM931" s="10" t="str">
        <f ca="1">IFERROR(IF(AND(NOW()&lt;= EOMONTH(DATE(YEAR($P931),7, 1), 0), Overall!$A933&lt;&gt;"", MONTH($O931) &lt;= 7, MONTH($P931) &gt;= 7), IF($S931 &lt;&gt; "", $I931/$S931, ""), ""), "")</f>
        <v/>
      </c>
      <c r="AN931" s="10" t="str">
        <f ca="1">IFERROR(IF(AND(NOW()&lt;= EOMONTH(DATE(YEAR($P931),8, 1), 0), Overall!$A933&lt;&gt;"", MONTH($O931) &lt;= 8, MONTH($P931) &gt;= 8), IF($S931 &lt;&gt; "", $I931/$S931, ""), ""), "")</f>
        <v/>
      </c>
      <c r="AO931" s="10" t="str">
        <f ca="1">IFERROR(IF(AND(NOW()&lt;= EOMONTH(DATE(YEAR($P931),9, 1), 0), Overall!$A933&lt;&gt;"", MONTH($O931) &lt;= 9, MONTH($P931) &gt;= 9), IF($S931 &lt;&gt; "", $I931/$S931, ""), ""), "")</f>
        <v/>
      </c>
      <c r="AP931" s="10" t="str">
        <f ca="1">IFERROR(IF(AND(NOW()&lt;= EOMONTH(DATE(YEAR($P931),10, 1), 0), Overall!$A933&lt;&gt;"", MONTH($O931) &lt;= 10, MONTH($P931) &gt;= 10), IF($S931 &lt;&gt; "", $I931/$S931, ""), ""), "")</f>
        <v/>
      </c>
      <c r="AQ931" s="10" t="str">
        <f ca="1">IFERROR(IF(AND(NOW()&lt;= EOMONTH(DATE(YEAR($P931),11, 1), 0), Overall!$A933&lt;&gt;"", MONTH($O931) &lt;=11, MONTH($P931) &gt;= 11), IF($S931 &lt;&gt; "", $I931/$S931, ""), ""), "")</f>
        <v/>
      </c>
      <c r="AR931" s="10" t="str">
        <f ca="1">IFERROR(IF(AND(NOW()&lt;= EOMONTH(DATE(YEAR($P931),12, 1), 0), Overall!$A933&lt;&gt;"", MONTH($O931) &lt;= 12, MONTH($P931) &gt;= 12), IF($S931 &lt;&gt; "", $I931/$S931, ""), ""), "")</f>
        <v/>
      </c>
      <c r="AS931" s="16">
        <f t="shared" ca="1" si="29"/>
        <v>0</v>
      </c>
    </row>
    <row r="932" spans="1:45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5" t="str">
        <f>IF(Overall!P934&lt;&gt;"",_xlfn.VALUETOTEXT(Overall!P934),"")</f>
        <v/>
      </c>
      <c r="I932" s="6" t="str">
        <f>IF(Overall!F934&lt;&gt;"",VALUE(Overall!F934),"")</f>
        <v/>
      </c>
      <c r="J932" s="6" t="str">
        <f>IF(Overall!G934&lt;&gt;"",VALUE(Overall!G934),"")</f>
        <v/>
      </c>
      <c r="K932" s="6" t="str">
        <f>IF(Overall!H934&lt;&gt;"",VALUE(Overall!H934),"")</f>
        <v/>
      </c>
      <c r="L932" s="6" t="str">
        <f>IF(Overall!I934&lt;&gt;"",VALUE(Overall!I934),"")</f>
        <v/>
      </c>
      <c r="M932" s="6" t="str">
        <f>IF(Overall!J934&lt;&gt;"",VALUE(Overall!J934),"")</f>
        <v/>
      </c>
      <c r="N932" s="6" t="str">
        <f>IF(Overall!K934&lt;&gt;"",VALUE(Overall!K934),"")</f>
        <v/>
      </c>
      <c r="O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P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Q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R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S932" s="5" t="str">
        <f t="shared" si="28"/>
        <v/>
      </c>
      <c r="T932" s="10" t="str">
        <f>IF(Overall!$A934&lt;&gt;"",IF(AND(MONTH($O932) &lt;= 1, MONTH($P932) &gt;= 1), IF($S932 &lt;&gt; "", $I932/$S932, ""), ""),"")</f>
        <v/>
      </c>
      <c r="U932" s="10" t="str">
        <f>IF(Overall!$A934&lt;&gt;"",IF(AND(MONTH($O932) &lt;= 2, MONTH($P932) &gt;= 2), IF($S932 &lt;&gt; "", $I932/$S932, ""), ""),"")</f>
        <v/>
      </c>
      <c r="V932" s="10" t="str">
        <f>IF(Overall!$A934&lt;&gt;"",IF(AND(MONTH($O932) &lt;= 3, MONTH($P932) &gt;= 3), IF($S932 &lt;&gt; "", $I932/$S932, ""), ""),"")</f>
        <v/>
      </c>
      <c r="W932" s="10" t="str">
        <f>IF(Overall!$A934&lt;&gt;"",IF(AND(MONTH($O932) &lt;= 4, MONTH($P932) &gt;= 4), IF($S932 &lt;&gt; "", $I932/$S932, ""), ""),"")</f>
        <v/>
      </c>
      <c r="X932" s="10" t="str">
        <f>IF(Overall!$A934&lt;&gt;"",IF(AND(MONTH($O932) &lt;= 5, MONTH($P932) &gt;= 5), IF($S932 &lt;&gt; "", $I932/$S932, ""), ""),"")</f>
        <v/>
      </c>
      <c r="Y932" s="10" t="str">
        <f>IF(Overall!$A934&lt;&gt;"",IF(AND(MONTH($O932) &lt;= 6, MONTH($P932) &gt;= 6), IF($S932 &lt;&gt; "", $I932/$S932, ""), ""),"")</f>
        <v/>
      </c>
      <c r="Z932" s="10" t="str">
        <f>IF(Overall!$A934&lt;&gt;"",IF(AND(MONTH($O932) &lt;= 7, MONTH($P932) &gt;= 7 ), IF($S932 &lt;&gt; "", $I932/$S932, ""), ""),"")</f>
        <v/>
      </c>
      <c r="AA932" s="10" t="str">
        <f>IF(Overall!$A934&lt;&gt;"",IF(AND(MONTH($O932) &lt;= 8, MONTH($P932) &gt;= 8), IF($S932 &lt;&gt; "", $I932/$S932, ""), ""),"")</f>
        <v/>
      </c>
      <c r="AB932" s="10" t="str">
        <f>IF(Overall!$A934&lt;&gt;"",IF(AND(MONTH($O932) &lt;= 9, MONTH($P932) &gt;= 9), IF($S932 &lt;&gt; "", $I932/$S932, ""), ""),"")</f>
        <v/>
      </c>
      <c r="AC932" s="10" t="str">
        <f>IF(Overall!$A934&lt;&gt;"",IF(AND(MONTH($O932) &lt;= 10, MONTH($P932) &gt;= 10), IF($S932 &lt;&gt; "", $I932/$S932, ""), ""),"")</f>
        <v/>
      </c>
      <c r="AD932" s="10" t="str">
        <f>IF(Overall!$A934&lt;&gt;"",IF(AND(MONTH($O932) &lt;= 11, MONTH($P932) &gt;= 11), IF($S932 &lt;&gt; "", $I932/$S932, ""), ""),"")</f>
        <v/>
      </c>
      <c r="AE932" s="10" t="str">
        <f>IF(Overall!$A934&lt;&gt;"",IF(AND(MONTH($O932) &lt;= 12, MONTH($P932) &gt;= 12), IF($S932 &lt;&gt; "", $I932/$S932, ""), ""),"")</f>
        <v/>
      </c>
      <c r="AG932" s="10" t="str">
        <f ca="1">IFERROR(IF(AND(NOW()&lt;= EOMONTH(DATE(YEAR($P932),1, 1), 0), Overall!$A934&lt;&gt;"", MONTH($O932) &lt;= 1, MONTH($P932) &gt;= 1), IF($S932 &lt;&gt; "", $I932/$S932, ""), ""), "")</f>
        <v/>
      </c>
      <c r="AH932" s="10" t="str">
        <f ca="1">IFERROR(IF(AND(NOW()&lt;= EOMONTH(DATE(YEAR($P932),2, 1), 0), Overall!$A934&lt;&gt;"", MONTH($O932) &lt;= 2, MONTH($P932) &gt;= 2), IF($S932 &lt;&gt; "", $I932/$S932, ""), ""), "")</f>
        <v/>
      </c>
      <c r="AI932" s="10" t="str">
        <f ca="1">IFERROR(IF(AND(NOW()&lt;= EOMONTH(DATE(YEAR($P932),3, 1), 0), Overall!$A934&lt;&gt;"", MONTH($O932) &lt;= 3, MONTH($P932) &gt;= 3), IF($S932 &lt;&gt; "", $I932/$S932, ""), ""), "")</f>
        <v/>
      </c>
      <c r="AJ932" s="10" t="str">
        <f ca="1">IFERROR(IF(AND(NOW()&lt;= EOMONTH(DATE(YEAR($P932),4, 1), 0), Overall!$A934&lt;&gt;"", MONTH($O932) &lt;= 4, MONTH($P932) &gt;= 4), IF($S932 &lt;&gt; "", $I932/$S932, ""), ""), "")</f>
        <v/>
      </c>
      <c r="AK932" s="10" t="str">
        <f ca="1">IFERROR(IF(AND(NOW()&lt;= EOMONTH(DATE(YEAR($P932),5, 1), 0), Overall!$A934&lt;&gt;"", MONTH($O932) &lt;= 5, MONTH($P932) &gt;= 5), IF($S932 &lt;&gt; "", $I932/$S932, ""), ""), "")</f>
        <v/>
      </c>
      <c r="AL932" s="10" t="str">
        <f ca="1">IFERROR(IF(AND(NOW()&lt;= EOMONTH(DATE(YEAR($P932),6, 1), 0), Overall!$A934&lt;&gt;"", MONTH($O932) &lt;= 6, MONTH($P932) &gt;= 6), IF($S932 &lt;&gt; "", $I932/$S932, ""), ""), "")</f>
        <v/>
      </c>
      <c r="AM932" s="10" t="str">
        <f ca="1">IFERROR(IF(AND(NOW()&lt;= EOMONTH(DATE(YEAR($P932),7, 1), 0), Overall!$A934&lt;&gt;"", MONTH($O932) &lt;= 7, MONTH($P932) &gt;= 7), IF($S932 &lt;&gt; "", $I932/$S932, ""), ""), "")</f>
        <v/>
      </c>
      <c r="AN932" s="10" t="str">
        <f ca="1">IFERROR(IF(AND(NOW()&lt;= EOMONTH(DATE(YEAR($P932),8, 1), 0), Overall!$A934&lt;&gt;"", MONTH($O932) &lt;= 8, MONTH($P932) &gt;= 8), IF($S932 &lt;&gt; "", $I932/$S932, ""), ""), "")</f>
        <v/>
      </c>
      <c r="AO932" s="10" t="str">
        <f ca="1">IFERROR(IF(AND(NOW()&lt;= EOMONTH(DATE(YEAR($P932),9, 1), 0), Overall!$A934&lt;&gt;"", MONTH($O932) &lt;= 9, MONTH($P932) &gt;= 9), IF($S932 &lt;&gt; "", $I932/$S932, ""), ""), "")</f>
        <v/>
      </c>
      <c r="AP932" s="10" t="str">
        <f ca="1">IFERROR(IF(AND(NOW()&lt;= EOMONTH(DATE(YEAR($P932),10, 1), 0), Overall!$A934&lt;&gt;"", MONTH($O932) &lt;= 10, MONTH($P932) &gt;= 10), IF($S932 &lt;&gt; "", $I932/$S932, ""), ""), "")</f>
        <v/>
      </c>
      <c r="AQ932" s="10" t="str">
        <f ca="1">IFERROR(IF(AND(NOW()&lt;= EOMONTH(DATE(YEAR($P932),11, 1), 0), Overall!$A934&lt;&gt;"", MONTH($O932) &lt;=11, MONTH($P932) &gt;= 11), IF($S932 &lt;&gt; "", $I932/$S932, ""), ""), "")</f>
        <v/>
      </c>
      <c r="AR932" s="10" t="str">
        <f ca="1">IFERROR(IF(AND(NOW()&lt;= EOMONTH(DATE(YEAR($P932),12, 1), 0), Overall!$A934&lt;&gt;"", MONTH($O932) &lt;= 12, MONTH($P932) &gt;= 12), IF($S932 &lt;&gt; "", $I932/$S932, ""), ""), "")</f>
        <v/>
      </c>
      <c r="AS932" s="16">
        <f t="shared" ca="1" si="29"/>
        <v>0</v>
      </c>
    </row>
    <row r="933" spans="1:45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5" t="str">
        <f>IF(Overall!P935&lt;&gt;"",_xlfn.VALUETOTEXT(Overall!P935),"")</f>
        <v/>
      </c>
      <c r="I933" s="6" t="str">
        <f>IF(Overall!F935&lt;&gt;"",VALUE(Overall!F935),"")</f>
        <v/>
      </c>
      <c r="J933" s="6" t="str">
        <f>IF(Overall!G935&lt;&gt;"",VALUE(Overall!G935),"")</f>
        <v/>
      </c>
      <c r="K933" s="6" t="str">
        <f>IF(Overall!H935&lt;&gt;"",VALUE(Overall!H935),"")</f>
        <v/>
      </c>
      <c r="L933" s="6" t="str">
        <f>IF(Overall!I935&lt;&gt;"",VALUE(Overall!I935),"")</f>
        <v/>
      </c>
      <c r="M933" s="6" t="str">
        <f>IF(Overall!J935&lt;&gt;"",VALUE(Overall!J935),"")</f>
        <v/>
      </c>
      <c r="N933" s="6" t="str">
        <f>IF(Overall!K935&lt;&gt;"",VALUE(Overall!K935),"")</f>
        <v/>
      </c>
      <c r="O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P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Q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R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S933" s="5" t="str">
        <f t="shared" si="28"/>
        <v/>
      </c>
      <c r="T933" s="10" t="str">
        <f>IF(Overall!$A935&lt;&gt;"",IF(AND(MONTH($O933) &lt;= 1, MONTH($P933) &gt;= 1), IF($S933 &lt;&gt; "", $I933/$S933, ""), ""),"")</f>
        <v/>
      </c>
      <c r="U933" s="10" t="str">
        <f>IF(Overall!$A935&lt;&gt;"",IF(AND(MONTH($O933) &lt;= 2, MONTH($P933) &gt;= 2), IF($S933 &lt;&gt; "", $I933/$S933, ""), ""),"")</f>
        <v/>
      </c>
      <c r="V933" s="10" t="str">
        <f>IF(Overall!$A935&lt;&gt;"",IF(AND(MONTH($O933) &lt;= 3, MONTH($P933) &gt;= 3), IF($S933 &lt;&gt; "", $I933/$S933, ""), ""),"")</f>
        <v/>
      </c>
      <c r="W933" s="10" t="str">
        <f>IF(Overall!$A935&lt;&gt;"",IF(AND(MONTH($O933) &lt;= 4, MONTH($P933) &gt;= 4), IF($S933 &lt;&gt; "", $I933/$S933, ""), ""),"")</f>
        <v/>
      </c>
      <c r="X933" s="10" t="str">
        <f>IF(Overall!$A935&lt;&gt;"",IF(AND(MONTH($O933) &lt;= 5, MONTH($P933) &gt;= 5), IF($S933 &lt;&gt; "", $I933/$S933, ""), ""),"")</f>
        <v/>
      </c>
      <c r="Y933" s="10" t="str">
        <f>IF(Overall!$A935&lt;&gt;"",IF(AND(MONTH($O933) &lt;= 6, MONTH($P933) &gt;= 6), IF($S933 &lt;&gt; "", $I933/$S933, ""), ""),"")</f>
        <v/>
      </c>
      <c r="Z933" s="10" t="str">
        <f>IF(Overall!$A935&lt;&gt;"",IF(AND(MONTH($O933) &lt;= 7, MONTH($P933) &gt;= 7 ), IF($S933 &lt;&gt; "", $I933/$S933, ""), ""),"")</f>
        <v/>
      </c>
      <c r="AA933" s="10" t="str">
        <f>IF(Overall!$A935&lt;&gt;"",IF(AND(MONTH($O933) &lt;= 8, MONTH($P933) &gt;= 8), IF($S933 &lt;&gt; "", $I933/$S933, ""), ""),"")</f>
        <v/>
      </c>
      <c r="AB933" s="10" t="str">
        <f>IF(Overall!$A935&lt;&gt;"",IF(AND(MONTH($O933) &lt;= 9, MONTH($P933) &gt;= 9), IF($S933 &lt;&gt; "", $I933/$S933, ""), ""),"")</f>
        <v/>
      </c>
      <c r="AC933" s="10" t="str">
        <f>IF(Overall!$A935&lt;&gt;"",IF(AND(MONTH($O933) &lt;= 10, MONTH($P933) &gt;= 10), IF($S933 &lt;&gt; "", $I933/$S933, ""), ""),"")</f>
        <v/>
      </c>
      <c r="AD933" s="10" t="str">
        <f>IF(Overall!$A935&lt;&gt;"",IF(AND(MONTH($O933) &lt;= 11, MONTH($P933) &gt;= 11), IF($S933 &lt;&gt; "", $I933/$S933, ""), ""),"")</f>
        <v/>
      </c>
      <c r="AE933" s="10" t="str">
        <f>IF(Overall!$A935&lt;&gt;"",IF(AND(MONTH($O933) &lt;= 12, MONTH($P933) &gt;= 12), IF($S933 &lt;&gt; "", $I933/$S933, ""), ""),"")</f>
        <v/>
      </c>
      <c r="AG933" s="10" t="str">
        <f ca="1">IFERROR(IF(AND(NOW()&lt;= EOMONTH(DATE(YEAR($P933),1, 1), 0), Overall!$A935&lt;&gt;"", MONTH($O933) &lt;= 1, MONTH($P933) &gt;= 1), IF($S933 &lt;&gt; "", $I933/$S933, ""), ""), "")</f>
        <v/>
      </c>
      <c r="AH933" s="10" t="str">
        <f ca="1">IFERROR(IF(AND(NOW()&lt;= EOMONTH(DATE(YEAR($P933),2, 1), 0), Overall!$A935&lt;&gt;"", MONTH($O933) &lt;= 2, MONTH($P933) &gt;= 2), IF($S933 &lt;&gt; "", $I933/$S933, ""), ""), "")</f>
        <v/>
      </c>
      <c r="AI933" s="10" t="str">
        <f ca="1">IFERROR(IF(AND(NOW()&lt;= EOMONTH(DATE(YEAR($P933),3, 1), 0), Overall!$A935&lt;&gt;"", MONTH($O933) &lt;= 3, MONTH($P933) &gt;= 3), IF($S933 &lt;&gt; "", $I933/$S933, ""), ""), "")</f>
        <v/>
      </c>
      <c r="AJ933" s="10" t="str">
        <f ca="1">IFERROR(IF(AND(NOW()&lt;= EOMONTH(DATE(YEAR($P933),4, 1), 0), Overall!$A935&lt;&gt;"", MONTH($O933) &lt;= 4, MONTH($P933) &gt;= 4), IF($S933 &lt;&gt; "", $I933/$S933, ""), ""), "")</f>
        <v/>
      </c>
      <c r="AK933" s="10" t="str">
        <f ca="1">IFERROR(IF(AND(NOW()&lt;= EOMONTH(DATE(YEAR($P933),5, 1), 0), Overall!$A935&lt;&gt;"", MONTH($O933) &lt;= 5, MONTH($P933) &gt;= 5), IF($S933 &lt;&gt; "", $I933/$S933, ""), ""), "")</f>
        <v/>
      </c>
      <c r="AL933" s="10" t="str">
        <f ca="1">IFERROR(IF(AND(NOW()&lt;= EOMONTH(DATE(YEAR($P933),6, 1), 0), Overall!$A935&lt;&gt;"", MONTH($O933) &lt;= 6, MONTH($P933) &gt;= 6), IF($S933 &lt;&gt; "", $I933/$S933, ""), ""), "")</f>
        <v/>
      </c>
      <c r="AM933" s="10" t="str">
        <f ca="1">IFERROR(IF(AND(NOW()&lt;= EOMONTH(DATE(YEAR($P933),7, 1), 0), Overall!$A935&lt;&gt;"", MONTH($O933) &lt;= 7, MONTH($P933) &gt;= 7), IF($S933 &lt;&gt; "", $I933/$S933, ""), ""), "")</f>
        <v/>
      </c>
      <c r="AN933" s="10" t="str">
        <f ca="1">IFERROR(IF(AND(NOW()&lt;= EOMONTH(DATE(YEAR($P933),8, 1), 0), Overall!$A935&lt;&gt;"", MONTH($O933) &lt;= 8, MONTH($P933) &gt;= 8), IF($S933 &lt;&gt; "", $I933/$S933, ""), ""), "")</f>
        <v/>
      </c>
      <c r="AO933" s="10" t="str">
        <f ca="1">IFERROR(IF(AND(NOW()&lt;= EOMONTH(DATE(YEAR($P933),9, 1), 0), Overall!$A935&lt;&gt;"", MONTH($O933) &lt;= 9, MONTH($P933) &gt;= 9), IF($S933 &lt;&gt; "", $I933/$S933, ""), ""), "")</f>
        <v/>
      </c>
      <c r="AP933" s="10" t="str">
        <f ca="1">IFERROR(IF(AND(NOW()&lt;= EOMONTH(DATE(YEAR($P933),10, 1), 0), Overall!$A935&lt;&gt;"", MONTH($O933) &lt;= 10, MONTH($P933) &gt;= 10), IF($S933 &lt;&gt; "", $I933/$S933, ""), ""), "")</f>
        <v/>
      </c>
      <c r="AQ933" s="10" t="str">
        <f ca="1">IFERROR(IF(AND(NOW()&lt;= EOMONTH(DATE(YEAR($P933),11, 1), 0), Overall!$A935&lt;&gt;"", MONTH($O933) &lt;=11, MONTH($P933) &gt;= 11), IF($S933 &lt;&gt; "", $I933/$S933, ""), ""), "")</f>
        <v/>
      </c>
      <c r="AR933" s="10" t="str">
        <f ca="1">IFERROR(IF(AND(NOW()&lt;= EOMONTH(DATE(YEAR($P933),12, 1), 0), Overall!$A935&lt;&gt;"", MONTH($O933) &lt;= 12, MONTH($P933) &gt;= 12), IF($S933 &lt;&gt; "", $I933/$S933, ""), ""), "")</f>
        <v/>
      </c>
      <c r="AS933" s="16">
        <f t="shared" ca="1" si="29"/>
        <v>0</v>
      </c>
    </row>
    <row r="934" spans="1:45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5" t="str">
        <f>IF(Overall!P936&lt;&gt;"",_xlfn.VALUETOTEXT(Overall!P936),"")</f>
        <v/>
      </c>
      <c r="I934" s="6" t="str">
        <f>IF(Overall!F936&lt;&gt;"",VALUE(Overall!F936),"")</f>
        <v/>
      </c>
      <c r="J934" s="6" t="str">
        <f>IF(Overall!G936&lt;&gt;"",VALUE(Overall!G936),"")</f>
        <v/>
      </c>
      <c r="K934" s="6" t="str">
        <f>IF(Overall!H936&lt;&gt;"",VALUE(Overall!H936),"")</f>
        <v/>
      </c>
      <c r="L934" s="6" t="str">
        <f>IF(Overall!I936&lt;&gt;"",VALUE(Overall!I936),"")</f>
        <v/>
      </c>
      <c r="M934" s="6" t="str">
        <f>IF(Overall!J936&lt;&gt;"",VALUE(Overall!J936),"")</f>
        <v/>
      </c>
      <c r="N934" s="6" t="str">
        <f>IF(Overall!K936&lt;&gt;"",VALUE(Overall!K936),"")</f>
        <v/>
      </c>
      <c r="O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P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Q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R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S934" s="5" t="str">
        <f t="shared" ref="S934:S997" si="30">IF(AND(O934&lt;&gt;"", P934&lt;&gt;""), DATEDIF(O934, P934, "M") + 1, "")</f>
        <v/>
      </c>
      <c r="T934" s="10" t="str">
        <f>IF(Overall!$A936&lt;&gt;"",IF(AND(MONTH($O934) &lt;= 1, MONTH($P934) &gt;= 1), IF($S934 &lt;&gt; "", $I934/$S934, ""), ""),"")</f>
        <v/>
      </c>
      <c r="U934" s="10" t="str">
        <f>IF(Overall!$A936&lt;&gt;"",IF(AND(MONTH($O934) &lt;= 2, MONTH($P934) &gt;= 2), IF($S934 &lt;&gt; "", $I934/$S934, ""), ""),"")</f>
        <v/>
      </c>
      <c r="V934" s="10" t="str">
        <f>IF(Overall!$A936&lt;&gt;"",IF(AND(MONTH($O934) &lt;= 3, MONTH($P934) &gt;= 3), IF($S934 &lt;&gt; "", $I934/$S934, ""), ""),"")</f>
        <v/>
      </c>
      <c r="W934" s="10" t="str">
        <f>IF(Overall!$A936&lt;&gt;"",IF(AND(MONTH($O934) &lt;= 4, MONTH($P934) &gt;= 4), IF($S934 &lt;&gt; "", $I934/$S934, ""), ""),"")</f>
        <v/>
      </c>
      <c r="X934" s="10" t="str">
        <f>IF(Overall!$A936&lt;&gt;"",IF(AND(MONTH($O934) &lt;= 5, MONTH($P934) &gt;= 5), IF($S934 &lt;&gt; "", $I934/$S934, ""), ""),"")</f>
        <v/>
      </c>
      <c r="Y934" s="10" t="str">
        <f>IF(Overall!$A936&lt;&gt;"",IF(AND(MONTH($O934) &lt;= 6, MONTH($P934) &gt;= 6), IF($S934 &lt;&gt; "", $I934/$S934, ""), ""),"")</f>
        <v/>
      </c>
      <c r="Z934" s="10" t="str">
        <f>IF(Overall!$A936&lt;&gt;"",IF(AND(MONTH($O934) &lt;= 7, MONTH($P934) &gt;= 7 ), IF($S934 &lt;&gt; "", $I934/$S934, ""), ""),"")</f>
        <v/>
      </c>
      <c r="AA934" s="10" t="str">
        <f>IF(Overall!$A936&lt;&gt;"",IF(AND(MONTH($O934) &lt;= 8, MONTH($P934) &gt;= 8), IF($S934 &lt;&gt; "", $I934/$S934, ""), ""),"")</f>
        <v/>
      </c>
      <c r="AB934" s="10" t="str">
        <f>IF(Overall!$A936&lt;&gt;"",IF(AND(MONTH($O934) &lt;= 9, MONTH($P934) &gt;= 9), IF($S934 &lt;&gt; "", $I934/$S934, ""), ""),"")</f>
        <v/>
      </c>
      <c r="AC934" s="10" t="str">
        <f>IF(Overall!$A936&lt;&gt;"",IF(AND(MONTH($O934) &lt;= 10, MONTH($P934) &gt;= 10), IF($S934 &lt;&gt; "", $I934/$S934, ""), ""),"")</f>
        <v/>
      </c>
      <c r="AD934" s="10" t="str">
        <f>IF(Overall!$A936&lt;&gt;"",IF(AND(MONTH($O934) &lt;= 11, MONTH($P934) &gt;= 11), IF($S934 &lt;&gt; "", $I934/$S934, ""), ""),"")</f>
        <v/>
      </c>
      <c r="AE934" s="10" t="str">
        <f>IF(Overall!$A936&lt;&gt;"",IF(AND(MONTH($O934) &lt;= 12, MONTH($P934) &gt;= 12), IF($S934 &lt;&gt; "", $I934/$S934, ""), ""),"")</f>
        <v/>
      </c>
      <c r="AG934" s="10" t="str">
        <f ca="1">IFERROR(IF(AND(NOW()&lt;= EOMONTH(DATE(YEAR($P934),1, 1), 0), Overall!$A936&lt;&gt;"", MONTH($O934) &lt;= 1, MONTH($P934) &gt;= 1), IF($S934 &lt;&gt; "", $I934/$S934, ""), ""), "")</f>
        <v/>
      </c>
      <c r="AH934" s="10" t="str">
        <f ca="1">IFERROR(IF(AND(NOW()&lt;= EOMONTH(DATE(YEAR($P934),2, 1), 0), Overall!$A936&lt;&gt;"", MONTH($O934) &lt;= 2, MONTH($P934) &gt;= 2), IF($S934 &lt;&gt; "", $I934/$S934, ""), ""), "")</f>
        <v/>
      </c>
      <c r="AI934" s="10" t="str">
        <f ca="1">IFERROR(IF(AND(NOW()&lt;= EOMONTH(DATE(YEAR($P934),3, 1), 0), Overall!$A936&lt;&gt;"", MONTH($O934) &lt;= 3, MONTH($P934) &gt;= 3), IF($S934 &lt;&gt; "", $I934/$S934, ""), ""), "")</f>
        <v/>
      </c>
      <c r="AJ934" s="10" t="str">
        <f ca="1">IFERROR(IF(AND(NOW()&lt;= EOMONTH(DATE(YEAR($P934),4, 1), 0), Overall!$A936&lt;&gt;"", MONTH($O934) &lt;= 4, MONTH($P934) &gt;= 4), IF($S934 &lt;&gt; "", $I934/$S934, ""), ""), "")</f>
        <v/>
      </c>
      <c r="AK934" s="10" t="str">
        <f ca="1">IFERROR(IF(AND(NOW()&lt;= EOMONTH(DATE(YEAR($P934),5, 1), 0), Overall!$A936&lt;&gt;"", MONTH($O934) &lt;= 5, MONTH($P934) &gt;= 5), IF($S934 &lt;&gt; "", $I934/$S934, ""), ""), "")</f>
        <v/>
      </c>
      <c r="AL934" s="10" t="str">
        <f ca="1">IFERROR(IF(AND(NOW()&lt;= EOMONTH(DATE(YEAR($P934),6, 1), 0), Overall!$A936&lt;&gt;"", MONTH($O934) &lt;= 6, MONTH($P934) &gt;= 6), IF($S934 &lt;&gt; "", $I934/$S934, ""), ""), "")</f>
        <v/>
      </c>
      <c r="AM934" s="10" t="str">
        <f ca="1">IFERROR(IF(AND(NOW()&lt;= EOMONTH(DATE(YEAR($P934),7, 1), 0), Overall!$A936&lt;&gt;"", MONTH($O934) &lt;= 7, MONTH($P934) &gt;= 7), IF($S934 &lt;&gt; "", $I934/$S934, ""), ""), "")</f>
        <v/>
      </c>
      <c r="AN934" s="10" t="str">
        <f ca="1">IFERROR(IF(AND(NOW()&lt;= EOMONTH(DATE(YEAR($P934),8, 1), 0), Overall!$A936&lt;&gt;"", MONTH($O934) &lt;= 8, MONTH($P934) &gt;= 8), IF($S934 &lt;&gt; "", $I934/$S934, ""), ""), "")</f>
        <v/>
      </c>
      <c r="AO934" s="10" t="str">
        <f ca="1">IFERROR(IF(AND(NOW()&lt;= EOMONTH(DATE(YEAR($P934),9, 1), 0), Overall!$A936&lt;&gt;"", MONTH($O934) &lt;= 9, MONTH($P934) &gt;= 9), IF($S934 &lt;&gt; "", $I934/$S934, ""), ""), "")</f>
        <v/>
      </c>
      <c r="AP934" s="10" t="str">
        <f ca="1">IFERROR(IF(AND(NOW()&lt;= EOMONTH(DATE(YEAR($P934),10, 1), 0), Overall!$A936&lt;&gt;"", MONTH($O934) &lt;= 10, MONTH($P934) &gt;= 10), IF($S934 &lt;&gt; "", $I934/$S934, ""), ""), "")</f>
        <v/>
      </c>
      <c r="AQ934" s="10" t="str">
        <f ca="1">IFERROR(IF(AND(NOW()&lt;= EOMONTH(DATE(YEAR($P934),11, 1), 0), Overall!$A936&lt;&gt;"", MONTH($O934) &lt;=11, MONTH($P934) &gt;= 11), IF($S934 &lt;&gt; "", $I934/$S934, ""), ""), "")</f>
        <v/>
      </c>
      <c r="AR934" s="10" t="str">
        <f ca="1">IFERROR(IF(AND(NOW()&lt;= EOMONTH(DATE(YEAR($P934),12, 1), 0), Overall!$A936&lt;&gt;"", MONTH($O934) &lt;= 12, MONTH($P934) &gt;= 12), IF($S934 &lt;&gt; "", $I934/$S934, ""), ""), "")</f>
        <v/>
      </c>
      <c r="AS934" s="16">
        <f t="shared" ref="AS934:AS997" ca="1" si="31">SUM(AG934:AR934)</f>
        <v>0</v>
      </c>
    </row>
    <row r="935" spans="1:45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5" t="str">
        <f>IF(Overall!P937&lt;&gt;"",_xlfn.VALUETOTEXT(Overall!P937),"")</f>
        <v/>
      </c>
      <c r="I935" s="6" t="str">
        <f>IF(Overall!F937&lt;&gt;"",VALUE(Overall!F937),"")</f>
        <v/>
      </c>
      <c r="J935" s="6" t="str">
        <f>IF(Overall!G937&lt;&gt;"",VALUE(Overall!G937),"")</f>
        <v/>
      </c>
      <c r="K935" s="6" t="str">
        <f>IF(Overall!H937&lt;&gt;"",VALUE(Overall!H937),"")</f>
        <v/>
      </c>
      <c r="L935" s="6" t="str">
        <f>IF(Overall!I937&lt;&gt;"",VALUE(Overall!I937),"")</f>
        <v/>
      </c>
      <c r="M935" s="6" t="str">
        <f>IF(Overall!J937&lt;&gt;"",VALUE(Overall!J937),"")</f>
        <v/>
      </c>
      <c r="N935" s="6" t="str">
        <f>IF(Overall!K937&lt;&gt;"",VALUE(Overall!K937),"")</f>
        <v/>
      </c>
      <c r="O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P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Q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R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S935" s="5" t="str">
        <f t="shared" si="30"/>
        <v/>
      </c>
      <c r="T935" s="10" t="str">
        <f>IF(Overall!$A937&lt;&gt;"",IF(AND(MONTH($O935) &lt;= 1, MONTH($P935) &gt;= 1), IF($S935 &lt;&gt; "", $I935/$S935, ""), ""),"")</f>
        <v/>
      </c>
      <c r="U935" s="10" t="str">
        <f>IF(Overall!$A937&lt;&gt;"",IF(AND(MONTH($O935) &lt;= 2, MONTH($P935) &gt;= 2), IF($S935 &lt;&gt; "", $I935/$S935, ""), ""),"")</f>
        <v/>
      </c>
      <c r="V935" s="10" t="str">
        <f>IF(Overall!$A937&lt;&gt;"",IF(AND(MONTH($O935) &lt;= 3, MONTH($P935) &gt;= 3), IF($S935 &lt;&gt; "", $I935/$S935, ""), ""),"")</f>
        <v/>
      </c>
      <c r="W935" s="10" t="str">
        <f>IF(Overall!$A937&lt;&gt;"",IF(AND(MONTH($O935) &lt;= 4, MONTH($P935) &gt;= 4), IF($S935 &lt;&gt; "", $I935/$S935, ""), ""),"")</f>
        <v/>
      </c>
      <c r="X935" s="10" t="str">
        <f>IF(Overall!$A937&lt;&gt;"",IF(AND(MONTH($O935) &lt;= 5, MONTH($P935) &gt;= 5), IF($S935 &lt;&gt; "", $I935/$S935, ""), ""),"")</f>
        <v/>
      </c>
      <c r="Y935" s="10" t="str">
        <f>IF(Overall!$A937&lt;&gt;"",IF(AND(MONTH($O935) &lt;= 6, MONTH($P935) &gt;= 6), IF($S935 &lt;&gt; "", $I935/$S935, ""), ""),"")</f>
        <v/>
      </c>
      <c r="Z935" s="10" t="str">
        <f>IF(Overall!$A937&lt;&gt;"",IF(AND(MONTH($O935) &lt;= 7, MONTH($P935) &gt;= 7 ), IF($S935 &lt;&gt; "", $I935/$S935, ""), ""),"")</f>
        <v/>
      </c>
      <c r="AA935" s="10" t="str">
        <f>IF(Overall!$A937&lt;&gt;"",IF(AND(MONTH($O935) &lt;= 8, MONTH($P935) &gt;= 8), IF($S935 &lt;&gt; "", $I935/$S935, ""), ""),"")</f>
        <v/>
      </c>
      <c r="AB935" s="10" t="str">
        <f>IF(Overall!$A937&lt;&gt;"",IF(AND(MONTH($O935) &lt;= 9, MONTH($P935) &gt;= 9), IF($S935 &lt;&gt; "", $I935/$S935, ""), ""),"")</f>
        <v/>
      </c>
      <c r="AC935" s="10" t="str">
        <f>IF(Overall!$A937&lt;&gt;"",IF(AND(MONTH($O935) &lt;= 10, MONTH($P935) &gt;= 10), IF($S935 &lt;&gt; "", $I935/$S935, ""), ""),"")</f>
        <v/>
      </c>
      <c r="AD935" s="10" t="str">
        <f>IF(Overall!$A937&lt;&gt;"",IF(AND(MONTH($O935) &lt;= 11, MONTH($P935) &gt;= 11), IF($S935 &lt;&gt; "", $I935/$S935, ""), ""),"")</f>
        <v/>
      </c>
      <c r="AE935" s="10" t="str">
        <f>IF(Overall!$A937&lt;&gt;"",IF(AND(MONTH($O935) &lt;= 12, MONTH($P935) &gt;= 12), IF($S935 &lt;&gt; "", $I935/$S935, ""), ""),"")</f>
        <v/>
      </c>
      <c r="AG935" s="10" t="str">
        <f ca="1">IFERROR(IF(AND(NOW()&lt;= EOMONTH(DATE(YEAR($P935),1, 1), 0), Overall!$A937&lt;&gt;"", MONTH($O935) &lt;= 1, MONTH($P935) &gt;= 1), IF($S935 &lt;&gt; "", $I935/$S935, ""), ""), "")</f>
        <v/>
      </c>
      <c r="AH935" s="10" t="str">
        <f ca="1">IFERROR(IF(AND(NOW()&lt;= EOMONTH(DATE(YEAR($P935),2, 1), 0), Overall!$A937&lt;&gt;"", MONTH($O935) &lt;= 2, MONTH($P935) &gt;= 2), IF($S935 &lt;&gt; "", $I935/$S935, ""), ""), "")</f>
        <v/>
      </c>
      <c r="AI935" s="10" t="str">
        <f ca="1">IFERROR(IF(AND(NOW()&lt;= EOMONTH(DATE(YEAR($P935),3, 1), 0), Overall!$A937&lt;&gt;"", MONTH($O935) &lt;= 3, MONTH($P935) &gt;= 3), IF($S935 &lt;&gt; "", $I935/$S935, ""), ""), "")</f>
        <v/>
      </c>
      <c r="AJ935" s="10" t="str">
        <f ca="1">IFERROR(IF(AND(NOW()&lt;= EOMONTH(DATE(YEAR($P935),4, 1), 0), Overall!$A937&lt;&gt;"", MONTH($O935) &lt;= 4, MONTH($P935) &gt;= 4), IF($S935 &lt;&gt; "", $I935/$S935, ""), ""), "")</f>
        <v/>
      </c>
      <c r="AK935" s="10" t="str">
        <f ca="1">IFERROR(IF(AND(NOW()&lt;= EOMONTH(DATE(YEAR($P935),5, 1), 0), Overall!$A937&lt;&gt;"", MONTH($O935) &lt;= 5, MONTH($P935) &gt;= 5), IF($S935 &lt;&gt; "", $I935/$S935, ""), ""), "")</f>
        <v/>
      </c>
      <c r="AL935" s="10" t="str">
        <f ca="1">IFERROR(IF(AND(NOW()&lt;= EOMONTH(DATE(YEAR($P935),6, 1), 0), Overall!$A937&lt;&gt;"", MONTH($O935) &lt;= 6, MONTH($P935) &gt;= 6), IF($S935 &lt;&gt; "", $I935/$S935, ""), ""), "")</f>
        <v/>
      </c>
      <c r="AM935" s="10" t="str">
        <f ca="1">IFERROR(IF(AND(NOW()&lt;= EOMONTH(DATE(YEAR($P935),7, 1), 0), Overall!$A937&lt;&gt;"", MONTH($O935) &lt;= 7, MONTH($P935) &gt;= 7), IF($S935 &lt;&gt; "", $I935/$S935, ""), ""), "")</f>
        <v/>
      </c>
      <c r="AN935" s="10" t="str">
        <f ca="1">IFERROR(IF(AND(NOW()&lt;= EOMONTH(DATE(YEAR($P935),8, 1), 0), Overall!$A937&lt;&gt;"", MONTH($O935) &lt;= 8, MONTH($P935) &gt;= 8), IF($S935 &lt;&gt; "", $I935/$S935, ""), ""), "")</f>
        <v/>
      </c>
      <c r="AO935" s="10" t="str">
        <f ca="1">IFERROR(IF(AND(NOW()&lt;= EOMONTH(DATE(YEAR($P935),9, 1), 0), Overall!$A937&lt;&gt;"", MONTH($O935) &lt;= 9, MONTH($P935) &gt;= 9), IF($S935 &lt;&gt; "", $I935/$S935, ""), ""), "")</f>
        <v/>
      </c>
      <c r="AP935" s="10" t="str">
        <f ca="1">IFERROR(IF(AND(NOW()&lt;= EOMONTH(DATE(YEAR($P935),10, 1), 0), Overall!$A937&lt;&gt;"", MONTH($O935) &lt;= 10, MONTH($P935) &gt;= 10), IF($S935 &lt;&gt; "", $I935/$S935, ""), ""), "")</f>
        <v/>
      </c>
      <c r="AQ935" s="10" t="str">
        <f ca="1">IFERROR(IF(AND(NOW()&lt;= EOMONTH(DATE(YEAR($P935),11, 1), 0), Overall!$A937&lt;&gt;"", MONTH($O935) &lt;=11, MONTH($P935) &gt;= 11), IF($S935 &lt;&gt; "", $I935/$S935, ""), ""), "")</f>
        <v/>
      </c>
      <c r="AR935" s="10" t="str">
        <f ca="1">IFERROR(IF(AND(NOW()&lt;= EOMONTH(DATE(YEAR($P935),12, 1), 0), Overall!$A937&lt;&gt;"", MONTH($O935) &lt;= 12, MONTH($P935) &gt;= 12), IF($S935 &lt;&gt; "", $I935/$S935, ""), ""), "")</f>
        <v/>
      </c>
      <c r="AS935" s="16">
        <f t="shared" ca="1" si="31"/>
        <v>0</v>
      </c>
    </row>
    <row r="936" spans="1:45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5" t="str">
        <f>IF(Overall!P938&lt;&gt;"",_xlfn.VALUETOTEXT(Overall!P938),"")</f>
        <v/>
      </c>
      <c r="I936" s="6" t="str">
        <f>IF(Overall!F938&lt;&gt;"",VALUE(Overall!F938),"")</f>
        <v/>
      </c>
      <c r="J936" s="6" t="str">
        <f>IF(Overall!G938&lt;&gt;"",VALUE(Overall!G938),"")</f>
        <v/>
      </c>
      <c r="K936" s="6" t="str">
        <f>IF(Overall!H938&lt;&gt;"",VALUE(Overall!H938),"")</f>
        <v/>
      </c>
      <c r="L936" s="6" t="str">
        <f>IF(Overall!I938&lt;&gt;"",VALUE(Overall!I938),"")</f>
        <v/>
      </c>
      <c r="M936" s="6" t="str">
        <f>IF(Overall!J938&lt;&gt;"",VALUE(Overall!J938),"")</f>
        <v/>
      </c>
      <c r="N936" s="6" t="str">
        <f>IF(Overall!K938&lt;&gt;"",VALUE(Overall!K938),"")</f>
        <v/>
      </c>
      <c r="O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P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Q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R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S936" s="5" t="str">
        <f t="shared" si="30"/>
        <v/>
      </c>
      <c r="T936" s="10" t="str">
        <f>IF(Overall!$A938&lt;&gt;"",IF(AND(MONTH($O936) &lt;= 1, MONTH($P936) &gt;= 1), IF($S936 &lt;&gt; "", $I936/$S936, ""), ""),"")</f>
        <v/>
      </c>
      <c r="U936" s="10" t="str">
        <f>IF(Overall!$A938&lt;&gt;"",IF(AND(MONTH($O936) &lt;= 2, MONTH($P936) &gt;= 2), IF($S936 &lt;&gt; "", $I936/$S936, ""), ""),"")</f>
        <v/>
      </c>
      <c r="V936" s="10" t="str">
        <f>IF(Overall!$A938&lt;&gt;"",IF(AND(MONTH($O936) &lt;= 3, MONTH($P936) &gt;= 3), IF($S936 &lt;&gt; "", $I936/$S936, ""), ""),"")</f>
        <v/>
      </c>
      <c r="W936" s="10" t="str">
        <f>IF(Overall!$A938&lt;&gt;"",IF(AND(MONTH($O936) &lt;= 4, MONTH($P936) &gt;= 4), IF($S936 &lt;&gt; "", $I936/$S936, ""), ""),"")</f>
        <v/>
      </c>
      <c r="X936" s="10" t="str">
        <f>IF(Overall!$A938&lt;&gt;"",IF(AND(MONTH($O936) &lt;= 5, MONTH($P936) &gt;= 5), IF($S936 &lt;&gt; "", $I936/$S936, ""), ""),"")</f>
        <v/>
      </c>
      <c r="Y936" s="10" t="str">
        <f>IF(Overall!$A938&lt;&gt;"",IF(AND(MONTH($O936) &lt;= 6, MONTH($P936) &gt;= 6), IF($S936 &lt;&gt; "", $I936/$S936, ""), ""),"")</f>
        <v/>
      </c>
      <c r="Z936" s="10" t="str">
        <f>IF(Overall!$A938&lt;&gt;"",IF(AND(MONTH($O936) &lt;= 7, MONTH($P936) &gt;= 7 ), IF($S936 &lt;&gt; "", $I936/$S936, ""), ""),"")</f>
        <v/>
      </c>
      <c r="AA936" s="10" t="str">
        <f>IF(Overall!$A938&lt;&gt;"",IF(AND(MONTH($O936) &lt;= 8, MONTH($P936) &gt;= 8), IF($S936 &lt;&gt; "", $I936/$S936, ""), ""),"")</f>
        <v/>
      </c>
      <c r="AB936" s="10" t="str">
        <f>IF(Overall!$A938&lt;&gt;"",IF(AND(MONTH($O936) &lt;= 9, MONTH($P936) &gt;= 9), IF($S936 &lt;&gt; "", $I936/$S936, ""), ""),"")</f>
        <v/>
      </c>
      <c r="AC936" s="10" t="str">
        <f>IF(Overall!$A938&lt;&gt;"",IF(AND(MONTH($O936) &lt;= 10, MONTH($P936) &gt;= 10), IF($S936 &lt;&gt; "", $I936/$S936, ""), ""),"")</f>
        <v/>
      </c>
      <c r="AD936" s="10" t="str">
        <f>IF(Overall!$A938&lt;&gt;"",IF(AND(MONTH($O936) &lt;= 11, MONTH($P936) &gt;= 11), IF($S936 &lt;&gt; "", $I936/$S936, ""), ""),"")</f>
        <v/>
      </c>
      <c r="AE936" s="10" t="str">
        <f>IF(Overall!$A938&lt;&gt;"",IF(AND(MONTH($O936) &lt;= 12, MONTH($P936) &gt;= 12), IF($S936 &lt;&gt; "", $I936/$S936, ""), ""),"")</f>
        <v/>
      </c>
      <c r="AG936" s="10" t="str">
        <f ca="1">IFERROR(IF(AND(NOW()&lt;= EOMONTH(DATE(YEAR($P936),1, 1), 0), Overall!$A938&lt;&gt;"", MONTH($O936) &lt;= 1, MONTH($P936) &gt;= 1), IF($S936 &lt;&gt; "", $I936/$S936, ""), ""), "")</f>
        <v/>
      </c>
      <c r="AH936" s="10" t="str">
        <f ca="1">IFERROR(IF(AND(NOW()&lt;= EOMONTH(DATE(YEAR($P936),2, 1), 0), Overall!$A938&lt;&gt;"", MONTH($O936) &lt;= 2, MONTH($P936) &gt;= 2), IF($S936 &lt;&gt; "", $I936/$S936, ""), ""), "")</f>
        <v/>
      </c>
      <c r="AI936" s="10" t="str">
        <f ca="1">IFERROR(IF(AND(NOW()&lt;= EOMONTH(DATE(YEAR($P936),3, 1), 0), Overall!$A938&lt;&gt;"", MONTH($O936) &lt;= 3, MONTH($P936) &gt;= 3), IF($S936 &lt;&gt; "", $I936/$S936, ""), ""), "")</f>
        <v/>
      </c>
      <c r="AJ936" s="10" t="str">
        <f ca="1">IFERROR(IF(AND(NOW()&lt;= EOMONTH(DATE(YEAR($P936),4, 1), 0), Overall!$A938&lt;&gt;"", MONTH($O936) &lt;= 4, MONTH($P936) &gt;= 4), IF($S936 &lt;&gt; "", $I936/$S936, ""), ""), "")</f>
        <v/>
      </c>
      <c r="AK936" s="10" t="str">
        <f ca="1">IFERROR(IF(AND(NOW()&lt;= EOMONTH(DATE(YEAR($P936),5, 1), 0), Overall!$A938&lt;&gt;"", MONTH($O936) &lt;= 5, MONTH($P936) &gt;= 5), IF($S936 &lt;&gt; "", $I936/$S936, ""), ""), "")</f>
        <v/>
      </c>
      <c r="AL936" s="10" t="str">
        <f ca="1">IFERROR(IF(AND(NOW()&lt;= EOMONTH(DATE(YEAR($P936),6, 1), 0), Overall!$A938&lt;&gt;"", MONTH($O936) &lt;= 6, MONTH($P936) &gt;= 6), IF($S936 &lt;&gt; "", $I936/$S936, ""), ""), "")</f>
        <v/>
      </c>
      <c r="AM936" s="10" t="str">
        <f ca="1">IFERROR(IF(AND(NOW()&lt;= EOMONTH(DATE(YEAR($P936),7, 1), 0), Overall!$A938&lt;&gt;"", MONTH($O936) &lt;= 7, MONTH($P936) &gt;= 7), IF($S936 &lt;&gt; "", $I936/$S936, ""), ""), "")</f>
        <v/>
      </c>
      <c r="AN936" s="10" t="str">
        <f ca="1">IFERROR(IF(AND(NOW()&lt;= EOMONTH(DATE(YEAR($P936),8, 1), 0), Overall!$A938&lt;&gt;"", MONTH($O936) &lt;= 8, MONTH($P936) &gt;= 8), IF($S936 &lt;&gt; "", $I936/$S936, ""), ""), "")</f>
        <v/>
      </c>
      <c r="AO936" s="10" t="str">
        <f ca="1">IFERROR(IF(AND(NOW()&lt;= EOMONTH(DATE(YEAR($P936),9, 1), 0), Overall!$A938&lt;&gt;"", MONTH($O936) &lt;= 9, MONTH($P936) &gt;= 9), IF($S936 &lt;&gt; "", $I936/$S936, ""), ""), "")</f>
        <v/>
      </c>
      <c r="AP936" s="10" t="str">
        <f ca="1">IFERROR(IF(AND(NOW()&lt;= EOMONTH(DATE(YEAR($P936),10, 1), 0), Overall!$A938&lt;&gt;"", MONTH($O936) &lt;= 10, MONTH($P936) &gt;= 10), IF($S936 &lt;&gt; "", $I936/$S936, ""), ""), "")</f>
        <v/>
      </c>
      <c r="AQ936" s="10" t="str">
        <f ca="1">IFERROR(IF(AND(NOW()&lt;= EOMONTH(DATE(YEAR($P936),11, 1), 0), Overall!$A938&lt;&gt;"", MONTH($O936) &lt;=11, MONTH($P936) &gt;= 11), IF($S936 &lt;&gt; "", $I936/$S936, ""), ""), "")</f>
        <v/>
      </c>
      <c r="AR936" s="10" t="str">
        <f ca="1">IFERROR(IF(AND(NOW()&lt;= EOMONTH(DATE(YEAR($P936),12, 1), 0), Overall!$A938&lt;&gt;"", MONTH($O936) &lt;= 12, MONTH($P936) &gt;= 12), IF($S936 &lt;&gt; "", $I936/$S936, ""), ""), "")</f>
        <v/>
      </c>
      <c r="AS936" s="16">
        <f t="shared" ca="1" si="31"/>
        <v>0</v>
      </c>
    </row>
    <row r="937" spans="1:45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5" t="str">
        <f>IF(Overall!P939&lt;&gt;"",_xlfn.VALUETOTEXT(Overall!P939),"")</f>
        <v/>
      </c>
      <c r="I937" s="6" t="str">
        <f>IF(Overall!F939&lt;&gt;"",VALUE(Overall!F939),"")</f>
        <v/>
      </c>
      <c r="J937" s="6" t="str">
        <f>IF(Overall!G939&lt;&gt;"",VALUE(Overall!G939),"")</f>
        <v/>
      </c>
      <c r="K937" s="6" t="str">
        <f>IF(Overall!H939&lt;&gt;"",VALUE(Overall!H939),"")</f>
        <v/>
      </c>
      <c r="L937" s="6" t="str">
        <f>IF(Overall!I939&lt;&gt;"",VALUE(Overall!I939),"")</f>
        <v/>
      </c>
      <c r="M937" s="6" t="str">
        <f>IF(Overall!J939&lt;&gt;"",VALUE(Overall!J939),"")</f>
        <v/>
      </c>
      <c r="N937" s="6" t="str">
        <f>IF(Overall!K939&lt;&gt;"",VALUE(Overall!K939),"")</f>
        <v/>
      </c>
      <c r="O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P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Q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R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S937" s="5" t="str">
        <f t="shared" si="30"/>
        <v/>
      </c>
      <c r="T937" s="10" t="str">
        <f>IF(Overall!$A939&lt;&gt;"",IF(AND(MONTH($O937) &lt;= 1, MONTH($P937) &gt;= 1), IF($S937 &lt;&gt; "", $I937/$S937, ""), ""),"")</f>
        <v/>
      </c>
      <c r="U937" s="10" t="str">
        <f>IF(Overall!$A939&lt;&gt;"",IF(AND(MONTH($O937) &lt;= 2, MONTH($P937) &gt;= 2), IF($S937 &lt;&gt; "", $I937/$S937, ""), ""),"")</f>
        <v/>
      </c>
      <c r="V937" s="10" t="str">
        <f>IF(Overall!$A939&lt;&gt;"",IF(AND(MONTH($O937) &lt;= 3, MONTH($P937) &gt;= 3), IF($S937 &lt;&gt; "", $I937/$S937, ""), ""),"")</f>
        <v/>
      </c>
      <c r="W937" s="10" t="str">
        <f>IF(Overall!$A939&lt;&gt;"",IF(AND(MONTH($O937) &lt;= 4, MONTH($P937) &gt;= 4), IF($S937 &lt;&gt; "", $I937/$S937, ""), ""),"")</f>
        <v/>
      </c>
      <c r="X937" s="10" t="str">
        <f>IF(Overall!$A939&lt;&gt;"",IF(AND(MONTH($O937) &lt;= 5, MONTH($P937) &gt;= 5), IF($S937 &lt;&gt; "", $I937/$S937, ""), ""),"")</f>
        <v/>
      </c>
      <c r="Y937" s="10" t="str">
        <f>IF(Overall!$A939&lt;&gt;"",IF(AND(MONTH($O937) &lt;= 6, MONTH($P937) &gt;= 6), IF($S937 &lt;&gt; "", $I937/$S937, ""), ""),"")</f>
        <v/>
      </c>
      <c r="Z937" s="10" t="str">
        <f>IF(Overall!$A939&lt;&gt;"",IF(AND(MONTH($O937) &lt;= 7, MONTH($P937) &gt;= 7 ), IF($S937 &lt;&gt; "", $I937/$S937, ""), ""),"")</f>
        <v/>
      </c>
      <c r="AA937" s="10" t="str">
        <f>IF(Overall!$A939&lt;&gt;"",IF(AND(MONTH($O937) &lt;= 8, MONTH($P937) &gt;= 8), IF($S937 &lt;&gt; "", $I937/$S937, ""), ""),"")</f>
        <v/>
      </c>
      <c r="AB937" s="10" t="str">
        <f>IF(Overall!$A939&lt;&gt;"",IF(AND(MONTH($O937) &lt;= 9, MONTH($P937) &gt;= 9), IF($S937 &lt;&gt; "", $I937/$S937, ""), ""),"")</f>
        <v/>
      </c>
      <c r="AC937" s="10" t="str">
        <f>IF(Overall!$A939&lt;&gt;"",IF(AND(MONTH($O937) &lt;= 10, MONTH($P937) &gt;= 10), IF($S937 &lt;&gt; "", $I937/$S937, ""), ""),"")</f>
        <v/>
      </c>
      <c r="AD937" s="10" t="str">
        <f>IF(Overall!$A939&lt;&gt;"",IF(AND(MONTH($O937) &lt;= 11, MONTH($P937) &gt;= 11), IF($S937 &lt;&gt; "", $I937/$S937, ""), ""),"")</f>
        <v/>
      </c>
      <c r="AE937" s="10" t="str">
        <f>IF(Overall!$A939&lt;&gt;"",IF(AND(MONTH($O937) &lt;= 12, MONTH($P937) &gt;= 12), IF($S937 &lt;&gt; "", $I937/$S937, ""), ""),"")</f>
        <v/>
      </c>
      <c r="AG937" s="10" t="str">
        <f ca="1">IFERROR(IF(AND(NOW()&lt;= EOMONTH(DATE(YEAR($P937),1, 1), 0), Overall!$A939&lt;&gt;"", MONTH($O937) &lt;= 1, MONTH($P937) &gt;= 1), IF($S937 &lt;&gt; "", $I937/$S937, ""), ""), "")</f>
        <v/>
      </c>
      <c r="AH937" s="10" t="str">
        <f ca="1">IFERROR(IF(AND(NOW()&lt;= EOMONTH(DATE(YEAR($P937),2, 1), 0), Overall!$A939&lt;&gt;"", MONTH($O937) &lt;= 2, MONTH($P937) &gt;= 2), IF($S937 &lt;&gt; "", $I937/$S937, ""), ""), "")</f>
        <v/>
      </c>
      <c r="AI937" s="10" t="str">
        <f ca="1">IFERROR(IF(AND(NOW()&lt;= EOMONTH(DATE(YEAR($P937),3, 1), 0), Overall!$A939&lt;&gt;"", MONTH($O937) &lt;= 3, MONTH($P937) &gt;= 3), IF($S937 &lt;&gt; "", $I937/$S937, ""), ""), "")</f>
        <v/>
      </c>
      <c r="AJ937" s="10" t="str">
        <f ca="1">IFERROR(IF(AND(NOW()&lt;= EOMONTH(DATE(YEAR($P937),4, 1), 0), Overall!$A939&lt;&gt;"", MONTH($O937) &lt;= 4, MONTH($P937) &gt;= 4), IF($S937 &lt;&gt; "", $I937/$S937, ""), ""), "")</f>
        <v/>
      </c>
      <c r="AK937" s="10" t="str">
        <f ca="1">IFERROR(IF(AND(NOW()&lt;= EOMONTH(DATE(YEAR($P937),5, 1), 0), Overall!$A939&lt;&gt;"", MONTH($O937) &lt;= 5, MONTH($P937) &gt;= 5), IF($S937 &lt;&gt; "", $I937/$S937, ""), ""), "")</f>
        <v/>
      </c>
      <c r="AL937" s="10" t="str">
        <f ca="1">IFERROR(IF(AND(NOW()&lt;= EOMONTH(DATE(YEAR($P937),6, 1), 0), Overall!$A939&lt;&gt;"", MONTH($O937) &lt;= 6, MONTH($P937) &gt;= 6), IF($S937 &lt;&gt; "", $I937/$S937, ""), ""), "")</f>
        <v/>
      </c>
      <c r="AM937" s="10" t="str">
        <f ca="1">IFERROR(IF(AND(NOW()&lt;= EOMONTH(DATE(YEAR($P937),7, 1), 0), Overall!$A939&lt;&gt;"", MONTH($O937) &lt;= 7, MONTH($P937) &gt;= 7), IF($S937 &lt;&gt; "", $I937/$S937, ""), ""), "")</f>
        <v/>
      </c>
      <c r="AN937" s="10" t="str">
        <f ca="1">IFERROR(IF(AND(NOW()&lt;= EOMONTH(DATE(YEAR($P937),8, 1), 0), Overall!$A939&lt;&gt;"", MONTH($O937) &lt;= 8, MONTH($P937) &gt;= 8), IF($S937 &lt;&gt; "", $I937/$S937, ""), ""), "")</f>
        <v/>
      </c>
      <c r="AO937" s="10" t="str">
        <f ca="1">IFERROR(IF(AND(NOW()&lt;= EOMONTH(DATE(YEAR($P937),9, 1), 0), Overall!$A939&lt;&gt;"", MONTH($O937) &lt;= 9, MONTH($P937) &gt;= 9), IF($S937 &lt;&gt; "", $I937/$S937, ""), ""), "")</f>
        <v/>
      </c>
      <c r="AP937" s="10" t="str">
        <f ca="1">IFERROR(IF(AND(NOW()&lt;= EOMONTH(DATE(YEAR($P937),10, 1), 0), Overall!$A939&lt;&gt;"", MONTH($O937) &lt;= 10, MONTH($P937) &gt;= 10), IF($S937 &lt;&gt; "", $I937/$S937, ""), ""), "")</f>
        <v/>
      </c>
      <c r="AQ937" s="10" t="str">
        <f ca="1">IFERROR(IF(AND(NOW()&lt;= EOMONTH(DATE(YEAR($P937),11, 1), 0), Overall!$A939&lt;&gt;"", MONTH($O937) &lt;=11, MONTH($P937) &gt;= 11), IF($S937 &lt;&gt; "", $I937/$S937, ""), ""), "")</f>
        <v/>
      </c>
      <c r="AR937" s="10" t="str">
        <f ca="1">IFERROR(IF(AND(NOW()&lt;= EOMONTH(DATE(YEAR($P937),12, 1), 0), Overall!$A939&lt;&gt;"", MONTH($O937) &lt;= 12, MONTH($P937) &gt;= 12), IF($S937 &lt;&gt; "", $I937/$S937, ""), ""), "")</f>
        <v/>
      </c>
      <c r="AS937" s="16">
        <f t="shared" ca="1" si="31"/>
        <v>0</v>
      </c>
    </row>
    <row r="938" spans="1:45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5" t="str">
        <f>IF(Overall!P940&lt;&gt;"",_xlfn.VALUETOTEXT(Overall!P940),"")</f>
        <v/>
      </c>
      <c r="I938" s="6" t="str">
        <f>IF(Overall!F940&lt;&gt;"",VALUE(Overall!F940),"")</f>
        <v/>
      </c>
      <c r="J938" s="6" t="str">
        <f>IF(Overall!G940&lt;&gt;"",VALUE(Overall!G940),"")</f>
        <v/>
      </c>
      <c r="K938" s="6" t="str">
        <f>IF(Overall!H940&lt;&gt;"",VALUE(Overall!H940),"")</f>
        <v/>
      </c>
      <c r="L938" s="6" t="str">
        <f>IF(Overall!I940&lt;&gt;"",VALUE(Overall!I940),"")</f>
        <v/>
      </c>
      <c r="M938" s="6" t="str">
        <f>IF(Overall!J940&lt;&gt;"",VALUE(Overall!J940),"")</f>
        <v/>
      </c>
      <c r="N938" s="6" t="str">
        <f>IF(Overall!K940&lt;&gt;"",VALUE(Overall!K940),"")</f>
        <v/>
      </c>
      <c r="O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P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Q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R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S938" s="5" t="str">
        <f t="shared" si="30"/>
        <v/>
      </c>
      <c r="T938" s="10" t="str">
        <f>IF(Overall!$A940&lt;&gt;"",IF(AND(MONTH($O938) &lt;= 1, MONTH($P938) &gt;= 1), IF($S938 &lt;&gt; "", $I938/$S938, ""), ""),"")</f>
        <v/>
      </c>
      <c r="U938" s="10" t="str">
        <f>IF(Overall!$A940&lt;&gt;"",IF(AND(MONTH($O938) &lt;= 2, MONTH($P938) &gt;= 2), IF($S938 &lt;&gt; "", $I938/$S938, ""), ""),"")</f>
        <v/>
      </c>
      <c r="V938" s="10" t="str">
        <f>IF(Overall!$A940&lt;&gt;"",IF(AND(MONTH($O938) &lt;= 3, MONTH($P938) &gt;= 3), IF($S938 &lt;&gt; "", $I938/$S938, ""), ""),"")</f>
        <v/>
      </c>
      <c r="W938" s="10" t="str">
        <f>IF(Overall!$A940&lt;&gt;"",IF(AND(MONTH($O938) &lt;= 4, MONTH($P938) &gt;= 4), IF($S938 &lt;&gt; "", $I938/$S938, ""), ""),"")</f>
        <v/>
      </c>
      <c r="X938" s="10" t="str">
        <f>IF(Overall!$A940&lt;&gt;"",IF(AND(MONTH($O938) &lt;= 5, MONTH($P938) &gt;= 5), IF($S938 &lt;&gt; "", $I938/$S938, ""), ""),"")</f>
        <v/>
      </c>
      <c r="Y938" s="10" t="str">
        <f>IF(Overall!$A940&lt;&gt;"",IF(AND(MONTH($O938) &lt;= 6, MONTH($P938) &gt;= 6), IF($S938 &lt;&gt; "", $I938/$S938, ""), ""),"")</f>
        <v/>
      </c>
      <c r="Z938" s="10" t="str">
        <f>IF(Overall!$A940&lt;&gt;"",IF(AND(MONTH($O938) &lt;= 7, MONTH($P938) &gt;= 7 ), IF($S938 &lt;&gt; "", $I938/$S938, ""), ""),"")</f>
        <v/>
      </c>
      <c r="AA938" s="10" t="str">
        <f>IF(Overall!$A940&lt;&gt;"",IF(AND(MONTH($O938) &lt;= 8, MONTH($P938) &gt;= 8), IF($S938 &lt;&gt; "", $I938/$S938, ""), ""),"")</f>
        <v/>
      </c>
      <c r="AB938" s="10" t="str">
        <f>IF(Overall!$A940&lt;&gt;"",IF(AND(MONTH($O938) &lt;= 9, MONTH($P938) &gt;= 9), IF($S938 &lt;&gt; "", $I938/$S938, ""), ""),"")</f>
        <v/>
      </c>
      <c r="AC938" s="10" t="str">
        <f>IF(Overall!$A940&lt;&gt;"",IF(AND(MONTH($O938) &lt;= 10, MONTH($P938) &gt;= 10), IF($S938 &lt;&gt; "", $I938/$S938, ""), ""),"")</f>
        <v/>
      </c>
      <c r="AD938" s="10" t="str">
        <f>IF(Overall!$A940&lt;&gt;"",IF(AND(MONTH($O938) &lt;= 11, MONTH($P938) &gt;= 11), IF($S938 &lt;&gt; "", $I938/$S938, ""), ""),"")</f>
        <v/>
      </c>
      <c r="AE938" s="10" t="str">
        <f>IF(Overall!$A940&lt;&gt;"",IF(AND(MONTH($O938) &lt;= 12, MONTH($P938) &gt;= 12), IF($S938 &lt;&gt; "", $I938/$S938, ""), ""),"")</f>
        <v/>
      </c>
      <c r="AG938" s="10" t="str">
        <f ca="1">IFERROR(IF(AND(NOW()&lt;= EOMONTH(DATE(YEAR($P938),1, 1), 0), Overall!$A940&lt;&gt;"", MONTH($O938) &lt;= 1, MONTH($P938) &gt;= 1), IF($S938 &lt;&gt; "", $I938/$S938, ""), ""), "")</f>
        <v/>
      </c>
      <c r="AH938" s="10" t="str">
        <f ca="1">IFERROR(IF(AND(NOW()&lt;= EOMONTH(DATE(YEAR($P938),2, 1), 0), Overall!$A940&lt;&gt;"", MONTH($O938) &lt;= 2, MONTH($P938) &gt;= 2), IF($S938 &lt;&gt; "", $I938/$S938, ""), ""), "")</f>
        <v/>
      </c>
      <c r="AI938" s="10" t="str">
        <f ca="1">IFERROR(IF(AND(NOW()&lt;= EOMONTH(DATE(YEAR($P938),3, 1), 0), Overall!$A940&lt;&gt;"", MONTH($O938) &lt;= 3, MONTH($P938) &gt;= 3), IF($S938 &lt;&gt; "", $I938/$S938, ""), ""), "")</f>
        <v/>
      </c>
      <c r="AJ938" s="10" t="str">
        <f ca="1">IFERROR(IF(AND(NOW()&lt;= EOMONTH(DATE(YEAR($P938),4, 1), 0), Overall!$A940&lt;&gt;"", MONTH($O938) &lt;= 4, MONTH($P938) &gt;= 4), IF($S938 &lt;&gt; "", $I938/$S938, ""), ""), "")</f>
        <v/>
      </c>
      <c r="AK938" s="10" t="str">
        <f ca="1">IFERROR(IF(AND(NOW()&lt;= EOMONTH(DATE(YEAR($P938),5, 1), 0), Overall!$A940&lt;&gt;"", MONTH($O938) &lt;= 5, MONTH($P938) &gt;= 5), IF($S938 &lt;&gt; "", $I938/$S938, ""), ""), "")</f>
        <v/>
      </c>
      <c r="AL938" s="10" t="str">
        <f ca="1">IFERROR(IF(AND(NOW()&lt;= EOMONTH(DATE(YEAR($P938),6, 1), 0), Overall!$A940&lt;&gt;"", MONTH($O938) &lt;= 6, MONTH($P938) &gt;= 6), IF($S938 &lt;&gt; "", $I938/$S938, ""), ""), "")</f>
        <v/>
      </c>
      <c r="AM938" s="10" t="str">
        <f ca="1">IFERROR(IF(AND(NOW()&lt;= EOMONTH(DATE(YEAR($P938),7, 1), 0), Overall!$A940&lt;&gt;"", MONTH($O938) &lt;= 7, MONTH($P938) &gt;= 7), IF($S938 &lt;&gt; "", $I938/$S938, ""), ""), "")</f>
        <v/>
      </c>
      <c r="AN938" s="10" t="str">
        <f ca="1">IFERROR(IF(AND(NOW()&lt;= EOMONTH(DATE(YEAR($P938),8, 1), 0), Overall!$A940&lt;&gt;"", MONTH($O938) &lt;= 8, MONTH($P938) &gt;= 8), IF($S938 &lt;&gt; "", $I938/$S938, ""), ""), "")</f>
        <v/>
      </c>
      <c r="AO938" s="10" t="str">
        <f ca="1">IFERROR(IF(AND(NOW()&lt;= EOMONTH(DATE(YEAR($P938),9, 1), 0), Overall!$A940&lt;&gt;"", MONTH($O938) &lt;= 9, MONTH($P938) &gt;= 9), IF($S938 &lt;&gt; "", $I938/$S938, ""), ""), "")</f>
        <v/>
      </c>
      <c r="AP938" s="10" t="str">
        <f ca="1">IFERROR(IF(AND(NOW()&lt;= EOMONTH(DATE(YEAR($P938),10, 1), 0), Overall!$A940&lt;&gt;"", MONTH($O938) &lt;= 10, MONTH($P938) &gt;= 10), IF($S938 &lt;&gt; "", $I938/$S938, ""), ""), "")</f>
        <v/>
      </c>
      <c r="AQ938" s="10" t="str">
        <f ca="1">IFERROR(IF(AND(NOW()&lt;= EOMONTH(DATE(YEAR($P938),11, 1), 0), Overall!$A940&lt;&gt;"", MONTH($O938) &lt;=11, MONTH($P938) &gt;= 11), IF($S938 &lt;&gt; "", $I938/$S938, ""), ""), "")</f>
        <v/>
      </c>
      <c r="AR938" s="10" t="str">
        <f ca="1">IFERROR(IF(AND(NOW()&lt;= EOMONTH(DATE(YEAR($P938),12, 1), 0), Overall!$A940&lt;&gt;"", MONTH($O938) &lt;= 12, MONTH($P938) &gt;= 12), IF($S938 &lt;&gt; "", $I938/$S938, ""), ""), "")</f>
        <v/>
      </c>
      <c r="AS938" s="16">
        <f t="shared" ca="1" si="31"/>
        <v>0</v>
      </c>
    </row>
    <row r="939" spans="1:45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5" t="str">
        <f>IF(Overall!P941&lt;&gt;"",_xlfn.VALUETOTEXT(Overall!P941),"")</f>
        <v/>
      </c>
      <c r="I939" s="6" t="str">
        <f>IF(Overall!F941&lt;&gt;"",VALUE(Overall!F941),"")</f>
        <v/>
      </c>
      <c r="J939" s="6" t="str">
        <f>IF(Overall!G941&lt;&gt;"",VALUE(Overall!G941),"")</f>
        <v/>
      </c>
      <c r="K939" s="6" t="str">
        <f>IF(Overall!H941&lt;&gt;"",VALUE(Overall!H941),"")</f>
        <v/>
      </c>
      <c r="L939" s="6" t="str">
        <f>IF(Overall!I941&lt;&gt;"",VALUE(Overall!I941),"")</f>
        <v/>
      </c>
      <c r="M939" s="6" t="str">
        <f>IF(Overall!J941&lt;&gt;"",VALUE(Overall!J941),"")</f>
        <v/>
      </c>
      <c r="N939" s="6" t="str">
        <f>IF(Overall!K941&lt;&gt;"",VALUE(Overall!K941),"")</f>
        <v/>
      </c>
      <c r="O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P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Q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R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S939" s="5" t="str">
        <f t="shared" si="30"/>
        <v/>
      </c>
      <c r="T939" s="10" t="str">
        <f>IF(Overall!$A941&lt;&gt;"",IF(AND(MONTH($O939) &lt;= 1, MONTH($P939) &gt;= 1), IF($S939 &lt;&gt; "", $I939/$S939, ""), ""),"")</f>
        <v/>
      </c>
      <c r="U939" s="10" t="str">
        <f>IF(Overall!$A941&lt;&gt;"",IF(AND(MONTH($O939) &lt;= 2, MONTH($P939) &gt;= 2), IF($S939 &lt;&gt; "", $I939/$S939, ""), ""),"")</f>
        <v/>
      </c>
      <c r="V939" s="10" t="str">
        <f>IF(Overall!$A941&lt;&gt;"",IF(AND(MONTH($O939) &lt;= 3, MONTH($P939) &gt;= 3), IF($S939 &lt;&gt; "", $I939/$S939, ""), ""),"")</f>
        <v/>
      </c>
      <c r="W939" s="10" t="str">
        <f>IF(Overall!$A941&lt;&gt;"",IF(AND(MONTH($O939) &lt;= 4, MONTH($P939) &gt;= 4), IF($S939 &lt;&gt; "", $I939/$S939, ""), ""),"")</f>
        <v/>
      </c>
      <c r="X939" s="10" t="str">
        <f>IF(Overall!$A941&lt;&gt;"",IF(AND(MONTH($O939) &lt;= 5, MONTH($P939) &gt;= 5), IF($S939 &lt;&gt; "", $I939/$S939, ""), ""),"")</f>
        <v/>
      </c>
      <c r="Y939" s="10" t="str">
        <f>IF(Overall!$A941&lt;&gt;"",IF(AND(MONTH($O939) &lt;= 6, MONTH($P939) &gt;= 6), IF($S939 &lt;&gt; "", $I939/$S939, ""), ""),"")</f>
        <v/>
      </c>
      <c r="Z939" s="10" t="str">
        <f>IF(Overall!$A941&lt;&gt;"",IF(AND(MONTH($O939) &lt;= 7, MONTH($P939) &gt;= 7 ), IF($S939 &lt;&gt; "", $I939/$S939, ""), ""),"")</f>
        <v/>
      </c>
      <c r="AA939" s="10" t="str">
        <f>IF(Overall!$A941&lt;&gt;"",IF(AND(MONTH($O939) &lt;= 8, MONTH($P939) &gt;= 8), IF($S939 &lt;&gt; "", $I939/$S939, ""), ""),"")</f>
        <v/>
      </c>
      <c r="AB939" s="10" t="str">
        <f>IF(Overall!$A941&lt;&gt;"",IF(AND(MONTH($O939) &lt;= 9, MONTH($P939) &gt;= 9), IF($S939 &lt;&gt; "", $I939/$S939, ""), ""),"")</f>
        <v/>
      </c>
      <c r="AC939" s="10" t="str">
        <f>IF(Overall!$A941&lt;&gt;"",IF(AND(MONTH($O939) &lt;= 10, MONTH($P939) &gt;= 10), IF($S939 &lt;&gt; "", $I939/$S939, ""), ""),"")</f>
        <v/>
      </c>
      <c r="AD939" s="10" t="str">
        <f>IF(Overall!$A941&lt;&gt;"",IF(AND(MONTH($O939) &lt;= 11, MONTH($P939) &gt;= 11), IF($S939 &lt;&gt; "", $I939/$S939, ""), ""),"")</f>
        <v/>
      </c>
      <c r="AE939" s="10" t="str">
        <f>IF(Overall!$A941&lt;&gt;"",IF(AND(MONTH($O939) &lt;= 12, MONTH($P939) &gt;= 12), IF($S939 &lt;&gt; "", $I939/$S939, ""), ""),"")</f>
        <v/>
      </c>
      <c r="AG939" s="10" t="str">
        <f ca="1">IFERROR(IF(AND(NOW()&lt;= EOMONTH(DATE(YEAR($P939),1, 1), 0), Overall!$A941&lt;&gt;"", MONTH($O939) &lt;= 1, MONTH($P939) &gt;= 1), IF($S939 &lt;&gt; "", $I939/$S939, ""), ""), "")</f>
        <v/>
      </c>
      <c r="AH939" s="10" t="str">
        <f ca="1">IFERROR(IF(AND(NOW()&lt;= EOMONTH(DATE(YEAR($P939),2, 1), 0), Overall!$A941&lt;&gt;"", MONTH($O939) &lt;= 2, MONTH($P939) &gt;= 2), IF($S939 &lt;&gt; "", $I939/$S939, ""), ""), "")</f>
        <v/>
      </c>
      <c r="AI939" s="10" t="str">
        <f ca="1">IFERROR(IF(AND(NOW()&lt;= EOMONTH(DATE(YEAR($P939),3, 1), 0), Overall!$A941&lt;&gt;"", MONTH($O939) &lt;= 3, MONTH($P939) &gt;= 3), IF($S939 &lt;&gt; "", $I939/$S939, ""), ""), "")</f>
        <v/>
      </c>
      <c r="AJ939" s="10" t="str">
        <f ca="1">IFERROR(IF(AND(NOW()&lt;= EOMONTH(DATE(YEAR($P939),4, 1), 0), Overall!$A941&lt;&gt;"", MONTH($O939) &lt;= 4, MONTH($P939) &gt;= 4), IF($S939 &lt;&gt; "", $I939/$S939, ""), ""), "")</f>
        <v/>
      </c>
      <c r="AK939" s="10" t="str">
        <f ca="1">IFERROR(IF(AND(NOW()&lt;= EOMONTH(DATE(YEAR($P939),5, 1), 0), Overall!$A941&lt;&gt;"", MONTH($O939) &lt;= 5, MONTH($P939) &gt;= 5), IF($S939 &lt;&gt; "", $I939/$S939, ""), ""), "")</f>
        <v/>
      </c>
      <c r="AL939" s="10" t="str">
        <f ca="1">IFERROR(IF(AND(NOW()&lt;= EOMONTH(DATE(YEAR($P939),6, 1), 0), Overall!$A941&lt;&gt;"", MONTH($O939) &lt;= 6, MONTH($P939) &gt;= 6), IF($S939 &lt;&gt; "", $I939/$S939, ""), ""), "")</f>
        <v/>
      </c>
      <c r="AM939" s="10" t="str">
        <f ca="1">IFERROR(IF(AND(NOW()&lt;= EOMONTH(DATE(YEAR($P939),7, 1), 0), Overall!$A941&lt;&gt;"", MONTH($O939) &lt;= 7, MONTH($P939) &gt;= 7), IF($S939 &lt;&gt; "", $I939/$S939, ""), ""), "")</f>
        <v/>
      </c>
      <c r="AN939" s="10" t="str">
        <f ca="1">IFERROR(IF(AND(NOW()&lt;= EOMONTH(DATE(YEAR($P939),8, 1), 0), Overall!$A941&lt;&gt;"", MONTH($O939) &lt;= 8, MONTH($P939) &gt;= 8), IF($S939 &lt;&gt; "", $I939/$S939, ""), ""), "")</f>
        <v/>
      </c>
      <c r="AO939" s="10" t="str">
        <f ca="1">IFERROR(IF(AND(NOW()&lt;= EOMONTH(DATE(YEAR($P939),9, 1), 0), Overall!$A941&lt;&gt;"", MONTH($O939) &lt;= 9, MONTH($P939) &gt;= 9), IF($S939 &lt;&gt; "", $I939/$S939, ""), ""), "")</f>
        <v/>
      </c>
      <c r="AP939" s="10" t="str">
        <f ca="1">IFERROR(IF(AND(NOW()&lt;= EOMONTH(DATE(YEAR($P939),10, 1), 0), Overall!$A941&lt;&gt;"", MONTH($O939) &lt;= 10, MONTH($P939) &gt;= 10), IF($S939 &lt;&gt; "", $I939/$S939, ""), ""), "")</f>
        <v/>
      </c>
      <c r="AQ939" s="10" t="str">
        <f ca="1">IFERROR(IF(AND(NOW()&lt;= EOMONTH(DATE(YEAR($P939),11, 1), 0), Overall!$A941&lt;&gt;"", MONTH($O939) &lt;=11, MONTH($P939) &gt;= 11), IF($S939 &lt;&gt; "", $I939/$S939, ""), ""), "")</f>
        <v/>
      </c>
      <c r="AR939" s="10" t="str">
        <f ca="1">IFERROR(IF(AND(NOW()&lt;= EOMONTH(DATE(YEAR($P939),12, 1), 0), Overall!$A941&lt;&gt;"", MONTH($O939) &lt;= 12, MONTH($P939) &gt;= 12), IF($S939 &lt;&gt; "", $I939/$S939, ""), ""), "")</f>
        <v/>
      </c>
      <c r="AS939" s="16">
        <f t="shared" ca="1" si="31"/>
        <v>0</v>
      </c>
    </row>
    <row r="940" spans="1:45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5" t="str">
        <f>IF(Overall!P942&lt;&gt;"",_xlfn.VALUETOTEXT(Overall!P942),"")</f>
        <v/>
      </c>
      <c r="I940" s="6" t="str">
        <f>IF(Overall!F942&lt;&gt;"",VALUE(Overall!F942),"")</f>
        <v/>
      </c>
      <c r="J940" s="6" t="str">
        <f>IF(Overall!G942&lt;&gt;"",VALUE(Overall!G942),"")</f>
        <v/>
      </c>
      <c r="K940" s="6" t="str">
        <f>IF(Overall!H942&lt;&gt;"",VALUE(Overall!H942),"")</f>
        <v/>
      </c>
      <c r="L940" s="6" t="str">
        <f>IF(Overall!I942&lt;&gt;"",VALUE(Overall!I942),"")</f>
        <v/>
      </c>
      <c r="M940" s="6" t="str">
        <f>IF(Overall!J942&lt;&gt;"",VALUE(Overall!J942),"")</f>
        <v/>
      </c>
      <c r="N940" s="6" t="str">
        <f>IF(Overall!K942&lt;&gt;"",VALUE(Overall!K942),"")</f>
        <v/>
      </c>
      <c r="O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P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Q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R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S940" s="5" t="str">
        <f t="shared" si="30"/>
        <v/>
      </c>
      <c r="T940" s="10" t="str">
        <f>IF(Overall!$A942&lt;&gt;"",IF(AND(MONTH($O940) &lt;= 1, MONTH($P940) &gt;= 1), IF($S940 &lt;&gt; "", $I940/$S940, ""), ""),"")</f>
        <v/>
      </c>
      <c r="U940" s="10" t="str">
        <f>IF(Overall!$A942&lt;&gt;"",IF(AND(MONTH($O940) &lt;= 2, MONTH($P940) &gt;= 2), IF($S940 &lt;&gt; "", $I940/$S940, ""), ""),"")</f>
        <v/>
      </c>
      <c r="V940" s="10" t="str">
        <f>IF(Overall!$A942&lt;&gt;"",IF(AND(MONTH($O940) &lt;= 3, MONTH($P940) &gt;= 3), IF($S940 &lt;&gt; "", $I940/$S940, ""), ""),"")</f>
        <v/>
      </c>
      <c r="W940" s="10" t="str">
        <f>IF(Overall!$A942&lt;&gt;"",IF(AND(MONTH($O940) &lt;= 4, MONTH($P940) &gt;= 4), IF($S940 &lt;&gt; "", $I940/$S940, ""), ""),"")</f>
        <v/>
      </c>
      <c r="X940" s="10" t="str">
        <f>IF(Overall!$A942&lt;&gt;"",IF(AND(MONTH($O940) &lt;= 5, MONTH($P940) &gt;= 5), IF($S940 &lt;&gt; "", $I940/$S940, ""), ""),"")</f>
        <v/>
      </c>
      <c r="Y940" s="10" t="str">
        <f>IF(Overall!$A942&lt;&gt;"",IF(AND(MONTH($O940) &lt;= 6, MONTH($P940) &gt;= 6), IF($S940 &lt;&gt; "", $I940/$S940, ""), ""),"")</f>
        <v/>
      </c>
      <c r="Z940" s="10" t="str">
        <f>IF(Overall!$A942&lt;&gt;"",IF(AND(MONTH($O940) &lt;= 7, MONTH($P940) &gt;= 7 ), IF($S940 &lt;&gt; "", $I940/$S940, ""), ""),"")</f>
        <v/>
      </c>
      <c r="AA940" s="10" t="str">
        <f>IF(Overall!$A942&lt;&gt;"",IF(AND(MONTH($O940) &lt;= 8, MONTH($P940) &gt;= 8), IF($S940 &lt;&gt; "", $I940/$S940, ""), ""),"")</f>
        <v/>
      </c>
      <c r="AB940" s="10" t="str">
        <f>IF(Overall!$A942&lt;&gt;"",IF(AND(MONTH($O940) &lt;= 9, MONTH($P940) &gt;= 9), IF($S940 &lt;&gt; "", $I940/$S940, ""), ""),"")</f>
        <v/>
      </c>
      <c r="AC940" s="10" t="str">
        <f>IF(Overall!$A942&lt;&gt;"",IF(AND(MONTH($O940) &lt;= 10, MONTH($P940) &gt;= 10), IF($S940 &lt;&gt; "", $I940/$S940, ""), ""),"")</f>
        <v/>
      </c>
      <c r="AD940" s="10" t="str">
        <f>IF(Overall!$A942&lt;&gt;"",IF(AND(MONTH($O940) &lt;= 11, MONTH($P940) &gt;= 11), IF($S940 &lt;&gt; "", $I940/$S940, ""), ""),"")</f>
        <v/>
      </c>
      <c r="AE940" s="10" t="str">
        <f>IF(Overall!$A942&lt;&gt;"",IF(AND(MONTH($O940) &lt;= 12, MONTH($P940) &gt;= 12), IF($S940 &lt;&gt; "", $I940/$S940, ""), ""),"")</f>
        <v/>
      </c>
      <c r="AG940" s="10" t="str">
        <f ca="1">IFERROR(IF(AND(NOW()&lt;= EOMONTH(DATE(YEAR($P940),1, 1), 0), Overall!$A942&lt;&gt;"", MONTH($O940) &lt;= 1, MONTH($P940) &gt;= 1), IF($S940 &lt;&gt; "", $I940/$S940, ""), ""), "")</f>
        <v/>
      </c>
      <c r="AH940" s="10" t="str">
        <f ca="1">IFERROR(IF(AND(NOW()&lt;= EOMONTH(DATE(YEAR($P940),2, 1), 0), Overall!$A942&lt;&gt;"", MONTH($O940) &lt;= 2, MONTH($P940) &gt;= 2), IF($S940 &lt;&gt; "", $I940/$S940, ""), ""), "")</f>
        <v/>
      </c>
      <c r="AI940" s="10" t="str">
        <f ca="1">IFERROR(IF(AND(NOW()&lt;= EOMONTH(DATE(YEAR($P940),3, 1), 0), Overall!$A942&lt;&gt;"", MONTH($O940) &lt;= 3, MONTH($P940) &gt;= 3), IF($S940 &lt;&gt; "", $I940/$S940, ""), ""), "")</f>
        <v/>
      </c>
      <c r="AJ940" s="10" t="str">
        <f ca="1">IFERROR(IF(AND(NOW()&lt;= EOMONTH(DATE(YEAR($P940),4, 1), 0), Overall!$A942&lt;&gt;"", MONTH($O940) &lt;= 4, MONTH($P940) &gt;= 4), IF($S940 &lt;&gt; "", $I940/$S940, ""), ""), "")</f>
        <v/>
      </c>
      <c r="AK940" s="10" t="str">
        <f ca="1">IFERROR(IF(AND(NOW()&lt;= EOMONTH(DATE(YEAR($P940),5, 1), 0), Overall!$A942&lt;&gt;"", MONTH($O940) &lt;= 5, MONTH($P940) &gt;= 5), IF($S940 &lt;&gt; "", $I940/$S940, ""), ""), "")</f>
        <v/>
      </c>
      <c r="AL940" s="10" t="str">
        <f ca="1">IFERROR(IF(AND(NOW()&lt;= EOMONTH(DATE(YEAR($P940),6, 1), 0), Overall!$A942&lt;&gt;"", MONTH($O940) &lt;= 6, MONTH($P940) &gt;= 6), IF($S940 &lt;&gt; "", $I940/$S940, ""), ""), "")</f>
        <v/>
      </c>
      <c r="AM940" s="10" t="str">
        <f ca="1">IFERROR(IF(AND(NOW()&lt;= EOMONTH(DATE(YEAR($P940),7, 1), 0), Overall!$A942&lt;&gt;"", MONTH($O940) &lt;= 7, MONTH($P940) &gt;= 7), IF($S940 &lt;&gt; "", $I940/$S940, ""), ""), "")</f>
        <v/>
      </c>
      <c r="AN940" s="10" t="str">
        <f ca="1">IFERROR(IF(AND(NOW()&lt;= EOMONTH(DATE(YEAR($P940),8, 1), 0), Overall!$A942&lt;&gt;"", MONTH($O940) &lt;= 8, MONTH($P940) &gt;= 8), IF($S940 &lt;&gt; "", $I940/$S940, ""), ""), "")</f>
        <v/>
      </c>
      <c r="AO940" s="10" t="str">
        <f ca="1">IFERROR(IF(AND(NOW()&lt;= EOMONTH(DATE(YEAR($P940),9, 1), 0), Overall!$A942&lt;&gt;"", MONTH($O940) &lt;= 9, MONTH($P940) &gt;= 9), IF($S940 &lt;&gt; "", $I940/$S940, ""), ""), "")</f>
        <v/>
      </c>
      <c r="AP940" s="10" t="str">
        <f ca="1">IFERROR(IF(AND(NOW()&lt;= EOMONTH(DATE(YEAR($P940),10, 1), 0), Overall!$A942&lt;&gt;"", MONTH($O940) &lt;= 10, MONTH($P940) &gt;= 10), IF($S940 &lt;&gt; "", $I940/$S940, ""), ""), "")</f>
        <v/>
      </c>
      <c r="AQ940" s="10" t="str">
        <f ca="1">IFERROR(IF(AND(NOW()&lt;= EOMONTH(DATE(YEAR($P940),11, 1), 0), Overall!$A942&lt;&gt;"", MONTH($O940) &lt;=11, MONTH($P940) &gt;= 11), IF($S940 &lt;&gt; "", $I940/$S940, ""), ""), "")</f>
        <v/>
      </c>
      <c r="AR940" s="10" t="str">
        <f ca="1">IFERROR(IF(AND(NOW()&lt;= EOMONTH(DATE(YEAR($P940),12, 1), 0), Overall!$A942&lt;&gt;"", MONTH($O940) &lt;= 12, MONTH($P940) &gt;= 12), IF($S940 &lt;&gt; "", $I940/$S940, ""), ""), "")</f>
        <v/>
      </c>
      <c r="AS940" s="16">
        <f t="shared" ca="1" si="31"/>
        <v>0</v>
      </c>
    </row>
    <row r="941" spans="1:45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5" t="str">
        <f>IF(Overall!P943&lt;&gt;"",_xlfn.VALUETOTEXT(Overall!P943),"")</f>
        <v/>
      </c>
      <c r="I941" s="6" t="str">
        <f>IF(Overall!F943&lt;&gt;"",VALUE(Overall!F943),"")</f>
        <v/>
      </c>
      <c r="J941" s="6" t="str">
        <f>IF(Overall!G943&lt;&gt;"",VALUE(Overall!G943),"")</f>
        <v/>
      </c>
      <c r="K941" s="6" t="str">
        <f>IF(Overall!H943&lt;&gt;"",VALUE(Overall!H943),"")</f>
        <v/>
      </c>
      <c r="L941" s="6" t="str">
        <f>IF(Overall!I943&lt;&gt;"",VALUE(Overall!I943),"")</f>
        <v/>
      </c>
      <c r="M941" s="6" t="str">
        <f>IF(Overall!J943&lt;&gt;"",VALUE(Overall!J943),"")</f>
        <v/>
      </c>
      <c r="N941" s="6" t="str">
        <f>IF(Overall!K943&lt;&gt;"",VALUE(Overall!K943),"")</f>
        <v/>
      </c>
      <c r="O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P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Q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R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S941" s="5" t="str">
        <f t="shared" si="30"/>
        <v/>
      </c>
      <c r="T941" s="10" t="str">
        <f>IF(Overall!$A943&lt;&gt;"",IF(AND(MONTH($O941) &lt;= 1, MONTH($P941) &gt;= 1), IF($S941 &lt;&gt; "", $I941/$S941, ""), ""),"")</f>
        <v/>
      </c>
      <c r="U941" s="10" t="str">
        <f>IF(Overall!$A943&lt;&gt;"",IF(AND(MONTH($O941) &lt;= 2, MONTH($P941) &gt;= 2), IF($S941 &lt;&gt; "", $I941/$S941, ""), ""),"")</f>
        <v/>
      </c>
      <c r="V941" s="10" t="str">
        <f>IF(Overall!$A943&lt;&gt;"",IF(AND(MONTH($O941) &lt;= 3, MONTH($P941) &gt;= 3), IF($S941 &lt;&gt; "", $I941/$S941, ""), ""),"")</f>
        <v/>
      </c>
      <c r="W941" s="10" t="str">
        <f>IF(Overall!$A943&lt;&gt;"",IF(AND(MONTH($O941) &lt;= 4, MONTH($P941) &gt;= 4), IF($S941 &lt;&gt; "", $I941/$S941, ""), ""),"")</f>
        <v/>
      </c>
      <c r="X941" s="10" t="str">
        <f>IF(Overall!$A943&lt;&gt;"",IF(AND(MONTH($O941) &lt;= 5, MONTH($P941) &gt;= 5), IF($S941 &lt;&gt; "", $I941/$S941, ""), ""),"")</f>
        <v/>
      </c>
      <c r="Y941" s="10" t="str">
        <f>IF(Overall!$A943&lt;&gt;"",IF(AND(MONTH($O941) &lt;= 6, MONTH($P941) &gt;= 6), IF($S941 &lt;&gt; "", $I941/$S941, ""), ""),"")</f>
        <v/>
      </c>
      <c r="Z941" s="10" t="str">
        <f>IF(Overall!$A943&lt;&gt;"",IF(AND(MONTH($O941) &lt;= 7, MONTH($P941) &gt;= 7 ), IF($S941 &lt;&gt; "", $I941/$S941, ""), ""),"")</f>
        <v/>
      </c>
      <c r="AA941" s="10" t="str">
        <f>IF(Overall!$A943&lt;&gt;"",IF(AND(MONTH($O941) &lt;= 8, MONTH($P941) &gt;= 8), IF($S941 &lt;&gt; "", $I941/$S941, ""), ""),"")</f>
        <v/>
      </c>
      <c r="AB941" s="10" t="str">
        <f>IF(Overall!$A943&lt;&gt;"",IF(AND(MONTH($O941) &lt;= 9, MONTH($P941) &gt;= 9), IF($S941 &lt;&gt; "", $I941/$S941, ""), ""),"")</f>
        <v/>
      </c>
      <c r="AC941" s="10" t="str">
        <f>IF(Overall!$A943&lt;&gt;"",IF(AND(MONTH($O941) &lt;= 10, MONTH($P941) &gt;= 10), IF($S941 &lt;&gt; "", $I941/$S941, ""), ""),"")</f>
        <v/>
      </c>
      <c r="AD941" s="10" t="str">
        <f>IF(Overall!$A943&lt;&gt;"",IF(AND(MONTH($O941) &lt;= 11, MONTH($P941) &gt;= 11), IF($S941 &lt;&gt; "", $I941/$S941, ""), ""),"")</f>
        <v/>
      </c>
      <c r="AE941" s="10" t="str">
        <f>IF(Overall!$A943&lt;&gt;"",IF(AND(MONTH($O941) &lt;= 12, MONTH($P941) &gt;= 12), IF($S941 &lt;&gt; "", $I941/$S941, ""), ""),"")</f>
        <v/>
      </c>
      <c r="AG941" s="10" t="str">
        <f ca="1">IFERROR(IF(AND(NOW()&lt;= EOMONTH(DATE(YEAR($P941),1, 1), 0), Overall!$A943&lt;&gt;"", MONTH($O941) &lt;= 1, MONTH($P941) &gt;= 1), IF($S941 &lt;&gt; "", $I941/$S941, ""), ""), "")</f>
        <v/>
      </c>
      <c r="AH941" s="10" t="str">
        <f ca="1">IFERROR(IF(AND(NOW()&lt;= EOMONTH(DATE(YEAR($P941),2, 1), 0), Overall!$A943&lt;&gt;"", MONTH($O941) &lt;= 2, MONTH($P941) &gt;= 2), IF($S941 &lt;&gt; "", $I941/$S941, ""), ""), "")</f>
        <v/>
      </c>
      <c r="AI941" s="10" t="str">
        <f ca="1">IFERROR(IF(AND(NOW()&lt;= EOMONTH(DATE(YEAR($P941),3, 1), 0), Overall!$A943&lt;&gt;"", MONTH($O941) &lt;= 3, MONTH($P941) &gt;= 3), IF($S941 &lt;&gt; "", $I941/$S941, ""), ""), "")</f>
        <v/>
      </c>
      <c r="AJ941" s="10" t="str">
        <f ca="1">IFERROR(IF(AND(NOW()&lt;= EOMONTH(DATE(YEAR($P941),4, 1), 0), Overall!$A943&lt;&gt;"", MONTH($O941) &lt;= 4, MONTH($P941) &gt;= 4), IF($S941 &lt;&gt; "", $I941/$S941, ""), ""), "")</f>
        <v/>
      </c>
      <c r="AK941" s="10" t="str">
        <f ca="1">IFERROR(IF(AND(NOW()&lt;= EOMONTH(DATE(YEAR($P941),5, 1), 0), Overall!$A943&lt;&gt;"", MONTH($O941) &lt;= 5, MONTH($P941) &gt;= 5), IF($S941 &lt;&gt; "", $I941/$S941, ""), ""), "")</f>
        <v/>
      </c>
      <c r="AL941" s="10" t="str">
        <f ca="1">IFERROR(IF(AND(NOW()&lt;= EOMONTH(DATE(YEAR($P941),6, 1), 0), Overall!$A943&lt;&gt;"", MONTH($O941) &lt;= 6, MONTH($P941) &gt;= 6), IF($S941 &lt;&gt; "", $I941/$S941, ""), ""), "")</f>
        <v/>
      </c>
      <c r="AM941" s="10" t="str">
        <f ca="1">IFERROR(IF(AND(NOW()&lt;= EOMONTH(DATE(YEAR($P941),7, 1), 0), Overall!$A943&lt;&gt;"", MONTH($O941) &lt;= 7, MONTH($P941) &gt;= 7), IF($S941 &lt;&gt; "", $I941/$S941, ""), ""), "")</f>
        <v/>
      </c>
      <c r="AN941" s="10" t="str">
        <f ca="1">IFERROR(IF(AND(NOW()&lt;= EOMONTH(DATE(YEAR($P941),8, 1), 0), Overall!$A943&lt;&gt;"", MONTH($O941) &lt;= 8, MONTH($P941) &gt;= 8), IF($S941 &lt;&gt; "", $I941/$S941, ""), ""), "")</f>
        <v/>
      </c>
      <c r="AO941" s="10" t="str">
        <f ca="1">IFERROR(IF(AND(NOW()&lt;= EOMONTH(DATE(YEAR($P941),9, 1), 0), Overall!$A943&lt;&gt;"", MONTH($O941) &lt;= 9, MONTH($P941) &gt;= 9), IF($S941 &lt;&gt; "", $I941/$S941, ""), ""), "")</f>
        <v/>
      </c>
      <c r="AP941" s="10" t="str">
        <f ca="1">IFERROR(IF(AND(NOW()&lt;= EOMONTH(DATE(YEAR($P941),10, 1), 0), Overall!$A943&lt;&gt;"", MONTH($O941) &lt;= 10, MONTH($P941) &gt;= 10), IF($S941 &lt;&gt; "", $I941/$S941, ""), ""), "")</f>
        <v/>
      </c>
      <c r="AQ941" s="10" t="str">
        <f ca="1">IFERROR(IF(AND(NOW()&lt;= EOMONTH(DATE(YEAR($P941),11, 1), 0), Overall!$A943&lt;&gt;"", MONTH($O941) &lt;=11, MONTH($P941) &gt;= 11), IF($S941 &lt;&gt; "", $I941/$S941, ""), ""), "")</f>
        <v/>
      </c>
      <c r="AR941" s="10" t="str">
        <f ca="1">IFERROR(IF(AND(NOW()&lt;= EOMONTH(DATE(YEAR($P941),12, 1), 0), Overall!$A943&lt;&gt;"", MONTH($O941) &lt;= 12, MONTH($P941) &gt;= 12), IF($S941 &lt;&gt; "", $I941/$S941, ""), ""), "")</f>
        <v/>
      </c>
      <c r="AS941" s="16">
        <f t="shared" ca="1" si="31"/>
        <v>0</v>
      </c>
    </row>
    <row r="942" spans="1:45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5" t="str">
        <f>IF(Overall!P944&lt;&gt;"",_xlfn.VALUETOTEXT(Overall!P944),"")</f>
        <v/>
      </c>
      <c r="I942" s="6" t="str">
        <f>IF(Overall!F944&lt;&gt;"",VALUE(Overall!F944),"")</f>
        <v/>
      </c>
      <c r="J942" s="6" t="str">
        <f>IF(Overall!G944&lt;&gt;"",VALUE(Overall!G944),"")</f>
        <v/>
      </c>
      <c r="K942" s="6" t="str">
        <f>IF(Overall!H944&lt;&gt;"",VALUE(Overall!H944),"")</f>
        <v/>
      </c>
      <c r="L942" s="6" t="str">
        <f>IF(Overall!I944&lt;&gt;"",VALUE(Overall!I944),"")</f>
        <v/>
      </c>
      <c r="M942" s="6" t="str">
        <f>IF(Overall!J944&lt;&gt;"",VALUE(Overall!J944),"")</f>
        <v/>
      </c>
      <c r="N942" s="6" t="str">
        <f>IF(Overall!K944&lt;&gt;"",VALUE(Overall!K944),"")</f>
        <v/>
      </c>
      <c r="O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P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Q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R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S942" s="5" t="str">
        <f t="shared" si="30"/>
        <v/>
      </c>
      <c r="T942" s="10" t="str">
        <f>IF(Overall!$A944&lt;&gt;"",IF(AND(MONTH($O942) &lt;= 1, MONTH($P942) &gt;= 1), IF($S942 &lt;&gt; "", $I942/$S942, ""), ""),"")</f>
        <v/>
      </c>
      <c r="U942" s="10" t="str">
        <f>IF(Overall!$A944&lt;&gt;"",IF(AND(MONTH($O942) &lt;= 2, MONTH($P942) &gt;= 2), IF($S942 &lt;&gt; "", $I942/$S942, ""), ""),"")</f>
        <v/>
      </c>
      <c r="V942" s="10" t="str">
        <f>IF(Overall!$A944&lt;&gt;"",IF(AND(MONTH($O942) &lt;= 3, MONTH($P942) &gt;= 3), IF($S942 &lt;&gt; "", $I942/$S942, ""), ""),"")</f>
        <v/>
      </c>
      <c r="W942" s="10" t="str">
        <f>IF(Overall!$A944&lt;&gt;"",IF(AND(MONTH($O942) &lt;= 4, MONTH($P942) &gt;= 4), IF($S942 &lt;&gt; "", $I942/$S942, ""), ""),"")</f>
        <v/>
      </c>
      <c r="X942" s="10" t="str">
        <f>IF(Overall!$A944&lt;&gt;"",IF(AND(MONTH($O942) &lt;= 5, MONTH($P942) &gt;= 5), IF($S942 &lt;&gt; "", $I942/$S942, ""), ""),"")</f>
        <v/>
      </c>
      <c r="Y942" s="10" t="str">
        <f>IF(Overall!$A944&lt;&gt;"",IF(AND(MONTH($O942) &lt;= 6, MONTH($P942) &gt;= 6), IF($S942 &lt;&gt; "", $I942/$S942, ""), ""),"")</f>
        <v/>
      </c>
      <c r="Z942" s="10" t="str">
        <f>IF(Overall!$A944&lt;&gt;"",IF(AND(MONTH($O942) &lt;= 7, MONTH($P942) &gt;= 7 ), IF($S942 &lt;&gt; "", $I942/$S942, ""), ""),"")</f>
        <v/>
      </c>
      <c r="AA942" s="10" t="str">
        <f>IF(Overall!$A944&lt;&gt;"",IF(AND(MONTH($O942) &lt;= 8, MONTH($P942) &gt;= 8), IF($S942 &lt;&gt; "", $I942/$S942, ""), ""),"")</f>
        <v/>
      </c>
      <c r="AB942" s="10" t="str">
        <f>IF(Overall!$A944&lt;&gt;"",IF(AND(MONTH($O942) &lt;= 9, MONTH($P942) &gt;= 9), IF($S942 &lt;&gt; "", $I942/$S942, ""), ""),"")</f>
        <v/>
      </c>
      <c r="AC942" s="10" t="str">
        <f>IF(Overall!$A944&lt;&gt;"",IF(AND(MONTH($O942) &lt;= 10, MONTH($P942) &gt;= 10), IF($S942 &lt;&gt; "", $I942/$S942, ""), ""),"")</f>
        <v/>
      </c>
      <c r="AD942" s="10" t="str">
        <f>IF(Overall!$A944&lt;&gt;"",IF(AND(MONTH($O942) &lt;= 11, MONTH($P942) &gt;= 11), IF($S942 &lt;&gt; "", $I942/$S942, ""), ""),"")</f>
        <v/>
      </c>
      <c r="AE942" s="10" t="str">
        <f>IF(Overall!$A944&lt;&gt;"",IF(AND(MONTH($O942) &lt;= 12, MONTH($P942) &gt;= 12), IF($S942 &lt;&gt; "", $I942/$S942, ""), ""),"")</f>
        <v/>
      </c>
      <c r="AG942" s="10" t="str">
        <f ca="1">IFERROR(IF(AND(NOW()&lt;= EOMONTH(DATE(YEAR($P942),1, 1), 0), Overall!$A944&lt;&gt;"", MONTH($O942) &lt;= 1, MONTH($P942) &gt;= 1), IF($S942 &lt;&gt; "", $I942/$S942, ""), ""), "")</f>
        <v/>
      </c>
      <c r="AH942" s="10" t="str">
        <f ca="1">IFERROR(IF(AND(NOW()&lt;= EOMONTH(DATE(YEAR($P942),2, 1), 0), Overall!$A944&lt;&gt;"", MONTH($O942) &lt;= 2, MONTH($P942) &gt;= 2), IF($S942 &lt;&gt; "", $I942/$S942, ""), ""), "")</f>
        <v/>
      </c>
      <c r="AI942" s="10" t="str">
        <f ca="1">IFERROR(IF(AND(NOW()&lt;= EOMONTH(DATE(YEAR($P942),3, 1), 0), Overall!$A944&lt;&gt;"", MONTH($O942) &lt;= 3, MONTH($P942) &gt;= 3), IF($S942 &lt;&gt; "", $I942/$S942, ""), ""), "")</f>
        <v/>
      </c>
      <c r="AJ942" s="10" t="str">
        <f ca="1">IFERROR(IF(AND(NOW()&lt;= EOMONTH(DATE(YEAR($P942),4, 1), 0), Overall!$A944&lt;&gt;"", MONTH($O942) &lt;= 4, MONTH($P942) &gt;= 4), IF($S942 &lt;&gt; "", $I942/$S942, ""), ""), "")</f>
        <v/>
      </c>
      <c r="AK942" s="10" t="str">
        <f ca="1">IFERROR(IF(AND(NOW()&lt;= EOMONTH(DATE(YEAR($P942),5, 1), 0), Overall!$A944&lt;&gt;"", MONTH($O942) &lt;= 5, MONTH($P942) &gt;= 5), IF($S942 &lt;&gt; "", $I942/$S942, ""), ""), "")</f>
        <v/>
      </c>
      <c r="AL942" s="10" t="str">
        <f ca="1">IFERROR(IF(AND(NOW()&lt;= EOMONTH(DATE(YEAR($P942),6, 1), 0), Overall!$A944&lt;&gt;"", MONTH($O942) &lt;= 6, MONTH($P942) &gt;= 6), IF($S942 &lt;&gt; "", $I942/$S942, ""), ""), "")</f>
        <v/>
      </c>
      <c r="AM942" s="10" t="str">
        <f ca="1">IFERROR(IF(AND(NOW()&lt;= EOMONTH(DATE(YEAR($P942),7, 1), 0), Overall!$A944&lt;&gt;"", MONTH($O942) &lt;= 7, MONTH($P942) &gt;= 7), IF($S942 &lt;&gt; "", $I942/$S942, ""), ""), "")</f>
        <v/>
      </c>
      <c r="AN942" s="10" t="str">
        <f ca="1">IFERROR(IF(AND(NOW()&lt;= EOMONTH(DATE(YEAR($P942),8, 1), 0), Overall!$A944&lt;&gt;"", MONTH($O942) &lt;= 8, MONTH($P942) &gt;= 8), IF($S942 &lt;&gt; "", $I942/$S942, ""), ""), "")</f>
        <v/>
      </c>
      <c r="AO942" s="10" t="str">
        <f ca="1">IFERROR(IF(AND(NOW()&lt;= EOMONTH(DATE(YEAR($P942),9, 1), 0), Overall!$A944&lt;&gt;"", MONTH($O942) &lt;= 9, MONTH($P942) &gt;= 9), IF($S942 &lt;&gt; "", $I942/$S942, ""), ""), "")</f>
        <v/>
      </c>
      <c r="AP942" s="10" t="str">
        <f ca="1">IFERROR(IF(AND(NOW()&lt;= EOMONTH(DATE(YEAR($P942),10, 1), 0), Overall!$A944&lt;&gt;"", MONTH($O942) &lt;= 10, MONTH($P942) &gt;= 10), IF($S942 &lt;&gt; "", $I942/$S942, ""), ""), "")</f>
        <v/>
      </c>
      <c r="AQ942" s="10" t="str">
        <f ca="1">IFERROR(IF(AND(NOW()&lt;= EOMONTH(DATE(YEAR($P942),11, 1), 0), Overall!$A944&lt;&gt;"", MONTH($O942) &lt;=11, MONTH($P942) &gt;= 11), IF($S942 &lt;&gt; "", $I942/$S942, ""), ""), "")</f>
        <v/>
      </c>
      <c r="AR942" s="10" t="str">
        <f ca="1">IFERROR(IF(AND(NOW()&lt;= EOMONTH(DATE(YEAR($P942),12, 1), 0), Overall!$A944&lt;&gt;"", MONTH($O942) &lt;= 12, MONTH($P942) &gt;= 12), IF($S942 &lt;&gt; "", $I942/$S942, ""), ""), "")</f>
        <v/>
      </c>
      <c r="AS942" s="16">
        <f t="shared" ca="1" si="31"/>
        <v>0</v>
      </c>
    </row>
    <row r="943" spans="1:45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5" t="str">
        <f>IF(Overall!P945&lt;&gt;"",_xlfn.VALUETOTEXT(Overall!P945),"")</f>
        <v/>
      </c>
      <c r="I943" s="6" t="str">
        <f>IF(Overall!F945&lt;&gt;"",VALUE(Overall!F945),"")</f>
        <v/>
      </c>
      <c r="J943" s="6" t="str">
        <f>IF(Overall!G945&lt;&gt;"",VALUE(Overall!G945),"")</f>
        <v/>
      </c>
      <c r="K943" s="6" t="str">
        <f>IF(Overall!H945&lt;&gt;"",VALUE(Overall!H945),"")</f>
        <v/>
      </c>
      <c r="L943" s="6" t="str">
        <f>IF(Overall!I945&lt;&gt;"",VALUE(Overall!I945),"")</f>
        <v/>
      </c>
      <c r="M943" s="6" t="str">
        <f>IF(Overall!J945&lt;&gt;"",VALUE(Overall!J945),"")</f>
        <v/>
      </c>
      <c r="N943" s="6" t="str">
        <f>IF(Overall!K945&lt;&gt;"",VALUE(Overall!K945),"")</f>
        <v/>
      </c>
      <c r="O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P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Q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R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S943" s="5" t="str">
        <f t="shared" si="30"/>
        <v/>
      </c>
      <c r="T943" s="10" t="str">
        <f>IF(Overall!$A945&lt;&gt;"",IF(AND(MONTH($O943) &lt;= 1, MONTH($P943) &gt;= 1), IF($S943 &lt;&gt; "", $I943/$S943, ""), ""),"")</f>
        <v/>
      </c>
      <c r="U943" s="10" t="str">
        <f>IF(Overall!$A945&lt;&gt;"",IF(AND(MONTH($O943) &lt;= 2, MONTH($P943) &gt;= 2), IF($S943 &lt;&gt; "", $I943/$S943, ""), ""),"")</f>
        <v/>
      </c>
      <c r="V943" s="10" t="str">
        <f>IF(Overall!$A945&lt;&gt;"",IF(AND(MONTH($O943) &lt;= 3, MONTH($P943) &gt;= 3), IF($S943 &lt;&gt; "", $I943/$S943, ""), ""),"")</f>
        <v/>
      </c>
      <c r="W943" s="10" t="str">
        <f>IF(Overall!$A945&lt;&gt;"",IF(AND(MONTH($O943) &lt;= 4, MONTH($P943) &gt;= 4), IF($S943 &lt;&gt; "", $I943/$S943, ""), ""),"")</f>
        <v/>
      </c>
      <c r="X943" s="10" t="str">
        <f>IF(Overall!$A945&lt;&gt;"",IF(AND(MONTH($O943) &lt;= 5, MONTH($P943) &gt;= 5), IF($S943 &lt;&gt; "", $I943/$S943, ""), ""),"")</f>
        <v/>
      </c>
      <c r="Y943" s="10" t="str">
        <f>IF(Overall!$A945&lt;&gt;"",IF(AND(MONTH($O943) &lt;= 6, MONTH($P943) &gt;= 6), IF($S943 &lt;&gt; "", $I943/$S943, ""), ""),"")</f>
        <v/>
      </c>
      <c r="Z943" s="10" t="str">
        <f>IF(Overall!$A945&lt;&gt;"",IF(AND(MONTH($O943) &lt;= 7, MONTH($P943) &gt;= 7 ), IF($S943 &lt;&gt; "", $I943/$S943, ""), ""),"")</f>
        <v/>
      </c>
      <c r="AA943" s="10" t="str">
        <f>IF(Overall!$A945&lt;&gt;"",IF(AND(MONTH($O943) &lt;= 8, MONTH($P943) &gt;= 8), IF($S943 &lt;&gt; "", $I943/$S943, ""), ""),"")</f>
        <v/>
      </c>
      <c r="AB943" s="10" t="str">
        <f>IF(Overall!$A945&lt;&gt;"",IF(AND(MONTH($O943) &lt;= 9, MONTH($P943) &gt;= 9), IF($S943 &lt;&gt; "", $I943/$S943, ""), ""),"")</f>
        <v/>
      </c>
      <c r="AC943" s="10" t="str">
        <f>IF(Overall!$A945&lt;&gt;"",IF(AND(MONTH($O943) &lt;= 10, MONTH($P943) &gt;= 10), IF($S943 &lt;&gt; "", $I943/$S943, ""), ""),"")</f>
        <v/>
      </c>
      <c r="AD943" s="10" t="str">
        <f>IF(Overall!$A945&lt;&gt;"",IF(AND(MONTH($O943) &lt;= 11, MONTH($P943) &gt;= 11), IF($S943 &lt;&gt; "", $I943/$S943, ""), ""),"")</f>
        <v/>
      </c>
      <c r="AE943" s="10" t="str">
        <f>IF(Overall!$A945&lt;&gt;"",IF(AND(MONTH($O943) &lt;= 12, MONTH($P943) &gt;= 12), IF($S943 &lt;&gt; "", $I943/$S943, ""), ""),"")</f>
        <v/>
      </c>
      <c r="AG943" s="10" t="str">
        <f ca="1">IFERROR(IF(AND(NOW()&lt;= EOMONTH(DATE(YEAR($P943),1, 1), 0), Overall!$A945&lt;&gt;"", MONTH($O943) &lt;= 1, MONTH($P943) &gt;= 1), IF($S943 &lt;&gt; "", $I943/$S943, ""), ""), "")</f>
        <v/>
      </c>
      <c r="AH943" s="10" t="str">
        <f ca="1">IFERROR(IF(AND(NOW()&lt;= EOMONTH(DATE(YEAR($P943),2, 1), 0), Overall!$A945&lt;&gt;"", MONTH($O943) &lt;= 2, MONTH($P943) &gt;= 2), IF($S943 &lt;&gt; "", $I943/$S943, ""), ""), "")</f>
        <v/>
      </c>
      <c r="AI943" s="10" t="str">
        <f ca="1">IFERROR(IF(AND(NOW()&lt;= EOMONTH(DATE(YEAR($P943),3, 1), 0), Overall!$A945&lt;&gt;"", MONTH($O943) &lt;= 3, MONTH($P943) &gt;= 3), IF($S943 &lt;&gt; "", $I943/$S943, ""), ""), "")</f>
        <v/>
      </c>
      <c r="AJ943" s="10" t="str">
        <f ca="1">IFERROR(IF(AND(NOW()&lt;= EOMONTH(DATE(YEAR($P943),4, 1), 0), Overall!$A945&lt;&gt;"", MONTH($O943) &lt;= 4, MONTH($P943) &gt;= 4), IF($S943 &lt;&gt; "", $I943/$S943, ""), ""), "")</f>
        <v/>
      </c>
      <c r="AK943" s="10" t="str">
        <f ca="1">IFERROR(IF(AND(NOW()&lt;= EOMONTH(DATE(YEAR($P943),5, 1), 0), Overall!$A945&lt;&gt;"", MONTH($O943) &lt;= 5, MONTH($P943) &gt;= 5), IF($S943 &lt;&gt; "", $I943/$S943, ""), ""), "")</f>
        <v/>
      </c>
      <c r="AL943" s="10" t="str">
        <f ca="1">IFERROR(IF(AND(NOW()&lt;= EOMONTH(DATE(YEAR($P943),6, 1), 0), Overall!$A945&lt;&gt;"", MONTH($O943) &lt;= 6, MONTH($P943) &gt;= 6), IF($S943 &lt;&gt; "", $I943/$S943, ""), ""), "")</f>
        <v/>
      </c>
      <c r="AM943" s="10" t="str">
        <f ca="1">IFERROR(IF(AND(NOW()&lt;= EOMONTH(DATE(YEAR($P943),7, 1), 0), Overall!$A945&lt;&gt;"", MONTH($O943) &lt;= 7, MONTH($P943) &gt;= 7), IF($S943 &lt;&gt; "", $I943/$S943, ""), ""), "")</f>
        <v/>
      </c>
      <c r="AN943" s="10" t="str">
        <f ca="1">IFERROR(IF(AND(NOW()&lt;= EOMONTH(DATE(YEAR($P943),8, 1), 0), Overall!$A945&lt;&gt;"", MONTH($O943) &lt;= 8, MONTH($P943) &gt;= 8), IF($S943 &lt;&gt; "", $I943/$S943, ""), ""), "")</f>
        <v/>
      </c>
      <c r="AO943" s="10" t="str">
        <f ca="1">IFERROR(IF(AND(NOW()&lt;= EOMONTH(DATE(YEAR($P943),9, 1), 0), Overall!$A945&lt;&gt;"", MONTH($O943) &lt;= 9, MONTH($P943) &gt;= 9), IF($S943 &lt;&gt; "", $I943/$S943, ""), ""), "")</f>
        <v/>
      </c>
      <c r="AP943" s="10" t="str">
        <f ca="1">IFERROR(IF(AND(NOW()&lt;= EOMONTH(DATE(YEAR($P943),10, 1), 0), Overall!$A945&lt;&gt;"", MONTH($O943) &lt;= 10, MONTH($P943) &gt;= 10), IF($S943 &lt;&gt; "", $I943/$S943, ""), ""), "")</f>
        <v/>
      </c>
      <c r="AQ943" s="10" t="str">
        <f ca="1">IFERROR(IF(AND(NOW()&lt;= EOMONTH(DATE(YEAR($P943),11, 1), 0), Overall!$A945&lt;&gt;"", MONTH($O943) &lt;=11, MONTH($P943) &gt;= 11), IF($S943 &lt;&gt; "", $I943/$S943, ""), ""), "")</f>
        <v/>
      </c>
      <c r="AR943" s="10" t="str">
        <f ca="1">IFERROR(IF(AND(NOW()&lt;= EOMONTH(DATE(YEAR($P943),12, 1), 0), Overall!$A945&lt;&gt;"", MONTH($O943) &lt;= 12, MONTH($P943) &gt;= 12), IF($S943 &lt;&gt; "", $I943/$S943, ""), ""), "")</f>
        <v/>
      </c>
      <c r="AS943" s="16">
        <f t="shared" ca="1" si="31"/>
        <v>0</v>
      </c>
    </row>
    <row r="944" spans="1:45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5" t="str">
        <f>IF(Overall!P946&lt;&gt;"",_xlfn.VALUETOTEXT(Overall!P946),"")</f>
        <v/>
      </c>
      <c r="I944" s="6" t="str">
        <f>IF(Overall!F946&lt;&gt;"",VALUE(Overall!F946),"")</f>
        <v/>
      </c>
      <c r="J944" s="6" t="str">
        <f>IF(Overall!G946&lt;&gt;"",VALUE(Overall!G946),"")</f>
        <v/>
      </c>
      <c r="K944" s="6" t="str">
        <f>IF(Overall!H946&lt;&gt;"",VALUE(Overall!H946),"")</f>
        <v/>
      </c>
      <c r="L944" s="6" t="str">
        <f>IF(Overall!I946&lt;&gt;"",VALUE(Overall!I946),"")</f>
        <v/>
      </c>
      <c r="M944" s="6" t="str">
        <f>IF(Overall!J946&lt;&gt;"",VALUE(Overall!J946),"")</f>
        <v/>
      </c>
      <c r="N944" s="6" t="str">
        <f>IF(Overall!K946&lt;&gt;"",VALUE(Overall!K946),"")</f>
        <v/>
      </c>
      <c r="O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P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Q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R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S944" s="5" t="str">
        <f t="shared" si="30"/>
        <v/>
      </c>
      <c r="T944" s="10" t="str">
        <f>IF(Overall!$A946&lt;&gt;"",IF(AND(MONTH($O944) &lt;= 1, MONTH($P944) &gt;= 1), IF($S944 &lt;&gt; "", $I944/$S944, ""), ""),"")</f>
        <v/>
      </c>
      <c r="U944" s="10" t="str">
        <f>IF(Overall!$A946&lt;&gt;"",IF(AND(MONTH($O944) &lt;= 2, MONTH($P944) &gt;= 2), IF($S944 &lt;&gt; "", $I944/$S944, ""), ""),"")</f>
        <v/>
      </c>
      <c r="V944" s="10" t="str">
        <f>IF(Overall!$A946&lt;&gt;"",IF(AND(MONTH($O944) &lt;= 3, MONTH($P944) &gt;= 3), IF($S944 &lt;&gt; "", $I944/$S944, ""), ""),"")</f>
        <v/>
      </c>
      <c r="W944" s="10" t="str">
        <f>IF(Overall!$A946&lt;&gt;"",IF(AND(MONTH($O944) &lt;= 4, MONTH($P944) &gt;= 4), IF($S944 &lt;&gt; "", $I944/$S944, ""), ""),"")</f>
        <v/>
      </c>
      <c r="X944" s="10" t="str">
        <f>IF(Overall!$A946&lt;&gt;"",IF(AND(MONTH($O944) &lt;= 5, MONTH($P944) &gt;= 5), IF($S944 &lt;&gt; "", $I944/$S944, ""), ""),"")</f>
        <v/>
      </c>
      <c r="Y944" s="10" t="str">
        <f>IF(Overall!$A946&lt;&gt;"",IF(AND(MONTH($O944) &lt;= 6, MONTH($P944) &gt;= 6), IF($S944 &lt;&gt; "", $I944/$S944, ""), ""),"")</f>
        <v/>
      </c>
      <c r="Z944" s="10" t="str">
        <f>IF(Overall!$A946&lt;&gt;"",IF(AND(MONTH($O944) &lt;= 7, MONTH($P944) &gt;= 7 ), IF($S944 &lt;&gt; "", $I944/$S944, ""), ""),"")</f>
        <v/>
      </c>
      <c r="AA944" s="10" t="str">
        <f>IF(Overall!$A946&lt;&gt;"",IF(AND(MONTH($O944) &lt;= 8, MONTH($P944) &gt;= 8), IF($S944 &lt;&gt; "", $I944/$S944, ""), ""),"")</f>
        <v/>
      </c>
      <c r="AB944" s="10" t="str">
        <f>IF(Overall!$A946&lt;&gt;"",IF(AND(MONTH($O944) &lt;= 9, MONTH($P944) &gt;= 9), IF($S944 &lt;&gt; "", $I944/$S944, ""), ""),"")</f>
        <v/>
      </c>
      <c r="AC944" s="10" t="str">
        <f>IF(Overall!$A946&lt;&gt;"",IF(AND(MONTH($O944) &lt;= 10, MONTH($P944) &gt;= 10), IF($S944 &lt;&gt; "", $I944/$S944, ""), ""),"")</f>
        <v/>
      </c>
      <c r="AD944" s="10" t="str">
        <f>IF(Overall!$A946&lt;&gt;"",IF(AND(MONTH($O944) &lt;= 11, MONTH($P944) &gt;= 11), IF($S944 &lt;&gt; "", $I944/$S944, ""), ""),"")</f>
        <v/>
      </c>
      <c r="AE944" s="10" t="str">
        <f>IF(Overall!$A946&lt;&gt;"",IF(AND(MONTH($O944) &lt;= 12, MONTH($P944) &gt;= 12), IF($S944 &lt;&gt; "", $I944/$S944, ""), ""),"")</f>
        <v/>
      </c>
      <c r="AG944" s="10" t="str">
        <f ca="1">IFERROR(IF(AND(NOW()&lt;= EOMONTH(DATE(YEAR($P944),1, 1), 0), Overall!$A946&lt;&gt;"", MONTH($O944) &lt;= 1, MONTH($P944) &gt;= 1), IF($S944 &lt;&gt; "", $I944/$S944, ""), ""), "")</f>
        <v/>
      </c>
      <c r="AH944" s="10" t="str">
        <f ca="1">IFERROR(IF(AND(NOW()&lt;= EOMONTH(DATE(YEAR($P944),2, 1), 0), Overall!$A946&lt;&gt;"", MONTH($O944) &lt;= 2, MONTH($P944) &gt;= 2), IF($S944 &lt;&gt; "", $I944/$S944, ""), ""), "")</f>
        <v/>
      </c>
      <c r="AI944" s="10" t="str">
        <f ca="1">IFERROR(IF(AND(NOW()&lt;= EOMONTH(DATE(YEAR($P944),3, 1), 0), Overall!$A946&lt;&gt;"", MONTH($O944) &lt;= 3, MONTH($P944) &gt;= 3), IF($S944 &lt;&gt; "", $I944/$S944, ""), ""), "")</f>
        <v/>
      </c>
      <c r="AJ944" s="10" t="str">
        <f ca="1">IFERROR(IF(AND(NOW()&lt;= EOMONTH(DATE(YEAR($P944),4, 1), 0), Overall!$A946&lt;&gt;"", MONTH($O944) &lt;= 4, MONTH($P944) &gt;= 4), IF($S944 &lt;&gt; "", $I944/$S944, ""), ""), "")</f>
        <v/>
      </c>
      <c r="AK944" s="10" t="str">
        <f ca="1">IFERROR(IF(AND(NOW()&lt;= EOMONTH(DATE(YEAR($P944),5, 1), 0), Overall!$A946&lt;&gt;"", MONTH($O944) &lt;= 5, MONTH($P944) &gt;= 5), IF($S944 &lt;&gt; "", $I944/$S944, ""), ""), "")</f>
        <v/>
      </c>
      <c r="AL944" s="10" t="str">
        <f ca="1">IFERROR(IF(AND(NOW()&lt;= EOMONTH(DATE(YEAR($P944),6, 1), 0), Overall!$A946&lt;&gt;"", MONTH($O944) &lt;= 6, MONTH($P944) &gt;= 6), IF($S944 &lt;&gt; "", $I944/$S944, ""), ""), "")</f>
        <v/>
      </c>
      <c r="AM944" s="10" t="str">
        <f ca="1">IFERROR(IF(AND(NOW()&lt;= EOMONTH(DATE(YEAR($P944),7, 1), 0), Overall!$A946&lt;&gt;"", MONTH($O944) &lt;= 7, MONTH($P944) &gt;= 7), IF($S944 &lt;&gt; "", $I944/$S944, ""), ""), "")</f>
        <v/>
      </c>
      <c r="AN944" s="10" t="str">
        <f ca="1">IFERROR(IF(AND(NOW()&lt;= EOMONTH(DATE(YEAR($P944),8, 1), 0), Overall!$A946&lt;&gt;"", MONTH($O944) &lt;= 8, MONTH($P944) &gt;= 8), IF($S944 &lt;&gt; "", $I944/$S944, ""), ""), "")</f>
        <v/>
      </c>
      <c r="AO944" s="10" t="str">
        <f ca="1">IFERROR(IF(AND(NOW()&lt;= EOMONTH(DATE(YEAR($P944),9, 1), 0), Overall!$A946&lt;&gt;"", MONTH($O944) &lt;= 9, MONTH($P944) &gt;= 9), IF($S944 &lt;&gt; "", $I944/$S944, ""), ""), "")</f>
        <v/>
      </c>
      <c r="AP944" s="10" t="str">
        <f ca="1">IFERROR(IF(AND(NOW()&lt;= EOMONTH(DATE(YEAR($P944),10, 1), 0), Overall!$A946&lt;&gt;"", MONTH($O944) &lt;= 10, MONTH($P944) &gt;= 10), IF($S944 &lt;&gt; "", $I944/$S944, ""), ""), "")</f>
        <v/>
      </c>
      <c r="AQ944" s="10" t="str">
        <f ca="1">IFERROR(IF(AND(NOW()&lt;= EOMONTH(DATE(YEAR($P944),11, 1), 0), Overall!$A946&lt;&gt;"", MONTH($O944) &lt;=11, MONTH($P944) &gt;= 11), IF($S944 &lt;&gt; "", $I944/$S944, ""), ""), "")</f>
        <v/>
      </c>
      <c r="AR944" s="10" t="str">
        <f ca="1">IFERROR(IF(AND(NOW()&lt;= EOMONTH(DATE(YEAR($P944),12, 1), 0), Overall!$A946&lt;&gt;"", MONTH($O944) &lt;= 12, MONTH($P944) &gt;= 12), IF($S944 &lt;&gt; "", $I944/$S944, ""), ""), "")</f>
        <v/>
      </c>
      <c r="AS944" s="16">
        <f t="shared" ca="1" si="31"/>
        <v>0</v>
      </c>
    </row>
    <row r="945" spans="1:45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5" t="str">
        <f>IF(Overall!P947&lt;&gt;"",_xlfn.VALUETOTEXT(Overall!P947),"")</f>
        <v/>
      </c>
      <c r="I945" s="6" t="str">
        <f>IF(Overall!F947&lt;&gt;"",VALUE(Overall!F947),"")</f>
        <v/>
      </c>
      <c r="J945" s="6" t="str">
        <f>IF(Overall!G947&lt;&gt;"",VALUE(Overall!G947),"")</f>
        <v/>
      </c>
      <c r="K945" s="6" t="str">
        <f>IF(Overall!H947&lt;&gt;"",VALUE(Overall!H947),"")</f>
        <v/>
      </c>
      <c r="L945" s="6" t="str">
        <f>IF(Overall!I947&lt;&gt;"",VALUE(Overall!I947),"")</f>
        <v/>
      </c>
      <c r="M945" s="6" t="str">
        <f>IF(Overall!J947&lt;&gt;"",VALUE(Overall!J947),"")</f>
        <v/>
      </c>
      <c r="N945" s="6" t="str">
        <f>IF(Overall!K947&lt;&gt;"",VALUE(Overall!K947),"")</f>
        <v/>
      </c>
      <c r="O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P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Q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R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S945" s="5" t="str">
        <f t="shared" si="30"/>
        <v/>
      </c>
      <c r="T945" s="10" t="str">
        <f>IF(Overall!$A947&lt;&gt;"",IF(AND(MONTH($O945) &lt;= 1, MONTH($P945) &gt;= 1), IF($S945 &lt;&gt; "", $I945/$S945, ""), ""),"")</f>
        <v/>
      </c>
      <c r="U945" s="10" t="str">
        <f>IF(Overall!$A947&lt;&gt;"",IF(AND(MONTH($O945) &lt;= 2, MONTH($P945) &gt;= 2), IF($S945 &lt;&gt; "", $I945/$S945, ""), ""),"")</f>
        <v/>
      </c>
      <c r="V945" s="10" t="str">
        <f>IF(Overall!$A947&lt;&gt;"",IF(AND(MONTH($O945) &lt;= 3, MONTH($P945) &gt;= 3), IF($S945 &lt;&gt; "", $I945/$S945, ""), ""),"")</f>
        <v/>
      </c>
      <c r="W945" s="10" t="str">
        <f>IF(Overall!$A947&lt;&gt;"",IF(AND(MONTH($O945) &lt;= 4, MONTH($P945) &gt;= 4), IF($S945 &lt;&gt; "", $I945/$S945, ""), ""),"")</f>
        <v/>
      </c>
      <c r="X945" s="10" t="str">
        <f>IF(Overall!$A947&lt;&gt;"",IF(AND(MONTH($O945) &lt;= 5, MONTH($P945) &gt;= 5), IF($S945 &lt;&gt; "", $I945/$S945, ""), ""),"")</f>
        <v/>
      </c>
      <c r="Y945" s="10" t="str">
        <f>IF(Overall!$A947&lt;&gt;"",IF(AND(MONTH($O945) &lt;= 6, MONTH($P945) &gt;= 6), IF($S945 &lt;&gt; "", $I945/$S945, ""), ""),"")</f>
        <v/>
      </c>
      <c r="Z945" s="10" t="str">
        <f>IF(Overall!$A947&lt;&gt;"",IF(AND(MONTH($O945) &lt;= 7, MONTH($P945) &gt;= 7 ), IF($S945 &lt;&gt; "", $I945/$S945, ""), ""),"")</f>
        <v/>
      </c>
      <c r="AA945" s="10" t="str">
        <f>IF(Overall!$A947&lt;&gt;"",IF(AND(MONTH($O945) &lt;= 8, MONTH($P945) &gt;= 8), IF($S945 &lt;&gt; "", $I945/$S945, ""), ""),"")</f>
        <v/>
      </c>
      <c r="AB945" s="10" t="str">
        <f>IF(Overall!$A947&lt;&gt;"",IF(AND(MONTH($O945) &lt;= 9, MONTH($P945) &gt;= 9), IF($S945 &lt;&gt; "", $I945/$S945, ""), ""),"")</f>
        <v/>
      </c>
      <c r="AC945" s="10" t="str">
        <f>IF(Overall!$A947&lt;&gt;"",IF(AND(MONTH($O945) &lt;= 10, MONTH($P945) &gt;= 10), IF($S945 &lt;&gt; "", $I945/$S945, ""), ""),"")</f>
        <v/>
      </c>
      <c r="AD945" s="10" t="str">
        <f>IF(Overall!$A947&lt;&gt;"",IF(AND(MONTH($O945) &lt;= 11, MONTH($P945) &gt;= 11), IF($S945 &lt;&gt; "", $I945/$S945, ""), ""),"")</f>
        <v/>
      </c>
      <c r="AE945" s="10" t="str">
        <f>IF(Overall!$A947&lt;&gt;"",IF(AND(MONTH($O945) &lt;= 12, MONTH($P945) &gt;= 12), IF($S945 &lt;&gt; "", $I945/$S945, ""), ""),"")</f>
        <v/>
      </c>
      <c r="AG945" s="10" t="str">
        <f ca="1">IFERROR(IF(AND(NOW()&lt;= EOMONTH(DATE(YEAR($P945),1, 1), 0), Overall!$A947&lt;&gt;"", MONTH($O945) &lt;= 1, MONTH($P945) &gt;= 1), IF($S945 &lt;&gt; "", $I945/$S945, ""), ""), "")</f>
        <v/>
      </c>
      <c r="AH945" s="10" t="str">
        <f ca="1">IFERROR(IF(AND(NOW()&lt;= EOMONTH(DATE(YEAR($P945),2, 1), 0), Overall!$A947&lt;&gt;"", MONTH($O945) &lt;= 2, MONTH($P945) &gt;= 2), IF($S945 &lt;&gt; "", $I945/$S945, ""), ""), "")</f>
        <v/>
      </c>
      <c r="AI945" s="10" t="str">
        <f ca="1">IFERROR(IF(AND(NOW()&lt;= EOMONTH(DATE(YEAR($P945),3, 1), 0), Overall!$A947&lt;&gt;"", MONTH($O945) &lt;= 3, MONTH($P945) &gt;= 3), IF($S945 &lt;&gt; "", $I945/$S945, ""), ""), "")</f>
        <v/>
      </c>
      <c r="AJ945" s="10" t="str">
        <f ca="1">IFERROR(IF(AND(NOW()&lt;= EOMONTH(DATE(YEAR($P945),4, 1), 0), Overall!$A947&lt;&gt;"", MONTH($O945) &lt;= 4, MONTH($P945) &gt;= 4), IF($S945 &lt;&gt; "", $I945/$S945, ""), ""), "")</f>
        <v/>
      </c>
      <c r="AK945" s="10" t="str">
        <f ca="1">IFERROR(IF(AND(NOW()&lt;= EOMONTH(DATE(YEAR($P945),5, 1), 0), Overall!$A947&lt;&gt;"", MONTH($O945) &lt;= 5, MONTH($P945) &gt;= 5), IF($S945 &lt;&gt; "", $I945/$S945, ""), ""), "")</f>
        <v/>
      </c>
      <c r="AL945" s="10" t="str">
        <f ca="1">IFERROR(IF(AND(NOW()&lt;= EOMONTH(DATE(YEAR($P945),6, 1), 0), Overall!$A947&lt;&gt;"", MONTH($O945) &lt;= 6, MONTH($P945) &gt;= 6), IF($S945 &lt;&gt; "", $I945/$S945, ""), ""), "")</f>
        <v/>
      </c>
      <c r="AM945" s="10" t="str">
        <f ca="1">IFERROR(IF(AND(NOW()&lt;= EOMONTH(DATE(YEAR($P945),7, 1), 0), Overall!$A947&lt;&gt;"", MONTH($O945) &lt;= 7, MONTH($P945) &gt;= 7), IF($S945 &lt;&gt; "", $I945/$S945, ""), ""), "")</f>
        <v/>
      </c>
      <c r="AN945" s="10" t="str">
        <f ca="1">IFERROR(IF(AND(NOW()&lt;= EOMONTH(DATE(YEAR($P945),8, 1), 0), Overall!$A947&lt;&gt;"", MONTH($O945) &lt;= 8, MONTH($P945) &gt;= 8), IF($S945 &lt;&gt; "", $I945/$S945, ""), ""), "")</f>
        <v/>
      </c>
      <c r="AO945" s="10" t="str">
        <f ca="1">IFERROR(IF(AND(NOW()&lt;= EOMONTH(DATE(YEAR($P945),9, 1), 0), Overall!$A947&lt;&gt;"", MONTH($O945) &lt;= 9, MONTH($P945) &gt;= 9), IF($S945 &lt;&gt; "", $I945/$S945, ""), ""), "")</f>
        <v/>
      </c>
      <c r="AP945" s="10" t="str">
        <f ca="1">IFERROR(IF(AND(NOW()&lt;= EOMONTH(DATE(YEAR($P945),10, 1), 0), Overall!$A947&lt;&gt;"", MONTH($O945) &lt;= 10, MONTH($P945) &gt;= 10), IF($S945 &lt;&gt; "", $I945/$S945, ""), ""), "")</f>
        <v/>
      </c>
      <c r="AQ945" s="10" t="str">
        <f ca="1">IFERROR(IF(AND(NOW()&lt;= EOMONTH(DATE(YEAR($P945),11, 1), 0), Overall!$A947&lt;&gt;"", MONTH($O945) &lt;=11, MONTH($P945) &gt;= 11), IF($S945 &lt;&gt; "", $I945/$S945, ""), ""), "")</f>
        <v/>
      </c>
      <c r="AR945" s="10" t="str">
        <f ca="1">IFERROR(IF(AND(NOW()&lt;= EOMONTH(DATE(YEAR($P945),12, 1), 0), Overall!$A947&lt;&gt;"", MONTH($O945) &lt;= 12, MONTH($P945) &gt;= 12), IF($S945 &lt;&gt; "", $I945/$S945, ""), ""), "")</f>
        <v/>
      </c>
      <c r="AS945" s="16">
        <f t="shared" ca="1" si="31"/>
        <v>0</v>
      </c>
    </row>
    <row r="946" spans="1:45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5" t="str">
        <f>IF(Overall!P948&lt;&gt;"",_xlfn.VALUETOTEXT(Overall!P948),"")</f>
        <v/>
      </c>
      <c r="I946" s="6" t="str">
        <f>IF(Overall!F948&lt;&gt;"",VALUE(Overall!F948),"")</f>
        <v/>
      </c>
      <c r="J946" s="6" t="str">
        <f>IF(Overall!G948&lt;&gt;"",VALUE(Overall!G948),"")</f>
        <v/>
      </c>
      <c r="K946" s="6" t="str">
        <f>IF(Overall!H948&lt;&gt;"",VALUE(Overall!H948),"")</f>
        <v/>
      </c>
      <c r="L946" s="6" t="str">
        <f>IF(Overall!I948&lt;&gt;"",VALUE(Overall!I948),"")</f>
        <v/>
      </c>
      <c r="M946" s="6" t="str">
        <f>IF(Overall!J948&lt;&gt;"",VALUE(Overall!J948),"")</f>
        <v/>
      </c>
      <c r="N946" s="6" t="str">
        <f>IF(Overall!K948&lt;&gt;"",VALUE(Overall!K948),"")</f>
        <v/>
      </c>
      <c r="O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P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Q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R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S946" s="5" t="str">
        <f t="shared" si="30"/>
        <v/>
      </c>
      <c r="T946" s="10" t="str">
        <f>IF(Overall!$A948&lt;&gt;"",IF(AND(MONTH($O946) &lt;= 1, MONTH($P946) &gt;= 1), IF($S946 &lt;&gt; "", $I946/$S946, ""), ""),"")</f>
        <v/>
      </c>
      <c r="U946" s="10" t="str">
        <f>IF(Overall!$A948&lt;&gt;"",IF(AND(MONTH($O946) &lt;= 2, MONTH($P946) &gt;= 2), IF($S946 &lt;&gt; "", $I946/$S946, ""), ""),"")</f>
        <v/>
      </c>
      <c r="V946" s="10" t="str">
        <f>IF(Overall!$A948&lt;&gt;"",IF(AND(MONTH($O946) &lt;= 3, MONTH($P946) &gt;= 3), IF($S946 &lt;&gt; "", $I946/$S946, ""), ""),"")</f>
        <v/>
      </c>
      <c r="W946" s="10" t="str">
        <f>IF(Overall!$A948&lt;&gt;"",IF(AND(MONTH($O946) &lt;= 4, MONTH($P946) &gt;= 4), IF($S946 &lt;&gt; "", $I946/$S946, ""), ""),"")</f>
        <v/>
      </c>
      <c r="X946" s="10" t="str">
        <f>IF(Overall!$A948&lt;&gt;"",IF(AND(MONTH($O946) &lt;= 5, MONTH($P946) &gt;= 5), IF($S946 &lt;&gt; "", $I946/$S946, ""), ""),"")</f>
        <v/>
      </c>
      <c r="Y946" s="10" t="str">
        <f>IF(Overall!$A948&lt;&gt;"",IF(AND(MONTH($O946) &lt;= 6, MONTH($P946) &gt;= 6), IF($S946 &lt;&gt; "", $I946/$S946, ""), ""),"")</f>
        <v/>
      </c>
      <c r="Z946" s="10" t="str">
        <f>IF(Overall!$A948&lt;&gt;"",IF(AND(MONTH($O946) &lt;= 7, MONTH($P946) &gt;= 7 ), IF($S946 &lt;&gt; "", $I946/$S946, ""), ""),"")</f>
        <v/>
      </c>
      <c r="AA946" s="10" t="str">
        <f>IF(Overall!$A948&lt;&gt;"",IF(AND(MONTH($O946) &lt;= 8, MONTH($P946) &gt;= 8), IF($S946 &lt;&gt; "", $I946/$S946, ""), ""),"")</f>
        <v/>
      </c>
      <c r="AB946" s="10" t="str">
        <f>IF(Overall!$A948&lt;&gt;"",IF(AND(MONTH($O946) &lt;= 9, MONTH($P946) &gt;= 9), IF($S946 &lt;&gt; "", $I946/$S946, ""), ""),"")</f>
        <v/>
      </c>
      <c r="AC946" s="10" t="str">
        <f>IF(Overall!$A948&lt;&gt;"",IF(AND(MONTH($O946) &lt;= 10, MONTH($P946) &gt;= 10), IF($S946 &lt;&gt; "", $I946/$S946, ""), ""),"")</f>
        <v/>
      </c>
      <c r="AD946" s="10" t="str">
        <f>IF(Overall!$A948&lt;&gt;"",IF(AND(MONTH($O946) &lt;= 11, MONTH($P946) &gt;= 11), IF($S946 &lt;&gt; "", $I946/$S946, ""), ""),"")</f>
        <v/>
      </c>
      <c r="AE946" s="10" t="str">
        <f>IF(Overall!$A948&lt;&gt;"",IF(AND(MONTH($O946) &lt;= 12, MONTH($P946) &gt;= 12), IF($S946 &lt;&gt; "", $I946/$S946, ""), ""),"")</f>
        <v/>
      </c>
      <c r="AG946" s="10" t="str">
        <f ca="1">IFERROR(IF(AND(NOW()&lt;= EOMONTH(DATE(YEAR($P946),1, 1), 0), Overall!$A948&lt;&gt;"", MONTH($O946) &lt;= 1, MONTH($P946) &gt;= 1), IF($S946 &lt;&gt; "", $I946/$S946, ""), ""), "")</f>
        <v/>
      </c>
      <c r="AH946" s="10" t="str">
        <f ca="1">IFERROR(IF(AND(NOW()&lt;= EOMONTH(DATE(YEAR($P946),2, 1), 0), Overall!$A948&lt;&gt;"", MONTH($O946) &lt;= 2, MONTH($P946) &gt;= 2), IF($S946 &lt;&gt; "", $I946/$S946, ""), ""), "")</f>
        <v/>
      </c>
      <c r="AI946" s="10" t="str">
        <f ca="1">IFERROR(IF(AND(NOW()&lt;= EOMONTH(DATE(YEAR($P946),3, 1), 0), Overall!$A948&lt;&gt;"", MONTH($O946) &lt;= 3, MONTH($P946) &gt;= 3), IF($S946 &lt;&gt; "", $I946/$S946, ""), ""), "")</f>
        <v/>
      </c>
      <c r="AJ946" s="10" t="str">
        <f ca="1">IFERROR(IF(AND(NOW()&lt;= EOMONTH(DATE(YEAR($P946),4, 1), 0), Overall!$A948&lt;&gt;"", MONTH($O946) &lt;= 4, MONTH($P946) &gt;= 4), IF($S946 &lt;&gt; "", $I946/$S946, ""), ""), "")</f>
        <v/>
      </c>
      <c r="AK946" s="10" t="str">
        <f ca="1">IFERROR(IF(AND(NOW()&lt;= EOMONTH(DATE(YEAR($P946),5, 1), 0), Overall!$A948&lt;&gt;"", MONTH($O946) &lt;= 5, MONTH($P946) &gt;= 5), IF($S946 &lt;&gt; "", $I946/$S946, ""), ""), "")</f>
        <v/>
      </c>
      <c r="AL946" s="10" t="str">
        <f ca="1">IFERROR(IF(AND(NOW()&lt;= EOMONTH(DATE(YEAR($P946),6, 1), 0), Overall!$A948&lt;&gt;"", MONTH($O946) &lt;= 6, MONTH($P946) &gt;= 6), IF($S946 &lt;&gt; "", $I946/$S946, ""), ""), "")</f>
        <v/>
      </c>
      <c r="AM946" s="10" t="str">
        <f ca="1">IFERROR(IF(AND(NOW()&lt;= EOMONTH(DATE(YEAR($P946),7, 1), 0), Overall!$A948&lt;&gt;"", MONTH($O946) &lt;= 7, MONTH($P946) &gt;= 7), IF($S946 &lt;&gt; "", $I946/$S946, ""), ""), "")</f>
        <v/>
      </c>
      <c r="AN946" s="10" t="str">
        <f ca="1">IFERROR(IF(AND(NOW()&lt;= EOMONTH(DATE(YEAR($P946),8, 1), 0), Overall!$A948&lt;&gt;"", MONTH($O946) &lt;= 8, MONTH($P946) &gt;= 8), IF($S946 &lt;&gt; "", $I946/$S946, ""), ""), "")</f>
        <v/>
      </c>
      <c r="AO946" s="10" t="str">
        <f ca="1">IFERROR(IF(AND(NOW()&lt;= EOMONTH(DATE(YEAR($P946),9, 1), 0), Overall!$A948&lt;&gt;"", MONTH($O946) &lt;= 9, MONTH($P946) &gt;= 9), IF($S946 &lt;&gt; "", $I946/$S946, ""), ""), "")</f>
        <v/>
      </c>
      <c r="AP946" s="10" t="str">
        <f ca="1">IFERROR(IF(AND(NOW()&lt;= EOMONTH(DATE(YEAR($P946),10, 1), 0), Overall!$A948&lt;&gt;"", MONTH($O946) &lt;= 10, MONTH($P946) &gt;= 10), IF($S946 &lt;&gt; "", $I946/$S946, ""), ""), "")</f>
        <v/>
      </c>
      <c r="AQ946" s="10" t="str">
        <f ca="1">IFERROR(IF(AND(NOW()&lt;= EOMONTH(DATE(YEAR($P946),11, 1), 0), Overall!$A948&lt;&gt;"", MONTH($O946) &lt;=11, MONTH($P946) &gt;= 11), IF($S946 &lt;&gt; "", $I946/$S946, ""), ""), "")</f>
        <v/>
      </c>
      <c r="AR946" s="10" t="str">
        <f ca="1">IFERROR(IF(AND(NOW()&lt;= EOMONTH(DATE(YEAR($P946),12, 1), 0), Overall!$A948&lt;&gt;"", MONTH($O946) &lt;= 12, MONTH($P946) &gt;= 12), IF($S946 &lt;&gt; "", $I946/$S946, ""), ""), "")</f>
        <v/>
      </c>
      <c r="AS946" s="16">
        <f t="shared" ca="1" si="31"/>
        <v>0</v>
      </c>
    </row>
    <row r="947" spans="1:45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5" t="str">
        <f>IF(Overall!P949&lt;&gt;"",_xlfn.VALUETOTEXT(Overall!P949),"")</f>
        <v/>
      </c>
      <c r="I947" s="6" t="str">
        <f>IF(Overall!F949&lt;&gt;"",VALUE(Overall!F949),"")</f>
        <v/>
      </c>
      <c r="J947" s="6" t="str">
        <f>IF(Overall!G949&lt;&gt;"",VALUE(Overall!G949),"")</f>
        <v/>
      </c>
      <c r="K947" s="6" t="str">
        <f>IF(Overall!H949&lt;&gt;"",VALUE(Overall!H949),"")</f>
        <v/>
      </c>
      <c r="L947" s="6" t="str">
        <f>IF(Overall!I949&lt;&gt;"",VALUE(Overall!I949),"")</f>
        <v/>
      </c>
      <c r="M947" s="6" t="str">
        <f>IF(Overall!J949&lt;&gt;"",VALUE(Overall!J949),"")</f>
        <v/>
      </c>
      <c r="N947" s="6" t="str">
        <f>IF(Overall!K949&lt;&gt;"",VALUE(Overall!K949),"")</f>
        <v/>
      </c>
      <c r="O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P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Q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R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S947" s="5" t="str">
        <f t="shared" si="30"/>
        <v/>
      </c>
      <c r="T947" s="10" t="str">
        <f>IF(Overall!$A949&lt;&gt;"",IF(AND(MONTH($O947) &lt;= 1, MONTH($P947) &gt;= 1), IF($S947 &lt;&gt; "", $I947/$S947, ""), ""),"")</f>
        <v/>
      </c>
      <c r="U947" s="10" t="str">
        <f>IF(Overall!$A949&lt;&gt;"",IF(AND(MONTH($O947) &lt;= 2, MONTH($P947) &gt;= 2), IF($S947 &lt;&gt; "", $I947/$S947, ""), ""),"")</f>
        <v/>
      </c>
      <c r="V947" s="10" t="str">
        <f>IF(Overall!$A949&lt;&gt;"",IF(AND(MONTH($O947) &lt;= 3, MONTH($P947) &gt;= 3), IF($S947 &lt;&gt; "", $I947/$S947, ""), ""),"")</f>
        <v/>
      </c>
      <c r="W947" s="10" t="str">
        <f>IF(Overall!$A949&lt;&gt;"",IF(AND(MONTH($O947) &lt;= 4, MONTH($P947) &gt;= 4), IF($S947 &lt;&gt; "", $I947/$S947, ""), ""),"")</f>
        <v/>
      </c>
      <c r="X947" s="10" t="str">
        <f>IF(Overall!$A949&lt;&gt;"",IF(AND(MONTH($O947) &lt;= 5, MONTH($P947) &gt;= 5), IF($S947 &lt;&gt; "", $I947/$S947, ""), ""),"")</f>
        <v/>
      </c>
      <c r="Y947" s="10" t="str">
        <f>IF(Overall!$A949&lt;&gt;"",IF(AND(MONTH($O947) &lt;= 6, MONTH($P947) &gt;= 6), IF($S947 &lt;&gt; "", $I947/$S947, ""), ""),"")</f>
        <v/>
      </c>
      <c r="Z947" s="10" t="str">
        <f>IF(Overall!$A949&lt;&gt;"",IF(AND(MONTH($O947) &lt;= 7, MONTH($P947) &gt;= 7 ), IF($S947 &lt;&gt; "", $I947/$S947, ""), ""),"")</f>
        <v/>
      </c>
      <c r="AA947" s="10" t="str">
        <f>IF(Overall!$A949&lt;&gt;"",IF(AND(MONTH($O947) &lt;= 8, MONTH($P947) &gt;= 8), IF($S947 &lt;&gt; "", $I947/$S947, ""), ""),"")</f>
        <v/>
      </c>
      <c r="AB947" s="10" t="str">
        <f>IF(Overall!$A949&lt;&gt;"",IF(AND(MONTH($O947) &lt;= 9, MONTH($P947) &gt;= 9), IF($S947 &lt;&gt; "", $I947/$S947, ""), ""),"")</f>
        <v/>
      </c>
      <c r="AC947" s="10" t="str">
        <f>IF(Overall!$A949&lt;&gt;"",IF(AND(MONTH($O947) &lt;= 10, MONTH($P947) &gt;= 10), IF($S947 &lt;&gt; "", $I947/$S947, ""), ""),"")</f>
        <v/>
      </c>
      <c r="AD947" s="10" t="str">
        <f>IF(Overall!$A949&lt;&gt;"",IF(AND(MONTH($O947) &lt;= 11, MONTH($P947) &gt;= 11), IF($S947 &lt;&gt; "", $I947/$S947, ""), ""),"")</f>
        <v/>
      </c>
      <c r="AE947" s="10" t="str">
        <f>IF(Overall!$A949&lt;&gt;"",IF(AND(MONTH($O947) &lt;= 12, MONTH($P947) &gt;= 12), IF($S947 &lt;&gt; "", $I947/$S947, ""), ""),"")</f>
        <v/>
      </c>
      <c r="AG947" s="10" t="str">
        <f ca="1">IFERROR(IF(AND(NOW()&lt;= EOMONTH(DATE(YEAR($P947),1, 1), 0), Overall!$A949&lt;&gt;"", MONTH($O947) &lt;= 1, MONTH($P947) &gt;= 1), IF($S947 &lt;&gt; "", $I947/$S947, ""), ""), "")</f>
        <v/>
      </c>
      <c r="AH947" s="10" t="str">
        <f ca="1">IFERROR(IF(AND(NOW()&lt;= EOMONTH(DATE(YEAR($P947),2, 1), 0), Overall!$A949&lt;&gt;"", MONTH($O947) &lt;= 2, MONTH($P947) &gt;= 2), IF($S947 &lt;&gt; "", $I947/$S947, ""), ""), "")</f>
        <v/>
      </c>
      <c r="AI947" s="10" t="str">
        <f ca="1">IFERROR(IF(AND(NOW()&lt;= EOMONTH(DATE(YEAR($P947),3, 1), 0), Overall!$A949&lt;&gt;"", MONTH($O947) &lt;= 3, MONTH($P947) &gt;= 3), IF($S947 &lt;&gt; "", $I947/$S947, ""), ""), "")</f>
        <v/>
      </c>
      <c r="AJ947" s="10" t="str">
        <f ca="1">IFERROR(IF(AND(NOW()&lt;= EOMONTH(DATE(YEAR($P947),4, 1), 0), Overall!$A949&lt;&gt;"", MONTH($O947) &lt;= 4, MONTH($P947) &gt;= 4), IF($S947 &lt;&gt; "", $I947/$S947, ""), ""), "")</f>
        <v/>
      </c>
      <c r="AK947" s="10" t="str">
        <f ca="1">IFERROR(IF(AND(NOW()&lt;= EOMONTH(DATE(YEAR($P947),5, 1), 0), Overall!$A949&lt;&gt;"", MONTH($O947) &lt;= 5, MONTH($P947) &gt;= 5), IF($S947 &lt;&gt; "", $I947/$S947, ""), ""), "")</f>
        <v/>
      </c>
      <c r="AL947" s="10" t="str">
        <f ca="1">IFERROR(IF(AND(NOW()&lt;= EOMONTH(DATE(YEAR($P947),6, 1), 0), Overall!$A949&lt;&gt;"", MONTH($O947) &lt;= 6, MONTH($P947) &gt;= 6), IF($S947 &lt;&gt; "", $I947/$S947, ""), ""), "")</f>
        <v/>
      </c>
      <c r="AM947" s="10" t="str">
        <f ca="1">IFERROR(IF(AND(NOW()&lt;= EOMONTH(DATE(YEAR($P947),7, 1), 0), Overall!$A949&lt;&gt;"", MONTH($O947) &lt;= 7, MONTH($P947) &gt;= 7), IF($S947 &lt;&gt; "", $I947/$S947, ""), ""), "")</f>
        <v/>
      </c>
      <c r="AN947" s="10" t="str">
        <f ca="1">IFERROR(IF(AND(NOW()&lt;= EOMONTH(DATE(YEAR($P947),8, 1), 0), Overall!$A949&lt;&gt;"", MONTH($O947) &lt;= 8, MONTH($P947) &gt;= 8), IF($S947 &lt;&gt; "", $I947/$S947, ""), ""), "")</f>
        <v/>
      </c>
      <c r="AO947" s="10" t="str">
        <f ca="1">IFERROR(IF(AND(NOW()&lt;= EOMONTH(DATE(YEAR($P947),9, 1), 0), Overall!$A949&lt;&gt;"", MONTH($O947) &lt;= 9, MONTH($P947) &gt;= 9), IF($S947 &lt;&gt; "", $I947/$S947, ""), ""), "")</f>
        <v/>
      </c>
      <c r="AP947" s="10" t="str">
        <f ca="1">IFERROR(IF(AND(NOW()&lt;= EOMONTH(DATE(YEAR($P947),10, 1), 0), Overall!$A949&lt;&gt;"", MONTH($O947) &lt;= 10, MONTH($P947) &gt;= 10), IF($S947 &lt;&gt; "", $I947/$S947, ""), ""), "")</f>
        <v/>
      </c>
      <c r="AQ947" s="10" t="str">
        <f ca="1">IFERROR(IF(AND(NOW()&lt;= EOMONTH(DATE(YEAR($P947),11, 1), 0), Overall!$A949&lt;&gt;"", MONTH($O947) &lt;=11, MONTH($P947) &gt;= 11), IF($S947 &lt;&gt; "", $I947/$S947, ""), ""), "")</f>
        <v/>
      </c>
      <c r="AR947" s="10" t="str">
        <f ca="1">IFERROR(IF(AND(NOW()&lt;= EOMONTH(DATE(YEAR($P947),12, 1), 0), Overall!$A949&lt;&gt;"", MONTH($O947) &lt;= 12, MONTH($P947) &gt;= 12), IF($S947 &lt;&gt; "", $I947/$S947, ""), ""), "")</f>
        <v/>
      </c>
      <c r="AS947" s="16">
        <f t="shared" ca="1" si="31"/>
        <v>0</v>
      </c>
    </row>
    <row r="948" spans="1:45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5" t="str">
        <f>IF(Overall!P950&lt;&gt;"",_xlfn.VALUETOTEXT(Overall!P950),"")</f>
        <v/>
      </c>
      <c r="I948" s="6" t="str">
        <f>IF(Overall!F950&lt;&gt;"",VALUE(Overall!F950),"")</f>
        <v/>
      </c>
      <c r="J948" s="6" t="str">
        <f>IF(Overall!G950&lt;&gt;"",VALUE(Overall!G950),"")</f>
        <v/>
      </c>
      <c r="K948" s="6" t="str">
        <f>IF(Overall!H950&lt;&gt;"",VALUE(Overall!H950),"")</f>
        <v/>
      </c>
      <c r="L948" s="6" t="str">
        <f>IF(Overall!I950&lt;&gt;"",VALUE(Overall!I950),"")</f>
        <v/>
      </c>
      <c r="M948" s="6" t="str">
        <f>IF(Overall!J950&lt;&gt;"",VALUE(Overall!J950),"")</f>
        <v/>
      </c>
      <c r="N948" s="6" t="str">
        <f>IF(Overall!K950&lt;&gt;"",VALUE(Overall!K950),"")</f>
        <v/>
      </c>
      <c r="O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P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Q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R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S948" s="5" t="str">
        <f t="shared" si="30"/>
        <v/>
      </c>
      <c r="T948" s="10" t="str">
        <f>IF(Overall!$A950&lt;&gt;"",IF(AND(MONTH($O948) &lt;= 1, MONTH($P948) &gt;= 1), IF($S948 &lt;&gt; "", $I948/$S948, ""), ""),"")</f>
        <v/>
      </c>
      <c r="U948" s="10" t="str">
        <f>IF(Overall!$A950&lt;&gt;"",IF(AND(MONTH($O948) &lt;= 2, MONTH($P948) &gt;= 2), IF($S948 &lt;&gt; "", $I948/$S948, ""), ""),"")</f>
        <v/>
      </c>
      <c r="V948" s="10" t="str">
        <f>IF(Overall!$A950&lt;&gt;"",IF(AND(MONTH($O948) &lt;= 3, MONTH($P948) &gt;= 3), IF($S948 &lt;&gt; "", $I948/$S948, ""), ""),"")</f>
        <v/>
      </c>
      <c r="W948" s="10" t="str">
        <f>IF(Overall!$A950&lt;&gt;"",IF(AND(MONTH($O948) &lt;= 4, MONTH($P948) &gt;= 4), IF($S948 &lt;&gt; "", $I948/$S948, ""), ""),"")</f>
        <v/>
      </c>
      <c r="X948" s="10" t="str">
        <f>IF(Overall!$A950&lt;&gt;"",IF(AND(MONTH($O948) &lt;= 5, MONTH($P948) &gt;= 5), IF($S948 &lt;&gt; "", $I948/$S948, ""), ""),"")</f>
        <v/>
      </c>
      <c r="Y948" s="10" t="str">
        <f>IF(Overall!$A950&lt;&gt;"",IF(AND(MONTH($O948) &lt;= 6, MONTH($P948) &gt;= 6), IF($S948 &lt;&gt; "", $I948/$S948, ""), ""),"")</f>
        <v/>
      </c>
      <c r="Z948" s="10" t="str">
        <f>IF(Overall!$A950&lt;&gt;"",IF(AND(MONTH($O948) &lt;= 7, MONTH($P948) &gt;= 7 ), IF($S948 &lt;&gt; "", $I948/$S948, ""), ""),"")</f>
        <v/>
      </c>
      <c r="AA948" s="10" t="str">
        <f>IF(Overall!$A950&lt;&gt;"",IF(AND(MONTH($O948) &lt;= 8, MONTH($P948) &gt;= 8), IF($S948 &lt;&gt; "", $I948/$S948, ""), ""),"")</f>
        <v/>
      </c>
      <c r="AB948" s="10" t="str">
        <f>IF(Overall!$A950&lt;&gt;"",IF(AND(MONTH($O948) &lt;= 9, MONTH($P948) &gt;= 9), IF($S948 &lt;&gt; "", $I948/$S948, ""), ""),"")</f>
        <v/>
      </c>
      <c r="AC948" s="10" t="str">
        <f>IF(Overall!$A950&lt;&gt;"",IF(AND(MONTH($O948) &lt;= 10, MONTH($P948) &gt;= 10), IF($S948 &lt;&gt; "", $I948/$S948, ""), ""),"")</f>
        <v/>
      </c>
      <c r="AD948" s="10" t="str">
        <f>IF(Overall!$A950&lt;&gt;"",IF(AND(MONTH($O948) &lt;= 11, MONTH($P948) &gt;= 11), IF($S948 &lt;&gt; "", $I948/$S948, ""), ""),"")</f>
        <v/>
      </c>
      <c r="AE948" s="10" t="str">
        <f>IF(Overall!$A950&lt;&gt;"",IF(AND(MONTH($O948) &lt;= 12, MONTH($P948) &gt;= 12), IF($S948 &lt;&gt; "", $I948/$S948, ""), ""),"")</f>
        <v/>
      </c>
      <c r="AG948" s="10" t="str">
        <f ca="1">IFERROR(IF(AND(NOW()&lt;= EOMONTH(DATE(YEAR($P948),1, 1), 0), Overall!$A950&lt;&gt;"", MONTH($O948) &lt;= 1, MONTH($P948) &gt;= 1), IF($S948 &lt;&gt; "", $I948/$S948, ""), ""), "")</f>
        <v/>
      </c>
      <c r="AH948" s="10" t="str">
        <f ca="1">IFERROR(IF(AND(NOW()&lt;= EOMONTH(DATE(YEAR($P948),2, 1), 0), Overall!$A950&lt;&gt;"", MONTH($O948) &lt;= 2, MONTH($P948) &gt;= 2), IF($S948 &lt;&gt; "", $I948/$S948, ""), ""), "")</f>
        <v/>
      </c>
      <c r="AI948" s="10" t="str">
        <f ca="1">IFERROR(IF(AND(NOW()&lt;= EOMONTH(DATE(YEAR($P948),3, 1), 0), Overall!$A950&lt;&gt;"", MONTH($O948) &lt;= 3, MONTH($P948) &gt;= 3), IF($S948 &lt;&gt; "", $I948/$S948, ""), ""), "")</f>
        <v/>
      </c>
      <c r="AJ948" s="10" t="str">
        <f ca="1">IFERROR(IF(AND(NOW()&lt;= EOMONTH(DATE(YEAR($P948),4, 1), 0), Overall!$A950&lt;&gt;"", MONTH($O948) &lt;= 4, MONTH($P948) &gt;= 4), IF($S948 &lt;&gt; "", $I948/$S948, ""), ""), "")</f>
        <v/>
      </c>
      <c r="AK948" s="10" t="str">
        <f ca="1">IFERROR(IF(AND(NOW()&lt;= EOMONTH(DATE(YEAR($P948),5, 1), 0), Overall!$A950&lt;&gt;"", MONTH($O948) &lt;= 5, MONTH($P948) &gt;= 5), IF($S948 &lt;&gt; "", $I948/$S948, ""), ""), "")</f>
        <v/>
      </c>
      <c r="AL948" s="10" t="str">
        <f ca="1">IFERROR(IF(AND(NOW()&lt;= EOMONTH(DATE(YEAR($P948),6, 1), 0), Overall!$A950&lt;&gt;"", MONTH($O948) &lt;= 6, MONTH($P948) &gt;= 6), IF($S948 &lt;&gt; "", $I948/$S948, ""), ""), "")</f>
        <v/>
      </c>
      <c r="AM948" s="10" t="str">
        <f ca="1">IFERROR(IF(AND(NOW()&lt;= EOMONTH(DATE(YEAR($P948),7, 1), 0), Overall!$A950&lt;&gt;"", MONTH($O948) &lt;= 7, MONTH($P948) &gt;= 7), IF($S948 &lt;&gt; "", $I948/$S948, ""), ""), "")</f>
        <v/>
      </c>
      <c r="AN948" s="10" t="str">
        <f ca="1">IFERROR(IF(AND(NOW()&lt;= EOMONTH(DATE(YEAR($P948),8, 1), 0), Overall!$A950&lt;&gt;"", MONTH($O948) &lt;= 8, MONTH($P948) &gt;= 8), IF($S948 &lt;&gt; "", $I948/$S948, ""), ""), "")</f>
        <v/>
      </c>
      <c r="AO948" s="10" t="str">
        <f ca="1">IFERROR(IF(AND(NOW()&lt;= EOMONTH(DATE(YEAR($P948),9, 1), 0), Overall!$A950&lt;&gt;"", MONTH($O948) &lt;= 9, MONTH($P948) &gt;= 9), IF($S948 &lt;&gt; "", $I948/$S948, ""), ""), "")</f>
        <v/>
      </c>
      <c r="AP948" s="10" t="str">
        <f ca="1">IFERROR(IF(AND(NOW()&lt;= EOMONTH(DATE(YEAR($P948),10, 1), 0), Overall!$A950&lt;&gt;"", MONTH($O948) &lt;= 10, MONTH($P948) &gt;= 10), IF($S948 &lt;&gt; "", $I948/$S948, ""), ""), "")</f>
        <v/>
      </c>
      <c r="AQ948" s="10" t="str">
        <f ca="1">IFERROR(IF(AND(NOW()&lt;= EOMONTH(DATE(YEAR($P948),11, 1), 0), Overall!$A950&lt;&gt;"", MONTH($O948) &lt;=11, MONTH($P948) &gt;= 11), IF($S948 &lt;&gt; "", $I948/$S948, ""), ""), "")</f>
        <v/>
      </c>
      <c r="AR948" s="10" t="str">
        <f ca="1">IFERROR(IF(AND(NOW()&lt;= EOMONTH(DATE(YEAR($P948),12, 1), 0), Overall!$A950&lt;&gt;"", MONTH($O948) &lt;= 12, MONTH($P948) &gt;= 12), IF($S948 &lt;&gt; "", $I948/$S948, ""), ""), "")</f>
        <v/>
      </c>
      <c r="AS948" s="16">
        <f t="shared" ca="1" si="31"/>
        <v>0</v>
      </c>
    </row>
    <row r="949" spans="1:45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5" t="str">
        <f>IF(Overall!P951&lt;&gt;"",_xlfn.VALUETOTEXT(Overall!P951),"")</f>
        <v/>
      </c>
      <c r="I949" s="6" t="str">
        <f>IF(Overall!F951&lt;&gt;"",VALUE(Overall!F951),"")</f>
        <v/>
      </c>
      <c r="J949" s="6" t="str">
        <f>IF(Overall!G951&lt;&gt;"",VALUE(Overall!G951),"")</f>
        <v/>
      </c>
      <c r="K949" s="6" t="str">
        <f>IF(Overall!H951&lt;&gt;"",VALUE(Overall!H951),"")</f>
        <v/>
      </c>
      <c r="L949" s="6" t="str">
        <f>IF(Overall!I951&lt;&gt;"",VALUE(Overall!I951),"")</f>
        <v/>
      </c>
      <c r="M949" s="6" t="str">
        <f>IF(Overall!J951&lt;&gt;"",VALUE(Overall!J951),"")</f>
        <v/>
      </c>
      <c r="N949" s="6" t="str">
        <f>IF(Overall!K951&lt;&gt;"",VALUE(Overall!K951),"")</f>
        <v/>
      </c>
      <c r="O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P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Q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R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S949" s="5" t="str">
        <f t="shared" si="30"/>
        <v/>
      </c>
      <c r="T949" s="10" t="str">
        <f>IF(Overall!$A951&lt;&gt;"",IF(AND(MONTH($O949) &lt;= 1, MONTH($P949) &gt;= 1), IF($S949 &lt;&gt; "", $I949/$S949, ""), ""),"")</f>
        <v/>
      </c>
      <c r="U949" s="10" t="str">
        <f>IF(Overall!$A951&lt;&gt;"",IF(AND(MONTH($O949) &lt;= 2, MONTH($P949) &gt;= 2), IF($S949 &lt;&gt; "", $I949/$S949, ""), ""),"")</f>
        <v/>
      </c>
      <c r="V949" s="10" t="str">
        <f>IF(Overall!$A951&lt;&gt;"",IF(AND(MONTH($O949) &lt;= 3, MONTH($P949) &gt;= 3), IF($S949 &lt;&gt; "", $I949/$S949, ""), ""),"")</f>
        <v/>
      </c>
      <c r="W949" s="10" t="str">
        <f>IF(Overall!$A951&lt;&gt;"",IF(AND(MONTH($O949) &lt;= 4, MONTH($P949) &gt;= 4), IF($S949 &lt;&gt; "", $I949/$S949, ""), ""),"")</f>
        <v/>
      </c>
      <c r="X949" s="10" t="str">
        <f>IF(Overall!$A951&lt;&gt;"",IF(AND(MONTH($O949) &lt;= 5, MONTH($P949) &gt;= 5), IF($S949 &lt;&gt; "", $I949/$S949, ""), ""),"")</f>
        <v/>
      </c>
      <c r="Y949" s="10" t="str">
        <f>IF(Overall!$A951&lt;&gt;"",IF(AND(MONTH($O949) &lt;= 6, MONTH($P949) &gt;= 6), IF($S949 &lt;&gt; "", $I949/$S949, ""), ""),"")</f>
        <v/>
      </c>
      <c r="Z949" s="10" t="str">
        <f>IF(Overall!$A951&lt;&gt;"",IF(AND(MONTH($O949) &lt;= 7, MONTH($P949) &gt;= 7 ), IF($S949 &lt;&gt; "", $I949/$S949, ""), ""),"")</f>
        <v/>
      </c>
      <c r="AA949" s="10" t="str">
        <f>IF(Overall!$A951&lt;&gt;"",IF(AND(MONTH($O949) &lt;= 8, MONTH($P949) &gt;= 8), IF($S949 &lt;&gt; "", $I949/$S949, ""), ""),"")</f>
        <v/>
      </c>
      <c r="AB949" s="10" t="str">
        <f>IF(Overall!$A951&lt;&gt;"",IF(AND(MONTH($O949) &lt;= 9, MONTH($P949) &gt;= 9), IF($S949 &lt;&gt; "", $I949/$S949, ""), ""),"")</f>
        <v/>
      </c>
      <c r="AC949" s="10" t="str">
        <f>IF(Overall!$A951&lt;&gt;"",IF(AND(MONTH($O949) &lt;= 10, MONTH($P949) &gt;= 10), IF($S949 &lt;&gt; "", $I949/$S949, ""), ""),"")</f>
        <v/>
      </c>
      <c r="AD949" s="10" t="str">
        <f>IF(Overall!$A951&lt;&gt;"",IF(AND(MONTH($O949) &lt;= 11, MONTH($P949) &gt;= 11), IF($S949 &lt;&gt; "", $I949/$S949, ""), ""),"")</f>
        <v/>
      </c>
      <c r="AE949" s="10" t="str">
        <f>IF(Overall!$A951&lt;&gt;"",IF(AND(MONTH($O949) &lt;= 12, MONTH($P949) &gt;= 12), IF($S949 &lt;&gt; "", $I949/$S949, ""), ""),"")</f>
        <v/>
      </c>
      <c r="AG949" s="10" t="str">
        <f ca="1">IFERROR(IF(AND(NOW()&lt;= EOMONTH(DATE(YEAR($P949),1, 1), 0), Overall!$A951&lt;&gt;"", MONTH($O949) &lt;= 1, MONTH($P949) &gt;= 1), IF($S949 &lt;&gt; "", $I949/$S949, ""), ""), "")</f>
        <v/>
      </c>
      <c r="AH949" s="10" t="str">
        <f ca="1">IFERROR(IF(AND(NOW()&lt;= EOMONTH(DATE(YEAR($P949),2, 1), 0), Overall!$A951&lt;&gt;"", MONTH($O949) &lt;= 2, MONTH($P949) &gt;= 2), IF($S949 &lt;&gt; "", $I949/$S949, ""), ""), "")</f>
        <v/>
      </c>
      <c r="AI949" s="10" t="str">
        <f ca="1">IFERROR(IF(AND(NOW()&lt;= EOMONTH(DATE(YEAR($P949),3, 1), 0), Overall!$A951&lt;&gt;"", MONTH($O949) &lt;= 3, MONTH($P949) &gt;= 3), IF($S949 &lt;&gt; "", $I949/$S949, ""), ""), "")</f>
        <v/>
      </c>
      <c r="AJ949" s="10" t="str">
        <f ca="1">IFERROR(IF(AND(NOW()&lt;= EOMONTH(DATE(YEAR($P949),4, 1), 0), Overall!$A951&lt;&gt;"", MONTH($O949) &lt;= 4, MONTH($P949) &gt;= 4), IF($S949 &lt;&gt; "", $I949/$S949, ""), ""), "")</f>
        <v/>
      </c>
      <c r="AK949" s="10" t="str">
        <f ca="1">IFERROR(IF(AND(NOW()&lt;= EOMONTH(DATE(YEAR($P949),5, 1), 0), Overall!$A951&lt;&gt;"", MONTH($O949) &lt;= 5, MONTH($P949) &gt;= 5), IF($S949 &lt;&gt; "", $I949/$S949, ""), ""), "")</f>
        <v/>
      </c>
      <c r="AL949" s="10" t="str">
        <f ca="1">IFERROR(IF(AND(NOW()&lt;= EOMONTH(DATE(YEAR($P949),6, 1), 0), Overall!$A951&lt;&gt;"", MONTH($O949) &lt;= 6, MONTH($P949) &gt;= 6), IF($S949 &lt;&gt; "", $I949/$S949, ""), ""), "")</f>
        <v/>
      </c>
      <c r="AM949" s="10" t="str">
        <f ca="1">IFERROR(IF(AND(NOW()&lt;= EOMONTH(DATE(YEAR($P949),7, 1), 0), Overall!$A951&lt;&gt;"", MONTH($O949) &lt;= 7, MONTH($P949) &gt;= 7), IF($S949 &lt;&gt; "", $I949/$S949, ""), ""), "")</f>
        <v/>
      </c>
      <c r="AN949" s="10" t="str">
        <f ca="1">IFERROR(IF(AND(NOW()&lt;= EOMONTH(DATE(YEAR($P949),8, 1), 0), Overall!$A951&lt;&gt;"", MONTH($O949) &lt;= 8, MONTH($P949) &gt;= 8), IF($S949 &lt;&gt; "", $I949/$S949, ""), ""), "")</f>
        <v/>
      </c>
      <c r="AO949" s="10" t="str">
        <f ca="1">IFERROR(IF(AND(NOW()&lt;= EOMONTH(DATE(YEAR($P949),9, 1), 0), Overall!$A951&lt;&gt;"", MONTH($O949) &lt;= 9, MONTH($P949) &gt;= 9), IF($S949 &lt;&gt; "", $I949/$S949, ""), ""), "")</f>
        <v/>
      </c>
      <c r="AP949" s="10" t="str">
        <f ca="1">IFERROR(IF(AND(NOW()&lt;= EOMONTH(DATE(YEAR($P949),10, 1), 0), Overall!$A951&lt;&gt;"", MONTH($O949) &lt;= 10, MONTH($P949) &gt;= 10), IF($S949 &lt;&gt; "", $I949/$S949, ""), ""), "")</f>
        <v/>
      </c>
      <c r="AQ949" s="10" t="str">
        <f ca="1">IFERROR(IF(AND(NOW()&lt;= EOMONTH(DATE(YEAR($P949),11, 1), 0), Overall!$A951&lt;&gt;"", MONTH($O949) &lt;=11, MONTH($P949) &gt;= 11), IF($S949 &lt;&gt; "", $I949/$S949, ""), ""), "")</f>
        <v/>
      </c>
      <c r="AR949" s="10" t="str">
        <f ca="1">IFERROR(IF(AND(NOW()&lt;= EOMONTH(DATE(YEAR($P949),12, 1), 0), Overall!$A951&lt;&gt;"", MONTH($O949) &lt;= 12, MONTH($P949) &gt;= 12), IF($S949 &lt;&gt; "", $I949/$S949, ""), ""), "")</f>
        <v/>
      </c>
      <c r="AS949" s="16">
        <f t="shared" ca="1" si="31"/>
        <v>0</v>
      </c>
    </row>
    <row r="950" spans="1:45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5" t="str">
        <f>IF(Overall!P952&lt;&gt;"",_xlfn.VALUETOTEXT(Overall!P952),"")</f>
        <v/>
      </c>
      <c r="I950" s="6" t="str">
        <f>IF(Overall!F952&lt;&gt;"",VALUE(Overall!F952),"")</f>
        <v/>
      </c>
      <c r="J950" s="6" t="str">
        <f>IF(Overall!G952&lt;&gt;"",VALUE(Overall!G952),"")</f>
        <v/>
      </c>
      <c r="K950" s="6" t="str">
        <f>IF(Overall!H952&lt;&gt;"",VALUE(Overall!H952),"")</f>
        <v/>
      </c>
      <c r="L950" s="6" t="str">
        <f>IF(Overall!I952&lt;&gt;"",VALUE(Overall!I952),"")</f>
        <v/>
      </c>
      <c r="M950" s="6" t="str">
        <f>IF(Overall!J952&lt;&gt;"",VALUE(Overall!J952),"")</f>
        <v/>
      </c>
      <c r="N950" s="6" t="str">
        <f>IF(Overall!K952&lt;&gt;"",VALUE(Overall!K952),"")</f>
        <v/>
      </c>
      <c r="O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P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Q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R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S950" s="5" t="str">
        <f t="shared" si="30"/>
        <v/>
      </c>
      <c r="T950" s="10" t="str">
        <f>IF(Overall!$A952&lt;&gt;"",IF(AND(MONTH($O950) &lt;= 1, MONTH($P950) &gt;= 1), IF($S950 &lt;&gt; "", $I950/$S950, ""), ""),"")</f>
        <v/>
      </c>
      <c r="U950" s="10" t="str">
        <f>IF(Overall!$A952&lt;&gt;"",IF(AND(MONTH($O950) &lt;= 2, MONTH($P950) &gt;= 2), IF($S950 &lt;&gt; "", $I950/$S950, ""), ""),"")</f>
        <v/>
      </c>
      <c r="V950" s="10" t="str">
        <f>IF(Overall!$A952&lt;&gt;"",IF(AND(MONTH($O950) &lt;= 3, MONTH($P950) &gt;= 3), IF($S950 &lt;&gt; "", $I950/$S950, ""), ""),"")</f>
        <v/>
      </c>
      <c r="W950" s="10" t="str">
        <f>IF(Overall!$A952&lt;&gt;"",IF(AND(MONTH($O950) &lt;= 4, MONTH($P950) &gt;= 4), IF($S950 &lt;&gt; "", $I950/$S950, ""), ""),"")</f>
        <v/>
      </c>
      <c r="X950" s="10" t="str">
        <f>IF(Overall!$A952&lt;&gt;"",IF(AND(MONTH($O950) &lt;= 5, MONTH($P950) &gt;= 5), IF($S950 &lt;&gt; "", $I950/$S950, ""), ""),"")</f>
        <v/>
      </c>
      <c r="Y950" s="10" t="str">
        <f>IF(Overall!$A952&lt;&gt;"",IF(AND(MONTH($O950) &lt;= 6, MONTH($P950) &gt;= 6), IF($S950 &lt;&gt; "", $I950/$S950, ""), ""),"")</f>
        <v/>
      </c>
      <c r="Z950" s="10" t="str">
        <f>IF(Overall!$A952&lt;&gt;"",IF(AND(MONTH($O950) &lt;= 7, MONTH($P950) &gt;= 7 ), IF($S950 &lt;&gt; "", $I950/$S950, ""), ""),"")</f>
        <v/>
      </c>
      <c r="AA950" s="10" t="str">
        <f>IF(Overall!$A952&lt;&gt;"",IF(AND(MONTH($O950) &lt;= 8, MONTH($P950) &gt;= 8), IF($S950 &lt;&gt; "", $I950/$S950, ""), ""),"")</f>
        <v/>
      </c>
      <c r="AB950" s="10" t="str">
        <f>IF(Overall!$A952&lt;&gt;"",IF(AND(MONTH($O950) &lt;= 9, MONTH($P950) &gt;= 9), IF($S950 &lt;&gt; "", $I950/$S950, ""), ""),"")</f>
        <v/>
      </c>
      <c r="AC950" s="10" t="str">
        <f>IF(Overall!$A952&lt;&gt;"",IF(AND(MONTH($O950) &lt;= 10, MONTH($P950) &gt;= 10), IF($S950 &lt;&gt; "", $I950/$S950, ""), ""),"")</f>
        <v/>
      </c>
      <c r="AD950" s="10" t="str">
        <f>IF(Overall!$A952&lt;&gt;"",IF(AND(MONTH($O950) &lt;= 11, MONTH($P950) &gt;= 11), IF($S950 &lt;&gt; "", $I950/$S950, ""), ""),"")</f>
        <v/>
      </c>
      <c r="AE950" s="10" t="str">
        <f>IF(Overall!$A952&lt;&gt;"",IF(AND(MONTH($O950) &lt;= 12, MONTH($P950) &gt;= 12), IF($S950 &lt;&gt; "", $I950/$S950, ""), ""),"")</f>
        <v/>
      </c>
      <c r="AG950" s="10" t="str">
        <f ca="1">IFERROR(IF(AND(NOW()&lt;= EOMONTH(DATE(YEAR($P950),1, 1), 0), Overall!$A952&lt;&gt;"", MONTH($O950) &lt;= 1, MONTH($P950) &gt;= 1), IF($S950 &lt;&gt; "", $I950/$S950, ""), ""), "")</f>
        <v/>
      </c>
      <c r="AH950" s="10" t="str">
        <f ca="1">IFERROR(IF(AND(NOW()&lt;= EOMONTH(DATE(YEAR($P950),2, 1), 0), Overall!$A952&lt;&gt;"", MONTH($O950) &lt;= 2, MONTH($P950) &gt;= 2), IF($S950 &lt;&gt; "", $I950/$S950, ""), ""), "")</f>
        <v/>
      </c>
      <c r="AI950" s="10" t="str">
        <f ca="1">IFERROR(IF(AND(NOW()&lt;= EOMONTH(DATE(YEAR($P950),3, 1), 0), Overall!$A952&lt;&gt;"", MONTH($O950) &lt;= 3, MONTH($P950) &gt;= 3), IF($S950 &lt;&gt; "", $I950/$S950, ""), ""), "")</f>
        <v/>
      </c>
      <c r="AJ950" s="10" t="str">
        <f ca="1">IFERROR(IF(AND(NOW()&lt;= EOMONTH(DATE(YEAR($P950),4, 1), 0), Overall!$A952&lt;&gt;"", MONTH($O950) &lt;= 4, MONTH($P950) &gt;= 4), IF($S950 &lt;&gt; "", $I950/$S950, ""), ""), "")</f>
        <v/>
      </c>
      <c r="AK950" s="10" t="str">
        <f ca="1">IFERROR(IF(AND(NOW()&lt;= EOMONTH(DATE(YEAR($P950),5, 1), 0), Overall!$A952&lt;&gt;"", MONTH($O950) &lt;= 5, MONTH($P950) &gt;= 5), IF($S950 &lt;&gt; "", $I950/$S950, ""), ""), "")</f>
        <v/>
      </c>
      <c r="AL950" s="10" t="str">
        <f ca="1">IFERROR(IF(AND(NOW()&lt;= EOMONTH(DATE(YEAR($P950),6, 1), 0), Overall!$A952&lt;&gt;"", MONTH($O950) &lt;= 6, MONTH($P950) &gt;= 6), IF($S950 &lt;&gt; "", $I950/$S950, ""), ""), "")</f>
        <v/>
      </c>
      <c r="AM950" s="10" t="str">
        <f ca="1">IFERROR(IF(AND(NOW()&lt;= EOMONTH(DATE(YEAR($P950),7, 1), 0), Overall!$A952&lt;&gt;"", MONTH($O950) &lt;= 7, MONTH($P950) &gt;= 7), IF($S950 &lt;&gt; "", $I950/$S950, ""), ""), "")</f>
        <v/>
      </c>
      <c r="AN950" s="10" t="str">
        <f ca="1">IFERROR(IF(AND(NOW()&lt;= EOMONTH(DATE(YEAR($P950),8, 1), 0), Overall!$A952&lt;&gt;"", MONTH($O950) &lt;= 8, MONTH($P950) &gt;= 8), IF($S950 &lt;&gt; "", $I950/$S950, ""), ""), "")</f>
        <v/>
      </c>
      <c r="AO950" s="10" t="str">
        <f ca="1">IFERROR(IF(AND(NOW()&lt;= EOMONTH(DATE(YEAR($P950),9, 1), 0), Overall!$A952&lt;&gt;"", MONTH($O950) &lt;= 9, MONTH($P950) &gt;= 9), IF($S950 &lt;&gt; "", $I950/$S950, ""), ""), "")</f>
        <v/>
      </c>
      <c r="AP950" s="10" t="str">
        <f ca="1">IFERROR(IF(AND(NOW()&lt;= EOMONTH(DATE(YEAR($P950),10, 1), 0), Overall!$A952&lt;&gt;"", MONTH($O950) &lt;= 10, MONTH($P950) &gt;= 10), IF($S950 &lt;&gt; "", $I950/$S950, ""), ""), "")</f>
        <v/>
      </c>
      <c r="AQ950" s="10" t="str">
        <f ca="1">IFERROR(IF(AND(NOW()&lt;= EOMONTH(DATE(YEAR($P950),11, 1), 0), Overall!$A952&lt;&gt;"", MONTH($O950) &lt;=11, MONTH($P950) &gt;= 11), IF($S950 &lt;&gt; "", $I950/$S950, ""), ""), "")</f>
        <v/>
      </c>
      <c r="AR950" s="10" t="str">
        <f ca="1">IFERROR(IF(AND(NOW()&lt;= EOMONTH(DATE(YEAR($P950),12, 1), 0), Overall!$A952&lt;&gt;"", MONTH($O950) &lt;= 12, MONTH($P950) &gt;= 12), IF($S950 &lt;&gt; "", $I950/$S950, ""), ""), "")</f>
        <v/>
      </c>
      <c r="AS950" s="16">
        <f t="shared" ca="1" si="31"/>
        <v>0</v>
      </c>
    </row>
    <row r="951" spans="1:45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5" t="str">
        <f>IF(Overall!P953&lt;&gt;"",_xlfn.VALUETOTEXT(Overall!P953),"")</f>
        <v/>
      </c>
      <c r="I951" s="6" t="str">
        <f>IF(Overall!F953&lt;&gt;"",VALUE(Overall!F953),"")</f>
        <v/>
      </c>
      <c r="J951" s="6" t="str">
        <f>IF(Overall!G953&lt;&gt;"",VALUE(Overall!G953),"")</f>
        <v/>
      </c>
      <c r="K951" s="6" t="str">
        <f>IF(Overall!H953&lt;&gt;"",VALUE(Overall!H953),"")</f>
        <v/>
      </c>
      <c r="L951" s="6" t="str">
        <f>IF(Overall!I953&lt;&gt;"",VALUE(Overall!I953),"")</f>
        <v/>
      </c>
      <c r="M951" s="6" t="str">
        <f>IF(Overall!J953&lt;&gt;"",VALUE(Overall!J953),"")</f>
        <v/>
      </c>
      <c r="N951" s="6" t="str">
        <f>IF(Overall!K953&lt;&gt;"",VALUE(Overall!K953),"")</f>
        <v/>
      </c>
      <c r="O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P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Q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R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S951" s="5" t="str">
        <f t="shared" si="30"/>
        <v/>
      </c>
      <c r="T951" s="10" t="str">
        <f>IF(Overall!$A953&lt;&gt;"",IF(AND(MONTH($O951) &lt;= 1, MONTH($P951) &gt;= 1), IF($S951 &lt;&gt; "", $I951/$S951, ""), ""),"")</f>
        <v/>
      </c>
      <c r="U951" s="10" t="str">
        <f>IF(Overall!$A953&lt;&gt;"",IF(AND(MONTH($O951) &lt;= 2, MONTH($P951) &gt;= 2), IF($S951 &lt;&gt; "", $I951/$S951, ""), ""),"")</f>
        <v/>
      </c>
      <c r="V951" s="10" t="str">
        <f>IF(Overall!$A953&lt;&gt;"",IF(AND(MONTH($O951) &lt;= 3, MONTH($P951) &gt;= 3), IF($S951 &lt;&gt; "", $I951/$S951, ""), ""),"")</f>
        <v/>
      </c>
      <c r="W951" s="10" t="str">
        <f>IF(Overall!$A953&lt;&gt;"",IF(AND(MONTH($O951) &lt;= 4, MONTH($P951) &gt;= 4), IF($S951 &lt;&gt; "", $I951/$S951, ""), ""),"")</f>
        <v/>
      </c>
      <c r="X951" s="10" t="str">
        <f>IF(Overall!$A953&lt;&gt;"",IF(AND(MONTH($O951) &lt;= 5, MONTH($P951) &gt;= 5), IF($S951 &lt;&gt; "", $I951/$S951, ""), ""),"")</f>
        <v/>
      </c>
      <c r="Y951" s="10" t="str">
        <f>IF(Overall!$A953&lt;&gt;"",IF(AND(MONTH($O951) &lt;= 6, MONTH($P951) &gt;= 6), IF($S951 &lt;&gt; "", $I951/$S951, ""), ""),"")</f>
        <v/>
      </c>
      <c r="Z951" s="10" t="str">
        <f>IF(Overall!$A953&lt;&gt;"",IF(AND(MONTH($O951) &lt;= 7, MONTH($P951) &gt;= 7 ), IF($S951 &lt;&gt; "", $I951/$S951, ""), ""),"")</f>
        <v/>
      </c>
      <c r="AA951" s="10" t="str">
        <f>IF(Overall!$A953&lt;&gt;"",IF(AND(MONTH($O951) &lt;= 8, MONTH($P951) &gt;= 8), IF($S951 &lt;&gt; "", $I951/$S951, ""), ""),"")</f>
        <v/>
      </c>
      <c r="AB951" s="10" t="str">
        <f>IF(Overall!$A953&lt;&gt;"",IF(AND(MONTH($O951) &lt;= 9, MONTH($P951) &gt;= 9), IF($S951 &lt;&gt; "", $I951/$S951, ""), ""),"")</f>
        <v/>
      </c>
      <c r="AC951" s="10" t="str">
        <f>IF(Overall!$A953&lt;&gt;"",IF(AND(MONTH($O951) &lt;= 10, MONTH($P951) &gt;= 10), IF($S951 &lt;&gt; "", $I951/$S951, ""), ""),"")</f>
        <v/>
      </c>
      <c r="AD951" s="10" t="str">
        <f>IF(Overall!$A953&lt;&gt;"",IF(AND(MONTH($O951) &lt;= 11, MONTH($P951) &gt;= 11), IF($S951 &lt;&gt; "", $I951/$S951, ""), ""),"")</f>
        <v/>
      </c>
      <c r="AE951" s="10" t="str">
        <f>IF(Overall!$A953&lt;&gt;"",IF(AND(MONTH($O951) &lt;= 12, MONTH($P951) &gt;= 12), IF($S951 &lt;&gt; "", $I951/$S951, ""), ""),"")</f>
        <v/>
      </c>
      <c r="AG951" s="10" t="str">
        <f ca="1">IFERROR(IF(AND(NOW()&lt;= EOMONTH(DATE(YEAR($P951),1, 1), 0), Overall!$A953&lt;&gt;"", MONTH($O951) &lt;= 1, MONTH($P951) &gt;= 1), IF($S951 &lt;&gt; "", $I951/$S951, ""), ""), "")</f>
        <v/>
      </c>
      <c r="AH951" s="10" t="str">
        <f ca="1">IFERROR(IF(AND(NOW()&lt;= EOMONTH(DATE(YEAR($P951),2, 1), 0), Overall!$A953&lt;&gt;"", MONTH($O951) &lt;= 2, MONTH($P951) &gt;= 2), IF($S951 &lt;&gt; "", $I951/$S951, ""), ""), "")</f>
        <v/>
      </c>
      <c r="AI951" s="10" t="str">
        <f ca="1">IFERROR(IF(AND(NOW()&lt;= EOMONTH(DATE(YEAR($P951),3, 1), 0), Overall!$A953&lt;&gt;"", MONTH($O951) &lt;= 3, MONTH($P951) &gt;= 3), IF($S951 &lt;&gt; "", $I951/$S951, ""), ""), "")</f>
        <v/>
      </c>
      <c r="AJ951" s="10" t="str">
        <f ca="1">IFERROR(IF(AND(NOW()&lt;= EOMONTH(DATE(YEAR($P951),4, 1), 0), Overall!$A953&lt;&gt;"", MONTH($O951) &lt;= 4, MONTH($P951) &gt;= 4), IF($S951 &lt;&gt; "", $I951/$S951, ""), ""), "")</f>
        <v/>
      </c>
      <c r="AK951" s="10" t="str">
        <f ca="1">IFERROR(IF(AND(NOW()&lt;= EOMONTH(DATE(YEAR($P951),5, 1), 0), Overall!$A953&lt;&gt;"", MONTH($O951) &lt;= 5, MONTH($P951) &gt;= 5), IF($S951 &lt;&gt; "", $I951/$S951, ""), ""), "")</f>
        <v/>
      </c>
      <c r="AL951" s="10" t="str">
        <f ca="1">IFERROR(IF(AND(NOW()&lt;= EOMONTH(DATE(YEAR($P951),6, 1), 0), Overall!$A953&lt;&gt;"", MONTH($O951) &lt;= 6, MONTH($P951) &gt;= 6), IF($S951 &lt;&gt; "", $I951/$S951, ""), ""), "")</f>
        <v/>
      </c>
      <c r="AM951" s="10" t="str">
        <f ca="1">IFERROR(IF(AND(NOW()&lt;= EOMONTH(DATE(YEAR($P951),7, 1), 0), Overall!$A953&lt;&gt;"", MONTH($O951) &lt;= 7, MONTH($P951) &gt;= 7), IF($S951 &lt;&gt; "", $I951/$S951, ""), ""), "")</f>
        <v/>
      </c>
      <c r="AN951" s="10" t="str">
        <f ca="1">IFERROR(IF(AND(NOW()&lt;= EOMONTH(DATE(YEAR($P951),8, 1), 0), Overall!$A953&lt;&gt;"", MONTH($O951) &lt;= 8, MONTH($P951) &gt;= 8), IF($S951 &lt;&gt; "", $I951/$S951, ""), ""), "")</f>
        <v/>
      </c>
      <c r="AO951" s="10" t="str">
        <f ca="1">IFERROR(IF(AND(NOW()&lt;= EOMONTH(DATE(YEAR($P951),9, 1), 0), Overall!$A953&lt;&gt;"", MONTH($O951) &lt;= 9, MONTH($P951) &gt;= 9), IF($S951 &lt;&gt; "", $I951/$S951, ""), ""), "")</f>
        <v/>
      </c>
      <c r="AP951" s="10" t="str">
        <f ca="1">IFERROR(IF(AND(NOW()&lt;= EOMONTH(DATE(YEAR($P951),10, 1), 0), Overall!$A953&lt;&gt;"", MONTH($O951) &lt;= 10, MONTH($P951) &gt;= 10), IF($S951 &lt;&gt; "", $I951/$S951, ""), ""), "")</f>
        <v/>
      </c>
      <c r="AQ951" s="10" t="str">
        <f ca="1">IFERROR(IF(AND(NOW()&lt;= EOMONTH(DATE(YEAR($P951),11, 1), 0), Overall!$A953&lt;&gt;"", MONTH($O951) &lt;=11, MONTH($P951) &gt;= 11), IF($S951 &lt;&gt; "", $I951/$S951, ""), ""), "")</f>
        <v/>
      </c>
      <c r="AR951" s="10" t="str">
        <f ca="1">IFERROR(IF(AND(NOW()&lt;= EOMONTH(DATE(YEAR($P951),12, 1), 0), Overall!$A953&lt;&gt;"", MONTH($O951) &lt;= 12, MONTH($P951) &gt;= 12), IF($S951 &lt;&gt; "", $I951/$S951, ""), ""), "")</f>
        <v/>
      </c>
      <c r="AS951" s="16">
        <f t="shared" ca="1" si="31"/>
        <v>0</v>
      </c>
    </row>
    <row r="952" spans="1:45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5" t="str">
        <f>IF(Overall!P954&lt;&gt;"",_xlfn.VALUETOTEXT(Overall!P954),"")</f>
        <v/>
      </c>
      <c r="I952" s="6" t="str">
        <f>IF(Overall!F954&lt;&gt;"",VALUE(Overall!F954),"")</f>
        <v/>
      </c>
      <c r="J952" s="6" t="str">
        <f>IF(Overall!G954&lt;&gt;"",VALUE(Overall!G954),"")</f>
        <v/>
      </c>
      <c r="K952" s="6" t="str">
        <f>IF(Overall!H954&lt;&gt;"",VALUE(Overall!H954),"")</f>
        <v/>
      </c>
      <c r="L952" s="6" t="str">
        <f>IF(Overall!I954&lt;&gt;"",VALUE(Overall!I954),"")</f>
        <v/>
      </c>
      <c r="M952" s="6" t="str">
        <f>IF(Overall!J954&lt;&gt;"",VALUE(Overall!J954),"")</f>
        <v/>
      </c>
      <c r="N952" s="6" t="str">
        <f>IF(Overall!K954&lt;&gt;"",VALUE(Overall!K954),"")</f>
        <v/>
      </c>
      <c r="O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P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Q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R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S952" s="5" t="str">
        <f t="shared" si="30"/>
        <v/>
      </c>
      <c r="T952" s="10" t="str">
        <f>IF(Overall!$A954&lt;&gt;"",IF(AND(MONTH($O952) &lt;= 1, MONTH($P952) &gt;= 1), IF($S952 &lt;&gt; "", $I952/$S952, ""), ""),"")</f>
        <v/>
      </c>
      <c r="U952" s="10" t="str">
        <f>IF(Overall!$A954&lt;&gt;"",IF(AND(MONTH($O952) &lt;= 2, MONTH($P952) &gt;= 2), IF($S952 &lt;&gt; "", $I952/$S952, ""), ""),"")</f>
        <v/>
      </c>
      <c r="V952" s="10" t="str">
        <f>IF(Overall!$A954&lt;&gt;"",IF(AND(MONTH($O952) &lt;= 3, MONTH($P952) &gt;= 3), IF($S952 &lt;&gt; "", $I952/$S952, ""), ""),"")</f>
        <v/>
      </c>
      <c r="W952" s="10" t="str">
        <f>IF(Overall!$A954&lt;&gt;"",IF(AND(MONTH($O952) &lt;= 4, MONTH($P952) &gt;= 4), IF($S952 &lt;&gt; "", $I952/$S952, ""), ""),"")</f>
        <v/>
      </c>
      <c r="X952" s="10" t="str">
        <f>IF(Overall!$A954&lt;&gt;"",IF(AND(MONTH($O952) &lt;= 5, MONTH($P952) &gt;= 5), IF($S952 &lt;&gt; "", $I952/$S952, ""), ""),"")</f>
        <v/>
      </c>
      <c r="Y952" s="10" t="str">
        <f>IF(Overall!$A954&lt;&gt;"",IF(AND(MONTH($O952) &lt;= 6, MONTH($P952) &gt;= 6), IF($S952 &lt;&gt; "", $I952/$S952, ""), ""),"")</f>
        <v/>
      </c>
      <c r="Z952" s="10" t="str">
        <f>IF(Overall!$A954&lt;&gt;"",IF(AND(MONTH($O952) &lt;= 7, MONTH($P952) &gt;= 7 ), IF($S952 &lt;&gt; "", $I952/$S952, ""), ""),"")</f>
        <v/>
      </c>
      <c r="AA952" s="10" t="str">
        <f>IF(Overall!$A954&lt;&gt;"",IF(AND(MONTH($O952) &lt;= 8, MONTH($P952) &gt;= 8), IF($S952 &lt;&gt; "", $I952/$S952, ""), ""),"")</f>
        <v/>
      </c>
      <c r="AB952" s="10" t="str">
        <f>IF(Overall!$A954&lt;&gt;"",IF(AND(MONTH($O952) &lt;= 9, MONTH($P952) &gt;= 9), IF($S952 &lt;&gt; "", $I952/$S952, ""), ""),"")</f>
        <v/>
      </c>
      <c r="AC952" s="10" t="str">
        <f>IF(Overall!$A954&lt;&gt;"",IF(AND(MONTH($O952) &lt;= 10, MONTH($P952) &gt;= 10), IF($S952 &lt;&gt; "", $I952/$S952, ""), ""),"")</f>
        <v/>
      </c>
      <c r="AD952" s="10" t="str">
        <f>IF(Overall!$A954&lt;&gt;"",IF(AND(MONTH($O952) &lt;= 11, MONTH($P952) &gt;= 11), IF($S952 &lt;&gt; "", $I952/$S952, ""), ""),"")</f>
        <v/>
      </c>
      <c r="AE952" s="10" t="str">
        <f>IF(Overall!$A954&lt;&gt;"",IF(AND(MONTH($O952) &lt;= 12, MONTH($P952) &gt;= 12), IF($S952 &lt;&gt; "", $I952/$S952, ""), ""),"")</f>
        <v/>
      </c>
      <c r="AG952" s="10" t="str">
        <f ca="1">IFERROR(IF(AND(NOW()&lt;= EOMONTH(DATE(YEAR($P952),1, 1), 0), Overall!$A954&lt;&gt;"", MONTH($O952) &lt;= 1, MONTH($P952) &gt;= 1), IF($S952 &lt;&gt; "", $I952/$S952, ""), ""), "")</f>
        <v/>
      </c>
      <c r="AH952" s="10" t="str">
        <f ca="1">IFERROR(IF(AND(NOW()&lt;= EOMONTH(DATE(YEAR($P952),2, 1), 0), Overall!$A954&lt;&gt;"", MONTH($O952) &lt;= 2, MONTH($P952) &gt;= 2), IF($S952 &lt;&gt; "", $I952/$S952, ""), ""), "")</f>
        <v/>
      </c>
      <c r="AI952" s="10" t="str">
        <f ca="1">IFERROR(IF(AND(NOW()&lt;= EOMONTH(DATE(YEAR($P952),3, 1), 0), Overall!$A954&lt;&gt;"", MONTH($O952) &lt;= 3, MONTH($P952) &gt;= 3), IF($S952 &lt;&gt; "", $I952/$S952, ""), ""), "")</f>
        <v/>
      </c>
      <c r="AJ952" s="10" t="str">
        <f ca="1">IFERROR(IF(AND(NOW()&lt;= EOMONTH(DATE(YEAR($P952),4, 1), 0), Overall!$A954&lt;&gt;"", MONTH($O952) &lt;= 4, MONTH($P952) &gt;= 4), IF($S952 &lt;&gt; "", $I952/$S952, ""), ""), "")</f>
        <v/>
      </c>
      <c r="AK952" s="10" t="str">
        <f ca="1">IFERROR(IF(AND(NOW()&lt;= EOMONTH(DATE(YEAR($P952),5, 1), 0), Overall!$A954&lt;&gt;"", MONTH($O952) &lt;= 5, MONTH($P952) &gt;= 5), IF($S952 &lt;&gt; "", $I952/$S952, ""), ""), "")</f>
        <v/>
      </c>
      <c r="AL952" s="10" t="str">
        <f ca="1">IFERROR(IF(AND(NOW()&lt;= EOMONTH(DATE(YEAR($P952),6, 1), 0), Overall!$A954&lt;&gt;"", MONTH($O952) &lt;= 6, MONTH($P952) &gt;= 6), IF($S952 &lt;&gt; "", $I952/$S952, ""), ""), "")</f>
        <v/>
      </c>
      <c r="AM952" s="10" t="str">
        <f ca="1">IFERROR(IF(AND(NOW()&lt;= EOMONTH(DATE(YEAR($P952),7, 1), 0), Overall!$A954&lt;&gt;"", MONTH($O952) &lt;= 7, MONTH($P952) &gt;= 7), IF($S952 &lt;&gt; "", $I952/$S952, ""), ""), "")</f>
        <v/>
      </c>
      <c r="AN952" s="10" t="str">
        <f ca="1">IFERROR(IF(AND(NOW()&lt;= EOMONTH(DATE(YEAR($P952),8, 1), 0), Overall!$A954&lt;&gt;"", MONTH($O952) &lt;= 8, MONTH($P952) &gt;= 8), IF($S952 &lt;&gt; "", $I952/$S952, ""), ""), "")</f>
        <v/>
      </c>
      <c r="AO952" s="10" t="str">
        <f ca="1">IFERROR(IF(AND(NOW()&lt;= EOMONTH(DATE(YEAR($P952),9, 1), 0), Overall!$A954&lt;&gt;"", MONTH($O952) &lt;= 9, MONTH($P952) &gt;= 9), IF($S952 &lt;&gt; "", $I952/$S952, ""), ""), "")</f>
        <v/>
      </c>
      <c r="AP952" s="10" t="str">
        <f ca="1">IFERROR(IF(AND(NOW()&lt;= EOMONTH(DATE(YEAR($P952),10, 1), 0), Overall!$A954&lt;&gt;"", MONTH($O952) &lt;= 10, MONTH($P952) &gt;= 10), IF($S952 &lt;&gt; "", $I952/$S952, ""), ""), "")</f>
        <v/>
      </c>
      <c r="AQ952" s="10" t="str">
        <f ca="1">IFERROR(IF(AND(NOW()&lt;= EOMONTH(DATE(YEAR($P952),11, 1), 0), Overall!$A954&lt;&gt;"", MONTH($O952) &lt;=11, MONTH($P952) &gt;= 11), IF($S952 &lt;&gt; "", $I952/$S952, ""), ""), "")</f>
        <v/>
      </c>
      <c r="AR952" s="10" t="str">
        <f ca="1">IFERROR(IF(AND(NOW()&lt;= EOMONTH(DATE(YEAR($P952),12, 1), 0), Overall!$A954&lt;&gt;"", MONTH($O952) &lt;= 12, MONTH($P952) &gt;= 12), IF($S952 &lt;&gt; "", $I952/$S952, ""), ""), "")</f>
        <v/>
      </c>
      <c r="AS952" s="16">
        <f t="shared" ca="1" si="31"/>
        <v>0</v>
      </c>
    </row>
    <row r="953" spans="1:45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5" t="str">
        <f>IF(Overall!P955&lt;&gt;"",_xlfn.VALUETOTEXT(Overall!P955),"")</f>
        <v/>
      </c>
      <c r="I953" s="6" t="str">
        <f>IF(Overall!F955&lt;&gt;"",VALUE(Overall!F955),"")</f>
        <v/>
      </c>
      <c r="J953" s="6" t="str">
        <f>IF(Overall!G955&lt;&gt;"",VALUE(Overall!G955),"")</f>
        <v/>
      </c>
      <c r="K953" s="6" t="str">
        <f>IF(Overall!H955&lt;&gt;"",VALUE(Overall!H955),"")</f>
        <v/>
      </c>
      <c r="L953" s="6" t="str">
        <f>IF(Overall!I955&lt;&gt;"",VALUE(Overall!I955),"")</f>
        <v/>
      </c>
      <c r="M953" s="6" t="str">
        <f>IF(Overall!J955&lt;&gt;"",VALUE(Overall!J955),"")</f>
        <v/>
      </c>
      <c r="N953" s="6" t="str">
        <f>IF(Overall!K955&lt;&gt;"",VALUE(Overall!K955),"")</f>
        <v/>
      </c>
      <c r="O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P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Q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R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S953" s="5" t="str">
        <f t="shared" si="30"/>
        <v/>
      </c>
      <c r="T953" s="10" t="str">
        <f>IF(Overall!$A955&lt;&gt;"",IF(AND(MONTH($O953) &lt;= 1, MONTH($P953) &gt;= 1), IF($S953 &lt;&gt; "", $I953/$S953, ""), ""),"")</f>
        <v/>
      </c>
      <c r="U953" s="10" t="str">
        <f>IF(Overall!$A955&lt;&gt;"",IF(AND(MONTH($O953) &lt;= 2, MONTH($P953) &gt;= 2), IF($S953 &lt;&gt; "", $I953/$S953, ""), ""),"")</f>
        <v/>
      </c>
      <c r="V953" s="10" t="str">
        <f>IF(Overall!$A955&lt;&gt;"",IF(AND(MONTH($O953) &lt;= 3, MONTH($P953) &gt;= 3), IF($S953 &lt;&gt; "", $I953/$S953, ""), ""),"")</f>
        <v/>
      </c>
      <c r="W953" s="10" t="str">
        <f>IF(Overall!$A955&lt;&gt;"",IF(AND(MONTH($O953) &lt;= 4, MONTH($P953) &gt;= 4), IF($S953 &lt;&gt; "", $I953/$S953, ""), ""),"")</f>
        <v/>
      </c>
      <c r="X953" s="10" t="str">
        <f>IF(Overall!$A955&lt;&gt;"",IF(AND(MONTH($O953) &lt;= 5, MONTH($P953) &gt;= 5), IF($S953 &lt;&gt; "", $I953/$S953, ""), ""),"")</f>
        <v/>
      </c>
      <c r="Y953" s="10" t="str">
        <f>IF(Overall!$A955&lt;&gt;"",IF(AND(MONTH($O953) &lt;= 6, MONTH($P953) &gt;= 6), IF($S953 &lt;&gt; "", $I953/$S953, ""), ""),"")</f>
        <v/>
      </c>
      <c r="Z953" s="10" t="str">
        <f>IF(Overall!$A955&lt;&gt;"",IF(AND(MONTH($O953) &lt;= 7, MONTH($P953) &gt;= 7 ), IF($S953 &lt;&gt; "", $I953/$S953, ""), ""),"")</f>
        <v/>
      </c>
      <c r="AA953" s="10" t="str">
        <f>IF(Overall!$A955&lt;&gt;"",IF(AND(MONTH($O953) &lt;= 8, MONTH($P953) &gt;= 8), IF($S953 &lt;&gt; "", $I953/$S953, ""), ""),"")</f>
        <v/>
      </c>
      <c r="AB953" s="10" t="str">
        <f>IF(Overall!$A955&lt;&gt;"",IF(AND(MONTH($O953) &lt;= 9, MONTH($P953) &gt;= 9), IF($S953 &lt;&gt; "", $I953/$S953, ""), ""),"")</f>
        <v/>
      </c>
      <c r="AC953" s="10" t="str">
        <f>IF(Overall!$A955&lt;&gt;"",IF(AND(MONTH($O953) &lt;= 10, MONTH($P953) &gt;= 10), IF($S953 &lt;&gt; "", $I953/$S953, ""), ""),"")</f>
        <v/>
      </c>
      <c r="AD953" s="10" t="str">
        <f>IF(Overall!$A955&lt;&gt;"",IF(AND(MONTH($O953) &lt;= 11, MONTH($P953) &gt;= 11), IF($S953 &lt;&gt; "", $I953/$S953, ""), ""),"")</f>
        <v/>
      </c>
      <c r="AE953" s="10" t="str">
        <f>IF(Overall!$A955&lt;&gt;"",IF(AND(MONTH($O953) &lt;= 12, MONTH($P953) &gt;= 12), IF($S953 &lt;&gt; "", $I953/$S953, ""), ""),"")</f>
        <v/>
      </c>
      <c r="AG953" s="10" t="str">
        <f ca="1">IFERROR(IF(AND(NOW()&lt;= EOMONTH(DATE(YEAR($P953),1, 1), 0), Overall!$A955&lt;&gt;"", MONTH($O953) &lt;= 1, MONTH($P953) &gt;= 1), IF($S953 &lt;&gt; "", $I953/$S953, ""), ""), "")</f>
        <v/>
      </c>
      <c r="AH953" s="10" t="str">
        <f ca="1">IFERROR(IF(AND(NOW()&lt;= EOMONTH(DATE(YEAR($P953),2, 1), 0), Overall!$A955&lt;&gt;"", MONTH($O953) &lt;= 2, MONTH($P953) &gt;= 2), IF($S953 &lt;&gt; "", $I953/$S953, ""), ""), "")</f>
        <v/>
      </c>
      <c r="AI953" s="10" t="str">
        <f ca="1">IFERROR(IF(AND(NOW()&lt;= EOMONTH(DATE(YEAR($P953),3, 1), 0), Overall!$A955&lt;&gt;"", MONTH($O953) &lt;= 3, MONTH($P953) &gt;= 3), IF($S953 &lt;&gt; "", $I953/$S953, ""), ""), "")</f>
        <v/>
      </c>
      <c r="AJ953" s="10" t="str">
        <f ca="1">IFERROR(IF(AND(NOW()&lt;= EOMONTH(DATE(YEAR($P953),4, 1), 0), Overall!$A955&lt;&gt;"", MONTH($O953) &lt;= 4, MONTH($P953) &gt;= 4), IF($S953 &lt;&gt; "", $I953/$S953, ""), ""), "")</f>
        <v/>
      </c>
      <c r="AK953" s="10" t="str">
        <f ca="1">IFERROR(IF(AND(NOW()&lt;= EOMONTH(DATE(YEAR($P953),5, 1), 0), Overall!$A955&lt;&gt;"", MONTH($O953) &lt;= 5, MONTH($P953) &gt;= 5), IF($S953 &lt;&gt; "", $I953/$S953, ""), ""), "")</f>
        <v/>
      </c>
      <c r="AL953" s="10" t="str">
        <f ca="1">IFERROR(IF(AND(NOW()&lt;= EOMONTH(DATE(YEAR($P953),6, 1), 0), Overall!$A955&lt;&gt;"", MONTH($O953) &lt;= 6, MONTH($P953) &gt;= 6), IF($S953 &lt;&gt; "", $I953/$S953, ""), ""), "")</f>
        <v/>
      </c>
      <c r="AM953" s="10" t="str">
        <f ca="1">IFERROR(IF(AND(NOW()&lt;= EOMONTH(DATE(YEAR($P953),7, 1), 0), Overall!$A955&lt;&gt;"", MONTH($O953) &lt;= 7, MONTH($P953) &gt;= 7), IF($S953 &lt;&gt; "", $I953/$S953, ""), ""), "")</f>
        <v/>
      </c>
      <c r="AN953" s="10" t="str">
        <f ca="1">IFERROR(IF(AND(NOW()&lt;= EOMONTH(DATE(YEAR($P953),8, 1), 0), Overall!$A955&lt;&gt;"", MONTH($O953) &lt;= 8, MONTH($P953) &gt;= 8), IF($S953 &lt;&gt; "", $I953/$S953, ""), ""), "")</f>
        <v/>
      </c>
      <c r="AO953" s="10" t="str">
        <f ca="1">IFERROR(IF(AND(NOW()&lt;= EOMONTH(DATE(YEAR($P953),9, 1), 0), Overall!$A955&lt;&gt;"", MONTH($O953) &lt;= 9, MONTH($P953) &gt;= 9), IF($S953 &lt;&gt; "", $I953/$S953, ""), ""), "")</f>
        <v/>
      </c>
      <c r="AP953" s="10" t="str">
        <f ca="1">IFERROR(IF(AND(NOW()&lt;= EOMONTH(DATE(YEAR($P953),10, 1), 0), Overall!$A955&lt;&gt;"", MONTH($O953) &lt;= 10, MONTH($P953) &gt;= 10), IF($S953 &lt;&gt; "", $I953/$S953, ""), ""), "")</f>
        <v/>
      </c>
      <c r="AQ953" s="10" t="str">
        <f ca="1">IFERROR(IF(AND(NOW()&lt;= EOMONTH(DATE(YEAR($P953),11, 1), 0), Overall!$A955&lt;&gt;"", MONTH($O953) &lt;=11, MONTH($P953) &gt;= 11), IF($S953 &lt;&gt; "", $I953/$S953, ""), ""), "")</f>
        <v/>
      </c>
      <c r="AR953" s="10" t="str">
        <f ca="1">IFERROR(IF(AND(NOW()&lt;= EOMONTH(DATE(YEAR($P953),12, 1), 0), Overall!$A955&lt;&gt;"", MONTH($O953) &lt;= 12, MONTH($P953) &gt;= 12), IF($S953 &lt;&gt; "", $I953/$S953, ""), ""), "")</f>
        <v/>
      </c>
      <c r="AS953" s="16">
        <f t="shared" ca="1" si="31"/>
        <v>0</v>
      </c>
    </row>
    <row r="954" spans="1:45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5" t="str">
        <f>IF(Overall!P956&lt;&gt;"",_xlfn.VALUETOTEXT(Overall!P956),"")</f>
        <v/>
      </c>
      <c r="I954" s="6" t="str">
        <f>IF(Overall!F956&lt;&gt;"",VALUE(Overall!F956),"")</f>
        <v/>
      </c>
      <c r="J954" s="6" t="str">
        <f>IF(Overall!G956&lt;&gt;"",VALUE(Overall!G956),"")</f>
        <v/>
      </c>
      <c r="K954" s="6" t="str">
        <f>IF(Overall!H956&lt;&gt;"",VALUE(Overall!H956),"")</f>
        <v/>
      </c>
      <c r="L954" s="6" t="str">
        <f>IF(Overall!I956&lt;&gt;"",VALUE(Overall!I956),"")</f>
        <v/>
      </c>
      <c r="M954" s="6" t="str">
        <f>IF(Overall!J956&lt;&gt;"",VALUE(Overall!J956),"")</f>
        <v/>
      </c>
      <c r="N954" s="6" t="str">
        <f>IF(Overall!K956&lt;&gt;"",VALUE(Overall!K956),"")</f>
        <v/>
      </c>
      <c r="O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P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Q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R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S954" s="5" t="str">
        <f t="shared" si="30"/>
        <v/>
      </c>
      <c r="T954" s="10" t="str">
        <f>IF(Overall!$A956&lt;&gt;"",IF(AND(MONTH($O954) &lt;= 1, MONTH($P954) &gt;= 1), IF($S954 &lt;&gt; "", $I954/$S954, ""), ""),"")</f>
        <v/>
      </c>
      <c r="U954" s="10" t="str">
        <f>IF(Overall!$A956&lt;&gt;"",IF(AND(MONTH($O954) &lt;= 2, MONTH($P954) &gt;= 2), IF($S954 &lt;&gt; "", $I954/$S954, ""), ""),"")</f>
        <v/>
      </c>
      <c r="V954" s="10" t="str">
        <f>IF(Overall!$A956&lt;&gt;"",IF(AND(MONTH($O954) &lt;= 3, MONTH($P954) &gt;= 3), IF($S954 &lt;&gt; "", $I954/$S954, ""), ""),"")</f>
        <v/>
      </c>
      <c r="W954" s="10" t="str">
        <f>IF(Overall!$A956&lt;&gt;"",IF(AND(MONTH($O954) &lt;= 4, MONTH($P954) &gt;= 4), IF($S954 &lt;&gt; "", $I954/$S954, ""), ""),"")</f>
        <v/>
      </c>
      <c r="X954" s="10" t="str">
        <f>IF(Overall!$A956&lt;&gt;"",IF(AND(MONTH($O954) &lt;= 5, MONTH($P954) &gt;= 5), IF($S954 &lt;&gt; "", $I954/$S954, ""), ""),"")</f>
        <v/>
      </c>
      <c r="Y954" s="10" t="str">
        <f>IF(Overall!$A956&lt;&gt;"",IF(AND(MONTH($O954) &lt;= 6, MONTH($P954) &gt;= 6), IF($S954 &lt;&gt; "", $I954/$S954, ""), ""),"")</f>
        <v/>
      </c>
      <c r="Z954" s="10" t="str">
        <f>IF(Overall!$A956&lt;&gt;"",IF(AND(MONTH($O954) &lt;= 7, MONTH($P954) &gt;= 7 ), IF($S954 &lt;&gt; "", $I954/$S954, ""), ""),"")</f>
        <v/>
      </c>
      <c r="AA954" s="10" t="str">
        <f>IF(Overall!$A956&lt;&gt;"",IF(AND(MONTH($O954) &lt;= 8, MONTH($P954) &gt;= 8), IF($S954 &lt;&gt; "", $I954/$S954, ""), ""),"")</f>
        <v/>
      </c>
      <c r="AB954" s="10" t="str">
        <f>IF(Overall!$A956&lt;&gt;"",IF(AND(MONTH($O954) &lt;= 9, MONTH($P954) &gt;= 9), IF($S954 &lt;&gt; "", $I954/$S954, ""), ""),"")</f>
        <v/>
      </c>
      <c r="AC954" s="10" t="str">
        <f>IF(Overall!$A956&lt;&gt;"",IF(AND(MONTH($O954) &lt;= 10, MONTH($P954) &gt;= 10), IF($S954 &lt;&gt; "", $I954/$S954, ""), ""),"")</f>
        <v/>
      </c>
      <c r="AD954" s="10" t="str">
        <f>IF(Overall!$A956&lt;&gt;"",IF(AND(MONTH($O954) &lt;= 11, MONTH($P954) &gt;= 11), IF($S954 &lt;&gt; "", $I954/$S954, ""), ""),"")</f>
        <v/>
      </c>
      <c r="AE954" s="10" t="str">
        <f>IF(Overall!$A956&lt;&gt;"",IF(AND(MONTH($O954) &lt;= 12, MONTH($P954) &gt;= 12), IF($S954 &lt;&gt; "", $I954/$S954, ""), ""),"")</f>
        <v/>
      </c>
      <c r="AG954" s="10" t="str">
        <f ca="1">IFERROR(IF(AND(NOW()&lt;= EOMONTH(DATE(YEAR($P954),1, 1), 0), Overall!$A956&lt;&gt;"", MONTH($O954) &lt;= 1, MONTH($P954) &gt;= 1), IF($S954 &lt;&gt; "", $I954/$S954, ""), ""), "")</f>
        <v/>
      </c>
      <c r="AH954" s="10" t="str">
        <f ca="1">IFERROR(IF(AND(NOW()&lt;= EOMONTH(DATE(YEAR($P954),2, 1), 0), Overall!$A956&lt;&gt;"", MONTH($O954) &lt;= 2, MONTH($P954) &gt;= 2), IF($S954 &lt;&gt; "", $I954/$S954, ""), ""), "")</f>
        <v/>
      </c>
      <c r="AI954" s="10" t="str">
        <f ca="1">IFERROR(IF(AND(NOW()&lt;= EOMONTH(DATE(YEAR($P954),3, 1), 0), Overall!$A956&lt;&gt;"", MONTH($O954) &lt;= 3, MONTH($P954) &gt;= 3), IF($S954 &lt;&gt; "", $I954/$S954, ""), ""), "")</f>
        <v/>
      </c>
      <c r="AJ954" s="10" t="str">
        <f ca="1">IFERROR(IF(AND(NOW()&lt;= EOMONTH(DATE(YEAR($P954),4, 1), 0), Overall!$A956&lt;&gt;"", MONTH($O954) &lt;= 4, MONTH($P954) &gt;= 4), IF($S954 &lt;&gt; "", $I954/$S954, ""), ""), "")</f>
        <v/>
      </c>
      <c r="AK954" s="10" t="str">
        <f ca="1">IFERROR(IF(AND(NOW()&lt;= EOMONTH(DATE(YEAR($P954),5, 1), 0), Overall!$A956&lt;&gt;"", MONTH($O954) &lt;= 5, MONTH($P954) &gt;= 5), IF($S954 &lt;&gt; "", $I954/$S954, ""), ""), "")</f>
        <v/>
      </c>
      <c r="AL954" s="10" t="str">
        <f ca="1">IFERROR(IF(AND(NOW()&lt;= EOMONTH(DATE(YEAR($P954),6, 1), 0), Overall!$A956&lt;&gt;"", MONTH($O954) &lt;= 6, MONTH($P954) &gt;= 6), IF($S954 &lt;&gt; "", $I954/$S954, ""), ""), "")</f>
        <v/>
      </c>
      <c r="AM954" s="10" t="str">
        <f ca="1">IFERROR(IF(AND(NOW()&lt;= EOMONTH(DATE(YEAR($P954),7, 1), 0), Overall!$A956&lt;&gt;"", MONTH($O954) &lt;= 7, MONTH($P954) &gt;= 7), IF($S954 &lt;&gt; "", $I954/$S954, ""), ""), "")</f>
        <v/>
      </c>
      <c r="AN954" s="10" t="str">
        <f ca="1">IFERROR(IF(AND(NOW()&lt;= EOMONTH(DATE(YEAR($P954),8, 1), 0), Overall!$A956&lt;&gt;"", MONTH($O954) &lt;= 8, MONTH($P954) &gt;= 8), IF($S954 &lt;&gt; "", $I954/$S954, ""), ""), "")</f>
        <v/>
      </c>
      <c r="AO954" s="10" t="str">
        <f ca="1">IFERROR(IF(AND(NOW()&lt;= EOMONTH(DATE(YEAR($P954),9, 1), 0), Overall!$A956&lt;&gt;"", MONTH($O954) &lt;= 9, MONTH($P954) &gt;= 9), IF($S954 &lt;&gt; "", $I954/$S954, ""), ""), "")</f>
        <v/>
      </c>
      <c r="AP954" s="10" t="str">
        <f ca="1">IFERROR(IF(AND(NOW()&lt;= EOMONTH(DATE(YEAR($P954),10, 1), 0), Overall!$A956&lt;&gt;"", MONTH($O954) &lt;= 10, MONTH($P954) &gt;= 10), IF($S954 &lt;&gt; "", $I954/$S954, ""), ""), "")</f>
        <v/>
      </c>
      <c r="AQ954" s="10" t="str">
        <f ca="1">IFERROR(IF(AND(NOW()&lt;= EOMONTH(DATE(YEAR($P954),11, 1), 0), Overall!$A956&lt;&gt;"", MONTH($O954) &lt;=11, MONTH($P954) &gt;= 11), IF($S954 &lt;&gt; "", $I954/$S954, ""), ""), "")</f>
        <v/>
      </c>
      <c r="AR954" s="10" t="str">
        <f ca="1">IFERROR(IF(AND(NOW()&lt;= EOMONTH(DATE(YEAR($P954),12, 1), 0), Overall!$A956&lt;&gt;"", MONTH($O954) &lt;= 12, MONTH($P954) &gt;= 12), IF($S954 &lt;&gt; "", $I954/$S954, ""), ""), "")</f>
        <v/>
      </c>
      <c r="AS954" s="16">
        <f t="shared" ca="1" si="31"/>
        <v>0</v>
      </c>
    </row>
    <row r="955" spans="1:45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5" t="str">
        <f>IF(Overall!P957&lt;&gt;"",_xlfn.VALUETOTEXT(Overall!P957),"")</f>
        <v/>
      </c>
      <c r="I955" s="6" t="str">
        <f>IF(Overall!F957&lt;&gt;"",VALUE(Overall!F957),"")</f>
        <v/>
      </c>
      <c r="J955" s="6" t="str">
        <f>IF(Overall!G957&lt;&gt;"",VALUE(Overall!G957),"")</f>
        <v/>
      </c>
      <c r="K955" s="6" t="str">
        <f>IF(Overall!H957&lt;&gt;"",VALUE(Overall!H957),"")</f>
        <v/>
      </c>
      <c r="L955" s="6" t="str">
        <f>IF(Overall!I957&lt;&gt;"",VALUE(Overall!I957),"")</f>
        <v/>
      </c>
      <c r="M955" s="6" t="str">
        <f>IF(Overall!J957&lt;&gt;"",VALUE(Overall!J957),"")</f>
        <v/>
      </c>
      <c r="N955" s="6" t="str">
        <f>IF(Overall!K957&lt;&gt;"",VALUE(Overall!K957),"")</f>
        <v/>
      </c>
      <c r="O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P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Q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R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S955" s="5" t="str">
        <f t="shared" si="30"/>
        <v/>
      </c>
      <c r="T955" s="10" t="str">
        <f>IF(Overall!$A957&lt;&gt;"",IF(AND(MONTH($O955) &lt;= 1, MONTH($P955) &gt;= 1), IF($S955 &lt;&gt; "", $I955/$S955, ""), ""),"")</f>
        <v/>
      </c>
      <c r="U955" s="10" t="str">
        <f>IF(Overall!$A957&lt;&gt;"",IF(AND(MONTH($O955) &lt;= 2, MONTH($P955) &gt;= 2), IF($S955 &lt;&gt; "", $I955/$S955, ""), ""),"")</f>
        <v/>
      </c>
      <c r="V955" s="10" t="str">
        <f>IF(Overall!$A957&lt;&gt;"",IF(AND(MONTH($O955) &lt;= 3, MONTH($P955) &gt;= 3), IF($S955 &lt;&gt; "", $I955/$S955, ""), ""),"")</f>
        <v/>
      </c>
      <c r="W955" s="10" t="str">
        <f>IF(Overall!$A957&lt;&gt;"",IF(AND(MONTH($O955) &lt;= 4, MONTH($P955) &gt;= 4), IF($S955 &lt;&gt; "", $I955/$S955, ""), ""),"")</f>
        <v/>
      </c>
      <c r="X955" s="10" t="str">
        <f>IF(Overall!$A957&lt;&gt;"",IF(AND(MONTH($O955) &lt;= 5, MONTH($P955) &gt;= 5), IF($S955 &lt;&gt; "", $I955/$S955, ""), ""),"")</f>
        <v/>
      </c>
      <c r="Y955" s="10" t="str">
        <f>IF(Overall!$A957&lt;&gt;"",IF(AND(MONTH($O955) &lt;= 6, MONTH($P955) &gt;= 6), IF($S955 &lt;&gt; "", $I955/$S955, ""), ""),"")</f>
        <v/>
      </c>
      <c r="Z955" s="10" t="str">
        <f>IF(Overall!$A957&lt;&gt;"",IF(AND(MONTH($O955) &lt;= 7, MONTH($P955) &gt;= 7 ), IF($S955 &lt;&gt; "", $I955/$S955, ""), ""),"")</f>
        <v/>
      </c>
      <c r="AA955" s="10" t="str">
        <f>IF(Overall!$A957&lt;&gt;"",IF(AND(MONTH($O955) &lt;= 8, MONTH($P955) &gt;= 8), IF($S955 &lt;&gt; "", $I955/$S955, ""), ""),"")</f>
        <v/>
      </c>
      <c r="AB955" s="10" t="str">
        <f>IF(Overall!$A957&lt;&gt;"",IF(AND(MONTH($O955) &lt;= 9, MONTH($P955) &gt;= 9), IF($S955 &lt;&gt; "", $I955/$S955, ""), ""),"")</f>
        <v/>
      </c>
      <c r="AC955" s="10" t="str">
        <f>IF(Overall!$A957&lt;&gt;"",IF(AND(MONTH($O955) &lt;= 10, MONTH($P955) &gt;= 10), IF($S955 &lt;&gt; "", $I955/$S955, ""), ""),"")</f>
        <v/>
      </c>
      <c r="AD955" s="10" t="str">
        <f>IF(Overall!$A957&lt;&gt;"",IF(AND(MONTH($O955) &lt;= 11, MONTH($P955) &gt;= 11), IF($S955 &lt;&gt; "", $I955/$S955, ""), ""),"")</f>
        <v/>
      </c>
      <c r="AE955" s="10" t="str">
        <f>IF(Overall!$A957&lt;&gt;"",IF(AND(MONTH($O955) &lt;= 12, MONTH($P955) &gt;= 12), IF($S955 &lt;&gt; "", $I955/$S955, ""), ""),"")</f>
        <v/>
      </c>
      <c r="AG955" s="10" t="str">
        <f ca="1">IFERROR(IF(AND(NOW()&lt;= EOMONTH(DATE(YEAR($P955),1, 1), 0), Overall!$A957&lt;&gt;"", MONTH($O955) &lt;= 1, MONTH($P955) &gt;= 1), IF($S955 &lt;&gt; "", $I955/$S955, ""), ""), "")</f>
        <v/>
      </c>
      <c r="AH955" s="10" t="str">
        <f ca="1">IFERROR(IF(AND(NOW()&lt;= EOMONTH(DATE(YEAR($P955),2, 1), 0), Overall!$A957&lt;&gt;"", MONTH($O955) &lt;= 2, MONTH($P955) &gt;= 2), IF($S955 &lt;&gt; "", $I955/$S955, ""), ""), "")</f>
        <v/>
      </c>
      <c r="AI955" s="10" t="str">
        <f ca="1">IFERROR(IF(AND(NOW()&lt;= EOMONTH(DATE(YEAR($P955),3, 1), 0), Overall!$A957&lt;&gt;"", MONTH($O955) &lt;= 3, MONTH($P955) &gt;= 3), IF($S955 &lt;&gt; "", $I955/$S955, ""), ""), "")</f>
        <v/>
      </c>
      <c r="AJ955" s="10" t="str">
        <f ca="1">IFERROR(IF(AND(NOW()&lt;= EOMONTH(DATE(YEAR($P955),4, 1), 0), Overall!$A957&lt;&gt;"", MONTH($O955) &lt;= 4, MONTH($P955) &gt;= 4), IF($S955 &lt;&gt; "", $I955/$S955, ""), ""), "")</f>
        <v/>
      </c>
      <c r="AK955" s="10" t="str">
        <f ca="1">IFERROR(IF(AND(NOW()&lt;= EOMONTH(DATE(YEAR($P955),5, 1), 0), Overall!$A957&lt;&gt;"", MONTH($O955) &lt;= 5, MONTH($P955) &gt;= 5), IF($S955 &lt;&gt; "", $I955/$S955, ""), ""), "")</f>
        <v/>
      </c>
      <c r="AL955" s="10" t="str">
        <f ca="1">IFERROR(IF(AND(NOW()&lt;= EOMONTH(DATE(YEAR($P955),6, 1), 0), Overall!$A957&lt;&gt;"", MONTH($O955) &lt;= 6, MONTH($P955) &gt;= 6), IF($S955 &lt;&gt; "", $I955/$S955, ""), ""), "")</f>
        <v/>
      </c>
      <c r="AM955" s="10" t="str">
        <f ca="1">IFERROR(IF(AND(NOW()&lt;= EOMONTH(DATE(YEAR($P955),7, 1), 0), Overall!$A957&lt;&gt;"", MONTH($O955) &lt;= 7, MONTH($P955) &gt;= 7), IF($S955 &lt;&gt; "", $I955/$S955, ""), ""), "")</f>
        <v/>
      </c>
      <c r="AN955" s="10" t="str">
        <f ca="1">IFERROR(IF(AND(NOW()&lt;= EOMONTH(DATE(YEAR($P955),8, 1), 0), Overall!$A957&lt;&gt;"", MONTH($O955) &lt;= 8, MONTH($P955) &gt;= 8), IF($S955 &lt;&gt; "", $I955/$S955, ""), ""), "")</f>
        <v/>
      </c>
      <c r="AO955" s="10" t="str">
        <f ca="1">IFERROR(IF(AND(NOW()&lt;= EOMONTH(DATE(YEAR($P955),9, 1), 0), Overall!$A957&lt;&gt;"", MONTH($O955) &lt;= 9, MONTH($P955) &gt;= 9), IF($S955 &lt;&gt; "", $I955/$S955, ""), ""), "")</f>
        <v/>
      </c>
      <c r="AP955" s="10" t="str">
        <f ca="1">IFERROR(IF(AND(NOW()&lt;= EOMONTH(DATE(YEAR($P955),10, 1), 0), Overall!$A957&lt;&gt;"", MONTH($O955) &lt;= 10, MONTH($P955) &gt;= 10), IF($S955 &lt;&gt; "", $I955/$S955, ""), ""), "")</f>
        <v/>
      </c>
      <c r="AQ955" s="10" t="str">
        <f ca="1">IFERROR(IF(AND(NOW()&lt;= EOMONTH(DATE(YEAR($P955),11, 1), 0), Overall!$A957&lt;&gt;"", MONTH($O955) &lt;=11, MONTH($P955) &gt;= 11), IF($S955 &lt;&gt; "", $I955/$S955, ""), ""), "")</f>
        <v/>
      </c>
      <c r="AR955" s="10" t="str">
        <f ca="1">IFERROR(IF(AND(NOW()&lt;= EOMONTH(DATE(YEAR($P955),12, 1), 0), Overall!$A957&lt;&gt;"", MONTH($O955) &lt;= 12, MONTH($P955) &gt;= 12), IF($S955 &lt;&gt; "", $I955/$S955, ""), ""), "")</f>
        <v/>
      </c>
      <c r="AS955" s="16">
        <f t="shared" ca="1" si="31"/>
        <v>0</v>
      </c>
    </row>
    <row r="956" spans="1:45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5" t="str">
        <f>IF(Overall!P958&lt;&gt;"",_xlfn.VALUETOTEXT(Overall!P958),"")</f>
        <v/>
      </c>
      <c r="I956" s="6" t="str">
        <f>IF(Overall!F958&lt;&gt;"",VALUE(Overall!F958),"")</f>
        <v/>
      </c>
      <c r="J956" s="6" t="str">
        <f>IF(Overall!G958&lt;&gt;"",VALUE(Overall!G958),"")</f>
        <v/>
      </c>
      <c r="K956" s="6" t="str">
        <f>IF(Overall!H958&lt;&gt;"",VALUE(Overall!H958),"")</f>
        <v/>
      </c>
      <c r="L956" s="6" t="str">
        <f>IF(Overall!I958&lt;&gt;"",VALUE(Overall!I958),"")</f>
        <v/>
      </c>
      <c r="M956" s="6" t="str">
        <f>IF(Overall!J958&lt;&gt;"",VALUE(Overall!J958),"")</f>
        <v/>
      </c>
      <c r="N956" s="6" t="str">
        <f>IF(Overall!K958&lt;&gt;"",VALUE(Overall!K958),"")</f>
        <v/>
      </c>
      <c r="O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P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Q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R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S956" s="5" t="str">
        <f t="shared" si="30"/>
        <v/>
      </c>
      <c r="T956" s="10" t="str">
        <f>IF(Overall!$A958&lt;&gt;"",IF(AND(MONTH($O956) &lt;= 1, MONTH($P956) &gt;= 1), IF($S956 &lt;&gt; "", $I956/$S956, ""), ""),"")</f>
        <v/>
      </c>
      <c r="U956" s="10" t="str">
        <f>IF(Overall!$A958&lt;&gt;"",IF(AND(MONTH($O956) &lt;= 2, MONTH($P956) &gt;= 2), IF($S956 &lt;&gt; "", $I956/$S956, ""), ""),"")</f>
        <v/>
      </c>
      <c r="V956" s="10" t="str">
        <f>IF(Overall!$A958&lt;&gt;"",IF(AND(MONTH($O956) &lt;= 3, MONTH($P956) &gt;= 3), IF($S956 &lt;&gt; "", $I956/$S956, ""), ""),"")</f>
        <v/>
      </c>
      <c r="W956" s="10" t="str">
        <f>IF(Overall!$A958&lt;&gt;"",IF(AND(MONTH($O956) &lt;= 4, MONTH($P956) &gt;= 4), IF($S956 &lt;&gt; "", $I956/$S956, ""), ""),"")</f>
        <v/>
      </c>
      <c r="X956" s="10" t="str">
        <f>IF(Overall!$A958&lt;&gt;"",IF(AND(MONTH($O956) &lt;= 5, MONTH($P956) &gt;= 5), IF($S956 &lt;&gt; "", $I956/$S956, ""), ""),"")</f>
        <v/>
      </c>
      <c r="Y956" s="10" t="str">
        <f>IF(Overall!$A958&lt;&gt;"",IF(AND(MONTH($O956) &lt;= 6, MONTH($P956) &gt;= 6), IF($S956 &lt;&gt; "", $I956/$S956, ""), ""),"")</f>
        <v/>
      </c>
      <c r="Z956" s="10" t="str">
        <f>IF(Overall!$A958&lt;&gt;"",IF(AND(MONTH($O956) &lt;= 7, MONTH($P956) &gt;= 7 ), IF($S956 &lt;&gt; "", $I956/$S956, ""), ""),"")</f>
        <v/>
      </c>
      <c r="AA956" s="10" t="str">
        <f>IF(Overall!$A958&lt;&gt;"",IF(AND(MONTH($O956) &lt;= 8, MONTH($P956) &gt;= 8), IF($S956 &lt;&gt; "", $I956/$S956, ""), ""),"")</f>
        <v/>
      </c>
      <c r="AB956" s="10" t="str">
        <f>IF(Overall!$A958&lt;&gt;"",IF(AND(MONTH($O956) &lt;= 9, MONTH($P956) &gt;= 9), IF($S956 &lt;&gt; "", $I956/$S956, ""), ""),"")</f>
        <v/>
      </c>
      <c r="AC956" s="10" t="str">
        <f>IF(Overall!$A958&lt;&gt;"",IF(AND(MONTH($O956) &lt;= 10, MONTH($P956) &gt;= 10), IF($S956 &lt;&gt; "", $I956/$S956, ""), ""),"")</f>
        <v/>
      </c>
      <c r="AD956" s="10" t="str">
        <f>IF(Overall!$A958&lt;&gt;"",IF(AND(MONTH($O956) &lt;= 11, MONTH($P956) &gt;= 11), IF($S956 &lt;&gt; "", $I956/$S956, ""), ""),"")</f>
        <v/>
      </c>
      <c r="AE956" s="10" t="str">
        <f>IF(Overall!$A958&lt;&gt;"",IF(AND(MONTH($O956) &lt;= 12, MONTH($P956) &gt;= 12), IF($S956 &lt;&gt; "", $I956/$S956, ""), ""),"")</f>
        <v/>
      </c>
      <c r="AG956" s="10" t="str">
        <f ca="1">IFERROR(IF(AND(NOW()&lt;= EOMONTH(DATE(YEAR($P956),1, 1), 0), Overall!$A958&lt;&gt;"", MONTH($O956) &lt;= 1, MONTH($P956) &gt;= 1), IF($S956 &lt;&gt; "", $I956/$S956, ""), ""), "")</f>
        <v/>
      </c>
      <c r="AH956" s="10" t="str">
        <f ca="1">IFERROR(IF(AND(NOW()&lt;= EOMONTH(DATE(YEAR($P956),2, 1), 0), Overall!$A958&lt;&gt;"", MONTH($O956) &lt;= 2, MONTH($P956) &gt;= 2), IF($S956 &lt;&gt; "", $I956/$S956, ""), ""), "")</f>
        <v/>
      </c>
      <c r="AI956" s="10" t="str">
        <f ca="1">IFERROR(IF(AND(NOW()&lt;= EOMONTH(DATE(YEAR($P956),3, 1), 0), Overall!$A958&lt;&gt;"", MONTH($O956) &lt;= 3, MONTH($P956) &gt;= 3), IF($S956 &lt;&gt; "", $I956/$S956, ""), ""), "")</f>
        <v/>
      </c>
      <c r="AJ956" s="10" t="str">
        <f ca="1">IFERROR(IF(AND(NOW()&lt;= EOMONTH(DATE(YEAR($P956),4, 1), 0), Overall!$A958&lt;&gt;"", MONTH($O956) &lt;= 4, MONTH($P956) &gt;= 4), IF($S956 &lt;&gt; "", $I956/$S956, ""), ""), "")</f>
        <v/>
      </c>
      <c r="AK956" s="10" t="str">
        <f ca="1">IFERROR(IF(AND(NOW()&lt;= EOMONTH(DATE(YEAR($P956),5, 1), 0), Overall!$A958&lt;&gt;"", MONTH($O956) &lt;= 5, MONTH($P956) &gt;= 5), IF($S956 &lt;&gt; "", $I956/$S956, ""), ""), "")</f>
        <v/>
      </c>
      <c r="AL956" s="10" t="str">
        <f ca="1">IFERROR(IF(AND(NOW()&lt;= EOMONTH(DATE(YEAR($P956),6, 1), 0), Overall!$A958&lt;&gt;"", MONTH($O956) &lt;= 6, MONTH($P956) &gt;= 6), IF($S956 &lt;&gt; "", $I956/$S956, ""), ""), "")</f>
        <v/>
      </c>
      <c r="AM956" s="10" t="str">
        <f ca="1">IFERROR(IF(AND(NOW()&lt;= EOMONTH(DATE(YEAR($P956),7, 1), 0), Overall!$A958&lt;&gt;"", MONTH($O956) &lt;= 7, MONTH($P956) &gt;= 7), IF($S956 &lt;&gt; "", $I956/$S956, ""), ""), "")</f>
        <v/>
      </c>
      <c r="AN956" s="10" t="str">
        <f ca="1">IFERROR(IF(AND(NOW()&lt;= EOMONTH(DATE(YEAR($P956),8, 1), 0), Overall!$A958&lt;&gt;"", MONTH($O956) &lt;= 8, MONTH($P956) &gt;= 8), IF($S956 &lt;&gt; "", $I956/$S956, ""), ""), "")</f>
        <v/>
      </c>
      <c r="AO956" s="10" t="str">
        <f ca="1">IFERROR(IF(AND(NOW()&lt;= EOMONTH(DATE(YEAR($P956),9, 1), 0), Overall!$A958&lt;&gt;"", MONTH($O956) &lt;= 9, MONTH($P956) &gt;= 9), IF($S956 &lt;&gt; "", $I956/$S956, ""), ""), "")</f>
        <v/>
      </c>
      <c r="AP956" s="10" t="str">
        <f ca="1">IFERROR(IF(AND(NOW()&lt;= EOMONTH(DATE(YEAR($P956),10, 1), 0), Overall!$A958&lt;&gt;"", MONTH($O956) &lt;= 10, MONTH($P956) &gt;= 10), IF($S956 &lt;&gt; "", $I956/$S956, ""), ""), "")</f>
        <v/>
      </c>
      <c r="AQ956" s="10" t="str">
        <f ca="1">IFERROR(IF(AND(NOW()&lt;= EOMONTH(DATE(YEAR($P956),11, 1), 0), Overall!$A958&lt;&gt;"", MONTH($O956) &lt;=11, MONTH($P956) &gt;= 11), IF($S956 &lt;&gt; "", $I956/$S956, ""), ""), "")</f>
        <v/>
      </c>
      <c r="AR956" s="10" t="str">
        <f ca="1">IFERROR(IF(AND(NOW()&lt;= EOMONTH(DATE(YEAR($P956),12, 1), 0), Overall!$A958&lt;&gt;"", MONTH($O956) &lt;= 12, MONTH($P956) &gt;= 12), IF($S956 &lt;&gt; "", $I956/$S956, ""), ""), "")</f>
        <v/>
      </c>
      <c r="AS956" s="16">
        <f t="shared" ca="1" si="31"/>
        <v>0</v>
      </c>
    </row>
    <row r="957" spans="1:45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5" t="str">
        <f>IF(Overall!P959&lt;&gt;"",_xlfn.VALUETOTEXT(Overall!P959),"")</f>
        <v/>
      </c>
      <c r="I957" s="6" t="str">
        <f>IF(Overall!F959&lt;&gt;"",VALUE(Overall!F959),"")</f>
        <v/>
      </c>
      <c r="J957" s="6" t="str">
        <f>IF(Overall!G959&lt;&gt;"",VALUE(Overall!G959),"")</f>
        <v/>
      </c>
      <c r="K957" s="6" t="str">
        <f>IF(Overall!H959&lt;&gt;"",VALUE(Overall!H959),"")</f>
        <v/>
      </c>
      <c r="L957" s="6" t="str">
        <f>IF(Overall!I959&lt;&gt;"",VALUE(Overall!I959),"")</f>
        <v/>
      </c>
      <c r="M957" s="6" t="str">
        <f>IF(Overall!J959&lt;&gt;"",VALUE(Overall!J959),"")</f>
        <v/>
      </c>
      <c r="N957" s="6" t="str">
        <f>IF(Overall!K959&lt;&gt;"",VALUE(Overall!K959),"")</f>
        <v/>
      </c>
      <c r="O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P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Q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R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S957" s="5" t="str">
        <f t="shared" si="30"/>
        <v/>
      </c>
      <c r="T957" s="10" t="str">
        <f>IF(Overall!$A959&lt;&gt;"",IF(AND(MONTH($O957) &lt;= 1, MONTH($P957) &gt;= 1), IF($S957 &lt;&gt; "", $I957/$S957, ""), ""),"")</f>
        <v/>
      </c>
      <c r="U957" s="10" t="str">
        <f>IF(Overall!$A959&lt;&gt;"",IF(AND(MONTH($O957) &lt;= 2, MONTH($P957) &gt;= 2), IF($S957 &lt;&gt; "", $I957/$S957, ""), ""),"")</f>
        <v/>
      </c>
      <c r="V957" s="10" t="str">
        <f>IF(Overall!$A959&lt;&gt;"",IF(AND(MONTH($O957) &lt;= 3, MONTH($P957) &gt;= 3), IF($S957 &lt;&gt; "", $I957/$S957, ""), ""),"")</f>
        <v/>
      </c>
      <c r="W957" s="10" t="str">
        <f>IF(Overall!$A959&lt;&gt;"",IF(AND(MONTH($O957) &lt;= 4, MONTH($P957) &gt;= 4), IF($S957 &lt;&gt; "", $I957/$S957, ""), ""),"")</f>
        <v/>
      </c>
      <c r="X957" s="10" t="str">
        <f>IF(Overall!$A959&lt;&gt;"",IF(AND(MONTH($O957) &lt;= 5, MONTH($P957) &gt;= 5), IF($S957 &lt;&gt; "", $I957/$S957, ""), ""),"")</f>
        <v/>
      </c>
      <c r="Y957" s="10" t="str">
        <f>IF(Overall!$A959&lt;&gt;"",IF(AND(MONTH($O957) &lt;= 6, MONTH($P957) &gt;= 6), IF($S957 &lt;&gt; "", $I957/$S957, ""), ""),"")</f>
        <v/>
      </c>
      <c r="Z957" s="10" t="str">
        <f>IF(Overall!$A959&lt;&gt;"",IF(AND(MONTH($O957) &lt;= 7, MONTH($P957) &gt;= 7 ), IF($S957 &lt;&gt; "", $I957/$S957, ""), ""),"")</f>
        <v/>
      </c>
      <c r="AA957" s="10" t="str">
        <f>IF(Overall!$A959&lt;&gt;"",IF(AND(MONTH($O957) &lt;= 8, MONTH($P957) &gt;= 8), IF($S957 &lt;&gt; "", $I957/$S957, ""), ""),"")</f>
        <v/>
      </c>
      <c r="AB957" s="10" t="str">
        <f>IF(Overall!$A959&lt;&gt;"",IF(AND(MONTH($O957) &lt;= 9, MONTH($P957) &gt;= 9), IF($S957 &lt;&gt; "", $I957/$S957, ""), ""),"")</f>
        <v/>
      </c>
      <c r="AC957" s="10" t="str">
        <f>IF(Overall!$A959&lt;&gt;"",IF(AND(MONTH($O957) &lt;= 10, MONTH($P957) &gt;= 10), IF($S957 &lt;&gt; "", $I957/$S957, ""), ""),"")</f>
        <v/>
      </c>
      <c r="AD957" s="10" t="str">
        <f>IF(Overall!$A959&lt;&gt;"",IF(AND(MONTH($O957) &lt;= 11, MONTH($P957) &gt;= 11), IF($S957 &lt;&gt; "", $I957/$S957, ""), ""),"")</f>
        <v/>
      </c>
      <c r="AE957" s="10" t="str">
        <f>IF(Overall!$A959&lt;&gt;"",IF(AND(MONTH($O957) &lt;= 12, MONTH($P957) &gt;= 12), IF($S957 &lt;&gt; "", $I957/$S957, ""), ""),"")</f>
        <v/>
      </c>
      <c r="AG957" s="10" t="str">
        <f ca="1">IFERROR(IF(AND(NOW()&lt;= EOMONTH(DATE(YEAR($P957),1, 1), 0), Overall!$A959&lt;&gt;"", MONTH($O957) &lt;= 1, MONTH($P957) &gt;= 1), IF($S957 &lt;&gt; "", $I957/$S957, ""), ""), "")</f>
        <v/>
      </c>
      <c r="AH957" s="10" t="str">
        <f ca="1">IFERROR(IF(AND(NOW()&lt;= EOMONTH(DATE(YEAR($P957),2, 1), 0), Overall!$A959&lt;&gt;"", MONTH($O957) &lt;= 2, MONTH($P957) &gt;= 2), IF($S957 &lt;&gt; "", $I957/$S957, ""), ""), "")</f>
        <v/>
      </c>
      <c r="AI957" s="10" t="str">
        <f ca="1">IFERROR(IF(AND(NOW()&lt;= EOMONTH(DATE(YEAR($P957),3, 1), 0), Overall!$A959&lt;&gt;"", MONTH($O957) &lt;= 3, MONTH($P957) &gt;= 3), IF($S957 &lt;&gt; "", $I957/$S957, ""), ""), "")</f>
        <v/>
      </c>
      <c r="AJ957" s="10" t="str">
        <f ca="1">IFERROR(IF(AND(NOW()&lt;= EOMONTH(DATE(YEAR($P957),4, 1), 0), Overall!$A959&lt;&gt;"", MONTH($O957) &lt;= 4, MONTH($P957) &gt;= 4), IF($S957 &lt;&gt; "", $I957/$S957, ""), ""), "")</f>
        <v/>
      </c>
      <c r="AK957" s="10" t="str">
        <f ca="1">IFERROR(IF(AND(NOW()&lt;= EOMONTH(DATE(YEAR($P957),5, 1), 0), Overall!$A959&lt;&gt;"", MONTH($O957) &lt;= 5, MONTH($P957) &gt;= 5), IF($S957 &lt;&gt; "", $I957/$S957, ""), ""), "")</f>
        <v/>
      </c>
      <c r="AL957" s="10" t="str">
        <f ca="1">IFERROR(IF(AND(NOW()&lt;= EOMONTH(DATE(YEAR($P957),6, 1), 0), Overall!$A959&lt;&gt;"", MONTH($O957) &lt;= 6, MONTH($P957) &gt;= 6), IF($S957 &lt;&gt; "", $I957/$S957, ""), ""), "")</f>
        <v/>
      </c>
      <c r="AM957" s="10" t="str">
        <f ca="1">IFERROR(IF(AND(NOW()&lt;= EOMONTH(DATE(YEAR($P957),7, 1), 0), Overall!$A959&lt;&gt;"", MONTH($O957) &lt;= 7, MONTH($P957) &gt;= 7), IF($S957 &lt;&gt; "", $I957/$S957, ""), ""), "")</f>
        <v/>
      </c>
      <c r="AN957" s="10" t="str">
        <f ca="1">IFERROR(IF(AND(NOW()&lt;= EOMONTH(DATE(YEAR($P957),8, 1), 0), Overall!$A959&lt;&gt;"", MONTH($O957) &lt;= 8, MONTH($P957) &gt;= 8), IF($S957 &lt;&gt; "", $I957/$S957, ""), ""), "")</f>
        <v/>
      </c>
      <c r="AO957" s="10" t="str">
        <f ca="1">IFERROR(IF(AND(NOW()&lt;= EOMONTH(DATE(YEAR($P957),9, 1), 0), Overall!$A959&lt;&gt;"", MONTH($O957) &lt;= 9, MONTH($P957) &gt;= 9), IF($S957 &lt;&gt; "", $I957/$S957, ""), ""), "")</f>
        <v/>
      </c>
      <c r="AP957" s="10" t="str">
        <f ca="1">IFERROR(IF(AND(NOW()&lt;= EOMONTH(DATE(YEAR($P957),10, 1), 0), Overall!$A959&lt;&gt;"", MONTH($O957) &lt;= 10, MONTH($P957) &gt;= 10), IF($S957 &lt;&gt; "", $I957/$S957, ""), ""), "")</f>
        <v/>
      </c>
      <c r="AQ957" s="10" t="str">
        <f ca="1">IFERROR(IF(AND(NOW()&lt;= EOMONTH(DATE(YEAR($P957),11, 1), 0), Overall!$A959&lt;&gt;"", MONTH($O957) &lt;=11, MONTH($P957) &gt;= 11), IF($S957 &lt;&gt; "", $I957/$S957, ""), ""), "")</f>
        <v/>
      </c>
      <c r="AR957" s="10" t="str">
        <f ca="1">IFERROR(IF(AND(NOW()&lt;= EOMONTH(DATE(YEAR($P957),12, 1), 0), Overall!$A959&lt;&gt;"", MONTH($O957) &lt;= 12, MONTH($P957) &gt;= 12), IF($S957 &lt;&gt; "", $I957/$S957, ""), ""), "")</f>
        <v/>
      </c>
      <c r="AS957" s="16">
        <f t="shared" ca="1" si="31"/>
        <v>0</v>
      </c>
    </row>
    <row r="958" spans="1:45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5" t="str">
        <f>IF(Overall!P960&lt;&gt;"",_xlfn.VALUETOTEXT(Overall!P960),"")</f>
        <v/>
      </c>
      <c r="I958" s="6" t="str">
        <f>IF(Overall!F960&lt;&gt;"",VALUE(Overall!F960),"")</f>
        <v/>
      </c>
      <c r="J958" s="6" t="str">
        <f>IF(Overall!G960&lt;&gt;"",VALUE(Overall!G960),"")</f>
        <v/>
      </c>
      <c r="K958" s="6" t="str">
        <f>IF(Overall!H960&lt;&gt;"",VALUE(Overall!H960),"")</f>
        <v/>
      </c>
      <c r="L958" s="6" t="str">
        <f>IF(Overall!I960&lt;&gt;"",VALUE(Overall!I960),"")</f>
        <v/>
      </c>
      <c r="M958" s="6" t="str">
        <f>IF(Overall!J960&lt;&gt;"",VALUE(Overall!J960),"")</f>
        <v/>
      </c>
      <c r="N958" s="6" t="str">
        <f>IF(Overall!K960&lt;&gt;"",VALUE(Overall!K960),"")</f>
        <v/>
      </c>
      <c r="O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P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Q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R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S958" s="5" t="str">
        <f t="shared" si="30"/>
        <v/>
      </c>
      <c r="T958" s="10" t="str">
        <f>IF(Overall!$A960&lt;&gt;"",IF(AND(MONTH($O958) &lt;= 1, MONTH($P958) &gt;= 1), IF($S958 &lt;&gt; "", $I958/$S958, ""), ""),"")</f>
        <v/>
      </c>
      <c r="U958" s="10" t="str">
        <f>IF(Overall!$A960&lt;&gt;"",IF(AND(MONTH($O958) &lt;= 2, MONTH($P958) &gt;= 2), IF($S958 &lt;&gt; "", $I958/$S958, ""), ""),"")</f>
        <v/>
      </c>
      <c r="V958" s="10" t="str">
        <f>IF(Overall!$A960&lt;&gt;"",IF(AND(MONTH($O958) &lt;= 3, MONTH($P958) &gt;= 3), IF($S958 &lt;&gt; "", $I958/$S958, ""), ""),"")</f>
        <v/>
      </c>
      <c r="W958" s="10" t="str">
        <f>IF(Overall!$A960&lt;&gt;"",IF(AND(MONTH($O958) &lt;= 4, MONTH($P958) &gt;= 4), IF($S958 &lt;&gt; "", $I958/$S958, ""), ""),"")</f>
        <v/>
      </c>
      <c r="X958" s="10" t="str">
        <f>IF(Overall!$A960&lt;&gt;"",IF(AND(MONTH($O958) &lt;= 5, MONTH($P958) &gt;= 5), IF($S958 &lt;&gt; "", $I958/$S958, ""), ""),"")</f>
        <v/>
      </c>
      <c r="Y958" s="10" t="str">
        <f>IF(Overall!$A960&lt;&gt;"",IF(AND(MONTH($O958) &lt;= 6, MONTH($P958) &gt;= 6), IF($S958 &lt;&gt; "", $I958/$S958, ""), ""),"")</f>
        <v/>
      </c>
      <c r="Z958" s="10" t="str">
        <f>IF(Overall!$A960&lt;&gt;"",IF(AND(MONTH($O958) &lt;= 7, MONTH($P958) &gt;= 7 ), IF($S958 &lt;&gt; "", $I958/$S958, ""), ""),"")</f>
        <v/>
      </c>
      <c r="AA958" s="10" t="str">
        <f>IF(Overall!$A960&lt;&gt;"",IF(AND(MONTH($O958) &lt;= 8, MONTH($P958) &gt;= 8), IF($S958 &lt;&gt; "", $I958/$S958, ""), ""),"")</f>
        <v/>
      </c>
      <c r="AB958" s="10" t="str">
        <f>IF(Overall!$A960&lt;&gt;"",IF(AND(MONTH($O958) &lt;= 9, MONTH($P958) &gt;= 9), IF($S958 &lt;&gt; "", $I958/$S958, ""), ""),"")</f>
        <v/>
      </c>
      <c r="AC958" s="10" t="str">
        <f>IF(Overall!$A960&lt;&gt;"",IF(AND(MONTH($O958) &lt;= 10, MONTH($P958) &gt;= 10), IF($S958 &lt;&gt; "", $I958/$S958, ""), ""),"")</f>
        <v/>
      </c>
      <c r="AD958" s="10" t="str">
        <f>IF(Overall!$A960&lt;&gt;"",IF(AND(MONTH($O958) &lt;= 11, MONTH($P958) &gt;= 11), IF($S958 &lt;&gt; "", $I958/$S958, ""), ""),"")</f>
        <v/>
      </c>
      <c r="AE958" s="10" t="str">
        <f>IF(Overall!$A960&lt;&gt;"",IF(AND(MONTH($O958) &lt;= 12, MONTH($P958) &gt;= 12), IF($S958 &lt;&gt; "", $I958/$S958, ""), ""),"")</f>
        <v/>
      </c>
      <c r="AG958" s="10" t="str">
        <f ca="1">IFERROR(IF(AND(NOW()&lt;= EOMONTH(DATE(YEAR($P958),1, 1), 0), Overall!$A960&lt;&gt;"", MONTH($O958) &lt;= 1, MONTH($P958) &gt;= 1), IF($S958 &lt;&gt; "", $I958/$S958, ""), ""), "")</f>
        <v/>
      </c>
      <c r="AH958" s="10" t="str">
        <f ca="1">IFERROR(IF(AND(NOW()&lt;= EOMONTH(DATE(YEAR($P958),2, 1), 0), Overall!$A960&lt;&gt;"", MONTH($O958) &lt;= 2, MONTH($P958) &gt;= 2), IF($S958 &lt;&gt; "", $I958/$S958, ""), ""), "")</f>
        <v/>
      </c>
      <c r="AI958" s="10" t="str">
        <f ca="1">IFERROR(IF(AND(NOW()&lt;= EOMONTH(DATE(YEAR($P958),3, 1), 0), Overall!$A960&lt;&gt;"", MONTH($O958) &lt;= 3, MONTH($P958) &gt;= 3), IF($S958 &lt;&gt; "", $I958/$S958, ""), ""), "")</f>
        <v/>
      </c>
      <c r="AJ958" s="10" t="str">
        <f ca="1">IFERROR(IF(AND(NOW()&lt;= EOMONTH(DATE(YEAR($P958),4, 1), 0), Overall!$A960&lt;&gt;"", MONTH($O958) &lt;= 4, MONTH($P958) &gt;= 4), IF($S958 &lt;&gt; "", $I958/$S958, ""), ""), "")</f>
        <v/>
      </c>
      <c r="AK958" s="10" t="str">
        <f ca="1">IFERROR(IF(AND(NOW()&lt;= EOMONTH(DATE(YEAR($P958),5, 1), 0), Overall!$A960&lt;&gt;"", MONTH($O958) &lt;= 5, MONTH($P958) &gt;= 5), IF($S958 &lt;&gt; "", $I958/$S958, ""), ""), "")</f>
        <v/>
      </c>
      <c r="AL958" s="10" t="str">
        <f ca="1">IFERROR(IF(AND(NOW()&lt;= EOMONTH(DATE(YEAR($P958),6, 1), 0), Overall!$A960&lt;&gt;"", MONTH($O958) &lt;= 6, MONTH($P958) &gt;= 6), IF($S958 &lt;&gt; "", $I958/$S958, ""), ""), "")</f>
        <v/>
      </c>
      <c r="AM958" s="10" t="str">
        <f ca="1">IFERROR(IF(AND(NOW()&lt;= EOMONTH(DATE(YEAR($P958),7, 1), 0), Overall!$A960&lt;&gt;"", MONTH($O958) &lt;= 7, MONTH($P958) &gt;= 7), IF($S958 &lt;&gt; "", $I958/$S958, ""), ""), "")</f>
        <v/>
      </c>
      <c r="AN958" s="10" t="str">
        <f ca="1">IFERROR(IF(AND(NOW()&lt;= EOMONTH(DATE(YEAR($P958),8, 1), 0), Overall!$A960&lt;&gt;"", MONTH($O958) &lt;= 8, MONTH($P958) &gt;= 8), IF($S958 &lt;&gt; "", $I958/$S958, ""), ""), "")</f>
        <v/>
      </c>
      <c r="AO958" s="10" t="str">
        <f ca="1">IFERROR(IF(AND(NOW()&lt;= EOMONTH(DATE(YEAR($P958),9, 1), 0), Overall!$A960&lt;&gt;"", MONTH($O958) &lt;= 9, MONTH($P958) &gt;= 9), IF($S958 &lt;&gt; "", $I958/$S958, ""), ""), "")</f>
        <v/>
      </c>
      <c r="AP958" s="10" t="str">
        <f ca="1">IFERROR(IF(AND(NOW()&lt;= EOMONTH(DATE(YEAR($P958),10, 1), 0), Overall!$A960&lt;&gt;"", MONTH($O958) &lt;= 10, MONTH($P958) &gt;= 10), IF($S958 &lt;&gt; "", $I958/$S958, ""), ""), "")</f>
        <v/>
      </c>
      <c r="AQ958" s="10" t="str">
        <f ca="1">IFERROR(IF(AND(NOW()&lt;= EOMONTH(DATE(YEAR($P958),11, 1), 0), Overall!$A960&lt;&gt;"", MONTH($O958) &lt;=11, MONTH($P958) &gt;= 11), IF($S958 &lt;&gt; "", $I958/$S958, ""), ""), "")</f>
        <v/>
      </c>
      <c r="AR958" s="10" t="str">
        <f ca="1">IFERROR(IF(AND(NOW()&lt;= EOMONTH(DATE(YEAR($P958),12, 1), 0), Overall!$A960&lt;&gt;"", MONTH($O958) &lt;= 12, MONTH($P958) &gt;= 12), IF($S958 &lt;&gt; "", $I958/$S958, ""), ""), "")</f>
        <v/>
      </c>
      <c r="AS958" s="16">
        <f t="shared" ca="1" si="31"/>
        <v>0</v>
      </c>
    </row>
    <row r="959" spans="1:45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5" t="str">
        <f>IF(Overall!P961&lt;&gt;"",_xlfn.VALUETOTEXT(Overall!P961),"")</f>
        <v/>
      </c>
      <c r="I959" s="6" t="str">
        <f>IF(Overall!F961&lt;&gt;"",VALUE(Overall!F961),"")</f>
        <v/>
      </c>
      <c r="J959" s="6" t="str">
        <f>IF(Overall!G961&lt;&gt;"",VALUE(Overall!G961),"")</f>
        <v/>
      </c>
      <c r="K959" s="6" t="str">
        <f>IF(Overall!H961&lt;&gt;"",VALUE(Overall!H961),"")</f>
        <v/>
      </c>
      <c r="L959" s="6" t="str">
        <f>IF(Overall!I961&lt;&gt;"",VALUE(Overall!I961),"")</f>
        <v/>
      </c>
      <c r="M959" s="6" t="str">
        <f>IF(Overall!J961&lt;&gt;"",VALUE(Overall!J961),"")</f>
        <v/>
      </c>
      <c r="N959" s="6" t="str">
        <f>IF(Overall!K961&lt;&gt;"",VALUE(Overall!K961),"")</f>
        <v/>
      </c>
      <c r="O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P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Q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R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S959" s="5" t="str">
        <f t="shared" si="30"/>
        <v/>
      </c>
      <c r="T959" s="10" t="str">
        <f>IF(Overall!$A961&lt;&gt;"",IF(AND(MONTH($O959) &lt;= 1, MONTH($P959) &gt;= 1), IF($S959 &lt;&gt; "", $I959/$S959, ""), ""),"")</f>
        <v/>
      </c>
      <c r="U959" s="10" t="str">
        <f>IF(Overall!$A961&lt;&gt;"",IF(AND(MONTH($O959) &lt;= 2, MONTH($P959) &gt;= 2), IF($S959 &lt;&gt; "", $I959/$S959, ""), ""),"")</f>
        <v/>
      </c>
      <c r="V959" s="10" t="str">
        <f>IF(Overall!$A961&lt;&gt;"",IF(AND(MONTH($O959) &lt;= 3, MONTH($P959) &gt;= 3), IF($S959 &lt;&gt; "", $I959/$S959, ""), ""),"")</f>
        <v/>
      </c>
      <c r="W959" s="10" t="str">
        <f>IF(Overall!$A961&lt;&gt;"",IF(AND(MONTH($O959) &lt;= 4, MONTH($P959) &gt;= 4), IF($S959 &lt;&gt; "", $I959/$S959, ""), ""),"")</f>
        <v/>
      </c>
      <c r="X959" s="10" t="str">
        <f>IF(Overall!$A961&lt;&gt;"",IF(AND(MONTH($O959) &lt;= 5, MONTH($P959) &gt;= 5), IF($S959 &lt;&gt; "", $I959/$S959, ""), ""),"")</f>
        <v/>
      </c>
      <c r="Y959" s="10" t="str">
        <f>IF(Overall!$A961&lt;&gt;"",IF(AND(MONTH($O959) &lt;= 6, MONTH($P959) &gt;= 6), IF($S959 &lt;&gt; "", $I959/$S959, ""), ""),"")</f>
        <v/>
      </c>
      <c r="Z959" s="10" t="str">
        <f>IF(Overall!$A961&lt;&gt;"",IF(AND(MONTH($O959) &lt;= 7, MONTH($P959) &gt;= 7 ), IF($S959 &lt;&gt; "", $I959/$S959, ""), ""),"")</f>
        <v/>
      </c>
      <c r="AA959" s="10" t="str">
        <f>IF(Overall!$A961&lt;&gt;"",IF(AND(MONTH($O959) &lt;= 8, MONTH($P959) &gt;= 8), IF($S959 &lt;&gt; "", $I959/$S959, ""), ""),"")</f>
        <v/>
      </c>
      <c r="AB959" s="10" t="str">
        <f>IF(Overall!$A961&lt;&gt;"",IF(AND(MONTH($O959) &lt;= 9, MONTH($P959) &gt;= 9), IF($S959 &lt;&gt; "", $I959/$S959, ""), ""),"")</f>
        <v/>
      </c>
      <c r="AC959" s="10" t="str">
        <f>IF(Overall!$A961&lt;&gt;"",IF(AND(MONTH($O959) &lt;= 10, MONTH($P959) &gt;= 10), IF($S959 &lt;&gt; "", $I959/$S959, ""), ""),"")</f>
        <v/>
      </c>
      <c r="AD959" s="10" t="str">
        <f>IF(Overall!$A961&lt;&gt;"",IF(AND(MONTH($O959) &lt;= 11, MONTH($P959) &gt;= 11), IF($S959 &lt;&gt; "", $I959/$S959, ""), ""),"")</f>
        <v/>
      </c>
      <c r="AE959" s="10" t="str">
        <f>IF(Overall!$A961&lt;&gt;"",IF(AND(MONTH($O959) &lt;= 12, MONTH($P959) &gt;= 12), IF($S959 &lt;&gt; "", $I959/$S959, ""), ""),"")</f>
        <v/>
      </c>
      <c r="AG959" s="10" t="str">
        <f ca="1">IFERROR(IF(AND(NOW()&lt;= EOMONTH(DATE(YEAR($P959),1, 1), 0), Overall!$A961&lt;&gt;"", MONTH($O959) &lt;= 1, MONTH($P959) &gt;= 1), IF($S959 &lt;&gt; "", $I959/$S959, ""), ""), "")</f>
        <v/>
      </c>
      <c r="AH959" s="10" t="str">
        <f ca="1">IFERROR(IF(AND(NOW()&lt;= EOMONTH(DATE(YEAR($P959),2, 1), 0), Overall!$A961&lt;&gt;"", MONTH($O959) &lt;= 2, MONTH($P959) &gt;= 2), IF($S959 &lt;&gt; "", $I959/$S959, ""), ""), "")</f>
        <v/>
      </c>
      <c r="AI959" s="10" t="str">
        <f ca="1">IFERROR(IF(AND(NOW()&lt;= EOMONTH(DATE(YEAR($P959),3, 1), 0), Overall!$A961&lt;&gt;"", MONTH($O959) &lt;= 3, MONTH($P959) &gt;= 3), IF($S959 &lt;&gt; "", $I959/$S959, ""), ""), "")</f>
        <v/>
      </c>
      <c r="AJ959" s="10" t="str">
        <f ca="1">IFERROR(IF(AND(NOW()&lt;= EOMONTH(DATE(YEAR($P959),4, 1), 0), Overall!$A961&lt;&gt;"", MONTH($O959) &lt;= 4, MONTH($P959) &gt;= 4), IF($S959 &lt;&gt; "", $I959/$S959, ""), ""), "")</f>
        <v/>
      </c>
      <c r="AK959" s="10" t="str">
        <f ca="1">IFERROR(IF(AND(NOW()&lt;= EOMONTH(DATE(YEAR($P959),5, 1), 0), Overall!$A961&lt;&gt;"", MONTH($O959) &lt;= 5, MONTH($P959) &gt;= 5), IF($S959 &lt;&gt; "", $I959/$S959, ""), ""), "")</f>
        <v/>
      </c>
      <c r="AL959" s="10" t="str">
        <f ca="1">IFERROR(IF(AND(NOW()&lt;= EOMONTH(DATE(YEAR($P959),6, 1), 0), Overall!$A961&lt;&gt;"", MONTH($O959) &lt;= 6, MONTH($P959) &gt;= 6), IF($S959 &lt;&gt; "", $I959/$S959, ""), ""), "")</f>
        <v/>
      </c>
      <c r="AM959" s="10" t="str">
        <f ca="1">IFERROR(IF(AND(NOW()&lt;= EOMONTH(DATE(YEAR($P959),7, 1), 0), Overall!$A961&lt;&gt;"", MONTH($O959) &lt;= 7, MONTH($P959) &gt;= 7), IF($S959 &lt;&gt; "", $I959/$S959, ""), ""), "")</f>
        <v/>
      </c>
      <c r="AN959" s="10" t="str">
        <f ca="1">IFERROR(IF(AND(NOW()&lt;= EOMONTH(DATE(YEAR($P959),8, 1), 0), Overall!$A961&lt;&gt;"", MONTH($O959) &lt;= 8, MONTH($P959) &gt;= 8), IF($S959 &lt;&gt; "", $I959/$S959, ""), ""), "")</f>
        <v/>
      </c>
      <c r="AO959" s="10" t="str">
        <f ca="1">IFERROR(IF(AND(NOW()&lt;= EOMONTH(DATE(YEAR($P959),9, 1), 0), Overall!$A961&lt;&gt;"", MONTH($O959) &lt;= 9, MONTH($P959) &gt;= 9), IF($S959 &lt;&gt; "", $I959/$S959, ""), ""), "")</f>
        <v/>
      </c>
      <c r="AP959" s="10" t="str">
        <f ca="1">IFERROR(IF(AND(NOW()&lt;= EOMONTH(DATE(YEAR($P959),10, 1), 0), Overall!$A961&lt;&gt;"", MONTH($O959) &lt;= 10, MONTH($P959) &gt;= 10), IF($S959 &lt;&gt; "", $I959/$S959, ""), ""), "")</f>
        <v/>
      </c>
      <c r="AQ959" s="10" t="str">
        <f ca="1">IFERROR(IF(AND(NOW()&lt;= EOMONTH(DATE(YEAR($P959),11, 1), 0), Overall!$A961&lt;&gt;"", MONTH($O959) &lt;=11, MONTH($P959) &gt;= 11), IF($S959 &lt;&gt; "", $I959/$S959, ""), ""), "")</f>
        <v/>
      </c>
      <c r="AR959" s="10" t="str">
        <f ca="1">IFERROR(IF(AND(NOW()&lt;= EOMONTH(DATE(YEAR($P959),12, 1), 0), Overall!$A961&lt;&gt;"", MONTH($O959) &lt;= 12, MONTH($P959) &gt;= 12), IF($S959 &lt;&gt; "", $I959/$S959, ""), ""), "")</f>
        <v/>
      </c>
      <c r="AS959" s="16">
        <f t="shared" ca="1" si="31"/>
        <v>0</v>
      </c>
    </row>
    <row r="960" spans="1:45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5" t="str">
        <f>IF(Overall!P962&lt;&gt;"",_xlfn.VALUETOTEXT(Overall!P962),"")</f>
        <v/>
      </c>
      <c r="I960" s="6" t="str">
        <f>IF(Overall!F962&lt;&gt;"",VALUE(Overall!F962),"")</f>
        <v/>
      </c>
      <c r="J960" s="6" t="str">
        <f>IF(Overall!G962&lt;&gt;"",VALUE(Overall!G962),"")</f>
        <v/>
      </c>
      <c r="K960" s="6" t="str">
        <f>IF(Overall!H962&lt;&gt;"",VALUE(Overall!H962),"")</f>
        <v/>
      </c>
      <c r="L960" s="6" t="str">
        <f>IF(Overall!I962&lt;&gt;"",VALUE(Overall!I962),"")</f>
        <v/>
      </c>
      <c r="M960" s="6" t="str">
        <f>IF(Overall!J962&lt;&gt;"",VALUE(Overall!J962),"")</f>
        <v/>
      </c>
      <c r="N960" s="6" t="str">
        <f>IF(Overall!K962&lt;&gt;"",VALUE(Overall!K962),"")</f>
        <v/>
      </c>
      <c r="O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P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Q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R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S960" s="5" t="str">
        <f t="shared" si="30"/>
        <v/>
      </c>
      <c r="T960" s="10" t="str">
        <f>IF(Overall!$A962&lt;&gt;"",IF(AND(MONTH($O960) &lt;= 1, MONTH($P960) &gt;= 1), IF($S960 &lt;&gt; "", $I960/$S960, ""), ""),"")</f>
        <v/>
      </c>
      <c r="U960" s="10" t="str">
        <f>IF(Overall!$A962&lt;&gt;"",IF(AND(MONTH($O960) &lt;= 2, MONTH($P960) &gt;= 2), IF($S960 &lt;&gt; "", $I960/$S960, ""), ""),"")</f>
        <v/>
      </c>
      <c r="V960" s="10" t="str">
        <f>IF(Overall!$A962&lt;&gt;"",IF(AND(MONTH($O960) &lt;= 3, MONTH($P960) &gt;= 3), IF($S960 &lt;&gt; "", $I960/$S960, ""), ""),"")</f>
        <v/>
      </c>
      <c r="W960" s="10" t="str">
        <f>IF(Overall!$A962&lt;&gt;"",IF(AND(MONTH($O960) &lt;= 4, MONTH($P960) &gt;= 4), IF($S960 &lt;&gt; "", $I960/$S960, ""), ""),"")</f>
        <v/>
      </c>
      <c r="X960" s="10" t="str">
        <f>IF(Overall!$A962&lt;&gt;"",IF(AND(MONTH($O960) &lt;= 5, MONTH($P960) &gt;= 5), IF($S960 &lt;&gt; "", $I960/$S960, ""), ""),"")</f>
        <v/>
      </c>
      <c r="Y960" s="10" t="str">
        <f>IF(Overall!$A962&lt;&gt;"",IF(AND(MONTH($O960) &lt;= 6, MONTH($P960) &gt;= 6), IF($S960 &lt;&gt; "", $I960/$S960, ""), ""),"")</f>
        <v/>
      </c>
      <c r="Z960" s="10" t="str">
        <f>IF(Overall!$A962&lt;&gt;"",IF(AND(MONTH($O960) &lt;= 7, MONTH($P960) &gt;= 7 ), IF($S960 &lt;&gt; "", $I960/$S960, ""), ""),"")</f>
        <v/>
      </c>
      <c r="AA960" s="10" t="str">
        <f>IF(Overall!$A962&lt;&gt;"",IF(AND(MONTH($O960) &lt;= 8, MONTH($P960) &gt;= 8), IF($S960 &lt;&gt; "", $I960/$S960, ""), ""),"")</f>
        <v/>
      </c>
      <c r="AB960" s="10" t="str">
        <f>IF(Overall!$A962&lt;&gt;"",IF(AND(MONTH($O960) &lt;= 9, MONTH($P960) &gt;= 9), IF($S960 &lt;&gt; "", $I960/$S960, ""), ""),"")</f>
        <v/>
      </c>
      <c r="AC960" s="10" t="str">
        <f>IF(Overall!$A962&lt;&gt;"",IF(AND(MONTH($O960) &lt;= 10, MONTH($P960) &gt;= 10), IF($S960 &lt;&gt; "", $I960/$S960, ""), ""),"")</f>
        <v/>
      </c>
      <c r="AD960" s="10" t="str">
        <f>IF(Overall!$A962&lt;&gt;"",IF(AND(MONTH($O960) &lt;= 11, MONTH($P960) &gt;= 11), IF($S960 &lt;&gt; "", $I960/$S960, ""), ""),"")</f>
        <v/>
      </c>
      <c r="AE960" s="10" t="str">
        <f>IF(Overall!$A962&lt;&gt;"",IF(AND(MONTH($O960) &lt;= 12, MONTH($P960) &gt;= 12), IF($S960 &lt;&gt; "", $I960/$S960, ""), ""),"")</f>
        <v/>
      </c>
      <c r="AG960" s="10" t="str">
        <f ca="1">IFERROR(IF(AND(NOW()&lt;= EOMONTH(DATE(YEAR($P960),1, 1), 0), Overall!$A962&lt;&gt;"", MONTH($O960) &lt;= 1, MONTH($P960) &gt;= 1), IF($S960 &lt;&gt; "", $I960/$S960, ""), ""), "")</f>
        <v/>
      </c>
      <c r="AH960" s="10" t="str">
        <f ca="1">IFERROR(IF(AND(NOW()&lt;= EOMONTH(DATE(YEAR($P960),2, 1), 0), Overall!$A962&lt;&gt;"", MONTH($O960) &lt;= 2, MONTH($P960) &gt;= 2), IF($S960 &lt;&gt; "", $I960/$S960, ""), ""), "")</f>
        <v/>
      </c>
      <c r="AI960" s="10" t="str">
        <f ca="1">IFERROR(IF(AND(NOW()&lt;= EOMONTH(DATE(YEAR($P960),3, 1), 0), Overall!$A962&lt;&gt;"", MONTH($O960) &lt;= 3, MONTH($P960) &gt;= 3), IF($S960 &lt;&gt; "", $I960/$S960, ""), ""), "")</f>
        <v/>
      </c>
      <c r="AJ960" s="10" t="str">
        <f ca="1">IFERROR(IF(AND(NOW()&lt;= EOMONTH(DATE(YEAR($P960),4, 1), 0), Overall!$A962&lt;&gt;"", MONTH($O960) &lt;= 4, MONTH($P960) &gt;= 4), IF($S960 &lt;&gt; "", $I960/$S960, ""), ""), "")</f>
        <v/>
      </c>
      <c r="AK960" s="10" t="str">
        <f ca="1">IFERROR(IF(AND(NOW()&lt;= EOMONTH(DATE(YEAR($P960),5, 1), 0), Overall!$A962&lt;&gt;"", MONTH($O960) &lt;= 5, MONTH($P960) &gt;= 5), IF($S960 &lt;&gt; "", $I960/$S960, ""), ""), "")</f>
        <v/>
      </c>
      <c r="AL960" s="10" t="str">
        <f ca="1">IFERROR(IF(AND(NOW()&lt;= EOMONTH(DATE(YEAR($P960),6, 1), 0), Overall!$A962&lt;&gt;"", MONTH($O960) &lt;= 6, MONTH($P960) &gt;= 6), IF($S960 &lt;&gt; "", $I960/$S960, ""), ""), "")</f>
        <v/>
      </c>
      <c r="AM960" s="10" t="str">
        <f ca="1">IFERROR(IF(AND(NOW()&lt;= EOMONTH(DATE(YEAR($P960),7, 1), 0), Overall!$A962&lt;&gt;"", MONTH($O960) &lt;= 7, MONTH($P960) &gt;= 7), IF($S960 &lt;&gt; "", $I960/$S960, ""), ""), "")</f>
        <v/>
      </c>
      <c r="AN960" s="10" t="str">
        <f ca="1">IFERROR(IF(AND(NOW()&lt;= EOMONTH(DATE(YEAR($P960),8, 1), 0), Overall!$A962&lt;&gt;"", MONTH($O960) &lt;= 8, MONTH($P960) &gt;= 8), IF($S960 &lt;&gt; "", $I960/$S960, ""), ""), "")</f>
        <v/>
      </c>
      <c r="AO960" s="10" t="str">
        <f ca="1">IFERROR(IF(AND(NOW()&lt;= EOMONTH(DATE(YEAR($P960),9, 1), 0), Overall!$A962&lt;&gt;"", MONTH($O960) &lt;= 9, MONTH($P960) &gt;= 9), IF($S960 &lt;&gt; "", $I960/$S960, ""), ""), "")</f>
        <v/>
      </c>
      <c r="AP960" s="10" t="str">
        <f ca="1">IFERROR(IF(AND(NOW()&lt;= EOMONTH(DATE(YEAR($P960),10, 1), 0), Overall!$A962&lt;&gt;"", MONTH($O960) &lt;= 10, MONTH($P960) &gt;= 10), IF($S960 &lt;&gt; "", $I960/$S960, ""), ""), "")</f>
        <v/>
      </c>
      <c r="AQ960" s="10" t="str">
        <f ca="1">IFERROR(IF(AND(NOW()&lt;= EOMONTH(DATE(YEAR($P960),11, 1), 0), Overall!$A962&lt;&gt;"", MONTH($O960) &lt;=11, MONTH($P960) &gt;= 11), IF($S960 &lt;&gt; "", $I960/$S960, ""), ""), "")</f>
        <v/>
      </c>
      <c r="AR960" s="10" t="str">
        <f ca="1">IFERROR(IF(AND(NOW()&lt;= EOMONTH(DATE(YEAR($P960),12, 1), 0), Overall!$A962&lt;&gt;"", MONTH($O960) &lt;= 12, MONTH($P960) &gt;= 12), IF($S960 &lt;&gt; "", $I960/$S960, ""), ""), "")</f>
        <v/>
      </c>
      <c r="AS960" s="16">
        <f t="shared" ca="1" si="31"/>
        <v>0</v>
      </c>
    </row>
    <row r="961" spans="1:45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5" t="str">
        <f>IF(Overall!P963&lt;&gt;"",_xlfn.VALUETOTEXT(Overall!P963),"")</f>
        <v/>
      </c>
      <c r="I961" s="6" t="str">
        <f>IF(Overall!F963&lt;&gt;"",VALUE(Overall!F963),"")</f>
        <v/>
      </c>
      <c r="J961" s="6" t="str">
        <f>IF(Overall!G963&lt;&gt;"",VALUE(Overall!G963),"")</f>
        <v/>
      </c>
      <c r="K961" s="6" t="str">
        <f>IF(Overall!H963&lt;&gt;"",VALUE(Overall!H963),"")</f>
        <v/>
      </c>
      <c r="L961" s="6" t="str">
        <f>IF(Overall!I963&lt;&gt;"",VALUE(Overall!I963),"")</f>
        <v/>
      </c>
      <c r="M961" s="6" t="str">
        <f>IF(Overall!J963&lt;&gt;"",VALUE(Overall!J963),"")</f>
        <v/>
      </c>
      <c r="N961" s="6" t="str">
        <f>IF(Overall!K963&lt;&gt;"",VALUE(Overall!K963),"")</f>
        <v/>
      </c>
      <c r="O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P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Q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R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S961" s="5" t="str">
        <f t="shared" si="30"/>
        <v/>
      </c>
      <c r="T961" s="10" t="str">
        <f>IF(Overall!$A963&lt;&gt;"",IF(AND(MONTH($O961) &lt;= 1, MONTH($P961) &gt;= 1), IF($S961 &lt;&gt; "", $I961/$S961, ""), ""),"")</f>
        <v/>
      </c>
      <c r="U961" s="10" t="str">
        <f>IF(Overall!$A963&lt;&gt;"",IF(AND(MONTH($O961) &lt;= 2, MONTH($P961) &gt;= 2), IF($S961 &lt;&gt; "", $I961/$S961, ""), ""),"")</f>
        <v/>
      </c>
      <c r="V961" s="10" t="str">
        <f>IF(Overall!$A963&lt;&gt;"",IF(AND(MONTH($O961) &lt;= 3, MONTH($P961) &gt;= 3), IF($S961 &lt;&gt; "", $I961/$S961, ""), ""),"")</f>
        <v/>
      </c>
      <c r="W961" s="10" t="str">
        <f>IF(Overall!$A963&lt;&gt;"",IF(AND(MONTH($O961) &lt;= 4, MONTH($P961) &gt;= 4), IF($S961 &lt;&gt; "", $I961/$S961, ""), ""),"")</f>
        <v/>
      </c>
      <c r="X961" s="10" t="str">
        <f>IF(Overall!$A963&lt;&gt;"",IF(AND(MONTH($O961) &lt;= 5, MONTH($P961) &gt;= 5), IF($S961 &lt;&gt; "", $I961/$S961, ""), ""),"")</f>
        <v/>
      </c>
      <c r="Y961" s="10" t="str">
        <f>IF(Overall!$A963&lt;&gt;"",IF(AND(MONTH($O961) &lt;= 6, MONTH($P961) &gt;= 6), IF($S961 &lt;&gt; "", $I961/$S961, ""), ""),"")</f>
        <v/>
      </c>
      <c r="Z961" s="10" t="str">
        <f>IF(Overall!$A963&lt;&gt;"",IF(AND(MONTH($O961) &lt;= 7, MONTH($P961) &gt;= 7 ), IF($S961 &lt;&gt; "", $I961/$S961, ""), ""),"")</f>
        <v/>
      </c>
      <c r="AA961" s="10" t="str">
        <f>IF(Overall!$A963&lt;&gt;"",IF(AND(MONTH($O961) &lt;= 8, MONTH($P961) &gt;= 8), IF($S961 &lt;&gt; "", $I961/$S961, ""), ""),"")</f>
        <v/>
      </c>
      <c r="AB961" s="10" t="str">
        <f>IF(Overall!$A963&lt;&gt;"",IF(AND(MONTH($O961) &lt;= 9, MONTH($P961) &gt;= 9), IF($S961 &lt;&gt; "", $I961/$S961, ""), ""),"")</f>
        <v/>
      </c>
      <c r="AC961" s="10" t="str">
        <f>IF(Overall!$A963&lt;&gt;"",IF(AND(MONTH($O961) &lt;= 10, MONTH($P961) &gt;= 10), IF($S961 &lt;&gt; "", $I961/$S961, ""), ""),"")</f>
        <v/>
      </c>
      <c r="AD961" s="10" t="str">
        <f>IF(Overall!$A963&lt;&gt;"",IF(AND(MONTH($O961) &lt;= 11, MONTH($P961) &gt;= 11), IF($S961 &lt;&gt; "", $I961/$S961, ""), ""),"")</f>
        <v/>
      </c>
      <c r="AE961" s="10" t="str">
        <f>IF(Overall!$A963&lt;&gt;"",IF(AND(MONTH($O961) &lt;= 12, MONTH($P961) &gt;= 12), IF($S961 &lt;&gt; "", $I961/$S961, ""), ""),"")</f>
        <v/>
      </c>
      <c r="AG961" s="10" t="str">
        <f ca="1">IFERROR(IF(AND(NOW()&lt;= EOMONTH(DATE(YEAR($P961),1, 1), 0), Overall!$A963&lt;&gt;"", MONTH($O961) &lt;= 1, MONTH($P961) &gt;= 1), IF($S961 &lt;&gt; "", $I961/$S961, ""), ""), "")</f>
        <v/>
      </c>
      <c r="AH961" s="10" t="str">
        <f ca="1">IFERROR(IF(AND(NOW()&lt;= EOMONTH(DATE(YEAR($P961),2, 1), 0), Overall!$A963&lt;&gt;"", MONTH($O961) &lt;= 2, MONTH($P961) &gt;= 2), IF($S961 &lt;&gt; "", $I961/$S961, ""), ""), "")</f>
        <v/>
      </c>
      <c r="AI961" s="10" t="str">
        <f ca="1">IFERROR(IF(AND(NOW()&lt;= EOMONTH(DATE(YEAR($P961),3, 1), 0), Overall!$A963&lt;&gt;"", MONTH($O961) &lt;= 3, MONTH($P961) &gt;= 3), IF($S961 &lt;&gt; "", $I961/$S961, ""), ""), "")</f>
        <v/>
      </c>
      <c r="AJ961" s="10" t="str">
        <f ca="1">IFERROR(IF(AND(NOW()&lt;= EOMONTH(DATE(YEAR($P961),4, 1), 0), Overall!$A963&lt;&gt;"", MONTH($O961) &lt;= 4, MONTH($P961) &gt;= 4), IF($S961 &lt;&gt; "", $I961/$S961, ""), ""), "")</f>
        <v/>
      </c>
      <c r="AK961" s="10" t="str">
        <f ca="1">IFERROR(IF(AND(NOW()&lt;= EOMONTH(DATE(YEAR($P961),5, 1), 0), Overall!$A963&lt;&gt;"", MONTH($O961) &lt;= 5, MONTH($P961) &gt;= 5), IF($S961 &lt;&gt; "", $I961/$S961, ""), ""), "")</f>
        <v/>
      </c>
      <c r="AL961" s="10" t="str">
        <f ca="1">IFERROR(IF(AND(NOW()&lt;= EOMONTH(DATE(YEAR($P961),6, 1), 0), Overall!$A963&lt;&gt;"", MONTH($O961) &lt;= 6, MONTH($P961) &gt;= 6), IF($S961 &lt;&gt; "", $I961/$S961, ""), ""), "")</f>
        <v/>
      </c>
      <c r="AM961" s="10" t="str">
        <f ca="1">IFERROR(IF(AND(NOW()&lt;= EOMONTH(DATE(YEAR($P961),7, 1), 0), Overall!$A963&lt;&gt;"", MONTH($O961) &lt;= 7, MONTH($P961) &gt;= 7), IF($S961 &lt;&gt; "", $I961/$S961, ""), ""), "")</f>
        <v/>
      </c>
      <c r="AN961" s="10" t="str">
        <f ca="1">IFERROR(IF(AND(NOW()&lt;= EOMONTH(DATE(YEAR($P961),8, 1), 0), Overall!$A963&lt;&gt;"", MONTH($O961) &lt;= 8, MONTH($P961) &gt;= 8), IF($S961 &lt;&gt; "", $I961/$S961, ""), ""), "")</f>
        <v/>
      </c>
      <c r="AO961" s="10" t="str">
        <f ca="1">IFERROR(IF(AND(NOW()&lt;= EOMONTH(DATE(YEAR($P961),9, 1), 0), Overall!$A963&lt;&gt;"", MONTH($O961) &lt;= 9, MONTH($P961) &gt;= 9), IF($S961 &lt;&gt; "", $I961/$S961, ""), ""), "")</f>
        <v/>
      </c>
      <c r="AP961" s="10" t="str">
        <f ca="1">IFERROR(IF(AND(NOW()&lt;= EOMONTH(DATE(YEAR($P961),10, 1), 0), Overall!$A963&lt;&gt;"", MONTH($O961) &lt;= 10, MONTH($P961) &gt;= 10), IF($S961 &lt;&gt; "", $I961/$S961, ""), ""), "")</f>
        <v/>
      </c>
      <c r="AQ961" s="10" t="str">
        <f ca="1">IFERROR(IF(AND(NOW()&lt;= EOMONTH(DATE(YEAR($P961),11, 1), 0), Overall!$A963&lt;&gt;"", MONTH($O961) &lt;=11, MONTH($P961) &gt;= 11), IF($S961 &lt;&gt; "", $I961/$S961, ""), ""), "")</f>
        <v/>
      </c>
      <c r="AR961" s="10" t="str">
        <f ca="1">IFERROR(IF(AND(NOW()&lt;= EOMONTH(DATE(YEAR($P961),12, 1), 0), Overall!$A963&lt;&gt;"", MONTH($O961) &lt;= 12, MONTH($P961) &gt;= 12), IF($S961 &lt;&gt; "", $I961/$S961, ""), ""), "")</f>
        <v/>
      </c>
      <c r="AS961" s="16">
        <f t="shared" ca="1" si="31"/>
        <v>0</v>
      </c>
    </row>
    <row r="962" spans="1:45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5" t="str">
        <f>IF(Overall!P964&lt;&gt;"",_xlfn.VALUETOTEXT(Overall!P964),"")</f>
        <v/>
      </c>
      <c r="I962" s="6" t="str">
        <f>IF(Overall!F964&lt;&gt;"",VALUE(Overall!F964),"")</f>
        <v/>
      </c>
      <c r="J962" s="6" t="str">
        <f>IF(Overall!G964&lt;&gt;"",VALUE(Overall!G964),"")</f>
        <v/>
      </c>
      <c r="K962" s="6" t="str">
        <f>IF(Overall!H964&lt;&gt;"",VALUE(Overall!H964),"")</f>
        <v/>
      </c>
      <c r="L962" s="6" t="str">
        <f>IF(Overall!I964&lt;&gt;"",VALUE(Overall!I964),"")</f>
        <v/>
      </c>
      <c r="M962" s="6" t="str">
        <f>IF(Overall!J964&lt;&gt;"",VALUE(Overall!J964),"")</f>
        <v/>
      </c>
      <c r="N962" s="6" t="str">
        <f>IF(Overall!K964&lt;&gt;"",VALUE(Overall!K964),"")</f>
        <v/>
      </c>
      <c r="O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P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Q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R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S962" s="5" t="str">
        <f t="shared" si="30"/>
        <v/>
      </c>
      <c r="T962" s="10" t="str">
        <f>IF(Overall!$A964&lt;&gt;"",IF(AND(MONTH($O962) &lt;= 1, MONTH($P962) &gt;= 1), IF($S962 &lt;&gt; "", $I962/$S962, ""), ""),"")</f>
        <v/>
      </c>
      <c r="U962" s="10" t="str">
        <f>IF(Overall!$A964&lt;&gt;"",IF(AND(MONTH($O962) &lt;= 2, MONTH($P962) &gt;= 2), IF($S962 &lt;&gt; "", $I962/$S962, ""), ""),"")</f>
        <v/>
      </c>
      <c r="V962" s="10" t="str">
        <f>IF(Overall!$A964&lt;&gt;"",IF(AND(MONTH($O962) &lt;= 3, MONTH($P962) &gt;= 3), IF($S962 &lt;&gt; "", $I962/$S962, ""), ""),"")</f>
        <v/>
      </c>
      <c r="W962" s="10" t="str">
        <f>IF(Overall!$A964&lt;&gt;"",IF(AND(MONTH($O962) &lt;= 4, MONTH($P962) &gt;= 4), IF($S962 &lt;&gt; "", $I962/$S962, ""), ""),"")</f>
        <v/>
      </c>
      <c r="X962" s="10" t="str">
        <f>IF(Overall!$A964&lt;&gt;"",IF(AND(MONTH($O962) &lt;= 5, MONTH($P962) &gt;= 5), IF($S962 &lt;&gt; "", $I962/$S962, ""), ""),"")</f>
        <v/>
      </c>
      <c r="Y962" s="10" t="str">
        <f>IF(Overall!$A964&lt;&gt;"",IF(AND(MONTH($O962) &lt;= 6, MONTH($P962) &gt;= 6), IF($S962 &lt;&gt; "", $I962/$S962, ""), ""),"")</f>
        <v/>
      </c>
      <c r="Z962" s="10" t="str">
        <f>IF(Overall!$A964&lt;&gt;"",IF(AND(MONTH($O962) &lt;= 7, MONTH($P962) &gt;= 7 ), IF($S962 &lt;&gt; "", $I962/$S962, ""), ""),"")</f>
        <v/>
      </c>
      <c r="AA962" s="10" t="str">
        <f>IF(Overall!$A964&lt;&gt;"",IF(AND(MONTH($O962) &lt;= 8, MONTH($P962) &gt;= 8), IF($S962 &lt;&gt; "", $I962/$S962, ""), ""),"")</f>
        <v/>
      </c>
      <c r="AB962" s="10" t="str">
        <f>IF(Overall!$A964&lt;&gt;"",IF(AND(MONTH($O962) &lt;= 9, MONTH($P962) &gt;= 9), IF($S962 &lt;&gt; "", $I962/$S962, ""), ""),"")</f>
        <v/>
      </c>
      <c r="AC962" s="10" t="str">
        <f>IF(Overall!$A964&lt;&gt;"",IF(AND(MONTH($O962) &lt;= 10, MONTH($P962) &gt;= 10), IF($S962 &lt;&gt; "", $I962/$S962, ""), ""),"")</f>
        <v/>
      </c>
      <c r="AD962" s="10" t="str">
        <f>IF(Overall!$A964&lt;&gt;"",IF(AND(MONTH($O962) &lt;= 11, MONTH($P962) &gt;= 11), IF($S962 &lt;&gt; "", $I962/$S962, ""), ""),"")</f>
        <v/>
      </c>
      <c r="AE962" s="10" t="str">
        <f>IF(Overall!$A964&lt;&gt;"",IF(AND(MONTH($O962) &lt;= 12, MONTH($P962) &gt;= 12), IF($S962 &lt;&gt; "", $I962/$S962, ""), ""),"")</f>
        <v/>
      </c>
      <c r="AG962" s="10" t="str">
        <f ca="1">IFERROR(IF(AND(NOW()&lt;= EOMONTH(DATE(YEAR($P962),1, 1), 0), Overall!$A964&lt;&gt;"", MONTH($O962) &lt;= 1, MONTH($P962) &gt;= 1), IF($S962 &lt;&gt; "", $I962/$S962, ""), ""), "")</f>
        <v/>
      </c>
      <c r="AH962" s="10" t="str">
        <f ca="1">IFERROR(IF(AND(NOW()&lt;= EOMONTH(DATE(YEAR($P962),2, 1), 0), Overall!$A964&lt;&gt;"", MONTH($O962) &lt;= 2, MONTH($P962) &gt;= 2), IF($S962 &lt;&gt; "", $I962/$S962, ""), ""), "")</f>
        <v/>
      </c>
      <c r="AI962" s="10" t="str">
        <f ca="1">IFERROR(IF(AND(NOW()&lt;= EOMONTH(DATE(YEAR($P962),3, 1), 0), Overall!$A964&lt;&gt;"", MONTH($O962) &lt;= 3, MONTH($P962) &gt;= 3), IF($S962 &lt;&gt; "", $I962/$S962, ""), ""), "")</f>
        <v/>
      </c>
      <c r="AJ962" s="10" t="str">
        <f ca="1">IFERROR(IF(AND(NOW()&lt;= EOMONTH(DATE(YEAR($P962),4, 1), 0), Overall!$A964&lt;&gt;"", MONTH($O962) &lt;= 4, MONTH($P962) &gt;= 4), IF($S962 &lt;&gt; "", $I962/$S962, ""), ""), "")</f>
        <v/>
      </c>
      <c r="AK962" s="10" t="str">
        <f ca="1">IFERROR(IF(AND(NOW()&lt;= EOMONTH(DATE(YEAR($P962),5, 1), 0), Overall!$A964&lt;&gt;"", MONTH($O962) &lt;= 5, MONTH($P962) &gt;= 5), IF($S962 &lt;&gt; "", $I962/$S962, ""), ""), "")</f>
        <v/>
      </c>
      <c r="AL962" s="10" t="str">
        <f ca="1">IFERROR(IF(AND(NOW()&lt;= EOMONTH(DATE(YEAR($P962),6, 1), 0), Overall!$A964&lt;&gt;"", MONTH($O962) &lt;= 6, MONTH($P962) &gt;= 6), IF($S962 &lt;&gt; "", $I962/$S962, ""), ""), "")</f>
        <v/>
      </c>
      <c r="AM962" s="10" t="str">
        <f ca="1">IFERROR(IF(AND(NOW()&lt;= EOMONTH(DATE(YEAR($P962),7, 1), 0), Overall!$A964&lt;&gt;"", MONTH($O962) &lt;= 7, MONTH($P962) &gt;= 7), IF($S962 &lt;&gt; "", $I962/$S962, ""), ""), "")</f>
        <v/>
      </c>
      <c r="AN962" s="10" t="str">
        <f ca="1">IFERROR(IF(AND(NOW()&lt;= EOMONTH(DATE(YEAR($P962),8, 1), 0), Overall!$A964&lt;&gt;"", MONTH($O962) &lt;= 8, MONTH($P962) &gt;= 8), IF($S962 &lt;&gt; "", $I962/$S962, ""), ""), "")</f>
        <v/>
      </c>
      <c r="AO962" s="10" t="str">
        <f ca="1">IFERROR(IF(AND(NOW()&lt;= EOMONTH(DATE(YEAR($P962),9, 1), 0), Overall!$A964&lt;&gt;"", MONTH($O962) &lt;= 9, MONTH($P962) &gt;= 9), IF($S962 &lt;&gt; "", $I962/$S962, ""), ""), "")</f>
        <v/>
      </c>
      <c r="AP962" s="10" t="str">
        <f ca="1">IFERROR(IF(AND(NOW()&lt;= EOMONTH(DATE(YEAR($P962),10, 1), 0), Overall!$A964&lt;&gt;"", MONTH($O962) &lt;= 10, MONTH($P962) &gt;= 10), IF($S962 &lt;&gt; "", $I962/$S962, ""), ""), "")</f>
        <v/>
      </c>
      <c r="AQ962" s="10" t="str">
        <f ca="1">IFERROR(IF(AND(NOW()&lt;= EOMONTH(DATE(YEAR($P962),11, 1), 0), Overall!$A964&lt;&gt;"", MONTH($O962) &lt;=11, MONTH($P962) &gt;= 11), IF($S962 &lt;&gt; "", $I962/$S962, ""), ""), "")</f>
        <v/>
      </c>
      <c r="AR962" s="10" t="str">
        <f ca="1">IFERROR(IF(AND(NOW()&lt;= EOMONTH(DATE(YEAR($P962),12, 1), 0), Overall!$A964&lt;&gt;"", MONTH($O962) &lt;= 12, MONTH($P962) &gt;= 12), IF($S962 &lt;&gt; "", $I962/$S962, ""), ""), "")</f>
        <v/>
      </c>
      <c r="AS962" s="16">
        <f t="shared" ca="1" si="31"/>
        <v>0</v>
      </c>
    </row>
    <row r="963" spans="1:45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5" t="str">
        <f>IF(Overall!P965&lt;&gt;"",_xlfn.VALUETOTEXT(Overall!P965),"")</f>
        <v/>
      </c>
      <c r="I963" s="6" t="str">
        <f>IF(Overall!F965&lt;&gt;"",VALUE(Overall!F965),"")</f>
        <v/>
      </c>
      <c r="J963" s="6" t="str">
        <f>IF(Overall!G965&lt;&gt;"",VALUE(Overall!G965),"")</f>
        <v/>
      </c>
      <c r="K963" s="6" t="str">
        <f>IF(Overall!H965&lt;&gt;"",VALUE(Overall!H965),"")</f>
        <v/>
      </c>
      <c r="L963" s="6" t="str">
        <f>IF(Overall!I965&lt;&gt;"",VALUE(Overall!I965),"")</f>
        <v/>
      </c>
      <c r="M963" s="6" t="str">
        <f>IF(Overall!J965&lt;&gt;"",VALUE(Overall!J965),"")</f>
        <v/>
      </c>
      <c r="N963" s="6" t="str">
        <f>IF(Overall!K965&lt;&gt;"",VALUE(Overall!K965),"")</f>
        <v/>
      </c>
      <c r="O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P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Q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R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S963" s="5" t="str">
        <f t="shared" si="30"/>
        <v/>
      </c>
      <c r="T963" s="10" t="str">
        <f>IF(Overall!$A965&lt;&gt;"",IF(AND(MONTH($O963) &lt;= 1, MONTH($P963) &gt;= 1), IF($S963 &lt;&gt; "", $I963/$S963, ""), ""),"")</f>
        <v/>
      </c>
      <c r="U963" s="10" t="str">
        <f>IF(Overall!$A965&lt;&gt;"",IF(AND(MONTH($O963) &lt;= 2, MONTH($P963) &gt;= 2), IF($S963 &lt;&gt; "", $I963/$S963, ""), ""),"")</f>
        <v/>
      </c>
      <c r="V963" s="10" t="str">
        <f>IF(Overall!$A965&lt;&gt;"",IF(AND(MONTH($O963) &lt;= 3, MONTH($P963) &gt;= 3), IF($S963 &lt;&gt; "", $I963/$S963, ""), ""),"")</f>
        <v/>
      </c>
      <c r="W963" s="10" t="str">
        <f>IF(Overall!$A965&lt;&gt;"",IF(AND(MONTH($O963) &lt;= 4, MONTH($P963) &gt;= 4), IF($S963 &lt;&gt; "", $I963/$S963, ""), ""),"")</f>
        <v/>
      </c>
      <c r="X963" s="10" t="str">
        <f>IF(Overall!$A965&lt;&gt;"",IF(AND(MONTH($O963) &lt;= 5, MONTH($P963) &gt;= 5), IF($S963 &lt;&gt; "", $I963/$S963, ""), ""),"")</f>
        <v/>
      </c>
      <c r="Y963" s="10" t="str">
        <f>IF(Overall!$A965&lt;&gt;"",IF(AND(MONTH($O963) &lt;= 6, MONTH($P963) &gt;= 6), IF($S963 &lt;&gt; "", $I963/$S963, ""), ""),"")</f>
        <v/>
      </c>
      <c r="Z963" s="10" t="str">
        <f>IF(Overall!$A965&lt;&gt;"",IF(AND(MONTH($O963) &lt;= 7, MONTH($P963) &gt;= 7 ), IF($S963 &lt;&gt; "", $I963/$S963, ""), ""),"")</f>
        <v/>
      </c>
      <c r="AA963" s="10" t="str">
        <f>IF(Overall!$A965&lt;&gt;"",IF(AND(MONTH($O963) &lt;= 8, MONTH($P963) &gt;= 8), IF($S963 &lt;&gt; "", $I963/$S963, ""), ""),"")</f>
        <v/>
      </c>
      <c r="AB963" s="10" t="str">
        <f>IF(Overall!$A965&lt;&gt;"",IF(AND(MONTH($O963) &lt;= 9, MONTH($P963) &gt;= 9), IF($S963 &lt;&gt; "", $I963/$S963, ""), ""),"")</f>
        <v/>
      </c>
      <c r="AC963" s="10" t="str">
        <f>IF(Overall!$A965&lt;&gt;"",IF(AND(MONTH($O963) &lt;= 10, MONTH($P963) &gt;= 10), IF($S963 &lt;&gt; "", $I963/$S963, ""), ""),"")</f>
        <v/>
      </c>
      <c r="AD963" s="10" t="str">
        <f>IF(Overall!$A965&lt;&gt;"",IF(AND(MONTH($O963) &lt;= 11, MONTH($P963) &gt;= 11), IF($S963 &lt;&gt; "", $I963/$S963, ""), ""),"")</f>
        <v/>
      </c>
      <c r="AE963" s="10" t="str">
        <f>IF(Overall!$A965&lt;&gt;"",IF(AND(MONTH($O963) &lt;= 12, MONTH($P963) &gt;= 12), IF($S963 &lt;&gt; "", $I963/$S963, ""), ""),"")</f>
        <v/>
      </c>
      <c r="AG963" s="10" t="str">
        <f ca="1">IFERROR(IF(AND(NOW()&lt;= EOMONTH(DATE(YEAR($P963),1, 1), 0), Overall!$A965&lt;&gt;"", MONTH($O963) &lt;= 1, MONTH($P963) &gt;= 1), IF($S963 &lt;&gt; "", $I963/$S963, ""), ""), "")</f>
        <v/>
      </c>
      <c r="AH963" s="10" t="str">
        <f ca="1">IFERROR(IF(AND(NOW()&lt;= EOMONTH(DATE(YEAR($P963),2, 1), 0), Overall!$A965&lt;&gt;"", MONTH($O963) &lt;= 2, MONTH($P963) &gt;= 2), IF($S963 &lt;&gt; "", $I963/$S963, ""), ""), "")</f>
        <v/>
      </c>
      <c r="AI963" s="10" t="str">
        <f ca="1">IFERROR(IF(AND(NOW()&lt;= EOMONTH(DATE(YEAR($P963),3, 1), 0), Overall!$A965&lt;&gt;"", MONTH($O963) &lt;= 3, MONTH($P963) &gt;= 3), IF($S963 &lt;&gt; "", $I963/$S963, ""), ""), "")</f>
        <v/>
      </c>
      <c r="AJ963" s="10" t="str">
        <f ca="1">IFERROR(IF(AND(NOW()&lt;= EOMONTH(DATE(YEAR($P963),4, 1), 0), Overall!$A965&lt;&gt;"", MONTH($O963) &lt;= 4, MONTH($P963) &gt;= 4), IF($S963 &lt;&gt; "", $I963/$S963, ""), ""), "")</f>
        <v/>
      </c>
      <c r="AK963" s="10" t="str">
        <f ca="1">IFERROR(IF(AND(NOW()&lt;= EOMONTH(DATE(YEAR($P963),5, 1), 0), Overall!$A965&lt;&gt;"", MONTH($O963) &lt;= 5, MONTH($P963) &gt;= 5), IF($S963 &lt;&gt; "", $I963/$S963, ""), ""), "")</f>
        <v/>
      </c>
      <c r="AL963" s="10" t="str">
        <f ca="1">IFERROR(IF(AND(NOW()&lt;= EOMONTH(DATE(YEAR($P963),6, 1), 0), Overall!$A965&lt;&gt;"", MONTH($O963) &lt;= 6, MONTH($P963) &gt;= 6), IF($S963 &lt;&gt; "", $I963/$S963, ""), ""), "")</f>
        <v/>
      </c>
      <c r="AM963" s="10" t="str">
        <f ca="1">IFERROR(IF(AND(NOW()&lt;= EOMONTH(DATE(YEAR($P963),7, 1), 0), Overall!$A965&lt;&gt;"", MONTH($O963) &lt;= 7, MONTH($P963) &gt;= 7), IF($S963 &lt;&gt; "", $I963/$S963, ""), ""), "")</f>
        <v/>
      </c>
      <c r="AN963" s="10" t="str">
        <f ca="1">IFERROR(IF(AND(NOW()&lt;= EOMONTH(DATE(YEAR($P963),8, 1), 0), Overall!$A965&lt;&gt;"", MONTH($O963) &lt;= 8, MONTH($P963) &gt;= 8), IF($S963 &lt;&gt; "", $I963/$S963, ""), ""), "")</f>
        <v/>
      </c>
      <c r="AO963" s="10" t="str">
        <f ca="1">IFERROR(IF(AND(NOW()&lt;= EOMONTH(DATE(YEAR($P963),9, 1), 0), Overall!$A965&lt;&gt;"", MONTH($O963) &lt;= 9, MONTH($P963) &gt;= 9), IF($S963 &lt;&gt; "", $I963/$S963, ""), ""), "")</f>
        <v/>
      </c>
      <c r="AP963" s="10" t="str">
        <f ca="1">IFERROR(IF(AND(NOW()&lt;= EOMONTH(DATE(YEAR($P963),10, 1), 0), Overall!$A965&lt;&gt;"", MONTH($O963) &lt;= 10, MONTH($P963) &gt;= 10), IF($S963 &lt;&gt; "", $I963/$S963, ""), ""), "")</f>
        <v/>
      </c>
      <c r="AQ963" s="10" t="str">
        <f ca="1">IFERROR(IF(AND(NOW()&lt;= EOMONTH(DATE(YEAR($P963),11, 1), 0), Overall!$A965&lt;&gt;"", MONTH($O963) &lt;=11, MONTH($P963) &gt;= 11), IF($S963 &lt;&gt; "", $I963/$S963, ""), ""), "")</f>
        <v/>
      </c>
      <c r="AR963" s="10" t="str">
        <f ca="1">IFERROR(IF(AND(NOW()&lt;= EOMONTH(DATE(YEAR($P963),12, 1), 0), Overall!$A965&lt;&gt;"", MONTH($O963) &lt;= 12, MONTH($P963) &gt;= 12), IF($S963 &lt;&gt; "", $I963/$S963, ""), ""), "")</f>
        <v/>
      </c>
      <c r="AS963" s="16">
        <f t="shared" ca="1" si="31"/>
        <v>0</v>
      </c>
    </row>
    <row r="964" spans="1:45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5" t="str">
        <f>IF(Overall!P966&lt;&gt;"",_xlfn.VALUETOTEXT(Overall!P966),"")</f>
        <v/>
      </c>
      <c r="I964" s="6" t="str">
        <f>IF(Overall!F966&lt;&gt;"",VALUE(Overall!F966),"")</f>
        <v/>
      </c>
      <c r="J964" s="6" t="str">
        <f>IF(Overall!G966&lt;&gt;"",VALUE(Overall!G966),"")</f>
        <v/>
      </c>
      <c r="K964" s="6" t="str">
        <f>IF(Overall!H966&lt;&gt;"",VALUE(Overall!H966),"")</f>
        <v/>
      </c>
      <c r="L964" s="6" t="str">
        <f>IF(Overall!I966&lt;&gt;"",VALUE(Overall!I966),"")</f>
        <v/>
      </c>
      <c r="M964" s="6" t="str">
        <f>IF(Overall!J966&lt;&gt;"",VALUE(Overall!J966),"")</f>
        <v/>
      </c>
      <c r="N964" s="6" t="str">
        <f>IF(Overall!K966&lt;&gt;"",VALUE(Overall!K966),"")</f>
        <v/>
      </c>
      <c r="O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P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Q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R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S964" s="5" t="str">
        <f t="shared" si="30"/>
        <v/>
      </c>
      <c r="T964" s="10" t="str">
        <f>IF(Overall!$A966&lt;&gt;"",IF(AND(MONTH($O964) &lt;= 1, MONTH($P964) &gt;= 1), IF($S964 &lt;&gt; "", $I964/$S964, ""), ""),"")</f>
        <v/>
      </c>
      <c r="U964" s="10" t="str">
        <f>IF(Overall!$A966&lt;&gt;"",IF(AND(MONTH($O964) &lt;= 2, MONTH($P964) &gt;= 2), IF($S964 &lt;&gt; "", $I964/$S964, ""), ""),"")</f>
        <v/>
      </c>
      <c r="V964" s="10" t="str">
        <f>IF(Overall!$A966&lt;&gt;"",IF(AND(MONTH($O964) &lt;= 3, MONTH($P964) &gt;= 3), IF($S964 &lt;&gt; "", $I964/$S964, ""), ""),"")</f>
        <v/>
      </c>
      <c r="W964" s="10" t="str">
        <f>IF(Overall!$A966&lt;&gt;"",IF(AND(MONTH($O964) &lt;= 4, MONTH($P964) &gt;= 4), IF($S964 &lt;&gt; "", $I964/$S964, ""), ""),"")</f>
        <v/>
      </c>
      <c r="X964" s="10" t="str">
        <f>IF(Overall!$A966&lt;&gt;"",IF(AND(MONTH($O964) &lt;= 5, MONTH($P964) &gt;= 5), IF($S964 &lt;&gt; "", $I964/$S964, ""), ""),"")</f>
        <v/>
      </c>
      <c r="Y964" s="10" t="str">
        <f>IF(Overall!$A966&lt;&gt;"",IF(AND(MONTH($O964) &lt;= 6, MONTH($P964) &gt;= 6), IF($S964 &lt;&gt; "", $I964/$S964, ""), ""),"")</f>
        <v/>
      </c>
      <c r="Z964" s="10" t="str">
        <f>IF(Overall!$A966&lt;&gt;"",IF(AND(MONTH($O964) &lt;= 7, MONTH($P964) &gt;= 7 ), IF($S964 &lt;&gt; "", $I964/$S964, ""), ""),"")</f>
        <v/>
      </c>
      <c r="AA964" s="10" t="str">
        <f>IF(Overall!$A966&lt;&gt;"",IF(AND(MONTH($O964) &lt;= 8, MONTH($P964) &gt;= 8), IF($S964 &lt;&gt; "", $I964/$S964, ""), ""),"")</f>
        <v/>
      </c>
      <c r="AB964" s="10" t="str">
        <f>IF(Overall!$A966&lt;&gt;"",IF(AND(MONTH($O964) &lt;= 9, MONTH($P964) &gt;= 9), IF($S964 &lt;&gt; "", $I964/$S964, ""), ""),"")</f>
        <v/>
      </c>
      <c r="AC964" s="10" t="str">
        <f>IF(Overall!$A966&lt;&gt;"",IF(AND(MONTH($O964) &lt;= 10, MONTH($P964) &gt;= 10), IF($S964 &lt;&gt; "", $I964/$S964, ""), ""),"")</f>
        <v/>
      </c>
      <c r="AD964" s="10" t="str">
        <f>IF(Overall!$A966&lt;&gt;"",IF(AND(MONTH($O964) &lt;= 11, MONTH($P964) &gt;= 11), IF($S964 &lt;&gt; "", $I964/$S964, ""), ""),"")</f>
        <v/>
      </c>
      <c r="AE964" s="10" t="str">
        <f>IF(Overall!$A966&lt;&gt;"",IF(AND(MONTH($O964) &lt;= 12, MONTH($P964) &gt;= 12), IF($S964 &lt;&gt; "", $I964/$S964, ""), ""),"")</f>
        <v/>
      </c>
      <c r="AG964" s="10" t="str">
        <f ca="1">IFERROR(IF(AND(NOW()&lt;= EOMONTH(DATE(YEAR($P964),1, 1), 0), Overall!$A966&lt;&gt;"", MONTH($O964) &lt;= 1, MONTH($P964) &gt;= 1), IF($S964 &lt;&gt; "", $I964/$S964, ""), ""), "")</f>
        <v/>
      </c>
      <c r="AH964" s="10" t="str">
        <f ca="1">IFERROR(IF(AND(NOW()&lt;= EOMONTH(DATE(YEAR($P964),2, 1), 0), Overall!$A966&lt;&gt;"", MONTH($O964) &lt;= 2, MONTH($P964) &gt;= 2), IF($S964 &lt;&gt; "", $I964/$S964, ""), ""), "")</f>
        <v/>
      </c>
      <c r="AI964" s="10" t="str">
        <f ca="1">IFERROR(IF(AND(NOW()&lt;= EOMONTH(DATE(YEAR($P964),3, 1), 0), Overall!$A966&lt;&gt;"", MONTH($O964) &lt;= 3, MONTH($P964) &gt;= 3), IF($S964 &lt;&gt; "", $I964/$S964, ""), ""), "")</f>
        <v/>
      </c>
      <c r="AJ964" s="10" t="str">
        <f ca="1">IFERROR(IF(AND(NOW()&lt;= EOMONTH(DATE(YEAR($P964),4, 1), 0), Overall!$A966&lt;&gt;"", MONTH($O964) &lt;= 4, MONTH($P964) &gt;= 4), IF($S964 &lt;&gt; "", $I964/$S964, ""), ""), "")</f>
        <v/>
      </c>
      <c r="AK964" s="10" t="str">
        <f ca="1">IFERROR(IF(AND(NOW()&lt;= EOMONTH(DATE(YEAR($P964),5, 1), 0), Overall!$A966&lt;&gt;"", MONTH($O964) &lt;= 5, MONTH($P964) &gt;= 5), IF($S964 &lt;&gt; "", $I964/$S964, ""), ""), "")</f>
        <v/>
      </c>
      <c r="AL964" s="10" t="str">
        <f ca="1">IFERROR(IF(AND(NOW()&lt;= EOMONTH(DATE(YEAR($P964),6, 1), 0), Overall!$A966&lt;&gt;"", MONTH($O964) &lt;= 6, MONTH($P964) &gt;= 6), IF($S964 &lt;&gt; "", $I964/$S964, ""), ""), "")</f>
        <v/>
      </c>
      <c r="AM964" s="10" t="str">
        <f ca="1">IFERROR(IF(AND(NOW()&lt;= EOMONTH(DATE(YEAR($P964),7, 1), 0), Overall!$A966&lt;&gt;"", MONTH($O964) &lt;= 7, MONTH($P964) &gt;= 7), IF($S964 &lt;&gt; "", $I964/$S964, ""), ""), "")</f>
        <v/>
      </c>
      <c r="AN964" s="10" t="str">
        <f ca="1">IFERROR(IF(AND(NOW()&lt;= EOMONTH(DATE(YEAR($P964),8, 1), 0), Overall!$A966&lt;&gt;"", MONTH($O964) &lt;= 8, MONTH($P964) &gt;= 8), IF($S964 &lt;&gt; "", $I964/$S964, ""), ""), "")</f>
        <v/>
      </c>
      <c r="AO964" s="10" t="str">
        <f ca="1">IFERROR(IF(AND(NOW()&lt;= EOMONTH(DATE(YEAR($P964),9, 1), 0), Overall!$A966&lt;&gt;"", MONTH($O964) &lt;= 9, MONTH($P964) &gt;= 9), IF($S964 &lt;&gt; "", $I964/$S964, ""), ""), "")</f>
        <v/>
      </c>
      <c r="AP964" s="10" t="str">
        <f ca="1">IFERROR(IF(AND(NOW()&lt;= EOMONTH(DATE(YEAR($P964),10, 1), 0), Overall!$A966&lt;&gt;"", MONTH($O964) &lt;= 10, MONTH($P964) &gt;= 10), IF($S964 &lt;&gt; "", $I964/$S964, ""), ""), "")</f>
        <v/>
      </c>
      <c r="AQ964" s="10" t="str">
        <f ca="1">IFERROR(IF(AND(NOW()&lt;= EOMONTH(DATE(YEAR($P964),11, 1), 0), Overall!$A966&lt;&gt;"", MONTH($O964) &lt;=11, MONTH($P964) &gt;= 11), IF($S964 &lt;&gt; "", $I964/$S964, ""), ""), "")</f>
        <v/>
      </c>
      <c r="AR964" s="10" t="str">
        <f ca="1">IFERROR(IF(AND(NOW()&lt;= EOMONTH(DATE(YEAR($P964),12, 1), 0), Overall!$A966&lt;&gt;"", MONTH($O964) &lt;= 12, MONTH($P964) &gt;= 12), IF($S964 &lt;&gt; "", $I964/$S964, ""), ""), "")</f>
        <v/>
      </c>
      <c r="AS964" s="16">
        <f t="shared" ca="1" si="31"/>
        <v>0</v>
      </c>
    </row>
    <row r="965" spans="1:45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5" t="str">
        <f>IF(Overall!P967&lt;&gt;"",_xlfn.VALUETOTEXT(Overall!P967),"")</f>
        <v/>
      </c>
      <c r="I965" s="6" t="str">
        <f>IF(Overall!F967&lt;&gt;"",VALUE(Overall!F967),"")</f>
        <v/>
      </c>
      <c r="J965" s="6" t="str">
        <f>IF(Overall!G967&lt;&gt;"",VALUE(Overall!G967),"")</f>
        <v/>
      </c>
      <c r="K965" s="6" t="str">
        <f>IF(Overall!H967&lt;&gt;"",VALUE(Overall!H967),"")</f>
        <v/>
      </c>
      <c r="L965" s="6" t="str">
        <f>IF(Overall!I967&lt;&gt;"",VALUE(Overall!I967),"")</f>
        <v/>
      </c>
      <c r="M965" s="6" t="str">
        <f>IF(Overall!J967&lt;&gt;"",VALUE(Overall!J967),"")</f>
        <v/>
      </c>
      <c r="N965" s="6" t="str">
        <f>IF(Overall!K967&lt;&gt;"",VALUE(Overall!K967),"")</f>
        <v/>
      </c>
      <c r="O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P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Q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R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S965" s="5" t="str">
        <f t="shared" si="30"/>
        <v/>
      </c>
      <c r="T965" s="10" t="str">
        <f>IF(Overall!$A967&lt;&gt;"",IF(AND(MONTH($O965) &lt;= 1, MONTH($P965) &gt;= 1), IF($S965 &lt;&gt; "", $I965/$S965, ""), ""),"")</f>
        <v/>
      </c>
      <c r="U965" s="10" t="str">
        <f>IF(Overall!$A967&lt;&gt;"",IF(AND(MONTH($O965) &lt;= 2, MONTH($P965) &gt;= 2), IF($S965 &lt;&gt; "", $I965/$S965, ""), ""),"")</f>
        <v/>
      </c>
      <c r="V965" s="10" t="str">
        <f>IF(Overall!$A967&lt;&gt;"",IF(AND(MONTH($O965) &lt;= 3, MONTH($P965) &gt;= 3), IF($S965 &lt;&gt; "", $I965/$S965, ""), ""),"")</f>
        <v/>
      </c>
      <c r="W965" s="10" t="str">
        <f>IF(Overall!$A967&lt;&gt;"",IF(AND(MONTH($O965) &lt;= 4, MONTH($P965) &gt;= 4), IF($S965 &lt;&gt; "", $I965/$S965, ""), ""),"")</f>
        <v/>
      </c>
      <c r="X965" s="10" t="str">
        <f>IF(Overall!$A967&lt;&gt;"",IF(AND(MONTH($O965) &lt;= 5, MONTH($P965) &gt;= 5), IF($S965 &lt;&gt; "", $I965/$S965, ""), ""),"")</f>
        <v/>
      </c>
      <c r="Y965" s="10" t="str">
        <f>IF(Overall!$A967&lt;&gt;"",IF(AND(MONTH($O965) &lt;= 6, MONTH($P965) &gt;= 6), IF($S965 &lt;&gt; "", $I965/$S965, ""), ""),"")</f>
        <v/>
      </c>
      <c r="Z965" s="10" t="str">
        <f>IF(Overall!$A967&lt;&gt;"",IF(AND(MONTH($O965) &lt;= 7, MONTH($P965) &gt;= 7 ), IF($S965 &lt;&gt; "", $I965/$S965, ""), ""),"")</f>
        <v/>
      </c>
      <c r="AA965" s="10" t="str">
        <f>IF(Overall!$A967&lt;&gt;"",IF(AND(MONTH($O965) &lt;= 8, MONTH($P965) &gt;= 8), IF($S965 &lt;&gt; "", $I965/$S965, ""), ""),"")</f>
        <v/>
      </c>
      <c r="AB965" s="10" t="str">
        <f>IF(Overall!$A967&lt;&gt;"",IF(AND(MONTH($O965) &lt;= 9, MONTH($P965) &gt;= 9), IF($S965 &lt;&gt; "", $I965/$S965, ""), ""),"")</f>
        <v/>
      </c>
      <c r="AC965" s="10" t="str">
        <f>IF(Overall!$A967&lt;&gt;"",IF(AND(MONTH($O965) &lt;= 10, MONTH($P965) &gt;= 10), IF($S965 &lt;&gt; "", $I965/$S965, ""), ""),"")</f>
        <v/>
      </c>
      <c r="AD965" s="10" t="str">
        <f>IF(Overall!$A967&lt;&gt;"",IF(AND(MONTH($O965) &lt;= 11, MONTH($P965) &gt;= 11), IF($S965 &lt;&gt; "", $I965/$S965, ""), ""),"")</f>
        <v/>
      </c>
      <c r="AE965" s="10" t="str">
        <f>IF(Overall!$A967&lt;&gt;"",IF(AND(MONTH($O965) &lt;= 12, MONTH($P965) &gt;= 12), IF($S965 &lt;&gt; "", $I965/$S965, ""), ""),"")</f>
        <v/>
      </c>
      <c r="AG965" s="10" t="str">
        <f ca="1">IFERROR(IF(AND(NOW()&lt;= EOMONTH(DATE(YEAR($P965),1, 1), 0), Overall!$A967&lt;&gt;"", MONTH($O965) &lt;= 1, MONTH($P965) &gt;= 1), IF($S965 &lt;&gt; "", $I965/$S965, ""), ""), "")</f>
        <v/>
      </c>
      <c r="AH965" s="10" t="str">
        <f ca="1">IFERROR(IF(AND(NOW()&lt;= EOMONTH(DATE(YEAR($P965),2, 1), 0), Overall!$A967&lt;&gt;"", MONTH($O965) &lt;= 2, MONTH($P965) &gt;= 2), IF($S965 &lt;&gt; "", $I965/$S965, ""), ""), "")</f>
        <v/>
      </c>
      <c r="AI965" s="10" t="str">
        <f ca="1">IFERROR(IF(AND(NOW()&lt;= EOMONTH(DATE(YEAR($P965),3, 1), 0), Overall!$A967&lt;&gt;"", MONTH($O965) &lt;= 3, MONTH($P965) &gt;= 3), IF($S965 &lt;&gt; "", $I965/$S965, ""), ""), "")</f>
        <v/>
      </c>
      <c r="AJ965" s="10" t="str">
        <f ca="1">IFERROR(IF(AND(NOW()&lt;= EOMONTH(DATE(YEAR($P965),4, 1), 0), Overall!$A967&lt;&gt;"", MONTH($O965) &lt;= 4, MONTH($P965) &gt;= 4), IF($S965 &lt;&gt; "", $I965/$S965, ""), ""), "")</f>
        <v/>
      </c>
      <c r="AK965" s="10" t="str">
        <f ca="1">IFERROR(IF(AND(NOW()&lt;= EOMONTH(DATE(YEAR($P965),5, 1), 0), Overall!$A967&lt;&gt;"", MONTH($O965) &lt;= 5, MONTH($P965) &gt;= 5), IF($S965 &lt;&gt; "", $I965/$S965, ""), ""), "")</f>
        <v/>
      </c>
      <c r="AL965" s="10" t="str">
        <f ca="1">IFERROR(IF(AND(NOW()&lt;= EOMONTH(DATE(YEAR($P965),6, 1), 0), Overall!$A967&lt;&gt;"", MONTH($O965) &lt;= 6, MONTH($P965) &gt;= 6), IF($S965 &lt;&gt; "", $I965/$S965, ""), ""), "")</f>
        <v/>
      </c>
      <c r="AM965" s="10" t="str">
        <f ca="1">IFERROR(IF(AND(NOW()&lt;= EOMONTH(DATE(YEAR($P965),7, 1), 0), Overall!$A967&lt;&gt;"", MONTH($O965) &lt;= 7, MONTH($P965) &gt;= 7), IF($S965 &lt;&gt; "", $I965/$S965, ""), ""), "")</f>
        <v/>
      </c>
      <c r="AN965" s="10" t="str">
        <f ca="1">IFERROR(IF(AND(NOW()&lt;= EOMONTH(DATE(YEAR($P965),8, 1), 0), Overall!$A967&lt;&gt;"", MONTH($O965) &lt;= 8, MONTH($P965) &gt;= 8), IF($S965 &lt;&gt; "", $I965/$S965, ""), ""), "")</f>
        <v/>
      </c>
      <c r="AO965" s="10" t="str">
        <f ca="1">IFERROR(IF(AND(NOW()&lt;= EOMONTH(DATE(YEAR($P965),9, 1), 0), Overall!$A967&lt;&gt;"", MONTH($O965) &lt;= 9, MONTH($P965) &gt;= 9), IF($S965 &lt;&gt; "", $I965/$S965, ""), ""), "")</f>
        <v/>
      </c>
      <c r="AP965" s="10" t="str">
        <f ca="1">IFERROR(IF(AND(NOW()&lt;= EOMONTH(DATE(YEAR($P965),10, 1), 0), Overall!$A967&lt;&gt;"", MONTH($O965) &lt;= 10, MONTH($P965) &gt;= 10), IF($S965 &lt;&gt; "", $I965/$S965, ""), ""), "")</f>
        <v/>
      </c>
      <c r="AQ965" s="10" t="str">
        <f ca="1">IFERROR(IF(AND(NOW()&lt;= EOMONTH(DATE(YEAR($P965),11, 1), 0), Overall!$A967&lt;&gt;"", MONTH($O965) &lt;=11, MONTH($P965) &gt;= 11), IF($S965 &lt;&gt; "", $I965/$S965, ""), ""), "")</f>
        <v/>
      </c>
      <c r="AR965" s="10" t="str">
        <f ca="1">IFERROR(IF(AND(NOW()&lt;= EOMONTH(DATE(YEAR($P965),12, 1), 0), Overall!$A967&lt;&gt;"", MONTH($O965) &lt;= 12, MONTH($P965) &gt;= 12), IF($S965 &lt;&gt; "", $I965/$S965, ""), ""), "")</f>
        <v/>
      </c>
      <c r="AS965" s="16">
        <f t="shared" ca="1" si="31"/>
        <v>0</v>
      </c>
    </row>
    <row r="966" spans="1:45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5" t="str">
        <f>IF(Overall!P968&lt;&gt;"",_xlfn.VALUETOTEXT(Overall!P968),"")</f>
        <v/>
      </c>
      <c r="I966" s="6" t="str">
        <f>IF(Overall!F968&lt;&gt;"",VALUE(Overall!F968),"")</f>
        <v/>
      </c>
      <c r="J966" s="6" t="str">
        <f>IF(Overall!G968&lt;&gt;"",VALUE(Overall!G968),"")</f>
        <v/>
      </c>
      <c r="K966" s="6" t="str">
        <f>IF(Overall!H968&lt;&gt;"",VALUE(Overall!H968),"")</f>
        <v/>
      </c>
      <c r="L966" s="6" t="str">
        <f>IF(Overall!I968&lt;&gt;"",VALUE(Overall!I968),"")</f>
        <v/>
      </c>
      <c r="M966" s="6" t="str">
        <f>IF(Overall!J968&lt;&gt;"",VALUE(Overall!J968),"")</f>
        <v/>
      </c>
      <c r="N966" s="6" t="str">
        <f>IF(Overall!K968&lt;&gt;"",VALUE(Overall!K968),"")</f>
        <v/>
      </c>
      <c r="O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P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Q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R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S966" s="5" t="str">
        <f t="shared" si="30"/>
        <v/>
      </c>
      <c r="T966" s="10" t="str">
        <f>IF(Overall!$A968&lt;&gt;"",IF(AND(MONTH($O966) &lt;= 1, MONTH($P966) &gt;= 1), IF($S966 &lt;&gt; "", $I966/$S966, ""), ""),"")</f>
        <v/>
      </c>
      <c r="U966" s="10" t="str">
        <f>IF(Overall!$A968&lt;&gt;"",IF(AND(MONTH($O966) &lt;= 2, MONTH($P966) &gt;= 2), IF($S966 &lt;&gt; "", $I966/$S966, ""), ""),"")</f>
        <v/>
      </c>
      <c r="V966" s="10" t="str">
        <f>IF(Overall!$A968&lt;&gt;"",IF(AND(MONTH($O966) &lt;= 3, MONTH($P966) &gt;= 3), IF($S966 &lt;&gt; "", $I966/$S966, ""), ""),"")</f>
        <v/>
      </c>
      <c r="W966" s="10" t="str">
        <f>IF(Overall!$A968&lt;&gt;"",IF(AND(MONTH($O966) &lt;= 4, MONTH($P966) &gt;= 4), IF($S966 &lt;&gt; "", $I966/$S966, ""), ""),"")</f>
        <v/>
      </c>
      <c r="X966" s="10" t="str">
        <f>IF(Overall!$A968&lt;&gt;"",IF(AND(MONTH($O966) &lt;= 5, MONTH($P966) &gt;= 5), IF($S966 &lt;&gt; "", $I966/$S966, ""), ""),"")</f>
        <v/>
      </c>
      <c r="Y966" s="10" t="str">
        <f>IF(Overall!$A968&lt;&gt;"",IF(AND(MONTH($O966) &lt;= 6, MONTH($P966) &gt;= 6), IF($S966 &lt;&gt; "", $I966/$S966, ""), ""),"")</f>
        <v/>
      </c>
      <c r="Z966" s="10" t="str">
        <f>IF(Overall!$A968&lt;&gt;"",IF(AND(MONTH($O966) &lt;= 7, MONTH($P966) &gt;= 7 ), IF($S966 &lt;&gt; "", $I966/$S966, ""), ""),"")</f>
        <v/>
      </c>
      <c r="AA966" s="10" t="str">
        <f>IF(Overall!$A968&lt;&gt;"",IF(AND(MONTH($O966) &lt;= 8, MONTH($P966) &gt;= 8), IF($S966 &lt;&gt; "", $I966/$S966, ""), ""),"")</f>
        <v/>
      </c>
      <c r="AB966" s="10" t="str">
        <f>IF(Overall!$A968&lt;&gt;"",IF(AND(MONTH($O966) &lt;= 9, MONTH($P966) &gt;= 9), IF($S966 &lt;&gt; "", $I966/$S966, ""), ""),"")</f>
        <v/>
      </c>
      <c r="AC966" s="10" t="str">
        <f>IF(Overall!$A968&lt;&gt;"",IF(AND(MONTH($O966) &lt;= 10, MONTH($P966) &gt;= 10), IF($S966 &lt;&gt; "", $I966/$S966, ""), ""),"")</f>
        <v/>
      </c>
      <c r="AD966" s="10" t="str">
        <f>IF(Overall!$A968&lt;&gt;"",IF(AND(MONTH($O966) &lt;= 11, MONTH($P966) &gt;= 11), IF($S966 &lt;&gt; "", $I966/$S966, ""), ""),"")</f>
        <v/>
      </c>
      <c r="AE966" s="10" t="str">
        <f>IF(Overall!$A968&lt;&gt;"",IF(AND(MONTH($O966) &lt;= 12, MONTH($P966) &gt;= 12), IF($S966 &lt;&gt; "", $I966/$S966, ""), ""),"")</f>
        <v/>
      </c>
      <c r="AG966" s="10" t="str">
        <f ca="1">IFERROR(IF(AND(NOW()&lt;= EOMONTH(DATE(YEAR($P966),1, 1), 0), Overall!$A968&lt;&gt;"", MONTH($O966) &lt;= 1, MONTH($P966) &gt;= 1), IF($S966 &lt;&gt; "", $I966/$S966, ""), ""), "")</f>
        <v/>
      </c>
      <c r="AH966" s="10" t="str">
        <f ca="1">IFERROR(IF(AND(NOW()&lt;= EOMONTH(DATE(YEAR($P966),2, 1), 0), Overall!$A968&lt;&gt;"", MONTH($O966) &lt;= 2, MONTH($P966) &gt;= 2), IF($S966 &lt;&gt; "", $I966/$S966, ""), ""), "")</f>
        <v/>
      </c>
      <c r="AI966" s="10" t="str">
        <f ca="1">IFERROR(IF(AND(NOW()&lt;= EOMONTH(DATE(YEAR($P966),3, 1), 0), Overall!$A968&lt;&gt;"", MONTH($O966) &lt;= 3, MONTH($P966) &gt;= 3), IF($S966 &lt;&gt; "", $I966/$S966, ""), ""), "")</f>
        <v/>
      </c>
      <c r="AJ966" s="10" t="str">
        <f ca="1">IFERROR(IF(AND(NOW()&lt;= EOMONTH(DATE(YEAR($P966),4, 1), 0), Overall!$A968&lt;&gt;"", MONTH($O966) &lt;= 4, MONTH($P966) &gt;= 4), IF($S966 &lt;&gt; "", $I966/$S966, ""), ""), "")</f>
        <v/>
      </c>
      <c r="AK966" s="10" t="str">
        <f ca="1">IFERROR(IF(AND(NOW()&lt;= EOMONTH(DATE(YEAR($P966),5, 1), 0), Overall!$A968&lt;&gt;"", MONTH($O966) &lt;= 5, MONTH($P966) &gt;= 5), IF($S966 &lt;&gt; "", $I966/$S966, ""), ""), "")</f>
        <v/>
      </c>
      <c r="AL966" s="10" t="str">
        <f ca="1">IFERROR(IF(AND(NOW()&lt;= EOMONTH(DATE(YEAR($P966),6, 1), 0), Overall!$A968&lt;&gt;"", MONTH($O966) &lt;= 6, MONTH($P966) &gt;= 6), IF($S966 &lt;&gt; "", $I966/$S966, ""), ""), "")</f>
        <v/>
      </c>
      <c r="AM966" s="10" t="str">
        <f ca="1">IFERROR(IF(AND(NOW()&lt;= EOMONTH(DATE(YEAR($P966),7, 1), 0), Overall!$A968&lt;&gt;"", MONTH($O966) &lt;= 7, MONTH($P966) &gt;= 7), IF($S966 &lt;&gt; "", $I966/$S966, ""), ""), "")</f>
        <v/>
      </c>
      <c r="AN966" s="10" t="str">
        <f ca="1">IFERROR(IF(AND(NOW()&lt;= EOMONTH(DATE(YEAR($P966),8, 1), 0), Overall!$A968&lt;&gt;"", MONTH($O966) &lt;= 8, MONTH($P966) &gt;= 8), IF($S966 &lt;&gt; "", $I966/$S966, ""), ""), "")</f>
        <v/>
      </c>
      <c r="AO966" s="10" t="str">
        <f ca="1">IFERROR(IF(AND(NOW()&lt;= EOMONTH(DATE(YEAR($P966),9, 1), 0), Overall!$A968&lt;&gt;"", MONTH($O966) &lt;= 9, MONTH($P966) &gt;= 9), IF($S966 &lt;&gt; "", $I966/$S966, ""), ""), "")</f>
        <v/>
      </c>
      <c r="AP966" s="10" t="str">
        <f ca="1">IFERROR(IF(AND(NOW()&lt;= EOMONTH(DATE(YEAR($P966),10, 1), 0), Overall!$A968&lt;&gt;"", MONTH($O966) &lt;= 10, MONTH($P966) &gt;= 10), IF($S966 &lt;&gt; "", $I966/$S966, ""), ""), "")</f>
        <v/>
      </c>
      <c r="AQ966" s="10" t="str">
        <f ca="1">IFERROR(IF(AND(NOW()&lt;= EOMONTH(DATE(YEAR($P966),11, 1), 0), Overall!$A968&lt;&gt;"", MONTH($O966) &lt;=11, MONTH($P966) &gt;= 11), IF($S966 &lt;&gt; "", $I966/$S966, ""), ""), "")</f>
        <v/>
      </c>
      <c r="AR966" s="10" t="str">
        <f ca="1">IFERROR(IF(AND(NOW()&lt;= EOMONTH(DATE(YEAR($P966),12, 1), 0), Overall!$A968&lt;&gt;"", MONTH($O966) &lt;= 12, MONTH($P966) &gt;= 12), IF($S966 &lt;&gt; "", $I966/$S966, ""), ""), "")</f>
        <v/>
      </c>
      <c r="AS966" s="16">
        <f t="shared" ca="1" si="31"/>
        <v>0</v>
      </c>
    </row>
    <row r="967" spans="1:45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5" t="str">
        <f>IF(Overall!P969&lt;&gt;"",_xlfn.VALUETOTEXT(Overall!P969),"")</f>
        <v/>
      </c>
      <c r="I967" s="6" t="str">
        <f>IF(Overall!F969&lt;&gt;"",VALUE(Overall!F969),"")</f>
        <v/>
      </c>
      <c r="J967" s="6" t="str">
        <f>IF(Overall!G969&lt;&gt;"",VALUE(Overall!G969),"")</f>
        <v/>
      </c>
      <c r="K967" s="6" t="str">
        <f>IF(Overall!H969&lt;&gt;"",VALUE(Overall!H969),"")</f>
        <v/>
      </c>
      <c r="L967" s="6" t="str">
        <f>IF(Overall!I969&lt;&gt;"",VALUE(Overall!I969),"")</f>
        <v/>
      </c>
      <c r="M967" s="6" t="str">
        <f>IF(Overall!J969&lt;&gt;"",VALUE(Overall!J969),"")</f>
        <v/>
      </c>
      <c r="N967" s="6" t="str">
        <f>IF(Overall!K969&lt;&gt;"",VALUE(Overall!K969),"")</f>
        <v/>
      </c>
      <c r="O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P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Q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R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S967" s="5" t="str">
        <f t="shared" si="30"/>
        <v/>
      </c>
      <c r="T967" s="10" t="str">
        <f>IF(Overall!$A969&lt;&gt;"",IF(AND(MONTH($O967) &lt;= 1, MONTH($P967) &gt;= 1), IF($S967 &lt;&gt; "", $I967/$S967, ""), ""),"")</f>
        <v/>
      </c>
      <c r="U967" s="10" t="str">
        <f>IF(Overall!$A969&lt;&gt;"",IF(AND(MONTH($O967) &lt;= 2, MONTH($P967) &gt;= 2), IF($S967 &lt;&gt; "", $I967/$S967, ""), ""),"")</f>
        <v/>
      </c>
      <c r="V967" s="10" t="str">
        <f>IF(Overall!$A969&lt;&gt;"",IF(AND(MONTH($O967) &lt;= 3, MONTH($P967) &gt;= 3), IF($S967 &lt;&gt; "", $I967/$S967, ""), ""),"")</f>
        <v/>
      </c>
      <c r="W967" s="10" t="str">
        <f>IF(Overall!$A969&lt;&gt;"",IF(AND(MONTH($O967) &lt;= 4, MONTH($P967) &gt;= 4), IF($S967 &lt;&gt; "", $I967/$S967, ""), ""),"")</f>
        <v/>
      </c>
      <c r="X967" s="10" t="str">
        <f>IF(Overall!$A969&lt;&gt;"",IF(AND(MONTH($O967) &lt;= 5, MONTH($P967) &gt;= 5), IF($S967 &lt;&gt; "", $I967/$S967, ""), ""),"")</f>
        <v/>
      </c>
      <c r="Y967" s="10" t="str">
        <f>IF(Overall!$A969&lt;&gt;"",IF(AND(MONTH($O967) &lt;= 6, MONTH($P967) &gt;= 6), IF($S967 &lt;&gt; "", $I967/$S967, ""), ""),"")</f>
        <v/>
      </c>
      <c r="Z967" s="10" t="str">
        <f>IF(Overall!$A969&lt;&gt;"",IF(AND(MONTH($O967) &lt;= 7, MONTH($P967) &gt;= 7 ), IF($S967 &lt;&gt; "", $I967/$S967, ""), ""),"")</f>
        <v/>
      </c>
      <c r="AA967" s="10" t="str">
        <f>IF(Overall!$A969&lt;&gt;"",IF(AND(MONTH($O967) &lt;= 8, MONTH($P967) &gt;= 8), IF($S967 &lt;&gt; "", $I967/$S967, ""), ""),"")</f>
        <v/>
      </c>
      <c r="AB967" s="10" t="str">
        <f>IF(Overall!$A969&lt;&gt;"",IF(AND(MONTH($O967) &lt;= 9, MONTH($P967) &gt;= 9), IF($S967 &lt;&gt; "", $I967/$S967, ""), ""),"")</f>
        <v/>
      </c>
      <c r="AC967" s="10" t="str">
        <f>IF(Overall!$A969&lt;&gt;"",IF(AND(MONTH($O967) &lt;= 10, MONTH($P967) &gt;= 10), IF($S967 &lt;&gt; "", $I967/$S967, ""), ""),"")</f>
        <v/>
      </c>
      <c r="AD967" s="10" t="str">
        <f>IF(Overall!$A969&lt;&gt;"",IF(AND(MONTH($O967) &lt;= 11, MONTH($P967) &gt;= 11), IF($S967 &lt;&gt; "", $I967/$S967, ""), ""),"")</f>
        <v/>
      </c>
      <c r="AE967" s="10" t="str">
        <f>IF(Overall!$A969&lt;&gt;"",IF(AND(MONTH($O967) &lt;= 12, MONTH($P967) &gt;= 12), IF($S967 &lt;&gt; "", $I967/$S967, ""), ""),"")</f>
        <v/>
      </c>
      <c r="AG967" s="10" t="str">
        <f ca="1">IFERROR(IF(AND(NOW()&lt;= EOMONTH(DATE(YEAR($P967),1, 1), 0), Overall!$A969&lt;&gt;"", MONTH($O967) &lt;= 1, MONTH($P967) &gt;= 1), IF($S967 &lt;&gt; "", $I967/$S967, ""), ""), "")</f>
        <v/>
      </c>
      <c r="AH967" s="10" t="str">
        <f ca="1">IFERROR(IF(AND(NOW()&lt;= EOMONTH(DATE(YEAR($P967),2, 1), 0), Overall!$A969&lt;&gt;"", MONTH($O967) &lt;= 2, MONTH($P967) &gt;= 2), IF($S967 &lt;&gt; "", $I967/$S967, ""), ""), "")</f>
        <v/>
      </c>
      <c r="AI967" s="10" t="str">
        <f ca="1">IFERROR(IF(AND(NOW()&lt;= EOMONTH(DATE(YEAR($P967),3, 1), 0), Overall!$A969&lt;&gt;"", MONTH($O967) &lt;= 3, MONTH($P967) &gt;= 3), IF($S967 &lt;&gt; "", $I967/$S967, ""), ""), "")</f>
        <v/>
      </c>
      <c r="AJ967" s="10" t="str">
        <f ca="1">IFERROR(IF(AND(NOW()&lt;= EOMONTH(DATE(YEAR($P967),4, 1), 0), Overall!$A969&lt;&gt;"", MONTH($O967) &lt;= 4, MONTH($P967) &gt;= 4), IF($S967 &lt;&gt; "", $I967/$S967, ""), ""), "")</f>
        <v/>
      </c>
      <c r="AK967" s="10" t="str">
        <f ca="1">IFERROR(IF(AND(NOW()&lt;= EOMONTH(DATE(YEAR($P967),5, 1), 0), Overall!$A969&lt;&gt;"", MONTH($O967) &lt;= 5, MONTH($P967) &gt;= 5), IF($S967 &lt;&gt; "", $I967/$S967, ""), ""), "")</f>
        <v/>
      </c>
      <c r="AL967" s="10" t="str">
        <f ca="1">IFERROR(IF(AND(NOW()&lt;= EOMONTH(DATE(YEAR($P967),6, 1), 0), Overall!$A969&lt;&gt;"", MONTH($O967) &lt;= 6, MONTH($P967) &gt;= 6), IF($S967 &lt;&gt; "", $I967/$S967, ""), ""), "")</f>
        <v/>
      </c>
      <c r="AM967" s="10" t="str">
        <f ca="1">IFERROR(IF(AND(NOW()&lt;= EOMONTH(DATE(YEAR($P967),7, 1), 0), Overall!$A969&lt;&gt;"", MONTH($O967) &lt;= 7, MONTH($P967) &gt;= 7), IF($S967 &lt;&gt; "", $I967/$S967, ""), ""), "")</f>
        <v/>
      </c>
      <c r="AN967" s="10" t="str">
        <f ca="1">IFERROR(IF(AND(NOW()&lt;= EOMONTH(DATE(YEAR($P967),8, 1), 0), Overall!$A969&lt;&gt;"", MONTH($O967) &lt;= 8, MONTH($P967) &gt;= 8), IF($S967 &lt;&gt; "", $I967/$S967, ""), ""), "")</f>
        <v/>
      </c>
      <c r="AO967" s="10" t="str">
        <f ca="1">IFERROR(IF(AND(NOW()&lt;= EOMONTH(DATE(YEAR($P967),9, 1), 0), Overall!$A969&lt;&gt;"", MONTH($O967) &lt;= 9, MONTH($P967) &gt;= 9), IF($S967 &lt;&gt; "", $I967/$S967, ""), ""), "")</f>
        <v/>
      </c>
      <c r="AP967" s="10" t="str">
        <f ca="1">IFERROR(IF(AND(NOW()&lt;= EOMONTH(DATE(YEAR($P967),10, 1), 0), Overall!$A969&lt;&gt;"", MONTH($O967) &lt;= 10, MONTH($P967) &gt;= 10), IF($S967 &lt;&gt; "", $I967/$S967, ""), ""), "")</f>
        <v/>
      </c>
      <c r="AQ967" s="10" t="str">
        <f ca="1">IFERROR(IF(AND(NOW()&lt;= EOMONTH(DATE(YEAR($P967),11, 1), 0), Overall!$A969&lt;&gt;"", MONTH($O967) &lt;=11, MONTH($P967) &gt;= 11), IF($S967 &lt;&gt; "", $I967/$S967, ""), ""), "")</f>
        <v/>
      </c>
      <c r="AR967" s="10" t="str">
        <f ca="1">IFERROR(IF(AND(NOW()&lt;= EOMONTH(DATE(YEAR($P967),12, 1), 0), Overall!$A969&lt;&gt;"", MONTH($O967) &lt;= 12, MONTH($P967) &gt;= 12), IF($S967 &lt;&gt; "", $I967/$S967, ""), ""), "")</f>
        <v/>
      </c>
      <c r="AS967" s="16">
        <f t="shared" ca="1" si="31"/>
        <v>0</v>
      </c>
    </row>
    <row r="968" spans="1:45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5" t="str">
        <f>IF(Overall!P970&lt;&gt;"",_xlfn.VALUETOTEXT(Overall!P970),"")</f>
        <v/>
      </c>
      <c r="I968" s="6" t="str">
        <f>IF(Overall!F970&lt;&gt;"",VALUE(Overall!F970),"")</f>
        <v/>
      </c>
      <c r="J968" s="6" t="str">
        <f>IF(Overall!G970&lt;&gt;"",VALUE(Overall!G970),"")</f>
        <v/>
      </c>
      <c r="K968" s="6" t="str">
        <f>IF(Overall!H970&lt;&gt;"",VALUE(Overall!H970),"")</f>
        <v/>
      </c>
      <c r="L968" s="6" t="str">
        <f>IF(Overall!I970&lt;&gt;"",VALUE(Overall!I970),"")</f>
        <v/>
      </c>
      <c r="M968" s="6" t="str">
        <f>IF(Overall!J970&lt;&gt;"",VALUE(Overall!J970),"")</f>
        <v/>
      </c>
      <c r="N968" s="6" t="str">
        <f>IF(Overall!K970&lt;&gt;"",VALUE(Overall!K970),"")</f>
        <v/>
      </c>
      <c r="O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P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Q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R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S968" s="5" t="str">
        <f t="shared" si="30"/>
        <v/>
      </c>
      <c r="T968" s="10" t="str">
        <f>IF(Overall!$A970&lt;&gt;"",IF(AND(MONTH($O968) &lt;= 1, MONTH($P968) &gt;= 1), IF($S968 &lt;&gt; "", $I968/$S968, ""), ""),"")</f>
        <v/>
      </c>
      <c r="U968" s="10" t="str">
        <f>IF(Overall!$A970&lt;&gt;"",IF(AND(MONTH($O968) &lt;= 2, MONTH($P968) &gt;= 2), IF($S968 &lt;&gt; "", $I968/$S968, ""), ""),"")</f>
        <v/>
      </c>
      <c r="V968" s="10" t="str">
        <f>IF(Overall!$A970&lt;&gt;"",IF(AND(MONTH($O968) &lt;= 3, MONTH($P968) &gt;= 3), IF($S968 &lt;&gt; "", $I968/$S968, ""), ""),"")</f>
        <v/>
      </c>
      <c r="W968" s="10" t="str">
        <f>IF(Overall!$A970&lt;&gt;"",IF(AND(MONTH($O968) &lt;= 4, MONTH($P968) &gt;= 4), IF($S968 &lt;&gt; "", $I968/$S968, ""), ""),"")</f>
        <v/>
      </c>
      <c r="X968" s="10" t="str">
        <f>IF(Overall!$A970&lt;&gt;"",IF(AND(MONTH($O968) &lt;= 5, MONTH($P968) &gt;= 5), IF($S968 &lt;&gt; "", $I968/$S968, ""), ""),"")</f>
        <v/>
      </c>
      <c r="Y968" s="10" t="str">
        <f>IF(Overall!$A970&lt;&gt;"",IF(AND(MONTH($O968) &lt;= 6, MONTH($P968) &gt;= 6), IF($S968 &lt;&gt; "", $I968/$S968, ""), ""),"")</f>
        <v/>
      </c>
      <c r="Z968" s="10" t="str">
        <f>IF(Overall!$A970&lt;&gt;"",IF(AND(MONTH($O968) &lt;= 7, MONTH($P968) &gt;= 7 ), IF($S968 &lt;&gt; "", $I968/$S968, ""), ""),"")</f>
        <v/>
      </c>
      <c r="AA968" s="10" t="str">
        <f>IF(Overall!$A970&lt;&gt;"",IF(AND(MONTH($O968) &lt;= 8, MONTH($P968) &gt;= 8), IF($S968 &lt;&gt; "", $I968/$S968, ""), ""),"")</f>
        <v/>
      </c>
      <c r="AB968" s="10" t="str">
        <f>IF(Overall!$A970&lt;&gt;"",IF(AND(MONTH($O968) &lt;= 9, MONTH($P968) &gt;= 9), IF($S968 &lt;&gt; "", $I968/$S968, ""), ""),"")</f>
        <v/>
      </c>
      <c r="AC968" s="10" t="str">
        <f>IF(Overall!$A970&lt;&gt;"",IF(AND(MONTH($O968) &lt;= 10, MONTH($P968) &gt;= 10), IF($S968 &lt;&gt; "", $I968/$S968, ""), ""),"")</f>
        <v/>
      </c>
      <c r="AD968" s="10" t="str">
        <f>IF(Overall!$A970&lt;&gt;"",IF(AND(MONTH($O968) &lt;= 11, MONTH($P968) &gt;= 11), IF($S968 &lt;&gt; "", $I968/$S968, ""), ""),"")</f>
        <v/>
      </c>
      <c r="AE968" s="10" t="str">
        <f>IF(Overall!$A970&lt;&gt;"",IF(AND(MONTH($O968) &lt;= 12, MONTH($P968) &gt;= 12), IF($S968 &lt;&gt; "", $I968/$S968, ""), ""),"")</f>
        <v/>
      </c>
      <c r="AG968" s="10" t="str">
        <f ca="1">IFERROR(IF(AND(NOW()&lt;= EOMONTH(DATE(YEAR($P968),1, 1), 0), Overall!$A970&lt;&gt;"", MONTH($O968) &lt;= 1, MONTH($P968) &gt;= 1), IF($S968 &lt;&gt; "", $I968/$S968, ""), ""), "")</f>
        <v/>
      </c>
      <c r="AH968" s="10" t="str">
        <f ca="1">IFERROR(IF(AND(NOW()&lt;= EOMONTH(DATE(YEAR($P968),2, 1), 0), Overall!$A970&lt;&gt;"", MONTH($O968) &lt;= 2, MONTH($P968) &gt;= 2), IF($S968 &lt;&gt; "", $I968/$S968, ""), ""), "")</f>
        <v/>
      </c>
      <c r="AI968" s="10" t="str">
        <f ca="1">IFERROR(IF(AND(NOW()&lt;= EOMONTH(DATE(YEAR($P968),3, 1), 0), Overall!$A970&lt;&gt;"", MONTH($O968) &lt;= 3, MONTH($P968) &gt;= 3), IF($S968 &lt;&gt; "", $I968/$S968, ""), ""), "")</f>
        <v/>
      </c>
      <c r="AJ968" s="10" t="str">
        <f ca="1">IFERROR(IF(AND(NOW()&lt;= EOMONTH(DATE(YEAR($P968),4, 1), 0), Overall!$A970&lt;&gt;"", MONTH($O968) &lt;= 4, MONTH($P968) &gt;= 4), IF($S968 &lt;&gt; "", $I968/$S968, ""), ""), "")</f>
        <v/>
      </c>
      <c r="AK968" s="10" t="str">
        <f ca="1">IFERROR(IF(AND(NOW()&lt;= EOMONTH(DATE(YEAR($P968),5, 1), 0), Overall!$A970&lt;&gt;"", MONTH($O968) &lt;= 5, MONTH($P968) &gt;= 5), IF($S968 &lt;&gt; "", $I968/$S968, ""), ""), "")</f>
        <v/>
      </c>
      <c r="AL968" s="10" t="str">
        <f ca="1">IFERROR(IF(AND(NOW()&lt;= EOMONTH(DATE(YEAR($P968),6, 1), 0), Overall!$A970&lt;&gt;"", MONTH($O968) &lt;= 6, MONTH($P968) &gt;= 6), IF($S968 &lt;&gt; "", $I968/$S968, ""), ""), "")</f>
        <v/>
      </c>
      <c r="AM968" s="10" t="str">
        <f ca="1">IFERROR(IF(AND(NOW()&lt;= EOMONTH(DATE(YEAR($P968),7, 1), 0), Overall!$A970&lt;&gt;"", MONTH($O968) &lt;= 7, MONTH($P968) &gt;= 7), IF($S968 &lt;&gt; "", $I968/$S968, ""), ""), "")</f>
        <v/>
      </c>
      <c r="AN968" s="10" t="str">
        <f ca="1">IFERROR(IF(AND(NOW()&lt;= EOMONTH(DATE(YEAR($P968),8, 1), 0), Overall!$A970&lt;&gt;"", MONTH($O968) &lt;= 8, MONTH($P968) &gt;= 8), IF($S968 &lt;&gt; "", $I968/$S968, ""), ""), "")</f>
        <v/>
      </c>
      <c r="AO968" s="10" t="str">
        <f ca="1">IFERROR(IF(AND(NOW()&lt;= EOMONTH(DATE(YEAR($P968),9, 1), 0), Overall!$A970&lt;&gt;"", MONTH($O968) &lt;= 9, MONTH($P968) &gt;= 9), IF($S968 &lt;&gt; "", $I968/$S968, ""), ""), "")</f>
        <v/>
      </c>
      <c r="AP968" s="10" t="str">
        <f ca="1">IFERROR(IF(AND(NOW()&lt;= EOMONTH(DATE(YEAR($P968),10, 1), 0), Overall!$A970&lt;&gt;"", MONTH($O968) &lt;= 10, MONTH($P968) &gt;= 10), IF($S968 &lt;&gt; "", $I968/$S968, ""), ""), "")</f>
        <v/>
      </c>
      <c r="AQ968" s="10" t="str">
        <f ca="1">IFERROR(IF(AND(NOW()&lt;= EOMONTH(DATE(YEAR($P968),11, 1), 0), Overall!$A970&lt;&gt;"", MONTH($O968) &lt;=11, MONTH($P968) &gt;= 11), IF($S968 &lt;&gt; "", $I968/$S968, ""), ""), "")</f>
        <v/>
      </c>
      <c r="AR968" s="10" t="str">
        <f ca="1">IFERROR(IF(AND(NOW()&lt;= EOMONTH(DATE(YEAR($P968),12, 1), 0), Overall!$A970&lt;&gt;"", MONTH($O968) &lt;= 12, MONTH($P968) &gt;= 12), IF($S968 &lt;&gt; "", $I968/$S968, ""), ""), "")</f>
        <v/>
      </c>
      <c r="AS968" s="16">
        <f t="shared" ca="1" si="31"/>
        <v>0</v>
      </c>
    </row>
    <row r="969" spans="1:45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5" t="str">
        <f>IF(Overall!P971&lt;&gt;"",_xlfn.VALUETOTEXT(Overall!P971),"")</f>
        <v/>
      </c>
      <c r="I969" s="6" t="str">
        <f>IF(Overall!F971&lt;&gt;"",VALUE(Overall!F971),"")</f>
        <v/>
      </c>
      <c r="J969" s="6" t="str">
        <f>IF(Overall!G971&lt;&gt;"",VALUE(Overall!G971),"")</f>
        <v/>
      </c>
      <c r="K969" s="6" t="str">
        <f>IF(Overall!H971&lt;&gt;"",VALUE(Overall!H971),"")</f>
        <v/>
      </c>
      <c r="L969" s="6" t="str">
        <f>IF(Overall!I971&lt;&gt;"",VALUE(Overall!I971),"")</f>
        <v/>
      </c>
      <c r="M969" s="6" t="str">
        <f>IF(Overall!J971&lt;&gt;"",VALUE(Overall!J971),"")</f>
        <v/>
      </c>
      <c r="N969" s="6" t="str">
        <f>IF(Overall!K971&lt;&gt;"",VALUE(Overall!K971),"")</f>
        <v/>
      </c>
      <c r="O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P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Q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R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S969" s="5" t="str">
        <f t="shared" si="30"/>
        <v/>
      </c>
      <c r="T969" s="10" t="str">
        <f>IF(Overall!$A971&lt;&gt;"",IF(AND(MONTH($O969) &lt;= 1, MONTH($P969) &gt;= 1), IF($S969 &lt;&gt; "", $I969/$S969, ""), ""),"")</f>
        <v/>
      </c>
      <c r="U969" s="10" t="str">
        <f>IF(Overall!$A971&lt;&gt;"",IF(AND(MONTH($O969) &lt;= 2, MONTH($P969) &gt;= 2), IF($S969 &lt;&gt; "", $I969/$S969, ""), ""),"")</f>
        <v/>
      </c>
      <c r="V969" s="10" t="str">
        <f>IF(Overall!$A971&lt;&gt;"",IF(AND(MONTH($O969) &lt;= 3, MONTH($P969) &gt;= 3), IF($S969 &lt;&gt; "", $I969/$S969, ""), ""),"")</f>
        <v/>
      </c>
      <c r="W969" s="10" t="str">
        <f>IF(Overall!$A971&lt;&gt;"",IF(AND(MONTH($O969) &lt;= 4, MONTH($P969) &gt;= 4), IF($S969 &lt;&gt; "", $I969/$S969, ""), ""),"")</f>
        <v/>
      </c>
      <c r="X969" s="10" t="str">
        <f>IF(Overall!$A971&lt;&gt;"",IF(AND(MONTH($O969) &lt;= 5, MONTH($P969) &gt;= 5), IF($S969 &lt;&gt; "", $I969/$S969, ""), ""),"")</f>
        <v/>
      </c>
      <c r="Y969" s="10" t="str">
        <f>IF(Overall!$A971&lt;&gt;"",IF(AND(MONTH($O969) &lt;= 6, MONTH($P969) &gt;= 6), IF($S969 &lt;&gt; "", $I969/$S969, ""), ""),"")</f>
        <v/>
      </c>
      <c r="Z969" s="10" t="str">
        <f>IF(Overall!$A971&lt;&gt;"",IF(AND(MONTH($O969) &lt;= 7, MONTH($P969) &gt;= 7 ), IF($S969 &lt;&gt; "", $I969/$S969, ""), ""),"")</f>
        <v/>
      </c>
      <c r="AA969" s="10" t="str">
        <f>IF(Overall!$A971&lt;&gt;"",IF(AND(MONTH($O969) &lt;= 8, MONTH($P969) &gt;= 8), IF($S969 &lt;&gt; "", $I969/$S969, ""), ""),"")</f>
        <v/>
      </c>
      <c r="AB969" s="10" t="str">
        <f>IF(Overall!$A971&lt;&gt;"",IF(AND(MONTH($O969) &lt;= 9, MONTH($P969) &gt;= 9), IF($S969 &lt;&gt; "", $I969/$S969, ""), ""),"")</f>
        <v/>
      </c>
      <c r="AC969" s="10" t="str">
        <f>IF(Overall!$A971&lt;&gt;"",IF(AND(MONTH($O969) &lt;= 10, MONTH($P969) &gt;= 10), IF($S969 &lt;&gt; "", $I969/$S969, ""), ""),"")</f>
        <v/>
      </c>
      <c r="AD969" s="10" t="str">
        <f>IF(Overall!$A971&lt;&gt;"",IF(AND(MONTH($O969) &lt;= 11, MONTH($P969) &gt;= 11), IF($S969 &lt;&gt; "", $I969/$S969, ""), ""),"")</f>
        <v/>
      </c>
      <c r="AE969" s="10" t="str">
        <f>IF(Overall!$A971&lt;&gt;"",IF(AND(MONTH($O969) &lt;= 12, MONTH($P969) &gt;= 12), IF($S969 &lt;&gt; "", $I969/$S969, ""), ""),"")</f>
        <v/>
      </c>
      <c r="AG969" s="10" t="str">
        <f ca="1">IFERROR(IF(AND(NOW()&lt;= EOMONTH(DATE(YEAR($P969),1, 1), 0), Overall!$A971&lt;&gt;"", MONTH($O969) &lt;= 1, MONTH($P969) &gt;= 1), IF($S969 &lt;&gt; "", $I969/$S969, ""), ""), "")</f>
        <v/>
      </c>
      <c r="AH969" s="10" t="str">
        <f ca="1">IFERROR(IF(AND(NOW()&lt;= EOMONTH(DATE(YEAR($P969),2, 1), 0), Overall!$A971&lt;&gt;"", MONTH($O969) &lt;= 2, MONTH($P969) &gt;= 2), IF($S969 &lt;&gt; "", $I969/$S969, ""), ""), "")</f>
        <v/>
      </c>
      <c r="AI969" s="10" t="str">
        <f ca="1">IFERROR(IF(AND(NOW()&lt;= EOMONTH(DATE(YEAR($P969),3, 1), 0), Overall!$A971&lt;&gt;"", MONTH($O969) &lt;= 3, MONTH($P969) &gt;= 3), IF($S969 &lt;&gt; "", $I969/$S969, ""), ""), "")</f>
        <v/>
      </c>
      <c r="AJ969" s="10" t="str">
        <f ca="1">IFERROR(IF(AND(NOW()&lt;= EOMONTH(DATE(YEAR($P969),4, 1), 0), Overall!$A971&lt;&gt;"", MONTH($O969) &lt;= 4, MONTH($P969) &gt;= 4), IF($S969 &lt;&gt; "", $I969/$S969, ""), ""), "")</f>
        <v/>
      </c>
      <c r="AK969" s="10" t="str">
        <f ca="1">IFERROR(IF(AND(NOW()&lt;= EOMONTH(DATE(YEAR($P969),5, 1), 0), Overall!$A971&lt;&gt;"", MONTH($O969) &lt;= 5, MONTH($P969) &gt;= 5), IF($S969 &lt;&gt; "", $I969/$S969, ""), ""), "")</f>
        <v/>
      </c>
      <c r="AL969" s="10" t="str">
        <f ca="1">IFERROR(IF(AND(NOW()&lt;= EOMONTH(DATE(YEAR($P969),6, 1), 0), Overall!$A971&lt;&gt;"", MONTH($O969) &lt;= 6, MONTH($P969) &gt;= 6), IF($S969 &lt;&gt; "", $I969/$S969, ""), ""), "")</f>
        <v/>
      </c>
      <c r="AM969" s="10" t="str">
        <f ca="1">IFERROR(IF(AND(NOW()&lt;= EOMONTH(DATE(YEAR($P969),7, 1), 0), Overall!$A971&lt;&gt;"", MONTH($O969) &lt;= 7, MONTH($P969) &gt;= 7), IF($S969 &lt;&gt; "", $I969/$S969, ""), ""), "")</f>
        <v/>
      </c>
      <c r="AN969" s="10" t="str">
        <f ca="1">IFERROR(IF(AND(NOW()&lt;= EOMONTH(DATE(YEAR($P969),8, 1), 0), Overall!$A971&lt;&gt;"", MONTH($O969) &lt;= 8, MONTH($P969) &gt;= 8), IF($S969 &lt;&gt; "", $I969/$S969, ""), ""), "")</f>
        <v/>
      </c>
      <c r="AO969" s="10" t="str">
        <f ca="1">IFERROR(IF(AND(NOW()&lt;= EOMONTH(DATE(YEAR($P969),9, 1), 0), Overall!$A971&lt;&gt;"", MONTH($O969) &lt;= 9, MONTH($P969) &gt;= 9), IF($S969 &lt;&gt; "", $I969/$S969, ""), ""), "")</f>
        <v/>
      </c>
      <c r="AP969" s="10" t="str">
        <f ca="1">IFERROR(IF(AND(NOW()&lt;= EOMONTH(DATE(YEAR($P969),10, 1), 0), Overall!$A971&lt;&gt;"", MONTH($O969) &lt;= 10, MONTH($P969) &gt;= 10), IF($S969 &lt;&gt; "", $I969/$S969, ""), ""), "")</f>
        <v/>
      </c>
      <c r="AQ969" s="10" t="str">
        <f ca="1">IFERROR(IF(AND(NOW()&lt;= EOMONTH(DATE(YEAR($P969),11, 1), 0), Overall!$A971&lt;&gt;"", MONTH($O969) &lt;=11, MONTH($P969) &gt;= 11), IF($S969 &lt;&gt; "", $I969/$S969, ""), ""), "")</f>
        <v/>
      </c>
      <c r="AR969" s="10" t="str">
        <f ca="1">IFERROR(IF(AND(NOW()&lt;= EOMONTH(DATE(YEAR($P969),12, 1), 0), Overall!$A971&lt;&gt;"", MONTH($O969) &lt;= 12, MONTH($P969) &gt;= 12), IF($S969 &lt;&gt; "", $I969/$S969, ""), ""), "")</f>
        <v/>
      </c>
      <c r="AS969" s="16">
        <f t="shared" ca="1" si="31"/>
        <v>0</v>
      </c>
    </row>
    <row r="970" spans="1:45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5" t="str">
        <f>IF(Overall!P972&lt;&gt;"",_xlfn.VALUETOTEXT(Overall!P972),"")</f>
        <v/>
      </c>
      <c r="I970" s="6" t="str">
        <f>IF(Overall!F972&lt;&gt;"",VALUE(Overall!F972),"")</f>
        <v/>
      </c>
      <c r="J970" s="6" t="str">
        <f>IF(Overall!G972&lt;&gt;"",VALUE(Overall!G972),"")</f>
        <v/>
      </c>
      <c r="K970" s="6" t="str">
        <f>IF(Overall!H972&lt;&gt;"",VALUE(Overall!H972),"")</f>
        <v/>
      </c>
      <c r="L970" s="6" t="str">
        <f>IF(Overall!I972&lt;&gt;"",VALUE(Overall!I972),"")</f>
        <v/>
      </c>
      <c r="M970" s="6" t="str">
        <f>IF(Overall!J972&lt;&gt;"",VALUE(Overall!J972),"")</f>
        <v/>
      </c>
      <c r="N970" s="6" t="str">
        <f>IF(Overall!K972&lt;&gt;"",VALUE(Overall!K972),"")</f>
        <v/>
      </c>
      <c r="O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P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Q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R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S970" s="5" t="str">
        <f t="shared" si="30"/>
        <v/>
      </c>
      <c r="T970" s="10" t="str">
        <f>IF(Overall!$A972&lt;&gt;"",IF(AND(MONTH($O970) &lt;= 1, MONTH($P970) &gt;= 1), IF($S970 &lt;&gt; "", $I970/$S970, ""), ""),"")</f>
        <v/>
      </c>
      <c r="U970" s="10" t="str">
        <f>IF(Overall!$A972&lt;&gt;"",IF(AND(MONTH($O970) &lt;= 2, MONTH($P970) &gt;= 2), IF($S970 &lt;&gt; "", $I970/$S970, ""), ""),"")</f>
        <v/>
      </c>
      <c r="V970" s="10" t="str">
        <f>IF(Overall!$A972&lt;&gt;"",IF(AND(MONTH($O970) &lt;= 3, MONTH($P970) &gt;= 3), IF($S970 &lt;&gt; "", $I970/$S970, ""), ""),"")</f>
        <v/>
      </c>
      <c r="W970" s="10" t="str">
        <f>IF(Overall!$A972&lt;&gt;"",IF(AND(MONTH($O970) &lt;= 4, MONTH($P970) &gt;= 4), IF($S970 &lt;&gt; "", $I970/$S970, ""), ""),"")</f>
        <v/>
      </c>
      <c r="X970" s="10" t="str">
        <f>IF(Overall!$A972&lt;&gt;"",IF(AND(MONTH($O970) &lt;= 5, MONTH($P970) &gt;= 5), IF($S970 &lt;&gt; "", $I970/$S970, ""), ""),"")</f>
        <v/>
      </c>
      <c r="Y970" s="10" t="str">
        <f>IF(Overall!$A972&lt;&gt;"",IF(AND(MONTH($O970) &lt;= 6, MONTH($P970) &gt;= 6), IF($S970 &lt;&gt; "", $I970/$S970, ""), ""),"")</f>
        <v/>
      </c>
      <c r="Z970" s="10" t="str">
        <f>IF(Overall!$A972&lt;&gt;"",IF(AND(MONTH($O970) &lt;= 7, MONTH($P970) &gt;= 7 ), IF($S970 &lt;&gt; "", $I970/$S970, ""), ""),"")</f>
        <v/>
      </c>
      <c r="AA970" s="10" t="str">
        <f>IF(Overall!$A972&lt;&gt;"",IF(AND(MONTH($O970) &lt;= 8, MONTH($P970) &gt;= 8), IF($S970 &lt;&gt; "", $I970/$S970, ""), ""),"")</f>
        <v/>
      </c>
      <c r="AB970" s="10" t="str">
        <f>IF(Overall!$A972&lt;&gt;"",IF(AND(MONTH($O970) &lt;= 9, MONTH($P970) &gt;= 9), IF($S970 &lt;&gt; "", $I970/$S970, ""), ""),"")</f>
        <v/>
      </c>
      <c r="AC970" s="10" t="str">
        <f>IF(Overall!$A972&lt;&gt;"",IF(AND(MONTH($O970) &lt;= 10, MONTH($P970) &gt;= 10), IF($S970 &lt;&gt; "", $I970/$S970, ""), ""),"")</f>
        <v/>
      </c>
      <c r="AD970" s="10" t="str">
        <f>IF(Overall!$A972&lt;&gt;"",IF(AND(MONTH($O970) &lt;= 11, MONTH($P970) &gt;= 11), IF($S970 &lt;&gt; "", $I970/$S970, ""), ""),"")</f>
        <v/>
      </c>
      <c r="AE970" s="10" t="str">
        <f>IF(Overall!$A972&lt;&gt;"",IF(AND(MONTH($O970) &lt;= 12, MONTH($P970) &gt;= 12), IF($S970 &lt;&gt; "", $I970/$S970, ""), ""),"")</f>
        <v/>
      </c>
      <c r="AG970" s="10" t="str">
        <f ca="1">IFERROR(IF(AND(NOW()&lt;= EOMONTH(DATE(YEAR($P970),1, 1), 0), Overall!$A972&lt;&gt;"", MONTH($O970) &lt;= 1, MONTH($P970) &gt;= 1), IF($S970 &lt;&gt; "", $I970/$S970, ""), ""), "")</f>
        <v/>
      </c>
      <c r="AH970" s="10" t="str">
        <f ca="1">IFERROR(IF(AND(NOW()&lt;= EOMONTH(DATE(YEAR($P970),2, 1), 0), Overall!$A972&lt;&gt;"", MONTH($O970) &lt;= 2, MONTH($P970) &gt;= 2), IF($S970 &lt;&gt; "", $I970/$S970, ""), ""), "")</f>
        <v/>
      </c>
      <c r="AI970" s="10" t="str">
        <f ca="1">IFERROR(IF(AND(NOW()&lt;= EOMONTH(DATE(YEAR($P970),3, 1), 0), Overall!$A972&lt;&gt;"", MONTH($O970) &lt;= 3, MONTH($P970) &gt;= 3), IF($S970 &lt;&gt; "", $I970/$S970, ""), ""), "")</f>
        <v/>
      </c>
      <c r="AJ970" s="10" t="str">
        <f ca="1">IFERROR(IF(AND(NOW()&lt;= EOMONTH(DATE(YEAR($P970),4, 1), 0), Overall!$A972&lt;&gt;"", MONTH($O970) &lt;= 4, MONTH($P970) &gt;= 4), IF($S970 &lt;&gt; "", $I970/$S970, ""), ""), "")</f>
        <v/>
      </c>
      <c r="AK970" s="10" t="str">
        <f ca="1">IFERROR(IF(AND(NOW()&lt;= EOMONTH(DATE(YEAR($P970),5, 1), 0), Overall!$A972&lt;&gt;"", MONTH($O970) &lt;= 5, MONTH($P970) &gt;= 5), IF($S970 &lt;&gt; "", $I970/$S970, ""), ""), "")</f>
        <v/>
      </c>
      <c r="AL970" s="10" t="str">
        <f ca="1">IFERROR(IF(AND(NOW()&lt;= EOMONTH(DATE(YEAR($P970),6, 1), 0), Overall!$A972&lt;&gt;"", MONTH($O970) &lt;= 6, MONTH($P970) &gt;= 6), IF($S970 &lt;&gt; "", $I970/$S970, ""), ""), "")</f>
        <v/>
      </c>
      <c r="AM970" s="10" t="str">
        <f ca="1">IFERROR(IF(AND(NOW()&lt;= EOMONTH(DATE(YEAR($P970),7, 1), 0), Overall!$A972&lt;&gt;"", MONTH($O970) &lt;= 7, MONTH($P970) &gt;= 7), IF($S970 &lt;&gt; "", $I970/$S970, ""), ""), "")</f>
        <v/>
      </c>
      <c r="AN970" s="10" t="str">
        <f ca="1">IFERROR(IF(AND(NOW()&lt;= EOMONTH(DATE(YEAR($P970),8, 1), 0), Overall!$A972&lt;&gt;"", MONTH($O970) &lt;= 8, MONTH($P970) &gt;= 8), IF($S970 &lt;&gt; "", $I970/$S970, ""), ""), "")</f>
        <v/>
      </c>
      <c r="AO970" s="10" t="str">
        <f ca="1">IFERROR(IF(AND(NOW()&lt;= EOMONTH(DATE(YEAR($P970),9, 1), 0), Overall!$A972&lt;&gt;"", MONTH($O970) &lt;= 9, MONTH($P970) &gt;= 9), IF($S970 &lt;&gt; "", $I970/$S970, ""), ""), "")</f>
        <v/>
      </c>
      <c r="AP970" s="10" t="str">
        <f ca="1">IFERROR(IF(AND(NOW()&lt;= EOMONTH(DATE(YEAR($P970),10, 1), 0), Overall!$A972&lt;&gt;"", MONTH($O970) &lt;= 10, MONTH($P970) &gt;= 10), IF($S970 &lt;&gt; "", $I970/$S970, ""), ""), "")</f>
        <v/>
      </c>
      <c r="AQ970" s="10" t="str">
        <f ca="1">IFERROR(IF(AND(NOW()&lt;= EOMONTH(DATE(YEAR($P970),11, 1), 0), Overall!$A972&lt;&gt;"", MONTH($O970) &lt;=11, MONTH($P970) &gt;= 11), IF($S970 &lt;&gt; "", $I970/$S970, ""), ""), "")</f>
        <v/>
      </c>
      <c r="AR970" s="10" t="str">
        <f ca="1">IFERROR(IF(AND(NOW()&lt;= EOMONTH(DATE(YEAR($P970),12, 1), 0), Overall!$A972&lt;&gt;"", MONTH($O970) &lt;= 12, MONTH($P970) &gt;= 12), IF($S970 &lt;&gt; "", $I970/$S970, ""), ""), "")</f>
        <v/>
      </c>
      <c r="AS970" s="16">
        <f t="shared" ca="1" si="31"/>
        <v>0</v>
      </c>
    </row>
    <row r="971" spans="1:45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5" t="str">
        <f>IF(Overall!P973&lt;&gt;"",_xlfn.VALUETOTEXT(Overall!P973),"")</f>
        <v/>
      </c>
      <c r="I971" s="6" t="str">
        <f>IF(Overall!F973&lt;&gt;"",VALUE(Overall!F973),"")</f>
        <v/>
      </c>
      <c r="J971" s="6" t="str">
        <f>IF(Overall!G973&lt;&gt;"",VALUE(Overall!G973),"")</f>
        <v/>
      </c>
      <c r="K971" s="6" t="str">
        <f>IF(Overall!H973&lt;&gt;"",VALUE(Overall!H973),"")</f>
        <v/>
      </c>
      <c r="L971" s="6" t="str">
        <f>IF(Overall!I973&lt;&gt;"",VALUE(Overall!I973),"")</f>
        <v/>
      </c>
      <c r="M971" s="6" t="str">
        <f>IF(Overall!J973&lt;&gt;"",VALUE(Overall!J973),"")</f>
        <v/>
      </c>
      <c r="N971" s="6" t="str">
        <f>IF(Overall!K973&lt;&gt;"",VALUE(Overall!K973),"")</f>
        <v/>
      </c>
      <c r="O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P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Q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R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S971" s="5" t="str">
        <f t="shared" si="30"/>
        <v/>
      </c>
      <c r="T971" s="10" t="str">
        <f>IF(Overall!$A973&lt;&gt;"",IF(AND(MONTH($O971) &lt;= 1, MONTH($P971) &gt;= 1), IF($S971 &lt;&gt; "", $I971/$S971, ""), ""),"")</f>
        <v/>
      </c>
      <c r="U971" s="10" t="str">
        <f>IF(Overall!$A973&lt;&gt;"",IF(AND(MONTH($O971) &lt;= 2, MONTH($P971) &gt;= 2), IF($S971 &lt;&gt; "", $I971/$S971, ""), ""),"")</f>
        <v/>
      </c>
      <c r="V971" s="10" t="str">
        <f>IF(Overall!$A973&lt;&gt;"",IF(AND(MONTH($O971) &lt;= 3, MONTH($P971) &gt;= 3), IF($S971 &lt;&gt; "", $I971/$S971, ""), ""),"")</f>
        <v/>
      </c>
      <c r="W971" s="10" t="str">
        <f>IF(Overall!$A973&lt;&gt;"",IF(AND(MONTH($O971) &lt;= 4, MONTH($P971) &gt;= 4), IF($S971 &lt;&gt; "", $I971/$S971, ""), ""),"")</f>
        <v/>
      </c>
      <c r="X971" s="10" t="str">
        <f>IF(Overall!$A973&lt;&gt;"",IF(AND(MONTH($O971) &lt;= 5, MONTH($P971) &gt;= 5), IF($S971 &lt;&gt; "", $I971/$S971, ""), ""),"")</f>
        <v/>
      </c>
      <c r="Y971" s="10" t="str">
        <f>IF(Overall!$A973&lt;&gt;"",IF(AND(MONTH($O971) &lt;= 6, MONTH($P971) &gt;= 6), IF($S971 &lt;&gt; "", $I971/$S971, ""), ""),"")</f>
        <v/>
      </c>
      <c r="Z971" s="10" t="str">
        <f>IF(Overall!$A973&lt;&gt;"",IF(AND(MONTH($O971) &lt;= 7, MONTH($P971) &gt;= 7 ), IF($S971 &lt;&gt; "", $I971/$S971, ""), ""),"")</f>
        <v/>
      </c>
      <c r="AA971" s="10" t="str">
        <f>IF(Overall!$A973&lt;&gt;"",IF(AND(MONTH($O971) &lt;= 8, MONTH($P971) &gt;= 8), IF($S971 &lt;&gt; "", $I971/$S971, ""), ""),"")</f>
        <v/>
      </c>
      <c r="AB971" s="10" t="str">
        <f>IF(Overall!$A973&lt;&gt;"",IF(AND(MONTH($O971) &lt;= 9, MONTH($P971) &gt;= 9), IF($S971 &lt;&gt; "", $I971/$S971, ""), ""),"")</f>
        <v/>
      </c>
      <c r="AC971" s="10" t="str">
        <f>IF(Overall!$A973&lt;&gt;"",IF(AND(MONTH($O971) &lt;= 10, MONTH($P971) &gt;= 10), IF($S971 &lt;&gt; "", $I971/$S971, ""), ""),"")</f>
        <v/>
      </c>
      <c r="AD971" s="10" t="str">
        <f>IF(Overall!$A973&lt;&gt;"",IF(AND(MONTH($O971) &lt;= 11, MONTH($P971) &gt;= 11), IF($S971 &lt;&gt; "", $I971/$S971, ""), ""),"")</f>
        <v/>
      </c>
      <c r="AE971" s="10" t="str">
        <f>IF(Overall!$A973&lt;&gt;"",IF(AND(MONTH($O971) &lt;= 12, MONTH($P971) &gt;= 12), IF($S971 &lt;&gt; "", $I971/$S971, ""), ""),"")</f>
        <v/>
      </c>
      <c r="AG971" s="10" t="str">
        <f ca="1">IFERROR(IF(AND(NOW()&lt;= EOMONTH(DATE(YEAR($P971),1, 1), 0), Overall!$A973&lt;&gt;"", MONTH($O971) &lt;= 1, MONTH($P971) &gt;= 1), IF($S971 &lt;&gt; "", $I971/$S971, ""), ""), "")</f>
        <v/>
      </c>
      <c r="AH971" s="10" t="str">
        <f ca="1">IFERROR(IF(AND(NOW()&lt;= EOMONTH(DATE(YEAR($P971),2, 1), 0), Overall!$A973&lt;&gt;"", MONTH($O971) &lt;= 2, MONTH($P971) &gt;= 2), IF($S971 &lt;&gt; "", $I971/$S971, ""), ""), "")</f>
        <v/>
      </c>
      <c r="AI971" s="10" t="str">
        <f ca="1">IFERROR(IF(AND(NOW()&lt;= EOMONTH(DATE(YEAR($P971),3, 1), 0), Overall!$A973&lt;&gt;"", MONTH($O971) &lt;= 3, MONTH($P971) &gt;= 3), IF($S971 &lt;&gt; "", $I971/$S971, ""), ""), "")</f>
        <v/>
      </c>
      <c r="AJ971" s="10" t="str">
        <f ca="1">IFERROR(IF(AND(NOW()&lt;= EOMONTH(DATE(YEAR($P971),4, 1), 0), Overall!$A973&lt;&gt;"", MONTH($O971) &lt;= 4, MONTH($P971) &gt;= 4), IF($S971 &lt;&gt; "", $I971/$S971, ""), ""), "")</f>
        <v/>
      </c>
      <c r="AK971" s="10" t="str">
        <f ca="1">IFERROR(IF(AND(NOW()&lt;= EOMONTH(DATE(YEAR($P971),5, 1), 0), Overall!$A973&lt;&gt;"", MONTH($O971) &lt;= 5, MONTH($P971) &gt;= 5), IF($S971 &lt;&gt; "", $I971/$S971, ""), ""), "")</f>
        <v/>
      </c>
      <c r="AL971" s="10" t="str">
        <f ca="1">IFERROR(IF(AND(NOW()&lt;= EOMONTH(DATE(YEAR($P971),6, 1), 0), Overall!$A973&lt;&gt;"", MONTH($O971) &lt;= 6, MONTH($P971) &gt;= 6), IF($S971 &lt;&gt; "", $I971/$S971, ""), ""), "")</f>
        <v/>
      </c>
      <c r="AM971" s="10" t="str">
        <f ca="1">IFERROR(IF(AND(NOW()&lt;= EOMONTH(DATE(YEAR($P971),7, 1), 0), Overall!$A973&lt;&gt;"", MONTH($O971) &lt;= 7, MONTH($P971) &gt;= 7), IF($S971 &lt;&gt; "", $I971/$S971, ""), ""), "")</f>
        <v/>
      </c>
      <c r="AN971" s="10" t="str">
        <f ca="1">IFERROR(IF(AND(NOW()&lt;= EOMONTH(DATE(YEAR($P971),8, 1), 0), Overall!$A973&lt;&gt;"", MONTH($O971) &lt;= 8, MONTH($P971) &gt;= 8), IF($S971 &lt;&gt; "", $I971/$S971, ""), ""), "")</f>
        <v/>
      </c>
      <c r="AO971" s="10" t="str">
        <f ca="1">IFERROR(IF(AND(NOW()&lt;= EOMONTH(DATE(YEAR($P971),9, 1), 0), Overall!$A973&lt;&gt;"", MONTH($O971) &lt;= 9, MONTH($P971) &gt;= 9), IF($S971 &lt;&gt; "", $I971/$S971, ""), ""), "")</f>
        <v/>
      </c>
      <c r="AP971" s="10" t="str">
        <f ca="1">IFERROR(IF(AND(NOW()&lt;= EOMONTH(DATE(YEAR($P971),10, 1), 0), Overall!$A973&lt;&gt;"", MONTH($O971) &lt;= 10, MONTH($P971) &gt;= 10), IF($S971 &lt;&gt; "", $I971/$S971, ""), ""), "")</f>
        <v/>
      </c>
      <c r="AQ971" s="10" t="str">
        <f ca="1">IFERROR(IF(AND(NOW()&lt;= EOMONTH(DATE(YEAR($P971),11, 1), 0), Overall!$A973&lt;&gt;"", MONTH($O971) &lt;=11, MONTH($P971) &gt;= 11), IF($S971 &lt;&gt; "", $I971/$S971, ""), ""), "")</f>
        <v/>
      </c>
      <c r="AR971" s="10" t="str">
        <f ca="1">IFERROR(IF(AND(NOW()&lt;= EOMONTH(DATE(YEAR($P971),12, 1), 0), Overall!$A973&lt;&gt;"", MONTH($O971) &lt;= 12, MONTH($P971) &gt;= 12), IF($S971 &lt;&gt; "", $I971/$S971, ""), ""), "")</f>
        <v/>
      </c>
      <c r="AS971" s="16">
        <f t="shared" ca="1" si="31"/>
        <v>0</v>
      </c>
    </row>
    <row r="972" spans="1:45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5" t="str">
        <f>IF(Overall!P974&lt;&gt;"",_xlfn.VALUETOTEXT(Overall!P974),"")</f>
        <v/>
      </c>
      <c r="I972" s="6" t="str">
        <f>IF(Overall!F974&lt;&gt;"",VALUE(Overall!F974),"")</f>
        <v/>
      </c>
      <c r="J972" s="6" t="str">
        <f>IF(Overall!G974&lt;&gt;"",VALUE(Overall!G974),"")</f>
        <v/>
      </c>
      <c r="K972" s="6" t="str">
        <f>IF(Overall!H974&lt;&gt;"",VALUE(Overall!H974),"")</f>
        <v/>
      </c>
      <c r="L972" s="6" t="str">
        <f>IF(Overall!I974&lt;&gt;"",VALUE(Overall!I974),"")</f>
        <v/>
      </c>
      <c r="M972" s="6" t="str">
        <f>IF(Overall!J974&lt;&gt;"",VALUE(Overall!J974),"")</f>
        <v/>
      </c>
      <c r="N972" s="6" t="str">
        <f>IF(Overall!K974&lt;&gt;"",VALUE(Overall!K974),"")</f>
        <v/>
      </c>
      <c r="O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P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Q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R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S972" s="5" t="str">
        <f t="shared" si="30"/>
        <v/>
      </c>
      <c r="T972" s="10" t="str">
        <f>IF(Overall!$A974&lt;&gt;"",IF(AND(MONTH($O972) &lt;= 1, MONTH($P972) &gt;= 1), IF($S972 &lt;&gt; "", $I972/$S972, ""), ""),"")</f>
        <v/>
      </c>
      <c r="U972" s="10" t="str">
        <f>IF(Overall!$A974&lt;&gt;"",IF(AND(MONTH($O972) &lt;= 2, MONTH($P972) &gt;= 2), IF($S972 &lt;&gt; "", $I972/$S972, ""), ""),"")</f>
        <v/>
      </c>
      <c r="V972" s="10" t="str">
        <f>IF(Overall!$A974&lt;&gt;"",IF(AND(MONTH($O972) &lt;= 3, MONTH($P972) &gt;= 3), IF($S972 &lt;&gt; "", $I972/$S972, ""), ""),"")</f>
        <v/>
      </c>
      <c r="W972" s="10" t="str">
        <f>IF(Overall!$A974&lt;&gt;"",IF(AND(MONTH($O972) &lt;= 4, MONTH($P972) &gt;= 4), IF($S972 &lt;&gt; "", $I972/$S972, ""), ""),"")</f>
        <v/>
      </c>
      <c r="X972" s="10" t="str">
        <f>IF(Overall!$A974&lt;&gt;"",IF(AND(MONTH($O972) &lt;= 5, MONTH($P972) &gt;= 5), IF($S972 &lt;&gt; "", $I972/$S972, ""), ""),"")</f>
        <v/>
      </c>
      <c r="Y972" s="10" t="str">
        <f>IF(Overall!$A974&lt;&gt;"",IF(AND(MONTH($O972) &lt;= 6, MONTH($P972) &gt;= 6), IF($S972 &lt;&gt; "", $I972/$S972, ""), ""),"")</f>
        <v/>
      </c>
      <c r="Z972" s="10" t="str">
        <f>IF(Overall!$A974&lt;&gt;"",IF(AND(MONTH($O972) &lt;= 7, MONTH($P972) &gt;= 7 ), IF($S972 &lt;&gt; "", $I972/$S972, ""), ""),"")</f>
        <v/>
      </c>
      <c r="AA972" s="10" t="str">
        <f>IF(Overall!$A974&lt;&gt;"",IF(AND(MONTH($O972) &lt;= 8, MONTH($P972) &gt;= 8), IF($S972 &lt;&gt; "", $I972/$S972, ""), ""),"")</f>
        <v/>
      </c>
      <c r="AB972" s="10" t="str">
        <f>IF(Overall!$A974&lt;&gt;"",IF(AND(MONTH($O972) &lt;= 9, MONTH($P972) &gt;= 9), IF($S972 &lt;&gt; "", $I972/$S972, ""), ""),"")</f>
        <v/>
      </c>
      <c r="AC972" s="10" t="str">
        <f>IF(Overall!$A974&lt;&gt;"",IF(AND(MONTH($O972) &lt;= 10, MONTH($P972) &gt;= 10), IF($S972 &lt;&gt; "", $I972/$S972, ""), ""),"")</f>
        <v/>
      </c>
      <c r="AD972" s="10" t="str">
        <f>IF(Overall!$A974&lt;&gt;"",IF(AND(MONTH($O972) &lt;= 11, MONTH($P972) &gt;= 11), IF($S972 &lt;&gt; "", $I972/$S972, ""), ""),"")</f>
        <v/>
      </c>
      <c r="AE972" s="10" t="str">
        <f>IF(Overall!$A974&lt;&gt;"",IF(AND(MONTH($O972) &lt;= 12, MONTH($P972) &gt;= 12), IF($S972 &lt;&gt; "", $I972/$S972, ""), ""),"")</f>
        <v/>
      </c>
      <c r="AG972" s="10" t="str">
        <f ca="1">IFERROR(IF(AND(NOW()&lt;= EOMONTH(DATE(YEAR($P972),1, 1), 0), Overall!$A974&lt;&gt;"", MONTH($O972) &lt;= 1, MONTH($P972) &gt;= 1), IF($S972 &lt;&gt; "", $I972/$S972, ""), ""), "")</f>
        <v/>
      </c>
      <c r="AH972" s="10" t="str">
        <f ca="1">IFERROR(IF(AND(NOW()&lt;= EOMONTH(DATE(YEAR($P972),2, 1), 0), Overall!$A974&lt;&gt;"", MONTH($O972) &lt;= 2, MONTH($P972) &gt;= 2), IF($S972 &lt;&gt; "", $I972/$S972, ""), ""), "")</f>
        <v/>
      </c>
      <c r="AI972" s="10" t="str">
        <f ca="1">IFERROR(IF(AND(NOW()&lt;= EOMONTH(DATE(YEAR($P972),3, 1), 0), Overall!$A974&lt;&gt;"", MONTH($O972) &lt;= 3, MONTH($P972) &gt;= 3), IF($S972 &lt;&gt; "", $I972/$S972, ""), ""), "")</f>
        <v/>
      </c>
      <c r="AJ972" s="10" t="str">
        <f ca="1">IFERROR(IF(AND(NOW()&lt;= EOMONTH(DATE(YEAR($P972),4, 1), 0), Overall!$A974&lt;&gt;"", MONTH($O972) &lt;= 4, MONTH($P972) &gt;= 4), IF($S972 &lt;&gt; "", $I972/$S972, ""), ""), "")</f>
        <v/>
      </c>
      <c r="AK972" s="10" t="str">
        <f ca="1">IFERROR(IF(AND(NOW()&lt;= EOMONTH(DATE(YEAR($P972),5, 1), 0), Overall!$A974&lt;&gt;"", MONTH($O972) &lt;= 5, MONTH($P972) &gt;= 5), IF($S972 &lt;&gt; "", $I972/$S972, ""), ""), "")</f>
        <v/>
      </c>
      <c r="AL972" s="10" t="str">
        <f ca="1">IFERROR(IF(AND(NOW()&lt;= EOMONTH(DATE(YEAR($P972),6, 1), 0), Overall!$A974&lt;&gt;"", MONTH($O972) &lt;= 6, MONTH($P972) &gt;= 6), IF($S972 &lt;&gt; "", $I972/$S972, ""), ""), "")</f>
        <v/>
      </c>
      <c r="AM972" s="10" t="str">
        <f ca="1">IFERROR(IF(AND(NOW()&lt;= EOMONTH(DATE(YEAR($P972),7, 1), 0), Overall!$A974&lt;&gt;"", MONTH($O972) &lt;= 7, MONTH($P972) &gt;= 7), IF($S972 &lt;&gt; "", $I972/$S972, ""), ""), "")</f>
        <v/>
      </c>
      <c r="AN972" s="10" t="str">
        <f ca="1">IFERROR(IF(AND(NOW()&lt;= EOMONTH(DATE(YEAR($P972),8, 1), 0), Overall!$A974&lt;&gt;"", MONTH($O972) &lt;= 8, MONTH($P972) &gt;= 8), IF($S972 &lt;&gt; "", $I972/$S972, ""), ""), "")</f>
        <v/>
      </c>
      <c r="AO972" s="10" t="str">
        <f ca="1">IFERROR(IF(AND(NOW()&lt;= EOMONTH(DATE(YEAR($P972),9, 1), 0), Overall!$A974&lt;&gt;"", MONTH($O972) &lt;= 9, MONTH($P972) &gt;= 9), IF($S972 &lt;&gt; "", $I972/$S972, ""), ""), "")</f>
        <v/>
      </c>
      <c r="AP972" s="10" t="str">
        <f ca="1">IFERROR(IF(AND(NOW()&lt;= EOMONTH(DATE(YEAR($P972),10, 1), 0), Overall!$A974&lt;&gt;"", MONTH($O972) &lt;= 10, MONTH($P972) &gt;= 10), IF($S972 &lt;&gt; "", $I972/$S972, ""), ""), "")</f>
        <v/>
      </c>
      <c r="AQ972" s="10" t="str">
        <f ca="1">IFERROR(IF(AND(NOW()&lt;= EOMONTH(DATE(YEAR($P972),11, 1), 0), Overall!$A974&lt;&gt;"", MONTH($O972) &lt;=11, MONTH($P972) &gt;= 11), IF($S972 &lt;&gt; "", $I972/$S972, ""), ""), "")</f>
        <v/>
      </c>
      <c r="AR972" s="10" t="str">
        <f ca="1">IFERROR(IF(AND(NOW()&lt;= EOMONTH(DATE(YEAR($P972),12, 1), 0), Overall!$A974&lt;&gt;"", MONTH($O972) &lt;= 12, MONTH($P972) &gt;= 12), IF($S972 &lt;&gt; "", $I972/$S972, ""), ""), "")</f>
        <v/>
      </c>
      <c r="AS972" s="16">
        <f t="shared" ca="1" si="31"/>
        <v>0</v>
      </c>
    </row>
    <row r="973" spans="1:45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5" t="str">
        <f>IF(Overall!P975&lt;&gt;"",_xlfn.VALUETOTEXT(Overall!P975),"")</f>
        <v/>
      </c>
      <c r="I973" s="6" t="str">
        <f>IF(Overall!F975&lt;&gt;"",VALUE(Overall!F975),"")</f>
        <v/>
      </c>
      <c r="J973" s="6" t="str">
        <f>IF(Overall!G975&lt;&gt;"",VALUE(Overall!G975),"")</f>
        <v/>
      </c>
      <c r="K973" s="6" t="str">
        <f>IF(Overall!H975&lt;&gt;"",VALUE(Overall!H975),"")</f>
        <v/>
      </c>
      <c r="L973" s="6" t="str">
        <f>IF(Overall!I975&lt;&gt;"",VALUE(Overall!I975),"")</f>
        <v/>
      </c>
      <c r="M973" s="6" t="str">
        <f>IF(Overall!J975&lt;&gt;"",VALUE(Overall!J975),"")</f>
        <v/>
      </c>
      <c r="N973" s="6" t="str">
        <f>IF(Overall!K975&lt;&gt;"",VALUE(Overall!K975),"")</f>
        <v/>
      </c>
      <c r="O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P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Q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R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S973" s="5" t="str">
        <f t="shared" si="30"/>
        <v/>
      </c>
      <c r="T973" s="10" t="str">
        <f>IF(Overall!$A975&lt;&gt;"",IF(AND(MONTH($O973) &lt;= 1, MONTH($P973) &gt;= 1), IF($S973 &lt;&gt; "", $I973/$S973, ""), ""),"")</f>
        <v/>
      </c>
      <c r="U973" s="10" t="str">
        <f>IF(Overall!$A975&lt;&gt;"",IF(AND(MONTH($O973) &lt;= 2, MONTH($P973) &gt;= 2), IF($S973 &lt;&gt; "", $I973/$S973, ""), ""),"")</f>
        <v/>
      </c>
      <c r="V973" s="10" t="str">
        <f>IF(Overall!$A975&lt;&gt;"",IF(AND(MONTH($O973) &lt;= 3, MONTH($P973) &gt;= 3), IF($S973 &lt;&gt; "", $I973/$S973, ""), ""),"")</f>
        <v/>
      </c>
      <c r="W973" s="10" t="str">
        <f>IF(Overall!$A975&lt;&gt;"",IF(AND(MONTH($O973) &lt;= 4, MONTH($P973) &gt;= 4), IF($S973 &lt;&gt; "", $I973/$S973, ""), ""),"")</f>
        <v/>
      </c>
      <c r="X973" s="10" t="str">
        <f>IF(Overall!$A975&lt;&gt;"",IF(AND(MONTH($O973) &lt;= 5, MONTH($P973) &gt;= 5), IF($S973 &lt;&gt; "", $I973/$S973, ""), ""),"")</f>
        <v/>
      </c>
      <c r="Y973" s="10" t="str">
        <f>IF(Overall!$A975&lt;&gt;"",IF(AND(MONTH($O973) &lt;= 6, MONTH($P973) &gt;= 6), IF($S973 &lt;&gt; "", $I973/$S973, ""), ""),"")</f>
        <v/>
      </c>
      <c r="Z973" s="10" t="str">
        <f>IF(Overall!$A975&lt;&gt;"",IF(AND(MONTH($O973) &lt;= 7, MONTH($P973) &gt;= 7 ), IF($S973 &lt;&gt; "", $I973/$S973, ""), ""),"")</f>
        <v/>
      </c>
      <c r="AA973" s="10" t="str">
        <f>IF(Overall!$A975&lt;&gt;"",IF(AND(MONTH($O973) &lt;= 8, MONTH($P973) &gt;= 8), IF($S973 &lt;&gt; "", $I973/$S973, ""), ""),"")</f>
        <v/>
      </c>
      <c r="AB973" s="10" t="str">
        <f>IF(Overall!$A975&lt;&gt;"",IF(AND(MONTH($O973) &lt;= 9, MONTH($P973) &gt;= 9), IF($S973 &lt;&gt; "", $I973/$S973, ""), ""),"")</f>
        <v/>
      </c>
      <c r="AC973" s="10" t="str">
        <f>IF(Overall!$A975&lt;&gt;"",IF(AND(MONTH($O973) &lt;= 10, MONTH($P973) &gt;= 10), IF($S973 &lt;&gt; "", $I973/$S973, ""), ""),"")</f>
        <v/>
      </c>
      <c r="AD973" s="10" t="str">
        <f>IF(Overall!$A975&lt;&gt;"",IF(AND(MONTH($O973) &lt;= 11, MONTH($P973) &gt;= 11), IF($S973 &lt;&gt; "", $I973/$S973, ""), ""),"")</f>
        <v/>
      </c>
      <c r="AE973" s="10" t="str">
        <f>IF(Overall!$A975&lt;&gt;"",IF(AND(MONTH($O973) &lt;= 12, MONTH($P973) &gt;= 12), IF($S973 &lt;&gt; "", $I973/$S973, ""), ""),"")</f>
        <v/>
      </c>
      <c r="AG973" s="10" t="str">
        <f ca="1">IFERROR(IF(AND(NOW()&lt;= EOMONTH(DATE(YEAR($P973),1, 1), 0), Overall!$A975&lt;&gt;"", MONTH($O973) &lt;= 1, MONTH($P973) &gt;= 1), IF($S973 &lt;&gt; "", $I973/$S973, ""), ""), "")</f>
        <v/>
      </c>
      <c r="AH973" s="10" t="str">
        <f ca="1">IFERROR(IF(AND(NOW()&lt;= EOMONTH(DATE(YEAR($P973),2, 1), 0), Overall!$A975&lt;&gt;"", MONTH($O973) &lt;= 2, MONTH($P973) &gt;= 2), IF($S973 &lt;&gt; "", $I973/$S973, ""), ""), "")</f>
        <v/>
      </c>
      <c r="AI973" s="10" t="str">
        <f ca="1">IFERROR(IF(AND(NOW()&lt;= EOMONTH(DATE(YEAR($P973),3, 1), 0), Overall!$A975&lt;&gt;"", MONTH($O973) &lt;= 3, MONTH($P973) &gt;= 3), IF($S973 &lt;&gt; "", $I973/$S973, ""), ""), "")</f>
        <v/>
      </c>
      <c r="AJ973" s="10" t="str">
        <f ca="1">IFERROR(IF(AND(NOW()&lt;= EOMONTH(DATE(YEAR($P973),4, 1), 0), Overall!$A975&lt;&gt;"", MONTH($O973) &lt;= 4, MONTH($P973) &gt;= 4), IF($S973 &lt;&gt; "", $I973/$S973, ""), ""), "")</f>
        <v/>
      </c>
      <c r="AK973" s="10" t="str">
        <f ca="1">IFERROR(IF(AND(NOW()&lt;= EOMONTH(DATE(YEAR($P973),5, 1), 0), Overall!$A975&lt;&gt;"", MONTH($O973) &lt;= 5, MONTH($P973) &gt;= 5), IF($S973 &lt;&gt; "", $I973/$S973, ""), ""), "")</f>
        <v/>
      </c>
      <c r="AL973" s="10" t="str">
        <f ca="1">IFERROR(IF(AND(NOW()&lt;= EOMONTH(DATE(YEAR($P973),6, 1), 0), Overall!$A975&lt;&gt;"", MONTH($O973) &lt;= 6, MONTH($P973) &gt;= 6), IF($S973 &lt;&gt; "", $I973/$S973, ""), ""), "")</f>
        <v/>
      </c>
      <c r="AM973" s="10" t="str">
        <f ca="1">IFERROR(IF(AND(NOW()&lt;= EOMONTH(DATE(YEAR($P973),7, 1), 0), Overall!$A975&lt;&gt;"", MONTH($O973) &lt;= 7, MONTH($P973) &gt;= 7), IF($S973 &lt;&gt; "", $I973/$S973, ""), ""), "")</f>
        <v/>
      </c>
      <c r="AN973" s="10" t="str">
        <f ca="1">IFERROR(IF(AND(NOW()&lt;= EOMONTH(DATE(YEAR($P973),8, 1), 0), Overall!$A975&lt;&gt;"", MONTH($O973) &lt;= 8, MONTH($P973) &gt;= 8), IF($S973 &lt;&gt; "", $I973/$S973, ""), ""), "")</f>
        <v/>
      </c>
      <c r="AO973" s="10" t="str">
        <f ca="1">IFERROR(IF(AND(NOW()&lt;= EOMONTH(DATE(YEAR($P973),9, 1), 0), Overall!$A975&lt;&gt;"", MONTH($O973) &lt;= 9, MONTH($P973) &gt;= 9), IF($S973 &lt;&gt; "", $I973/$S973, ""), ""), "")</f>
        <v/>
      </c>
      <c r="AP973" s="10" t="str">
        <f ca="1">IFERROR(IF(AND(NOW()&lt;= EOMONTH(DATE(YEAR($P973),10, 1), 0), Overall!$A975&lt;&gt;"", MONTH($O973) &lt;= 10, MONTH($P973) &gt;= 10), IF($S973 &lt;&gt; "", $I973/$S973, ""), ""), "")</f>
        <v/>
      </c>
      <c r="AQ973" s="10" t="str">
        <f ca="1">IFERROR(IF(AND(NOW()&lt;= EOMONTH(DATE(YEAR($P973),11, 1), 0), Overall!$A975&lt;&gt;"", MONTH($O973) &lt;=11, MONTH($P973) &gt;= 11), IF($S973 &lt;&gt; "", $I973/$S973, ""), ""), "")</f>
        <v/>
      </c>
      <c r="AR973" s="10" t="str">
        <f ca="1">IFERROR(IF(AND(NOW()&lt;= EOMONTH(DATE(YEAR($P973),12, 1), 0), Overall!$A975&lt;&gt;"", MONTH($O973) &lt;= 12, MONTH($P973) &gt;= 12), IF($S973 &lt;&gt; "", $I973/$S973, ""), ""), "")</f>
        <v/>
      </c>
      <c r="AS973" s="16">
        <f t="shared" ca="1" si="31"/>
        <v>0</v>
      </c>
    </row>
    <row r="974" spans="1:45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5" t="str">
        <f>IF(Overall!P976&lt;&gt;"",_xlfn.VALUETOTEXT(Overall!P976),"")</f>
        <v/>
      </c>
      <c r="I974" s="6" t="str">
        <f>IF(Overall!F976&lt;&gt;"",VALUE(Overall!F976),"")</f>
        <v/>
      </c>
      <c r="J974" s="6" t="str">
        <f>IF(Overall!G976&lt;&gt;"",VALUE(Overall!G976),"")</f>
        <v/>
      </c>
      <c r="K974" s="6" t="str">
        <f>IF(Overall!H976&lt;&gt;"",VALUE(Overall!H976),"")</f>
        <v/>
      </c>
      <c r="L974" s="6" t="str">
        <f>IF(Overall!I976&lt;&gt;"",VALUE(Overall!I976),"")</f>
        <v/>
      </c>
      <c r="M974" s="6" t="str">
        <f>IF(Overall!J976&lt;&gt;"",VALUE(Overall!J976),"")</f>
        <v/>
      </c>
      <c r="N974" s="6" t="str">
        <f>IF(Overall!K976&lt;&gt;"",VALUE(Overall!K976),"")</f>
        <v/>
      </c>
      <c r="O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P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Q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R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S974" s="5" t="str">
        <f t="shared" si="30"/>
        <v/>
      </c>
      <c r="T974" s="10" t="str">
        <f>IF(Overall!$A976&lt;&gt;"",IF(AND(MONTH($O974) &lt;= 1, MONTH($P974) &gt;= 1), IF($S974 &lt;&gt; "", $I974/$S974, ""), ""),"")</f>
        <v/>
      </c>
      <c r="U974" s="10" t="str">
        <f>IF(Overall!$A976&lt;&gt;"",IF(AND(MONTH($O974) &lt;= 2, MONTH($P974) &gt;= 2), IF($S974 &lt;&gt; "", $I974/$S974, ""), ""),"")</f>
        <v/>
      </c>
      <c r="V974" s="10" t="str">
        <f>IF(Overall!$A976&lt;&gt;"",IF(AND(MONTH($O974) &lt;= 3, MONTH($P974) &gt;= 3), IF($S974 &lt;&gt; "", $I974/$S974, ""), ""),"")</f>
        <v/>
      </c>
      <c r="W974" s="10" t="str">
        <f>IF(Overall!$A976&lt;&gt;"",IF(AND(MONTH($O974) &lt;= 4, MONTH($P974) &gt;= 4), IF($S974 &lt;&gt; "", $I974/$S974, ""), ""),"")</f>
        <v/>
      </c>
      <c r="X974" s="10" t="str">
        <f>IF(Overall!$A976&lt;&gt;"",IF(AND(MONTH($O974) &lt;= 5, MONTH($P974) &gt;= 5), IF($S974 &lt;&gt; "", $I974/$S974, ""), ""),"")</f>
        <v/>
      </c>
      <c r="Y974" s="10" t="str">
        <f>IF(Overall!$A976&lt;&gt;"",IF(AND(MONTH($O974) &lt;= 6, MONTH($P974) &gt;= 6), IF($S974 &lt;&gt; "", $I974/$S974, ""), ""),"")</f>
        <v/>
      </c>
      <c r="Z974" s="10" t="str">
        <f>IF(Overall!$A976&lt;&gt;"",IF(AND(MONTH($O974) &lt;= 7, MONTH($P974) &gt;= 7 ), IF($S974 &lt;&gt; "", $I974/$S974, ""), ""),"")</f>
        <v/>
      </c>
      <c r="AA974" s="10" t="str">
        <f>IF(Overall!$A976&lt;&gt;"",IF(AND(MONTH($O974) &lt;= 8, MONTH($P974) &gt;= 8), IF($S974 &lt;&gt; "", $I974/$S974, ""), ""),"")</f>
        <v/>
      </c>
      <c r="AB974" s="10" t="str">
        <f>IF(Overall!$A976&lt;&gt;"",IF(AND(MONTH($O974) &lt;= 9, MONTH($P974) &gt;= 9), IF($S974 &lt;&gt; "", $I974/$S974, ""), ""),"")</f>
        <v/>
      </c>
      <c r="AC974" s="10" t="str">
        <f>IF(Overall!$A976&lt;&gt;"",IF(AND(MONTH($O974) &lt;= 10, MONTH($P974) &gt;= 10), IF($S974 &lt;&gt; "", $I974/$S974, ""), ""),"")</f>
        <v/>
      </c>
      <c r="AD974" s="10" t="str">
        <f>IF(Overall!$A976&lt;&gt;"",IF(AND(MONTH($O974) &lt;= 11, MONTH($P974) &gt;= 11), IF($S974 &lt;&gt; "", $I974/$S974, ""), ""),"")</f>
        <v/>
      </c>
      <c r="AE974" s="10" t="str">
        <f>IF(Overall!$A976&lt;&gt;"",IF(AND(MONTH($O974) &lt;= 12, MONTH($P974) &gt;= 12), IF($S974 &lt;&gt; "", $I974/$S974, ""), ""),"")</f>
        <v/>
      </c>
      <c r="AG974" s="10" t="str">
        <f ca="1">IFERROR(IF(AND(NOW()&lt;= EOMONTH(DATE(YEAR($P974),1, 1), 0), Overall!$A976&lt;&gt;"", MONTH($O974) &lt;= 1, MONTH($P974) &gt;= 1), IF($S974 &lt;&gt; "", $I974/$S974, ""), ""), "")</f>
        <v/>
      </c>
      <c r="AH974" s="10" t="str">
        <f ca="1">IFERROR(IF(AND(NOW()&lt;= EOMONTH(DATE(YEAR($P974),2, 1), 0), Overall!$A976&lt;&gt;"", MONTH($O974) &lt;= 2, MONTH($P974) &gt;= 2), IF($S974 &lt;&gt; "", $I974/$S974, ""), ""), "")</f>
        <v/>
      </c>
      <c r="AI974" s="10" t="str">
        <f ca="1">IFERROR(IF(AND(NOW()&lt;= EOMONTH(DATE(YEAR($P974),3, 1), 0), Overall!$A976&lt;&gt;"", MONTH($O974) &lt;= 3, MONTH($P974) &gt;= 3), IF($S974 &lt;&gt; "", $I974/$S974, ""), ""), "")</f>
        <v/>
      </c>
      <c r="AJ974" s="10" t="str">
        <f ca="1">IFERROR(IF(AND(NOW()&lt;= EOMONTH(DATE(YEAR($P974),4, 1), 0), Overall!$A976&lt;&gt;"", MONTH($O974) &lt;= 4, MONTH($P974) &gt;= 4), IF($S974 &lt;&gt; "", $I974/$S974, ""), ""), "")</f>
        <v/>
      </c>
      <c r="AK974" s="10" t="str">
        <f ca="1">IFERROR(IF(AND(NOW()&lt;= EOMONTH(DATE(YEAR($P974),5, 1), 0), Overall!$A976&lt;&gt;"", MONTH($O974) &lt;= 5, MONTH($P974) &gt;= 5), IF($S974 &lt;&gt; "", $I974/$S974, ""), ""), "")</f>
        <v/>
      </c>
      <c r="AL974" s="10" t="str">
        <f ca="1">IFERROR(IF(AND(NOW()&lt;= EOMONTH(DATE(YEAR($P974),6, 1), 0), Overall!$A976&lt;&gt;"", MONTH($O974) &lt;= 6, MONTH($P974) &gt;= 6), IF($S974 &lt;&gt; "", $I974/$S974, ""), ""), "")</f>
        <v/>
      </c>
      <c r="AM974" s="10" t="str">
        <f ca="1">IFERROR(IF(AND(NOW()&lt;= EOMONTH(DATE(YEAR($P974),7, 1), 0), Overall!$A976&lt;&gt;"", MONTH($O974) &lt;= 7, MONTH($P974) &gt;= 7), IF($S974 &lt;&gt; "", $I974/$S974, ""), ""), "")</f>
        <v/>
      </c>
      <c r="AN974" s="10" t="str">
        <f ca="1">IFERROR(IF(AND(NOW()&lt;= EOMONTH(DATE(YEAR($P974),8, 1), 0), Overall!$A976&lt;&gt;"", MONTH($O974) &lt;= 8, MONTH($P974) &gt;= 8), IF($S974 &lt;&gt; "", $I974/$S974, ""), ""), "")</f>
        <v/>
      </c>
      <c r="AO974" s="10" t="str">
        <f ca="1">IFERROR(IF(AND(NOW()&lt;= EOMONTH(DATE(YEAR($P974),9, 1), 0), Overall!$A976&lt;&gt;"", MONTH($O974) &lt;= 9, MONTH($P974) &gt;= 9), IF($S974 &lt;&gt; "", $I974/$S974, ""), ""), "")</f>
        <v/>
      </c>
      <c r="AP974" s="10" t="str">
        <f ca="1">IFERROR(IF(AND(NOW()&lt;= EOMONTH(DATE(YEAR($P974),10, 1), 0), Overall!$A976&lt;&gt;"", MONTH($O974) &lt;= 10, MONTH($P974) &gt;= 10), IF($S974 &lt;&gt; "", $I974/$S974, ""), ""), "")</f>
        <v/>
      </c>
      <c r="AQ974" s="10" t="str">
        <f ca="1">IFERROR(IF(AND(NOW()&lt;= EOMONTH(DATE(YEAR($P974),11, 1), 0), Overall!$A976&lt;&gt;"", MONTH($O974) &lt;=11, MONTH($P974) &gt;= 11), IF($S974 &lt;&gt; "", $I974/$S974, ""), ""), "")</f>
        <v/>
      </c>
      <c r="AR974" s="10" t="str">
        <f ca="1">IFERROR(IF(AND(NOW()&lt;= EOMONTH(DATE(YEAR($P974),12, 1), 0), Overall!$A976&lt;&gt;"", MONTH($O974) &lt;= 12, MONTH($P974) &gt;= 12), IF($S974 &lt;&gt; "", $I974/$S974, ""), ""), "")</f>
        <v/>
      </c>
      <c r="AS974" s="16">
        <f t="shared" ca="1" si="31"/>
        <v>0</v>
      </c>
    </row>
    <row r="975" spans="1:45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5" t="str">
        <f>IF(Overall!P977&lt;&gt;"",_xlfn.VALUETOTEXT(Overall!P977),"")</f>
        <v/>
      </c>
      <c r="I975" s="6" t="str">
        <f>IF(Overall!F977&lt;&gt;"",VALUE(Overall!F977),"")</f>
        <v/>
      </c>
      <c r="J975" s="6" t="str">
        <f>IF(Overall!G977&lt;&gt;"",VALUE(Overall!G977),"")</f>
        <v/>
      </c>
      <c r="K975" s="6" t="str">
        <f>IF(Overall!H977&lt;&gt;"",VALUE(Overall!H977),"")</f>
        <v/>
      </c>
      <c r="L975" s="6" t="str">
        <f>IF(Overall!I977&lt;&gt;"",VALUE(Overall!I977),"")</f>
        <v/>
      </c>
      <c r="M975" s="6" t="str">
        <f>IF(Overall!J977&lt;&gt;"",VALUE(Overall!J977),"")</f>
        <v/>
      </c>
      <c r="N975" s="6" t="str">
        <f>IF(Overall!K977&lt;&gt;"",VALUE(Overall!K977),"")</f>
        <v/>
      </c>
      <c r="O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P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Q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R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S975" s="5" t="str">
        <f t="shared" si="30"/>
        <v/>
      </c>
      <c r="T975" s="10" t="str">
        <f>IF(Overall!$A977&lt;&gt;"",IF(AND(MONTH($O975) &lt;= 1, MONTH($P975) &gt;= 1), IF($S975 &lt;&gt; "", $I975/$S975, ""), ""),"")</f>
        <v/>
      </c>
      <c r="U975" s="10" t="str">
        <f>IF(Overall!$A977&lt;&gt;"",IF(AND(MONTH($O975) &lt;= 2, MONTH($P975) &gt;= 2), IF($S975 &lt;&gt; "", $I975/$S975, ""), ""),"")</f>
        <v/>
      </c>
      <c r="V975" s="10" t="str">
        <f>IF(Overall!$A977&lt;&gt;"",IF(AND(MONTH($O975) &lt;= 3, MONTH($P975) &gt;= 3), IF($S975 &lt;&gt; "", $I975/$S975, ""), ""),"")</f>
        <v/>
      </c>
      <c r="W975" s="10" t="str">
        <f>IF(Overall!$A977&lt;&gt;"",IF(AND(MONTH($O975) &lt;= 4, MONTH($P975) &gt;= 4), IF($S975 &lt;&gt; "", $I975/$S975, ""), ""),"")</f>
        <v/>
      </c>
      <c r="X975" s="10" t="str">
        <f>IF(Overall!$A977&lt;&gt;"",IF(AND(MONTH($O975) &lt;= 5, MONTH($P975) &gt;= 5), IF($S975 &lt;&gt; "", $I975/$S975, ""), ""),"")</f>
        <v/>
      </c>
      <c r="Y975" s="10" t="str">
        <f>IF(Overall!$A977&lt;&gt;"",IF(AND(MONTH($O975) &lt;= 6, MONTH($P975) &gt;= 6), IF($S975 &lt;&gt; "", $I975/$S975, ""), ""),"")</f>
        <v/>
      </c>
      <c r="Z975" s="10" t="str">
        <f>IF(Overall!$A977&lt;&gt;"",IF(AND(MONTH($O975) &lt;= 7, MONTH($P975) &gt;= 7 ), IF($S975 &lt;&gt; "", $I975/$S975, ""), ""),"")</f>
        <v/>
      </c>
      <c r="AA975" s="10" t="str">
        <f>IF(Overall!$A977&lt;&gt;"",IF(AND(MONTH($O975) &lt;= 8, MONTH($P975) &gt;= 8), IF($S975 &lt;&gt; "", $I975/$S975, ""), ""),"")</f>
        <v/>
      </c>
      <c r="AB975" s="10" t="str">
        <f>IF(Overall!$A977&lt;&gt;"",IF(AND(MONTH($O975) &lt;= 9, MONTH($P975) &gt;= 9), IF($S975 &lt;&gt; "", $I975/$S975, ""), ""),"")</f>
        <v/>
      </c>
      <c r="AC975" s="10" t="str">
        <f>IF(Overall!$A977&lt;&gt;"",IF(AND(MONTH($O975) &lt;= 10, MONTH($P975) &gt;= 10), IF($S975 &lt;&gt; "", $I975/$S975, ""), ""),"")</f>
        <v/>
      </c>
      <c r="AD975" s="10" t="str">
        <f>IF(Overall!$A977&lt;&gt;"",IF(AND(MONTH($O975) &lt;= 11, MONTH($P975) &gt;= 11), IF($S975 &lt;&gt; "", $I975/$S975, ""), ""),"")</f>
        <v/>
      </c>
      <c r="AE975" s="10" t="str">
        <f>IF(Overall!$A977&lt;&gt;"",IF(AND(MONTH($O975) &lt;= 12, MONTH($P975) &gt;= 12), IF($S975 &lt;&gt; "", $I975/$S975, ""), ""),"")</f>
        <v/>
      </c>
      <c r="AG975" s="10" t="str">
        <f ca="1">IFERROR(IF(AND(NOW()&lt;= EOMONTH(DATE(YEAR($P975),1, 1), 0), Overall!$A977&lt;&gt;"", MONTH($O975) &lt;= 1, MONTH($P975) &gt;= 1), IF($S975 &lt;&gt; "", $I975/$S975, ""), ""), "")</f>
        <v/>
      </c>
      <c r="AH975" s="10" t="str">
        <f ca="1">IFERROR(IF(AND(NOW()&lt;= EOMONTH(DATE(YEAR($P975),2, 1), 0), Overall!$A977&lt;&gt;"", MONTH($O975) &lt;= 2, MONTH($P975) &gt;= 2), IF($S975 &lt;&gt; "", $I975/$S975, ""), ""), "")</f>
        <v/>
      </c>
      <c r="AI975" s="10" t="str">
        <f ca="1">IFERROR(IF(AND(NOW()&lt;= EOMONTH(DATE(YEAR($P975),3, 1), 0), Overall!$A977&lt;&gt;"", MONTH($O975) &lt;= 3, MONTH($P975) &gt;= 3), IF($S975 &lt;&gt; "", $I975/$S975, ""), ""), "")</f>
        <v/>
      </c>
      <c r="AJ975" s="10" t="str">
        <f ca="1">IFERROR(IF(AND(NOW()&lt;= EOMONTH(DATE(YEAR($P975),4, 1), 0), Overall!$A977&lt;&gt;"", MONTH($O975) &lt;= 4, MONTH($P975) &gt;= 4), IF($S975 &lt;&gt; "", $I975/$S975, ""), ""), "")</f>
        <v/>
      </c>
      <c r="AK975" s="10" t="str">
        <f ca="1">IFERROR(IF(AND(NOW()&lt;= EOMONTH(DATE(YEAR($P975),5, 1), 0), Overall!$A977&lt;&gt;"", MONTH($O975) &lt;= 5, MONTH($P975) &gt;= 5), IF($S975 &lt;&gt; "", $I975/$S975, ""), ""), "")</f>
        <v/>
      </c>
      <c r="AL975" s="10" t="str">
        <f ca="1">IFERROR(IF(AND(NOW()&lt;= EOMONTH(DATE(YEAR($P975),6, 1), 0), Overall!$A977&lt;&gt;"", MONTH($O975) &lt;= 6, MONTH($P975) &gt;= 6), IF($S975 &lt;&gt; "", $I975/$S975, ""), ""), "")</f>
        <v/>
      </c>
      <c r="AM975" s="10" t="str">
        <f ca="1">IFERROR(IF(AND(NOW()&lt;= EOMONTH(DATE(YEAR($P975),7, 1), 0), Overall!$A977&lt;&gt;"", MONTH($O975) &lt;= 7, MONTH($P975) &gt;= 7), IF($S975 &lt;&gt; "", $I975/$S975, ""), ""), "")</f>
        <v/>
      </c>
      <c r="AN975" s="10" t="str">
        <f ca="1">IFERROR(IF(AND(NOW()&lt;= EOMONTH(DATE(YEAR($P975),8, 1), 0), Overall!$A977&lt;&gt;"", MONTH($O975) &lt;= 8, MONTH($P975) &gt;= 8), IF($S975 &lt;&gt; "", $I975/$S975, ""), ""), "")</f>
        <v/>
      </c>
      <c r="AO975" s="10" t="str">
        <f ca="1">IFERROR(IF(AND(NOW()&lt;= EOMONTH(DATE(YEAR($P975),9, 1), 0), Overall!$A977&lt;&gt;"", MONTH($O975) &lt;= 9, MONTH($P975) &gt;= 9), IF($S975 &lt;&gt; "", $I975/$S975, ""), ""), "")</f>
        <v/>
      </c>
      <c r="AP975" s="10" t="str">
        <f ca="1">IFERROR(IF(AND(NOW()&lt;= EOMONTH(DATE(YEAR($P975),10, 1), 0), Overall!$A977&lt;&gt;"", MONTH($O975) &lt;= 10, MONTH($P975) &gt;= 10), IF($S975 &lt;&gt; "", $I975/$S975, ""), ""), "")</f>
        <v/>
      </c>
      <c r="AQ975" s="10" t="str">
        <f ca="1">IFERROR(IF(AND(NOW()&lt;= EOMONTH(DATE(YEAR($P975),11, 1), 0), Overall!$A977&lt;&gt;"", MONTH($O975) &lt;=11, MONTH($P975) &gt;= 11), IF($S975 &lt;&gt; "", $I975/$S975, ""), ""), "")</f>
        <v/>
      </c>
      <c r="AR975" s="10" t="str">
        <f ca="1">IFERROR(IF(AND(NOW()&lt;= EOMONTH(DATE(YEAR($P975),12, 1), 0), Overall!$A977&lt;&gt;"", MONTH($O975) &lt;= 12, MONTH($P975) &gt;= 12), IF($S975 &lt;&gt; "", $I975/$S975, ""), ""), "")</f>
        <v/>
      </c>
      <c r="AS975" s="16">
        <f t="shared" ca="1" si="31"/>
        <v>0</v>
      </c>
    </row>
    <row r="976" spans="1:45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5" t="str">
        <f>IF(Overall!P978&lt;&gt;"",_xlfn.VALUETOTEXT(Overall!P978),"")</f>
        <v/>
      </c>
      <c r="I976" s="6" t="str">
        <f>IF(Overall!F978&lt;&gt;"",VALUE(Overall!F978),"")</f>
        <v/>
      </c>
      <c r="J976" s="6" t="str">
        <f>IF(Overall!G978&lt;&gt;"",VALUE(Overall!G978),"")</f>
        <v/>
      </c>
      <c r="K976" s="6" t="str">
        <f>IF(Overall!H978&lt;&gt;"",VALUE(Overall!H978),"")</f>
        <v/>
      </c>
      <c r="L976" s="6" t="str">
        <f>IF(Overall!I978&lt;&gt;"",VALUE(Overall!I978),"")</f>
        <v/>
      </c>
      <c r="M976" s="6" t="str">
        <f>IF(Overall!J978&lt;&gt;"",VALUE(Overall!J978),"")</f>
        <v/>
      </c>
      <c r="N976" s="6" t="str">
        <f>IF(Overall!K978&lt;&gt;"",VALUE(Overall!K978),"")</f>
        <v/>
      </c>
      <c r="O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P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Q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R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S976" s="5" t="str">
        <f t="shared" si="30"/>
        <v/>
      </c>
      <c r="T976" s="10" t="str">
        <f>IF(Overall!$A978&lt;&gt;"",IF(AND(MONTH($O976) &lt;= 1, MONTH($P976) &gt;= 1), IF($S976 &lt;&gt; "", $I976/$S976, ""), ""),"")</f>
        <v/>
      </c>
      <c r="U976" s="10" t="str">
        <f>IF(Overall!$A978&lt;&gt;"",IF(AND(MONTH($O976) &lt;= 2, MONTH($P976) &gt;= 2), IF($S976 &lt;&gt; "", $I976/$S976, ""), ""),"")</f>
        <v/>
      </c>
      <c r="V976" s="10" t="str">
        <f>IF(Overall!$A978&lt;&gt;"",IF(AND(MONTH($O976) &lt;= 3, MONTH($P976) &gt;= 3), IF($S976 &lt;&gt; "", $I976/$S976, ""), ""),"")</f>
        <v/>
      </c>
      <c r="W976" s="10" t="str">
        <f>IF(Overall!$A978&lt;&gt;"",IF(AND(MONTH($O976) &lt;= 4, MONTH($P976) &gt;= 4), IF($S976 &lt;&gt; "", $I976/$S976, ""), ""),"")</f>
        <v/>
      </c>
      <c r="X976" s="10" t="str">
        <f>IF(Overall!$A978&lt;&gt;"",IF(AND(MONTH($O976) &lt;= 5, MONTH($P976) &gt;= 5), IF($S976 &lt;&gt; "", $I976/$S976, ""), ""),"")</f>
        <v/>
      </c>
      <c r="Y976" s="10" t="str">
        <f>IF(Overall!$A978&lt;&gt;"",IF(AND(MONTH($O976) &lt;= 6, MONTH($P976) &gt;= 6), IF($S976 &lt;&gt; "", $I976/$S976, ""), ""),"")</f>
        <v/>
      </c>
      <c r="Z976" s="10" t="str">
        <f>IF(Overall!$A978&lt;&gt;"",IF(AND(MONTH($O976) &lt;= 7, MONTH($P976) &gt;= 7 ), IF($S976 &lt;&gt; "", $I976/$S976, ""), ""),"")</f>
        <v/>
      </c>
      <c r="AA976" s="10" t="str">
        <f>IF(Overall!$A978&lt;&gt;"",IF(AND(MONTH($O976) &lt;= 8, MONTH($P976) &gt;= 8), IF($S976 &lt;&gt; "", $I976/$S976, ""), ""),"")</f>
        <v/>
      </c>
      <c r="AB976" s="10" t="str">
        <f>IF(Overall!$A978&lt;&gt;"",IF(AND(MONTH($O976) &lt;= 9, MONTH($P976) &gt;= 9), IF($S976 &lt;&gt; "", $I976/$S976, ""), ""),"")</f>
        <v/>
      </c>
      <c r="AC976" s="10" t="str">
        <f>IF(Overall!$A978&lt;&gt;"",IF(AND(MONTH($O976) &lt;= 10, MONTH($P976) &gt;= 10), IF($S976 &lt;&gt; "", $I976/$S976, ""), ""),"")</f>
        <v/>
      </c>
      <c r="AD976" s="10" t="str">
        <f>IF(Overall!$A978&lt;&gt;"",IF(AND(MONTH($O976) &lt;= 11, MONTH($P976) &gt;= 11), IF($S976 &lt;&gt; "", $I976/$S976, ""), ""),"")</f>
        <v/>
      </c>
      <c r="AE976" s="10" t="str">
        <f>IF(Overall!$A978&lt;&gt;"",IF(AND(MONTH($O976) &lt;= 12, MONTH($P976) &gt;= 12), IF($S976 &lt;&gt; "", $I976/$S976, ""), ""),"")</f>
        <v/>
      </c>
      <c r="AG976" s="10" t="str">
        <f ca="1">IFERROR(IF(AND(NOW()&lt;= EOMONTH(DATE(YEAR($P976),1, 1), 0), Overall!$A978&lt;&gt;"", MONTH($O976) &lt;= 1, MONTH($P976) &gt;= 1), IF($S976 &lt;&gt; "", $I976/$S976, ""), ""), "")</f>
        <v/>
      </c>
      <c r="AH976" s="10" t="str">
        <f ca="1">IFERROR(IF(AND(NOW()&lt;= EOMONTH(DATE(YEAR($P976),2, 1), 0), Overall!$A978&lt;&gt;"", MONTH($O976) &lt;= 2, MONTH($P976) &gt;= 2), IF($S976 &lt;&gt; "", $I976/$S976, ""), ""), "")</f>
        <v/>
      </c>
      <c r="AI976" s="10" t="str">
        <f ca="1">IFERROR(IF(AND(NOW()&lt;= EOMONTH(DATE(YEAR($P976),3, 1), 0), Overall!$A978&lt;&gt;"", MONTH($O976) &lt;= 3, MONTH($P976) &gt;= 3), IF($S976 &lt;&gt; "", $I976/$S976, ""), ""), "")</f>
        <v/>
      </c>
      <c r="AJ976" s="10" t="str">
        <f ca="1">IFERROR(IF(AND(NOW()&lt;= EOMONTH(DATE(YEAR($P976),4, 1), 0), Overall!$A978&lt;&gt;"", MONTH($O976) &lt;= 4, MONTH($P976) &gt;= 4), IF($S976 &lt;&gt; "", $I976/$S976, ""), ""), "")</f>
        <v/>
      </c>
      <c r="AK976" s="10" t="str">
        <f ca="1">IFERROR(IF(AND(NOW()&lt;= EOMONTH(DATE(YEAR($P976),5, 1), 0), Overall!$A978&lt;&gt;"", MONTH($O976) &lt;= 5, MONTH($P976) &gt;= 5), IF($S976 &lt;&gt; "", $I976/$S976, ""), ""), "")</f>
        <v/>
      </c>
      <c r="AL976" s="10" t="str">
        <f ca="1">IFERROR(IF(AND(NOW()&lt;= EOMONTH(DATE(YEAR($P976),6, 1), 0), Overall!$A978&lt;&gt;"", MONTH($O976) &lt;= 6, MONTH($P976) &gt;= 6), IF($S976 &lt;&gt; "", $I976/$S976, ""), ""), "")</f>
        <v/>
      </c>
      <c r="AM976" s="10" t="str">
        <f ca="1">IFERROR(IF(AND(NOW()&lt;= EOMONTH(DATE(YEAR($P976),7, 1), 0), Overall!$A978&lt;&gt;"", MONTH($O976) &lt;= 7, MONTH($P976) &gt;= 7), IF($S976 &lt;&gt; "", $I976/$S976, ""), ""), "")</f>
        <v/>
      </c>
      <c r="AN976" s="10" t="str">
        <f ca="1">IFERROR(IF(AND(NOW()&lt;= EOMONTH(DATE(YEAR($P976),8, 1), 0), Overall!$A978&lt;&gt;"", MONTH($O976) &lt;= 8, MONTH($P976) &gt;= 8), IF($S976 &lt;&gt; "", $I976/$S976, ""), ""), "")</f>
        <v/>
      </c>
      <c r="AO976" s="10" t="str">
        <f ca="1">IFERROR(IF(AND(NOW()&lt;= EOMONTH(DATE(YEAR($P976),9, 1), 0), Overall!$A978&lt;&gt;"", MONTH($O976) &lt;= 9, MONTH($P976) &gt;= 9), IF($S976 &lt;&gt; "", $I976/$S976, ""), ""), "")</f>
        <v/>
      </c>
      <c r="AP976" s="10" t="str">
        <f ca="1">IFERROR(IF(AND(NOW()&lt;= EOMONTH(DATE(YEAR($P976),10, 1), 0), Overall!$A978&lt;&gt;"", MONTH($O976) &lt;= 10, MONTH($P976) &gt;= 10), IF($S976 &lt;&gt; "", $I976/$S976, ""), ""), "")</f>
        <v/>
      </c>
      <c r="AQ976" s="10" t="str">
        <f ca="1">IFERROR(IF(AND(NOW()&lt;= EOMONTH(DATE(YEAR($P976),11, 1), 0), Overall!$A978&lt;&gt;"", MONTH($O976) &lt;=11, MONTH($P976) &gt;= 11), IF($S976 &lt;&gt; "", $I976/$S976, ""), ""), "")</f>
        <v/>
      </c>
      <c r="AR976" s="10" t="str">
        <f ca="1">IFERROR(IF(AND(NOW()&lt;= EOMONTH(DATE(YEAR($P976),12, 1), 0), Overall!$A978&lt;&gt;"", MONTH($O976) &lt;= 12, MONTH($P976) &gt;= 12), IF($S976 &lt;&gt; "", $I976/$S976, ""), ""), "")</f>
        <v/>
      </c>
      <c r="AS976" s="16">
        <f t="shared" ca="1" si="31"/>
        <v>0</v>
      </c>
    </row>
    <row r="977" spans="1:45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5" t="str">
        <f>IF(Overall!P979&lt;&gt;"",_xlfn.VALUETOTEXT(Overall!P979),"")</f>
        <v/>
      </c>
      <c r="I977" s="6" t="str">
        <f>IF(Overall!F979&lt;&gt;"",VALUE(Overall!F979),"")</f>
        <v/>
      </c>
      <c r="J977" s="6" t="str">
        <f>IF(Overall!G979&lt;&gt;"",VALUE(Overall!G979),"")</f>
        <v/>
      </c>
      <c r="K977" s="6" t="str">
        <f>IF(Overall!H979&lt;&gt;"",VALUE(Overall!H979),"")</f>
        <v/>
      </c>
      <c r="L977" s="6" t="str">
        <f>IF(Overall!I979&lt;&gt;"",VALUE(Overall!I979),"")</f>
        <v/>
      </c>
      <c r="M977" s="6" t="str">
        <f>IF(Overall!J979&lt;&gt;"",VALUE(Overall!J979),"")</f>
        <v/>
      </c>
      <c r="N977" s="6" t="str">
        <f>IF(Overall!K979&lt;&gt;"",VALUE(Overall!K979),"")</f>
        <v/>
      </c>
      <c r="O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P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Q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R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S977" s="5" t="str">
        <f t="shared" si="30"/>
        <v/>
      </c>
      <c r="T977" s="10" t="str">
        <f>IF(Overall!$A979&lt;&gt;"",IF(AND(MONTH($O977) &lt;= 1, MONTH($P977) &gt;= 1), IF($S977 &lt;&gt; "", $I977/$S977, ""), ""),"")</f>
        <v/>
      </c>
      <c r="U977" s="10" t="str">
        <f>IF(Overall!$A979&lt;&gt;"",IF(AND(MONTH($O977) &lt;= 2, MONTH($P977) &gt;= 2), IF($S977 &lt;&gt; "", $I977/$S977, ""), ""),"")</f>
        <v/>
      </c>
      <c r="V977" s="10" t="str">
        <f>IF(Overall!$A979&lt;&gt;"",IF(AND(MONTH($O977) &lt;= 3, MONTH($P977) &gt;= 3), IF($S977 &lt;&gt; "", $I977/$S977, ""), ""),"")</f>
        <v/>
      </c>
      <c r="W977" s="10" t="str">
        <f>IF(Overall!$A979&lt;&gt;"",IF(AND(MONTH($O977) &lt;= 4, MONTH($P977) &gt;= 4), IF($S977 &lt;&gt; "", $I977/$S977, ""), ""),"")</f>
        <v/>
      </c>
      <c r="X977" s="10" t="str">
        <f>IF(Overall!$A979&lt;&gt;"",IF(AND(MONTH($O977) &lt;= 5, MONTH($P977) &gt;= 5), IF($S977 &lt;&gt; "", $I977/$S977, ""), ""),"")</f>
        <v/>
      </c>
      <c r="Y977" s="10" t="str">
        <f>IF(Overall!$A979&lt;&gt;"",IF(AND(MONTH($O977) &lt;= 6, MONTH($P977) &gt;= 6), IF($S977 &lt;&gt; "", $I977/$S977, ""), ""),"")</f>
        <v/>
      </c>
      <c r="Z977" s="10" t="str">
        <f>IF(Overall!$A979&lt;&gt;"",IF(AND(MONTH($O977) &lt;= 7, MONTH($P977) &gt;= 7 ), IF($S977 &lt;&gt; "", $I977/$S977, ""), ""),"")</f>
        <v/>
      </c>
      <c r="AA977" s="10" t="str">
        <f>IF(Overall!$A979&lt;&gt;"",IF(AND(MONTH($O977) &lt;= 8, MONTH($P977) &gt;= 8), IF($S977 &lt;&gt; "", $I977/$S977, ""), ""),"")</f>
        <v/>
      </c>
      <c r="AB977" s="10" t="str">
        <f>IF(Overall!$A979&lt;&gt;"",IF(AND(MONTH($O977) &lt;= 9, MONTH($P977) &gt;= 9), IF($S977 &lt;&gt; "", $I977/$S977, ""), ""),"")</f>
        <v/>
      </c>
      <c r="AC977" s="10" t="str">
        <f>IF(Overall!$A979&lt;&gt;"",IF(AND(MONTH($O977) &lt;= 10, MONTH($P977) &gt;= 10), IF($S977 &lt;&gt; "", $I977/$S977, ""), ""),"")</f>
        <v/>
      </c>
      <c r="AD977" s="10" t="str">
        <f>IF(Overall!$A979&lt;&gt;"",IF(AND(MONTH($O977) &lt;= 11, MONTH($P977) &gt;= 11), IF($S977 &lt;&gt; "", $I977/$S977, ""), ""),"")</f>
        <v/>
      </c>
      <c r="AE977" s="10" t="str">
        <f>IF(Overall!$A979&lt;&gt;"",IF(AND(MONTH($O977) &lt;= 12, MONTH($P977) &gt;= 12), IF($S977 &lt;&gt; "", $I977/$S977, ""), ""),"")</f>
        <v/>
      </c>
      <c r="AG977" s="10" t="str">
        <f ca="1">IFERROR(IF(AND(NOW()&lt;= EOMONTH(DATE(YEAR($P977),1, 1), 0), Overall!$A979&lt;&gt;"", MONTH($O977) &lt;= 1, MONTH($P977) &gt;= 1), IF($S977 &lt;&gt; "", $I977/$S977, ""), ""), "")</f>
        <v/>
      </c>
      <c r="AH977" s="10" t="str">
        <f ca="1">IFERROR(IF(AND(NOW()&lt;= EOMONTH(DATE(YEAR($P977),2, 1), 0), Overall!$A979&lt;&gt;"", MONTH($O977) &lt;= 2, MONTH($P977) &gt;= 2), IF($S977 &lt;&gt; "", $I977/$S977, ""), ""), "")</f>
        <v/>
      </c>
      <c r="AI977" s="10" t="str">
        <f ca="1">IFERROR(IF(AND(NOW()&lt;= EOMONTH(DATE(YEAR($P977),3, 1), 0), Overall!$A979&lt;&gt;"", MONTH($O977) &lt;= 3, MONTH($P977) &gt;= 3), IF($S977 &lt;&gt; "", $I977/$S977, ""), ""), "")</f>
        <v/>
      </c>
      <c r="AJ977" s="10" t="str">
        <f ca="1">IFERROR(IF(AND(NOW()&lt;= EOMONTH(DATE(YEAR($P977),4, 1), 0), Overall!$A979&lt;&gt;"", MONTH($O977) &lt;= 4, MONTH($P977) &gt;= 4), IF($S977 &lt;&gt; "", $I977/$S977, ""), ""), "")</f>
        <v/>
      </c>
      <c r="AK977" s="10" t="str">
        <f ca="1">IFERROR(IF(AND(NOW()&lt;= EOMONTH(DATE(YEAR($P977),5, 1), 0), Overall!$A979&lt;&gt;"", MONTH($O977) &lt;= 5, MONTH($P977) &gt;= 5), IF($S977 &lt;&gt; "", $I977/$S977, ""), ""), "")</f>
        <v/>
      </c>
      <c r="AL977" s="10" t="str">
        <f ca="1">IFERROR(IF(AND(NOW()&lt;= EOMONTH(DATE(YEAR($P977),6, 1), 0), Overall!$A979&lt;&gt;"", MONTH($O977) &lt;= 6, MONTH($P977) &gt;= 6), IF($S977 &lt;&gt; "", $I977/$S977, ""), ""), "")</f>
        <v/>
      </c>
      <c r="AM977" s="10" t="str">
        <f ca="1">IFERROR(IF(AND(NOW()&lt;= EOMONTH(DATE(YEAR($P977),7, 1), 0), Overall!$A979&lt;&gt;"", MONTH($O977) &lt;= 7, MONTH($P977) &gt;= 7), IF($S977 &lt;&gt; "", $I977/$S977, ""), ""), "")</f>
        <v/>
      </c>
      <c r="AN977" s="10" t="str">
        <f ca="1">IFERROR(IF(AND(NOW()&lt;= EOMONTH(DATE(YEAR($P977),8, 1), 0), Overall!$A979&lt;&gt;"", MONTH($O977) &lt;= 8, MONTH($P977) &gt;= 8), IF($S977 &lt;&gt; "", $I977/$S977, ""), ""), "")</f>
        <v/>
      </c>
      <c r="AO977" s="10" t="str">
        <f ca="1">IFERROR(IF(AND(NOW()&lt;= EOMONTH(DATE(YEAR($P977),9, 1), 0), Overall!$A979&lt;&gt;"", MONTH($O977) &lt;= 9, MONTH($P977) &gt;= 9), IF($S977 &lt;&gt; "", $I977/$S977, ""), ""), "")</f>
        <v/>
      </c>
      <c r="AP977" s="10" t="str">
        <f ca="1">IFERROR(IF(AND(NOW()&lt;= EOMONTH(DATE(YEAR($P977),10, 1), 0), Overall!$A979&lt;&gt;"", MONTH($O977) &lt;= 10, MONTH($P977) &gt;= 10), IF($S977 &lt;&gt; "", $I977/$S977, ""), ""), "")</f>
        <v/>
      </c>
      <c r="AQ977" s="10" t="str">
        <f ca="1">IFERROR(IF(AND(NOW()&lt;= EOMONTH(DATE(YEAR($P977),11, 1), 0), Overall!$A979&lt;&gt;"", MONTH($O977) &lt;=11, MONTH($P977) &gt;= 11), IF($S977 &lt;&gt; "", $I977/$S977, ""), ""), "")</f>
        <v/>
      </c>
      <c r="AR977" s="10" t="str">
        <f ca="1">IFERROR(IF(AND(NOW()&lt;= EOMONTH(DATE(YEAR($P977),12, 1), 0), Overall!$A979&lt;&gt;"", MONTH($O977) &lt;= 12, MONTH($P977) &gt;= 12), IF($S977 &lt;&gt; "", $I977/$S977, ""), ""), "")</f>
        <v/>
      </c>
      <c r="AS977" s="16">
        <f t="shared" ca="1" si="31"/>
        <v>0</v>
      </c>
    </row>
    <row r="978" spans="1:45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5" t="str">
        <f>IF(Overall!P980&lt;&gt;"",_xlfn.VALUETOTEXT(Overall!P980),"")</f>
        <v/>
      </c>
      <c r="I978" s="6" t="str">
        <f>IF(Overall!F980&lt;&gt;"",VALUE(Overall!F980),"")</f>
        <v/>
      </c>
      <c r="J978" s="6" t="str">
        <f>IF(Overall!G980&lt;&gt;"",VALUE(Overall!G980),"")</f>
        <v/>
      </c>
      <c r="K978" s="6" t="str">
        <f>IF(Overall!H980&lt;&gt;"",VALUE(Overall!H980),"")</f>
        <v/>
      </c>
      <c r="L978" s="6" t="str">
        <f>IF(Overall!I980&lt;&gt;"",VALUE(Overall!I980),"")</f>
        <v/>
      </c>
      <c r="M978" s="6" t="str">
        <f>IF(Overall!J980&lt;&gt;"",VALUE(Overall!J980),"")</f>
        <v/>
      </c>
      <c r="N978" s="6" t="str">
        <f>IF(Overall!K980&lt;&gt;"",VALUE(Overall!K980),"")</f>
        <v/>
      </c>
      <c r="O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P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Q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R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S978" s="5" t="str">
        <f t="shared" si="30"/>
        <v/>
      </c>
      <c r="T978" s="10" t="str">
        <f>IF(Overall!$A980&lt;&gt;"",IF(AND(MONTH($O978) &lt;= 1, MONTH($P978) &gt;= 1), IF($S978 &lt;&gt; "", $I978/$S978, ""), ""),"")</f>
        <v/>
      </c>
      <c r="U978" s="10" t="str">
        <f>IF(Overall!$A980&lt;&gt;"",IF(AND(MONTH($O978) &lt;= 2, MONTH($P978) &gt;= 2), IF($S978 &lt;&gt; "", $I978/$S978, ""), ""),"")</f>
        <v/>
      </c>
      <c r="V978" s="10" t="str">
        <f>IF(Overall!$A980&lt;&gt;"",IF(AND(MONTH($O978) &lt;= 3, MONTH($P978) &gt;= 3), IF($S978 &lt;&gt; "", $I978/$S978, ""), ""),"")</f>
        <v/>
      </c>
      <c r="W978" s="10" t="str">
        <f>IF(Overall!$A980&lt;&gt;"",IF(AND(MONTH($O978) &lt;= 4, MONTH($P978) &gt;= 4), IF($S978 &lt;&gt; "", $I978/$S978, ""), ""),"")</f>
        <v/>
      </c>
      <c r="X978" s="10" t="str">
        <f>IF(Overall!$A980&lt;&gt;"",IF(AND(MONTH($O978) &lt;= 5, MONTH($P978) &gt;= 5), IF($S978 &lt;&gt; "", $I978/$S978, ""), ""),"")</f>
        <v/>
      </c>
      <c r="Y978" s="10" t="str">
        <f>IF(Overall!$A980&lt;&gt;"",IF(AND(MONTH($O978) &lt;= 6, MONTH($P978) &gt;= 6), IF($S978 &lt;&gt; "", $I978/$S978, ""), ""),"")</f>
        <v/>
      </c>
      <c r="Z978" s="10" t="str">
        <f>IF(Overall!$A980&lt;&gt;"",IF(AND(MONTH($O978) &lt;= 7, MONTH($P978) &gt;= 7 ), IF($S978 &lt;&gt; "", $I978/$S978, ""), ""),"")</f>
        <v/>
      </c>
      <c r="AA978" s="10" t="str">
        <f>IF(Overall!$A980&lt;&gt;"",IF(AND(MONTH($O978) &lt;= 8, MONTH($P978) &gt;= 8), IF($S978 &lt;&gt; "", $I978/$S978, ""), ""),"")</f>
        <v/>
      </c>
      <c r="AB978" s="10" t="str">
        <f>IF(Overall!$A980&lt;&gt;"",IF(AND(MONTH($O978) &lt;= 9, MONTH($P978) &gt;= 9), IF($S978 &lt;&gt; "", $I978/$S978, ""), ""),"")</f>
        <v/>
      </c>
      <c r="AC978" s="10" t="str">
        <f>IF(Overall!$A980&lt;&gt;"",IF(AND(MONTH($O978) &lt;= 10, MONTH($P978) &gt;= 10), IF($S978 &lt;&gt; "", $I978/$S978, ""), ""),"")</f>
        <v/>
      </c>
      <c r="AD978" s="10" t="str">
        <f>IF(Overall!$A980&lt;&gt;"",IF(AND(MONTH($O978) &lt;= 11, MONTH($P978) &gt;= 11), IF($S978 &lt;&gt; "", $I978/$S978, ""), ""),"")</f>
        <v/>
      </c>
      <c r="AE978" s="10" t="str">
        <f>IF(Overall!$A980&lt;&gt;"",IF(AND(MONTH($O978) &lt;= 12, MONTH($P978) &gt;= 12), IF($S978 &lt;&gt; "", $I978/$S978, ""), ""),"")</f>
        <v/>
      </c>
      <c r="AG978" s="10" t="str">
        <f ca="1">IFERROR(IF(AND(NOW()&lt;= EOMONTH(DATE(YEAR($P978),1, 1), 0), Overall!$A980&lt;&gt;"", MONTH($O978) &lt;= 1, MONTH($P978) &gt;= 1), IF($S978 &lt;&gt; "", $I978/$S978, ""), ""), "")</f>
        <v/>
      </c>
      <c r="AH978" s="10" t="str">
        <f ca="1">IFERROR(IF(AND(NOW()&lt;= EOMONTH(DATE(YEAR($P978),2, 1), 0), Overall!$A980&lt;&gt;"", MONTH($O978) &lt;= 2, MONTH($P978) &gt;= 2), IF($S978 &lt;&gt; "", $I978/$S978, ""), ""), "")</f>
        <v/>
      </c>
      <c r="AI978" s="10" t="str">
        <f ca="1">IFERROR(IF(AND(NOW()&lt;= EOMONTH(DATE(YEAR($P978),3, 1), 0), Overall!$A980&lt;&gt;"", MONTH($O978) &lt;= 3, MONTH($P978) &gt;= 3), IF($S978 &lt;&gt; "", $I978/$S978, ""), ""), "")</f>
        <v/>
      </c>
      <c r="AJ978" s="10" t="str">
        <f ca="1">IFERROR(IF(AND(NOW()&lt;= EOMONTH(DATE(YEAR($P978),4, 1), 0), Overall!$A980&lt;&gt;"", MONTH($O978) &lt;= 4, MONTH($P978) &gt;= 4), IF($S978 &lt;&gt; "", $I978/$S978, ""), ""), "")</f>
        <v/>
      </c>
      <c r="AK978" s="10" t="str">
        <f ca="1">IFERROR(IF(AND(NOW()&lt;= EOMONTH(DATE(YEAR($P978),5, 1), 0), Overall!$A980&lt;&gt;"", MONTH($O978) &lt;= 5, MONTH($P978) &gt;= 5), IF($S978 &lt;&gt; "", $I978/$S978, ""), ""), "")</f>
        <v/>
      </c>
      <c r="AL978" s="10" t="str">
        <f ca="1">IFERROR(IF(AND(NOW()&lt;= EOMONTH(DATE(YEAR($P978),6, 1), 0), Overall!$A980&lt;&gt;"", MONTH($O978) &lt;= 6, MONTH($P978) &gt;= 6), IF($S978 &lt;&gt; "", $I978/$S978, ""), ""), "")</f>
        <v/>
      </c>
      <c r="AM978" s="10" t="str">
        <f ca="1">IFERROR(IF(AND(NOW()&lt;= EOMONTH(DATE(YEAR($P978),7, 1), 0), Overall!$A980&lt;&gt;"", MONTH($O978) &lt;= 7, MONTH($P978) &gt;= 7), IF($S978 &lt;&gt; "", $I978/$S978, ""), ""), "")</f>
        <v/>
      </c>
      <c r="AN978" s="10" t="str">
        <f ca="1">IFERROR(IF(AND(NOW()&lt;= EOMONTH(DATE(YEAR($P978),8, 1), 0), Overall!$A980&lt;&gt;"", MONTH($O978) &lt;= 8, MONTH($P978) &gt;= 8), IF($S978 &lt;&gt; "", $I978/$S978, ""), ""), "")</f>
        <v/>
      </c>
      <c r="AO978" s="10" t="str">
        <f ca="1">IFERROR(IF(AND(NOW()&lt;= EOMONTH(DATE(YEAR($P978),9, 1), 0), Overall!$A980&lt;&gt;"", MONTH($O978) &lt;= 9, MONTH($P978) &gt;= 9), IF($S978 &lt;&gt; "", $I978/$S978, ""), ""), "")</f>
        <v/>
      </c>
      <c r="AP978" s="10" t="str">
        <f ca="1">IFERROR(IF(AND(NOW()&lt;= EOMONTH(DATE(YEAR($P978),10, 1), 0), Overall!$A980&lt;&gt;"", MONTH($O978) &lt;= 10, MONTH($P978) &gt;= 10), IF($S978 &lt;&gt; "", $I978/$S978, ""), ""), "")</f>
        <v/>
      </c>
      <c r="AQ978" s="10" t="str">
        <f ca="1">IFERROR(IF(AND(NOW()&lt;= EOMONTH(DATE(YEAR($P978),11, 1), 0), Overall!$A980&lt;&gt;"", MONTH($O978) &lt;=11, MONTH($P978) &gt;= 11), IF($S978 &lt;&gt; "", $I978/$S978, ""), ""), "")</f>
        <v/>
      </c>
      <c r="AR978" s="10" t="str">
        <f ca="1">IFERROR(IF(AND(NOW()&lt;= EOMONTH(DATE(YEAR($P978),12, 1), 0), Overall!$A980&lt;&gt;"", MONTH($O978) &lt;= 12, MONTH($P978) &gt;= 12), IF($S978 &lt;&gt; "", $I978/$S978, ""), ""), "")</f>
        <v/>
      </c>
      <c r="AS978" s="16">
        <f t="shared" ca="1" si="31"/>
        <v>0</v>
      </c>
    </row>
    <row r="979" spans="1:45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5" t="str">
        <f>IF(Overall!P981&lt;&gt;"",_xlfn.VALUETOTEXT(Overall!P981),"")</f>
        <v/>
      </c>
      <c r="I979" s="6" t="str">
        <f>IF(Overall!F981&lt;&gt;"",VALUE(Overall!F981),"")</f>
        <v/>
      </c>
      <c r="J979" s="6" t="str">
        <f>IF(Overall!G981&lt;&gt;"",VALUE(Overall!G981),"")</f>
        <v/>
      </c>
      <c r="K979" s="6" t="str">
        <f>IF(Overall!H981&lt;&gt;"",VALUE(Overall!H981),"")</f>
        <v/>
      </c>
      <c r="L979" s="6" t="str">
        <f>IF(Overall!I981&lt;&gt;"",VALUE(Overall!I981),"")</f>
        <v/>
      </c>
      <c r="M979" s="6" t="str">
        <f>IF(Overall!J981&lt;&gt;"",VALUE(Overall!J981),"")</f>
        <v/>
      </c>
      <c r="N979" s="6" t="str">
        <f>IF(Overall!K981&lt;&gt;"",VALUE(Overall!K981),"")</f>
        <v/>
      </c>
      <c r="O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P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Q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R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S979" s="5" t="str">
        <f t="shared" si="30"/>
        <v/>
      </c>
      <c r="T979" s="10" t="str">
        <f>IF(Overall!$A981&lt;&gt;"",IF(AND(MONTH($O979) &lt;= 1, MONTH($P979) &gt;= 1), IF($S979 &lt;&gt; "", $I979/$S979, ""), ""),"")</f>
        <v/>
      </c>
      <c r="U979" s="10" t="str">
        <f>IF(Overall!$A981&lt;&gt;"",IF(AND(MONTH($O979) &lt;= 2, MONTH($P979) &gt;= 2), IF($S979 &lt;&gt; "", $I979/$S979, ""), ""),"")</f>
        <v/>
      </c>
      <c r="V979" s="10" t="str">
        <f>IF(Overall!$A981&lt;&gt;"",IF(AND(MONTH($O979) &lt;= 3, MONTH($P979) &gt;= 3), IF($S979 &lt;&gt; "", $I979/$S979, ""), ""),"")</f>
        <v/>
      </c>
      <c r="W979" s="10" t="str">
        <f>IF(Overall!$A981&lt;&gt;"",IF(AND(MONTH($O979) &lt;= 4, MONTH($P979) &gt;= 4), IF($S979 &lt;&gt; "", $I979/$S979, ""), ""),"")</f>
        <v/>
      </c>
      <c r="X979" s="10" t="str">
        <f>IF(Overall!$A981&lt;&gt;"",IF(AND(MONTH($O979) &lt;= 5, MONTH($P979) &gt;= 5), IF($S979 &lt;&gt; "", $I979/$S979, ""), ""),"")</f>
        <v/>
      </c>
      <c r="Y979" s="10" t="str">
        <f>IF(Overall!$A981&lt;&gt;"",IF(AND(MONTH($O979) &lt;= 6, MONTH($P979) &gt;= 6), IF($S979 &lt;&gt; "", $I979/$S979, ""), ""),"")</f>
        <v/>
      </c>
      <c r="Z979" s="10" t="str">
        <f>IF(Overall!$A981&lt;&gt;"",IF(AND(MONTH($O979) &lt;= 7, MONTH($P979) &gt;= 7 ), IF($S979 &lt;&gt; "", $I979/$S979, ""), ""),"")</f>
        <v/>
      </c>
      <c r="AA979" s="10" t="str">
        <f>IF(Overall!$A981&lt;&gt;"",IF(AND(MONTH($O979) &lt;= 8, MONTH($P979) &gt;= 8), IF($S979 &lt;&gt; "", $I979/$S979, ""), ""),"")</f>
        <v/>
      </c>
      <c r="AB979" s="10" t="str">
        <f>IF(Overall!$A981&lt;&gt;"",IF(AND(MONTH($O979) &lt;= 9, MONTH($P979) &gt;= 9), IF($S979 &lt;&gt; "", $I979/$S979, ""), ""),"")</f>
        <v/>
      </c>
      <c r="AC979" s="10" t="str">
        <f>IF(Overall!$A981&lt;&gt;"",IF(AND(MONTH($O979) &lt;= 10, MONTH($P979) &gt;= 10), IF($S979 &lt;&gt; "", $I979/$S979, ""), ""),"")</f>
        <v/>
      </c>
      <c r="AD979" s="10" t="str">
        <f>IF(Overall!$A981&lt;&gt;"",IF(AND(MONTH($O979) &lt;= 11, MONTH($P979) &gt;= 11), IF($S979 &lt;&gt; "", $I979/$S979, ""), ""),"")</f>
        <v/>
      </c>
      <c r="AE979" s="10" t="str">
        <f>IF(Overall!$A981&lt;&gt;"",IF(AND(MONTH($O979) &lt;= 12, MONTH($P979) &gt;= 12), IF($S979 &lt;&gt; "", $I979/$S979, ""), ""),"")</f>
        <v/>
      </c>
      <c r="AG979" s="10" t="str">
        <f ca="1">IFERROR(IF(AND(NOW()&lt;= EOMONTH(DATE(YEAR($P979),1, 1), 0), Overall!$A981&lt;&gt;"", MONTH($O979) &lt;= 1, MONTH($P979) &gt;= 1), IF($S979 &lt;&gt; "", $I979/$S979, ""), ""), "")</f>
        <v/>
      </c>
      <c r="AH979" s="10" t="str">
        <f ca="1">IFERROR(IF(AND(NOW()&lt;= EOMONTH(DATE(YEAR($P979),2, 1), 0), Overall!$A981&lt;&gt;"", MONTH($O979) &lt;= 2, MONTH($P979) &gt;= 2), IF($S979 &lt;&gt; "", $I979/$S979, ""), ""), "")</f>
        <v/>
      </c>
      <c r="AI979" s="10" t="str">
        <f ca="1">IFERROR(IF(AND(NOW()&lt;= EOMONTH(DATE(YEAR($P979),3, 1), 0), Overall!$A981&lt;&gt;"", MONTH($O979) &lt;= 3, MONTH($P979) &gt;= 3), IF($S979 &lt;&gt; "", $I979/$S979, ""), ""), "")</f>
        <v/>
      </c>
      <c r="AJ979" s="10" t="str">
        <f ca="1">IFERROR(IF(AND(NOW()&lt;= EOMONTH(DATE(YEAR($P979),4, 1), 0), Overall!$A981&lt;&gt;"", MONTH($O979) &lt;= 4, MONTH($P979) &gt;= 4), IF($S979 &lt;&gt; "", $I979/$S979, ""), ""), "")</f>
        <v/>
      </c>
      <c r="AK979" s="10" t="str">
        <f ca="1">IFERROR(IF(AND(NOW()&lt;= EOMONTH(DATE(YEAR($P979),5, 1), 0), Overall!$A981&lt;&gt;"", MONTH($O979) &lt;= 5, MONTH($P979) &gt;= 5), IF($S979 &lt;&gt; "", $I979/$S979, ""), ""), "")</f>
        <v/>
      </c>
      <c r="AL979" s="10" t="str">
        <f ca="1">IFERROR(IF(AND(NOW()&lt;= EOMONTH(DATE(YEAR($P979),6, 1), 0), Overall!$A981&lt;&gt;"", MONTH($O979) &lt;= 6, MONTH($P979) &gt;= 6), IF($S979 &lt;&gt; "", $I979/$S979, ""), ""), "")</f>
        <v/>
      </c>
      <c r="AM979" s="10" t="str">
        <f ca="1">IFERROR(IF(AND(NOW()&lt;= EOMONTH(DATE(YEAR($P979),7, 1), 0), Overall!$A981&lt;&gt;"", MONTH($O979) &lt;= 7, MONTH($P979) &gt;= 7), IF($S979 &lt;&gt; "", $I979/$S979, ""), ""), "")</f>
        <v/>
      </c>
      <c r="AN979" s="10" t="str">
        <f ca="1">IFERROR(IF(AND(NOW()&lt;= EOMONTH(DATE(YEAR($P979),8, 1), 0), Overall!$A981&lt;&gt;"", MONTH($O979) &lt;= 8, MONTH($P979) &gt;= 8), IF($S979 &lt;&gt; "", $I979/$S979, ""), ""), "")</f>
        <v/>
      </c>
      <c r="AO979" s="10" t="str">
        <f ca="1">IFERROR(IF(AND(NOW()&lt;= EOMONTH(DATE(YEAR($P979),9, 1), 0), Overall!$A981&lt;&gt;"", MONTH($O979) &lt;= 9, MONTH($P979) &gt;= 9), IF($S979 &lt;&gt; "", $I979/$S979, ""), ""), "")</f>
        <v/>
      </c>
      <c r="AP979" s="10" t="str">
        <f ca="1">IFERROR(IF(AND(NOW()&lt;= EOMONTH(DATE(YEAR($P979),10, 1), 0), Overall!$A981&lt;&gt;"", MONTH($O979) &lt;= 10, MONTH($P979) &gt;= 10), IF($S979 &lt;&gt; "", $I979/$S979, ""), ""), "")</f>
        <v/>
      </c>
      <c r="AQ979" s="10" t="str">
        <f ca="1">IFERROR(IF(AND(NOW()&lt;= EOMONTH(DATE(YEAR($P979),11, 1), 0), Overall!$A981&lt;&gt;"", MONTH($O979) &lt;=11, MONTH($P979) &gt;= 11), IF($S979 &lt;&gt; "", $I979/$S979, ""), ""), "")</f>
        <v/>
      </c>
      <c r="AR979" s="10" t="str">
        <f ca="1">IFERROR(IF(AND(NOW()&lt;= EOMONTH(DATE(YEAR($P979),12, 1), 0), Overall!$A981&lt;&gt;"", MONTH($O979) &lt;= 12, MONTH($P979) &gt;= 12), IF($S979 &lt;&gt; "", $I979/$S979, ""), ""), "")</f>
        <v/>
      </c>
      <c r="AS979" s="16">
        <f t="shared" ca="1" si="31"/>
        <v>0</v>
      </c>
    </row>
    <row r="980" spans="1:45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5" t="str">
        <f>IF(Overall!P982&lt;&gt;"",_xlfn.VALUETOTEXT(Overall!P982),"")</f>
        <v/>
      </c>
      <c r="I980" s="6" t="str">
        <f>IF(Overall!F982&lt;&gt;"",VALUE(Overall!F982),"")</f>
        <v/>
      </c>
      <c r="J980" s="6" t="str">
        <f>IF(Overall!G982&lt;&gt;"",VALUE(Overall!G982),"")</f>
        <v/>
      </c>
      <c r="K980" s="6" t="str">
        <f>IF(Overall!H982&lt;&gt;"",VALUE(Overall!H982),"")</f>
        <v/>
      </c>
      <c r="L980" s="6" t="str">
        <f>IF(Overall!I982&lt;&gt;"",VALUE(Overall!I982),"")</f>
        <v/>
      </c>
      <c r="M980" s="6" t="str">
        <f>IF(Overall!J982&lt;&gt;"",VALUE(Overall!J982),"")</f>
        <v/>
      </c>
      <c r="N980" s="6" t="str">
        <f>IF(Overall!K982&lt;&gt;"",VALUE(Overall!K982),"")</f>
        <v/>
      </c>
      <c r="O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P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Q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R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S980" s="5" t="str">
        <f t="shared" si="30"/>
        <v/>
      </c>
      <c r="T980" s="10" t="str">
        <f>IF(Overall!$A982&lt;&gt;"",IF(AND(MONTH($O980) &lt;= 1, MONTH($P980) &gt;= 1), IF($S980 &lt;&gt; "", $I980/$S980, ""), ""),"")</f>
        <v/>
      </c>
      <c r="U980" s="10" t="str">
        <f>IF(Overall!$A982&lt;&gt;"",IF(AND(MONTH($O980) &lt;= 2, MONTH($P980) &gt;= 2), IF($S980 &lt;&gt; "", $I980/$S980, ""), ""),"")</f>
        <v/>
      </c>
      <c r="V980" s="10" t="str">
        <f>IF(Overall!$A982&lt;&gt;"",IF(AND(MONTH($O980) &lt;= 3, MONTH($P980) &gt;= 3), IF($S980 &lt;&gt; "", $I980/$S980, ""), ""),"")</f>
        <v/>
      </c>
      <c r="W980" s="10" t="str">
        <f>IF(Overall!$A982&lt;&gt;"",IF(AND(MONTH($O980) &lt;= 4, MONTH($P980) &gt;= 4), IF($S980 &lt;&gt; "", $I980/$S980, ""), ""),"")</f>
        <v/>
      </c>
      <c r="X980" s="10" t="str">
        <f>IF(Overall!$A982&lt;&gt;"",IF(AND(MONTH($O980) &lt;= 5, MONTH($P980) &gt;= 5), IF($S980 &lt;&gt; "", $I980/$S980, ""), ""),"")</f>
        <v/>
      </c>
      <c r="Y980" s="10" t="str">
        <f>IF(Overall!$A982&lt;&gt;"",IF(AND(MONTH($O980) &lt;= 6, MONTH($P980) &gt;= 6), IF($S980 &lt;&gt; "", $I980/$S980, ""), ""),"")</f>
        <v/>
      </c>
      <c r="Z980" s="10" t="str">
        <f>IF(Overall!$A982&lt;&gt;"",IF(AND(MONTH($O980) &lt;= 7, MONTH($P980) &gt;= 7 ), IF($S980 &lt;&gt; "", $I980/$S980, ""), ""),"")</f>
        <v/>
      </c>
      <c r="AA980" s="10" t="str">
        <f>IF(Overall!$A982&lt;&gt;"",IF(AND(MONTH($O980) &lt;= 8, MONTH($P980) &gt;= 8), IF($S980 &lt;&gt; "", $I980/$S980, ""), ""),"")</f>
        <v/>
      </c>
      <c r="AB980" s="10" t="str">
        <f>IF(Overall!$A982&lt;&gt;"",IF(AND(MONTH($O980) &lt;= 9, MONTH($P980) &gt;= 9), IF($S980 &lt;&gt; "", $I980/$S980, ""), ""),"")</f>
        <v/>
      </c>
      <c r="AC980" s="10" t="str">
        <f>IF(Overall!$A982&lt;&gt;"",IF(AND(MONTH($O980) &lt;= 10, MONTH($P980) &gt;= 10), IF($S980 &lt;&gt; "", $I980/$S980, ""), ""),"")</f>
        <v/>
      </c>
      <c r="AD980" s="10" t="str">
        <f>IF(Overall!$A982&lt;&gt;"",IF(AND(MONTH($O980) &lt;= 11, MONTH($P980) &gt;= 11), IF($S980 &lt;&gt; "", $I980/$S980, ""), ""),"")</f>
        <v/>
      </c>
      <c r="AE980" s="10" t="str">
        <f>IF(Overall!$A982&lt;&gt;"",IF(AND(MONTH($O980) &lt;= 12, MONTH($P980) &gt;= 12), IF($S980 &lt;&gt; "", $I980/$S980, ""), ""),"")</f>
        <v/>
      </c>
      <c r="AG980" s="10" t="str">
        <f ca="1">IFERROR(IF(AND(NOW()&lt;= EOMONTH(DATE(YEAR($P980),1, 1), 0), Overall!$A982&lt;&gt;"", MONTH($O980) &lt;= 1, MONTH($P980) &gt;= 1), IF($S980 &lt;&gt; "", $I980/$S980, ""), ""), "")</f>
        <v/>
      </c>
      <c r="AH980" s="10" t="str">
        <f ca="1">IFERROR(IF(AND(NOW()&lt;= EOMONTH(DATE(YEAR($P980),2, 1), 0), Overall!$A982&lt;&gt;"", MONTH($O980) &lt;= 2, MONTH($P980) &gt;= 2), IF($S980 &lt;&gt; "", $I980/$S980, ""), ""), "")</f>
        <v/>
      </c>
      <c r="AI980" s="10" t="str">
        <f ca="1">IFERROR(IF(AND(NOW()&lt;= EOMONTH(DATE(YEAR($P980),3, 1), 0), Overall!$A982&lt;&gt;"", MONTH($O980) &lt;= 3, MONTH($P980) &gt;= 3), IF($S980 &lt;&gt; "", $I980/$S980, ""), ""), "")</f>
        <v/>
      </c>
      <c r="AJ980" s="10" t="str">
        <f ca="1">IFERROR(IF(AND(NOW()&lt;= EOMONTH(DATE(YEAR($P980),4, 1), 0), Overall!$A982&lt;&gt;"", MONTH($O980) &lt;= 4, MONTH($P980) &gt;= 4), IF($S980 &lt;&gt; "", $I980/$S980, ""), ""), "")</f>
        <v/>
      </c>
      <c r="AK980" s="10" t="str">
        <f ca="1">IFERROR(IF(AND(NOW()&lt;= EOMONTH(DATE(YEAR($P980),5, 1), 0), Overall!$A982&lt;&gt;"", MONTH($O980) &lt;= 5, MONTH($P980) &gt;= 5), IF($S980 &lt;&gt; "", $I980/$S980, ""), ""), "")</f>
        <v/>
      </c>
      <c r="AL980" s="10" t="str">
        <f ca="1">IFERROR(IF(AND(NOW()&lt;= EOMONTH(DATE(YEAR($P980),6, 1), 0), Overall!$A982&lt;&gt;"", MONTH($O980) &lt;= 6, MONTH($P980) &gt;= 6), IF($S980 &lt;&gt; "", $I980/$S980, ""), ""), "")</f>
        <v/>
      </c>
      <c r="AM980" s="10" t="str">
        <f ca="1">IFERROR(IF(AND(NOW()&lt;= EOMONTH(DATE(YEAR($P980),7, 1), 0), Overall!$A982&lt;&gt;"", MONTH($O980) &lt;= 7, MONTH($P980) &gt;= 7), IF($S980 &lt;&gt; "", $I980/$S980, ""), ""), "")</f>
        <v/>
      </c>
      <c r="AN980" s="10" t="str">
        <f ca="1">IFERROR(IF(AND(NOW()&lt;= EOMONTH(DATE(YEAR($P980),8, 1), 0), Overall!$A982&lt;&gt;"", MONTH($O980) &lt;= 8, MONTH($P980) &gt;= 8), IF($S980 &lt;&gt; "", $I980/$S980, ""), ""), "")</f>
        <v/>
      </c>
      <c r="AO980" s="10" t="str">
        <f ca="1">IFERROR(IF(AND(NOW()&lt;= EOMONTH(DATE(YEAR($P980),9, 1), 0), Overall!$A982&lt;&gt;"", MONTH($O980) &lt;= 9, MONTH($P980) &gt;= 9), IF($S980 &lt;&gt; "", $I980/$S980, ""), ""), "")</f>
        <v/>
      </c>
      <c r="AP980" s="10" t="str">
        <f ca="1">IFERROR(IF(AND(NOW()&lt;= EOMONTH(DATE(YEAR($P980),10, 1), 0), Overall!$A982&lt;&gt;"", MONTH($O980) &lt;= 10, MONTH($P980) &gt;= 10), IF($S980 &lt;&gt; "", $I980/$S980, ""), ""), "")</f>
        <v/>
      </c>
      <c r="AQ980" s="10" t="str">
        <f ca="1">IFERROR(IF(AND(NOW()&lt;= EOMONTH(DATE(YEAR($P980),11, 1), 0), Overall!$A982&lt;&gt;"", MONTH($O980) &lt;=11, MONTH($P980) &gt;= 11), IF($S980 &lt;&gt; "", $I980/$S980, ""), ""), "")</f>
        <v/>
      </c>
      <c r="AR980" s="10" t="str">
        <f ca="1">IFERROR(IF(AND(NOW()&lt;= EOMONTH(DATE(YEAR($P980),12, 1), 0), Overall!$A982&lt;&gt;"", MONTH($O980) &lt;= 12, MONTH($P980) &gt;= 12), IF($S980 &lt;&gt; "", $I980/$S980, ""), ""), "")</f>
        <v/>
      </c>
      <c r="AS980" s="16">
        <f t="shared" ca="1" si="31"/>
        <v>0</v>
      </c>
    </row>
    <row r="981" spans="1:45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5" t="str">
        <f>IF(Overall!P983&lt;&gt;"",_xlfn.VALUETOTEXT(Overall!P983),"")</f>
        <v/>
      </c>
      <c r="I981" s="6" t="str">
        <f>IF(Overall!F983&lt;&gt;"",VALUE(Overall!F983),"")</f>
        <v/>
      </c>
      <c r="J981" s="6" t="str">
        <f>IF(Overall!G983&lt;&gt;"",VALUE(Overall!G983),"")</f>
        <v/>
      </c>
      <c r="K981" s="6" t="str">
        <f>IF(Overall!H983&lt;&gt;"",VALUE(Overall!H983),"")</f>
        <v/>
      </c>
      <c r="L981" s="6" t="str">
        <f>IF(Overall!I983&lt;&gt;"",VALUE(Overall!I983),"")</f>
        <v/>
      </c>
      <c r="M981" s="6" t="str">
        <f>IF(Overall!J983&lt;&gt;"",VALUE(Overall!J983),"")</f>
        <v/>
      </c>
      <c r="N981" s="6" t="str">
        <f>IF(Overall!K983&lt;&gt;"",VALUE(Overall!K983),"")</f>
        <v/>
      </c>
      <c r="O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P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Q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R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S981" s="5" t="str">
        <f t="shared" si="30"/>
        <v/>
      </c>
      <c r="T981" s="10" t="str">
        <f>IF(Overall!$A983&lt;&gt;"",IF(AND(MONTH($O981) &lt;= 1, MONTH($P981) &gt;= 1), IF($S981 &lt;&gt; "", $I981/$S981, ""), ""),"")</f>
        <v/>
      </c>
      <c r="U981" s="10" t="str">
        <f>IF(Overall!$A983&lt;&gt;"",IF(AND(MONTH($O981) &lt;= 2, MONTH($P981) &gt;= 2), IF($S981 &lt;&gt; "", $I981/$S981, ""), ""),"")</f>
        <v/>
      </c>
      <c r="V981" s="10" t="str">
        <f>IF(Overall!$A983&lt;&gt;"",IF(AND(MONTH($O981) &lt;= 3, MONTH($P981) &gt;= 3), IF($S981 &lt;&gt; "", $I981/$S981, ""), ""),"")</f>
        <v/>
      </c>
      <c r="W981" s="10" t="str">
        <f>IF(Overall!$A983&lt;&gt;"",IF(AND(MONTH($O981) &lt;= 4, MONTH($P981) &gt;= 4), IF($S981 &lt;&gt; "", $I981/$S981, ""), ""),"")</f>
        <v/>
      </c>
      <c r="X981" s="10" t="str">
        <f>IF(Overall!$A983&lt;&gt;"",IF(AND(MONTH($O981) &lt;= 5, MONTH($P981) &gt;= 5), IF($S981 &lt;&gt; "", $I981/$S981, ""), ""),"")</f>
        <v/>
      </c>
      <c r="Y981" s="10" t="str">
        <f>IF(Overall!$A983&lt;&gt;"",IF(AND(MONTH($O981) &lt;= 6, MONTH($P981) &gt;= 6), IF($S981 &lt;&gt; "", $I981/$S981, ""), ""),"")</f>
        <v/>
      </c>
      <c r="Z981" s="10" t="str">
        <f>IF(Overall!$A983&lt;&gt;"",IF(AND(MONTH($O981) &lt;= 7, MONTH($P981) &gt;= 7 ), IF($S981 &lt;&gt; "", $I981/$S981, ""), ""),"")</f>
        <v/>
      </c>
      <c r="AA981" s="10" t="str">
        <f>IF(Overall!$A983&lt;&gt;"",IF(AND(MONTH($O981) &lt;= 8, MONTH($P981) &gt;= 8), IF($S981 &lt;&gt; "", $I981/$S981, ""), ""),"")</f>
        <v/>
      </c>
      <c r="AB981" s="10" t="str">
        <f>IF(Overall!$A983&lt;&gt;"",IF(AND(MONTH($O981) &lt;= 9, MONTH($P981) &gt;= 9), IF($S981 &lt;&gt; "", $I981/$S981, ""), ""),"")</f>
        <v/>
      </c>
      <c r="AC981" s="10" t="str">
        <f>IF(Overall!$A983&lt;&gt;"",IF(AND(MONTH($O981) &lt;= 10, MONTH($P981) &gt;= 10), IF($S981 &lt;&gt; "", $I981/$S981, ""), ""),"")</f>
        <v/>
      </c>
      <c r="AD981" s="10" t="str">
        <f>IF(Overall!$A983&lt;&gt;"",IF(AND(MONTH($O981) &lt;= 11, MONTH($P981) &gt;= 11), IF($S981 &lt;&gt; "", $I981/$S981, ""), ""),"")</f>
        <v/>
      </c>
      <c r="AE981" s="10" t="str">
        <f>IF(Overall!$A983&lt;&gt;"",IF(AND(MONTH($O981) &lt;= 12, MONTH($P981) &gt;= 12), IF($S981 &lt;&gt; "", $I981/$S981, ""), ""),"")</f>
        <v/>
      </c>
      <c r="AG981" s="10" t="str">
        <f ca="1">IFERROR(IF(AND(NOW()&lt;= EOMONTH(DATE(YEAR($P981),1, 1), 0), Overall!$A983&lt;&gt;"", MONTH($O981) &lt;= 1, MONTH($P981) &gt;= 1), IF($S981 &lt;&gt; "", $I981/$S981, ""), ""), "")</f>
        <v/>
      </c>
      <c r="AH981" s="10" t="str">
        <f ca="1">IFERROR(IF(AND(NOW()&lt;= EOMONTH(DATE(YEAR($P981),2, 1), 0), Overall!$A983&lt;&gt;"", MONTH($O981) &lt;= 2, MONTH($P981) &gt;= 2), IF($S981 &lt;&gt; "", $I981/$S981, ""), ""), "")</f>
        <v/>
      </c>
      <c r="AI981" s="10" t="str">
        <f ca="1">IFERROR(IF(AND(NOW()&lt;= EOMONTH(DATE(YEAR($P981),3, 1), 0), Overall!$A983&lt;&gt;"", MONTH($O981) &lt;= 3, MONTH($P981) &gt;= 3), IF($S981 &lt;&gt; "", $I981/$S981, ""), ""), "")</f>
        <v/>
      </c>
      <c r="AJ981" s="10" t="str">
        <f ca="1">IFERROR(IF(AND(NOW()&lt;= EOMONTH(DATE(YEAR($P981),4, 1), 0), Overall!$A983&lt;&gt;"", MONTH($O981) &lt;= 4, MONTH($P981) &gt;= 4), IF($S981 &lt;&gt; "", $I981/$S981, ""), ""), "")</f>
        <v/>
      </c>
      <c r="AK981" s="10" t="str">
        <f ca="1">IFERROR(IF(AND(NOW()&lt;= EOMONTH(DATE(YEAR($P981),5, 1), 0), Overall!$A983&lt;&gt;"", MONTH($O981) &lt;= 5, MONTH($P981) &gt;= 5), IF($S981 &lt;&gt; "", $I981/$S981, ""), ""), "")</f>
        <v/>
      </c>
      <c r="AL981" s="10" t="str">
        <f ca="1">IFERROR(IF(AND(NOW()&lt;= EOMONTH(DATE(YEAR($P981),6, 1), 0), Overall!$A983&lt;&gt;"", MONTH($O981) &lt;= 6, MONTH($P981) &gt;= 6), IF($S981 &lt;&gt; "", $I981/$S981, ""), ""), "")</f>
        <v/>
      </c>
      <c r="AM981" s="10" t="str">
        <f ca="1">IFERROR(IF(AND(NOW()&lt;= EOMONTH(DATE(YEAR($P981),7, 1), 0), Overall!$A983&lt;&gt;"", MONTH($O981) &lt;= 7, MONTH($P981) &gt;= 7), IF($S981 &lt;&gt; "", $I981/$S981, ""), ""), "")</f>
        <v/>
      </c>
      <c r="AN981" s="10" t="str">
        <f ca="1">IFERROR(IF(AND(NOW()&lt;= EOMONTH(DATE(YEAR($P981),8, 1), 0), Overall!$A983&lt;&gt;"", MONTH($O981) &lt;= 8, MONTH($P981) &gt;= 8), IF($S981 &lt;&gt; "", $I981/$S981, ""), ""), "")</f>
        <v/>
      </c>
      <c r="AO981" s="10" t="str">
        <f ca="1">IFERROR(IF(AND(NOW()&lt;= EOMONTH(DATE(YEAR($P981),9, 1), 0), Overall!$A983&lt;&gt;"", MONTH($O981) &lt;= 9, MONTH($P981) &gt;= 9), IF($S981 &lt;&gt; "", $I981/$S981, ""), ""), "")</f>
        <v/>
      </c>
      <c r="AP981" s="10" t="str">
        <f ca="1">IFERROR(IF(AND(NOW()&lt;= EOMONTH(DATE(YEAR($P981),10, 1), 0), Overall!$A983&lt;&gt;"", MONTH($O981) &lt;= 10, MONTH($P981) &gt;= 10), IF($S981 &lt;&gt; "", $I981/$S981, ""), ""), "")</f>
        <v/>
      </c>
      <c r="AQ981" s="10" t="str">
        <f ca="1">IFERROR(IF(AND(NOW()&lt;= EOMONTH(DATE(YEAR($P981),11, 1), 0), Overall!$A983&lt;&gt;"", MONTH($O981) &lt;=11, MONTH($P981) &gt;= 11), IF($S981 &lt;&gt; "", $I981/$S981, ""), ""), "")</f>
        <v/>
      </c>
      <c r="AR981" s="10" t="str">
        <f ca="1">IFERROR(IF(AND(NOW()&lt;= EOMONTH(DATE(YEAR($P981),12, 1), 0), Overall!$A983&lt;&gt;"", MONTH($O981) &lt;= 12, MONTH($P981) &gt;= 12), IF($S981 &lt;&gt; "", $I981/$S981, ""), ""), "")</f>
        <v/>
      </c>
      <c r="AS981" s="16">
        <f t="shared" ca="1" si="31"/>
        <v>0</v>
      </c>
    </row>
    <row r="982" spans="1:45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5" t="str">
        <f>IF(Overall!P984&lt;&gt;"",_xlfn.VALUETOTEXT(Overall!P984),"")</f>
        <v/>
      </c>
      <c r="I982" s="6" t="str">
        <f>IF(Overall!F984&lt;&gt;"",VALUE(Overall!F984),"")</f>
        <v/>
      </c>
      <c r="J982" s="6" t="str">
        <f>IF(Overall!G984&lt;&gt;"",VALUE(Overall!G984),"")</f>
        <v/>
      </c>
      <c r="K982" s="6" t="str">
        <f>IF(Overall!H984&lt;&gt;"",VALUE(Overall!H984),"")</f>
        <v/>
      </c>
      <c r="L982" s="6" t="str">
        <f>IF(Overall!I984&lt;&gt;"",VALUE(Overall!I984),"")</f>
        <v/>
      </c>
      <c r="M982" s="6" t="str">
        <f>IF(Overall!J984&lt;&gt;"",VALUE(Overall!J984),"")</f>
        <v/>
      </c>
      <c r="N982" s="6" t="str">
        <f>IF(Overall!K984&lt;&gt;"",VALUE(Overall!K984),"")</f>
        <v/>
      </c>
      <c r="O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P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Q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R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S982" s="5" t="str">
        <f t="shared" si="30"/>
        <v/>
      </c>
      <c r="T982" s="10" t="str">
        <f>IF(Overall!$A984&lt;&gt;"",IF(AND(MONTH($O982) &lt;= 1, MONTH($P982) &gt;= 1), IF($S982 &lt;&gt; "", $I982/$S982, ""), ""),"")</f>
        <v/>
      </c>
      <c r="U982" s="10" t="str">
        <f>IF(Overall!$A984&lt;&gt;"",IF(AND(MONTH($O982) &lt;= 2, MONTH($P982) &gt;= 2), IF($S982 &lt;&gt; "", $I982/$S982, ""), ""),"")</f>
        <v/>
      </c>
      <c r="V982" s="10" t="str">
        <f>IF(Overall!$A984&lt;&gt;"",IF(AND(MONTH($O982) &lt;= 3, MONTH($P982) &gt;= 3), IF($S982 &lt;&gt; "", $I982/$S982, ""), ""),"")</f>
        <v/>
      </c>
      <c r="W982" s="10" t="str">
        <f>IF(Overall!$A984&lt;&gt;"",IF(AND(MONTH($O982) &lt;= 4, MONTH($P982) &gt;= 4), IF($S982 &lt;&gt; "", $I982/$S982, ""), ""),"")</f>
        <v/>
      </c>
      <c r="X982" s="10" t="str">
        <f>IF(Overall!$A984&lt;&gt;"",IF(AND(MONTH($O982) &lt;= 5, MONTH($P982) &gt;= 5), IF($S982 &lt;&gt; "", $I982/$S982, ""), ""),"")</f>
        <v/>
      </c>
      <c r="Y982" s="10" t="str">
        <f>IF(Overall!$A984&lt;&gt;"",IF(AND(MONTH($O982) &lt;= 6, MONTH($P982) &gt;= 6), IF($S982 &lt;&gt; "", $I982/$S982, ""), ""),"")</f>
        <v/>
      </c>
      <c r="Z982" s="10" t="str">
        <f>IF(Overall!$A984&lt;&gt;"",IF(AND(MONTH($O982) &lt;= 7, MONTH($P982) &gt;= 7 ), IF($S982 &lt;&gt; "", $I982/$S982, ""), ""),"")</f>
        <v/>
      </c>
      <c r="AA982" s="10" t="str">
        <f>IF(Overall!$A984&lt;&gt;"",IF(AND(MONTH($O982) &lt;= 8, MONTH($P982) &gt;= 8), IF($S982 &lt;&gt; "", $I982/$S982, ""), ""),"")</f>
        <v/>
      </c>
      <c r="AB982" s="10" t="str">
        <f>IF(Overall!$A984&lt;&gt;"",IF(AND(MONTH($O982) &lt;= 9, MONTH($P982) &gt;= 9), IF($S982 &lt;&gt; "", $I982/$S982, ""), ""),"")</f>
        <v/>
      </c>
      <c r="AC982" s="10" t="str">
        <f>IF(Overall!$A984&lt;&gt;"",IF(AND(MONTH($O982) &lt;= 10, MONTH($P982) &gt;= 10), IF($S982 &lt;&gt; "", $I982/$S982, ""), ""),"")</f>
        <v/>
      </c>
      <c r="AD982" s="10" t="str">
        <f>IF(Overall!$A984&lt;&gt;"",IF(AND(MONTH($O982) &lt;= 11, MONTH($P982) &gt;= 11), IF($S982 &lt;&gt; "", $I982/$S982, ""), ""),"")</f>
        <v/>
      </c>
      <c r="AE982" s="10" t="str">
        <f>IF(Overall!$A984&lt;&gt;"",IF(AND(MONTH($O982) &lt;= 12, MONTH($P982) &gt;= 12), IF($S982 &lt;&gt; "", $I982/$S982, ""), ""),"")</f>
        <v/>
      </c>
      <c r="AG982" s="10" t="str">
        <f ca="1">IFERROR(IF(AND(NOW()&lt;= EOMONTH(DATE(YEAR($P982),1, 1), 0), Overall!$A984&lt;&gt;"", MONTH($O982) &lt;= 1, MONTH($P982) &gt;= 1), IF($S982 &lt;&gt; "", $I982/$S982, ""), ""), "")</f>
        <v/>
      </c>
      <c r="AH982" s="10" t="str">
        <f ca="1">IFERROR(IF(AND(NOW()&lt;= EOMONTH(DATE(YEAR($P982),2, 1), 0), Overall!$A984&lt;&gt;"", MONTH($O982) &lt;= 2, MONTH($P982) &gt;= 2), IF($S982 &lt;&gt; "", $I982/$S982, ""), ""), "")</f>
        <v/>
      </c>
      <c r="AI982" s="10" t="str">
        <f ca="1">IFERROR(IF(AND(NOW()&lt;= EOMONTH(DATE(YEAR($P982),3, 1), 0), Overall!$A984&lt;&gt;"", MONTH($O982) &lt;= 3, MONTH($P982) &gt;= 3), IF($S982 &lt;&gt; "", $I982/$S982, ""), ""), "")</f>
        <v/>
      </c>
      <c r="AJ982" s="10" t="str">
        <f ca="1">IFERROR(IF(AND(NOW()&lt;= EOMONTH(DATE(YEAR($P982),4, 1), 0), Overall!$A984&lt;&gt;"", MONTH($O982) &lt;= 4, MONTH($P982) &gt;= 4), IF($S982 &lt;&gt; "", $I982/$S982, ""), ""), "")</f>
        <v/>
      </c>
      <c r="AK982" s="10" t="str">
        <f ca="1">IFERROR(IF(AND(NOW()&lt;= EOMONTH(DATE(YEAR($P982),5, 1), 0), Overall!$A984&lt;&gt;"", MONTH($O982) &lt;= 5, MONTH($P982) &gt;= 5), IF($S982 &lt;&gt; "", $I982/$S982, ""), ""), "")</f>
        <v/>
      </c>
      <c r="AL982" s="10" t="str">
        <f ca="1">IFERROR(IF(AND(NOW()&lt;= EOMONTH(DATE(YEAR($P982),6, 1), 0), Overall!$A984&lt;&gt;"", MONTH($O982) &lt;= 6, MONTH($P982) &gt;= 6), IF($S982 &lt;&gt; "", $I982/$S982, ""), ""), "")</f>
        <v/>
      </c>
      <c r="AM982" s="10" t="str">
        <f ca="1">IFERROR(IF(AND(NOW()&lt;= EOMONTH(DATE(YEAR($P982),7, 1), 0), Overall!$A984&lt;&gt;"", MONTH($O982) &lt;= 7, MONTH($P982) &gt;= 7), IF($S982 &lt;&gt; "", $I982/$S982, ""), ""), "")</f>
        <v/>
      </c>
      <c r="AN982" s="10" t="str">
        <f ca="1">IFERROR(IF(AND(NOW()&lt;= EOMONTH(DATE(YEAR($P982),8, 1), 0), Overall!$A984&lt;&gt;"", MONTH($O982) &lt;= 8, MONTH($P982) &gt;= 8), IF($S982 &lt;&gt; "", $I982/$S982, ""), ""), "")</f>
        <v/>
      </c>
      <c r="AO982" s="10" t="str">
        <f ca="1">IFERROR(IF(AND(NOW()&lt;= EOMONTH(DATE(YEAR($P982),9, 1), 0), Overall!$A984&lt;&gt;"", MONTH($O982) &lt;= 9, MONTH($P982) &gt;= 9), IF($S982 &lt;&gt; "", $I982/$S982, ""), ""), "")</f>
        <v/>
      </c>
      <c r="AP982" s="10" t="str">
        <f ca="1">IFERROR(IF(AND(NOW()&lt;= EOMONTH(DATE(YEAR($P982),10, 1), 0), Overall!$A984&lt;&gt;"", MONTH($O982) &lt;= 10, MONTH($P982) &gt;= 10), IF($S982 &lt;&gt; "", $I982/$S982, ""), ""), "")</f>
        <v/>
      </c>
      <c r="AQ982" s="10" t="str">
        <f ca="1">IFERROR(IF(AND(NOW()&lt;= EOMONTH(DATE(YEAR($P982),11, 1), 0), Overall!$A984&lt;&gt;"", MONTH($O982) &lt;=11, MONTH($P982) &gt;= 11), IF($S982 &lt;&gt; "", $I982/$S982, ""), ""), "")</f>
        <v/>
      </c>
      <c r="AR982" s="10" t="str">
        <f ca="1">IFERROR(IF(AND(NOW()&lt;= EOMONTH(DATE(YEAR($P982),12, 1), 0), Overall!$A984&lt;&gt;"", MONTH($O982) &lt;= 12, MONTH($P982) &gt;= 12), IF($S982 &lt;&gt; "", $I982/$S982, ""), ""), "")</f>
        <v/>
      </c>
      <c r="AS982" s="16">
        <f t="shared" ca="1" si="31"/>
        <v>0</v>
      </c>
    </row>
    <row r="983" spans="1:45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5" t="str">
        <f>IF(Overall!P985&lt;&gt;"",_xlfn.VALUETOTEXT(Overall!P985),"")</f>
        <v/>
      </c>
      <c r="I983" s="6" t="str">
        <f>IF(Overall!F985&lt;&gt;"",VALUE(Overall!F985),"")</f>
        <v/>
      </c>
      <c r="J983" s="6" t="str">
        <f>IF(Overall!G985&lt;&gt;"",VALUE(Overall!G985),"")</f>
        <v/>
      </c>
      <c r="K983" s="6" t="str">
        <f>IF(Overall!H985&lt;&gt;"",VALUE(Overall!H985),"")</f>
        <v/>
      </c>
      <c r="L983" s="6" t="str">
        <f>IF(Overall!I985&lt;&gt;"",VALUE(Overall!I985),"")</f>
        <v/>
      </c>
      <c r="M983" s="6" t="str">
        <f>IF(Overall!J985&lt;&gt;"",VALUE(Overall!J985),"")</f>
        <v/>
      </c>
      <c r="N983" s="6" t="str">
        <f>IF(Overall!K985&lt;&gt;"",VALUE(Overall!K985),"")</f>
        <v/>
      </c>
      <c r="O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P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Q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R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S983" s="5" t="str">
        <f t="shared" si="30"/>
        <v/>
      </c>
      <c r="T983" s="10" t="str">
        <f>IF(Overall!$A985&lt;&gt;"",IF(AND(MONTH($O983) &lt;= 1, MONTH($P983) &gt;= 1), IF($S983 &lt;&gt; "", $I983/$S983, ""), ""),"")</f>
        <v/>
      </c>
      <c r="U983" s="10" t="str">
        <f>IF(Overall!$A985&lt;&gt;"",IF(AND(MONTH($O983) &lt;= 2, MONTH($P983) &gt;= 2), IF($S983 &lt;&gt; "", $I983/$S983, ""), ""),"")</f>
        <v/>
      </c>
      <c r="V983" s="10" t="str">
        <f>IF(Overall!$A985&lt;&gt;"",IF(AND(MONTH($O983) &lt;= 3, MONTH($P983) &gt;= 3), IF($S983 &lt;&gt; "", $I983/$S983, ""), ""),"")</f>
        <v/>
      </c>
      <c r="W983" s="10" t="str">
        <f>IF(Overall!$A985&lt;&gt;"",IF(AND(MONTH($O983) &lt;= 4, MONTH($P983) &gt;= 4), IF($S983 &lt;&gt; "", $I983/$S983, ""), ""),"")</f>
        <v/>
      </c>
      <c r="X983" s="10" t="str">
        <f>IF(Overall!$A985&lt;&gt;"",IF(AND(MONTH($O983) &lt;= 5, MONTH($P983) &gt;= 5), IF($S983 &lt;&gt; "", $I983/$S983, ""), ""),"")</f>
        <v/>
      </c>
      <c r="Y983" s="10" t="str">
        <f>IF(Overall!$A985&lt;&gt;"",IF(AND(MONTH($O983) &lt;= 6, MONTH($P983) &gt;= 6), IF($S983 &lt;&gt; "", $I983/$S983, ""), ""),"")</f>
        <v/>
      </c>
      <c r="Z983" s="10" t="str">
        <f>IF(Overall!$A985&lt;&gt;"",IF(AND(MONTH($O983) &lt;= 7, MONTH($P983) &gt;= 7 ), IF($S983 &lt;&gt; "", $I983/$S983, ""), ""),"")</f>
        <v/>
      </c>
      <c r="AA983" s="10" t="str">
        <f>IF(Overall!$A985&lt;&gt;"",IF(AND(MONTH($O983) &lt;= 8, MONTH($P983) &gt;= 8), IF($S983 &lt;&gt; "", $I983/$S983, ""), ""),"")</f>
        <v/>
      </c>
      <c r="AB983" s="10" t="str">
        <f>IF(Overall!$A985&lt;&gt;"",IF(AND(MONTH($O983) &lt;= 9, MONTH($P983) &gt;= 9), IF($S983 &lt;&gt; "", $I983/$S983, ""), ""),"")</f>
        <v/>
      </c>
      <c r="AC983" s="10" t="str">
        <f>IF(Overall!$A985&lt;&gt;"",IF(AND(MONTH($O983) &lt;= 10, MONTH($P983) &gt;= 10), IF($S983 &lt;&gt; "", $I983/$S983, ""), ""),"")</f>
        <v/>
      </c>
      <c r="AD983" s="10" t="str">
        <f>IF(Overall!$A985&lt;&gt;"",IF(AND(MONTH($O983) &lt;= 11, MONTH($P983) &gt;= 11), IF($S983 &lt;&gt; "", $I983/$S983, ""), ""),"")</f>
        <v/>
      </c>
      <c r="AE983" s="10" t="str">
        <f>IF(Overall!$A985&lt;&gt;"",IF(AND(MONTH($O983) &lt;= 12, MONTH($P983) &gt;= 12), IF($S983 &lt;&gt; "", $I983/$S983, ""), ""),"")</f>
        <v/>
      </c>
      <c r="AG983" s="10" t="str">
        <f ca="1">IFERROR(IF(AND(NOW()&lt;= EOMONTH(DATE(YEAR($P983),1, 1), 0), Overall!$A985&lt;&gt;"", MONTH($O983) &lt;= 1, MONTH($P983) &gt;= 1), IF($S983 &lt;&gt; "", $I983/$S983, ""), ""), "")</f>
        <v/>
      </c>
      <c r="AH983" s="10" t="str">
        <f ca="1">IFERROR(IF(AND(NOW()&lt;= EOMONTH(DATE(YEAR($P983),2, 1), 0), Overall!$A985&lt;&gt;"", MONTH($O983) &lt;= 2, MONTH($P983) &gt;= 2), IF($S983 &lt;&gt; "", $I983/$S983, ""), ""), "")</f>
        <v/>
      </c>
      <c r="AI983" s="10" t="str">
        <f ca="1">IFERROR(IF(AND(NOW()&lt;= EOMONTH(DATE(YEAR($P983),3, 1), 0), Overall!$A985&lt;&gt;"", MONTH($O983) &lt;= 3, MONTH($P983) &gt;= 3), IF($S983 &lt;&gt; "", $I983/$S983, ""), ""), "")</f>
        <v/>
      </c>
      <c r="AJ983" s="10" t="str">
        <f ca="1">IFERROR(IF(AND(NOW()&lt;= EOMONTH(DATE(YEAR($P983),4, 1), 0), Overall!$A985&lt;&gt;"", MONTH($O983) &lt;= 4, MONTH($P983) &gt;= 4), IF($S983 &lt;&gt; "", $I983/$S983, ""), ""), "")</f>
        <v/>
      </c>
      <c r="AK983" s="10" t="str">
        <f ca="1">IFERROR(IF(AND(NOW()&lt;= EOMONTH(DATE(YEAR($P983),5, 1), 0), Overall!$A985&lt;&gt;"", MONTH($O983) &lt;= 5, MONTH($P983) &gt;= 5), IF($S983 &lt;&gt; "", $I983/$S983, ""), ""), "")</f>
        <v/>
      </c>
      <c r="AL983" s="10" t="str">
        <f ca="1">IFERROR(IF(AND(NOW()&lt;= EOMONTH(DATE(YEAR($P983),6, 1), 0), Overall!$A985&lt;&gt;"", MONTH($O983) &lt;= 6, MONTH($P983) &gt;= 6), IF($S983 &lt;&gt; "", $I983/$S983, ""), ""), "")</f>
        <v/>
      </c>
      <c r="AM983" s="10" t="str">
        <f ca="1">IFERROR(IF(AND(NOW()&lt;= EOMONTH(DATE(YEAR($P983),7, 1), 0), Overall!$A985&lt;&gt;"", MONTH($O983) &lt;= 7, MONTH($P983) &gt;= 7), IF($S983 &lt;&gt; "", $I983/$S983, ""), ""), "")</f>
        <v/>
      </c>
      <c r="AN983" s="10" t="str">
        <f ca="1">IFERROR(IF(AND(NOW()&lt;= EOMONTH(DATE(YEAR($P983),8, 1), 0), Overall!$A985&lt;&gt;"", MONTH($O983) &lt;= 8, MONTH($P983) &gt;= 8), IF($S983 &lt;&gt; "", $I983/$S983, ""), ""), "")</f>
        <v/>
      </c>
      <c r="AO983" s="10" t="str">
        <f ca="1">IFERROR(IF(AND(NOW()&lt;= EOMONTH(DATE(YEAR($P983),9, 1), 0), Overall!$A985&lt;&gt;"", MONTH($O983) &lt;= 9, MONTH($P983) &gt;= 9), IF($S983 &lt;&gt; "", $I983/$S983, ""), ""), "")</f>
        <v/>
      </c>
      <c r="AP983" s="10" t="str">
        <f ca="1">IFERROR(IF(AND(NOW()&lt;= EOMONTH(DATE(YEAR($P983),10, 1), 0), Overall!$A985&lt;&gt;"", MONTH($O983) &lt;= 10, MONTH($P983) &gt;= 10), IF($S983 &lt;&gt; "", $I983/$S983, ""), ""), "")</f>
        <v/>
      </c>
      <c r="AQ983" s="10" t="str">
        <f ca="1">IFERROR(IF(AND(NOW()&lt;= EOMONTH(DATE(YEAR($P983),11, 1), 0), Overall!$A985&lt;&gt;"", MONTH($O983) &lt;=11, MONTH($P983) &gt;= 11), IF($S983 &lt;&gt; "", $I983/$S983, ""), ""), "")</f>
        <v/>
      </c>
      <c r="AR983" s="10" t="str">
        <f ca="1">IFERROR(IF(AND(NOW()&lt;= EOMONTH(DATE(YEAR($P983),12, 1), 0), Overall!$A985&lt;&gt;"", MONTH($O983) &lt;= 12, MONTH($P983) &gt;= 12), IF($S983 &lt;&gt; "", $I983/$S983, ""), ""), "")</f>
        <v/>
      </c>
      <c r="AS983" s="16">
        <f t="shared" ca="1" si="31"/>
        <v>0</v>
      </c>
    </row>
    <row r="984" spans="1:45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5" t="str">
        <f>IF(Overall!P986&lt;&gt;"",_xlfn.VALUETOTEXT(Overall!P986),"")</f>
        <v/>
      </c>
      <c r="I984" s="6" t="str">
        <f>IF(Overall!F986&lt;&gt;"",VALUE(Overall!F986),"")</f>
        <v/>
      </c>
      <c r="J984" s="6" t="str">
        <f>IF(Overall!G986&lt;&gt;"",VALUE(Overall!G986),"")</f>
        <v/>
      </c>
      <c r="K984" s="6" t="str">
        <f>IF(Overall!H986&lt;&gt;"",VALUE(Overall!H986),"")</f>
        <v/>
      </c>
      <c r="L984" s="6" t="str">
        <f>IF(Overall!I986&lt;&gt;"",VALUE(Overall!I986),"")</f>
        <v/>
      </c>
      <c r="M984" s="6" t="str">
        <f>IF(Overall!J986&lt;&gt;"",VALUE(Overall!J986),"")</f>
        <v/>
      </c>
      <c r="N984" s="6" t="str">
        <f>IF(Overall!K986&lt;&gt;"",VALUE(Overall!K986),"")</f>
        <v/>
      </c>
      <c r="O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P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Q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R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S984" s="5" t="str">
        <f t="shared" si="30"/>
        <v/>
      </c>
      <c r="T984" s="10" t="str">
        <f>IF(Overall!$A986&lt;&gt;"",IF(AND(MONTH($O984) &lt;= 1, MONTH($P984) &gt;= 1), IF($S984 &lt;&gt; "", $I984/$S984, ""), ""),"")</f>
        <v/>
      </c>
      <c r="U984" s="10" t="str">
        <f>IF(Overall!$A986&lt;&gt;"",IF(AND(MONTH($O984) &lt;= 2, MONTH($P984) &gt;= 2), IF($S984 &lt;&gt; "", $I984/$S984, ""), ""),"")</f>
        <v/>
      </c>
      <c r="V984" s="10" t="str">
        <f>IF(Overall!$A986&lt;&gt;"",IF(AND(MONTH($O984) &lt;= 3, MONTH($P984) &gt;= 3), IF($S984 &lt;&gt; "", $I984/$S984, ""), ""),"")</f>
        <v/>
      </c>
      <c r="W984" s="10" t="str">
        <f>IF(Overall!$A986&lt;&gt;"",IF(AND(MONTH($O984) &lt;= 4, MONTH($P984) &gt;= 4), IF($S984 &lt;&gt; "", $I984/$S984, ""), ""),"")</f>
        <v/>
      </c>
      <c r="X984" s="10" t="str">
        <f>IF(Overall!$A986&lt;&gt;"",IF(AND(MONTH($O984) &lt;= 5, MONTH($P984) &gt;= 5), IF($S984 &lt;&gt; "", $I984/$S984, ""), ""),"")</f>
        <v/>
      </c>
      <c r="Y984" s="10" t="str">
        <f>IF(Overall!$A986&lt;&gt;"",IF(AND(MONTH($O984) &lt;= 6, MONTH($P984) &gt;= 6), IF($S984 &lt;&gt; "", $I984/$S984, ""), ""),"")</f>
        <v/>
      </c>
      <c r="Z984" s="10" t="str">
        <f>IF(Overall!$A986&lt;&gt;"",IF(AND(MONTH($O984) &lt;= 7, MONTH($P984) &gt;= 7 ), IF($S984 &lt;&gt; "", $I984/$S984, ""), ""),"")</f>
        <v/>
      </c>
      <c r="AA984" s="10" t="str">
        <f>IF(Overall!$A986&lt;&gt;"",IF(AND(MONTH($O984) &lt;= 8, MONTH($P984) &gt;= 8), IF($S984 &lt;&gt; "", $I984/$S984, ""), ""),"")</f>
        <v/>
      </c>
      <c r="AB984" s="10" t="str">
        <f>IF(Overall!$A986&lt;&gt;"",IF(AND(MONTH($O984) &lt;= 9, MONTH($P984) &gt;= 9), IF($S984 &lt;&gt; "", $I984/$S984, ""), ""),"")</f>
        <v/>
      </c>
      <c r="AC984" s="10" t="str">
        <f>IF(Overall!$A986&lt;&gt;"",IF(AND(MONTH($O984) &lt;= 10, MONTH($P984) &gt;= 10), IF($S984 &lt;&gt; "", $I984/$S984, ""), ""),"")</f>
        <v/>
      </c>
      <c r="AD984" s="10" t="str">
        <f>IF(Overall!$A986&lt;&gt;"",IF(AND(MONTH($O984) &lt;= 11, MONTH($P984) &gt;= 11), IF($S984 &lt;&gt; "", $I984/$S984, ""), ""),"")</f>
        <v/>
      </c>
      <c r="AE984" s="10" t="str">
        <f>IF(Overall!$A986&lt;&gt;"",IF(AND(MONTH($O984) &lt;= 12, MONTH($P984) &gt;= 12), IF($S984 &lt;&gt; "", $I984/$S984, ""), ""),"")</f>
        <v/>
      </c>
      <c r="AG984" s="10" t="str">
        <f ca="1">IFERROR(IF(AND(NOW()&lt;= EOMONTH(DATE(YEAR($P984),1, 1), 0), Overall!$A986&lt;&gt;"", MONTH($O984) &lt;= 1, MONTH($P984) &gt;= 1), IF($S984 &lt;&gt; "", $I984/$S984, ""), ""), "")</f>
        <v/>
      </c>
      <c r="AH984" s="10" t="str">
        <f ca="1">IFERROR(IF(AND(NOW()&lt;= EOMONTH(DATE(YEAR($P984),2, 1), 0), Overall!$A986&lt;&gt;"", MONTH($O984) &lt;= 2, MONTH($P984) &gt;= 2), IF($S984 &lt;&gt; "", $I984/$S984, ""), ""), "")</f>
        <v/>
      </c>
      <c r="AI984" s="10" t="str">
        <f ca="1">IFERROR(IF(AND(NOW()&lt;= EOMONTH(DATE(YEAR($P984),3, 1), 0), Overall!$A986&lt;&gt;"", MONTH($O984) &lt;= 3, MONTH($P984) &gt;= 3), IF($S984 &lt;&gt; "", $I984/$S984, ""), ""), "")</f>
        <v/>
      </c>
      <c r="AJ984" s="10" t="str">
        <f ca="1">IFERROR(IF(AND(NOW()&lt;= EOMONTH(DATE(YEAR($P984),4, 1), 0), Overall!$A986&lt;&gt;"", MONTH($O984) &lt;= 4, MONTH($P984) &gt;= 4), IF($S984 &lt;&gt; "", $I984/$S984, ""), ""), "")</f>
        <v/>
      </c>
      <c r="AK984" s="10" t="str">
        <f ca="1">IFERROR(IF(AND(NOW()&lt;= EOMONTH(DATE(YEAR($P984),5, 1), 0), Overall!$A986&lt;&gt;"", MONTH($O984) &lt;= 5, MONTH($P984) &gt;= 5), IF($S984 &lt;&gt; "", $I984/$S984, ""), ""), "")</f>
        <v/>
      </c>
      <c r="AL984" s="10" t="str">
        <f ca="1">IFERROR(IF(AND(NOW()&lt;= EOMONTH(DATE(YEAR($P984),6, 1), 0), Overall!$A986&lt;&gt;"", MONTH($O984) &lt;= 6, MONTH($P984) &gt;= 6), IF($S984 &lt;&gt; "", $I984/$S984, ""), ""), "")</f>
        <v/>
      </c>
      <c r="AM984" s="10" t="str">
        <f ca="1">IFERROR(IF(AND(NOW()&lt;= EOMONTH(DATE(YEAR($P984),7, 1), 0), Overall!$A986&lt;&gt;"", MONTH($O984) &lt;= 7, MONTH($P984) &gt;= 7), IF($S984 &lt;&gt; "", $I984/$S984, ""), ""), "")</f>
        <v/>
      </c>
      <c r="AN984" s="10" t="str">
        <f ca="1">IFERROR(IF(AND(NOW()&lt;= EOMONTH(DATE(YEAR($P984),8, 1), 0), Overall!$A986&lt;&gt;"", MONTH($O984) &lt;= 8, MONTH($P984) &gt;= 8), IF($S984 &lt;&gt; "", $I984/$S984, ""), ""), "")</f>
        <v/>
      </c>
      <c r="AO984" s="10" t="str">
        <f ca="1">IFERROR(IF(AND(NOW()&lt;= EOMONTH(DATE(YEAR($P984),9, 1), 0), Overall!$A986&lt;&gt;"", MONTH($O984) &lt;= 9, MONTH($P984) &gt;= 9), IF($S984 &lt;&gt; "", $I984/$S984, ""), ""), "")</f>
        <v/>
      </c>
      <c r="AP984" s="10" t="str">
        <f ca="1">IFERROR(IF(AND(NOW()&lt;= EOMONTH(DATE(YEAR($P984),10, 1), 0), Overall!$A986&lt;&gt;"", MONTH($O984) &lt;= 10, MONTH($P984) &gt;= 10), IF($S984 &lt;&gt; "", $I984/$S984, ""), ""), "")</f>
        <v/>
      </c>
      <c r="AQ984" s="10" t="str">
        <f ca="1">IFERROR(IF(AND(NOW()&lt;= EOMONTH(DATE(YEAR($P984),11, 1), 0), Overall!$A986&lt;&gt;"", MONTH($O984) &lt;=11, MONTH($P984) &gt;= 11), IF($S984 &lt;&gt; "", $I984/$S984, ""), ""), "")</f>
        <v/>
      </c>
      <c r="AR984" s="10" t="str">
        <f ca="1">IFERROR(IF(AND(NOW()&lt;= EOMONTH(DATE(YEAR($P984),12, 1), 0), Overall!$A986&lt;&gt;"", MONTH($O984) &lt;= 12, MONTH($P984) &gt;= 12), IF($S984 &lt;&gt; "", $I984/$S984, ""), ""), "")</f>
        <v/>
      </c>
      <c r="AS984" s="16">
        <f t="shared" ca="1" si="31"/>
        <v>0</v>
      </c>
    </row>
    <row r="985" spans="1:45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5" t="str">
        <f>IF(Overall!P987&lt;&gt;"",_xlfn.VALUETOTEXT(Overall!P987),"")</f>
        <v/>
      </c>
      <c r="I985" s="6" t="str">
        <f>IF(Overall!F987&lt;&gt;"",VALUE(Overall!F987),"")</f>
        <v/>
      </c>
      <c r="J985" s="6" t="str">
        <f>IF(Overall!G987&lt;&gt;"",VALUE(Overall!G987),"")</f>
        <v/>
      </c>
      <c r="K985" s="6" t="str">
        <f>IF(Overall!H987&lt;&gt;"",VALUE(Overall!H987),"")</f>
        <v/>
      </c>
      <c r="L985" s="6" t="str">
        <f>IF(Overall!I987&lt;&gt;"",VALUE(Overall!I987),"")</f>
        <v/>
      </c>
      <c r="M985" s="6" t="str">
        <f>IF(Overall!J987&lt;&gt;"",VALUE(Overall!J987),"")</f>
        <v/>
      </c>
      <c r="N985" s="6" t="str">
        <f>IF(Overall!K987&lt;&gt;"",VALUE(Overall!K987),"")</f>
        <v/>
      </c>
      <c r="O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P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Q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R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S985" s="5" t="str">
        <f t="shared" si="30"/>
        <v/>
      </c>
      <c r="T985" s="10" t="str">
        <f>IF(Overall!$A987&lt;&gt;"",IF(AND(MONTH($O985) &lt;= 1, MONTH($P985) &gt;= 1), IF($S985 &lt;&gt; "", $I985/$S985, ""), ""),"")</f>
        <v/>
      </c>
      <c r="U985" s="10" t="str">
        <f>IF(Overall!$A987&lt;&gt;"",IF(AND(MONTH($O985) &lt;= 2, MONTH($P985) &gt;= 2), IF($S985 &lt;&gt; "", $I985/$S985, ""), ""),"")</f>
        <v/>
      </c>
      <c r="V985" s="10" t="str">
        <f>IF(Overall!$A987&lt;&gt;"",IF(AND(MONTH($O985) &lt;= 3, MONTH($P985) &gt;= 3), IF($S985 &lt;&gt; "", $I985/$S985, ""), ""),"")</f>
        <v/>
      </c>
      <c r="W985" s="10" t="str">
        <f>IF(Overall!$A987&lt;&gt;"",IF(AND(MONTH($O985) &lt;= 4, MONTH($P985) &gt;= 4), IF($S985 &lt;&gt; "", $I985/$S985, ""), ""),"")</f>
        <v/>
      </c>
      <c r="X985" s="10" t="str">
        <f>IF(Overall!$A987&lt;&gt;"",IF(AND(MONTH($O985) &lt;= 5, MONTH($P985) &gt;= 5), IF($S985 &lt;&gt; "", $I985/$S985, ""), ""),"")</f>
        <v/>
      </c>
      <c r="Y985" s="10" t="str">
        <f>IF(Overall!$A987&lt;&gt;"",IF(AND(MONTH($O985) &lt;= 6, MONTH($P985) &gt;= 6), IF($S985 &lt;&gt; "", $I985/$S985, ""), ""),"")</f>
        <v/>
      </c>
      <c r="Z985" s="10" t="str">
        <f>IF(Overall!$A987&lt;&gt;"",IF(AND(MONTH($O985) &lt;= 7, MONTH($P985) &gt;= 7 ), IF($S985 &lt;&gt; "", $I985/$S985, ""), ""),"")</f>
        <v/>
      </c>
      <c r="AA985" s="10" t="str">
        <f>IF(Overall!$A987&lt;&gt;"",IF(AND(MONTH($O985) &lt;= 8, MONTH($P985) &gt;= 8), IF($S985 &lt;&gt; "", $I985/$S985, ""), ""),"")</f>
        <v/>
      </c>
      <c r="AB985" s="10" t="str">
        <f>IF(Overall!$A987&lt;&gt;"",IF(AND(MONTH($O985) &lt;= 9, MONTH($P985) &gt;= 9), IF($S985 &lt;&gt; "", $I985/$S985, ""), ""),"")</f>
        <v/>
      </c>
      <c r="AC985" s="10" t="str">
        <f>IF(Overall!$A987&lt;&gt;"",IF(AND(MONTH($O985) &lt;= 10, MONTH($P985) &gt;= 10), IF($S985 &lt;&gt; "", $I985/$S985, ""), ""),"")</f>
        <v/>
      </c>
      <c r="AD985" s="10" t="str">
        <f>IF(Overall!$A987&lt;&gt;"",IF(AND(MONTH($O985) &lt;= 11, MONTH($P985) &gt;= 11), IF($S985 &lt;&gt; "", $I985/$S985, ""), ""),"")</f>
        <v/>
      </c>
      <c r="AE985" s="10" t="str">
        <f>IF(Overall!$A987&lt;&gt;"",IF(AND(MONTH($O985) &lt;= 12, MONTH($P985) &gt;= 12), IF($S985 &lt;&gt; "", $I985/$S985, ""), ""),"")</f>
        <v/>
      </c>
      <c r="AG985" s="10" t="str">
        <f ca="1">IFERROR(IF(AND(NOW()&lt;= EOMONTH(DATE(YEAR($P985),1, 1), 0), Overall!$A987&lt;&gt;"", MONTH($O985) &lt;= 1, MONTH($P985) &gt;= 1), IF($S985 &lt;&gt; "", $I985/$S985, ""), ""), "")</f>
        <v/>
      </c>
      <c r="AH985" s="10" t="str">
        <f ca="1">IFERROR(IF(AND(NOW()&lt;= EOMONTH(DATE(YEAR($P985),2, 1), 0), Overall!$A987&lt;&gt;"", MONTH($O985) &lt;= 2, MONTH($P985) &gt;= 2), IF($S985 &lt;&gt; "", $I985/$S985, ""), ""), "")</f>
        <v/>
      </c>
      <c r="AI985" s="10" t="str">
        <f ca="1">IFERROR(IF(AND(NOW()&lt;= EOMONTH(DATE(YEAR($P985),3, 1), 0), Overall!$A987&lt;&gt;"", MONTH($O985) &lt;= 3, MONTH($P985) &gt;= 3), IF($S985 &lt;&gt; "", $I985/$S985, ""), ""), "")</f>
        <v/>
      </c>
      <c r="AJ985" s="10" t="str">
        <f ca="1">IFERROR(IF(AND(NOW()&lt;= EOMONTH(DATE(YEAR($P985),4, 1), 0), Overall!$A987&lt;&gt;"", MONTH($O985) &lt;= 4, MONTH($P985) &gt;= 4), IF($S985 &lt;&gt; "", $I985/$S985, ""), ""), "")</f>
        <v/>
      </c>
      <c r="AK985" s="10" t="str">
        <f ca="1">IFERROR(IF(AND(NOW()&lt;= EOMONTH(DATE(YEAR($P985),5, 1), 0), Overall!$A987&lt;&gt;"", MONTH($O985) &lt;= 5, MONTH($P985) &gt;= 5), IF($S985 &lt;&gt; "", $I985/$S985, ""), ""), "")</f>
        <v/>
      </c>
      <c r="AL985" s="10" t="str">
        <f ca="1">IFERROR(IF(AND(NOW()&lt;= EOMONTH(DATE(YEAR($P985),6, 1), 0), Overall!$A987&lt;&gt;"", MONTH($O985) &lt;= 6, MONTH($P985) &gt;= 6), IF($S985 &lt;&gt; "", $I985/$S985, ""), ""), "")</f>
        <v/>
      </c>
      <c r="AM985" s="10" t="str">
        <f ca="1">IFERROR(IF(AND(NOW()&lt;= EOMONTH(DATE(YEAR($P985),7, 1), 0), Overall!$A987&lt;&gt;"", MONTH($O985) &lt;= 7, MONTH($P985) &gt;= 7), IF($S985 &lt;&gt; "", $I985/$S985, ""), ""), "")</f>
        <v/>
      </c>
      <c r="AN985" s="10" t="str">
        <f ca="1">IFERROR(IF(AND(NOW()&lt;= EOMONTH(DATE(YEAR($P985),8, 1), 0), Overall!$A987&lt;&gt;"", MONTH($O985) &lt;= 8, MONTH($P985) &gt;= 8), IF($S985 &lt;&gt; "", $I985/$S985, ""), ""), "")</f>
        <v/>
      </c>
      <c r="AO985" s="10" t="str">
        <f ca="1">IFERROR(IF(AND(NOW()&lt;= EOMONTH(DATE(YEAR($P985),9, 1), 0), Overall!$A987&lt;&gt;"", MONTH($O985) &lt;= 9, MONTH($P985) &gt;= 9), IF($S985 &lt;&gt; "", $I985/$S985, ""), ""), "")</f>
        <v/>
      </c>
      <c r="AP985" s="10" t="str">
        <f ca="1">IFERROR(IF(AND(NOW()&lt;= EOMONTH(DATE(YEAR($P985),10, 1), 0), Overall!$A987&lt;&gt;"", MONTH($O985) &lt;= 10, MONTH($P985) &gt;= 10), IF($S985 &lt;&gt; "", $I985/$S985, ""), ""), "")</f>
        <v/>
      </c>
      <c r="AQ985" s="10" t="str">
        <f ca="1">IFERROR(IF(AND(NOW()&lt;= EOMONTH(DATE(YEAR($P985),11, 1), 0), Overall!$A987&lt;&gt;"", MONTH($O985) &lt;=11, MONTH($P985) &gt;= 11), IF($S985 &lt;&gt; "", $I985/$S985, ""), ""), "")</f>
        <v/>
      </c>
      <c r="AR985" s="10" t="str">
        <f ca="1">IFERROR(IF(AND(NOW()&lt;= EOMONTH(DATE(YEAR($P985),12, 1), 0), Overall!$A987&lt;&gt;"", MONTH($O985) &lt;= 12, MONTH($P985) &gt;= 12), IF($S985 &lt;&gt; "", $I985/$S985, ""), ""), "")</f>
        <v/>
      </c>
      <c r="AS985" s="16">
        <f t="shared" ca="1" si="31"/>
        <v>0</v>
      </c>
    </row>
    <row r="986" spans="1:45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5" t="str">
        <f>IF(Overall!P988&lt;&gt;"",_xlfn.VALUETOTEXT(Overall!P988),"")</f>
        <v/>
      </c>
      <c r="I986" s="6" t="str">
        <f>IF(Overall!F988&lt;&gt;"",VALUE(Overall!F988),"")</f>
        <v/>
      </c>
      <c r="J986" s="6" t="str">
        <f>IF(Overall!G988&lt;&gt;"",VALUE(Overall!G988),"")</f>
        <v/>
      </c>
      <c r="K986" s="6" t="str">
        <f>IF(Overall!H988&lt;&gt;"",VALUE(Overall!H988),"")</f>
        <v/>
      </c>
      <c r="L986" s="6" t="str">
        <f>IF(Overall!I988&lt;&gt;"",VALUE(Overall!I988),"")</f>
        <v/>
      </c>
      <c r="M986" s="6" t="str">
        <f>IF(Overall!J988&lt;&gt;"",VALUE(Overall!J988),"")</f>
        <v/>
      </c>
      <c r="N986" s="6" t="str">
        <f>IF(Overall!K988&lt;&gt;"",VALUE(Overall!K988),"")</f>
        <v/>
      </c>
      <c r="O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P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Q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R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S986" s="5" t="str">
        <f t="shared" si="30"/>
        <v/>
      </c>
      <c r="T986" s="10" t="str">
        <f>IF(Overall!$A988&lt;&gt;"",IF(AND(MONTH($O986) &lt;= 1, MONTH($P986) &gt;= 1), IF($S986 &lt;&gt; "", $I986/$S986, ""), ""),"")</f>
        <v/>
      </c>
      <c r="U986" s="10" t="str">
        <f>IF(Overall!$A988&lt;&gt;"",IF(AND(MONTH($O986) &lt;= 2, MONTH($P986) &gt;= 2), IF($S986 &lt;&gt; "", $I986/$S986, ""), ""),"")</f>
        <v/>
      </c>
      <c r="V986" s="10" t="str">
        <f>IF(Overall!$A988&lt;&gt;"",IF(AND(MONTH($O986) &lt;= 3, MONTH($P986) &gt;= 3), IF($S986 &lt;&gt; "", $I986/$S986, ""), ""),"")</f>
        <v/>
      </c>
      <c r="W986" s="10" t="str">
        <f>IF(Overall!$A988&lt;&gt;"",IF(AND(MONTH($O986) &lt;= 4, MONTH($P986) &gt;= 4), IF($S986 &lt;&gt; "", $I986/$S986, ""), ""),"")</f>
        <v/>
      </c>
      <c r="X986" s="10" t="str">
        <f>IF(Overall!$A988&lt;&gt;"",IF(AND(MONTH($O986) &lt;= 5, MONTH($P986) &gt;= 5), IF($S986 &lt;&gt; "", $I986/$S986, ""), ""),"")</f>
        <v/>
      </c>
      <c r="Y986" s="10" t="str">
        <f>IF(Overall!$A988&lt;&gt;"",IF(AND(MONTH($O986) &lt;= 6, MONTH($P986) &gt;= 6), IF($S986 &lt;&gt; "", $I986/$S986, ""), ""),"")</f>
        <v/>
      </c>
      <c r="Z986" s="10" t="str">
        <f>IF(Overall!$A988&lt;&gt;"",IF(AND(MONTH($O986) &lt;= 7, MONTH($P986) &gt;= 7 ), IF($S986 &lt;&gt; "", $I986/$S986, ""), ""),"")</f>
        <v/>
      </c>
      <c r="AA986" s="10" t="str">
        <f>IF(Overall!$A988&lt;&gt;"",IF(AND(MONTH($O986) &lt;= 8, MONTH($P986) &gt;= 8), IF($S986 &lt;&gt; "", $I986/$S986, ""), ""),"")</f>
        <v/>
      </c>
      <c r="AB986" s="10" t="str">
        <f>IF(Overall!$A988&lt;&gt;"",IF(AND(MONTH($O986) &lt;= 9, MONTH($P986) &gt;= 9), IF($S986 &lt;&gt; "", $I986/$S986, ""), ""),"")</f>
        <v/>
      </c>
      <c r="AC986" s="10" t="str">
        <f>IF(Overall!$A988&lt;&gt;"",IF(AND(MONTH($O986) &lt;= 10, MONTH($P986) &gt;= 10), IF($S986 &lt;&gt; "", $I986/$S986, ""), ""),"")</f>
        <v/>
      </c>
      <c r="AD986" s="10" t="str">
        <f>IF(Overall!$A988&lt;&gt;"",IF(AND(MONTH($O986) &lt;= 11, MONTH($P986) &gt;= 11), IF($S986 &lt;&gt; "", $I986/$S986, ""), ""),"")</f>
        <v/>
      </c>
      <c r="AE986" s="10" t="str">
        <f>IF(Overall!$A988&lt;&gt;"",IF(AND(MONTH($O986) &lt;= 12, MONTH($P986) &gt;= 12), IF($S986 &lt;&gt; "", $I986/$S986, ""), ""),"")</f>
        <v/>
      </c>
      <c r="AG986" s="10" t="str">
        <f ca="1">IFERROR(IF(AND(NOW()&lt;= EOMONTH(DATE(YEAR($P986),1, 1), 0), Overall!$A988&lt;&gt;"", MONTH($O986) &lt;= 1, MONTH($P986) &gt;= 1), IF($S986 &lt;&gt; "", $I986/$S986, ""), ""), "")</f>
        <v/>
      </c>
      <c r="AH986" s="10" t="str">
        <f ca="1">IFERROR(IF(AND(NOW()&lt;= EOMONTH(DATE(YEAR($P986),2, 1), 0), Overall!$A988&lt;&gt;"", MONTH($O986) &lt;= 2, MONTH($P986) &gt;= 2), IF($S986 &lt;&gt; "", $I986/$S986, ""), ""), "")</f>
        <v/>
      </c>
      <c r="AI986" s="10" t="str">
        <f ca="1">IFERROR(IF(AND(NOW()&lt;= EOMONTH(DATE(YEAR($P986),3, 1), 0), Overall!$A988&lt;&gt;"", MONTH($O986) &lt;= 3, MONTH($P986) &gt;= 3), IF($S986 &lt;&gt; "", $I986/$S986, ""), ""), "")</f>
        <v/>
      </c>
      <c r="AJ986" s="10" t="str">
        <f ca="1">IFERROR(IF(AND(NOW()&lt;= EOMONTH(DATE(YEAR($P986),4, 1), 0), Overall!$A988&lt;&gt;"", MONTH($O986) &lt;= 4, MONTH($P986) &gt;= 4), IF($S986 &lt;&gt; "", $I986/$S986, ""), ""), "")</f>
        <v/>
      </c>
      <c r="AK986" s="10" t="str">
        <f ca="1">IFERROR(IF(AND(NOW()&lt;= EOMONTH(DATE(YEAR($P986),5, 1), 0), Overall!$A988&lt;&gt;"", MONTH($O986) &lt;= 5, MONTH($P986) &gt;= 5), IF($S986 &lt;&gt; "", $I986/$S986, ""), ""), "")</f>
        <v/>
      </c>
      <c r="AL986" s="10" t="str">
        <f ca="1">IFERROR(IF(AND(NOW()&lt;= EOMONTH(DATE(YEAR($P986),6, 1), 0), Overall!$A988&lt;&gt;"", MONTH($O986) &lt;= 6, MONTH($P986) &gt;= 6), IF($S986 &lt;&gt; "", $I986/$S986, ""), ""), "")</f>
        <v/>
      </c>
      <c r="AM986" s="10" t="str">
        <f ca="1">IFERROR(IF(AND(NOW()&lt;= EOMONTH(DATE(YEAR($P986),7, 1), 0), Overall!$A988&lt;&gt;"", MONTH($O986) &lt;= 7, MONTH($P986) &gt;= 7), IF($S986 &lt;&gt; "", $I986/$S986, ""), ""), "")</f>
        <v/>
      </c>
      <c r="AN986" s="10" t="str">
        <f ca="1">IFERROR(IF(AND(NOW()&lt;= EOMONTH(DATE(YEAR($P986),8, 1), 0), Overall!$A988&lt;&gt;"", MONTH($O986) &lt;= 8, MONTH($P986) &gt;= 8), IF($S986 &lt;&gt; "", $I986/$S986, ""), ""), "")</f>
        <v/>
      </c>
      <c r="AO986" s="10" t="str">
        <f ca="1">IFERROR(IF(AND(NOW()&lt;= EOMONTH(DATE(YEAR($P986),9, 1), 0), Overall!$A988&lt;&gt;"", MONTH($O986) &lt;= 9, MONTH($P986) &gt;= 9), IF($S986 &lt;&gt; "", $I986/$S986, ""), ""), "")</f>
        <v/>
      </c>
      <c r="AP986" s="10" t="str">
        <f ca="1">IFERROR(IF(AND(NOW()&lt;= EOMONTH(DATE(YEAR($P986),10, 1), 0), Overall!$A988&lt;&gt;"", MONTH($O986) &lt;= 10, MONTH($P986) &gt;= 10), IF($S986 &lt;&gt; "", $I986/$S986, ""), ""), "")</f>
        <v/>
      </c>
      <c r="AQ986" s="10" t="str">
        <f ca="1">IFERROR(IF(AND(NOW()&lt;= EOMONTH(DATE(YEAR($P986),11, 1), 0), Overall!$A988&lt;&gt;"", MONTH($O986) &lt;=11, MONTH($P986) &gt;= 11), IF($S986 &lt;&gt; "", $I986/$S986, ""), ""), "")</f>
        <v/>
      </c>
      <c r="AR986" s="10" t="str">
        <f ca="1">IFERROR(IF(AND(NOW()&lt;= EOMONTH(DATE(YEAR($P986),12, 1), 0), Overall!$A988&lt;&gt;"", MONTH($O986) &lt;= 12, MONTH($P986) &gt;= 12), IF($S986 &lt;&gt; "", $I986/$S986, ""), ""), "")</f>
        <v/>
      </c>
      <c r="AS986" s="16">
        <f t="shared" ca="1" si="31"/>
        <v>0</v>
      </c>
    </row>
    <row r="987" spans="1:45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5" t="str">
        <f>IF(Overall!P989&lt;&gt;"",_xlfn.VALUETOTEXT(Overall!P989),"")</f>
        <v/>
      </c>
      <c r="I987" s="6" t="str">
        <f>IF(Overall!F989&lt;&gt;"",VALUE(Overall!F989),"")</f>
        <v/>
      </c>
      <c r="J987" s="6" t="str">
        <f>IF(Overall!G989&lt;&gt;"",VALUE(Overall!G989),"")</f>
        <v/>
      </c>
      <c r="K987" s="6" t="str">
        <f>IF(Overall!H989&lt;&gt;"",VALUE(Overall!H989),"")</f>
        <v/>
      </c>
      <c r="L987" s="6" t="str">
        <f>IF(Overall!I989&lt;&gt;"",VALUE(Overall!I989),"")</f>
        <v/>
      </c>
      <c r="M987" s="6" t="str">
        <f>IF(Overall!J989&lt;&gt;"",VALUE(Overall!J989),"")</f>
        <v/>
      </c>
      <c r="N987" s="6" t="str">
        <f>IF(Overall!K989&lt;&gt;"",VALUE(Overall!K989),"")</f>
        <v/>
      </c>
      <c r="O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P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Q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R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S987" s="5" t="str">
        <f t="shared" si="30"/>
        <v/>
      </c>
      <c r="T987" s="10" t="str">
        <f>IF(Overall!$A989&lt;&gt;"",IF(AND(MONTH($O987) &lt;= 1, MONTH($P987) &gt;= 1), IF($S987 &lt;&gt; "", $I987/$S987, ""), ""),"")</f>
        <v/>
      </c>
      <c r="U987" s="10" t="str">
        <f>IF(Overall!$A989&lt;&gt;"",IF(AND(MONTH($O987) &lt;= 2, MONTH($P987) &gt;= 2), IF($S987 &lt;&gt; "", $I987/$S987, ""), ""),"")</f>
        <v/>
      </c>
      <c r="V987" s="10" t="str">
        <f>IF(Overall!$A989&lt;&gt;"",IF(AND(MONTH($O987) &lt;= 3, MONTH($P987) &gt;= 3), IF($S987 &lt;&gt; "", $I987/$S987, ""), ""),"")</f>
        <v/>
      </c>
      <c r="W987" s="10" t="str">
        <f>IF(Overall!$A989&lt;&gt;"",IF(AND(MONTH($O987) &lt;= 4, MONTH($P987) &gt;= 4), IF($S987 &lt;&gt; "", $I987/$S987, ""), ""),"")</f>
        <v/>
      </c>
      <c r="X987" s="10" t="str">
        <f>IF(Overall!$A989&lt;&gt;"",IF(AND(MONTH($O987) &lt;= 5, MONTH($P987) &gt;= 5), IF($S987 &lt;&gt; "", $I987/$S987, ""), ""),"")</f>
        <v/>
      </c>
      <c r="Y987" s="10" t="str">
        <f>IF(Overall!$A989&lt;&gt;"",IF(AND(MONTH($O987) &lt;= 6, MONTH($P987) &gt;= 6), IF($S987 &lt;&gt; "", $I987/$S987, ""), ""),"")</f>
        <v/>
      </c>
      <c r="Z987" s="10" t="str">
        <f>IF(Overall!$A989&lt;&gt;"",IF(AND(MONTH($O987) &lt;= 7, MONTH($P987) &gt;= 7 ), IF($S987 &lt;&gt; "", $I987/$S987, ""), ""),"")</f>
        <v/>
      </c>
      <c r="AA987" s="10" t="str">
        <f>IF(Overall!$A989&lt;&gt;"",IF(AND(MONTH($O987) &lt;= 8, MONTH($P987) &gt;= 8), IF($S987 &lt;&gt; "", $I987/$S987, ""), ""),"")</f>
        <v/>
      </c>
      <c r="AB987" s="10" t="str">
        <f>IF(Overall!$A989&lt;&gt;"",IF(AND(MONTH($O987) &lt;= 9, MONTH($P987) &gt;= 9), IF($S987 &lt;&gt; "", $I987/$S987, ""), ""),"")</f>
        <v/>
      </c>
      <c r="AC987" s="10" t="str">
        <f>IF(Overall!$A989&lt;&gt;"",IF(AND(MONTH($O987) &lt;= 10, MONTH($P987) &gt;= 10), IF($S987 &lt;&gt; "", $I987/$S987, ""), ""),"")</f>
        <v/>
      </c>
      <c r="AD987" s="10" t="str">
        <f>IF(Overall!$A989&lt;&gt;"",IF(AND(MONTH($O987) &lt;= 11, MONTH($P987) &gt;= 11), IF($S987 &lt;&gt; "", $I987/$S987, ""), ""),"")</f>
        <v/>
      </c>
      <c r="AE987" s="10" t="str">
        <f>IF(Overall!$A989&lt;&gt;"",IF(AND(MONTH($O987) &lt;= 12, MONTH($P987) &gt;= 12), IF($S987 &lt;&gt; "", $I987/$S987, ""), ""),"")</f>
        <v/>
      </c>
      <c r="AG987" s="10" t="str">
        <f ca="1">IFERROR(IF(AND(NOW()&lt;= EOMONTH(DATE(YEAR($P987),1, 1), 0), Overall!$A989&lt;&gt;"", MONTH($O987) &lt;= 1, MONTH($P987) &gt;= 1), IF($S987 &lt;&gt; "", $I987/$S987, ""), ""), "")</f>
        <v/>
      </c>
      <c r="AH987" s="10" t="str">
        <f ca="1">IFERROR(IF(AND(NOW()&lt;= EOMONTH(DATE(YEAR($P987),2, 1), 0), Overall!$A989&lt;&gt;"", MONTH($O987) &lt;= 2, MONTH($P987) &gt;= 2), IF($S987 &lt;&gt; "", $I987/$S987, ""), ""), "")</f>
        <v/>
      </c>
      <c r="AI987" s="10" t="str">
        <f ca="1">IFERROR(IF(AND(NOW()&lt;= EOMONTH(DATE(YEAR($P987),3, 1), 0), Overall!$A989&lt;&gt;"", MONTH($O987) &lt;= 3, MONTH($P987) &gt;= 3), IF($S987 &lt;&gt; "", $I987/$S987, ""), ""), "")</f>
        <v/>
      </c>
      <c r="AJ987" s="10" t="str">
        <f ca="1">IFERROR(IF(AND(NOW()&lt;= EOMONTH(DATE(YEAR($P987),4, 1), 0), Overall!$A989&lt;&gt;"", MONTH($O987) &lt;= 4, MONTH($P987) &gt;= 4), IF($S987 &lt;&gt; "", $I987/$S987, ""), ""), "")</f>
        <v/>
      </c>
      <c r="AK987" s="10" t="str">
        <f ca="1">IFERROR(IF(AND(NOW()&lt;= EOMONTH(DATE(YEAR($P987),5, 1), 0), Overall!$A989&lt;&gt;"", MONTH($O987) &lt;= 5, MONTH($P987) &gt;= 5), IF($S987 &lt;&gt; "", $I987/$S987, ""), ""), "")</f>
        <v/>
      </c>
      <c r="AL987" s="10" t="str">
        <f ca="1">IFERROR(IF(AND(NOW()&lt;= EOMONTH(DATE(YEAR($P987),6, 1), 0), Overall!$A989&lt;&gt;"", MONTH($O987) &lt;= 6, MONTH($P987) &gt;= 6), IF($S987 &lt;&gt; "", $I987/$S987, ""), ""), "")</f>
        <v/>
      </c>
      <c r="AM987" s="10" t="str">
        <f ca="1">IFERROR(IF(AND(NOW()&lt;= EOMONTH(DATE(YEAR($P987),7, 1), 0), Overall!$A989&lt;&gt;"", MONTH($O987) &lt;= 7, MONTH($P987) &gt;= 7), IF($S987 &lt;&gt; "", $I987/$S987, ""), ""), "")</f>
        <v/>
      </c>
      <c r="AN987" s="10" t="str">
        <f ca="1">IFERROR(IF(AND(NOW()&lt;= EOMONTH(DATE(YEAR($P987),8, 1), 0), Overall!$A989&lt;&gt;"", MONTH($O987) &lt;= 8, MONTH($P987) &gt;= 8), IF($S987 &lt;&gt; "", $I987/$S987, ""), ""), "")</f>
        <v/>
      </c>
      <c r="AO987" s="10" t="str">
        <f ca="1">IFERROR(IF(AND(NOW()&lt;= EOMONTH(DATE(YEAR($P987),9, 1), 0), Overall!$A989&lt;&gt;"", MONTH($O987) &lt;= 9, MONTH($P987) &gt;= 9), IF($S987 &lt;&gt; "", $I987/$S987, ""), ""), "")</f>
        <v/>
      </c>
      <c r="AP987" s="10" t="str">
        <f ca="1">IFERROR(IF(AND(NOW()&lt;= EOMONTH(DATE(YEAR($P987),10, 1), 0), Overall!$A989&lt;&gt;"", MONTH($O987) &lt;= 10, MONTH($P987) &gt;= 10), IF($S987 &lt;&gt; "", $I987/$S987, ""), ""), "")</f>
        <v/>
      </c>
      <c r="AQ987" s="10" t="str">
        <f ca="1">IFERROR(IF(AND(NOW()&lt;= EOMONTH(DATE(YEAR($P987),11, 1), 0), Overall!$A989&lt;&gt;"", MONTH($O987) &lt;=11, MONTH($P987) &gt;= 11), IF($S987 &lt;&gt; "", $I987/$S987, ""), ""), "")</f>
        <v/>
      </c>
      <c r="AR987" s="10" t="str">
        <f ca="1">IFERROR(IF(AND(NOW()&lt;= EOMONTH(DATE(YEAR($P987),12, 1), 0), Overall!$A989&lt;&gt;"", MONTH($O987) &lt;= 12, MONTH($P987) &gt;= 12), IF($S987 &lt;&gt; "", $I987/$S987, ""), ""), "")</f>
        <v/>
      </c>
      <c r="AS987" s="16">
        <f t="shared" ca="1" si="31"/>
        <v>0</v>
      </c>
    </row>
    <row r="988" spans="1:45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5" t="str">
        <f>IF(Overall!P990&lt;&gt;"",_xlfn.VALUETOTEXT(Overall!P990),"")</f>
        <v/>
      </c>
      <c r="I988" s="6" t="str">
        <f>IF(Overall!F990&lt;&gt;"",VALUE(Overall!F990),"")</f>
        <v/>
      </c>
      <c r="J988" s="6" t="str">
        <f>IF(Overall!G990&lt;&gt;"",VALUE(Overall!G990),"")</f>
        <v/>
      </c>
      <c r="K988" s="6" t="str">
        <f>IF(Overall!H990&lt;&gt;"",VALUE(Overall!H990),"")</f>
        <v/>
      </c>
      <c r="L988" s="6" t="str">
        <f>IF(Overall!I990&lt;&gt;"",VALUE(Overall!I990),"")</f>
        <v/>
      </c>
      <c r="M988" s="6" t="str">
        <f>IF(Overall!J990&lt;&gt;"",VALUE(Overall!J990),"")</f>
        <v/>
      </c>
      <c r="N988" s="6" t="str">
        <f>IF(Overall!K990&lt;&gt;"",VALUE(Overall!K990),"")</f>
        <v/>
      </c>
      <c r="O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P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Q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R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S988" s="5" t="str">
        <f t="shared" si="30"/>
        <v/>
      </c>
      <c r="T988" s="10" t="str">
        <f>IF(Overall!$A990&lt;&gt;"",IF(AND(MONTH($O988) &lt;= 1, MONTH($P988) &gt;= 1), IF($S988 &lt;&gt; "", $I988/$S988, ""), ""),"")</f>
        <v/>
      </c>
      <c r="U988" s="10" t="str">
        <f>IF(Overall!$A990&lt;&gt;"",IF(AND(MONTH($O988) &lt;= 2, MONTH($P988) &gt;= 2), IF($S988 &lt;&gt; "", $I988/$S988, ""), ""),"")</f>
        <v/>
      </c>
      <c r="V988" s="10" t="str">
        <f>IF(Overall!$A990&lt;&gt;"",IF(AND(MONTH($O988) &lt;= 3, MONTH($P988) &gt;= 3), IF($S988 &lt;&gt; "", $I988/$S988, ""), ""),"")</f>
        <v/>
      </c>
      <c r="W988" s="10" t="str">
        <f>IF(Overall!$A990&lt;&gt;"",IF(AND(MONTH($O988) &lt;= 4, MONTH($P988) &gt;= 4), IF($S988 &lt;&gt; "", $I988/$S988, ""), ""),"")</f>
        <v/>
      </c>
      <c r="X988" s="10" t="str">
        <f>IF(Overall!$A990&lt;&gt;"",IF(AND(MONTH($O988) &lt;= 5, MONTH($P988) &gt;= 5), IF($S988 &lt;&gt; "", $I988/$S988, ""), ""),"")</f>
        <v/>
      </c>
      <c r="Y988" s="10" t="str">
        <f>IF(Overall!$A990&lt;&gt;"",IF(AND(MONTH($O988) &lt;= 6, MONTH($P988) &gt;= 6), IF($S988 &lt;&gt; "", $I988/$S988, ""), ""),"")</f>
        <v/>
      </c>
      <c r="Z988" s="10" t="str">
        <f>IF(Overall!$A990&lt;&gt;"",IF(AND(MONTH($O988) &lt;= 7, MONTH($P988) &gt;= 7 ), IF($S988 &lt;&gt; "", $I988/$S988, ""), ""),"")</f>
        <v/>
      </c>
      <c r="AA988" s="10" t="str">
        <f>IF(Overall!$A990&lt;&gt;"",IF(AND(MONTH($O988) &lt;= 8, MONTH($P988) &gt;= 8), IF($S988 &lt;&gt; "", $I988/$S988, ""), ""),"")</f>
        <v/>
      </c>
      <c r="AB988" s="10" t="str">
        <f>IF(Overall!$A990&lt;&gt;"",IF(AND(MONTH($O988) &lt;= 9, MONTH($P988) &gt;= 9), IF($S988 &lt;&gt; "", $I988/$S988, ""), ""),"")</f>
        <v/>
      </c>
      <c r="AC988" s="10" t="str">
        <f>IF(Overall!$A990&lt;&gt;"",IF(AND(MONTH($O988) &lt;= 10, MONTH($P988) &gt;= 10), IF($S988 &lt;&gt; "", $I988/$S988, ""), ""),"")</f>
        <v/>
      </c>
      <c r="AD988" s="10" t="str">
        <f>IF(Overall!$A990&lt;&gt;"",IF(AND(MONTH($O988) &lt;= 11, MONTH($P988) &gt;= 11), IF($S988 &lt;&gt; "", $I988/$S988, ""), ""),"")</f>
        <v/>
      </c>
      <c r="AE988" s="10" t="str">
        <f>IF(Overall!$A990&lt;&gt;"",IF(AND(MONTH($O988) &lt;= 12, MONTH($P988) &gt;= 12), IF($S988 &lt;&gt; "", $I988/$S988, ""), ""),"")</f>
        <v/>
      </c>
      <c r="AG988" s="10" t="str">
        <f ca="1">IFERROR(IF(AND(NOW()&lt;= EOMONTH(DATE(YEAR($P988),1, 1), 0), Overall!$A990&lt;&gt;"", MONTH($O988) &lt;= 1, MONTH($P988) &gt;= 1), IF($S988 &lt;&gt; "", $I988/$S988, ""), ""), "")</f>
        <v/>
      </c>
      <c r="AH988" s="10" t="str">
        <f ca="1">IFERROR(IF(AND(NOW()&lt;= EOMONTH(DATE(YEAR($P988),2, 1), 0), Overall!$A990&lt;&gt;"", MONTH($O988) &lt;= 2, MONTH($P988) &gt;= 2), IF($S988 &lt;&gt; "", $I988/$S988, ""), ""), "")</f>
        <v/>
      </c>
      <c r="AI988" s="10" t="str">
        <f ca="1">IFERROR(IF(AND(NOW()&lt;= EOMONTH(DATE(YEAR($P988),3, 1), 0), Overall!$A990&lt;&gt;"", MONTH($O988) &lt;= 3, MONTH($P988) &gt;= 3), IF($S988 &lt;&gt; "", $I988/$S988, ""), ""), "")</f>
        <v/>
      </c>
      <c r="AJ988" s="10" t="str">
        <f ca="1">IFERROR(IF(AND(NOW()&lt;= EOMONTH(DATE(YEAR($P988),4, 1), 0), Overall!$A990&lt;&gt;"", MONTH($O988) &lt;= 4, MONTH($P988) &gt;= 4), IF($S988 &lt;&gt; "", $I988/$S988, ""), ""), "")</f>
        <v/>
      </c>
      <c r="AK988" s="10" t="str">
        <f ca="1">IFERROR(IF(AND(NOW()&lt;= EOMONTH(DATE(YEAR($P988),5, 1), 0), Overall!$A990&lt;&gt;"", MONTH($O988) &lt;= 5, MONTH($P988) &gt;= 5), IF($S988 &lt;&gt; "", $I988/$S988, ""), ""), "")</f>
        <v/>
      </c>
      <c r="AL988" s="10" t="str">
        <f ca="1">IFERROR(IF(AND(NOW()&lt;= EOMONTH(DATE(YEAR($P988),6, 1), 0), Overall!$A990&lt;&gt;"", MONTH($O988) &lt;= 6, MONTH($P988) &gt;= 6), IF($S988 &lt;&gt; "", $I988/$S988, ""), ""), "")</f>
        <v/>
      </c>
      <c r="AM988" s="10" t="str">
        <f ca="1">IFERROR(IF(AND(NOW()&lt;= EOMONTH(DATE(YEAR($P988),7, 1), 0), Overall!$A990&lt;&gt;"", MONTH($O988) &lt;= 7, MONTH($P988) &gt;= 7), IF($S988 &lt;&gt; "", $I988/$S988, ""), ""), "")</f>
        <v/>
      </c>
      <c r="AN988" s="10" t="str">
        <f ca="1">IFERROR(IF(AND(NOW()&lt;= EOMONTH(DATE(YEAR($P988),8, 1), 0), Overall!$A990&lt;&gt;"", MONTH($O988) &lt;= 8, MONTH($P988) &gt;= 8), IF($S988 &lt;&gt; "", $I988/$S988, ""), ""), "")</f>
        <v/>
      </c>
      <c r="AO988" s="10" t="str">
        <f ca="1">IFERROR(IF(AND(NOW()&lt;= EOMONTH(DATE(YEAR($P988),9, 1), 0), Overall!$A990&lt;&gt;"", MONTH($O988) &lt;= 9, MONTH($P988) &gt;= 9), IF($S988 &lt;&gt; "", $I988/$S988, ""), ""), "")</f>
        <v/>
      </c>
      <c r="AP988" s="10" t="str">
        <f ca="1">IFERROR(IF(AND(NOW()&lt;= EOMONTH(DATE(YEAR($P988),10, 1), 0), Overall!$A990&lt;&gt;"", MONTH($O988) &lt;= 10, MONTH($P988) &gt;= 10), IF($S988 &lt;&gt; "", $I988/$S988, ""), ""), "")</f>
        <v/>
      </c>
      <c r="AQ988" s="10" t="str">
        <f ca="1">IFERROR(IF(AND(NOW()&lt;= EOMONTH(DATE(YEAR($P988),11, 1), 0), Overall!$A990&lt;&gt;"", MONTH($O988) &lt;=11, MONTH($P988) &gt;= 11), IF($S988 &lt;&gt; "", $I988/$S988, ""), ""), "")</f>
        <v/>
      </c>
      <c r="AR988" s="10" t="str">
        <f ca="1">IFERROR(IF(AND(NOW()&lt;= EOMONTH(DATE(YEAR($P988),12, 1), 0), Overall!$A990&lt;&gt;"", MONTH($O988) &lt;= 12, MONTH($P988) &gt;= 12), IF($S988 &lt;&gt; "", $I988/$S988, ""), ""), "")</f>
        <v/>
      </c>
      <c r="AS988" s="16">
        <f t="shared" ca="1" si="31"/>
        <v>0</v>
      </c>
    </row>
    <row r="989" spans="1:45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5" t="str">
        <f>IF(Overall!P991&lt;&gt;"",_xlfn.VALUETOTEXT(Overall!P991),"")</f>
        <v/>
      </c>
      <c r="I989" s="6" t="str">
        <f>IF(Overall!F991&lt;&gt;"",VALUE(Overall!F991),"")</f>
        <v/>
      </c>
      <c r="J989" s="6" t="str">
        <f>IF(Overall!G991&lt;&gt;"",VALUE(Overall!G991),"")</f>
        <v/>
      </c>
      <c r="K989" s="6" t="str">
        <f>IF(Overall!H991&lt;&gt;"",VALUE(Overall!H991),"")</f>
        <v/>
      </c>
      <c r="L989" s="6" t="str">
        <f>IF(Overall!I991&lt;&gt;"",VALUE(Overall!I991),"")</f>
        <v/>
      </c>
      <c r="M989" s="6" t="str">
        <f>IF(Overall!J991&lt;&gt;"",VALUE(Overall!J991),"")</f>
        <v/>
      </c>
      <c r="N989" s="6" t="str">
        <f>IF(Overall!K991&lt;&gt;"",VALUE(Overall!K991),"")</f>
        <v/>
      </c>
      <c r="O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P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Q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R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S989" s="5" t="str">
        <f t="shared" si="30"/>
        <v/>
      </c>
      <c r="T989" s="10" t="str">
        <f>IF(Overall!$A991&lt;&gt;"",IF(AND(MONTH($O989) &lt;= 1, MONTH($P989) &gt;= 1), IF($S989 &lt;&gt; "", $I989/$S989, ""), ""),"")</f>
        <v/>
      </c>
      <c r="U989" s="10" t="str">
        <f>IF(Overall!$A991&lt;&gt;"",IF(AND(MONTH($O989) &lt;= 2, MONTH($P989) &gt;= 2), IF($S989 &lt;&gt; "", $I989/$S989, ""), ""),"")</f>
        <v/>
      </c>
      <c r="V989" s="10" t="str">
        <f>IF(Overall!$A991&lt;&gt;"",IF(AND(MONTH($O989) &lt;= 3, MONTH($P989) &gt;= 3), IF($S989 &lt;&gt; "", $I989/$S989, ""), ""),"")</f>
        <v/>
      </c>
      <c r="W989" s="10" t="str">
        <f>IF(Overall!$A991&lt;&gt;"",IF(AND(MONTH($O989) &lt;= 4, MONTH($P989) &gt;= 4), IF($S989 &lt;&gt; "", $I989/$S989, ""), ""),"")</f>
        <v/>
      </c>
      <c r="X989" s="10" t="str">
        <f>IF(Overall!$A991&lt;&gt;"",IF(AND(MONTH($O989) &lt;= 5, MONTH($P989) &gt;= 5), IF($S989 &lt;&gt; "", $I989/$S989, ""), ""),"")</f>
        <v/>
      </c>
      <c r="Y989" s="10" t="str">
        <f>IF(Overall!$A991&lt;&gt;"",IF(AND(MONTH($O989) &lt;= 6, MONTH($P989) &gt;= 6), IF($S989 &lt;&gt; "", $I989/$S989, ""), ""),"")</f>
        <v/>
      </c>
      <c r="Z989" s="10" t="str">
        <f>IF(Overall!$A991&lt;&gt;"",IF(AND(MONTH($O989) &lt;= 7, MONTH($P989) &gt;= 7 ), IF($S989 &lt;&gt; "", $I989/$S989, ""), ""),"")</f>
        <v/>
      </c>
      <c r="AA989" s="10" t="str">
        <f>IF(Overall!$A991&lt;&gt;"",IF(AND(MONTH($O989) &lt;= 8, MONTH($P989) &gt;= 8), IF($S989 &lt;&gt; "", $I989/$S989, ""), ""),"")</f>
        <v/>
      </c>
      <c r="AB989" s="10" t="str">
        <f>IF(Overall!$A991&lt;&gt;"",IF(AND(MONTH($O989) &lt;= 9, MONTH($P989) &gt;= 9), IF($S989 &lt;&gt; "", $I989/$S989, ""), ""),"")</f>
        <v/>
      </c>
      <c r="AC989" s="10" t="str">
        <f>IF(Overall!$A991&lt;&gt;"",IF(AND(MONTH($O989) &lt;= 10, MONTH($P989) &gt;= 10), IF($S989 &lt;&gt; "", $I989/$S989, ""), ""),"")</f>
        <v/>
      </c>
      <c r="AD989" s="10" t="str">
        <f>IF(Overall!$A991&lt;&gt;"",IF(AND(MONTH($O989) &lt;= 11, MONTH($P989) &gt;= 11), IF($S989 &lt;&gt; "", $I989/$S989, ""), ""),"")</f>
        <v/>
      </c>
      <c r="AE989" s="10" t="str">
        <f>IF(Overall!$A991&lt;&gt;"",IF(AND(MONTH($O989) &lt;= 12, MONTH($P989) &gt;= 12), IF($S989 &lt;&gt; "", $I989/$S989, ""), ""),"")</f>
        <v/>
      </c>
      <c r="AG989" s="10" t="str">
        <f ca="1">IFERROR(IF(AND(NOW()&lt;= EOMONTH(DATE(YEAR($P989),1, 1), 0), Overall!$A991&lt;&gt;"", MONTH($O989) &lt;= 1, MONTH($P989) &gt;= 1), IF($S989 &lt;&gt; "", $I989/$S989, ""), ""), "")</f>
        <v/>
      </c>
      <c r="AH989" s="10" t="str">
        <f ca="1">IFERROR(IF(AND(NOW()&lt;= EOMONTH(DATE(YEAR($P989),2, 1), 0), Overall!$A991&lt;&gt;"", MONTH($O989) &lt;= 2, MONTH($P989) &gt;= 2), IF($S989 &lt;&gt; "", $I989/$S989, ""), ""), "")</f>
        <v/>
      </c>
      <c r="AI989" s="10" t="str">
        <f ca="1">IFERROR(IF(AND(NOW()&lt;= EOMONTH(DATE(YEAR($P989),3, 1), 0), Overall!$A991&lt;&gt;"", MONTH($O989) &lt;= 3, MONTH($P989) &gt;= 3), IF($S989 &lt;&gt; "", $I989/$S989, ""), ""), "")</f>
        <v/>
      </c>
      <c r="AJ989" s="10" t="str">
        <f ca="1">IFERROR(IF(AND(NOW()&lt;= EOMONTH(DATE(YEAR($P989),4, 1), 0), Overall!$A991&lt;&gt;"", MONTH($O989) &lt;= 4, MONTH($P989) &gt;= 4), IF($S989 &lt;&gt; "", $I989/$S989, ""), ""), "")</f>
        <v/>
      </c>
      <c r="AK989" s="10" t="str">
        <f ca="1">IFERROR(IF(AND(NOW()&lt;= EOMONTH(DATE(YEAR($P989),5, 1), 0), Overall!$A991&lt;&gt;"", MONTH($O989) &lt;= 5, MONTH($P989) &gt;= 5), IF($S989 &lt;&gt; "", $I989/$S989, ""), ""), "")</f>
        <v/>
      </c>
      <c r="AL989" s="10" t="str">
        <f ca="1">IFERROR(IF(AND(NOW()&lt;= EOMONTH(DATE(YEAR($P989),6, 1), 0), Overall!$A991&lt;&gt;"", MONTH($O989) &lt;= 6, MONTH($P989) &gt;= 6), IF($S989 &lt;&gt; "", $I989/$S989, ""), ""), "")</f>
        <v/>
      </c>
      <c r="AM989" s="10" t="str">
        <f ca="1">IFERROR(IF(AND(NOW()&lt;= EOMONTH(DATE(YEAR($P989),7, 1), 0), Overall!$A991&lt;&gt;"", MONTH($O989) &lt;= 7, MONTH($P989) &gt;= 7), IF($S989 &lt;&gt; "", $I989/$S989, ""), ""), "")</f>
        <v/>
      </c>
      <c r="AN989" s="10" t="str">
        <f ca="1">IFERROR(IF(AND(NOW()&lt;= EOMONTH(DATE(YEAR($P989),8, 1), 0), Overall!$A991&lt;&gt;"", MONTH($O989) &lt;= 8, MONTH($P989) &gt;= 8), IF($S989 &lt;&gt; "", $I989/$S989, ""), ""), "")</f>
        <v/>
      </c>
      <c r="AO989" s="10" t="str">
        <f ca="1">IFERROR(IF(AND(NOW()&lt;= EOMONTH(DATE(YEAR($P989),9, 1), 0), Overall!$A991&lt;&gt;"", MONTH($O989) &lt;= 9, MONTH($P989) &gt;= 9), IF($S989 &lt;&gt; "", $I989/$S989, ""), ""), "")</f>
        <v/>
      </c>
      <c r="AP989" s="10" t="str">
        <f ca="1">IFERROR(IF(AND(NOW()&lt;= EOMONTH(DATE(YEAR($P989),10, 1), 0), Overall!$A991&lt;&gt;"", MONTH($O989) &lt;= 10, MONTH($P989) &gt;= 10), IF($S989 &lt;&gt; "", $I989/$S989, ""), ""), "")</f>
        <v/>
      </c>
      <c r="AQ989" s="10" t="str">
        <f ca="1">IFERROR(IF(AND(NOW()&lt;= EOMONTH(DATE(YEAR($P989),11, 1), 0), Overall!$A991&lt;&gt;"", MONTH($O989) &lt;=11, MONTH($P989) &gt;= 11), IF($S989 &lt;&gt; "", $I989/$S989, ""), ""), "")</f>
        <v/>
      </c>
      <c r="AR989" s="10" t="str">
        <f ca="1">IFERROR(IF(AND(NOW()&lt;= EOMONTH(DATE(YEAR($P989),12, 1), 0), Overall!$A991&lt;&gt;"", MONTH($O989) &lt;= 12, MONTH($P989) &gt;= 12), IF($S989 &lt;&gt; "", $I989/$S989, ""), ""), "")</f>
        <v/>
      </c>
      <c r="AS989" s="16">
        <f t="shared" ca="1" si="31"/>
        <v>0</v>
      </c>
    </row>
    <row r="990" spans="1:45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5" t="str">
        <f>IF(Overall!P992&lt;&gt;"",_xlfn.VALUETOTEXT(Overall!P992),"")</f>
        <v/>
      </c>
      <c r="I990" s="6" t="str">
        <f>IF(Overall!F992&lt;&gt;"",VALUE(Overall!F992),"")</f>
        <v/>
      </c>
      <c r="J990" s="6" t="str">
        <f>IF(Overall!G992&lt;&gt;"",VALUE(Overall!G992),"")</f>
        <v/>
      </c>
      <c r="K990" s="6" t="str">
        <f>IF(Overall!H992&lt;&gt;"",VALUE(Overall!H992),"")</f>
        <v/>
      </c>
      <c r="L990" s="6" t="str">
        <f>IF(Overall!I992&lt;&gt;"",VALUE(Overall!I992),"")</f>
        <v/>
      </c>
      <c r="M990" s="6" t="str">
        <f>IF(Overall!J992&lt;&gt;"",VALUE(Overall!J992),"")</f>
        <v/>
      </c>
      <c r="N990" s="6" t="str">
        <f>IF(Overall!K992&lt;&gt;"",VALUE(Overall!K992),"")</f>
        <v/>
      </c>
      <c r="O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P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Q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R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S990" s="5" t="str">
        <f t="shared" si="30"/>
        <v/>
      </c>
      <c r="T990" s="10" t="str">
        <f>IF(Overall!$A992&lt;&gt;"",IF(AND(MONTH($O990) &lt;= 1, MONTH($P990) &gt;= 1), IF($S990 &lt;&gt; "", $I990/$S990, ""), ""),"")</f>
        <v/>
      </c>
      <c r="U990" s="10" t="str">
        <f>IF(Overall!$A992&lt;&gt;"",IF(AND(MONTH($O990) &lt;= 2, MONTH($P990) &gt;= 2), IF($S990 &lt;&gt; "", $I990/$S990, ""), ""),"")</f>
        <v/>
      </c>
      <c r="V990" s="10" t="str">
        <f>IF(Overall!$A992&lt;&gt;"",IF(AND(MONTH($O990) &lt;= 3, MONTH($P990) &gt;= 3), IF($S990 &lt;&gt; "", $I990/$S990, ""), ""),"")</f>
        <v/>
      </c>
      <c r="W990" s="10" t="str">
        <f>IF(Overall!$A992&lt;&gt;"",IF(AND(MONTH($O990) &lt;= 4, MONTH($P990) &gt;= 4), IF($S990 &lt;&gt; "", $I990/$S990, ""), ""),"")</f>
        <v/>
      </c>
      <c r="X990" s="10" t="str">
        <f>IF(Overall!$A992&lt;&gt;"",IF(AND(MONTH($O990) &lt;= 5, MONTH($P990) &gt;= 5), IF($S990 &lt;&gt; "", $I990/$S990, ""), ""),"")</f>
        <v/>
      </c>
      <c r="Y990" s="10" t="str">
        <f>IF(Overall!$A992&lt;&gt;"",IF(AND(MONTH($O990) &lt;= 6, MONTH($P990) &gt;= 6), IF($S990 &lt;&gt; "", $I990/$S990, ""), ""),"")</f>
        <v/>
      </c>
      <c r="Z990" s="10" t="str">
        <f>IF(Overall!$A992&lt;&gt;"",IF(AND(MONTH($O990) &lt;= 7, MONTH($P990) &gt;= 7 ), IF($S990 &lt;&gt; "", $I990/$S990, ""), ""),"")</f>
        <v/>
      </c>
      <c r="AA990" s="10" t="str">
        <f>IF(Overall!$A992&lt;&gt;"",IF(AND(MONTH($O990) &lt;= 8, MONTH($P990) &gt;= 8), IF($S990 &lt;&gt; "", $I990/$S990, ""), ""),"")</f>
        <v/>
      </c>
      <c r="AB990" s="10" t="str">
        <f>IF(Overall!$A992&lt;&gt;"",IF(AND(MONTH($O990) &lt;= 9, MONTH($P990) &gt;= 9), IF($S990 &lt;&gt; "", $I990/$S990, ""), ""),"")</f>
        <v/>
      </c>
      <c r="AC990" s="10" t="str">
        <f>IF(Overall!$A992&lt;&gt;"",IF(AND(MONTH($O990) &lt;= 10, MONTH($P990) &gt;= 10), IF($S990 &lt;&gt; "", $I990/$S990, ""), ""),"")</f>
        <v/>
      </c>
      <c r="AD990" s="10" t="str">
        <f>IF(Overall!$A992&lt;&gt;"",IF(AND(MONTH($O990) &lt;= 11, MONTH($P990) &gt;= 11), IF($S990 &lt;&gt; "", $I990/$S990, ""), ""),"")</f>
        <v/>
      </c>
      <c r="AE990" s="10" t="str">
        <f>IF(Overall!$A992&lt;&gt;"",IF(AND(MONTH($O990) &lt;= 12, MONTH($P990) &gt;= 12), IF($S990 &lt;&gt; "", $I990/$S990, ""), ""),"")</f>
        <v/>
      </c>
      <c r="AG990" s="10" t="str">
        <f ca="1">IFERROR(IF(AND(NOW()&lt;= EOMONTH(DATE(YEAR($P990),1, 1), 0), Overall!$A992&lt;&gt;"", MONTH($O990) &lt;= 1, MONTH($P990) &gt;= 1), IF($S990 &lt;&gt; "", $I990/$S990, ""), ""), "")</f>
        <v/>
      </c>
      <c r="AH990" s="10" t="str">
        <f ca="1">IFERROR(IF(AND(NOW()&lt;= EOMONTH(DATE(YEAR($P990),2, 1), 0), Overall!$A992&lt;&gt;"", MONTH($O990) &lt;= 2, MONTH($P990) &gt;= 2), IF($S990 &lt;&gt; "", $I990/$S990, ""), ""), "")</f>
        <v/>
      </c>
      <c r="AI990" s="10" t="str">
        <f ca="1">IFERROR(IF(AND(NOW()&lt;= EOMONTH(DATE(YEAR($P990),3, 1), 0), Overall!$A992&lt;&gt;"", MONTH($O990) &lt;= 3, MONTH($P990) &gt;= 3), IF($S990 &lt;&gt; "", $I990/$S990, ""), ""), "")</f>
        <v/>
      </c>
      <c r="AJ990" s="10" t="str">
        <f ca="1">IFERROR(IF(AND(NOW()&lt;= EOMONTH(DATE(YEAR($P990),4, 1), 0), Overall!$A992&lt;&gt;"", MONTH($O990) &lt;= 4, MONTH($P990) &gt;= 4), IF($S990 &lt;&gt; "", $I990/$S990, ""), ""), "")</f>
        <v/>
      </c>
      <c r="AK990" s="10" t="str">
        <f ca="1">IFERROR(IF(AND(NOW()&lt;= EOMONTH(DATE(YEAR($P990),5, 1), 0), Overall!$A992&lt;&gt;"", MONTH($O990) &lt;= 5, MONTH($P990) &gt;= 5), IF($S990 &lt;&gt; "", $I990/$S990, ""), ""), "")</f>
        <v/>
      </c>
      <c r="AL990" s="10" t="str">
        <f ca="1">IFERROR(IF(AND(NOW()&lt;= EOMONTH(DATE(YEAR($P990),6, 1), 0), Overall!$A992&lt;&gt;"", MONTH($O990) &lt;= 6, MONTH($P990) &gt;= 6), IF($S990 &lt;&gt; "", $I990/$S990, ""), ""), "")</f>
        <v/>
      </c>
      <c r="AM990" s="10" t="str">
        <f ca="1">IFERROR(IF(AND(NOW()&lt;= EOMONTH(DATE(YEAR($P990),7, 1), 0), Overall!$A992&lt;&gt;"", MONTH($O990) &lt;= 7, MONTH($P990) &gt;= 7), IF($S990 &lt;&gt; "", $I990/$S990, ""), ""), "")</f>
        <v/>
      </c>
      <c r="AN990" s="10" t="str">
        <f ca="1">IFERROR(IF(AND(NOW()&lt;= EOMONTH(DATE(YEAR($P990),8, 1), 0), Overall!$A992&lt;&gt;"", MONTH($O990) &lt;= 8, MONTH($P990) &gt;= 8), IF($S990 &lt;&gt; "", $I990/$S990, ""), ""), "")</f>
        <v/>
      </c>
      <c r="AO990" s="10" t="str">
        <f ca="1">IFERROR(IF(AND(NOW()&lt;= EOMONTH(DATE(YEAR($P990),9, 1), 0), Overall!$A992&lt;&gt;"", MONTH($O990) &lt;= 9, MONTH($P990) &gt;= 9), IF($S990 &lt;&gt; "", $I990/$S990, ""), ""), "")</f>
        <v/>
      </c>
      <c r="AP990" s="10" t="str">
        <f ca="1">IFERROR(IF(AND(NOW()&lt;= EOMONTH(DATE(YEAR($P990),10, 1), 0), Overall!$A992&lt;&gt;"", MONTH($O990) &lt;= 10, MONTH($P990) &gt;= 10), IF($S990 &lt;&gt; "", $I990/$S990, ""), ""), "")</f>
        <v/>
      </c>
      <c r="AQ990" s="10" t="str">
        <f ca="1">IFERROR(IF(AND(NOW()&lt;= EOMONTH(DATE(YEAR($P990),11, 1), 0), Overall!$A992&lt;&gt;"", MONTH($O990) &lt;=11, MONTH($P990) &gt;= 11), IF($S990 &lt;&gt; "", $I990/$S990, ""), ""), "")</f>
        <v/>
      </c>
      <c r="AR990" s="10" t="str">
        <f ca="1">IFERROR(IF(AND(NOW()&lt;= EOMONTH(DATE(YEAR($P990),12, 1), 0), Overall!$A992&lt;&gt;"", MONTH($O990) &lt;= 12, MONTH($P990) &gt;= 12), IF($S990 &lt;&gt; "", $I990/$S990, ""), ""), "")</f>
        <v/>
      </c>
      <c r="AS990" s="16">
        <f t="shared" ca="1" si="31"/>
        <v>0</v>
      </c>
    </row>
    <row r="991" spans="1:45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5" t="str">
        <f>IF(Overall!P993&lt;&gt;"",_xlfn.VALUETOTEXT(Overall!P993),"")</f>
        <v/>
      </c>
      <c r="I991" s="6" t="str">
        <f>IF(Overall!F993&lt;&gt;"",VALUE(Overall!F993),"")</f>
        <v/>
      </c>
      <c r="J991" s="6" t="str">
        <f>IF(Overall!G993&lt;&gt;"",VALUE(Overall!G993),"")</f>
        <v/>
      </c>
      <c r="K991" s="6" t="str">
        <f>IF(Overall!H993&lt;&gt;"",VALUE(Overall!H993),"")</f>
        <v/>
      </c>
      <c r="L991" s="6" t="str">
        <f>IF(Overall!I993&lt;&gt;"",VALUE(Overall!I993),"")</f>
        <v/>
      </c>
      <c r="M991" s="6" t="str">
        <f>IF(Overall!J993&lt;&gt;"",VALUE(Overall!J993),"")</f>
        <v/>
      </c>
      <c r="N991" s="6" t="str">
        <f>IF(Overall!K993&lt;&gt;"",VALUE(Overall!K993),"")</f>
        <v/>
      </c>
      <c r="O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P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Q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R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S991" s="5" t="str">
        <f t="shared" si="30"/>
        <v/>
      </c>
      <c r="T991" s="10" t="str">
        <f>IF(Overall!$A993&lt;&gt;"",IF(AND(MONTH($O991) &lt;= 1, MONTH($P991) &gt;= 1), IF($S991 &lt;&gt; "", $I991/$S991, ""), ""),"")</f>
        <v/>
      </c>
      <c r="U991" s="10" t="str">
        <f>IF(Overall!$A993&lt;&gt;"",IF(AND(MONTH($O991) &lt;= 2, MONTH($P991) &gt;= 2), IF($S991 &lt;&gt; "", $I991/$S991, ""), ""),"")</f>
        <v/>
      </c>
      <c r="V991" s="10" t="str">
        <f>IF(Overall!$A993&lt;&gt;"",IF(AND(MONTH($O991) &lt;= 3, MONTH($P991) &gt;= 3), IF($S991 &lt;&gt; "", $I991/$S991, ""), ""),"")</f>
        <v/>
      </c>
      <c r="W991" s="10" t="str">
        <f>IF(Overall!$A993&lt;&gt;"",IF(AND(MONTH($O991) &lt;= 4, MONTH($P991) &gt;= 4), IF($S991 &lt;&gt; "", $I991/$S991, ""), ""),"")</f>
        <v/>
      </c>
      <c r="X991" s="10" t="str">
        <f>IF(Overall!$A993&lt;&gt;"",IF(AND(MONTH($O991) &lt;= 5, MONTH($P991) &gt;= 5), IF($S991 &lt;&gt; "", $I991/$S991, ""), ""),"")</f>
        <v/>
      </c>
      <c r="Y991" s="10" t="str">
        <f>IF(Overall!$A993&lt;&gt;"",IF(AND(MONTH($O991) &lt;= 6, MONTH($P991) &gt;= 6), IF($S991 &lt;&gt; "", $I991/$S991, ""), ""),"")</f>
        <v/>
      </c>
      <c r="Z991" s="10" t="str">
        <f>IF(Overall!$A993&lt;&gt;"",IF(AND(MONTH($O991) &lt;= 7, MONTH($P991) &gt;= 7 ), IF($S991 &lt;&gt; "", $I991/$S991, ""), ""),"")</f>
        <v/>
      </c>
      <c r="AA991" s="10" t="str">
        <f>IF(Overall!$A993&lt;&gt;"",IF(AND(MONTH($O991) &lt;= 8, MONTH($P991) &gt;= 8), IF($S991 &lt;&gt; "", $I991/$S991, ""), ""),"")</f>
        <v/>
      </c>
      <c r="AB991" s="10" t="str">
        <f>IF(Overall!$A993&lt;&gt;"",IF(AND(MONTH($O991) &lt;= 9, MONTH($P991) &gt;= 9), IF($S991 &lt;&gt; "", $I991/$S991, ""), ""),"")</f>
        <v/>
      </c>
      <c r="AC991" s="10" t="str">
        <f>IF(Overall!$A993&lt;&gt;"",IF(AND(MONTH($O991) &lt;= 10, MONTH($P991) &gt;= 10), IF($S991 &lt;&gt; "", $I991/$S991, ""), ""),"")</f>
        <v/>
      </c>
      <c r="AD991" s="10" t="str">
        <f>IF(Overall!$A993&lt;&gt;"",IF(AND(MONTH($O991) &lt;= 11, MONTH($P991) &gt;= 11), IF($S991 &lt;&gt; "", $I991/$S991, ""), ""),"")</f>
        <v/>
      </c>
      <c r="AE991" s="10" t="str">
        <f>IF(Overall!$A993&lt;&gt;"",IF(AND(MONTH($O991) &lt;= 12, MONTH($P991) &gt;= 12), IF($S991 &lt;&gt; "", $I991/$S991, ""), ""),"")</f>
        <v/>
      </c>
      <c r="AG991" s="10" t="str">
        <f ca="1">IFERROR(IF(AND(NOW()&lt;= EOMONTH(DATE(YEAR($P991),1, 1), 0), Overall!$A993&lt;&gt;"", MONTH($O991) &lt;= 1, MONTH($P991) &gt;= 1), IF($S991 &lt;&gt; "", $I991/$S991, ""), ""), "")</f>
        <v/>
      </c>
      <c r="AH991" s="10" t="str">
        <f ca="1">IFERROR(IF(AND(NOW()&lt;= EOMONTH(DATE(YEAR($P991),2, 1), 0), Overall!$A993&lt;&gt;"", MONTH($O991) &lt;= 2, MONTH($P991) &gt;= 2), IF($S991 &lt;&gt; "", $I991/$S991, ""), ""), "")</f>
        <v/>
      </c>
      <c r="AI991" s="10" t="str">
        <f ca="1">IFERROR(IF(AND(NOW()&lt;= EOMONTH(DATE(YEAR($P991),3, 1), 0), Overall!$A993&lt;&gt;"", MONTH($O991) &lt;= 3, MONTH($P991) &gt;= 3), IF($S991 &lt;&gt; "", $I991/$S991, ""), ""), "")</f>
        <v/>
      </c>
      <c r="AJ991" s="10" t="str">
        <f ca="1">IFERROR(IF(AND(NOW()&lt;= EOMONTH(DATE(YEAR($P991),4, 1), 0), Overall!$A993&lt;&gt;"", MONTH($O991) &lt;= 4, MONTH($P991) &gt;= 4), IF($S991 &lt;&gt; "", $I991/$S991, ""), ""), "")</f>
        <v/>
      </c>
      <c r="AK991" s="10" t="str">
        <f ca="1">IFERROR(IF(AND(NOW()&lt;= EOMONTH(DATE(YEAR($P991),5, 1), 0), Overall!$A993&lt;&gt;"", MONTH($O991) &lt;= 5, MONTH($P991) &gt;= 5), IF($S991 &lt;&gt; "", $I991/$S991, ""), ""), "")</f>
        <v/>
      </c>
      <c r="AL991" s="10" t="str">
        <f ca="1">IFERROR(IF(AND(NOW()&lt;= EOMONTH(DATE(YEAR($P991),6, 1), 0), Overall!$A993&lt;&gt;"", MONTH($O991) &lt;= 6, MONTH($P991) &gt;= 6), IF($S991 &lt;&gt; "", $I991/$S991, ""), ""), "")</f>
        <v/>
      </c>
      <c r="AM991" s="10" t="str">
        <f ca="1">IFERROR(IF(AND(NOW()&lt;= EOMONTH(DATE(YEAR($P991),7, 1), 0), Overall!$A993&lt;&gt;"", MONTH($O991) &lt;= 7, MONTH($P991) &gt;= 7), IF($S991 &lt;&gt; "", $I991/$S991, ""), ""), "")</f>
        <v/>
      </c>
      <c r="AN991" s="10" t="str">
        <f ca="1">IFERROR(IF(AND(NOW()&lt;= EOMONTH(DATE(YEAR($P991),8, 1), 0), Overall!$A993&lt;&gt;"", MONTH($O991) &lt;= 8, MONTH($P991) &gt;= 8), IF($S991 &lt;&gt; "", $I991/$S991, ""), ""), "")</f>
        <v/>
      </c>
      <c r="AO991" s="10" t="str">
        <f ca="1">IFERROR(IF(AND(NOW()&lt;= EOMONTH(DATE(YEAR($P991),9, 1), 0), Overall!$A993&lt;&gt;"", MONTH($O991) &lt;= 9, MONTH($P991) &gt;= 9), IF($S991 &lt;&gt; "", $I991/$S991, ""), ""), "")</f>
        <v/>
      </c>
      <c r="AP991" s="10" t="str">
        <f ca="1">IFERROR(IF(AND(NOW()&lt;= EOMONTH(DATE(YEAR($P991),10, 1), 0), Overall!$A993&lt;&gt;"", MONTH($O991) &lt;= 10, MONTH($P991) &gt;= 10), IF($S991 &lt;&gt; "", $I991/$S991, ""), ""), "")</f>
        <v/>
      </c>
      <c r="AQ991" s="10" t="str">
        <f ca="1">IFERROR(IF(AND(NOW()&lt;= EOMONTH(DATE(YEAR($P991),11, 1), 0), Overall!$A993&lt;&gt;"", MONTH($O991) &lt;=11, MONTH($P991) &gt;= 11), IF($S991 &lt;&gt; "", $I991/$S991, ""), ""), "")</f>
        <v/>
      </c>
      <c r="AR991" s="10" t="str">
        <f ca="1">IFERROR(IF(AND(NOW()&lt;= EOMONTH(DATE(YEAR($P991),12, 1), 0), Overall!$A993&lt;&gt;"", MONTH($O991) &lt;= 12, MONTH($P991) &gt;= 12), IF($S991 &lt;&gt; "", $I991/$S991, ""), ""), "")</f>
        <v/>
      </c>
      <c r="AS991" s="16">
        <f t="shared" ca="1" si="31"/>
        <v>0</v>
      </c>
    </row>
    <row r="992" spans="1:45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5" t="str">
        <f>IF(Overall!P994&lt;&gt;"",_xlfn.VALUETOTEXT(Overall!P994),"")</f>
        <v/>
      </c>
      <c r="I992" s="6" t="str">
        <f>IF(Overall!F994&lt;&gt;"",VALUE(Overall!F994),"")</f>
        <v/>
      </c>
      <c r="J992" s="6" t="str">
        <f>IF(Overall!G994&lt;&gt;"",VALUE(Overall!G994),"")</f>
        <v/>
      </c>
      <c r="K992" s="6" t="str">
        <f>IF(Overall!H994&lt;&gt;"",VALUE(Overall!H994),"")</f>
        <v/>
      </c>
      <c r="L992" s="6" t="str">
        <f>IF(Overall!I994&lt;&gt;"",VALUE(Overall!I994),"")</f>
        <v/>
      </c>
      <c r="M992" s="6" t="str">
        <f>IF(Overall!J994&lt;&gt;"",VALUE(Overall!J994),"")</f>
        <v/>
      </c>
      <c r="N992" s="6" t="str">
        <f>IF(Overall!K994&lt;&gt;"",VALUE(Overall!K994),"")</f>
        <v/>
      </c>
      <c r="O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P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Q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R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S992" s="5" t="str">
        <f t="shared" si="30"/>
        <v/>
      </c>
      <c r="T992" s="10" t="str">
        <f>IF(Overall!$A994&lt;&gt;"",IF(AND(MONTH($O992) &lt;= 1, MONTH($P992) &gt;= 1), IF($S992 &lt;&gt; "", $I992/$S992, ""), ""),"")</f>
        <v/>
      </c>
      <c r="U992" s="10" t="str">
        <f>IF(Overall!$A994&lt;&gt;"",IF(AND(MONTH($O992) &lt;= 2, MONTH($P992) &gt;= 2), IF($S992 &lt;&gt; "", $I992/$S992, ""), ""),"")</f>
        <v/>
      </c>
      <c r="V992" s="10" t="str">
        <f>IF(Overall!$A994&lt;&gt;"",IF(AND(MONTH($O992) &lt;= 3, MONTH($P992) &gt;= 3), IF($S992 &lt;&gt; "", $I992/$S992, ""), ""),"")</f>
        <v/>
      </c>
      <c r="W992" s="10" t="str">
        <f>IF(Overall!$A994&lt;&gt;"",IF(AND(MONTH($O992) &lt;= 4, MONTH($P992) &gt;= 4), IF($S992 &lt;&gt; "", $I992/$S992, ""), ""),"")</f>
        <v/>
      </c>
      <c r="X992" s="10" t="str">
        <f>IF(Overall!$A994&lt;&gt;"",IF(AND(MONTH($O992) &lt;= 5, MONTH($P992) &gt;= 5), IF($S992 &lt;&gt; "", $I992/$S992, ""), ""),"")</f>
        <v/>
      </c>
      <c r="Y992" s="10" t="str">
        <f>IF(Overall!$A994&lt;&gt;"",IF(AND(MONTH($O992) &lt;= 6, MONTH($P992) &gt;= 6), IF($S992 &lt;&gt; "", $I992/$S992, ""), ""),"")</f>
        <v/>
      </c>
      <c r="Z992" s="10" t="str">
        <f>IF(Overall!$A994&lt;&gt;"",IF(AND(MONTH($O992) &lt;= 7, MONTH($P992) &gt;= 7 ), IF($S992 &lt;&gt; "", $I992/$S992, ""), ""),"")</f>
        <v/>
      </c>
      <c r="AA992" s="10" t="str">
        <f>IF(Overall!$A994&lt;&gt;"",IF(AND(MONTH($O992) &lt;= 8, MONTH($P992) &gt;= 8), IF($S992 &lt;&gt; "", $I992/$S992, ""), ""),"")</f>
        <v/>
      </c>
      <c r="AB992" s="10" t="str">
        <f>IF(Overall!$A994&lt;&gt;"",IF(AND(MONTH($O992) &lt;= 9, MONTH($P992) &gt;= 9), IF($S992 &lt;&gt; "", $I992/$S992, ""), ""),"")</f>
        <v/>
      </c>
      <c r="AC992" s="10" t="str">
        <f>IF(Overall!$A994&lt;&gt;"",IF(AND(MONTH($O992) &lt;= 10, MONTH($P992) &gt;= 10), IF($S992 &lt;&gt; "", $I992/$S992, ""), ""),"")</f>
        <v/>
      </c>
      <c r="AD992" s="10" t="str">
        <f>IF(Overall!$A994&lt;&gt;"",IF(AND(MONTH($O992) &lt;= 11, MONTH($P992) &gt;= 11), IF($S992 &lt;&gt; "", $I992/$S992, ""), ""),"")</f>
        <v/>
      </c>
      <c r="AE992" s="10" t="str">
        <f>IF(Overall!$A994&lt;&gt;"",IF(AND(MONTH($O992) &lt;= 12, MONTH($P992) &gt;= 12), IF($S992 &lt;&gt; "", $I992/$S992, ""), ""),"")</f>
        <v/>
      </c>
      <c r="AG992" s="10" t="str">
        <f ca="1">IFERROR(IF(AND(NOW()&lt;= EOMONTH(DATE(YEAR($P992),1, 1), 0), Overall!$A994&lt;&gt;"", MONTH($O992) &lt;= 1, MONTH($P992) &gt;= 1), IF($S992 &lt;&gt; "", $I992/$S992, ""), ""), "")</f>
        <v/>
      </c>
      <c r="AH992" s="10" t="str">
        <f ca="1">IFERROR(IF(AND(NOW()&lt;= EOMONTH(DATE(YEAR($P992),2, 1), 0), Overall!$A994&lt;&gt;"", MONTH($O992) &lt;= 2, MONTH($P992) &gt;= 2), IF($S992 &lt;&gt; "", $I992/$S992, ""), ""), "")</f>
        <v/>
      </c>
      <c r="AI992" s="10" t="str">
        <f ca="1">IFERROR(IF(AND(NOW()&lt;= EOMONTH(DATE(YEAR($P992),3, 1), 0), Overall!$A994&lt;&gt;"", MONTH($O992) &lt;= 3, MONTH($P992) &gt;= 3), IF($S992 &lt;&gt; "", $I992/$S992, ""), ""), "")</f>
        <v/>
      </c>
      <c r="AJ992" s="10" t="str">
        <f ca="1">IFERROR(IF(AND(NOW()&lt;= EOMONTH(DATE(YEAR($P992),4, 1), 0), Overall!$A994&lt;&gt;"", MONTH($O992) &lt;= 4, MONTH($P992) &gt;= 4), IF($S992 &lt;&gt; "", $I992/$S992, ""), ""), "")</f>
        <v/>
      </c>
      <c r="AK992" s="10" t="str">
        <f ca="1">IFERROR(IF(AND(NOW()&lt;= EOMONTH(DATE(YEAR($P992),5, 1), 0), Overall!$A994&lt;&gt;"", MONTH($O992) &lt;= 5, MONTH($P992) &gt;= 5), IF($S992 &lt;&gt; "", $I992/$S992, ""), ""), "")</f>
        <v/>
      </c>
      <c r="AL992" s="10" t="str">
        <f ca="1">IFERROR(IF(AND(NOW()&lt;= EOMONTH(DATE(YEAR($P992),6, 1), 0), Overall!$A994&lt;&gt;"", MONTH($O992) &lt;= 6, MONTH($P992) &gt;= 6), IF($S992 &lt;&gt; "", $I992/$S992, ""), ""), "")</f>
        <v/>
      </c>
      <c r="AM992" s="10" t="str">
        <f ca="1">IFERROR(IF(AND(NOW()&lt;= EOMONTH(DATE(YEAR($P992),7, 1), 0), Overall!$A994&lt;&gt;"", MONTH($O992) &lt;= 7, MONTH($P992) &gt;= 7), IF($S992 &lt;&gt; "", $I992/$S992, ""), ""), "")</f>
        <v/>
      </c>
      <c r="AN992" s="10" t="str">
        <f ca="1">IFERROR(IF(AND(NOW()&lt;= EOMONTH(DATE(YEAR($P992),8, 1), 0), Overall!$A994&lt;&gt;"", MONTH($O992) &lt;= 8, MONTH($P992) &gt;= 8), IF($S992 &lt;&gt; "", $I992/$S992, ""), ""), "")</f>
        <v/>
      </c>
      <c r="AO992" s="10" t="str">
        <f ca="1">IFERROR(IF(AND(NOW()&lt;= EOMONTH(DATE(YEAR($P992),9, 1), 0), Overall!$A994&lt;&gt;"", MONTH($O992) &lt;= 9, MONTH($P992) &gt;= 9), IF($S992 &lt;&gt; "", $I992/$S992, ""), ""), "")</f>
        <v/>
      </c>
      <c r="AP992" s="10" t="str">
        <f ca="1">IFERROR(IF(AND(NOW()&lt;= EOMONTH(DATE(YEAR($P992),10, 1), 0), Overall!$A994&lt;&gt;"", MONTH($O992) &lt;= 10, MONTH($P992) &gt;= 10), IF($S992 &lt;&gt; "", $I992/$S992, ""), ""), "")</f>
        <v/>
      </c>
      <c r="AQ992" s="10" t="str">
        <f ca="1">IFERROR(IF(AND(NOW()&lt;= EOMONTH(DATE(YEAR($P992),11, 1), 0), Overall!$A994&lt;&gt;"", MONTH($O992) &lt;=11, MONTH($P992) &gt;= 11), IF($S992 &lt;&gt; "", $I992/$S992, ""), ""), "")</f>
        <v/>
      </c>
      <c r="AR992" s="10" t="str">
        <f ca="1">IFERROR(IF(AND(NOW()&lt;= EOMONTH(DATE(YEAR($P992),12, 1), 0), Overall!$A994&lt;&gt;"", MONTH($O992) &lt;= 12, MONTH($P992) &gt;= 12), IF($S992 &lt;&gt; "", $I992/$S992, ""), ""), "")</f>
        <v/>
      </c>
      <c r="AS992" s="16">
        <f t="shared" ca="1" si="31"/>
        <v>0</v>
      </c>
    </row>
    <row r="993" spans="1:45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5" t="str">
        <f>IF(Overall!P995&lt;&gt;"",_xlfn.VALUETOTEXT(Overall!P995),"")</f>
        <v/>
      </c>
      <c r="I993" s="6" t="str">
        <f>IF(Overall!F995&lt;&gt;"",VALUE(Overall!F995),"")</f>
        <v/>
      </c>
      <c r="J993" s="6" t="str">
        <f>IF(Overall!G995&lt;&gt;"",VALUE(Overall!G995),"")</f>
        <v/>
      </c>
      <c r="K993" s="6" t="str">
        <f>IF(Overall!H995&lt;&gt;"",VALUE(Overall!H995),"")</f>
        <v/>
      </c>
      <c r="L993" s="6" t="str">
        <f>IF(Overall!I995&lt;&gt;"",VALUE(Overall!I995),"")</f>
        <v/>
      </c>
      <c r="M993" s="6" t="str">
        <f>IF(Overall!J995&lt;&gt;"",VALUE(Overall!J995),"")</f>
        <v/>
      </c>
      <c r="N993" s="6" t="str">
        <f>IF(Overall!K995&lt;&gt;"",VALUE(Overall!K995),"")</f>
        <v/>
      </c>
      <c r="O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P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Q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R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S993" s="5" t="str">
        <f t="shared" si="30"/>
        <v/>
      </c>
      <c r="T993" s="10" t="str">
        <f>IF(Overall!$A995&lt;&gt;"",IF(AND(MONTH($O993) &lt;= 1, MONTH($P993) &gt;= 1), IF($S993 &lt;&gt; "", $I993/$S993, ""), ""),"")</f>
        <v/>
      </c>
      <c r="U993" s="10" t="str">
        <f>IF(Overall!$A995&lt;&gt;"",IF(AND(MONTH($O993) &lt;= 2, MONTH($P993) &gt;= 2), IF($S993 &lt;&gt; "", $I993/$S993, ""), ""),"")</f>
        <v/>
      </c>
      <c r="V993" s="10" t="str">
        <f>IF(Overall!$A995&lt;&gt;"",IF(AND(MONTH($O993) &lt;= 3, MONTH($P993) &gt;= 3), IF($S993 &lt;&gt; "", $I993/$S993, ""), ""),"")</f>
        <v/>
      </c>
      <c r="W993" s="10" t="str">
        <f>IF(Overall!$A995&lt;&gt;"",IF(AND(MONTH($O993) &lt;= 4, MONTH($P993) &gt;= 4), IF($S993 &lt;&gt; "", $I993/$S993, ""), ""),"")</f>
        <v/>
      </c>
      <c r="X993" s="10" t="str">
        <f>IF(Overall!$A995&lt;&gt;"",IF(AND(MONTH($O993) &lt;= 5, MONTH($P993) &gt;= 5), IF($S993 &lt;&gt; "", $I993/$S993, ""), ""),"")</f>
        <v/>
      </c>
      <c r="Y993" s="10" t="str">
        <f>IF(Overall!$A995&lt;&gt;"",IF(AND(MONTH($O993) &lt;= 6, MONTH($P993) &gt;= 6), IF($S993 &lt;&gt; "", $I993/$S993, ""), ""),"")</f>
        <v/>
      </c>
      <c r="Z993" s="10" t="str">
        <f>IF(Overall!$A995&lt;&gt;"",IF(AND(MONTH($O993) &lt;= 7, MONTH($P993) &gt;= 7 ), IF($S993 &lt;&gt; "", $I993/$S993, ""), ""),"")</f>
        <v/>
      </c>
      <c r="AA993" s="10" t="str">
        <f>IF(Overall!$A995&lt;&gt;"",IF(AND(MONTH($O993) &lt;= 8, MONTH($P993) &gt;= 8), IF($S993 &lt;&gt; "", $I993/$S993, ""), ""),"")</f>
        <v/>
      </c>
      <c r="AB993" s="10" t="str">
        <f>IF(Overall!$A995&lt;&gt;"",IF(AND(MONTH($O993) &lt;= 9, MONTH($P993) &gt;= 9), IF($S993 &lt;&gt; "", $I993/$S993, ""), ""),"")</f>
        <v/>
      </c>
      <c r="AC993" s="10" t="str">
        <f>IF(Overall!$A995&lt;&gt;"",IF(AND(MONTH($O993) &lt;= 10, MONTH($P993) &gt;= 10), IF($S993 &lt;&gt; "", $I993/$S993, ""), ""),"")</f>
        <v/>
      </c>
      <c r="AD993" s="10" t="str">
        <f>IF(Overall!$A995&lt;&gt;"",IF(AND(MONTH($O993) &lt;= 11, MONTH($P993) &gt;= 11), IF($S993 &lt;&gt; "", $I993/$S993, ""), ""),"")</f>
        <v/>
      </c>
      <c r="AE993" s="10" t="str">
        <f>IF(Overall!$A995&lt;&gt;"",IF(AND(MONTH($O993) &lt;= 12, MONTH($P993) &gt;= 12), IF($S993 &lt;&gt; "", $I993/$S993, ""), ""),"")</f>
        <v/>
      </c>
      <c r="AG993" s="10" t="str">
        <f ca="1">IFERROR(IF(AND(NOW()&lt;= EOMONTH(DATE(YEAR($P993),1, 1), 0), Overall!$A995&lt;&gt;"", MONTH($O993) &lt;= 1, MONTH($P993) &gt;= 1), IF($S993 &lt;&gt; "", $I993/$S993, ""), ""), "")</f>
        <v/>
      </c>
      <c r="AH993" s="10" t="str">
        <f ca="1">IFERROR(IF(AND(NOW()&lt;= EOMONTH(DATE(YEAR($P993),2, 1), 0), Overall!$A995&lt;&gt;"", MONTH($O993) &lt;= 2, MONTH($P993) &gt;= 2), IF($S993 &lt;&gt; "", $I993/$S993, ""), ""), "")</f>
        <v/>
      </c>
      <c r="AI993" s="10" t="str">
        <f ca="1">IFERROR(IF(AND(NOW()&lt;= EOMONTH(DATE(YEAR($P993),3, 1), 0), Overall!$A995&lt;&gt;"", MONTH($O993) &lt;= 3, MONTH($P993) &gt;= 3), IF($S993 &lt;&gt; "", $I993/$S993, ""), ""), "")</f>
        <v/>
      </c>
      <c r="AJ993" s="10" t="str">
        <f ca="1">IFERROR(IF(AND(NOW()&lt;= EOMONTH(DATE(YEAR($P993),4, 1), 0), Overall!$A995&lt;&gt;"", MONTH($O993) &lt;= 4, MONTH($P993) &gt;= 4), IF($S993 &lt;&gt; "", $I993/$S993, ""), ""), "")</f>
        <v/>
      </c>
      <c r="AK993" s="10" t="str">
        <f ca="1">IFERROR(IF(AND(NOW()&lt;= EOMONTH(DATE(YEAR($P993),5, 1), 0), Overall!$A995&lt;&gt;"", MONTH($O993) &lt;= 5, MONTH($P993) &gt;= 5), IF($S993 &lt;&gt; "", $I993/$S993, ""), ""), "")</f>
        <v/>
      </c>
      <c r="AL993" s="10" t="str">
        <f ca="1">IFERROR(IF(AND(NOW()&lt;= EOMONTH(DATE(YEAR($P993),6, 1), 0), Overall!$A995&lt;&gt;"", MONTH($O993) &lt;= 6, MONTH($P993) &gt;= 6), IF($S993 &lt;&gt; "", $I993/$S993, ""), ""), "")</f>
        <v/>
      </c>
      <c r="AM993" s="10" t="str">
        <f ca="1">IFERROR(IF(AND(NOW()&lt;= EOMONTH(DATE(YEAR($P993),7, 1), 0), Overall!$A995&lt;&gt;"", MONTH($O993) &lt;= 7, MONTH($P993) &gt;= 7), IF($S993 &lt;&gt; "", $I993/$S993, ""), ""), "")</f>
        <v/>
      </c>
      <c r="AN993" s="10" t="str">
        <f ca="1">IFERROR(IF(AND(NOW()&lt;= EOMONTH(DATE(YEAR($P993),8, 1), 0), Overall!$A995&lt;&gt;"", MONTH($O993) &lt;= 8, MONTH($P993) &gt;= 8), IF($S993 &lt;&gt; "", $I993/$S993, ""), ""), "")</f>
        <v/>
      </c>
      <c r="AO993" s="10" t="str">
        <f ca="1">IFERROR(IF(AND(NOW()&lt;= EOMONTH(DATE(YEAR($P993),9, 1), 0), Overall!$A995&lt;&gt;"", MONTH($O993) &lt;= 9, MONTH($P993) &gt;= 9), IF($S993 &lt;&gt; "", $I993/$S993, ""), ""), "")</f>
        <v/>
      </c>
      <c r="AP993" s="10" t="str">
        <f ca="1">IFERROR(IF(AND(NOW()&lt;= EOMONTH(DATE(YEAR($P993),10, 1), 0), Overall!$A995&lt;&gt;"", MONTH($O993) &lt;= 10, MONTH($P993) &gt;= 10), IF($S993 &lt;&gt; "", $I993/$S993, ""), ""), "")</f>
        <v/>
      </c>
      <c r="AQ993" s="10" t="str">
        <f ca="1">IFERROR(IF(AND(NOW()&lt;= EOMONTH(DATE(YEAR($P993),11, 1), 0), Overall!$A995&lt;&gt;"", MONTH($O993) &lt;=11, MONTH($P993) &gt;= 11), IF($S993 &lt;&gt; "", $I993/$S993, ""), ""), "")</f>
        <v/>
      </c>
      <c r="AR993" s="10" t="str">
        <f ca="1">IFERROR(IF(AND(NOW()&lt;= EOMONTH(DATE(YEAR($P993),12, 1), 0), Overall!$A995&lt;&gt;"", MONTH($O993) &lt;= 12, MONTH($P993) &gt;= 12), IF($S993 &lt;&gt; "", $I993/$S993, ""), ""), "")</f>
        <v/>
      </c>
      <c r="AS993" s="16">
        <f t="shared" ca="1" si="31"/>
        <v>0</v>
      </c>
    </row>
    <row r="994" spans="1:45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5" t="str">
        <f>IF(Overall!P996&lt;&gt;"",_xlfn.VALUETOTEXT(Overall!P996),"")</f>
        <v/>
      </c>
      <c r="I994" s="6" t="str">
        <f>IF(Overall!F996&lt;&gt;"",VALUE(Overall!F996),"")</f>
        <v/>
      </c>
      <c r="J994" s="6" t="str">
        <f>IF(Overall!G996&lt;&gt;"",VALUE(Overall!G996),"")</f>
        <v/>
      </c>
      <c r="K994" s="6" t="str">
        <f>IF(Overall!H996&lt;&gt;"",VALUE(Overall!H996),"")</f>
        <v/>
      </c>
      <c r="L994" s="6" t="str">
        <f>IF(Overall!I996&lt;&gt;"",VALUE(Overall!I996),"")</f>
        <v/>
      </c>
      <c r="M994" s="6" t="str">
        <f>IF(Overall!J996&lt;&gt;"",VALUE(Overall!J996),"")</f>
        <v/>
      </c>
      <c r="N994" s="6" t="str">
        <f>IF(Overall!K996&lt;&gt;"",VALUE(Overall!K996),"")</f>
        <v/>
      </c>
      <c r="O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P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Q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R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S994" s="5" t="str">
        <f t="shared" si="30"/>
        <v/>
      </c>
      <c r="T994" s="10" t="str">
        <f>IF(Overall!$A996&lt;&gt;"",IF(AND(MONTH($O994) &lt;= 1, MONTH($P994) &gt;= 1), IF($S994 &lt;&gt; "", $I994/$S994, ""), ""),"")</f>
        <v/>
      </c>
      <c r="U994" s="10" t="str">
        <f>IF(Overall!$A996&lt;&gt;"",IF(AND(MONTH($O994) &lt;= 2, MONTH($P994) &gt;= 2), IF($S994 &lt;&gt; "", $I994/$S994, ""), ""),"")</f>
        <v/>
      </c>
      <c r="V994" s="10" t="str">
        <f>IF(Overall!$A996&lt;&gt;"",IF(AND(MONTH($O994) &lt;= 3, MONTH($P994) &gt;= 3), IF($S994 &lt;&gt; "", $I994/$S994, ""), ""),"")</f>
        <v/>
      </c>
      <c r="W994" s="10" t="str">
        <f>IF(Overall!$A996&lt;&gt;"",IF(AND(MONTH($O994) &lt;= 4, MONTH($P994) &gt;= 4), IF($S994 &lt;&gt; "", $I994/$S994, ""), ""),"")</f>
        <v/>
      </c>
      <c r="X994" s="10" t="str">
        <f>IF(Overall!$A996&lt;&gt;"",IF(AND(MONTH($O994) &lt;= 5, MONTH($P994) &gt;= 5), IF($S994 &lt;&gt; "", $I994/$S994, ""), ""),"")</f>
        <v/>
      </c>
      <c r="Y994" s="10" t="str">
        <f>IF(Overall!$A996&lt;&gt;"",IF(AND(MONTH($O994) &lt;= 6, MONTH($P994) &gt;= 6), IF($S994 &lt;&gt; "", $I994/$S994, ""), ""),"")</f>
        <v/>
      </c>
      <c r="Z994" s="10" t="str">
        <f>IF(Overall!$A996&lt;&gt;"",IF(AND(MONTH($O994) &lt;= 7, MONTH($P994) &gt;= 7 ), IF($S994 &lt;&gt; "", $I994/$S994, ""), ""),"")</f>
        <v/>
      </c>
      <c r="AA994" s="10" t="str">
        <f>IF(Overall!$A996&lt;&gt;"",IF(AND(MONTH($O994) &lt;= 8, MONTH($P994) &gt;= 8), IF($S994 &lt;&gt; "", $I994/$S994, ""), ""),"")</f>
        <v/>
      </c>
      <c r="AB994" s="10" t="str">
        <f>IF(Overall!$A996&lt;&gt;"",IF(AND(MONTH($O994) &lt;= 9, MONTH($P994) &gt;= 9), IF($S994 &lt;&gt; "", $I994/$S994, ""), ""),"")</f>
        <v/>
      </c>
      <c r="AC994" s="10" t="str">
        <f>IF(Overall!$A996&lt;&gt;"",IF(AND(MONTH($O994) &lt;= 10, MONTH($P994) &gt;= 10), IF($S994 &lt;&gt; "", $I994/$S994, ""), ""),"")</f>
        <v/>
      </c>
      <c r="AD994" s="10" t="str">
        <f>IF(Overall!$A996&lt;&gt;"",IF(AND(MONTH($O994) &lt;= 11, MONTH($P994) &gt;= 11), IF($S994 &lt;&gt; "", $I994/$S994, ""), ""),"")</f>
        <v/>
      </c>
      <c r="AE994" s="10" t="str">
        <f>IF(Overall!$A996&lt;&gt;"",IF(AND(MONTH($O994) &lt;= 12, MONTH($P994) &gt;= 12), IF($S994 &lt;&gt; "", $I994/$S994, ""), ""),"")</f>
        <v/>
      </c>
      <c r="AG994" s="10" t="str">
        <f ca="1">IFERROR(IF(AND(NOW()&lt;= EOMONTH(DATE(YEAR($P994),1, 1), 0), Overall!$A996&lt;&gt;"", MONTH($O994) &lt;= 1, MONTH($P994) &gt;= 1), IF($S994 &lt;&gt; "", $I994/$S994, ""), ""), "")</f>
        <v/>
      </c>
      <c r="AH994" s="10" t="str">
        <f ca="1">IFERROR(IF(AND(NOW()&lt;= EOMONTH(DATE(YEAR($P994),2, 1), 0), Overall!$A996&lt;&gt;"", MONTH($O994) &lt;= 2, MONTH($P994) &gt;= 2), IF($S994 &lt;&gt; "", $I994/$S994, ""), ""), "")</f>
        <v/>
      </c>
      <c r="AI994" s="10" t="str">
        <f ca="1">IFERROR(IF(AND(NOW()&lt;= EOMONTH(DATE(YEAR($P994),3, 1), 0), Overall!$A996&lt;&gt;"", MONTH($O994) &lt;= 3, MONTH($P994) &gt;= 3), IF($S994 &lt;&gt; "", $I994/$S994, ""), ""), "")</f>
        <v/>
      </c>
      <c r="AJ994" s="10" t="str">
        <f ca="1">IFERROR(IF(AND(NOW()&lt;= EOMONTH(DATE(YEAR($P994),4, 1), 0), Overall!$A996&lt;&gt;"", MONTH($O994) &lt;= 4, MONTH($P994) &gt;= 4), IF($S994 &lt;&gt; "", $I994/$S994, ""), ""), "")</f>
        <v/>
      </c>
      <c r="AK994" s="10" t="str">
        <f ca="1">IFERROR(IF(AND(NOW()&lt;= EOMONTH(DATE(YEAR($P994),5, 1), 0), Overall!$A996&lt;&gt;"", MONTH($O994) &lt;= 5, MONTH($P994) &gt;= 5), IF($S994 &lt;&gt; "", $I994/$S994, ""), ""), "")</f>
        <v/>
      </c>
      <c r="AL994" s="10" t="str">
        <f ca="1">IFERROR(IF(AND(NOW()&lt;= EOMONTH(DATE(YEAR($P994),6, 1), 0), Overall!$A996&lt;&gt;"", MONTH($O994) &lt;= 6, MONTH($P994) &gt;= 6), IF($S994 &lt;&gt; "", $I994/$S994, ""), ""), "")</f>
        <v/>
      </c>
      <c r="AM994" s="10" t="str">
        <f ca="1">IFERROR(IF(AND(NOW()&lt;= EOMONTH(DATE(YEAR($P994),7, 1), 0), Overall!$A996&lt;&gt;"", MONTH($O994) &lt;= 7, MONTH($P994) &gt;= 7), IF($S994 &lt;&gt; "", $I994/$S994, ""), ""), "")</f>
        <v/>
      </c>
      <c r="AN994" s="10" t="str">
        <f ca="1">IFERROR(IF(AND(NOW()&lt;= EOMONTH(DATE(YEAR($P994),8, 1), 0), Overall!$A996&lt;&gt;"", MONTH($O994) &lt;= 8, MONTH($P994) &gt;= 8), IF($S994 &lt;&gt; "", $I994/$S994, ""), ""), "")</f>
        <v/>
      </c>
      <c r="AO994" s="10" t="str">
        <f ca="1">IFERROR(IF(AND(NOW()&lt;= EOMONTH(DATE(YEAR($P994),9, 1), 0), Overall!$A996&lt;&gt;"", MONTH($O994) &lt;= 9, MONTH($P994) &gt;= 9), IF($S994 &lt;&gt; "", $I994/$S994, ""), ""), "")</f>
        <v/>
      </c>
      <c r="AP994" s="10" t="str">
        <f ca="1">IFERROR(IF(AND(NOW()&lt;= EOMONTH(DATE(YEAR($P994),10, 1), 0), Overall!$A996&lt;&gt;"", MONTH($O994) &lt;= 10, MONTH($P994) &gt;= 10), IF($S994 &lt;&gt; "", $I994/$S994, ""), ""), "")</f>
        <v/>
      </c>
      <c r="AQ994" s="10" t="str">
        <f ca="1">IFERROR(IF(AND(NOW()&lt;= EOMONTH(DATE(YEAR($P994),11, 1), 0), Overall!$A996&lt;&gt;"", MONTH($O994) &lt;=11, MONTH($P994) &gt;= 11), IF($S994 &lt;&gt; "", $I994/$S994, ""), ""), "")</f>
        <v/>
      </c>
      <c r="AR994" s="10" t="str">
        <f ca="1">IFERROR(IF(AND(NOW()&lt;= EOMONTH(DATE(YEAR($P994),12, 1), 0), Overall!$A996&lt;&gt;"", MONTH($O994) &lt;= 12, MONTH($P994) &gt;= 12), IF($S994 &lt;&gt; "", $I994/$S994, ""), ""), "")</f>
        <v/>
      </c>
      <c r="AS994" s="16">
        <f t="shared" ca="1" si="31"/>
        <v>0</v>
      </c>
    </row>
    <row r="995" spans="1:45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5" t="str">
        <f>IF(Overall!P997&lt;&gt;"",_xlfn.VALUETOTEXT(Overall!P997),"")</f>
        <v/>
      </c>
      <c r="I995" s="6" t="str">
        <f>IF(Overall!F997&lt;&gt;"",VALUE(Overall!F997),"")</f>
        <v/>
      </c>
      <c r="J995" s="6" t="str">
        <f>IF(Overall!G997&lt;&gt;"",VALUE(Overall!G997),"")</f>
        <v/>
      </c>
      <c r="K995" s="6" t="str">
        <f>IF(Overall!H997&lt;&gt;"",VALUE(Overall!H997),"")</f>
        <v/>
      </c>
      <c r="L995" s="6" t="str">
        <f>IF(Overall!I997&lt;&gt;"",VALUE(Overall!I997),"")</f>
        <v/>
      </c>
      <c r="M995" s="6" t="str">
        <f>IF(Overall!J997&lt;&gt;"",VALUE(Overall!J997),"")</f>
        <v/>
      </c>
      <c r="N995" s="6" t="str">
        <f>IF(Overall!K997&lt;&gt;"",VALUE(Overall!K997),"")</f>
        <v/>
      </c>
      <c r="O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P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Q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R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S995" s="5" t="str">
        <f t="shared" si="30"/>
        <v/>
      </c>
      <c r="T995" s="10" t="str">
        <f>IF(Overall!$A997&lt;&gt;"",IF(AND(MONTH($O995) &lt;= 1, MONTH($P995) &gt;= 1), IF($S995 &lt;&gt; "", $I995/$S995, ""), ""),"")</f>
        <v/>
      </c>
      <c r="U995" s="10" t="str">
        <f>IF(Overall!$A997&lt;&gt;"",IF(AND(MONTH($O995) &lt;= 2, MONTH($P995) &gt;= 2), IF($S995 &lt;&gt; "", $I995/$S995, ""), ""),"")</f>
        <v/>
      </c>
      <c r="V995" s="10" t="str">
        <f>IF(Overall!$A997&lt;&gt;"",IF(AND(MONTH($O995) &lt;= 3, MONTH($P995) &gt;= 3), IF($S995 &lt;&gt; "", $I995/$S995, ""), ""),"")</f>
        <v/>
      </c>
      <c r="W995" s="10" t="str">
        <f>IF(Overall!$A997&lt;&gt;"",IF(AND(MONTH($O995) &lt;= 4, MONTH($P995) &gt;= 4), IF($S995 &lt;&gt; "", $I995/$S995, ""), ""),"")</f>
        <v/>
      </c>
      <c r="X995" s="10" t="str">
        <f>IF(Overall!$A997&lt;&gt;"",IF(AND(MONTH($O995) &lt;= 5, MONTH($P995) &gt;= 5), IF($S995 &lt;&gt; "", $I995/$S995, ""), ""),"")</f>
        <v/>
      </c>
      <c r="Y995" s="10" t="str">
        <f>IF(Overall!$A997&lt;&gt;"",IF(AND(MONTH($O995) &lt;= 6, MONTH($P995) &gt;= 6), IF($S995 &lt;&gt; "", $I995/$S995, ""), ""),"")</f>
        <v/>
      </c>
      <c r="Z995" s="10" t="str">
        <f>IF(Overall!$A997&lt;&gt;"",IF(AND(MONTH($O995) &lt;= 7, MONTH($P995) &gt;= 7 ), IF($S995 &lt;&gt; "", $I995/$S995, ""), ""),"")</f>
        <v/>
      </c>
      <c r="AA995" s="10" t="str">
        <f>IF(Overall!$A997&lt;&gt;"",IF(AND(MONTH($O995) &lt;= 8, MONTH($P995) &gt;= 8), IF($S995 &lt;&gt; "", $I995/$S995, ""), ""),"")</f>
        <v/>
      </c>
      <c r="AB995" s="10" t="str">
        <f>IF(Overall!$A997&lt;&gt;"",IF(AND(MONTH($O995) &lt;= 9, MONTH($P995) &gt;= 9), IF($S995 &lt;&gt; "", $I995/$S995, ""), ""),"")</f>
        <v/>
      </c>
      <c r="AC995" s="10" t="str">
        <f>IF(Overall!$A997&lt;&gt;"",IF(AND(MONTH($O995) &lt;= 10, MONTH($P995) &gt;= 10), IF($S995 &lt;&gt; "", $I995/$S995, ""), ""),"")</f>
        <v/>
      </c>
      <c r="AD995" s="10" t="str">
        <f>IF(Overall!$A997&lt;&gt;"",IF(AND(MONTH($O995) &lt;= 11, MONTH($P995) &gt;= 11), IF($S995 &lt;&gt; "", $I995/$S995, ""), ""),"")</f>
        <v/>
      </c>
      <c r="AE995" s="10" t="str">
        <f>IF(Overall!$A997&lt;&gt;"",IF(AND(MONTH($O995) &lt;= 12, MONTH($P995) &gt;= 12), IF($S995 &lt;&gt; "", $I995/$S995, ""), ""),"")</f>
        <v/>
      </c>
      <c r="AG995" s="10" t="str">
        <f ca="1">IFERROR(IF(AND(NOW()&lt;= EOMONTH(DATE(YEAR($P995),1, 1), 0), Overall!$A997&lt;&gt;"", MONTH($O995) &lt;= 1, MONTH($P995) &gt;= 1), IF($S995 &lt;&gt; "", $I995/$S995, ""), ""), "")</f>
        <v/>
      </c>
      <c r="AH995" s="10" t="str">
        <f ca="1">IFERROR(IF(AND(NOW()&lt;= EOMONTH(DATE(YEAR($P995),2, 1), 0), Overall!$A997&lt;&gt;"", MONTH($O995) &lt;= 2, MONTH($P995) &gt;= 2), IF($S995 &lt;&gt; "", $I995/$S995, ""), ""), "")</f>
        <v/>
      </c>
      <c r="AI995" s="10" t="str">
        <f ca="1">IFERROR(IF(AND(NOW()&lt;= EOMONTH(DATE(YEAR($P995),3, 1), 0), Overall!$A997&lt;&gt;"", MONTH($O995) &lt;= 3, MONTH($P995) &gt;= 3), IF($S995 &lt;&gt; "", $I995/$S995, ""), ""), "")</f>
        <v/>
      </c>
      <c r="AJ995" s="10" t="str">
        <f ca="1">IFERROR(IF(AND(NOW()&lt;= EOMONTH(DATE(YEAR($P995),4, 1), 0), Overall!$A997&lt;&gt;"", MONTH($O995) &lt;= 4, MONTH($P995) &gt;= 4), IF($S995 &lt;&gt; "", $I995/$S995, ""), ""), "")</f>
        <v/>
      </c>
      <c r="AK995" s="10" t="str">
        <f ca="1">IFERROR(IF(AND(NOW()&lt;= EOMONTH(DATE(YEAR($P995),5, 1), 0), Overall!$A997&lt;&gt;"", MONTH($O995) &lt;= 5, MONTH($P995) &gt;= 5), IF($S995 &lt;&gt; "", $I995/$S995, ""), ""), "")</f>
        <v/>
      </c>
      <c r="AL995" s="10" t="str">
        <f ca="1">IFERROR(IF(AND(NOW()&lt;= EOMONTH(DATE(YEAR($P995),6, 1), 0), Overall!$A997&lt;&gt;"", MONTH($O995) &lt;= 6, MONTH($P995) &gt;= 6), IF($S995 &lt;&gt; "", $I995/$S995, ""), ""), "")</f>
        <v/>
      </c>
      <c r="AM995" s="10" t="str">
        <f ca="1">IFERROR(IF(AND(NOW()&lt;= EOMONTH(DATE(YEAR($P995),7, 1), 0), Overall!$A997&lt;&gt;"", MONTH($O995) &lt;= 7, MONTH($P995) &gt;= 7), IF($S995 &lt;&gt; "", $I995/$S995, ""), ""), "")</f>
        <v/>
      </c>
      <c r="AN995" s="10" t="str">
        <f ca="1">IFERROR(IF(AND(NOW()&lt;= EOMONTH(DATE(YEAR($P995),8, 1), 0), Overall!$A997&lt;&gt;"", MONTH($O995) &lt;= 8, MONTH($P995) &gt;= 8), IF($S995 &lt;&gt; "", $I995/$S995, ""), ""), "")</f>
        <v/>
      </c>
      <c r="AO995" s="10" t="str">
        <f ca="1">IFERROR(IF(AND(NOW()&lt;= EOMONTH(DATE(YEAR($P995),9, 1), 0), Overall!$A997&lt;&gt;"", MONTH($O995) &lt;= 9, MONTH($P995) &gt;= 9), IF($S995 &lt;&gt; "", $I995/$S995, ""), ""), "")</f>
        <v/>
      </c>
      <c r="AP995" s="10" t="str">
        <f ca="1">IFERROR(IF(AND(NOW()&lt;= EOMONTH(DATE(YEAR($P995),10, 1), 0), Overall!$A997&lt;&gt;"", MONTH($O995) &lt;= 10, MONTH($P995) &gt;= 10), IF($S995 &lt;&gt; "", $I995/$S995, ""), ""), "")</f>
        <v/>
      </c>
      <c r="AQ995" s="10" t="str">
        <f ca="1">IFERROR(IF(AND(NOW()&lt;= EOMONTH(DATE(YEAR($P995),11, 1), 0), Overall!$A997&lt;&gt;"", MONTH($O995) &lt;=11, MONTH($P995) &gt;= 11), IF($S995 &lt;&gt; "", $I995/$S995, ""), ""), "")</f>
        <v/>
      </c>
      <c r="AR995" s="10" t="str">
        <f ca="1">IFERROR(IF(AND(NOW()&lt;= EOMONTH(DATE(YEAR($P995),12, 1), 0), Overall!$A997&lt;&gt;"", MONTH($O995) &lt;= 12, MONTH($P995) &gt;= 12), IF($S995 &lt;&gt; "", $I995/$S995, ""), ""), "")</f>
        <v/>
      </c>
      <c r="AS995" s="16">
        <f t="shared" ca="1" si="31"/>
        <v>0</v>
      </c>
    </row>
    <row r="996" spans="1:45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5" t="str">
        <f>IF(Overall!P998&lt;&gt;"",_xlfn.VALUETOTEXT(Overall!P998),"")</f>
        <v/>
      </c>
      <c r="I996" s="6" t="str">
        <f>IF(Overall!F998&lt;&gt;"",VALUE(Overall!F998),"")</f>
        <v/>
      </c>
      <c r="J996" s="6" t="str">
        <f>IF(Overall!G998&lt;&gt;"",VALUE(Overall!G998),"")</f>
        <v/>
      </c>
      <c r="K996" s="6" t="str">
        <f>IF(Overall!H998&lt;&gt;"",VALUE(Overall!H998),"")</f>
        <v/>
      </c>
      <c r="L996" s="6" t="str">
        <f>IF(Overall!I998&lt;&gt;"",VALUE(Overall!I998),"")</f>
        <v/>
      </c>
      <c r="M996" s="6" t="str">
        <f>IF(Overall!J998&lt;&gt;"",VALUE(Overall!J998),"")</f>
        <v/>
      </c>
      <c r="N996" s="6" t="str">
        <f>IF(Overall!K998&lt;&gt;"",VALUE(Overall!K998),"")</f>
        <v/>
      </c>
      <c r="O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P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Q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R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S996" s="5" t="str">
        <f t="shared" si="30"/>
        <v/>
      </c>
      <c r="T996" s="10" t="str">
        <f>IF(Overall!$A998&lt;&gt;"",IF(AND(MONTH($O996) &lt;= 1, MONTH($P996) &gt;= 1), IF($S996 &lt;&gt; "", $I996/$S996, ""), ""),"")</f>
        <v/>
      </c>
      <c r="U996" s="10" t="str">
        <f>IF(Overall!$A998&lt;&gt;"",IF(AND(MONTH($O996) &lt;= 2, MONTH($P996) &gt;= 2), IF($S996 &lt;&gt; "", $I996/$S996, ""), ""),"")</f>
        <v/>
      </c>
      <c r="V996" s="10" t="str">
        <f>IF(Overall!$A998&lt;&gt;"",IF(AND(MONTH($O996) &lt;= 3, MONTH($P996) &gt;= 3), IF($S996 &lt;&gt; "", $I996/$S996, ""), ""),"")</f>
        <v/>
      </c>
      <c r="W996" s="10" t="str">
        <f>IF(Overall!$A998&lt;&gt;"",IF(AND(MONTH($O996) &lt;= 4, MONTH($P996) &gt;= 4), IF($S996 &lt;&gt; "", $I996/$S996, ""), ""),"")</f>
        <v/>
      </c>
      <c r="X996" s="10" t="str">
        <f>IF(Overall!$A998&lt;&gt;"",IF(AND(MONTH($O996) &lt;= 5, MONTH($P996) &gt;= 5), IF($S996 &lt;&gt; "", $I996/$S996, ""), ""),"")</f>
        <v/>
      </c>
      <c r="Y996" s="10" t="str">
        <f>IF(Overall!$A998&lt;&gt;"",IF(AND(MONTH($O996) &lt;= 6, MONTH($P996) &gt;= 6), IF($S996 &lt;&gt; "", $I996/$S996, ""), ""),"")</f>
        <v/>
      </c>
      <c r="Z996" s="10" t="str">
        <f>IF(Overall!$A998&lt;&gt;"",IF(AND(MONTH($O996) &lt;= 7, MONTH($P996) &gt;= 7 ), IF($S996 &lt;&gt; "", $I996/$S996, ""), ""),"")</f>
        <v/>
      </c>
      <c r="AA996" s="10" t="str">
        <f>IF(Overall!$A998&lt;&gt;"",IF(AND(MONTH($O996) &lt;= 8, MONTH($P996) &gt;= 8), IF($S996 &lt;&gt; "", $I996/$S996, ""), ""),"")</f>
        <v/>
      </c>
      <c r="AB996" s="10" t="str">
        <f>IF(Overall!$A998&lt;&gt;"",IF(AND(MONTH($O996) &lt;= 9, MONTH($P996) &gt;= 9), IF($S996 &lt;&gt; "", $I996/$S996, ""), ""),"")</f>
        <v/>
      </c>
      <c r="AC996" s="10" t="str">
        <f>IF(Overall!$A998&lt;&gt;"",IF(AND(MONTH($O996) &lt;= 10, MONTH($P996) &gt;= 10), IF($S996 &lt;&gt; "", $I996/$S996, ""), ""),"")</f>
        <v/>
      </c>
      <c r="AD996" s="10" t="str">
        <f>IF(Overall!$A998&lt;&gt;"",IF(AND(MONTH($O996) &lt;= 11, MONTH($P996) &gt;= 11), IF($S996 &lt;&gt; "", $I996/$S996, ""), ""),"")</f>
        <v/>
      </c>
      <c r="AE996" s="10" t="str">
        <f>IF(Overall!$A998&lt;&gt;"",IF(AND(MONTH($O996) &lt;= 12, MONTH($P996) &gt;= 12), IF($S996 &lt;&gt; "", $I996/$S996, ""), ""),"")</f>
        <v/>
      </c>
      <c r="AG996" s="10" t="str">
        <f ca="1">IFERROR(IF(AND(NOW()&lt;= EOMONTH(DATE(YEAR($P996),1, 1), 0), Overall!$A998&lt;&gt;"", MONTH($O996) &lt;= 1, MONTH($P996) &gt;= 1), IF($S996 &lt;&gt; "", $I996/$S996, ""), ""), "")</f>
        <v/>
      </c>
      <c r="AH996" s="10" t="str">
        <f ca="1">IFERROR(IF(AND(NOW()&lt;= EOMONTH(DATE(YEAR($P996),2, 1), 0), Overall!$A998&lt;&gt;"", MONTH($O996) &lt;= 2, MONTH($P996) &gt;= 2), IF($S996 &lt;&gt; "", $I996/$S996, ""), ""), "")</f>
        <v/>
      </c>
      <c r="AI996" s="10" t="str">
        <f ca="1">IFERROR(IF(AND(NOW()&lt;= EOMONTH(DATE(YEAR($P996),3, 1), 0), Overall!$A998&lt;&gt;"", MONTH($O996) &lt;= 3, MONTH($P996) &gt;= 3), IF($S996 &lt;&gt; "", $I996/$S996, ""), ""), "")</f>
        <v/>
      </c>
      <c r="AJ996" s="10" t="str">
        <f ca="1">IFERROR(IF(AND(NOW()&lt;= EOMONTH(DATE(YEAR($P996),4, 1), 0), Overall!$A998&lt;&gt;"", MONTH($O996) &lt;= 4, MONTH($P996) &gt;= 4), IF($S996 &lt;&gt; "", $I996/$S996, ""), ""), "")</f>
        <v/>
      </c>
      <c r="AK996" s="10" t="str">
        <f ca="1">IFERROR(IF(AND(NOW()&lt;= EOMONTH(DATE(YEAR($P996),5, 1), 0), Overall!$A998&lt;&gt;"", MONTH($O996) &lt;= 5, MONTH($P996) &gt;= 5), IF($S996 &lt;&gt; "", $I996/$S996, ""), ""), "")</f>
        <v/>
      </c>
      <c r="AL996" s="10" t="str">
        <f ca="1">IFERROR(IF(AND(NOW()&lt;= EOMONTH(DATE(YEAR($P996),6, 1), 0), Overall!$A998&lt;&gt;"", MONTH($O996) &lt;= 6, MONTH($P996) &gt;= 6), IF($S996 &lt;&gt; "", $I996/$S996, ""), ""), "")</f>
        <v/>
      </c>
      <c r="AM996" s="10" t="str">
        <f ca="1">IFERROR(IF(AND(NOW()&lt;= EOMONTH(DATE(YEAR($P996),7, 1), 0), Overall!$A998&lt;&gt;"", MONTH($O996) &lt;= 7, MONTH($P996) &gt;= 7), IF($S996 &lt;&gt; "", $I996/$S996, ""), ""), "")</f>
        <v/>
      </c>
      <c r="AN996" s="10" t="str">
        <f ca="1">IFERROR(IF(AND(NOW()&lt;= EOMONTH(DATE(YEAR($P996),8, 1), 0), Overall!$A998&lt;&gt;"", MONTH($O996) &lt;= 8, MONTH($P996) &gt;= 8), IF($S996 &lt;&gt; "", $I996/$S996, ""), ""), "")</f>
        <v/>
      </c>
      <c r="AO996" s="10" t="str">
        <f ca="1">IFERROR(IF(AND(NOW()&lt;= EOMONTH(DATE(YEAR($P996),9, 1), 0), Overall!$A998&lt;&gt;"", MONTH($O996) &lt;= 9, MONTH($P996) &gt;= 9), IF($S996 &lt;&gt; "", $I996/$S996, ""), ""), "")</f>
        <v/>
      </c>
      <c r="AP996" s="10" t="str">
        <f ca="1">IFERROR(IF(AND(NOW()&lt;= EOMONTH(DATE(YEAR($P996),10, 1), 0), Overall!$A998&lt;&gt;"", MONTH($O996) &lt;= 10, MONTH($P996) &gt;= 10), IF($S996 &lt;&gt; "", $I996/$S996, ""), ""), "")</f>
        <v/>
      </c>
      <c r="AQ996" s="10" t="str">
        <f ca="1">IFERROR(IF(AND(NOW()&lt;= EOMONTH(DATE(YEAR($P996),11, 1), 0), Overall!$A998&lt;&gt;"", MONTH($O996) &lt;=11, MONTH($P996) &gt;= 11), IF($S996 &lt;&gt; "", $I996/$S996, ""), ""), "")</f>
        <v/>
      </c>
      <c r="AR996" s="10" t="str">
        <f ca="1">IFERROR(IF(AND(NOW()&lt;= EOMONTH(DATE(YEAR($P996),12, 1), 0), Overall!$A998&lt;&gt;"", MONTH($O996) &lt;= 12, MONTH($P996) &gt;= 12), IF($S996 &lt;&gt; "", $I996/$S996, ""), ""), "")</f>
        <v/>
      </c>
      <c r="AS996" s="16">
        <f t="shared" ca="1" si="31"/>
        <v>0</v>
      </c>
    </row>
    <row r="997" spans="1:45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5" t="str">
        <f>IF(Overall!P999&lt;&gt;"",_xlfn.VALUETOTEXT(Overall!P999),"")</f>
        <v/>
      </c>
      <c r="I997" s="6" t="str">
        <f>IF(Overall!F999&lt;&gt;"",VALUE(Overall!F999),"")</f>
        <v/>
      </c>
      <c r="J997" s="6" t="str">
        <f>IF(Overall!G999&lt;&gt;"",VALUE(Overall!G999),"")</f>
        <v/>
      </c>
      <c r="K997" s="6" t="str">
        <f>IF(Overall!H999&lt;&gt;"",VALUE(Overall!H999),"")</f>
        <v/>
      </c>
      <c r="L997" s="6" t="str">
        <f>IF(Overall!I999&lt;&gt;"",VALUE(Overall!I999),"")</f>
        <v/>
      </c>
      <c r="M997" s="6" t="str">
        <f>IF(Overall!J999&lt;&gt;"",VALUE(Overall!J999),"")</f>
        <v/>
      </c>
      <c r="N997" s="6" t="str">
        <f>IF(Overall!K999&lt;&gt;"",VALUE(Overall!K999),"")</f>
        <v/>
      </c>
      <c r="O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P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Q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R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S997" s="5" t="str">
        <f t="shared" si="30"/>
        <v/>
      </c>
      <c r="T997" s="10" t="str">
        <f>IF(Overall!$A999&lt;&gt;"",IF(AND(MONTH($O997) &lt;= 1, MONTH($P997) &gt;= 1), IF($S997 &lt;&gt; "", $I997/$S997, ""), ""),"")</f>
        <v/>
      </c>
      <c r="U997" s="10" t="str">
        <f>IF(Overall!$A999&lt;&gt;"",IF(AND(MONTH($O997) &lt;= 2, MONTH($P997) &gt;= 2), IF($S997 &lt;&gt; "", $I997/$S997, ""), ""),"")</f>
        <v/>
      </c>
      <c r="V997" s="10" t="str">
        <f>IF(Overall!$A999&lt;&gt;"",IF(AND(MONTH($O997) &lt;= 3, MONTH($P997) &gt;= 3), IF($S997 &lt;&gt; "", $I997/$S997, ""), ""),"")</f>
        <v/>
      </c>
      <c r="W997" s="10" t="str">
        <f>IF(Overall!$A999&lt;&gt;"",IF(AND(MONTH($O997) &lt;= 4, MONTH($P997) &gt;= 4), IF($S997 &lt;&gt; "", $I997/$S997, ""), ""),"")</f>
        <v/>
      </c>
      <c r="X997" s="10" t="str">
        <f>IF(Overall!$A999&lt;&gt;"",IF(AND(MONTH($O997) &lt;= 5, MONTH($P997) &gt;= 5), IF($S997 &lt;&gt; "", $I997/$S997, ""), ""),"")</f>
        <v/>
      </c>
      <c r="Y997" s="10" t="str">
        <f>IF(Overall!$A999&lt;&gt;"",IF(AND(MONTH($O997) &lt;= 6, MONTH($P997) &gt;= 6), IF($S997 &lt;&gt; "", $I997/$S997, ""), ""),"")</f>
        <v/>
      </c>
      <c r="Z997" s="10" t="str">
        <f>IF(Overall!$A999&lt;&gt;"",IF(AND(MONTH($O997) &lt;= 7, MONTH($P997) &gt;= 7 ), IF($S997 &lt;&gt; "", $I997/$S997, ""), ""),"")</f>
        <v/>
      </c>
      <c r="AA997" s="10" t="str">
        <f>IF(Overall!$A999&lt;&gt;"",IF(AND(MONTH($O997) &lt;= 8, MONTH($P997) &gt;= 8), IF($S997 &lt;&gt; "", $I997/$S997, ""), ""),"")</f>
        <v/>
      </c>
      <c r="AB997" s="10" t="str">
        <f>IF(Overall!$A999&lt;&gt;"",IF(AND(MONTH($O997) &lt;= 9, MONTH($P997) &gt;= 9), IF($S997 &lt;&gt; "", $I997/$S997, ""), ""),"")</f>
        <v/>
      </c>
      <c r="AC997" s="10" t="str">
        <f>IF(Overall!$A999&lt;&gt;"",IF(AND(MONTH($O997) &lt;= 10, MONTH($P997) &gt;= 10), IF($S997 &lt;&gt; "", $I997/$S997, ""), ""),"")</f>
        <v/>
      </c>
      <c r="AD997" s="10" t="str">
        <f>IF(Overall!$A999&lt;&gt;"",IF(AND(MONTH($O997) &lt;= 11, MONTH($P997) &gt;= 11), IF($S997 &lt;&gt; "", $I997/$S997, ""), ""),"")</f>
        <v/>
      </c>
      <c r="AE997" s="10" t="str">
        <f>IF(Overall!$A999&lt;&gt;"",IF(AND(MONTH($O997) &lt;= 12, MONTH($P997) &gt;= 12), IF($S997 &lt;&gt; "", $I997/$S997, ""), ""),"")</f>
        <v/>
      </c>
      <c r="AG997" s="10" t="str">
        <f ca="1">IFERROR(IF(AND(NOW()&lt;= EOMONTH(DATE(YEAR($P997),1, 1), 0), Overall!$A999&lt;&gt;"", MONTH($O997) &lt;= 1, MONTH($P997) &gt;= 1), IF($S997 &lt;&gt; "", $I997/$S997, ""), ""), "")</f>
        <v/>
      </c>
      <c r="AH997" s="10" t="str">
        <f ca="1">IFERROR(IF(AND(NOW()&lt;= EOMONTH(DATE(YEAR($P997),2, 1), 0), Overall!$A999&lt;&gt;"", MONTH($O997) &lt;= 2, MONTH($P997) &gt;= 2), IF($S997 &lt;&gt; "", $I997/$S997, ""), ""), "")</f>
        <v/>
      </c>
      <c r="AI997" s="10" t="str">
        <f ca="1">IFERROR(IF(AND(NOW()&lt;= EOMONTH(DATE(YEAR($P997),3, 1), 0), Overall!$A999&lt;&gt;"", MONTH($O997) &lt;= 3, MONTH($P997) &gt;= 3), IF($S997 &lt;&gt; "", $I997/$S997, ""), ""), "")</f>
        <v/>
      </c>
      <c r="AJ997" s="10" t="str">
        <f ca="1">IFERROR(IF(AND(NOW()&lt;= EOMONTH(DATE(YEAR($P997),4, 1), 0), Overall!$A999&lt;&gt;"", MONTH($O997) &lt;= 4, MONTH($P997) &gt;= 4), IF($S997 &lt;&gt; "", $I997/$S997, ""), ""), "")</f>
        <v/>
      </c>
      <c r="AK997" s="10" t="str">
        <f ca="1">IFERROR(IF(AND(NOW()&lt;= EOMONTH(DATE(YEAR($P997),5, 1), 0), Overall!$A999&lt;&gt;"", MONTH($O997) &lt;= 5, MONTH($P997) &gt;= 5), IF($S997 &lt;&gt; "", $I997/$S997, ""), ""), "")</f>
        <v/>
      </c>
      <c r="AL997" s="10" t="str">
        <f ca="1">IFERROR(IF(AND(NOW()&lt;= EOMONTH(DATE(YEAR($P997),6, 1), 0), Overall!$A999&lt;&gt;"", MONTH($O997) &lt;= 6, MONTH($P997) &gt;= 6), IF($S997 &lt;&gt; "", $I997/$S997, ""), ""), "")</f>
        <v/>
      </c>
      <c r="AM997" s="10" t="str">
        <f ca="1">IFERROR(IF(AND(NOW()&lt;= EOMONTH(DATE(YEAR($P997),7, 1), 0), Overall!$A999&lt;&gt;"", MONTH($O997) &lt;= 7, MONTH($P997) &gt;= 7), IF($S997 &lt;&gt; "", $I997/$S997, ""), ""), "")</f>
        <v/>
      </c>
      <c r="AN997" s="10" t="str">
        <f ca="1">IFERROR(IF(AND(NOW()&lt;= EOMONTH(DATE(YEAR($P997),8, 1), 0), Overall!$A999&lt;&gt;"", MONTH($O997) &lt;= 8, MONTH($P997) &gt;= 8), IF($S997 &lt;&gt; "", $I997/$S997, ""), ""), "")</f>
        <v/>
      </c>
      <c r="AO997" s="10" t="str">
        <f ca="1">IFERROR(IF(AND(NOW()&lt;= EOMONTH(DATE(YEAR($P997),9, 1), 0), Overall!$A999&lt;&gt;"", MONTH($O997) &lt;= 9, MONTH($P997) &gt;= 9), IF($S997 &lt;&gt; "", $I997/$S997, ""), ""), "")</f>
        <v/>
      </c>
      <c r="AP997" s="10" t="str">
        <f ca="1">IFERROR(IF(AND(NOW()&lt;= EOMONTH(DATE(YEAR($P997),10, 1), 0), Overall!$A999&lt;&gt;"", MONTH($O997) &lt;= 10, MONTH($P997) &gt;= 10), IF($S997 &lt;&gt; "", $I997/$S997, ""), ""), "")</f>
        <v/>
      </c>
      <c r="AQ997" s="10" t="str">
        <f ca="1">IFERROR(IF(AND(NOW()&lt;= EOMONTH(DATE(YEAR($P997),11, 1), 0), Overall!$A999&lt;&gt;"", MONTH($O997) &lt;=11, MONTH($P997) &gt;= 11), IF($S997 &lt;&gt; "", $I997/$S997, ""), ""), "")</f>
        <v/>
      </c>
      <c r="AR997" s="10" t="str">
        <f ca="1">IFERROR(IF(AND(NOW()&lt;= EOMONTH(DATE(YEAR($P997),12, 1), 0), Overall!$A999&lt;&gt;"", MONTH($O997) &lt;= 12, MONTH($P997) &gt;= 12), IF($S997 &lt;&gt; "", $I997/$S997, ""), ""), "")</f>
        <v/>
      </c>
      <c r="AS997" s="16">
        <f t="shared" ca="1" si="31"/>
        <v>0</v>
      </c>
    </row>
    <row r="998" spans="1:45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5" t="str">
        <f>IF(Overall!P1000&lt;&gt;"",_xlfn.VALUETOTEXT(Overall!P1000),"")</f>
        <v/>
      </c>
      <c r="I998" s="6" t="str">
        <f>IF(Overall!F1000&lt;&gt;"",VALUE(Overall!F1000),"")</f>
        <v/>
      </c>
      <c r="J998" s="6" t="str">
        <f>IF(Overall!G1000&lt;&gt;"",VALUE(Overall!G1000),"")</f>
        <v/>
      </c>
      <c r="K998" s="6" t="str">
        <f>IF(Overall!H1000&lt;&gt;"",VALUE(Overall!H1000),"")</f>
        <v/>
      </c>
      <c r="L998" s="6" t="str">
        <f>IF(Overall!I1000&lt;&gt;"",VALUE(Overall!I1000),"")</f>
        <v/>
      </c>
      <c r="M998" s="6" t="str">
        <f>IF(Overall!J1000&lt;&gt;"",VALUE(Overall!J1000),"")</f>
        <v/>
      </c>
      <c r="N998" s="6" t="str">
        <f>IF(Overall!K1000&lt;&gt;"",VALUE(Overall!K1000),"")</f>
        <v/>
      </c>
      <c r="O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P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Q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R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S998" s="5" t="str">
        <f t="shared" ref="S998:S1061" si="32">IF(AND(O998&lt;&gt;"", P998&lt;&gt;""), DATEDIF(O998, P998, "M") + 1, "")</f>
        <v/>
      </c>
      <c r="T998" s="10" t="str">
        <f>IF(Overall!$A1000&lt;&gt;"",IF(AND(MONTH($O998) &lt;= 1, MONTH($P998) &gt;= 1), IF($S998 &lt;&gt; "", $I998/$S998, ""), ""),"")</f>
        <v/>
      </c>
      <c r="U998" s="10" t="str">
        <f>IF(Overall!$A1000&lt;&gt;"",IF(AND(MONTH($O998) &lt;= 2, MONTH($P998) &gt;= 2), IF($S998 &lt;&gt; "", $I998/$S998, ""), ""),"")</f>
        <v/>
      </c>
      <c r="V998" s="10" t="str">
        <f>IF(Overall!$A1000&lt;&gt;"",IF(AND(MONTH($O998) &lt;= 3, MONTH($P998) &gt;= 3), IF($S998 &lt;&gt; "", $I998/$S998, ""), ""),"")</f>
        <v/>
      </c>
      <c r="W998" s="10" t="str">
        <f>IF(Overall!$A1000&lt;&gt;"",IF(AND(MONTH($O998) &lt;= 4, MONTH($P998) &gt;= 4), IF($S998 &lt;&gt; "", $I998/$S998, ""), ""),"")</f>
        <v/>
      </c>
      <c r="X998" s="10" t="str">
        <f>IF(Overall!$A1000&lt;&gt;"",IF(AND(MONTH($O998) &lt;= 5, MONTH($P998) &gt;= 5), IF($S998 &lt;&gt; "", $I998/$S998, ""), ""),"")</f>
        <v/>
      </c>
      <c r="Y998" s="10" t="str">
        <f>IF(Overall!$A1000&lt;&gt;"",IF(AND(MONTH($O998) &lt;= 6, MONTH($P998) &gt;= 6), IF($S998 &lt;&gt; "", $I998/$S998, ""), ""),"")</f>
        <v/>
      </c>
      <c r="Z998" s="10" t="str">
        <f>IF(Overall!$A1000&lt;&gt;"",IF(AND(MONTH($O998) &lt;= 7, MONTH($P998) &gt;= 7 ), IF($S998 &lt;&gt; "", $I998/$S998, ""), ""),"")</f>
        <v/>
      </c>
      <c r="AA998" s="10" t="str">
        <f>IF(Overall!$A1000&lt;&gt;"",IF(AND(MONTH($O998) &lt;= 8, MONTH($P998) &gt;= 8), IF($S998 &lt;&gt; "", $I998/$S998, ""), ""),"")</f>
        <v/>
      </c>
      <c r="AB998" s="10" t="str">
        <f>IF(Overall!$A1000&lt;&gt;"",IF(AND(MONTH($O998) &lt;= 9, MONTH($P998) &gt;= 9), IF($S998 &lt;&gt; "", $I998/$S998, ""), ""),"")</f>
        <v/>
      </c>
      <c r="AC998" s="10" t="str">
        <f>IF(Overall!$A1000&lt;&gt;"",IF(AND(MONTH($O998) &lt;= 10, MONTH($P998) &gt;= 10), IF($S998 &lt;&gt; "", $I998/$S998, ""), ""),"")</f>
        <v/>
      </c>
      <c r="AD998" s="10" t="str">
        <f>IF(Overall!$A1000&lt;&gt;"",IF(AND(MONTH($O998) &lt;= 11, MONTH($P998) &gt;= 11), IF($S998 &lt;&gt; "", $I998/$S998, ""), ""),"")</f>
        <v/>
      </c>
      <c r="AE998" s="10" t="str">
        <f>IF(Overall!$A1000&lt;&gt;"",IF(AND(MONTH($O998) &lt;= 12, MONTH($P998) &gt;= 12), IF($S998 &lt;&gt; "", $I998/$S998, ""), ""),"")</f>
        <v/>
      </c>
      <c r="AG998" s="10" t="str">
        <f ca="1">IFERROR(IF(AND(NOW()&lt;= EOMONTH(DATE(YEAR($P998),1, 1), 0), Overall!$A1000&lt;&gt;"", MONTH($O998) &lt;= 1, MONTH($P998) &gt;= 1), IF($S998 &lt;&gt; "", $I998/$S998, ""), ""), "")</f>
        <v/>
      </c>
      <c r="AH998" s="10" t="str">
        <f ca="1">IFERROR(IF(AND(NOW()&lt;= EOMONTH(DATE(YEAR($P998),2, 1), 0), Overall!$A1000&lt;&gt;"", MONTH($O998) &lt;= 2, MONTH($P998) &gt;= 2), IF($S998 &lt;&gt; "", $I998/$S998, ""), ""), "")</f>
        <v/>
      </c>
      <c r="AI998" s="10" t="str">
        <f ca="1">IFERROR(IF(AND(NOW()&lt;= EOMONTH(DATE(YEAR($P998),3, 1), 0), Overall!$A1000&lt;&gt;"", MONTH($O998) &lt;= 3, MONTH($P998) &gt;= 3), IF($S998 &lt;&gt; "", $I998/$S998, ""), ""), "")</f>
        <v/>
      </c>
      <c r="AJ998" s="10" t="str">
        <f ca="1">IFERROR(IF(AND(NOW()&lt;= EOMONTH(DATE(YEAR($P998),4, 1), 0), Overall!$A1000&lt;&gt;"", MONTH($O998) &lt;= 4, MONTH($P998) &gt;= 4), IF($S998 &lt;&gt; "", $I998/$S998, ""), ""), "")</f>
        <v/>
      </c>
      <c r="AK998" s="10" t="str">
        <f ca="1">IFERROR(IF(AND(NOW()&lt;= EOMONTH(DATE(YEAR($P998),5, 1), 0), Overall!$A1000&lt;&gt;"", MONTH($O998) &lt;= 5, MONTH($P998) &gt;= 5), IF($S998 &lt;&gt; "", $I998/$S998, ""), ""), "")</f>
        <v/>
      </c>
      <c r="AL998" s="10" t="str">
        <f ca="1">IFERROR(IF(AND(NOW()&lt;= EOMONTH(DATE(YEAR($P998),6, 1), 0), Overall!$A1000&lt;&gt;"", MONTH($O998) &lt;= 6, MONTH($P998) &gt;= 6), IF($S998 &lt;&gt; "", $I998/$S998, ""), ""), "")</f>
        <v/>
      </c>
      <c r="AM998" s="10" t="str">
        <f ca="1">IFERROR(IF(AND(NOW()&lt;= EOMONTH(DATE(YEAR($P998),7, 1), 0), Overall!$A1000&lt;&gt;"", MONTH($O998) &lt;= 7, MONTH($P998) &gt;= 7), IF($S998 &lt;&gt; "", $I998/$S998, ""), ""), "")</f>
        <v/>
      </c>
      <c r="AN998" s="10" t="str">
        <f ca="1">IFERROR(IF(AND(NOW()&lt;= EOMONTH(DATE(YEAR($P998),8, 1), 0), Overall!$A1000&lt;&gt;"", MONTH($O998) &lt;= 8, MONTH($P998) &gt;= 8), IF($S998 &lt;&gt; "", $I998/$S998, ""), ""), "")</f>
        <v/>
      </c>
      <c r="AO998" s="10" t="str">
        <f ca="1">IFERROR(IF(AND(NOW()&lt;= EOMONTH(DATE(YEAR($P998),9, 1), 0), Overall!$A1000&lt;&gt;"", MONTH($O998) &lt;= 9, MONTH($P998) &gt;= 9), IF($S998 &lt;&gt; "", $I998/$S998, ""), ""), "")</f>
        <v/>
      </c>
      <c r="AP998" s="10" t="str">
        <f ca="1">IFERROR(IF(AND(NOW()&lt;= EOMONTH(DATE(YEAR($P998),10, 1), 0), Overall!$A1000&lt;&gt;"", MONTH($O998) &lt;= 10, MONTH($P998) &gt;= 10), IF($S998 &lt;&gt; "", $I998/$S998, ""), ""), "")</f>
        <v/>
      </c>
      <c r="AQ998" s="10" t="str">
        <f ca="1">IFERROR(IF(AND(NOW()&lt;= EOMONTH(DATE(YEAR($P998),11, 1), 0), Overall!$A1000&lt;&gt;"", MONTH($O998) &lt;=11, MONTH($P998) &gt;= 11), IF($S998 &lt;&gt; "", $I998/$S998, ""), ""), "")</f>
        <v/>
      </c>
      <c r="AR998" s="10" t="str">
        <f ca="1">IFERROR(IF(AND(NOW()&lt;= EOMONTH(DATE(YEAR($P998),12, 1), 0), Overall!$A1000&lt;&gt;"", MONTH($O998) &lt;= 12, MONTH($P998) &gt;= 12), IF($S998 &lt;&gt; "", $I998/$S998, ""), ""), "")</f>
        <v/>
      </c>
      <c r="AS998" s="16">
        <f t="shared" ref="AS998:AS1061" ca="1" si="33">SUM(AG998:AR998)</f>
        <v>0</v>
      </c>
    </row>
    <row r="999" spans="1:45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5" t="str">
        <f>IF(Overall!P1001&lt;&gt;"",_xlfn.VALUETOTEXT(Overall!P1001),"")</f>
        <v/>
      </c>
      <c r="I999" s="6" t="str">
        <f>IF(Overall!F1001&lt;&gt;"",VALUE(Overall!F1001),"")</f>
        <v/>
      </c>
      <c r="J999" s="6" t="str">
        <f>IF(Overall!G1001&lt;&gt;"",VALUE(Overall!G1001),"")</f>
        <v/>
      </c>
      <c r="K999" s="6" t="str">
        <f>IF(Overall!H1001&lt;&gt;"",VALUE(Overall!H1001),"")</f>
        <v/>
      </c>
      <c r="L999" s="6" t="str">
        <f>IF(Overall!I1001&lt;&gt;"",VALUE(Overall!I1001),"")</f>
        <v/>
      </c>
      <c r="M999" s="6" t="str">
        <f>IF(Overall!J1001&lt;&gt;"",VALUE(Overall!J1001),"")</f>
        <v/>
      </c>
      <c r="N999" s="6" t="str">
        <f>IF(Overall!K1001&lt;&gt;"",VALUE(Overall!K1001),"")</f>
        <v/>
      </c>
      <c r="O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P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Q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R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S999" s="5" t="str">
        <f t="shared" si="32"/>
        <v/>
      </c>
      <c r="T999" s="10" t="str">
        <f>IF(Overall!$A1001&lt;&gt;"",IF(AND(MONTH($O999) &lt;= 1, MONTH($P999) &gt;= 1), IF($S999 &lt;&gt; "", $I999/$S999, ""), ""),"")</f>
        <v/>
      </c>
      <c r="U999" s="10" t="str">
        <f>IF(Overall!$A1001&lt;&gt;"",IF(AND(MONTH($O999) &lt;= 2, MONTH($P999) &gt;= 2), IF($S999 &lt;&gt; "", $I999/$S999, ""), ""),"")</f>
        <v/>
      </c>
      <c r="V999" s="10" t="str">
        <f>IF(Overall!$A1001&lt;&gt;"",IF(AND(MONTH($O999) &lt;= 3, MONTH($P999) &gt;= 3), IF($S999 &lt;&gt; "", $I999/$S999, ""), ""),"")</f>
        <v/>
      </c>
      <c r="W999" s="10" t="str">
        <f>IF(Overall!$A1001&lt;&gt;"",IF(AND(MONTH($O999) &lt;= 4, MONTH($P999) &gt;= 4), IF($S999 &lt;&gt; "", $I999/$S999, ""), ""),"")</f>
        <v/>
      </c>
      <c r="X999" s="10" t="str">
        <f>IF(Overall!$A1001&lt;&gt;"",IF(AND(MONTH($O999) &lt;= 5, MONTH($P999) &gt;= 5), IF($S999 &lt;&gt; "", $I999/$S999, ""), ""),"")</f>
        <v/>
      </c>
      <c r="Y999" s="10" t="str">
        <f>IF(Overall!$A1001&lt;&gt;"",IF(AND(MONTH($O999) &lt;= 6, MONTH($P999) &gt;= 6), IF($S999 &lt;&gt; "", $I999/$S999, ""), ""),"")</f>
        <v/>
      </c>
      <c r="Z999" s="10" t="str">
        <f>IF(Overall!$A1001&lt;&gt;"",IF(AND(MONTH($O999) &lt;= 7, MONTH($P999) &gt;= 7 ), IF($S999 &lt;&gt; "", $I999/$S999, ""), ""),"")</f>
        <v/>
      </c>
      <c r="AA999" s="10" t="str">
        <f>IF(Overall!$A1001&lt;&gt;"",IF(AND(MONTH($O999) &lt;= 8, MONTH($P999) &gt;= 8), IF($S999 &lt;&gt; "", $I999/$S999, ""), ""),"")</f>
        <v/>
      </c>
      <c r="AB999" s="10" t="str">
        <f>IF(Overall!$A1001&lt;&gt;"",IF(AND(MONTH($O999) &lt;= 9, MONTH($P999) &gt;= 9), IF($S999 &lt;&gt; "", $I999/$S999, ""), ""),"")</f>
        <v/>
      </c>
      <c r="AC999" s="10" t="str">
        <f>IF(Overall!$A1001&lt;&gt;"",IF(AND(MONTH($O999) &lt;= 10, MONTH($P999) &gt;= 10), IF($S999 &lt;&gt; "", $I999/$S999, ""), ""),"")</f>
        <v/>
      </c>
      <c r="AD999" s="10" t="str">
        <f>IF(Overall!$A1001&lt;&gt;"",IF(AND(MONTH($O999) &lt;= 11, MONTH($P999) &gt;= 11), IF($S999 &lt;&gt; "", $I999/$S999, ""), ""),"")</f>
        <v/>
      </c>
      <c r="AE999" s="10" t="str">
        <f>IF(Overall!$A1001&lt;&gt;"",IF(AND(MONTH($O999) &lt;= 12, MONTH($P999) &gt;= 12), IF($S999 &lt;&gt; "", $I999/$S999, ""), ""),"")</f>
        <v/>
      </c>
      <c r="AG999" s="10" t="str">
        <f ca="1">IFERROR(IF(AND(NOW()&lt;= EOMONTH(DATE(YEAR($P999),1, 1), 0), Overall!$A1001&lt;&gt;"", MONTH($O999) &lt;= 1, MONTH($P999) &gt;= 1), IF($S999 &lt;&gt; "", $I999/$S999, ""), ""), "")</f>
        <v/>
      </c>
      <c r="AH999" s="10" t="str">
        <f ca="1">IFERROR(IF(AND(NOW()&lt;= EOMONTH(DATE(YEAR($P999),2, 1), 0), Overall!$A1001&lt;&gt;"", MONTH($O999) &lt;= 2, MONTH($P999) &gt;= 2), IF($S999 &lt;&gt; "", $I999/$S999, ""), ""), "")</f>
        <v/>
      </c>
      <c r="AI999" s="10" t="str">
        <f ca="1">IFERROR(IF(AND(NOW()&lt;= EOMONTH(DATE(YEAR($P999),3, 1), 0), Overall!$A1001&lt;&gt;"", MONTH($O999) &lt;= 3, MONTH($P999) &gt;= 3), IF($S999 &lt;&gt; "", $I999/$S999, ""), ""), "")</f>
        <v/>
      </c>
      <c r="AJ999" s="10" t="str">
        <f ca="1">IFERROR(IF(AND(NOW()&lt;= EOMONTH(DATE(YEAR($P999),4, 1), 0), Overall!$A1001&lt;&gt;"", MONTH($O999) &lt;= 4, MONTH($P999) &gt;= 4), IF($S999 &lt;&gt; "", $I999/$S999, ""), ""), "")</f>
        <v/>
      </c>
      <c r="AK999" s="10" t="str">
        <f ca="1">IFERROR(IF(AND(NOW()&lt;= EOMONTH(DATE(YEAR($P999),5, 1), 0), Overall!$A1001&lt;&gt;"", MONTH($O999) &lt;= 5, MONTH($P999) &gt;= 5), IF($S999 &lt;&gt; "", $I999/$S999, ""), ""), "")</f>
        <v/>
      </c>
      <c r="AL999" s="10" t="str">
        <f ca="1">IFERROR(IF(AND(NOW()&lt;= EOMONTH(DATE(YEAR($P999),6, 1), 0), Overall!$A1001&lt;&gt;"", MONTH($O999) &lt;= 6, MONTH($P999) &gt;= 6), IF($S999 &lt;&gt; "", $I999/$S999, ""), ""), "")</f>
        <v/>
      </c>
      <c r="AM999" s="10" t="str">
        <f ca="1">IFERROR(IF(AND(NOW()&lt;= EOMONTH(DATE(YEAR($P999),7, 1), 0), Overall!$A1001&lt;&gt;"", MONTH($O999) &lt;= 7, MONTH($P999) &gt;= 7), IF($S999 &lt;&gt; "", $I999/$S999, ""), ""), "")</f>
        <v/>
      </c>
      <c r="AN999" s="10" t="str">
        <f ca="1">IFERROR(IF(AND(NOW()&lt;= EOMONTH(DATE(YEAR($P999),8, 1), 0), Overall!$A1001&lt;&gt;"", MONTH($O999) &lt;= 8, MONTH($P999) &gt;= 8), IF($S999 &lt;&gt; "", $I999/$S999, ""), ""), "")</f>
        <v/>
      </c>
      <c r="AO999" s="10" t="str">
        <f ca="1">IFERROR(IF(AND(NOW()&lt;= EOMONTH(DATE(YEAR($P999),9, 1), 0), Overall!$A1001&lt;&gt;"", MONTH($O999) &lt;= 9, MONTH($P999) &gt;= 9), IF($S999 &lt;&gt; "", $I999/$S999, ""), ""), "")</f>
        <v/>
      </c>
      <c r="AP999" s="10" t="str">
        <f ca="1">IFERROR(IF(AND(NOW()&lt;= EOMONTH(DATE(YEAR($P999),10, 1), 0), Overall!$A1001&lt;&gt;"", MONTH($O999) &lt;= 10, MONTH($P999) &gt;= 10), IF($S999 &lt;&gt; "", $I999/$S999, ""), ""), "")</f>
        <v/>
      </c>
      <c r="AQ999" s="10" t="str">
        <f ca="1">IFERROR(IF(AND(NOW()&lt;= EOMONTH(DATE(YEAR($P999),11, 1), 0), Overall!$A1001&lt;&gt;"", MONTH($O999) &lt;=11, MONTH($P999) &gt;= 11), IF($S999 &lt;&gt; "", $I999/$S999, ""), ""), "")</f>
        <v/>
      </c>
      <c r="AR999" s="10" t="str">
        <f ca="1">IFERROR(IF(AND(NOW()&lt;= EOMONTH(DATE(YEAR($P999),12, 1), 0), Overall!$A1001&lt;&gt;"", MONTH($O999) &lt;= 12, MONTH($P999) &gt;= 12), IF($S999 &lt;&gt; "", $I999/$S999, ""), ""), "")</f>
        <v/>
      </c>
      <c r="AS999" s="16">
        <f t="shared" ca="1" si="33"/>
        <v>0</v>
      </c>
    </row>
    <row r="1000" spans="1:45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5" t="str">
        <f>IF(Overall!P1002&lt;&gt;"",_xlfn.VALUETOTEXT(Overall!P1002),"")</f>
        <v/>
      </c>
      <c r="I1000" s="6" t="str">
        <f>IF(Overall!F1002&lt;&gt;"",VALUE(Overall!F1002),"")</f>
        <v/>
      </c>
      <c r="J1000" s="6" t="str">
        <f>IF(Overall!G1002&lt;&gt;"",VALUE(Overall!G1002),"")</f>
        <v/>
      </c>
      <c r="K1000" s="6" t="str">
        <f>IF(Overall!H1002&lt;&gt;"",VALUE(Overall!H1002),"")</f>
        <v/>
      </c>
      <c r="L1000" s="6" t="str">
        <f>IF(Overall!I1002&lt;&gt;"",VALUE(Overall!I1002),"")</f>
        <v/>
      </c>
      <c r="M1000" s="6" t="str">
        <f>IF(Overall!J1002&lt;&gt;"",VALUE(Overall!J1002),"")</f>
        <v/>
      </c>
      <c r="N1000" s="6" t="str">
        <f>IF(Overall!K1002&lt;&gt;"",VALUE(Overall!K1002),"")</f>
        <v/>
      </c>
      <c r="O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P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Q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R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S1000" s="5" t="str">
        <f t="shared" si="32"/>
        <v/>
      </c>
      <c r="T1000" s="10" t="str">
        <f>IF(Overall!$A1002&lt;&gt;"",IF(AND(MONTH($O1000) &lt;= 1, MONTH($P1000) &gt;= 1), IF($S1000 &lt;&gt; "", $I1000/$S1000, ""), ""),"")</f>
        <v/>
      </c>
      <c r="U1000" s="10" t="str">
        <f>IF(Overall!$A1002&lt;&gt;"",IF(AND(MONTH($O1000) &lt;= 2, MONTH($P1000) &gt;= 2), IF($S1000 &lt;&gt; "", $I1000/$S1000, ""), ""),"")</f>
        <v/>
      </c>
      <c r="V1000" s="10" t="str">
        <f>IF(Overall!$A1002&lt;&gt;"",IF(AND(MONTH($O1000) &lt;= 3, MONTH($P1000) &gt;= 3), IF($S1000 &lt;&gt; "", $I1000/$S1000, ""), ""),"")</f>
        <v/>
      </c>
      <c r="W1000" s="10" t="str">
        <f>IF(Overall!$A1002&lt;&gt;"",IF(AND(MONTH($O1000) &lt;= 4, MONTH($P1000) &gt;= 4), IF($S1000 &lt;&gt; "", $I1000/$S1000, ""), ""),"")</f>
        <v/>
      </c>
      <c r="X1000" s="10" t="str">
        <f>IF(Overall!$A1002&lt;&gt;"",IF(AND(MONTH($O1000) &lt;= 5, MONTH($P1000) &gt;= 5), IF($S1000 &lt;&gt; "", $I1000/$S1000, ""), ""),"")</f>
        <v/>
      </c>
      <c r="Y1000" s="10" t="str">
        <f>IF(Overall!$A1002&lt;&gt;"",IF(AND(MONTH($O1000) &lt;= 6, MONTH($P1000) &gt;= 6), IF($S1000 &lt;&gt; "", $I1000/$S1000, ""), ""),"")</f>
        <v/>
      </c>
      <c r="Z1000" s="10" t="str">
        <f>IF(Overall!$A1002&lt;&gt;"",IF(AND(MONTH($O1000) &lt;= 7, MONTH($P1000) &gt;= 7 ), IF($S1000 &lt;&gt; "", $I1000/$S1000, ""), ""),"")</f>
        <v/>
      </c>
      <c r="AA1000" s="10" t="str">
        <f>IF(Overall!$A1002&lt;&gt;"",IF(AND(MONTH($O1000) &lt;= 8, MONTH($P1000) &gt;= 8), IF($S1000 &lt;&gt; "", $I1000/$S1000, ""), ""),"")</f>
        <v/>
      </c>
      <c r="AB1000" s="10" t="str">
        <f>IF(Overall!$A1002&lt;&gt;"",IF(AND(MONTH($O1000) &lt;= 9, MONTH($P1000) &gt;= 9), IF($S1000 &lt;&gt; "", $I1000/$S1000, ""), ""),"")</f>
        <v/>
      </c>
      <c r="AC1000" s="10" t="str">
        <f>IF(Overall!$A1002&lt;&gt;"",IF(AND(MONTH($O1000) &lt;= 10, MONTH($P1000) &gt;= 10), IF($S1000 &lt;&gt; "", $I1000/$S1000, ""), ""),"")</f>
        <v/>
      </c>
      <c r="AD1000" s="10" t="str">
        <f>IF(Overall!$A1002&lt;&gt;"",IF(AND(MONTH($O1000) &lt;= 11, MONTH($P1000) &gt;= 11), IF($S1000 &lt;&gt; "", $I1000/$S1000, ""), ""),"")</f>
        <v/>
      </c>
      <c r="AE1000" s="10" t="str">
        <f>IF(Overall!$A1002&lt;&gt;"",IF(AND(MONTH($O1000) &lt;= 12, MONTH($P1000) &gt;= 12), IF($S1000 &lt;&gt; "", $I1000/$S1000, ""), ""),"")</f>
        <v/>
      </c>
      <c r="AG1000" s="10" t="str">
        <f ca="1">IFERROR(IF(AND(NOW()&lt;= EOMONTH(DATE(YEAR($P1000),1, 1), 0), Overall!$A1002&lt;&gt;"", MONTH($O1000) &lt;= 1, MONTH($P1000) &gt;= 1), IF($S1000 &lt;&gt; "", $I1000/$S1000, ""), ""), "")</f>
        <v/>
      </c>
      <c r="AH1000" s="10" t="str">
        <f ca="1">IFERROR(IF(AND(NOW()&lt;= EOMONTH(DATE(YEAR($P1000),2, 1), 0), Overall!$A1002&lt;&gt;"", MONTH($O1000) &lt;= 2, MONTH($P1000) &gt;= 2), IF($S1000 &lt;&gt; "", $I1000/$S1000, ""), ""), "")</f>
        <v/>
      </c>
      <c r="AI1000" s="10" t="str">
        <f ca="1">IFERROR(IF(AND(NOW()&lt;= EOMONTH(DATE(YEAR($P1000),3, 1), 0), Overall!$A1002&lt;&gt;"", MONTH($O1000) &lt;= 3, MONTH($P1000) &gt;= 3), IF($S1000 &lt;&gt; "", $I1000/$S1000, ""), ""), "")</f>
        <v/>
      </c>
      <c r="AJ1000" s="10" t="str">
        <f ca="1">IFERROR(IF(AND(NOW()&lt;= EOMONTH(DATE(YEAR($P1000),4, 1), 0), Overall!$A1002&lt;&gt;"", MONTH($O1000) &lt;= 4, MONTH($P1000) &gt;= 4), IF($S1000 &lt;&gt; "", $I1000/$S1000, ""), ""), "")</f>
        <v/>
      </c>
      <c r="AK1000" s="10" t="str">
        <f ca="1">IFERROR(IF(AND(NOW()&lt;= EOMONTH(DATE(YEAR($P1000),5, 1), 0), Overall!$A1002&lt;&gt;"", MONTH($O1000) &lt;= 5, MONTH($P1000) &gt;= 5), IF($S1000 &lt;&gt; "", $I1000/$S1000, ""), ""), "")</f>
        <v/>
      </c>
      <c r="AL1000" s="10" t="str">
        <f ca="1">IFERROR(IF(AND(NOW()&lt;= EOMONTH(DATE(YEAR($P1000),6, 1), 0), Overall!$A1002&lt;&gt;"", MONTH($O1000) &lt;= 6, MONTH($P1000) &gt;= 6), IF($S1000 &lt;&gt; "", $I1000/$S1000, ""), ""), "")</f>
        <v/>
      </c>
      <c r="AM1000" s="10" t="str">
        <f ca="1">IFERROR(IF(AND(NOW()&lt;= EOMONTH(DATE(YEAR($P1000),7, 1), 0), Overall!$A1002&lt;&gt;"", MONTH($O1000) &lt;= 7, MONTH($P1000) &gt;= 7), IF($S1000 &lt;&gt; "", $I1000/$S1000, ""), ""), "")</f>
        <v/>
      </c>
      <c r="AN1000" s="10" t="str">
        <f ca="1">IFERROR(IF(AND(NOW()&lt;= EOMONTH(DATE(YEAR($P1000),8, 1), 0), Overall!$A1002&lt;&gt;"", MONTH($O1000) &lt;= 8, MONTH($P1000) &gt;= 8), IF($S1000 &lt;&gt; "", $I1000/$S1000, ""), ""), "")</f>
        <v/>
      </c>
      <c r="AO1000" s="10" t="str">
        <f ca="1">IFERROR(IF(AND(NOW()&lt;= EOMONTH(DATE(YEAR($P1000),9, 1), 0), Overall!$A1002&lt;&gt;"", MONTH($O1000) &lt;= 9, MONTH($P1000) &gt;= 9), IF($S1000 &lt;&gt; "", $I1000/$S1000, ""), ""), "")</f>
        <v/>
      </c>
      <c r="AP1000" s="10" t="str">
        <f ca="1">IFERROR(IF(AND(NOW()&lt;= EOMONTH(DATE(YEAR($P1000),10, 1), 0), Overall!$A1002&lt;&gt;"", MONTH($O1000) &lt;= 10, MONTH($P1000) &gt;= 10), IF($S1000 &lt;&gt; "", $I1000/$S1000, ""), ""), "")</f>
        <v/>
      </c>
      <c r="AQ1000" s="10" t="str">
        <f ca="1">IFERROR(IF(AND(NOW()&lt;= EOMONTH(DATE(YEAR($P1000),11, 1), 0), Overall!$A1002&lt;&gt;"", MONTH($O1000) &lt;=11, MONTH($P1000) &gt;= 11), IF($S1000 &lt;&gt; "", $I1000/$S1000, ""), ""), "")</f>
        <v/>
      </c>
      <c r="AR1000" s="10" t="str">
        <f ca="1">IFERROR(IF(AND(NOW()&lt;= EOMONTH(DATE(YEAR($P1000),12, 1), 0), Overall!$A1002&lt;&gt;"", MONTH($O1000) &lt;= 12, MONTH($P1000) &gt;= 12), IF($S1000 &lt;&gt; "", $I1000/$S1000, ""), ""), "")</f>
        <v/>
      </c>
      <c r="AS1000" s="16">
        <f t="shared" ca="1" si="33"/>
        <v>0</v>
      </c>
    </row>
    <row r="1001" spans="1:45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5" t="str">
        <f>IF(Overall!P1003&lt;&gt;"",_xlfn.VALUETOTEXT(Overall!P1003),"")</f>
        <v/>
      </c>
      <c r="I1001" s="6" t="str">
        <f>IF(Overall!F1003&lt;&gt;"",VALUE(Overall!F1003),"")</f>
        <v/>
      </c>
      <c r="J1001" s="6" t="str">
        <f>IF(Overall!G1003&lt;&gt;"",VALUE(Overall!G1003),"")</f>
        <v/>
      </c>
      <c r="K1001" s="6" t="str">
        <f>IF(Overall!H1003&lt;&gt;"",VALUE(Overall!H1003),"")</f>
        <v/>
      </c>
      <c r="L1001" s="6" t="str">
        <f>IF(Overall!I1003&lt;&gt;"",VALUE(Overall!I1003),"")</f>
        <v/>
      </c>
      <c r="M1001" s="6" t="str">
        <f>IF(Overall!J1003&lt;&gt;"",VALUE(Overall!J1003),"")</f>
        <v/>
      </c>
      <c r="N1001" s="6" t="str">
        <f>IF(Overall!K1003&lt;&gt;"",VALUE(Overall!K1003),"")</f>
        <v/>
      </c>
      <c r="O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P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Q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R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S1001" s="5" t="str">
        <f t="shared" si="32"/>
        <v/>
      </c>
      <c r="T1001" s="10" t="str">
        <f>IF(Overall!$A1003&lt;&gt;"",IF(AND(MONTH($O1001) &lt;= 1, MONTH($P1001) &gt;= 1), IF($S1001 &lt;&gt; "", $I1001/$S1001, ""), ""),"")</f>
        <v/>
      </c>
      <c r="U1001" s="10" t="str">
        <f>IF(Overall!$A1003&lt;&gt;"",IF(AND(MONTH($O1001) &lt;= 2, MONTH($P1001) &gt;= 2), IF($S1001 &lt;&gt; "", $I1001/$S1001, ""), ""),"")</f>
        <v/>
      </c>
      <c r="V1001" s="10" t="str">
        <f>IF(Overall!$A1003&lt;&gt;"",IF(AND(MONTH($O1001) &lt;= 3, MONTH($P1001) &gt;= 3), IF($S1001 &lt;&gt; "", $I1001/$S1001, ""), ""),"")</f>
        <v/>
      </c>
      <c r="W1001" s="10" t="str">
        <f>IF(Overall!$A1003&lt;&gt;"",IF(AND(MONTH($O1001) &lt;= 4, MONTH($P1001) &gt;= 4), IF($S1001 &lt;&gt; "", $I1001/$S1001, ""), ""),"")</f>
        <v/>
      </c>
      <c r="X1001" s="10" t="str">
        <f>IF(Overall!$A1003&lt;&gt;"",IF(AND(MONTH($O1001) &lt;= 5, MONTH($P1001) &gt;= 5), IF($S1001 &lt;&gt; "", $I1001/$S1001, ""), ""),"")</f>
        <v/>
      </c>
      <c r="Y1001" s="10" t="str">
        <f>IF(Overall!$A1003&lt;&gt;"",IF(AND(MONTH($O1001) &lt;= 6, MONTH($P1001) &gt;= 6), IF($S1001 &lt;&gt; "", $I1001/$S1001, ""), ""),"")</f>
        <v/>
      </c>
      <c r="Z1001" s="10" t="str">
        <f>IF(Overall!$A1003&lt;&gt;"",IF(AND(MONTH($O1001) &lt;= 7, MONTH($P1001) &gt;= 7 ), IF($S1001 &lt;&gt; "", $I1001/$S1001, ""), ""),"")</f>
        <v/>
      </c>
      <c r="AA1001" s="10" t="str">
        <f>IF(Overall!$A1003&lt;&gt;"",IF(AND(MONTH($O1001) &lt;= 8, MONTH($P1001) &gt;= 8), IF($S1001 &lt;&gt; "", $I1001/$S1001, ""), ""),"")</f>
        <v/>
      </c>
      <c r="AB1001" s="10" t="str">
        <f>IF(Overall!$A1003&lt;&gt;"",IF(AND(MONTH($O1001) &lt;= 9, MONTH($P1001) &gt;= 9), IF($S1001 &lt;&gt; "", $I1001/$S1001, ""), ""),"")</f>
        <v/>
      </c>
      <c r="AC1001" s="10" t="str">
        <f>IF(Overall!$A1003&lt;&gt;"",IF(AND(MONTH($O1001) &lt;= 10, MONTH($P1001) &gt;= 10), IF($S1001 &lt;&gt; "", $I1001/$S1001, ""), ""),"")</f>
        <v/>
      </c>
      <c r="AD1001" s="10" t="str">
        <f>IF(Overall!$A1003&lt;&gt;"",IF(AND(MONTH($O1001) &lt;= 11, MONTH($P1001) &gt;= 11), IF($S1001 &lt;&gt; "", $I1001/$S1001, ""), ""),"")</f>
        <v/>
      </c>
      <c r="AE1001" s="10" t="str">
        <f>IF(Overall!$A1003&lt;&gt;"",IF(AND(MONTH($O1001) &lt;= 12, MONTH($P1001) &gt;= 12), IF($S1001 &lt;&gt; "", $I1001/$S1001, ""), ""),"")</f>
        <v/>
      </c>
      <c r="AG1001" s="10" t="str">
        <f ca="1">IFERROR(IF(AND(NOW()&lt;= EOMONTH(DATE(YEAR($P1001),1, 1), 0), Overall!$A1003&lt;&gt;"", MONTH($O1001) &lt;= 1, MONTH($P1001) &gt;= 1), IF($S1001 &lt;&gt; "", $I1001/$S1001, ""), ""), "")</f>
        <v/>
      </c>
      <c r="AH1001" s="10" t="str">
        <f ca="1">IFERROR(IF(AND(NOW()&lt;= EOMONTH(DATE(YEAR($P1001),2, 1), 0), Overall!$A1003&lt;&gt;"", MONTH($O1001) &lt;= 2, MONTH($P1001) &gt;= 2), IF($S1001 &lt;&gt; "", $I1001/$S1001, ""), ""), "")</f>
        <v/>
      </c>
      <c r="AI1001" s="10" t="str">
        <f ca="1">IFERROR(IF(AND(NOW()&lt;= EOMONTH(DATE(YEAR($P1001),3, 1), 0), Overall!$A1003&lt;&gt;"", MONTH($O1001) &lt;= 3, MONTH($P1001) &gt;= 3), IF($S1001 &lt;&gt; "", $I1001/$S1001, ""), ""), "")</f>
        <v/>
      </c>
      <c r="AJ1001" s="10" t="str">
        <f ca="1">IFERROR(IF(AND(NOW()&lt;= EOMONTH(DATE(YEAR($P1001),4, 1), 0), Overall!$A1003&lt;&gt;"", MONTH($O1001) &lt;= 4, MONTH($P1001) &gt;= 4), IF($S1001 &lt;&gt; "", $I1001/$S1001, ""), ""), "")</f>
        <v/>
      </c>
      <c r="AK1001" s="10" t="str">
        <f ca="1">IFERROR(IF(AND(NOW()&lt;= EOMONTH(DATE(YEAR($P1001),5, 1), 0), Overall!$A1003&lt;&gt;"", MONTH($O1001) &lt;= 5, MONTH($P1001) &gt;= 5), IF($S1001 &lt;&gt; "", $I1001/$S1001, ""), ""), "")</f>
        <v/>
      </c>
      <c r="AL1001" s="10" t="str">
        <f ca="1">IFERROR(IF(AND(NOW()&lt;= EOMONTH(DATE(YEAR($P1001),6, 1), 0), Overall!$A1003&lt;&gt;"", MONTH($O1001) &lt;= 6, MONTH($P1001) &gt;= 6), IF($S1001 &lt;&gt; "", $I1001/$S1001, ""), ""), "")</f>
        <v/>
      </c>
      <c r="AM1001" s="10" t="str">
        <f ca="1">IFERROR(IF(AND(NOW()&lt;= EOMONTH(DATE(YEAR($P1001),7, 1), 0), Overall!$A1003&lt;&gt;"", MONTH($O1001) &lt;= 7, MONTH($P1001) &gt;= 7), IF($S1001 &lt;&gt; "", $I1001/$S1001, ""), ""), "")</f>
        <v/>
      </c>
      <c r="AN1001" s="10" t="str">
        <f ca="1">IFERROR(IF(AND(NOW()&lt;= EOMONTH(DATE(YEAR($P1001),8, 1), 0), Overall!$A1003&lt;&gt;"", MONTH($O1001) &lt;= 8, MONTH($P1001) &gt;= 8), IF($S1001 &lt;&gt; "", $I1001/$S1001, ""), ""), "")</f>
        <v/>
      </c>
      <c r="AO1001" s="10" t="str">
        <f ca="1">IFERROR(IF(AND(NOW()&lt;= EOMONTH(DATE(YEAR($P1001),9, 1), 0), Overall!$A1003&lt;&gt;"", MONTH($O1001) &lt;= 9, MONTH($P1001) &gt;= 9), IF($S1001 &lt;&gt; "", $I1001/$S1001, ""), ""), "")</f>
        <v/>
      </c>
      <c r="AP1001" s="10" t="str">
        <f ca="1">IFERROR(IF(AND(NOW()&lt;= EOMONTH(DATE(YEAR($P1001),10, 1), 0), Overall!$A1003&lt;&gt;"", MONTH($O1001) &lt;= 10, MONTH($P1001) &gt;= 10), IF($S1001 &lt;&gt; "", $I1001/$S1001, ""), ""), "")</f>
        <v/>
      </c>
      <c r="AQ1001" s="10" t="str">
        <f ca="1">IFERROR(IF(AND(NOW()&lt;= EOMONTH(DATE(YEAR($P1001),11, 1), 0), Overall!$A1003&lt;&gt;"", MONTH($O1001) &lt;=11, MONTH($P1001) &gt;= 11), IF($S1001 &lt;&gt; "", $I1001/$S1001, ""), ""), "")</f>
        <v/>
      </c>
      <c r="AR1001" s="10" t="str">
        <f ca="1">IFERROR(IF(AND(NOW()&lt;= EOMONTH(DATE(YEAR($P1001),12, 1), 0), Overall!$A1003&lt;&gt;"", MONTH($O1001) &lt;= 12, MONTH($P1001) &gt;= 12), IF($S1001 &lt;&gt; "", $I1001/$S1001, ""), ""), "")</f>
        <v/>
      </c>
      <c r="AS1001" s="16">
        <f t="shared" ca="1" si="33"/>
        <v>0</v>
      </c>
    </row>
    <row r="1002" spans="1:45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5" t="str">
        <f>IF(Overall!P1004&lt;&gt;"",_xlfn.VALUETOTEXT(Overall!P1004),"")</f>
        <v/>
      </c>
      <c r="I1002" s="6" t="str">
        <f>IF(Overall!F1004&lt;&gt;"",VALUE(Overall!F1004),"")</f>
        <v/>
      </c>
      <c r="J1002" s="6" t="str">
        <f>IF(Overall!G1004&lt;&gt;"",VALUE(Overall!G1004),"")</f>
        <v/>
      </c>
      <c r="K1002" s="6" t="str">
        <f>IF(Overall!H1004&lt;&gt;"",VALUE(Overall!H1004),"")</f>
        <v/>
      </c>
      <c r="L1002" s="6" t="str">
        <f>IF(Overall!I1004&lt;&gt;"",VALUE(Overall!I1004),"")</f>
        <v/>
      </c>
      <c r="M1002" s="6" t="str">
        <f>IF(Overall!J1004&lt;&gt;"",VALUE(Overall!J1004),"")</f>
        <v/>
      </c>
      <c r="N1002" s="6" t="str">
        <f>IF(Overall!K1004&lt;&gt;"",VALUE(Overall!K1004),"")</f>
        <v/>
      </c>
      <c r="O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P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Q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R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S1002" s="5" t="str">
        <f t="shared" si="32"/>
        <v/>
      </c>
      <c r="T1002" s="10" t="str">
        <f>IF(Overall!$A1004&lt;&gt;"",IF(AND(MONTH($O1002) &lt;= 1, MONTH($P1002) &gt;= 1), IF($S1002 &lt;&gt; "", $I1002/$S1002, ""), ""),"")</f>
        <v/>
      </c>
      <c r="U1002" s="10" t="str">
        <f>IF(Overall!$A1004&lt;&gt;"",IF(AND(MONTH($O1002) &lt;= 2, MONTH($P1002) &gt;= 2), IF($S1002 &lt;&gt; "", $I1002/$S1002, ""), ""),"")</f>
        <v/>
      </c>
      <c r="V1002" s="10" t="str">
        <f>IF(Overall!$A1004&lt;&gt;"",IF(AND(MONTH($O1002) &lt;= 3, MONTH($P1002) &gt;= 3), IF($S1002 &lt;&gt; "", $I1002/$S1002, ""), ""),"")</f>
        <v/>
      </c>
      <c r="W1002" s="10" t="str">
        <f>IF(Overall!$A1004&lt;&gt;"",IF(AND(MONTH($O1002) &lt;= 4, MONTH($P1002) &gt;= 4), IF($S1002 &lt;&gt; "", $I1002/$S1002, ""), ""),"")</f>
        <v/>
      </c>
      <c r="X1002" s="10" t="str">
        <f>IF(Overall!$A1004&lt;&gt;"",IF(AND(MONTH($O1002) &lt;= 5, MONTH($P1002) &gt;= 5), IF($S1002 &lt;&gt; "", $I1002/$S1002, ""), ""),"")</f>
        <v/>
      </c>
      <c r="Y1002" s="10" t="str">
        <f>IF(Overall!$A1004&lt;&gt;"",IF(AND(MONTH($O1002) &lt;= 6, MONTH($P1002) &gt;= 6), IF($S1002 &lt;&gt; "", $I1002/$S1002, ""), ""),"")</f>
        <v/>
      </c>
      <c r="Z1002" s="10" t="str">
        <f>IF(Overall!$A1004&lt;&gt;"",IF(AND(MONTH($O1002) &lt;= 7, MONTH($P1002) &gt;= 7 ), IF($S1002 &lt;&gt; "", $I1002/$S1002, ""), ""),"")</f>
        <v/>
      </c>
      <c r="AA1002" s="10" t="str">
        <f>IF(Overall!$A1004&lt;&gt;"",IF(AND(MONTH($O1002) &lt;= 8, MONTH($P1002) &gt;= 8), IF($S1002 &lt;&gt; "", $I1002/$S1002, ""), ""),"")</f>
        <v/>
      </c>
      <c r="AB1002" s="10" t="str">
        <f>IF(Overall!$A1004&lt;&gt;"",IF(AND(MONTH($O1002) &lt;= 9, MONTH($P1002) &gt;= 9), IF($S1002 &lt;&gt; "", $I1002/$S1002, ""), ""),"")</f>
        <v/>
      </c>
      <c r="AC1002" s="10" t="str">
        <f>IF(Overall!$A1004&lt;&gt;"",IF(AND(MONTH($O1002) &lt;= 10, MONTH($P1002) &gt;= 10), IF($S1002 &lt;&gt; "", $I1002/$S1002, ""), ""),"")</f>
        <v/>
      </c>
      <c r="AD1002" s="10" t="str">
        <f>IF(Overall!$A1004&lt;&gt;"",IF(AND(MONTH($O1002) &lt;= 11, MONTH($P1002) &gt;= 11), IF($S1002 &lt;&gt; "", $I1002/$S1002, ""), ""),"")</f>
        <v/>
      </c>
      <c r="AE1002" s="10" t="str">
        <f>IF(Overall!$A1004&lt;&gt;"",IF(AND(MONTH($O1002) &lt;= 12, MONTH($P1002) &gt;= 12), IF($S1002 &lt;&gt; "", $I1002/$S1002, ""), ""),"")</f>
        <v/>
      </c>
      <c r="AG1002" s="10" t="str">
        <f ca="1">IFERROR(IF(AND(NOW()&lt;= EOMONTH(DATE(YEAR($P1002),1, 1), 0), Overall!$A1004&lt;&gt;"", MONTH($O1002) &lt;= 1, MONTH($P1002) &gt;= 1), IF($S1002 &lt;&gt; "", $I1002/$S1002, ""), ""), "")</f>
        <v/>
      </c>
      <c r="AH1002" s="10" t="str">
        <f ca="1">IFERROR(IF(AND(NOW()&lt;= EOMONTH(DATE(YEAR($P1002),2, 1), 0), Overall!$A1004&lt;&gt;"", MONTH($O1002) &lt;= 2, MONTH($P1002) &gt;= 2), IF($S1002 &lt;&gt; "", $I1002/$S1002, ""), ""), "")</f>
        <v/>
      </c>
      <c r="AI1002" s="10" t="str">
        <f ca="1">IFERROR(IF(AND(NOW()&lt;= EOMONTH(DATE(YEAR($P1002),3, 1), 0), Overall!$A1004&lt;&gt;"", MONTH($O1002) &lt;= 3, MONTH($P1002) &gt;= 3), IF($S1002 &lt;&gt; "", $I1002/$S1002, ""), ""), "")</f>
        <v/>
      </c>
      <c r="AJ1002" s="10" t="str">
        <f ca="1">IFERROR(IF(AND(NOW()&lt;= EOMONTH(DATE(YEAR($P1002),4, 1), 0), Overall!$A1004&lt;&gt;"", MONTH($O1002) &lt;= 4, MONTH($P1002) &gt;= 4), IF($S1002 &lt;&gt; "", $I1002/$S1002, ""), ""), "")</f>
        <v/>
      </c>
      <c r="AK1002" s="10" t="str">
        <f ca="1">IFERROR(IF(AND(NOW()&lt;= EOMONTH(DATE(YEAR($P1002),5, 1), 0), Overall!$A1004&lt;&gt;"", MONTH($O1002) &lt;= 5, MONTH($P1002) &gt;= 5), IF($S1002 &lt;&gt; "", $I1002/$S1002, ""), ""), "")</f>
        <v/>
      </c>
      <c r="AL1002" s="10" t="str">
        <f ca="1">IFERROR(IF(AND(NOW()&lt;= EOMONTH(DATE(YEAR($P1002),6, 1), 0), Overall!$A1004&lt;&gt;"", MONTH($O1002) &lt;= 6, MONTH($P1002) &gt;= 6), IF($S1002 &lt;&gt; "", $I1002/$S1002, ""), ""), "")</f>
        <v/>
      </c>
      <c r="AM1002" s="10" t="str">
        <f ca="1">IFERROR(IF(AND(NOW()&lt;= EOMONTH(DATE(YEAR($P1002),7, 1), 0), Overall!$A1004&lt;&gt;"", MONTH($O1002) &lt;= 7, MONTH($P1002) &gt;= 7), IF($S1002 &lt;&gt; "", $I1002/$S1002, ""), ""), "")</f>
        <v/>
      </c>
      <c r="AN1002" s="10" t="str">
        <f ca="1">IFERROR(IF(AND(NOW()&lt;= EOMONTH(DATE(YEAR($P1002),8, 1), 0), Overall!$A1004&lt;&gt;"", MONTH($O1002) &lt;= 8, MONTH($P1002) &gt;= 8), IF($S1002 &lt;&gt; "", $I1002/$S1002, ""), ""), "")</f>
        <v/>
      </c>
      <c r="AO1002" s="10" t="str">
        <f ca="1">IFERROR(IF(AND(NOW()&lt;= EOMONTH(DATE(YEAR($P1002),9, 1), 0), Overall!$A1004&lt;&gt;"", MONTH($O1002) &lt;= 9, MONTH($P1002) &gt;= 9), IF($S1002 &lt;&gt; "", $I1002/$S1002, ""), ""), "")</f>
        <v/>
      </c>
      <c r="AP1002" s="10" t="str">
        <f ca="1">IFERROR(IF(AND(NOW()&lt;= EOMONTH(DATE(YEAR($P1002),10, 1), 0), Overall!$A1004&lt;&gt;"", MONTH($O1002) &lt;= 10, MONTH($P1002) &gt;= 10), IF($S1002 &lt;&gt; "", $I1002/$S1002, ""), ""), "")</f>
        <v/>
      </c>
      <c r="AQ1002" s="10" t="str">
        <f ca="1">IFERROR(IF(AND(NOW()&lt;= EOMONTH(DATE(YEAR($P1002),11, 1), 0), Overall!$A1004&lt;&gt;"", MONTH($O1002) &lt;=11, MONTH($P1002) &gt;= 11), IF($S1002 &lt;&gt; "", $I1002/$S1002, ""), ""), "")</f>
        <v/>
      </c>
      <c r="AR1002" s="10" t="str">
        <f ca="1">IFERROR(IF(AND(NOW()&lt;= EOMONTH(DATE(YEAR($P1002),12, 1), 0), Overall!$A1004&lt;&gt;"", MONTH($O1002) &lt;= 12, MONTH($P1002) &gt;= 12), IF($S1002 &lt;&gt; "", $I1002/$S1002, ""), ""), "")</f>
        <v/>
      </c>
      <c r="AS1002" s="16">
        <f t="shared" ca="1" si="33"/>
        <v>0</v>
      </c>
    </row>
    <row r="1003" spans="1:45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5" t="str">
        <f>IF(Overall!P1005&lt;&gt;"",_xlfn.VALUETOTEXT(Overall!P1005),"")</f>
        <v/>
      </c>
      <c r="I1003" s="6" t="str">
        <f>IF(Overall!F1005&lt;&gt;"",VALUE(Overall!F1005),"")</f>
        <v/>
      </c>
      <c r="J1003" s="6" t="str">
        <f>IF(Overall!G1005&lt;&gt;"",VALUE(Overall!G1005),"")</f>
        <v/>
      </c>
      <c r="K1003" s="6" t="str">
        <f>IF(Overall!H1005&lt;&gt;"",VALUE(Overall!H1005),"")</f>
        <v/>
      </c>
      <c r="L1003" s="6" t="str">
        <f>IF(Overall!I1005&lt;&gt;"",VALUE(Overall!I1005),"")</f>
        <v/>
      </c>
      <c r="M1003" s="6" t="str">
        <f>IF(Overall!J1005&lt;&gt;"",VALUE(Overall!J1005),"")</f>
        <v/>
      </c>
      <c r="N1003" s="6" t="str">
        <f>IF(Overall!K1005&lt;&gt;"",VALUE(Overall!K1005),"")</f>
        <v/>
      </c>
      <c r="O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P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Q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R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S1003" s="5" t="str">
        <f t="shared" si="32"/>
        <v/>
      </c>
      <c r="T1003" s="10" t="str">
        <f>IF(Overall!$A1005&lt;&gt;"",IF(AND(MONTH($O1003) &lt;= 1, MONTH($P1003) &gt;= 1), IF($S1003 &lt;&gt; "", $I1003/$S1003, ""), ""),"")</f>
        <v/>
      </c>
      <c r="U1003" s="10" t="str">
        <f>IF(Overall!$A1005&lt;&gt;"",IF(AND(MONTH($O1003) &lt;= 2, MONTH($P1003) &gt;= 2), IF($S1003 &lt;&gt; "", $I1003/$S1003, ""), ""),"")</f>
        <v/>
      </c>
      <c r="V1003" s="10" t="str">
        <f>IF(Overall!$A1005&lt;&gt;"",IF(AND(MONTH($O1003) &lt;= 3, MONTH($P1003) &gt;= 3), IF($S1003 &lt;&gt; "", $I1003/$S1003, ""), ""),"")</f>
        <v/>
      </c>
      <c r="W1003" s="10" t="str">
        <f>IF(Overall!$A1005&lt;&gt;"",IF(AND(MONTH($O1003) &lt;= 4, MONTH($P1003) &gt;= 4), IF($S1003 &lt;&gt; "", $I1003/$S1003, ""), ""),"")</f>
        <v/>
      </c>
      <c r="X1003" s="10" t="str">
        <f>IF(Overall!$A1005&lt;&gt;"",IF(AND(MONTH($O1003) &lt;= 5, MONTH($P1003) &gt;= 5), IF($S1003 &lt;&gt; "", $I1003/$S1003, ""), ""),"")</f>
        <v/>
      </c>
      <c r="Y1003" s="10" t="str">
        <f>IF(Overall!$A1005&lt;&gt;"",IF(AND(MONTH($O1003) &lt;= 6, MONTH($P1003) &gt;= 6), IF($S1003 &lt;&gt; "", $I1003/$S1003, ""), ""),"")</f>
        <v/>
      </c>
      <c r="Z1003" s="10" t="str">
        <f>IF(Overall!$A1005&lt;&gt;"",IF(AND(MONTH($O1003) &lt;= 7, MONTH($P1003) &gt;= 7 ), IF($S1003 &lt;&gt; "", $I1003/$S1003, ""), ""),"")</f>
        <v/>
      </c>
      <c r="AA1003" s="10" t="str">
        <f>IF(Overall!$A1005&lt;&gt;"",IF(AND(MONTH($O1003) &lt;= 8, MONTH($P1003) &gt;= 8), IF($S1003 &lt;&gt; "", $I1003/$S1003, ""), ""),"")</f>
        <v/>
      </c>
      <c r="AB1003" s="10" t="str">
        <f>IF(Overall!$A1005&lt;&gt;"",IF(AND(MONTH($O1003) &lt;= 9, MONTH($P1003) &gt;= 9), IF($S1003 &lt;&gt; "", $I1003/$S1003, ""), ""),"")</f>
        <v/>
      </c>
      <c r="AC1003" s="10" t="str">
        <f>IF(Overall!$A1005&lt;&gt;"",IF(AND(MONTH($O1003) &lt;= 10, MONTH($P1003) &gt;= 10), IF($S1003 &lt;&gt; "", $I1003/$S1003, ""), ""),"")</f>
        <v/>
      </c>
      <c r="AD1003" s="10" t="str">
        <f>IF(Overall!$A1005&lt;&gt;"",IF(AND(MONTH($O1003) &lt;= 11, MONTH($P1003) &gt;= 11), IF($S1003 &lt;&gt; "", $I1003/$S1003, ""), ""),"")</f>
        <v/>
      </c>
      <c r="AE1003" s="10" t="str">
        <f>IF(Overall!$A1005&lt;&gt;"",IF(AND(MONTH($O1003) &lt;= 12, MONTH($P1003) &gt;= 12), IF($S1003 &lt;&gt; "", $I1003/$S1003, ""), ""),"")</f>
        <v/>
      </c>
      <c r="AG1003" s="10" t="str">
        <f ca="1">IFERROR(IF(AND(NOW()&lt;= EOMONTH(DATE(YEAR($P1003),1, 1), 0), Overall!$A1005&lt;&gt;"", MONTH($O1003) &lt;= 1, MONTH($P1003) &gt;= 1), IF($S1003 &lt;&gt; "", $I1003/$S1003, ""), ""), "")</f>
        <v/>
      </c>
      <c r="AH1003" s="10" t="str">
        <f ca="1">IFERROR(IF(AND(NOW()&lt;= EOMONTH(DATE(YEAR($P1003),2, 1), 0), Overall!$A1005&lt;&gt;"", MONTH($O1003) &lt;= 2, MONTH($P1003) &gt;= 2), IF($S1003 &lt;&gt; "", $I1003/$S1003, ""), ""), "")</f>
        <v/>
      </c>
      <c r="AI1003" s="10" t="str">
        <f ca="1">IFERROR(IF(AND(NOW()&lt;= EOMONTH(DATE(YEAR($P1003),3, 1), 0), Overall!$A1005&lt;&gt;"", MONTH($O1003) &lt;= 3, MONTH($P1003) &gt;= 3), IF($S1003 &lt;&gt; "", $I1003/$S1003, ""), ""), "")</f>
        <v/>
      </c>
      <c r="AJ1003" s="10" t="str">
        <f ca="1">IFERROR(IF(AND(NOW()&lt;= EOMONTH(DATE(YEAR($P1003),4, 1), 0), Overall!$A1005&lt;&gt;"", MONTH($O1003) &lt;= 4, MONTH($P1003) &gt;= 4), IF($S1003 &lt;&gt; "", $I1003/$S1003, ""), ""), "")</f>
        <v/>
      </c>
      <c r="AK1003" s="10" t="str">
        <f ca="1">IFERROR(IF(AND(NOW()&lt;= EOMONTH(DATE(YEAR($P1003),5, 1), 0), Overall!$A1005&lt;&gt;"", MONTH($O1003) &lt;= 5, MONTH($P1003) &gt;= 5), IF($S1003 &lt;&gt; "", $I1003/$S1003, ""), ""), "")</f>
        <v/>
      </c>
      <c r="AL1003" s="10" t="str">
        <f ca="1">IFERROR(IF(AND(NOW()&lt;= EOMONTH(DATE(YEAR($P1003),6, 1), 0), Overall!$A1005&lt;&gt;"", MONTH($O1003) &lt;= 6, MONTH($P1003) &gt;= 6), IF($S1003 &lt;&gt; "", $I1003/$S1003, ""), ""), "")</f>
        <v/>
      </c>
      <c r="AM1003" s="10" t="str">
        <f ca="1">IFERROR(IF(AND(NOW()&lt;= EOMONTH(DATE(YEAR($P1003),7, 1), 0), Overall!$A1005&lt;&gt;"", MONTH($O1003) &lt;= 7, MONTH($P1003) &gt;= 7), IF($S1003 &lt;&gt; "", $I1003/$S1003, ""), ""), "")</f>
        <v/>
      </c>
      <c r="AN1003" s="10" t="str">
        <f ca="1">IFERROR(IF(AND(NOW()&lt;= EOMONTH(DATE(YEAR($P1003),8, 1), 0), Overall!$A1005&lt;&gt;"", MONTH($O1003) &lt;= 8, MONTH($P1003) &gt;= 8), IF($S1003 &lt;&gt; "", $I1003/$S1003, ""), ""), "")</f>
        <v/>
      </c>
      <c r="AO1003" s="10" t="str">
        <f ca="1">IFERROR(IF(AND(NOW()&lt;= EOMONTH(DATE(YEAR($P1003),9, 1), 0), Overall!$A1005&lt;&gt;"", MONTH($O1003) &lt;= 9, MONTH($P1003) &gt;= 9), IF($S1003 &lt;&gt; "", $I1003/$S1003, ""), ""), "")</f>
        <v/>
      </c>
      <c r="AP1003" s="10" t="str">
        <f ca="1">IFERROR(IF(AND(NOW()&lt;= EOMONTH(DATE(YEAR($P1003),10, 1), 0), Overall!$A1005&lt;&gt;"", MONTH($O1003) &lt;= 10, MONTH($P1003) &gt;= 10), IF($S1003 &lt;&gt; "", $I1003/$S1003, ""), ""), "")</f>
        <v/>
      </c>
      <c r="AQ1003" s="10" t="str">
        <f ca="1">IFERROR(IF(AND(NOW()&lt;= EOMONTH(DATE(YEAR($P1003),11, 1), 0), Overall!$A1005&lt;&gt;"", MONTH($O1003) &lt;=11, MONTH($P1003) &gt;= 11), IF($S1003 &lt;&gt; "", $I1003/$S1003, ""), ""), "")</f>
        <v/>
      </c>
      <c r="AR1003" s="10" t="str">
        <f ca="1">IFERROR(IF(AND(NOW()&lt;= EOMONTH(DATE(YEAR($P1003),12, 1), 0), Overall!$A1005&lt;&gt;"", MONTH($O1003) &lt;= 12, MONTH($P1003) &gt;= 12), IF($S1003 &lt;&gt; "", $I1003/$S1003, ""), ""), "")</f>
        <v/>
      </c>
      <c r="AS1003" s="16">
        <f t="shared" ca="1" si="33"/>
        <v>0</v>
      </c>
    </row>
    <row r="1004" spans="1:45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5" t="str">
        <f>IF(Overall!P1006&lt;&gt;"",_xlfn.VALUETOTEXT(Overall!P1006),"")</f>
        <v/>
      </c>
      <c r="I1004" s="6" t="str">
        <f>IF(Overall!F1006&lt;&gt;"",VALUE(Overall!F1006),"")</f>
        <v/>
      </c>
      <c r="J1004" s="6" t="str">
        <f>IF(Overall!G1006&lt;&gt;"",VALUE(Overall!G1006),"")</f>
        <v/>
      </c>
      <c r="K1004" s="6" t="str">
        <f>IF(Overall!H1006&lt;&gt;"",VALUE(Overall!H1006),"")</f>
        <v/>
      </c>
      <c r="L1004" s="6" t="str">
        <f>IF(Overall!I1006&lt;&gt;"",VALUE(Overall!I1006),"")</f>
        <v/>
      </c>
      <c r="M1004" s="6" t="str">
        <f>IF(Overall!J1006&lt;&gt;"",VALUE(Overall!J1006),"")</f>
        <v/>
      </c>
      <c r="N1004" s="6" t="str">
        <f>IF(Overall!K1006&lt;&gt;"",VALUE(Overall!K1006),"")</f>
        <v/>
      </c>
      <c r="O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P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Q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R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S1004" s="5" t="str">
        <f t="shared" si="32"/>
        <v/>
      </c>
      <c r="T1004" s="10" t="str">
        <f>IF(Overall!$A1006&lt;&gt;"",IF(AND(MONTH($O1004) &lt;= 1, MONTH($P1004) &gt;= 1), IF($S1004 &lt;&gt; "", $I1004/$S1004, ""), ""),"")</f>
        <v/>
      </c>
      <c r="U1004" s="10" t="str">
        <f>IF(Overall!$A1006&lt;&gt;"",IF(AND(MONTH($O1004) &lt;= 2, MONTH($P1004) &gt;= 2), IF($S1004 &lt;&gt; "", $I1004/$S1004, ""), ""),"")</f>
        <v/>
      </c>
      <c r="V1004" s="10" t="str">
        <f>IF(Overall!$A1006&lt;&gt;"",IF(AND(MONTH($O1004) &lt;= 3, MONTH($P1004) &gt;= 3), IF($S1004 &lt;&gt; "", $I1004/$S1004, ""), ""),"")</f>
        <v/>
      </c>
      <c r="W1004" s="10" t="str">
        <f>IF(Overall!$A1006&lt;&gt;"",IF(AND(MONTH($O1004) &lt;= 4, MONTH($P1004) &gt;= 4), IF($S1004 &lt;&gt; "", $I1004/$S1004, ""), ""),"")</f>
        <v/>
      </c>
      <c r="X1004" s="10" t="str">
        <f>IF(Overall!$A1006&lt;&gt;"",IF(AND(MONTH($O1004) &lt;= 5, MONTH($P1004) &gt;= 5), IF($S1004 &lt;&gt; "", $I1004/$S1004, ""), ""),"")</f>
        <v/>
      </c>
      <c r="Y1004" s="10" t="str">
        <f>IF(Overall!$A1006&lt;&gt;"",IF(AND(MONTH($O1004) &lt;= 6, MONTH($P1004) &gt;= 6), IF($S1004 &lt;&gt; "", $I1004/$S1004, ""), ""),"")</f>
        <v/>
      </c>
      <c r="Z1004" s="10" t="str">
        <f>IF(Overall!$A1006&lt;&gt;"",IF(AND(MONTH($O1004) &lt;= 7, MONTH($P1004) &gt;= 7 ), IF($S1004 &lt;&gt; "", $I1004/$S1004, ""), ""),"")</f>
        <v/>
      </c>
      <c r="AA1004" s="10" t="str">
        <f>IF(Overall!$A1006&lt;&gt;"",IF(AND(MONTH($O1004) &lt;= 8, MONTH($P1004) &gt;= 8), IF($S1004 &lt;&gt; "", $I1004/$S1004, ""), ""),"")</f>
        <v/>
      </c>
      <c r="AB1004" s="10" t="str">
        <f>IF(Overall!$A1006&lt;&gt;"",IF(AND(MONTH($O1004) &lt;= 9, MONTH($P1004) &gt;= 9), IF($S1004 &lt;&gt; "", $I1004/$S1004, ""), ""),"")</f>
        <v/>
      </c>
      <c r="AC1004" s="10" t="str">
        <f>IF(Overall!$A1006&lt;&gt;"",IF(AND(MONTH($O1004) &lt;= 10, MONTH($P1004) &gt;= 10), IF($S1004 &lt;&gt; "", $I1004/$S1004, ""), ""),"")</f>
        <v/>
      </c>
      <c r="AD1004" s="10" t="str">
        <f>IF(Overall!$A1006&lt;&gt;"",IF(AND(MONTH($O1004) &lt;= 11, MONTH($P1004) &gt;= 11), IF($S1004 &lt;&gt; "", $I1004/$S1004, ""), ""),"")</f>
        <v/>
      </c>
      <c r="AE1004" s="10" t="str">
        <f>IF(Overall!$A1006&lt;&gt;"",IF(AND(MONTH($O1004) &lt;= 12, MONTH($P1004) &gt;= 12), IF($S1004 &lt;&gt; "", $I1004/$S1004, ""), ""),"")</f>
        <v/>
      </c>
      <c r="AG1004" s="10" t="str">
        <f ca="1">IFERROR(IF(AND(NOW()&lt;= EOMONTH(DATE(YEAR($P1004),1, 1), 0), Overall!$A1006&lt;&gt;"", MONTH($O1004) &lt;= 1, MONTH($P1004) &gt;= 1), IF($S1004 &lt;&gt; "", $I1004/$S1004, ""), ""), "")</f>
        <v/>
      </c>
      <c r="AH1004" s="10" t="str">
        <f ca="1">IFERROR(IF(AND(NOW()&lt;= EOMONTH(DATE(YEAR($P1004),2, 1), 0), Overall!$A1006&lt;&gt;"", MONTH($O1004) &lt;= 2, MONTH($P1004) &gt;= 2), IF($S1004 &lt;&gt; "", $I1004/$S1004, ""), ""), "")</f>
        <v/>
      </c>
      <c r="AI1004" s="10" t="str">
        <f ca="1">IFERROR(IF(AND(NOW()&lt;= EOMONTH(DATE(YEAR($P1004),3, 1), 0), Overall!$A1006&lt;&gt;"", MONTH($O1004) &lt;= 3, MONTH($P1004) &gt;= 3), IF($S1004 &lt;&gt; "", $I1004/$S1004, ""), ""), "")</f>
        <v/>
      </c>
      <c r="AJ1004" s="10" t="str">
        <f ca="1">IFERROR(IF(AND(NOW()&lt;= EOMONTH(DATE(YEAR($P1004),4, 1), 0), Overall!$A1006&lt;&gt;"", MONTH($O1004) &lt;= 4, MONTH($P1004) &gt;= 4), IF($S1004 &lt;&gt; "", $I1004/$S1004, ""), ""), "")</f>
        <v/>
      </c>
      <c r="AK1004" s="10" t="str">
        <f ca="1">IFERROR(IF(AND(NOW()&lt;= EOMONTH(DATE(YEAR($P1004),5, 1), 0), Overall!$A1006&lt;&gt;"", MONTH($O1004) &lt;= 5, MONTH($P1004) &gt;= 5), IF($S1004 &lt;&gt; "", $I1004/$S1004, ""), ""), "")</f>
        <v/>
      </c>
      <c r="AL1004" s="10" t="str">
        <f ca="1">IFERROR(IF(AND(NOW()&lt;= EOMONTH(DATE(YEAR($P1004),6, 1), 0), Overall!$A1006&lt;&gt;"", MONTH($O1004) &lt;= 6, MONTH($P1004) &gt;= 6), IF($S1004 &lt;&gt; "", $I1004/$S1004, ""), ""), "")</f>
        <v/>
      </c>
      <c r="AM1004" s="10" t="str">
        <f ca="1">IFERROR(IF(AND(NOW()&lt;= EOMONTH(DATE(YEAR($P1004),7, 1), 0), Overall!$A1006&lt;&gt;"", MONTH($O1004) &lt;= 7, MONTH($P1004) &gt;= 7), IF($S1004 &lt;&gt; "", $I1004/$S1004, ""), ""), "")</f>
        <v/>
      </c>
      <c r="AN1004" s="10" t="str">
        <f ca="1">IFERROR(IF(AND(NOW()&lt;= EOMONTH(DATE(YEAR($P1004),8, 1), 0), Overall!$A1006&lt;&gt;"", MONTH($O1004) &lt;= 8, MONTH($P1004) &gt;= 8), IF($S1004 &lt;&gt; "", $I1004/$S1004, ""), ""), "")</f>
        <v/>
      </c>
      <c r="AO1004" s="10" t="str">
        <f ca="1">IFERROR(IF(AND(NOW()&lt;= EOMONTH(DATE(YEAR($P1004),9, 1), 0), Overall!$A1006&lt;&gt;"", MONTH($O1004) &lt;= 9, MONTH($P1004) &gt;= 9), IF($S1004 &lt;&gt; "", $I1004/$S1004, ""), ""), "")</f>
        <v/>
      </c>
      <c r="AP1004" s="10" t="str">
        <f ca="1">IFERROR(IF(AND(NOW()&lt;= EOMONTH(DATE(YEAR($P1004),10, 1), 0), Overall!$A1006&lt;&gt;"", MONTH($O1004) &lt;= 10, MONTH($P1004) &gt;= 10), IF($S1004 &lt;&gt; "", $I1004/$S1004, ""), ""), "")</f>
        <v/>
      </c>
      <c r="AQ1004" s="10" t="str">
        <f ca="1">IFERROR(IF(AND(NOW()&lt;= EOMONTH(DATE(YEAR($P1004),11, 1), 0), Overall!$A1006&lt;&gt;"", MONTH($O1004) &lt;=11, MONTH($P1004) &gt;= 11), IF($S1004 &lt;&gt; "", $I1004/$S1004, ""), ""), "")</f>
        <v/>
      </c>
      <c r="AR1004" s="10" t="str">
        <f ca="1">IFERROR(IF(AND(NOW()&lt;= EOMONTH(DATE(YEAR($P1004),12, 1), 0), Overall!$A1006&lt;&gt;"", MONTH($O1004) &lt;= 12, MONTH($P1004) &gt;= 12), IF($S1004 &lt;&gt; "", $I1004/$S1004, ""), ""), "")</f>
        <v/>
      </c>
      <c r="AS1004" s="16">
        <f t="shared" ca="1" si="33"/>
        <v>0</v>
      </c>
    </row>
    <row r="1005" spans="1:45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5" t="str">
        <f>IF(Overall!P1007&lt;&gt;"",_xlfn.VALUETOTEXT(Overall!P1007),"")</f>
        <v/>
      </c>
      <c r="I1005" s="6" t="str">
        <f>IF(Overall!F1007&lt;&gt;"",VALUE(Overall!F1007),"")</f>
        <v/>
      </c>
      <c r="J1005" s="6" t="str">
        <f>IF(Overall!G1007&lt;&gt;"",VALUE(Overall!G1007),"")</f>
        <v/>
      </c>
      <c r="K1005" s="6" t="str">
        <f>IF(Overall!H1007&lt;&gt;"",VALUE(Overall!H1007),"")</f>
        <v/>
      </c>
      <c r="L1005" s="6" t="str">
        <f>IF(Overall!I1007&lt;&gt;"",VALUE(Overall!I1007),"")</f>
        <v/>
      </c>
      <c r="M1005" s="6" t="str">
        <f>IF(Overall!J1007&lt;&gt;"",VALUE(Overall!J1007),"")</f>
        <v/>
      </c>
      <c r="N1005" s="6" t="str">
        <f>IF(Overall!K1007&lt;&gt;"",VALUE(Overall!K1007),"")</f>
        <v/>
      </c>
      <c r="O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P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Q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R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S1005" s="5" t="str">
        <f t="shared" si="32"/>
        <v/>
      </c>
      <c r="T1005" s="10" t="str">
        <f>IF(Overall!$A1007&lt;&gt;"",IF(AND(MONTH($O1005) &lt;= 1, MONTH($P1005) &gt;= 1), IF($S1005 &lt;&gt; "", $I1005/$S1005, ""), ""),"")</f>
        <v/>
      </c>
      <c r="U1005" s="10" t="str">
        <f>IF(Overall!$A1007&lt;&gt;"",IF(AND(MONTH($O1005) &lt;= 2, MONTH($P1005) &gt;= 2), IF($S1005 &lt;&gt; "", $I1005/$S1005, ""), ""),"")</f>
        <v/>
      </c>
      <c r="V1005" s="10" t="str">
        <f>IF(Overall!$A1007&lt;&gt;"",IF(AND(MONTH($O1005) &lt;= 3, MONTH($P1005) &gt;= 3), IF($S1005 &lt;&gt; "", $I1005/$S1005, ""), ""),"")</f>
        <v/>
      </c>
      <c r="W1005" s="10" t="str">
        <f>IF(Overall!$A1007&lt;&gt;"",IF(AND(MONTH($O1005) &lt;= 4, MONTH($P1005) &gt;= 4), IF($S1005 &lt;&gt; "", $I1005/$S1005, ""), ""),"")</f>
        <v/>
      </c>
      <c r="X1005" s="10" t="str">
        <f>IF(Overall!$A1007&lt;&gt;"",IF(AND(MONTH($O1005) &lt;= 5, MONTH($P1005) &gt;= 5), IF($S1005 &lt;&gt; "", $I1005/$S1005, ""), ""),"")</f>
        <v/>
      </c>
      <c r="Y1005" s="10" t="str">
        <f>IF(Overall!$A1007&lt;&gt;"",IF(AND(MONTH($O1005) &lt;= 6, MONTH($P1005) &gt;= 6), IF($S1005 &lt;&gt; "", $I1005/$S1005, ""), ""),"")</f>
        <v/>
      </c>
      <c r="Z1005" s="10" t="str">
        <f>IF(Overall!$A1007&lt;&gt;"",IF(AND(MONTH($O1005) &lt;= 7, MONTH($P1005) &gt;= 7 ), IF($S1005 &lt;&gt; "", $I1005/$S1005, ""), ""),"")</f>
        <v/>
      </c>
      <c r="AA1005" s="10" t="str">
        <f>IF(Overall!$A1007&lt;&gt;"",IF(AND(MONTH($O1005) &lt;= 8, MONTH($P1005) &gt;= 8), IF($S1005 &lt;&gt; "", $I1005/$S1005, ""), ""),"")</f>
        <v/>
      </c>
      <c r="AB1005" s="10" t="str">
        <f>IF(Overall!$A1007&lt;&gt;"",IF(AND(MONTH($O1005) &lt;= 9, MONTH($P1005) &gt;= 9), IF($S1005 &lt;&gt; "", $I1005/$S1005, ""), ""),"")</f>
        <v/>
      </c>
      <c r="AC1005" s="10" t="str">
        <f>IF(Overall!$A1007&lt;&gt;"",IF(AND(MONTH($O1005) &lt;= 10, MONTH($P1005) &gt;= 10), IF($S1005 &lt;&gt; "", $I1005/$S1005, ""), ""),"")</f>
        <v/>
      </c>
      <c r="AD1005" s="10" t="str">
        <f>IF(Overall!$A1007&lt;&gt;"",IF(AND(MONTH($O1005) &lt;= 11, MONTH($P1005) &gt;= 11), IF($S1005 &lt;&gt; "", $I1005/$S1005, ""), ""),"")</f>
        <v/>
      </c>
      <c r="AE1005" s="10" t="str">
        <f>IF(Overall!$A1007&lt;&gt;"",IF(AND(MONTH($O1005) &lt;= 12, MONTH($P1005) &gt;= 12), IF($S1005 &lt;&gt; "", $I1005/$S1005, ""), ""),"")</f>
        <v/>
      </c>
      <c r="AG1005" s="10" t="str">
        <f ca="1">IFERROR(IF(AND(NOW()&lt;= EOMONTH(DATE(YEAR($P1005),1, 1), 0), Overall!$A1007&lt;&gt;"", MONTH($O1005) &lt;= 1, MONTH($P1005) &gt;= 1), IF($S1005 &lt;&gt; "", $I1005/$S1005, ""), ""), "")</f>
        <v/>
      </c>
      <c r="AH1005" s="10" t="str">
        <f ca="1">IFERROR(IF(AND(NOW()&lt;= EOMONTH(DATE(YEAR($P1005),2, 1), 0), Overall!$A1007&lt;&gt;"", MONTH($O1005) &lt;= 2, MONTH($P1005) &gt;= 2), IF($S1005 &lt;&gt; "", $I1005/$S1005, ""), ""), "")</f>
        <v/>
      </c>
      <c r="AI1005" s="10" t="str">
        <f ca="1">IFERROR(IF(AND(NOW()&lt;= EOMONTH(DATE(YEAR($P1005),3, 1), 0), Overall!$A1007&lt;&gt;"", MONTH($O1005) &lt;= 3, MONTH($P1005) &gt;= 3), IF($S1005 &lt;&gt; "", $I1005/$S1005, ""), ""), "")</f>
        <v/>
      </c>
      <c r="AJ1005" s="10" t="str">
        <f ca="1">IFERROR(IF(AND(NOW()&lt;= EOMONTH(DATE(YEAR($P1005),4, 1), 0), Overall!$A1007&lt;&gt;"", MONTH($O1005) &lt;= 4, MONTH($P1005) &gt;= 4), IF($S1005 &lt;&gt; "", $I1005/$S1005, ""), ""), "")</f>
        <v/>
      </c>
      <c r="AK1005" s="10" t="str">
        <f ca="1">IFERROR(IF(AND(NOW()&lt;= EOMONTH(DATE(YEAR($P1005),5, 1), 0), Overall!$A1007&lt;&gt;"", MONTH($O1005) &lt;= 5, MONTH($P1005) &gt;= 5), IF($S1005 &lt;&gt; "", $I1005/$S1005, ""), ""), "")</f>
        <v/>
      </c>
      <c r="AL1005" s="10" t="str">
        <f ca="1">IFERROR(IF(AND(NOW()&lt;= EOMONTH(DATE(YEAR($P1005),6, 1), 0), Overall!$A1007&lt;&gt;"", MONTH($O1005) &lt;= 6, MONTH($P1005) &gt;= 6), IF($S1005 &lt;&gt; "", $I1005/$S1005, ""), ""), "")</f>
        <v/>
      </c>
      <c r="AM1005" s="10" t="str">
        <f ca="1">IFERROR(IF(AND(NOW()&lt;= EOMONTH(DATE(YEAR($P1005),7, 1), 0), Overall!$A1007&lt;&gt;"", MONTH($O1005) &lt;= 7, MONTH($P1005) &gt;= 7), IF($S1005 &lt;&gt; "", $I1005/$S1005, ""), ""), "")</f>
        <v/>
      </c>
      <c r="AN1005" s="10" t="str">
        <f ca="1">IFERROR(IF(AND(NOW()&lt;= EOMONTH(DATE(YEAR($P1005),8, 1), 0), Overall!$A1007&lt;&gt;"", MONTH($O1005) &lt;= 8, MONTH($P1005) &gt;= 8), IF($S1005 &lt;&gt; "", $I1005/$S1005, ""), ""), "")</f>
        <v/>
      </c>
      <c r="AO1005" s="10" t="str">
        <f ca="1">IFERROR(IF(AND(NOW()&lt;= EOMONTH(DATE(YEAR($P1005),9, 1), 0), Overall!$A1007&lt;&gt;"", MONTH($O1005) &lt;= 9, MONTH($P1005) &gt;= 9), IF($S1005 &lt;&gt; "", $I1005/$S1005, ""), ""), "")</f>
        <v/>
      </c>
      <c r="AP1005" s="10" t="str">
        <f ca="1">IFERROR(IF(AND(NOW()&lt;= EOMONTH(DATE(YEAR($P1005),10, 1), 0), Overall!$A1007&lt;&gt;"", MONTH($O1005) &lt;= 10, MONTH($P1005) &gt;= 10), IF($S1005 &lt;&gt; "", $I1005/$S1005, ""), ""), "")</f>
        <v/>
      </c>
      <c r="AQ1005" s="10" t="str">
        <f ca="1">IFERROR(IF(AND(NOW()&lt;= EOMONTH(DATE(YEAR($P1005),11, 1), 0), Overall!$A1007&lt;&gt;"", MONTH($O1005) &lt;=11, MONTH($P1005) &gt;= 11), IF($S1005 &lt;&gt; "", $I1005/$S1005, ""), ""), "")</f>
        <v/>
      </c>
      <c r="AR1005" s="10" t="str">
        <f ca="1">IFERROR(IF(AND(NOW()&lt;= EOMONTH(DATE(YEAR($P1005),12, 1), 0), Overall!$A1007&lt;&gt;"", MONTH($O1005) &lt;= 12, MONTH($P1005) &gt;= 12), IF($S1005 &lt;&gt; "", $I1005/$S1005, ""), ""), "")</f>
        <v/>
      </c>
      <c r="AS1005" s="16">
        <f t="shared" ca="1" si="33"/>
        <v>0</v>
      </c>
    </row>
    <row r="1006" spans="1:45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5" t="str">
        <f>IF(Overall!P1008&lt;&gt;"",_xlfn.VALUETOTEXT(Overall!P1008),"")</f>
        <v/>
      </c>
      <c r="I1006" s="6" t="str">
        <f>IF(Overall!F1008&lt;&gt;"",VALUE(Overall!F1008),"")</f>
        <v/>
      </c>
      <c r="J1006" s="6" t="str">
        <f>IF(Overall!G1008&lt;&gt;"",VALUE(Overall!G1008),"")</f>
        <v/>
      </c>
      <c r="K1006" s="6" t="str">
        <f>IF(Overall!H1008&lt;&gt;"",VALUE(Overall!H1008),"")</f>
        <v/>
      </c>
      <c r="L1006" s="6" t="str">
        <f>IF(Overall!I1008&lt;&gt;"",VALUE(Overall!I1008),"")</f>
        <v/>
      </c>
      <c r="M1006" s="6" t="str">
        <f>IF(Overall!J1008&lt;&gt;"",VALUE(Overall!J1008),"")</f>
        <v/>
      </c>
      <c r="N1006" s="6" t="str">
        <f>IF(Overall!K1008&lt;&gt;"",VALUE(Overall!K1008),"")</f>
        <v/>
      </c>
      <c r="O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P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Q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R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S1006" s="5" t="str">
        <f t="shared" si="32"/>
        <v/>
      </c>
      <c r="T1006" s="10" t="str">
        <f>IF(Overall!$A1008&lt;&gt;"",IF(AND(MONTH($O1006) &lt;= 1, MONTH($P1006) &gt;= 1), IF($S1006 &lt;&gt; "", $I1006/$S1006, ""), ""),"")</f>
        <v/>
      </c>
      <c r="U1006" s="10" t="str">
        <f>IF(Overall!$A1008&lt;&gt;"",IF(AND(MONTH($O1006) &lt;= 2, MONTH($P1006) &gt;= 2), IF($S1006 &lt;&gt; "", $I1006/$S1006, ""), ""),"")</f>
        <v/>
      </c>
      <c r="V1006" s="10" t="str">
        <f>IF(Overall!$A1008&lt;&gt;"",IF(AND(MONTH($O1006) &lt;= 3, MONTH($P1006) &gt;= 3), IF($S1006 &lt;&gt; "", $I1006/$S1006, ""), ""),"")</f>
        <v/>
      </c>
      <c r="W1006" s="10" t="str">
        <f>IF(Overall!$A1008&lt;&gt;"",IF(AND(MONTH($O1006) &lt;= 4, MONTH($P1006) &gt;= 4), IF($S1006 &lt;&gt; "", $I1006/$S1006, ""), ""),"")</f>
        <v/>
      </c>
      <c r="X1006" s="10" t="str">
        <f>IF(Overall!$A1008&lt;&gt;"",IF(AND(MONTH($O1006) &lt;= 5, MONTH($P1006) &gt;= 5), IF($S1006 &lt;&gt; "", $I1006/$S1006, ""), ""),"")</f>
        <v/>
      </c>
      <c r="Y1006" s="10" t="str">
        <f>IF(Overall!$A1008&lt;&gt;"",IF(AND(MONTH($O1006) &lt;= 6, MONTH($P1006) &gt;= 6), IF($S1006 &lt;&gt; "", $I1006/$S1006, ""), ""),"")</f>
        <v/>
      </c>
      <c r="Z1006" s="10" t="str">
        <f>IF(Overall!$A1008&lt;&gt;"",IF(AND(MONTH($O1006) &lt;= 7, MONTH($P1006) &gt;= 7 ), IF($S1006 &lt;&gt; "", $I1006/$S1006, ""), ""),"")</f>
        <v/>
      </c>
      <c r="AA1006" s="10" t="str">
        <f>IF(Overall!$A1008&lt;&gt;"",IF(AND(MONTH($O1006) &lt;= 8, MONTH($P1006) &gt;= 8), IF($S1006 &lt;&gt; "", $I1006/$S1006, ""), ""),"")</f>
        <v/>
      </c>
      <c r="AB1006" s="10" t="str">
        <f>IF(Overall!$A1008&lt;&gt;"",IF(AND(MONTH($O1006) &lt;= 9, MONTH($P1006) &gt;= 9), IF($S1006 &lt;&gt; "", $I1006/$S1006, ""), ""),"")</f>
        <v/>
      </c>
      <c r="AC1006" s="10" t="str">
        <f>IF(Overall!$A1008&lt;&gt;"",IF(AND(MONTH($O1006) &lt;= 10, MONTH($P1006) &gt;= 10), IF($S1006 &lt;&gt; "", $I1006/$S1006, ""), ""),"")</f>
        <v/>
      </c>
      <c r="AD1006" s="10" t="str">
        <f>IF(Overall!$A1008&lt;&gt;"",IF(AND(MONTH($O1006) &lt;= 11, MONTH($P1006) &gt;= 11), IF($S1006 &lt;&gt; "", $I1006/$S1006, ""), ""),"")</f>
        <v/>
      </c>
      <c r="AE1006" s="10" t="str">
        <f>IF(Overall!$A1008&lt;&gt;"",IF(AND(MONTH($O1006) &lt;= 12, MONTH($P1006) &gt;= 12), IF($S1006 &lt;&gt; "", $I1006/$S1006, ""), ""),"")</f>
        <v/>
      </c>
      <c r="AG1006" s="10" t="str">
        <f ca="1">IFERROR(IF(AND(NOW()&lt;= EOMONTH(DATE(YEAR($P1006),1, 1), 0), Overall!$A1008&lt;&gt;"", MONTH($O1006) &lt;= 1, MONTH($P1006) &gt;= 1), IF($S1006 &lt;&gt; "", $I1006/$S1006, ""), ""), "")</f>
        <v/>
      </c>
      <c r="AH1006" s="10" t="str">
        <f ca="1">IFERROR(IF(AND(NOW()&lt;= EOMONTH(DATE(YEAR($P1006),2, 1), 0), Overall!$A1008&lt;&gt;"", MONTH($O1006) &lt;= 2, MONTH($P1006) &gt;= 2), IF($S1006 &lt;&gt; "", $I1006/$S1006, ""), ""), "")</f>
        <v/>
      </c>
      <c r="AI1006" s="10" t="str">
        <f ca="1">IFERROR(IF(AND(NOW()&lt;= EOMONTH(DATE(YEAR($P1006),3, 1), 0), Overall!$A1008&lt;&gt;"", MONTH($O1006) &lt;= 3, MONTH($P1006) &gt;= 3), IF($S1006 &lt;&gt; "", $I1006/$S1006, ""), ""), "")</f>
        <v/>
      </c>
      <c r="AJ1006" s="10" t="str">
        <f ca="1">IFERROR(IF(AND(NOW()&lt;= EOMONTH(DATE(YEAR($P1006),4, 1), 0), Overall!$A1008&lt;&gt;"", MONTH($O1006) &lt;= 4, MONTH($P1006) &gt;= 4), IF($S1006 &lt;&gt; "", $I1006/$S1006, ""), ""), "")</f>
        <v/>
      </c>
      <c r="AK1006" s="10" t="str">
        <f ca="1">IFERROR(IF(AND(NOW()&lt;= EOMONTH(DATE(YEAR($P1006),5, 1), 0), Overall!$A1008&lt;&gt;"", MONTH($O1006) &lt;= 5, MONTH($P1006) &gt;= 5), IF($S1006 &lt;&gt; "", $I1006/$S1006, ""), ""), "")</f>
        <v/>
      </c>
      <c r="AL1006" s="10" t="str">
        <f ca="1">IFERROR(IF(AND(NOW()&lt;= EOMONTH(DATE(YEAR($P1006),6, 1), 0), Overall!$A1008&lt;&gt;"", MONTH($O1006) &lt;= 6, MONTH($P1006) &gt;= 6), IF($S1006 &lt;&gt; "", $I1006/$S1006, ""), ""), "")</f>
        <v/>
      </c>
      <c r="AM1006" s="10" t="str">
        <f ca="1">IFERROR(IF(AND(NOW()&lt;= EOMONTH(DATE(YEAR($P1006),7, 1), 0), Overall!$A1008&lt;&gt;"", MONTH($O1006) &lt;= 7, MONTH($P1006) &gt;= 7), IF($S1006 &lt;&gt; "", $I1006/$S1006, ""), ""), "")</f>
        <v/>
      </c>
      <c r="AN1006" s="10" t="str">
        <f ca="1">IFERROR(IF(AND(NOW()&lt;= EOMONTH(DATE(YEAR($P1006),8, 1), 0), Overall!$A1008&lt;&gt;"", MONTH($O1006) &lt;= 8, MONTH($P1006) &gt;= 8), IF($S1006 &lt;&gt; "", $I1006/$S1006, ""), ""), "")</f>
        <v/>
      </c>
      <c r="AO1006" s="10" t="str">
        <f ca="1">IFERROR(IF(AND(NOW()&lt;= EOMONTH(DATE(YEAR($P1006),9, 1), 0), Overall!$A1008&lt;&gt;"", MONTH($O1006) &lt;= 9, MONTH($P1006) &gt;= 9), IF($S1006 &lt;&gt; "", $I1006/$S1006, ""), ""), "")</f>
        <v/>
      </c>
      <c r="AP1006" s="10" t="str">
        <f ca="1">IFERROR(IF(AND(NOW()&lt;= EOMONTH(DATE(YEAR($P1006),10, 1), 0), Overall!$A1008&lt;&gt;"", MONTH($O1006) &lt;= 10, MONTH($P1006) &gt;= 10), IF($S1006 &lt;&gt; "", $I1006/$S1006, ""), ""), "")</f>
        <v/>
      </c>
      <c r="AQ1006" s="10" t="str">
        <f ca="1">IFERROR(IF(AND(NOW()&lt;= EOMONTH(DATE(YEAR($P1006),11, 1), 0), Overall!$A1008&lt;&gt;"", MONTH($O1006) &lt;=11, MONTH($P1006) &gt;= 11), IF($S1006 &lt;&gt; "", $I1006/$S1006, ""), ""), "")</f>
        <v/>
      </c>
      <c r="AR1006" s="10" t="str">
        <f ca="1">IFERROR(IF(AND(NOW()&lt;= EOMONTH(DATE(YEAR($P1006),12, 1), 0), Overall!$A1008&lt;&gt;"", MONTH($O1006) &lt;= 12, MONTH($P1006) &gt;= 12), IF($S1006 &lt;&gt; "", $I1006/$S1006, ""), ""), "")</f>
        <v/>
      </c>
      <c r="AS1006" s="16">
        <f t="shared" ca="1" si="33"/>
        <v>0</v>
      </c>
    </row>
    <row r="1007" spans="1:45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5" t="str">
        <f>IF(Overall!P1009&lt;&gt;"",_xlfn.VALUETOTEXT(Overall!P1009),"")</f>
        <v/>
      </c>
      <c r="I1007" s="6" t="str">
        <f>IF(Overall!F1009&lt;&gt;"",VALUE(Overall!F1009),"")</f>
        <v/>
      </c>
      <c r="J1007" s="6" t="str">
        <f>IF(Overall!G1009&lt;&gt;"",VALUE(Overall!G1009),"")</f>
        <v/>
      </c>
      <c r="K1007" s="6" t="str">
        <f>IF(Overall!H1009&lt;&gt;"",VALUE(Overall!H1009),"")</f>
        <v/>
      </c>
      <c r="L1007" s="6" t="str">
        <f>IF(Overall!I1009&lt;&gt;"",VALUE(Overall!I1009),"")</f>
        <v/>
      </c>
      <c r="M1007" s="6" t="str">
        <f>IF(Overall!J1009&lt;&gt;"",VALUE(Overall!J1009),"")</f>
        <v/>
      </c>
      <c r="N1007" s="6" t="str">
        <f>IF(Overall!K1009&lt;&gt;"",VALUE(Overall!K1009),"")</f>
        <v/>
      </c>
      <c r="O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P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Q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R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S1007" s="5" t="str">
        <f t="shared" si="32"/>
        <v/>
      </c>
      <c r="T1007" s="10" t="str">
        <f>IF(Overall!$A1009&lt;&gt;"",IF(AND(MONTH($O1007) &lt;= 1, MONTH($P1007) &gt;= 1), IF($S1007 &lt;&gt; "", $I1007/$S1007, ""), ""),"")</f>
        <v/>
      </c>
      <c r="U1007" s="10" t="str">
        <f>IF(Overall!$A1009&lt;&gt;"",IF(AND(MONTH($O1007) &lt;= 2, MONTH($P1007) &gt;= 2), IF($S1007 &lt;&gt; "", $I1007/$S1007, ""), ""),"")</f>
        <v/>
      </c>
      <c r="V1007" s="10" t="str">
        <f>IF(Overall!$A1009&lt;&gt;"",IF(AND(MONTH($O1007) &lt;= 3, MONTH($P1007) &gt;= 3), IF($S1007 &lt;&gt; "", $I1007/$S1007, ""), ""),"")</f>
        <v/>
      </c>
      <c r="W1007" s="10" t="str">
        <f>IF(Overall!$A1009&lt;&gt;"",IF(AND(MONTH($O1007) &lt;= 4, MONTH($P1007) &gt;= 4), IF($S1007 &lt;&gt; "", $I1007/$S1007, ""), ""),"")</f>
        <v/>
      </c>
      <c r="X1007" s="10" t="str">
        <f>IF(Overall!$A1009&lt;&gt;"",IF(AND(MONTH($O1007) &lt;= 5, MONTH($P1007) &gt;= 5), IF($S1007 &lt;&gt; "", $I1007/$S1007, ""), ""),"")</f>
        <v/>
      </c>
      <c r="Y1007" s="10" t="str">
        <f>IF(Overall!$A1009&lt;&gt;"",IF(AND(MONTH($O1007) &lt;= 6, MONTH($P1007) &gt;= 6), IF($S1007 &lt;&gt; "", $I1007/$S1007, ""), ""),"")</f>
        <v/>
      </c>
      <c r="Z1007" s="10" t="str">
        <f>IF(Overall!$A1009&lt;&gt;"",IF(AND(MONTH($O1007) &lt;= 7, MONTH($P1007) &gt;= 7 ), IF($S1007 &lt;&gt; "", $I1007/$S1007, ""), ""),"")</f>
        <v/>
      </c>
      <c r="AA1007" s="10" t="str">
        <f>IF(Overall!$A1009&lt;&gt;"",IF(AND(MONTH($O1007) &lt;= 8, MONTH($P1007) &gt;= 8), IF($S1007 &lt;&gt; "", $I1007/$S1007, ""), ""),"")</f>
        <v/>
      </c>
      <c r="AB1007" s="10" t="str">
        <f>IF(Overall!$A1009&lt;&gt;"",IF(AND(MONTH($O1007) &lt;= 9, MONTH($P1007) &gt;= 9), IF($S1007 &lt;&gt; "", $I1007/$S1007, ""), ""),"")</f>
        <v/>
      </c>
      <c r="AC1007" s="10" t="str">
        <f>IF(Overall!$A1009&lt;&gt;"",IF(AND(MONTH($O1007) &lt;= 10, MONTH($P1007) &gt;= 10), IF($S1007 &lt;&gt; "", $I1007/$S1007, ""), ""),"")</f>
        <v/>
      </c>
      <c r="AD1007" s="10" t="str">
        <f>IF(Overall!$A1009&lt;&gt;"",IF(AND(MONTH($O1007) &lt;= 11, MONTH($P1007) &gt;= 11), IF($S1007 &lt;&gt; "", $I1007/$S1007, ""), ""),"")</f>
        <v/>
      </c>
      <c r="AE1007" s="10" t="str">
        <f>IF(Overall!$A1009&lt;&gt;"",IF(AND(MONTH($O1007) &lt;= 12, MONTH($P1007) &gt;= 12), IF($S1007 &lt;&gt; "", $I1007/$S1007, ""), ""),"")</f>
        <v/>
      </c>
      <c r="AG1007" s="10" t="str">
        <f ca="1">IFERROR(IF(AND(NOW()&lt;= EOMONTH(DATE(YEAR($P1007),1, 1), 0), Overall!$A1009&lt;&gt;"", MONTH($O1007) &lt;= 1, MONTH($P1007) &gt;= 1), IF($S1007 &lt;&gt; "", $I1007/$S1007, ""), ""), "")</f>
        <v/>
      </c>
      <c r="AH1007" s="10" t="str">
        <f ca="1">IFERROR(IF(AND(NOW()&lt;= EOMONTH(DATE(YEAR($P1007),2, 1), 0), Overall!$A1009&lt;&gt;"", MONTH($O1007) &lt;= 2, MONTH($P1007) &gt;= 2), IF($S1007 &lt;&gt; "", $I1007/$S1007, ""), ""), "")</f>
        <v/>
      </c>
      <c r="AI1007" s="10" t="str">
        <f ca="1">IFERROR(IF(AND(NOW()&lt;= EOMONTH(DATE(YEAR($P1007),3, 1), 0), Overall!$A1009&lt;&gt;"", MONTH($O1007) &lt;= 3, MONTH($P1007) &gt;= 3), IF($S1007 &lt;&gt; "", $I1007/$S1007, ""), ""), "")</f>
        <v/>
      </c>
      <c r="AJ1007" s="10" t="str">
        <f ca="1">IFERROR(IF(AND(NOW()&lt;= EOMONTH(DATE(YEAR($P1007),4, 1), 0), Overall!$A1009&lt;&gt;"", MONTH($O1007) &lt;= 4, MONTH($P1007) &gt;= 4), IF($S1007 &lt;&gt; "", $I1007/$S1007, ""), ""), "")</f>
        <v/>
      </c>
      <c r="AK1007" s="10" t="str">
        <f ca="1">IFERROR(IF(AND(NOW()&lt;= EOMONTH(DATE(YEAR($P1007),5, 1), 0), Overall!$A1009&lt;&gt;"", MONTH($O1007) &lt;= 5, MONTH($P1007) &gt;= 5), IF($S1007 &lt;&gt; "", $I1007/$S1007, ""), ""), "")</f>
        <v/>
      </c>
      <c r="AL1007" s="10" t="str">
        <f ca="1">IFERROR(IF(AND(NOW()&lt;= EOMONTH(DATE(YEAR($P1007),6, 1), 0), Overall!$A1009&lt;&gt;"", MONTH($O1007) &lt;= 6, MONTH($P1007) &gt;= 6), IF($S1007 &lt;&gt; "", $I1007/$S1007, ""), ""), "")</f>
        <v/>
      </c>
      <c r="AM1007" s="10" t="str">
        <f ca="1">IFERROR(IF(AND(NOW()&lt;= EOMONTH(DATE(YEAR($P1007),7, 1), 0), Overall!$A1009&lt;&gt;"", MONTH($O1007) &lt;= 7, MONTH($P1007) &gt;= 7), IF($S1007 &lt;&gt; "", $I1007/$S1007, ""), ""), "")</f>
        <v/>
      </c>
      <c r="AN1007" s="10" t="str">
        <f ca="1">IFERROR(IF(AND(NOW()&lt;= EOMONTH(DATE(YEAR($P1007),8, 1), 0), Overall!$A1009&lt;&gt;"", MONTH($O1007) &lt;= 8, MONTH($P1007) &gt;= 8), IF($S1007 &lt;&gt; "", $I1007/$S1007, ""), ""), "")</f>
        <v/>
      </c>
      <c r="AO1007" s="10" t="str">
        <f ca="1">IFERROR(IF(AND(NOW()&lt;= EOMONTH(DATE(YEAR($P1007),9, 1), 0), Overall!$A1009&lt;&gt;"", MONTH($O1007) &lt;= 9, MONTH($P1007) &gt;= 9), IF($S1007 &lt;&gt; "", $I1007/$S1007, ""), ""), "")</f>
        <v/>
      </c>
      <c r="AP1007" s="10" t="str">
        <f ca="1">IFERROR(IF(AND(NOW()&lt;= EOMONTH(DATE(YEAR($P1007),10, 1), 0), Overall!$A1009&lt;&gt;"", MONTH($O1007) &lt;= 10, MONTH($P1007) &gt;= 10), IF($S1007 &lt;&gt; "", $I1007/$S1007, ""), ""), "")</f>
        <v/>
      </c>
      <c r="AQ1007" s="10" t="str">
        <f ca="1">IFERROR(IF(AND(NOW()&lt;= EOMONTH(DATE(YEAR($P1007),11, 1), 0), Overall!$A1009&lt;&gt;"", MONTH($O1007) &lt;=11, MONTH($P1007) &gt;= 11), IF($S1007 &lt;&gt; "", $I1007/$S1007, ""), ""), "")</f>
        <v/>
      </c>
      <c r="AR1007" s="10" t="str">
        <f ca="1">IFERROR(IF(AND(NOW()&lt;= EOMONTH(DATE(YEAR($P1007),12, 1), 0), Overall!$A1009&lt;&gt;"", MONTH($O1007) &lt;= 12, MONTH($P1007) &gt;= 12), IF($S1007 &lt;&gt; "", $I1007/$S1007, ""), ""), "")</f>
        <v/>
      </c>
      <c r="AS1007" s="16">
        <f t="shared" ca="1" si="33"/>
        <v>0</v>
      </c>
    </row>
    <row r="1008" spans="1:45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5" t="str">
        <f>IF(Overall!P1010&lt;&gt;"",_xlfn.VALUETOTEXT(Overall!P1010),"")</f>
        <v/>
      </c>
      <c r="I1008" s="6" t="str">
        <f>IF(Overall!F1010&lt;&gt;"",VALUE(Overall!F1010),"")</f>
        <v/>
      </c>
      <c r="J1008" s="6" t="str">
        <f>IF(Overall!G1010&lt;&gt;"",VALUE(Overall!G1010),"")</f>
        <v/>
      </c>
      <c r="K1008" s="6" t="str">
        <f>IF(Overall!H1010&lt;&gt;"",VALUE(Overall!H1010),"")</f>
        <v/>
      </c>
      <c r="L1008" s="6" t="str">
        <f>IF(Overall!I1010&lt;&gt;"",VALUE(Overall!I1010),"")</f>
        <v/>
      </c>
      <c r="M1008" s="6" t="str">
        <f>IF(Overall!J1010&lt;&gt;"",VALUE(Overall!J1010),"")</f>
        <v/>
      </c>
      <c r="N1008" s="6" t="str">
        <f>IF(Overall!K1010&lt;&gt;"",VALUE(Overall!K1010),"")</f>
        <v/>
      </c>
      <c r="O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P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Q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R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S1008" s="5" t="str">
        <f t="shared" si="32"/>
        <v/>
      </c>
      <c r="T1008" s="10" t="str">
        <f>IF(Overall!$A1010&lt;&gt;"",IF(AND(MONTH($O1008) &lt;= 1, MONTH($P1008) &gt;= 1), IF($S1008 &lt;&gt; "", $I1008/$S1008, ""), ""),"")</f>
        <v/>
      </c>
      <c r="U1008" s="10" t="str">
        <f>IF(Overall!$A1010&lt;&gt;"",IF(AND(MONTH($O1008) &lt;= 2, MONTH($P1008) &gt;= 2), IF($S1008 &lt;&gt; "", $I1008/$S1008, ""), ""),"")</f>
        <v/>
      </c>
      <c r="V1008" s="10" t="str">
        <f>IF(Overall!$A1010&lt;&gt;"",IF(AND(MONTH($O1008) &lt;= 3, MONTH($P1008) &gt;= 3), IF($S1008 &lt;&gt; "", $I1008/$S1008, ""), ""),"")</f>
        <v/>
      </c>
      <c r="W1008" s="10" t="str">
        <f>IF(Overall!$A1010&lt;&gt;"",IF(AND(MONTH($O1008) &lt;= 4, MONTH($P1008) &gt;= 4), IF($S1008 &lt;&gt; "", $I1008/$S1008, ""), ""),"")</f>
        <v/>
      </c>
      <c r="X1008" s="10" t="str">
        <f>IF(Overall!$A1010&lt;&gt;"",IF(AND(MONTH($O1008) &lt;= 5, MONTH($P1008) &gt;= 5), IF($S1008 &lt;&gt; "", $I1008/$S1008, ""), ""),"")</f>
        <v/>
      </c>
      <c r="Y1008" s="10" t="str">
        <f>IF(Overall!$A1010&lt;&gt;"",IF(AND(MONTH($O1008) &lt;= 6, MONTH($P1008) &gt;= 6), IF($S1008 &lt;&gt; "", $I1008/$S1008, ""), ""),"")</f>
        <v/>
      </c>
      <c r="Z1008" s="10" t="str">
        <f>IF(Overall!$A1010&lt;&gt;"",IF(AND(MONTH($O1008) &lt;= 7, MONTH($P1008) &gt;= 7 ), IF($S1008 &lt;&gt; "", $I1008/$S1008, ""), ""),"")</f>
        <v/>
      </c>
      <c r="AA1008" s="10" t="str">
        <f>IF(Overall!$A1010&lt;&gt;"",IF(AND(MONTH($O1008) &lt;= 8, MONTH($P1008) &gt;= 8), IF($S1008 &lt;&gt; "", $I1008/$S1008, ""), ""),"")</f>
        <v/>
      </c>
      <c r="AB1008" s="10" t="str">
        <f>IF(Overall!$A1010&lt;&gt;"",IF(AND(MONTH($O1008) &lt;= 9, MONTH($P1008) &gt;= 9), IF($S1008 &lt;&gt; "", $I1008/$S1008, ""), ""),"")</f>
        <v/>
      </c>
      <c r="AC1008" s="10" t="str">
        <f>IF(Overall!$A1010&lt;&gt;"",IF(AND(MONTH($O1008) &lt;= 10, MONTH($P1008) &gt;= 10), IF($S1008 &lt;&gt; "", $I1008/$S1008, ""), ""),"")</f>
        <v/>
      </c>
      <c r="AD1008" s="10" t="str">
        <f>IF(Overall!$A1010&lt;&gt;"",IF(AND(MONTH($O1008) &lt;= 11, MONTH($P1008) &gt;= 11), IF($S1008 &lt;&gt; "", $I1008/$S1008, ""), ""),"")</f>
        <v/>
      </c>
      <c r="AE1008" s="10" t="str">
        <f>IF(Overall!$A1010&lt;&gt;"",IF(AND(MONTH($O1008) &lt;= 12, MONTH($P1008) &gt;= 12), IF($S1008 &lt;&gt; "", $I1008/$S1008, ""), ""),"")</f>
        <v/>
      </c>
      <c r="AG1008" s="10" t="str">
        <f ca="1">IFERROR(IF(AND(NOW()&lt;= EOMONTH(DATE(YEAR($P1008),1, 1), 0), Overall!$A1010&lt;&gt;"", MONTH($O1008) &lt;= 1, MONTH($P1008) &gt;= 1), IF($S1008 &lt;&gt; "", $I1008/$S1008, ""), ""), "")</f>
        <v/>
      </c>
      <c r="AH1008" s="10" t="str">
        <f ca="1">IFERROR(IF(AND(NOW()&lt;= EOMONTH(DATE(YEAR($P1008),2, 1), 0), Overall!$A1010&lt;&gt;"", MONTH($O1008) &lt;= 2, MONTH($P1008) &gt;= 2), IF($S1008 &lt;&gt; "", $I1008/$S1008, ""), ""), "")</f>
        <v/>
      </c>
      <c r="AI1008" s="10" t="str">
        <f ca="1">IFERROR(IF(AND(NOW()&lt;= EOMONTH(DATE(YEAR($P1008),3, 1), 0), Overall!$A1010&lt;&gt;"", MONTH($O1008) &lt;= 3, MONTH($P1008) &gt;= 3), IF($S1008 &lt;&gt; "", $I1008/$S1008, ""), ""), "")</f>
        <v/>
      </c>
      <c r="AJ1008" s="10" t="str">
        <f ca="1">IFERROR(IF(AND(NOW()&lt;= EOMONTH(DATE(YEAR($P1008),4, 1), 0), Overall!$A1010&lt;&gt;"", MONTH($O1008) &lt;= 4, MONTH($P1008) &gt;= 4), IF($S1008 &lt;&gt; "", $I1008/$S1008, ""), ""), "")</f>
        <v/>
      </c>
      <c r="AK1008" s="10" t="str">
        <f ca="1">IFERROR(IF(AND(NOW()&lt;= EOMONTH(DATE(YEAR($P1008),5, 1), 0), Overall!$A1010&lt;&gt;"", MONTH($O1008) &lt;= 5, MONTH($P1008) &gt;= 5), IF($S1008 &lt;&gt; "", $I1008/$S1008, ""), ""), "")</f>
        <v/>
      </c>
      <c r="AL1008" s="10" t="str">
        <f ca="1">IFERROR(IF(AND(NOW()&lt;= EOMONTH(DATE(YEAR($P1008),6, 1), 0), Overall!$A1010&lt;&gt;"", MONTH($O1008) &lt;= 6, MONTH($P1008) &gt;= 6), IF($S1008 &lt;&gt; "", $I1008/$S1008, ""), ""), "")</f>
        <v/>
      </c>
      <c r="AM1008" s="10" t="str">
        <f ca="1">IFERROR(IF(AND(NOW()&lt;= EOMONTH(DATE(YEAR($P1008),7, 1), 0), Overall!$A1010&lt;&gt;"", MONTH($O1008) &lt;= 7, MONTH($P1008) &gt;= 7), IF($S1008 &lt;&gt; "", $I1008/$S1008, ""), ""), "")</f>
        <v/>
      </c>
      <c r="AN1008" s="10" t="str">
        <f ca="1">IFERROR(IF(AND(NOW()&lt;= EOMONTH(DATE(YEAR($P1008),8, 1), 0), Overall!$A1010&lt;&gt;"", MONTH($O1008) &lt;= 8, MONTH($P1008) &gt;= 8), IF($S1008 &lt;&gt; "", $I1008/$S1008, ""), ""), "")</f>
        <v/>
      </c>
      <c r="AO1008" s="10" t="str">
        <f ca="1">IFERROR(IF(AND(NOW()&lt;= EOMONTH(DATE(YEAR($P1008),9, 1), 0), Overall!$A1010&lt;&gt;"", MONTH($O1008) &lt;= 9, MONTH($P1008) &gt;= 9), IF($S1008 &lt;&gt; "", $I1008/$S1008, ""), ""), "")</f>
        <v/>
      </c>
      <c r="AP1008" s="10" t="str">
        <f ca="1">IFERROR(IF(AND(NOW()&lt;= EOMONTH(DATE(YEAR($P1008),10, 1), 0), Overall!$A1010&lt;&gt;"", MONTH($O1008) &lt;= 10, MONTH($P1008) &gt;= 10), IF($S1008 &lt;&gt; "", $I1008/$S1008, ""), ""), "")</f>
        <v/>
      </c>
      <c r="AQ1008" s="10" t="str">
        <f ca="1">IFERROR(IF(AND(NOW()&lt;= EOMONTH(DATE(YEAR($P1008),11, 1), 0), Overall!$A1010&lt;&gt;"", MONTH($O1008) &lt;=11, MONTH($P1008) &gt;= 11), IF($S1008 &lt;&gt; "", $I1008/$S1008, ""), ""), "")</f>
        <v/>
      </c>
      <c r="AR1008" s="10" t="str">
        <f ca="1">IFERROR(IF(AND(NOW()&lt;= EOMONTH(DATE(YEAR($P1008),12, 1), 0), Overall!$A1010&lt;&gt;"", MONTH($O1008) &lt;= 12, MONTH($P1008) &gt;= 12), IF($S1008 &lt;&gt; "", $I1008/$S1008, ""), ""), "")</f>
        <v/>
      </c>
      <c r="AS1008" s="16">
        <f t="shared" ca="1" si="33"/>
        <v>0</v>
      </c>
    </row>
    <row r="1009" spans="1:45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5" t="str">
        <f>IF(Overall!P1011&lt;&gt;"",_xlfn.VALUETOTEXT(Overall!P1011),"")</f>
        <v/>
      </c>
      <c r="I1009" s="6" t="str">
        <f>IF(Overall!F1011&lt;&gt;"",VALUE(Overall!F1011),"")</f>
        <v/>
      </c>
      <c r="J1009" s="6" t="str">
        <f>IF(Overall!G1011&lt;&gt;"",VALUE(Overall!G1011),"")</f>
        <v/>
      </c>
      <c r="K1009" s="6" t="str">
        <f>IF(Overall!H1011&lt;&gt;"",VALUE(Overall!H1011),"")</f>
        <v/>
      </c>
      <c r="L1009" s="6" t="str">
        <f>IF(Overall!I1011&lt;&gt;"",VALUE(Overall!I1011),"")</f>
        <v/>
      </c>
      <c r="M1009" s="6" t="str">
        <f>IF(Overall!J1011&lt;&gt;"",VALUE(Overall!J1011),"")</f>
        <v/>
      </c>
      <c r="N1009" s="6" t="str">
        <f>IF(Overall!K1011&lt;&gt;"",VALUE(Overall!K1011),"")</f>
        <v/>
      </c>
      <c r="O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P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Q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R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S1009" s="5" t="str">
        <f t="shared" si="32"/>
        <v/>
      </c>
      <c r="T1009" s="10" t="str">
        <f>IF(Overall!$A1011&lt;&gt;"",IF(AND(MONTH($O1009) &lt;= 1, MONTH($P1009) &gt;= 1), IF($S1009 &lt;&gt; "", $I1009/$S1009, ""), ""),"")</f>
        <v/>
      </c>
      <c r="U1009" s="10" t="str">
        <f>IF(Overall!$A1011&lt;&gt;"",IF(AND(MONTH($O1009) &lt;= 2, MONTH($P1009) &gt;= 2), IF($S1009 &lt;&gt; "", $I1009/$S1009, ""), ""),"")</f>
        <v/>
      </c>
      <c r="V1009" s="10" t="str">
        <f>IF(Overall!$A1011&lt;&gt;"",IF(AND(MONTH($O1009) &lt;= 3, MONTH($P1009) &gt;= 3), IF($S1009 &lt;&gt; "", $I1009/$S1009, ""), ""),"")</f>
        <v/>
      </c>
      <c r="W1009" s="10" t="str">
        <f>IF(Overall!$A1011&lt;&gt;"",IF(AND(MONTH($O1009) &lt;= 4, MONTH($P1009) &gt;= 4), IF($S1009 &lt;&gt; "", $I1009/$S1009, ""), ""),"")</f>
        <v/>
      </c>
      <c r="X1009" s="10" t="str">
        <f>IF(Overall!$A1011&lt;&gt;"",IF(AND(MONTH($O1009) &lt;= 5, MONTH($P1009) &gt;= 5), IF($S1009 &lt;&gt; "", $I1009/$S1009, ""), ""),"")</f>
        <v/>
      </c>
      <c r="Y1009" s="10" t="str">
        <f>IF(Overall!$A1011&lt;&gt;"",IF(AND(MONTH($O1009) &lt;= 6, MONTH($P1009) &gt;= 6), IF($S1009 &lt;&gt; "", $I1009/$S1009, ""), ""),"")</f>
        <v/>
      </c>
      <c r="Z1009" s="10" t="str">
        <f>IF(Overall!$A1011&lt;&gt;"",IF(AND(MONTH($O1009) &lt;= 7, MONTH($P1009) &gt;= 7 ), IF($S1009 &lt;&gt; "", $I1009/$S1009, ""), ""),"")</f>
        <v/>
      </c>
      <c r="AA1009" s="10" t="str">
        <f>IF(Overall!$A1011&lt;&gt;"",IF(AND(MONTH($O1009) &lt;= 8, MONTH($P1009) &gt;= 8), IF($S1009 &lt;&gt; "", $I1009/$S1009, ""), ""),"")</f>
        <v/>
      </c>
      <c r="AB1009" s="10" t="str">
        <f>IF(Overall!$A1011&lt;&gt;"",IF(AND(MONTH($O1009) &lt;= 9, MONTH($P1009) &gt;= 9), IF($S1009 &lt;&gt; "", $I1009/$S1009, ""), ""),"")</f>
        <v/>
      </c>
      <c r="AC1009" s="10" t="str">
        <f>IF(Overall!$A1011&lt;&gt;"",IF(AND(MONTH($O1009) &lt;= 10, MONTH($P1009) &gt;= 10), IF($S1009 &lt;&gt; "", $I1009/$S1009, ""), ""),"")</f>
        <v/>
      </c>
      <c r="AD1009" s="10" t="str">
        <f>IF(Overall!$A1011&lt;&gt;"",IF(AND(MONTH($O1009) &lt;= 11, MONTH($P1009) &gt;= 11), IF($S1009 &lt;&gt; "", $I1009/$S1009, ""), ""),"")</f>
        <v/>
      </c>
      <c r="AE1009" s="10" t="str">
        <f>IF(Overall!$A1011&lt;&gt;"",IF(AND(MONTH($O1009) &lt;= 12, MONTH($P1009) &gt;= 12), IF($S1009 &lt;&gt; "", $I1009/$S1009, ""), ""),"")</f>
        <v/>
      </c>
      <c r="AG1009" s="10" t="str">
        <f ca="1">IFERROR(IF(AND(NOW()&lt;= EOMONTH(DATE(YEAR($P1009),1, 1), 0), Overall!$A1011&lt;&gt;"", MONTH($O1009) &lt;= 1, MONTH($P1009) &gt;= 1), IF($S1009 &lt;&gt; "", $I1009/$S1009, ""), ""), "")</f>
        <v/>
      </c>
      <c r="AH1009" s="10" t="str">
        <f ca="1">IFERROR(IF(AND(NOW()&lt;= EOMONTH(DATE(YEAR($P1009),2, 1), 0), Overall!$A1011&lt;&gt;"", MONTH($O1009) &lt;= 2, MONTH($P1009) &gt;= 2), IF($S1009 &lt;&gt; "", $I1009/$S1009, ""), ""), "")</f>
        <v/>
      </c>
      <c r="AI1009" s="10" t="str">
        <f ca="1">IFERROR(IF(AND(NOW()&lt;= EOMONTH(DATE(YEAR($P1009),3, 1), 0), Overall!$A1011&lt;&gt;"", MONTH($O1009) &lt;= 3, MONTH($P1009) &gt;= 3), IF($S1009 &lt;&gt; "", $I1009/$S1009, ""), ""), "")</f>
        <v/>
      </c>
      <c r="AJ1009" s="10" t="str">
        <f ca="1">IFERROR(IF(AND(NOW()&lt;= EOMONTH(DATE(YEAR($P1009),4, 1), 0), Overall!$A1011&lt;&gt;"", MONTH($O1009) &lt;= 4, MONTH($P1009) &gt;= 4), IF($S1009 &lt;&gt; "", $I1009/$S1009, ""), ""), "")</f>
        <v/>
      </c>
      <c r="AK1009" s="10" t="str">
        <f ca="1">IFERROR(IF(AND(NOW()&lt;= EOMONTH(DATE(YEAR($P1009),5, 1), 0), Overall!$A1011&lt;&gt;"", MONTH($O1009) &lt;= 5, MONTH($P1009) &gt;= 5), IF($S1009 &lt;&gt; "", $I1009/$S1009, ""), ""), "")</f>
        <v/>
      </c>
      <c r="AL1009" s="10" t="str">
        <f ca="1">IFERROR(IF(AND(NOW()&lt;= EOMONTH(DATE(YEAR($P1009),6, 1), 0), Overall!$A1011&lt;&gt;"", MONTH($O1009) &lt;= 6, MONTH($P1009) &gt;= 6), IF($S1009 &lt;&gt; "", $I1009/$S1009, ""), ""), "")</f>
        <v/>
      </c>
      <c r="AM1009" s="10" t="str">
        <f ca="1">IFERROR(IF(AND(NOW()&lt;= EOMONTH(DATE(YEAR($P1009),7, 1), 0), Overall!$A1011&lt;&gt;"", MONTH($O1009) &lt;= 7, MONTH($P1009) &gt;= 7), IF($S1009 &lt;&gt; "", $I1009/$S1009, ""), ""), "")</f>
        <v/>
      </c>
      <c r="AN1009" s="10" t="str">
        <f ca="1">IFERROR(IF(AND(NOW()&lt;= EOMONTH(DATE(YEAR($P1009),8, 1), 0), Overall!$A1011&lt;&gt;"", MONTH($O1009) &lt;= 8, MONTH($P1009) &gt;= 8), IF($S1009 &lt;&gt; "", $I1009/$S1009, ""), ""), "")</f>
        <v/>
      </c>
      <c r="AO1009" s="10" t="str">
        <f ca="1">IFERROR(IF(AND(NOW()&lt;= EOMONTH(DATE(YEAR($P1009),9, 1), 0), Overall!$A1011&lt;&gt;"", MONTH($O1009) &lt;= 9, MONTH($P1009) &gt;= 9), IF($S1009 &lt;&gt; "", $I1009/$S1009, ""), ""), "")</f>
        <v/>
      </c>
      <c r="AP1009" s="10" t="str">
        <f ca="1">IFERROR(IF(AND(NOW()&lt;= EOMONTH(DATE(YEAR($P1009),10, 1), 0), Overall!$A1011&lt;&gt;"", MONTH($O1009) &lt;= 10, MONTH($P1009) &gt;= 10), IF($S1009 &lt;&gt; "", $I1009/$S1009, ""), ""), "")</f>
        <v/>
      </c>
      <c r="AQ1009" s="10" t="str">
        <f ca="1">IFERROR(IF(AND(NOW()&lt;= EOMONTH(DATE(YEAR($P1009),11, 1), 0), Overall!$A1011&lt;&gt;"", MONTH($O1009) &lt;=11, MONTH($P1009) &gt;= 11), IF($S1009 &lt;&gt; "", $I1009/$S1009, ""), ""), "")</f>
        <v/>
      </c>
      <c r="AR1009" s="10" t="str">
        <f ca="1">IFERROR(IF(AND(NOW()&lt;= EOMONTH(DATE(YEAR($P1009),12, 1), 0), Overall!$A1011&lt;&gt;"", MONTH($O1009) &lt;= 12, MONTH($P1009) &gt;= 12), IF($S1009 &lt;&gt; "", $I1009/$S1009, ""), ""), "")</f>
        <v/>
      </c>
      <c r="AS1009" s="16">
        <f t="shared" ca="1" si="33"/>
        <v>0</v>
      </c>
    </row>
    <row r="1010" spans="1:45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5" t="str">
        <f>IF(Overall!P1012&lt;&gt;"",_xlfn.VALUETOTEXT(Overall!P1012),"")</f>
        <v/>
      </c>
      <c r="I1010" s="6" t="str">
        <f>IF(Overall!F1012&lt;&gt;"",VALUE(Overall!F1012),"")</f>
        <v/>
      </c>
      <c r="J1010" s="6" t="str">
        <f>IF(Overall!G1012&lt;&gt;"",VALUE(Overall!G1012),"")</f>
        <v/>
      </c>
      <c r="K1010" s="6" t="str">
        <f>IF(Overall!H1012&lt;&gt;"",VALUE(Overall!H1012),"")</f>
        <v/>
      </c>
      <c r="L1010" s="6" t="str">
        <f>IF(Overall!I1012&lt;&gt;"",VALUE(Overall!I1012),"")</f>
        <v/>
      </c>
      <c r="M1010" s="6" t="str">
        <f>IF(Overall!J1012&lt;&gt;"",VALUE(Overall!J1012),"")</f>
        <v/>
      </c>
      <c r="N1010" s="6" t="str">
        <f>IF(Overall!K1012&lt;&gt;"",VALUE(Overall!K1012),"")</f>
        <v/>
      </c>
      <c r="O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P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Q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R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S1010" s="5" t="str">
        <f t="shared" si="32"/>
        <v/>
      </c>
      <c r="T1010" s="10" t="str">
        <f>IF(Overall!$A1012&lt;&gt;"",IF(AND(MONTH($O1010) &lt;= 1, MONTH($P1010) &gt;= 1), IF($S1010 &lt;&gt; "", $I1010/$S1010, ""), ""),"")</f>
        <v/>
      </c>
      <c r="U1010" s="10" t="str">
        <f>IF(Overall!$A1012&lt;&gt;"",IF(AND(MONTH($O1010) &lt;= 2, MONTH($P1010) &gt;= 2), IF($S1010 &lt;&gt; "", $I1010/$S1010, ""), ""),"")</f>
        <v/>
      </c>
      <c r="V1010" s="10" t="str">
        <f>IF(Overall!$A1012&lt;&gt;"",IF(AND(MONTH($O1010) &lt;= 3, MONTH($P1010) &gt;= 3), IF($S1010 &lt;&gt; "", $I1010/$S1010, ""), ""),"")</f>
        <v/>
      </c>
      <c r="W1010" s="10" t="str">
        <f>IF(Overall!$A1012&lt;&gt;"",IF(AND(MONTH($O1010) &lt;= 4, MONTH($P1010) &gt;= 4), IF($S1010 &lt;&gt; "", $I1010/$S1010, ""), ""),"")</f>
        <v/>
      </c>
      <c r="X1010" s="10" t="str">
        <f>IF(Overall!$A1012&lt;&gt;"",IF(AND(MONTH($O1010) &lt;= 5, MONTH($P1010) &gt;= 5), IF($S1010 &lt;&gt; "", $I1010/$S1010, ""), ""),"")</f>
        <v/>
      </c>
      <c r="Y1010" s="10" t="str">
        <f>IF(Overall!$A1012&lt;&gt;"",IF(AND(MONTH($O1010) &lt;= 6, MONTH($P1010) &gt;= 6), IF($S1010 &lt;&gt; "", $I1010/$S1010, ""), ""),"")</f>
        <v/>
      </c>
      <c r="Z1010" s="10" t="str">
        <f>IF(Overall!$A1012&lt;&gt;"",IF(AND(MONTH($O1010) &lt;= 7, MONTH($P1010) &gt;= 7 ), IF($S1010 &lt;&gt; "", $I1010/$S1010, ""), ""),"")</f>
        <v/>
      </c>
      <c r="AA1010" s="10" t="str">
        <f>IF(Overall!$A1012&lt;&gt;"",IF(AND(MONTH($O1010) &lt;= 8, MONTH($P1010) &gt;= 8), IF($S1010 &lt;&gt; "", $I1010/$S1010, ""), ""),"")</f>
        <v/>
      </c>
      <c r="AB1010" s="10" t="str">
        <f>IF(Overall!$A1012&lt;&gt;"",IF(AND(MONTH($O1010) &lt;= 9, MONTH($P1010) &gt;= 9), IF($S1010 &lt;&gt; "", $I1010/$S1010, ""), ""),"")</f>
        <v/>
      </c>
      <c r="AC1010" s="10" t="str">
        <f>IF(Overall!$A1012&lt;&gt;"",IF(AND(MONTH($O1010) &lt;= 10, MONTH($P1010) &gt;= 10), IF($S1010 &lt;&gt; "", $I1010/$S1010, ""), ""),"")</f>
        <v/>
      </c>
      <c r="AD1010" s="10" t="str">
        <f>IF(Overall!$A1012&lt;&gt;"",IF(AND(MONTH($O1010) &lt;= 11, MONTH($P1010) &gt;= 11), IF($S1010 &lt;&gt; "", $I1010/$S1010, ""), ""),"")</f>
        <v/>
      </c>
      <c r="AE1010" s="10" t="str">
        <f>IF(Overall!$A1012&lt;&gt;"",IF(AND(MONTH($O1010) &lt;= 12, MONTH($P1010) &gt;= 12), IF($S1010 &lt;&gt; "", $I1010/$S1010, ""), ""),"")</f>
        <v/>
      </c>
      <c r="AG1010" s="10" t="str">
        <f ca="1">IFERROR(IF(AND(NOW()&lt;= EOMONTH(DATE(YEAR($P1010),1, 1), 0), Overall!$A1012&lt;&gt;"", MONTH($O1010) &lt;= 1, MONTH($P1010) &gt;= 1), IF($S1010 &lt;&gt; "", $I1010/$S1010, ""), ""), "")</f>
        <v/>
      </c>
      <c r="AH1010" s="10" t="str">
        <f ca="1">IFERROR(IF(AND(NOW()&lt;= EOMONTH(DATE(YEAR($P1010),2, 1), 0), Overall!$A1012&lt;&gt;"", MONTH($O1010) &lt;= 2, MONTH($P1010) &gt;= 2), IF($S1010 &lt;&gt; "", $I1010/$S1010, ""), ""), "")</f>
        <v/>
      </c>
      <c r="AI1010" s="10" t="str">
        <f ca="1">IFERROR(IF(AND(NOW()&lt;= EOMONTH(DATE(YEAR($P1010),3, 1), 0), Overall!$A1012&lt;&gt;"", MONTH($O1010) &lt;= 3, MONTH($P1010) &gt;= 3), IF($S1010 &lt;&gt; "", $I1010/$S1010, ""), ""), "")</f>
        <v/>
      </c>
      <c r="AJ1010" s="10" t="str">
        <f ca="1">IFERROR(IF(AND(NOW()&lt;= EOMONTH(DATE(YEAR($P1010),4, 1), 0), Overall!$A1012&lt;&gt;"", MONTH($O1010) &lt;= 4, MONTH($P1010) &gt;= 4), IF($S1010 &lt;&gt; "", $I1010/$S1010, ""), ""), "")</f>
        <v/>
      </c>
      <c r="AK1010" s="10" t="str">
        <f ca="1">IFERROR(IF(AND(NOW()&lt;= EOMONTH(DATE(YEAR($P1010),5, 1), 0), Overall!$A1012&lt;&gt;"", MONTH($O1010) &lt;= 5, MONTH($P1010) &gt;= 5), IF($S1010 &lt;&gt; "", $I1010/$S1010, ""), ""), "")</f>
        <v/>
      </c>
      <c r="AL1010" s="10" t="str">
        <f ca="1">IFERROR(IF(AND(NOW()&lt;= EOMONTH(DATE(YEAR($P1010),6, 1), 0), Overall!$A1012&lt;&gt;"", MONTH($O1010) &lt;= 6, MONTH($P1010) &gt;= 6), IF($S1010 &lt;&gt; "", $I1010/$S1010, ""), ""), "")</f>
        <v/>
      </c>
      <c r="AM1010" s="10" t="str">
        <f ca="1">IFERROR(IF(AND(NOW()&lt;= EOMONTH(DATE(YEAR($P1010),7, 1), 0), Overall!$A1012&lt;&gt;"", MONTH($O1010) &lt;= 7, MONTH($P1010) &gt;= 7), IF($S1010 &lt;&gt; "", $I1010/$S1010, ""), ""), "")</f>
        <v/>
      </c>
      <c r="AN1010" s="10" t="str">
        <f ca="1">IFERROR(IF(AND(NOW()&lt;= EOMONTH(DATE(YEAR($P1010),8, 1), 0), Overall!$A1012&lt;&gt;"", MONTH($O1010) &lt;= 8, MONTH($P1010) &gt;= 8), IF($S1010 &lt;&gt; "", $I1010/$S1010, ""), ""), "")</f>
        <v/>
      </c>
      <c r="AO1010" s="10" t="str">
        <f ca="1">IFERROR(IF(AND(NOW()&lt;= EOMONTH(DATE(YEAR($P1010),9, 1), 0), Overall!$A1012&lt;&gt;"", MONTH($O1010) &lt;= 9, MONTH($P1010) &gt;= 9), IF($S1010 &lt;&gt; "", $I1010/$S1010, ""), ""), "")</f>
        <v/>
      </c>
      <c r="AP1010" s="10" t="str">
        <f ca="1">IFERROR(IF(AND(NOW()&lt;= EOMONTH(DATE(YEAR($P1010),10, 1), 0), Overall!$A1012&lt;&gt;"", MONTH($O1010) &lt;= 10, MONTH($P1010) &gt;= 10), IF($S1010 &lt;&gt; "", $I1010/$S1010, ""), ""), "")</f>
        <v/>
      </c>
      <c r="AQ1010" s="10" t="str">
        <f ca="1">IFERROR(IF(AND(NOW()&lt;= EOMONTH(DATE(YEAR($P1010),11, 1), 0), Overall!$A1012&lt;&gt;"", MONTH($O1010) &lt;=11, MONTH($P1010) &gt;= 11), IF($S1010 &lt;&gt; "", $I1010/$S1010, ""), ""), "")</f>
        <v/>
      </c>
      <c r="AR1010" s="10" t="str">
        <f ca="1">IFERROR(IF(AND(NOW()&lt;= EOMONTH(DATE(YEAR($P1010),12, 1), 0), Overall!$A1012&lt;&gt;"", MONTH($O1010) &lt;= 12, MONTH($P1010) &gt;= 12), IF($S1010 &lt;&gt; "", $I1010/$S1010, ""), ""), "")</f>
        <v/>
      </c>
      <c r="AS1010" s="16">
        <f t="shared" ca="1" si="33"/>
        <v>0</v>
      </c>
    </row>
    <row r="1011" spans="1:45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5" t="str">
        <f>IF(Overall!P1013&lt;&gt;"",_xlfn.VALUETOTEXT(Overall!P1013),"")</f>
        <v/>
      </c>
      <c r="I1011" s="6" t="str">
        <f>IF(Overall!F1013&lt;&gt;"",VALUE(Overall!F1013),"")</f>
        <v/>
      </c>
      <c r="J1011" s="6" t="str">
        <f>IF(Overall!G1013&lt;&gt;"",VALUE(Overall!G1013),"")</f>
        <v/>
      </c>
      <c r="K1011" s="6" t="str">
        <f>IF(Overall!H1013&lt;&gt;"",VALUE(Overall!H1013),"")</f>
        <v/>
      </c>
      <c r="L1011" s="6" t="str">
        <f>IF(Overall!I1013&lt;&gt;"",VALUE(Overall!I1013),"")</f>
        <v/>
      </c>
      <c r="M1011" s="6" t="str">
        <f>IF(Overall!J1013&lt;&gt;"",VALUE(Overall!J1013),"")</f>
        <v/>
      </c>
      <c r="N1011" s="6" t="str">
        <f>IF(Overall!K1013&lt;&gt;"",VALUE(Overall!K1013),"")</f>
        <v/>
      </c>
      <c r="O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P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Q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R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S1011" s="5" t="str">
        <f t="shared" si="32"/>
        <v/>
      </c>
      <c r="T1011" s="10" t="str">
        <f>IF(Overall!$A1013&lt;&gt;"",IF(AND(MONTH($O1011) &lt;= 1, MONTH($P1011) &gt;= 1), IF($S1011 &lt;&gt; "", $I1011/$S1011, ""), ""),"")</f>
        <v/>
      </c>
      <c r="U1011" s="10" t="str">
        <f>IF(Overall!$A1013&lt;&gt;"",IF(AND(MONTH($O1011) &lt;= 2, MONTH($P1011) &gt;= 2), IF($S1011 &lt;&gt; "", $I1011/$S1011, ""), ""),"")</f>
        <v/>
      </c>
      <c r="V1011" s="10" t="str">
        <f>IF(Overall!$A1013&lt;&gt;"",IF(AND(MONTH($O1011) &lt;= 3, MONTH($P1011) &gt;= 3), IF($S1011 &lt;&gt; "", $I1011/$S1011, ""), ""),"")</f>
        <v/>
      </c>
      <c r="W1011" s="10" t="str">
        <f>IF(Overall!$A1013&lt;&gt;"",IF(AND(MONTH($O1011) &lt;= 4, MONTH($P1011) &gt;= 4), IF($S1011 &lt;&gt; "", $I1011/$S1011, ""), ""),"")</f>
        <v/>
      </c>
      <c r="X1011" s="10" t="str">
        <f>IF(Overall!$A1013&lt;&gt;"",IF(AND(MONTH($O1011) &lt;= 5, MONTH($P1011) &gt;= 5), IF($S1011 &lt;&gt; "", $I1011/$S1011, ""), ""),"")</f>
        <v/>
      </c>
      <c r="Y1011" s="10" t="str">
        <f>IF(Overall!$A1013&lt;&gt;"",IF(AND(MONTH($O1011) &lt;= 6, MONTH($P1011) &gt;= 6), IF($S1011 &lt;&gt; "", $I1011/$S1011, ""), ""),"")</f>
        <v/>
      </c>
      <c r="Z1011" s="10" t="str">
        <f>IF(Overall!$A1013&lt;&gt;"",IF(AND(MONTH($O1011) &lt;= 7, MONTH($P1011) &gt;= 7 ), IF($S1011 &lt;&gt; "", $I1011/$S1011, ""), ""),"")</f>
        <v/>
      </c>
      <c r="AA1011" s="10" t="str">
        <f>IF(Overall!$A1013&lt;&gt;"",IF(AND(MONTH($O1011) &lt;= 8, MONTH($P1011) &gt;= 8), IF($S1011 &lt;&gt; "", $I1011/$S1011, ""), ""),"")</f>
        <v/>
      </c>
      <c r="AB1011" s="10" t="str">
        <f>IF(Overall!$A1013&lt;&gt;"",IF(AND(MONTH($O1011) &lt;= 9, MONTH($P1011) &gt;= 9), IF($S1011 &lt;&gt; "", $I1011/$S1011, ""), ""),"")</f>
        <v/>
      </c>
      <c r="AC1011" s="10" t="str">
        <f>IF(Overall!$A1013&lt;&gt;"",IF(AND(MONTH($O1011) &lt;= 10, MONTH($P1011) &gt;= 10), IF($S1011 &lt;&gt; "", $I1011/$S1011, ""), ""),"")</f>
        <v/>
      </c>
      <c r="AD1011" s="10" t="str">
        <f>IF(Overall!$A1013&lt;&gt;"",IF(AND(MONTH($O1011) &lt;= 11, MONTH($P1011) &gt;= 11), IF($S1011 &lt;&gt; "", $I1011/$S1011, ""), ""),"")</f>
        <v/>
      </c>
      <c r="AE1011" s="10" t="str">
        <f>IF(Overall!$A1013&lt;&gt;"",IF(AND(MONTH($O1011) &lt;= 12, MONTH($P1011) &gt;= 12), IF($S1011 &lt;&gt; "", $I1011/$S1011, ""), ""),"")</f>
        <v/>
      </c>
      <c r="AG1011" s="10" t="str">
        <f ca="1">IFERROR(IF(AND(NOW()&lt;= EOMONTH(DATE(YEAR($P1011),1, 1), 0), Overall!$A1013&lt;&gt;"", MONTH($O1011) &lt;= 1, MONTH($P1011) &gt;= 1), IF($S1011 &lt;&gt; "", $I1011/$S1011, ""), ""), "")</f>
        <v/>
      </c>
      <c r="AH1011" s="10" t="str">
        <f ca="1">IFERROR(IF(AND(NOW()&lt;= EOMONTH(DATE(YEAR($P1011),2, 1), 0), Overall!$A1013&lt;&gt;"", MONTH($O1011) &lt;= 2, MONTH($P1011) &gt;= 2), IF($S1011 &lt;&gt; "", $I1011/$S1011, ""), ""), "")</f>
        <v/>
      </c>
      <c r="AI1011" s="10" t="str">
        <f ca="1">IFERROR(IF(AND(NOW()&lt;= EOMONTH(DATE(YEAR($P1011),3, 1), 0), Overall!$A1013&lt;&gt;"", MONTH($O1011) &lt;= 3, MONTH($P1011) &gt;= 3), IF($S1011 &lt;&gt; "", $I1011/$S1011, ""), ""), "")</f>
        <v/>
      </c>
      <c r="AJ1011" s="10" t="str">
        <f ca="1">IFERROR(IF(AND(NOW()&lt;= EOMONTH(DATE(YEAR($P1011),4, 1), 0), Overall!$A1013&lt;&gt;"", MONTH($O1011) &lt;= 4, MONTH($P1011) &gt;= 4), IF($S1011 &lt;&gt; "", $I1011/$S1011, ""), ""), "")</f>
        <v/>
      </c>
      <c r="AK1011" s="10" t="str">
        <f ca="1">IFERROR(IF(AND(NOW()&lt;= EOMONTH(DATE(YEAR($P1011),5, 1), 0), Overall!$A1013&lt;&gt;"", MONTH($O1011) &lt;= 5, MONTH($P1011) &gt;= 5), IF($S1011 &lt;&gt; "", $I1011/$S1011, ""), ""), "")</f>
        <v/>
      </c>
      <c r="AL1011" s="10" t="str">
        <f ca="1">IFERROR(IF(AND(NOW()&lt;= EOMONTH(DATE(YEAR($P1011),6, 1), 0), Overall!$A1013&lt;&gt;"", MONTH($O1011) &lt;= 6, MONTH($P1011) &gt;= 6), IF($S1011 &lt;&gt; "", $I1011/$S1011, ""), ""), "")</f>
        <v/>
      </c>
      <c r="AM1011" s="10" t="str">
        <f ca="1">IFERROR(IF(AND(NOW()&lt;= EOMONTH(DATE(YEAR($P1011),7, 1), 0), Overall!$A1013&lt;&gt;"", MONTH($O1011) &lt;= 7, MONTH($P1011) &gt;= 7), IF($S1011 &lt;&gt; "", $I1011/$S1011, ""), ""), "")</f>
        <v/>
      </c>
      <c r="AN1011" s="10" t="str">
        <f ca="1">IFERROR(IF(AND(NOW()&lt;= EOMONTH(DATE(YEAR($P1011),8, 1), 0), Overall!$A1013&lt;&gt;"", MONTH($O1011) &lt;= 8, MONTH($P1011) &gt;= 8), IF($S1011 &lt;&gt; "", $I1011/$S1011, ""), ""), "")</f>
        <v/>
      </c>
      <c r="AO1011" s="10" t="str">
        <f ca="1">IFERROR(IF(AND(NOW()&lt;= EOMONTH(DATE(YEAR($P1011),9, 1), 0), Overall!$A1013&lt;&gt;"", MONTH($O1011) &lt;= 9, MONTH($P1011) &gt;= 9), IF($S1011 &lt;&gt; "", $I1011/$S1011, ""), ""), "")</f>
        <v/>
      </c>
      <c r="AP1011" s="10" t="str">
        <f ca="1">IFERROR(IF(AND(NOW()&lt;= EOMONTH(DATE(YEAR($P1011),10, 1), 0), Overall!$A1013&lt;&gt;"", MONTH($O1011) &lt;= 10, MONTH($P1011) &gt;= 10), IF($S1011 &lt;&gt; "", $I1011/$S1011, ""), ""), "")</f>
        <v/>
      </c>
      <c r="AQ1011" s="10" t="str">
        <f ca="1">IFERROR(IF(AND(NOW()&lt;= EOMONTH(DATE(YEAR($P1011),11, 1), 0), Overall!$A1013&lt;&gt;"", MONTH($O1011) &lt;=11, MONTH($P1011) &gt;= 11), IF($S1011 &lt;&gt; "", $I1011/$S1011, ""), ""), "")</f>
        <v/>
      </c>
      <c r="AR1011" s="10" t="str">
        <f ca="1">IFERROR(IF(AND(NOW()&lt;= EOMONTH(DATE(YEAR($P1011),12, 1), 0), Overall!$A1013&lt;&gt;"", MONTH($O1011) &lt;= 12, MONTH($P1011) &gt;= 12), IF($S1011 &lt;&gt; "", $I1011/$S1011, ""), ""), "")</f>
        <v/>
      </c>
      <c r="AS1011" s="16">
        <f t="shared" ca="1" si="33"/>
        <v>0</v>
      </c>
    </row>
    <row r="1012" spans="1:45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5" t="str">
        <f>IF(Overall!P1014&lt;&gt;"",_xlfn.VALUETOTEXT(Overall!P1014),"")</f>
        <v/>
      </c>
      <c r="I1012" s="6" t="str">
        <f>IF(Overall!F1014&lt;&gt;"",VALUE(Overall!F1014),"")</f>
        <v/>
      </c>
      <c r="J1012" s="6" t="str">
        <f>IF(Overall!G1014&lt;&gt;"",VALUE(Overall!G1014),"")</f>
        <v/>
      </c>
      <c r="K1012" s="6" t="str">
        <f>IF(Overall!H1014&lt;&gt;"",VALUE(Overall!H1014),"")</f>
        <v/>
      </c>
      <c r="L1012" s="6" t="str">
        <f>IF(Overall!I1014&lt;&gt;"",VALUE(Overall!I1014),"")</f>
        <v/>
      </c>
      <c r="M1012" s="6" t="str">
        <f>IF(Overall!J1014&lt;&gt;"",VALUE(Overall!J1014),"")</f>
        <v/>
      </c>
      <c r="N1012" s="6" t="str">
        <f>IF(Overall!K1014&lt;&gt;"",VALUE(Overall!K1014),"")</f>
        <v/>
      </c>
      <c r="O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P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Q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R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S1012" s="5" t="str">
        <f t="shared" si="32"/>
        <v/>
      </c>
      <c r="T1012" s="10" t="str">
        <f>IF(Overall!$A1014&lt;&gt;"",IF(AND(MONTH($O1012) &lt;= 1, MONTH($P1012) &gt;= 1), IF($S1012 &lt;&gt; "", $I1012/$S1012, ""), ""),"")</f>
        <v/>
      </c>
      <c r="U1012" s="10" t="str">
        <f>IF(Overall!$A1014&lt;&gt;"",IF(AND(MONTH($O1012) &lt;= 2, MONTH($P1012) &gt;= 2), IF($S1012 &lt;&gt; "", $I1012/$S1012, ""), ""),"")</f>
        <v/>
      </c>
      <c r="V1012" s="10" t="str">
        <f>IF(Overall!$A1014&lt;&gt;"",IF(AND(MONTH($O1012) &lt;= 3, MONTH($P1012) &gt;= 3), IF($S1012 &lt;&gt; "", $I1012/$S1012, ""), ""),"")</f>
        <v/>
      </c>
      <c r="W1012" s="10" t="str">
        <f>IF(Overall!$A1014&lt;&gt;"",IF(AND(MONTH($O1012) &lt;= 4, MONTH($P1012) &gt;= 4), IF($S1012 &lt;&gt; "", $I1012/$S1012, ""), ""),"")</f>
        <v/>
      </c>
      <c r="X1012" s="10" t="str">
        <f>IF(Overall!$A1014&lt;&gt;"",IF(AND(MONTH($O1012) &lt;= 5, MONTH($P1012) &gt;= 5), IF($S1012 &lt;&gt; "", $I1012/$S1012, ""), ""),"")</f>
        <v/>
      </c>
      <c r="Y1012" s="10" t="str">
        <f>IF(Overall!$A1014&lt;&gt;"",IF(AND(MONTH($O1012) &lt;= 6, MONTH($P1012) &gt;= 6), IF($S1012 &lt;&gt; "", $I1012/$S1012, ""), ""),"")</f>
        <v/>
      </c>
      <c r="Z1012" s="10" t="str">
        <f>IF(Overall!$A1014&lt;&gt;"",IF(AND(MONTH($O1012) &lt;= 7, MONTH($P1012) &gt;= 7 ), IF($S1012 &lt;&gt; "", $I1012/$S1012, ""), ""),"")</f>
        <v/>
      </c>
      <c r="AA1012" s="10" t="str">
        <f>IF(Overall!$A1014&lt;&gt;"",IF(AND(MONTH($O1012) &lt;= 8, MONTH($P1012) &gt;= 8), IF($S1012 &lt;&gt; "", $I1012/$S1012, ""), ""),"")</f>
        <v/>
      </c>
      <c r="AB1012" s="10" t="str">
        <f>IF(Overall!$A1014&lt;&gt;"",IF(AND(MONTH($O1012) &lt;= 9, MONTH($P1012) &gt;= 9), IF($S1012 &lt;&gt; "", $I1012/$S1012, ""), ""),"")</f>
        <v/>
      </c>
      <c r="AC1012" s="10" t="str">
        <f>IF(Overall!$A1014&lt;&gt;"",IF(AND(MONTH($O1012) &lt;= 10, MONTH($P1012) &gt;= 10), IF($S1012 &lt;&gt; "", $I1012/$S1012, ""), ""),"")</f>
        <v/>
      </c>
      <c r="AD1012" s="10" t="str">
        <f>IF(Overall!$A1014&lt;&gt;"",IF(AND(MONTH($O1012) &lt;= 11, MONTH($P1012) &gt;= 11), IF($S1012 &lt;&gt; "", $I1012/$S1012, ""), ""),"")</f>
        <v/>
      </c>
      <c r="AE1012" s="10" t="str">
        <f>IF(Overall!$A1014&lt;&gt;"",IF(AND(MONTH($O1012) &lt;= 12, MONTH($P1012) &gt;= 12), IF($S1012 &lt;&gt; "", $I1012/$S1012, ""), ""),"")</f>
        <v/>
      </c>
      <c r="AG1012" s="10" t="str">
        <f ca="1">IFERROR(IF(AND(NOW()&lt;= EOMONTH(DATE(YEAR($P1012),1, 1), 0), Overall!$A1014&lt;&gt;"", MONTH($O1012) &lt;= 1, MONTH($P1012) &gt;= 1), IF($S1012 &lt;&gt; "", $I1012/$S1012, ""), ""), "")</f>
        <v/>
      </c>
      <c r="AH1012" s="10" t="str">
        <f ca="1">IFERROR(IF(AND(NOW()&lt;= EOMONTH(DATE(YEAR($P1012),2, 1), 0), Overall!$A1014&lt;&gt;"", MONTH($O1012) &lt;= 2, MONTH($P1012) &gt;= 2), IF($S1012 &lt;&gt; "", $I1012/$S1012, ""), ""), "")</f>
        <v/>
      </c>
      <c r="AI1012" s="10" t="str">
        <f ca="1">IFERROR(IF(AND(NOW()&lt;= EOMONTH(DATE(YEAR($P1012),3, 1), 0), Overall!$A1014&lt;&gt;"", MONTH($O1012) &lt;= 3, MONTH($P1012) &gt;= 3), IF($S1012 &lt;&gt; "", $I1012/$S1012, ""), ""), "")</f>
        <v/>
      </c>
      <c r="AJ1012" s="10" t="str">
        <f ca="1">IFERROR(IF(AND(NOW()&lt;= EOMONTH(DATE(YEAR($P1012),4, 1), 0), Overall!$A1014&lt;&gt;"", MONTH($O1012) &lt;= 4, MONTH($P1012) &gt;= 4), IF($S1012 &lt;&gt; "", $I1012/$S1012, ""), ""), "")</f>
        <v/>
      </c>
      <c r="AK1012" s="10" t="str">
        <f ca="1">IFERROR(IF(AND(NOW()&lt;= EOMONTH(DATE(YEAR($P1012),5, 1), 0), Overall!$A1014&lt;&gt;"", MONTH($O1012) &lt;= 5, MONTH($P1012) &gt;= 5), IF($S1012 &lt;&gt; "", $I1012/$S1012, ""), ""), "")</f>
        <v/>
      </c>
      <c r="AL1012" s="10" t="str">
        <f ca="1">IFERROR(IF(AND(NOW()&lt;= EOMONTH(DATE(YEAR($P1012),6, 1), 0), Overall!$A1014&lt;&gt;"", MONTH($O1012) &lt;= 6, MONTH($P1012) &gt;= 6), IF($S1012 &lt;&gt; "", $I1012/$S1012, ""), ""), "")</f>
        <v/>
      </c>
      <c r="AM1012" s="10" t="str">
        <f ca="1">IFERROR(IF(AND(NOW()&lt;= EOMONTH(DATE(YEAR($P1012),7, 1), 0), Overall!$A1014&lt;&gt;"", MONTH($O1012) &lt;= 7, MONTH($P1012) &gt;= 7), IF($S1012 &lt;&gt; "", $I1012/$S1012, ""), ""), "")</f>
        <v/>
      </c>
      <c r="AN1012" s="10" t="str">
        <f ca="1">IFERROR(IF(AND(NOW()&lt;= EOMONTH(DATE(YEAR($P1012),8, 1), 0), Overall!$A1014&lt;&gt;"", MONTH($O1012) &lt;= 8, MONTH($P1012) &gt;= 8), IF($S1012 &lt;&gt; "", $I1012/$S1012, ""), ""), "")</f>
        <v/>
      </c>
      <c r="AO1012" s="10" t="str">
        <f ca="1">IFERROR(IF(AND(NOW()&lt;= EOMONTH(DATE(YEAR($P1012),9, 1), 0), Overall!$A1014&lt;&gt;"", MONTH($O1012) &lt;= 9, MONTH($P1012) &gt;= 9), IF($S1012 &lt;&gt; "", $I1012/$S1012, ""), ""), "")</f>
        <v/>
      </c>
      <c r="AP1012" s="10" t="str">
        <f ca="1">IFERROR(IF(AND(NOW()&lt;= EOMONTH(DATE(YEAR($P1012),10, 1), 0), Overall!$A1014&lt;&gt;"", MONTH($O1012) &lt;= 10, MONTH($P1012) &gt;= 10), IF($S1012 &lt;&gt; "", $I1012/$S1012, ""), ""), "")</f>
        <v/>
      </c>
      <c r="AQ1012" s="10" t="str">
        <f ca="1">IFERROR(IF(AND(NOW()&lt;= EOMONTH(DATE(YEAR($P1012),11, 1), 0), Overall!$A1014&lt;&gt;"", MONTH($O1012) &lt;=11, MONTH($P1012) &gt;= 11), IF($S1012 &lt;&gt; "", $I1012/$S1012, ""), ""), "")</f>
        <v/>
      </c>
      <c r="AR1012" s="10" t="str">
        <f ca="1">IFERROR(IF(AND(NOW()&lt;= EOMONTH(DATE(YEAR($P1012),12, 1), 0), Overall!$A1014&lt;&gt;"", MONTH($O1012) &lt;= 12, MONTH($P1012) &gt;= 12), IF($S1012 &lt;&gt; "", $I1012/$S1012, ""), ""), "")</f>
        <v/>
      </c>
      <c r="AS1012" s="16">
        <f t="shared" ca="1" si="33"/>
        <v>0</v>
      </c>
    </row>
    <row r="1013" spans="1:45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5" t="str">
        <f>IF(Overall!P1015&lt;&gt;"",_xlfn.VALUETOTEXT(Overall!P1015),"")</f>
        <v/>
      </c>
      <c r="I1013" s="6" t="str">
        <f>IF(Overall!F1015&lt;&gt;"",VALUE(Overall!F1015),"")</f>
        <v/>
      </c>
      <c r="J1013" s="6" t="str">
        <f>IF(Overall!G1015&lt;&gt;"",VALUE(Overall!G1015),"")</f>
        <v/>
      </c>
      <c r="K1013" s="6" t="str">
        <f>IF(Overall!H1015&lt;&gt;"",VALUE(Overall!H1015),"")</f>
        <v/>
      </c>
      <c r="L1013" s="6" t="str">
        <f>IF(Overall!I1015&lt;&gt;"",VALUE(Overall!I1015),"")</f>
        <v/>
      </c>
      <c r="M1013" s="6" t="str">
        <f>IF(Overall!J1015&lt;&gt;"",VALUE(Overall!J1015),"")</f>
        <v/>
      </c>
      <c r="N1013" s="6" t="str">
        <f>IF(Overall!K1015&lt;&gt;"",VALUE(Overall!K1015),"")</f>
        <v/>
      </c>
      <c r="O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P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Q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R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S1013" s="5" t="str">
        <f t="shared" si="32"/>
        <v/>
      </c>
      <c r="T1013" s="10" t="str">
        <f>IF(Overall!$A1015&lt;&gt;"",IF(AND(MONTH($O1013) &lt;= 1, MONTH($P1013) &gt;= 1), IF($S1013 &lt;&gt; "", $I1013/$S1013, ""), ""),"")</f>
        <v/>
      </c>
      <c r="U1013" s="10" t="str">
        <f>IF(Overall!$A1015&lt;&gt;"",IF(AND(MONTH($O1013) &lt;= 2, MONTH($P1013) &gt;= 2), IF($S1013 &lt;&gt; "", $I1013/$S1013, ""), ""),"")</f>
        <v/>
      </c>
      <c r="V1013" s="10" t="str">
        <f>IF(Overall!$A1015&lt;&gt;"",IF(AND(MONTH($O1013) &lt;= 3, MONTH($P1013) &gt;= 3), IF($S1013 &lt;&gt; "", $I1013/$S1013, ""), ""),"")</f>
        <v/>
      </c>
      <c r="W1013" s="10" t="str">
        <f>IF(Overall!$A1015&lt;&gt;"",IF(AND(MONTH($O1013) &lt;= 4, MONTH($P1013) &gt;= 4), IF($S1013 &lt;&gt; "", $I1013/$S1013, ""), ""),"")</f>
        <v/>
      </c>
      <c r="X1013" s="10" t="str">
        <f>IF(Overall!$A1015&lt;&gt;"",IF(AND(MONTH($O1013) &lt;= 5, MONTH($P1013) &gt;= 5), IF($S1013 &lt;&gt; "", $I1013/$S1013, ""), ""),"")</f>
        <v/>
      </c>
      <c r="Y1013" s="10" t="str">
        <f>IF(Overall!$A1015&lt;&gt;"",IF(AND(MONTH($O1013) &lt;= 6, MONTH($P1013) &gt;= 6), IF($S1013 &lt;&gt; "", $I1013/$S1013, ""), ""),"")</f>
        <v/>
      </c>
      <c r="Z1013" s="10" t="str">
        <f>IF(Overall!$A1015&lt;&gt;"",IF(AND(MONTH($O1013) &lt;= 7, MONTH($P1013) &gt;= 7 ), IF($S1013 &lt;&gt; "", $I1013/$S1013, ""), ""),"")</f>
        <v/>
      </c>
      <c r="AA1013" s="10" t="str">
        <f>IF(Overall!$A1015&lt;&gt;"",IF(AND(MONTH($O1013) &lt;= 8, MONTH($P1013) &gt;= 8), IF($S1013 &lt;&gt; "", $I1013/$S1013, ""), ""),"")</f>
        <v/>
      </c>
      <c r="AB1013" s="10" t="str">
        <f>IF(Overall!$A1015&lt;&gt;"",IF(AND(MONTH($O1013) &lt;= 9, MONTH($P1013) &gt;= 9), IF($S1013 &lt;&gt; "", $I1013/$S1013, ""), ""),"")</f>
        <v/>
      </c>
      <c r="AC1013" s="10" t="str">
        <f>IF(Overall!$A1015&lt;&gt;"",IF(AND(MONTH($O1013) &lt;= 10, MONTH($P1013) &gt;= 10), IF($S1013 &lt;&gt; "", $I1013/$S1013, ""), ""),"")</f>
        <v/>
      </c>
      <c r="AD1013" s="10" t="str">
        <f>IF(Overall!$A1015&lt;&gt;"",IF(AND(MONTH($O1013) &lt;= 11, MONTH($P1013) &gt;= 11), IF($S1013 &lt;&gt; "", $I1013/$S1013, ""), ""),"")</f>
        <v/>
      </c>
      <c r="AE1013" s="10" t="str">
        <f>IF(Overall!$A1015&lt;&gt;"",IF(AND(MONTH($O1013) &lt;= 12, MONTH($P1013) &gt;= 12), IF($S1013 &lt;&gt; "", $I1013/$S1013, ""), ""),"")</f>
        <v/>
      </c>
      <c r="AG1013" s="10" t="str">
        <f ca="1">IFERROR(IF(AND(NOW()&lt;= EOMONTH(DATE(YEAR($P1013),1, 1), 0), Overall!$A1015&lt;&gt;"", MONTH($O1013) &lt;= 1, MONTH($P1013) &gt;= 1), IF($S1013 &lt;&gt; "", $I1013/$S1013, ""), ""), "")</f>
        <v/>
      </c>
      <c r="AH1013" s="10" t="str">
        <f ca="1">IFERROR(IF(AND(NOW()&lt;= EOMONTH(DATE(YEAR($P1013),2, 1), 0), Overall!$A1015&lt;&gt;"", MONTH($O1013) &lt;= 2, MONTH($P1013) &gt;= 2), IF($S1013 &lt;&gt; "", $I1013/$S1013, ""), ""), "")</f>
        <v/>
      </c>
      <c r="AI1013" s="10" t="str">
        <f ca="1">IFERROR(IF(AND(NOW()&lt;= EOMONTH(DATE(YEAR($P1013),3, 1), 0), Overall!$A1015&lt;&gt;"", MONTH($O1013) &lt;= 3, MONTH($P1013) &gt;= 3), IF($S1013 &lt;&gt; "", $I1013/$S1013, ""), ""), "")</f>
        <v/>
      </c>
      <c r="AJ1013" s="10" t="str">
        <f ca="1">IFERROR(IF(AND(NOW()&lt;= EOMONTH(DATE(YEAR($P1013),4, 1), 0), Overall!$A1015&lt;&gt;"", MONTH($O1013) &lt;= 4, MONTH($P1013) &gt;= 4), IF($S1013 &lt;&gt; "", $I1013/$S1013, ""), ""), "")</f>
        <v/>
      </c>
      <c r="AK1013" s="10" t="str">
        <f ca="1">IFERROR(IF(AND(NOW()&lt;= EOMONTH(DATE(YEAR($P1013),5, 1), 0), Overall!$A1015&lt;&gt;"", MONTH($O1013) &lt;= 5, MONTH($P1013) &gt;= 5), IF($S1013 &lt;&gt; "", $I1013/$S1013, ""), ""), "")</f>
        <v/>
      </c>
      <c r="AL1013" s="10" t="str">
        <f ca="1">IFERROR(IF(AND(NOW()&lt;= EOMONTH(DATE(YEAR($P1013),6, 1), 0), Overall!$A1015&lt;&gt;"", MONTH($O1013) &lt;= 6, MONTH($P1013) &gt;= 6), IF($S1013 &lt;&gt; "", $I1013/$S1013, ""), ""), "")</f>
        <v/>
      </c>
      <c r="AM1013" s="10" t="str">
        <f ca="1">IFERROR(IF(AND(NOW()&lt;= EOMONTH(DATE(YEAR($P1013),7, 1), 0), Overall!$A1015&lt;&gt;"", MONTH($O1013) &lt;= 7, MONTH($P1013) &gt;= 7), IF($S1013 &lt;&gt; "", $I1013/$S1013, ""), ""), "")</f>
        <v/>
      </c>
      <c r="AN1013" s="10" t="str">
        <f ca="1">IFERROR(IF(AND(NOW()&lt;= EOMONTH(DATE(YEAR($P1013),8, 1), 0), Overall!$A1015&lt;&gt;"", MONTH($O1013) &lt;= 8, MONTH($P1013) &gt;= 8), IF($S1013 &lt;&gt; "", $I1013/$S1013, ""), ""), "")</f>
        <v/>
      </c>
      <c r="AO1013" s="10" t="str">
        <f ca="1">IFERROR(IF(AND(NOW()&lt;= EOMONTH(DATE(YEAR($P1013),9, 1), 0), Overall!$A1015&lt;&gt;"", MONTH($O1013) &lt;= 9, MONTH($P1013) &gt;= 9), IF($S1013 &lt;&gt; "", $I1013/$S1013, ""), ""), "")</f>
        <v/>
      </c>
      <c r="AP1013" s="10" t="str">
        <f ca="1">IFERROR(IF(AND(NOW()&lt;= EOMONTH(DATE(YEAR($P1013),10, 1), 0), Overall!$A1015&lt;&gt;"", MONTH($O1013) &lt;= 10, MONTH($P1013) &gt;= 10), IF($S1013 &lt;&gt; "", $I1013/$S1013, ""), ""), "")</f>
        <v/>
      </c>
      <c r="AQ1013" s="10" t="str">
        <f ca="1">IFERROR(IF(AND(NOW()&lt;= EOMONTH(DATE(YEAR($P1013),11, 1), 0), Overall!$A1015&lt;&gt;"", MONTH($O1013) &lt;=11, MONTH($P1013) &gt;= 11), IF($S1013 &lt;&gt; "", $I1013/$S1013, ""), ""), "")</f>
        <v/>
      </c>
      <c r="AR1013" s="10" t="str">
        <f ca="1">IFERROR(IF(AND(NOW()&lt;= EOMONTH(DATE(YEAR($P1013),12, 1), 0), Overall!$A1015&lt;&gt;"", MONTH($O1013) &lt;= 12, MONTH($P1013) &gt;= 12), IF($S1013 &lt;&gt; "", $I1013/$S1013, ""), ""), "")</f>
        <v/>
      </c>
      <c r="AS1013" s="16">
        <f t="shared" ca="1" si="33"/>
        <v>0</v>
      </c>
    </row>
    <row r="1014" spans="1:45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5" t="str">
        <f>IF(Overall!P1016&lt;&gt;"",_xlfn.VALUETOTEXT(Overall!P1016),"")</f>
        <v/>
      </c>
      <c r="I1014" s="6" t="str">
        <f>IF(Overall!F1016&lt;&gt;"",VALUE(Overall!F1016),"")</f>
        <v/>
      </c>
      <c r="J1014" s="6" t="str">
        <f>IF(Overall!G1016&lt;&gt;"",VALUE(Overall!G1016),"")</f>
        <v/>
      </c>
      <c r="K1014" s="6" t="str">
        <f>IF(Overall!H1016&lt;&gt;"",VALUE(Overall!H1016),"")</f>
        <v/>
      </c>
      <c r="L1014" s="6" t="str">
        <f>IF(Overall!I1016&lt;&gt;"",VALUE(Overall!I1016),"")</f>
        <v/>
      </c>
      <c r="M1014" s="6" t="str">
        <f>IF(Overall!J1016&lt;&gt;"",VALUE(Overall!J1016),"")</f>
        <v/>
      </c>
      <c r="N1014" s="6" t="str">
        <f>IF(Overall!K1016&lt;&gt;"",VALUE(Overall!K1016),"")</f>
        <v/>
      </c>
      <c r="O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P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Q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R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S1014" s="5" t="str">
        <f t="shared" si="32"/>
        <v/>
      </c>
      <c r="T1014" s="10" t="str">
        <f>IF(Overall!$A1016&lt;&gt;"",IF(AND(MONTH($O1014) &lt;= 1, MONTH($P1014) &gt;= 1), IF($S1014 &lt;&gt; "", $I1014/$S1014, ""), ""),"")</f>
        <v/>
      </c>
      <c r="U1014" s="10" t="str">
        <f>IF(Overall!$A1016&lt;&gt;"",IF(AND(MONTH($O1014) &lt;= 2, MONTH($P1014) &gt;= 2), IF($S1014 &lt;&gt; "", $I1014/$S1014, ""), ""),"")</f>
        <v/>
      </c>
      <c r="V1014" s="10" t="str">
        <f>IF(Overall!$A1016&lt;&gt;"",IF(AND(MONTH($O1014) &lt;= 3, MONTH($P1014) &gt;= 3), IF($S1014 &lt;&gt; "", $I1014/$S1014, ""), ""),"")</f>
        <v/>
      </c>
      <c r="W1014" s="10" t="str">
        <f>IF(Overall!$A1016&lt;&gt;"",IF(AND(MONTH($O1014) &lt;= 4, MONTH($P1014) &gt;= 4), IF($S1014 &lt;&gt; "", $I1014/$S1014, ""), ""),"")</f>
        <v/>
      </c>
      <c r="X1014" s="10" t="str">
        <f>IF(Overall!$A1016&lt;&gt;"",IF(AND(MONTH($O1014) &lt;= 5, MONTH($P1014) &gt;= 5), IF($S1014 &lt;&gt; "", $I1014/$S1014, ""), ""),"")</f>
        <v/>
      </c>
      <c r="Y1014" s="10" t="str">
        <f>IF(Overall!$A1016&lt;&gt;"",IF(AND(MONTH($O1014) &lt;= 6, MONTH($P1014) &gt;= 6), IF($S1014 &lt;&gt; "", $I1014/$S1014, ""), ""),"")</f>
        <v/>
      </c>
      <c r="Z1014" s="10" t="str">
        <f>IF(Overall!$A1016&lt;&gt;"",IF(AND(MONTH($O1014) &lt;= 7, MONTH($P1014) &gt;= 7 ), IF($S1014 &lt;&gt; "", $I1014/$S1014, ""), ""),"")</f>
        <v/>
      </c>
      <c r="AA1014" s="10" t="str">
        <f>IF(Overall!$A1016&lt;&gt;"",IF(AND(MONTH($O1014) &lt;= 8, MONTH($P1014) &gt;= 8), IF($S1014 &lt;&gt; "", $I1014/$S1014, ""), ""),"")</f>
        <v/>
      </c>
      <c r="AB1014" s="10" t="str">
        <f>IF(Overall!$A1016&lt;&gt;"",IF(AND(MONTH($O1014) &lt;= 9, MONTH($P1014) &gt;= 9), IF($S1014 &lt;&gt; "", $I1014/$S1014, ""), ""),"")</f>
        <v/>
      </c>
      <c r="AC1014" s="10" t="str">
        <f>IF(Overall!$A1016&lt;&gt;"",IF(AND(MONTH($O1014) &lt;= 10, MONTH($P1014) &gt;= 10), IF($S1014 &lt;&gt; "", $I1014/$S1014, ""), ""),"")</f>
        <v/>
      </c>
      <c r="AD1014" s="10" t="str">
        <f>IF(Overall!$A1016&lt;&gt;"",IF(AND(MONTH($O1014) &lt;= 11, MONTH($P1014) &gt;= 11), IF($S1014 &lt;&gt; "", $I1014/$S1014, ""), ""),"")</f>
        <v/>
      </c>
      <c r="AE1014" s="10" t="str">
        <f>IF(Overall!$A1016&lt;&gt;"",IF(AND(MONTH($O1014) &lt;= 12, MONTH($P1014) &gt;= 12), IF($S1014 &lt;&gt; "", $I1014/$S1014, ""), ""),"")</f>
        <v/>
      </c>
      <c r="AG1014" s="10" t="str">
        <f ca="1">IFERROR(IF(AND(NOW()&lt;= EOMONTH(DATE(YEAR($P1014),1, 1), 0), Overall!$A1016&lt;&gt;"", MONTH($O1014) &lt;= 1, MONTH($P1014) &gt;= 1), IF($S1014 &lt;&gt; "", $I1014/$S1014, ""), ""), "")</f>
        <v/>
      </c>
      <c r="AH1014" s="10" t="str">
        <f ca="1">IFERROR(IF(AND(NOW()&lt;= EOMONTH(DATE(YEAR($P1014),2, 1), 0), Overall!$A1016&lt;&gt;"", MONTH($O1014) &lt;= 2, MONTH($P1014) &gt;= 2), IF($S1014 &lt;&gt; "", $I1014/$S1014, ""), ""), "")</f>
        <v/>
      </c>
      <c r="AI1014" s="10" t="str">
        <f ca="1">IFERROR(IF(AND(NOW()&lt;= EOMONTH(DATE(YEAR($P1014),3, 1), 0), Overall!$A1016&lt;&gt;"", MONTH($O1014) &lt;= 3, MONTH($P1014) &gt;= 3), IF($S1014 &lt;&gt; "", $I1014/$S1014, ""), ""), "")</f>
        <v/>
      </c>
      <c r="AJ1014" s="10" t="str">
        <f ca="1">IFERROR(IF(AND(NOW()&lt;= EOMONTH(DATE(YEAR($P1014),4, 1), 0), Overall!$A1016&lt;&gt;"", MONTH($O1014) &lt;= 4, MONTH($P1014) &gt;= 4), IF($S1014 &lt;&gt; "", $I1014/$S1014, ""), ""), "")</f>
        <v/>
      </c>
      <c r="AK1014" s="10" t="str">
        <f ca="1">IFERROR(IF(AND(NOW()&lt;= EOMONTH(DATE(YEAR($P1014),5, 1), 0), Overall!$A1016&lt;&gt;"", MONTH($O1014) &lt;= 5, MONTH($P1014) &gt;= 5), IF($S1014 &lt;&gt; "", $I1014/$S1014, ""), ""), "")</f>
        <v/>
      </c>
      <c r="AL1014" s="10" t="str">
        <f ca="1">IFERROR(IF(AND(NOW()&lt;= EOMONTH(DATE(YEAR($P1014),6, 1), 0), Overall!$A1016&lt;&gt;"", MONTH($O1014) &lt;= 6, MONTH($P1014) &gt;= 6), IF($S1014 &lt;&gt; "", $I1014/$S1014, ""), ""), "")</f>
        <v/>
      </c>
      <c r="AM1014" s="10" t="str">
        <f ca="1">IFERROR(IF(AND(NOW()&lt;= EOMONTH(DATE(YEAR($P1014),7, 1), 0), Overall!$A1016&lt;&gt;"", MONTH($O1014) &lt;= 7, MONTH($P1014) &gt;= 7), IF($S1014 &lt;&gt; "", $I1014/$S1014, ""), ""), "")</f>
        <v/>
      </c>
      <c r="AN1014" s="10" t="str">
        <f ca="1">IFERROR(IF(AND(NOW()&lt;= EOMONTH(DATE(YEAR($P1014),8, 1), 0), Overall!$A1016&lt;&gt;"", MONTH($O1014) &lt;= 8, MONTH($P1014) &gt;= 8), IF($S1014 &lt;&gt; "", $I1014/$S1014, ""), ""), "")</f>
        <v/>
      </c>
      <c r="AO1014" s="10" t="str">
        <f ca="1">IFERROR(IF(AND(NOW()&lt;= EOMONTH(DATE(YEAR($P1014),9, 1), 0), Overall!$A1016&lt;&gt;"", MONTH($O1014) &lt;= 9, MONTH($P1014) &gt;= 9), IF($S1014 &lt;&gt; "", $I1014/$S1014, ""), ""), "")</f>
        <v/>
      </c>
      <c r="AP1014" s="10" t="str">
        <f ca="1">IFERROR(IF(AND(NOW()&lt;= EOMONTH(DATE(YEAR($P1014),10, 1), 0), Overall!$A1016&lt;&gt;"", MONTH($O1014) &lt;= 10, MONTH($P1014) &gt;= 10), IF($S1014 &lt;&gt; "", $I1014/$S1014, ""), ""), "")</f>
        <v/>
      </c>
      <c r="AQ1014" s="10" t="str">
        <f ca="1">IFERROR(IF(AND(NOW()&lt;= EOMONTH(DATE(YEAR($P1014),11, 1), 0), Overall!$A1016&lt;&gt;"", MONTH($O1014) &lt;=11, MONTH($P1014) &gt;= 11), IF($S1014 &lt;&gt; "", $I1014/$S1014, ""), ""), "")</f>
        <v/>
      </c>
      <c r="AR1014" s="10" t="str">
        <f ca="1">IFERROR(IF(AND(NOW()&lt;= EOMONTH(DATE(YEAR($P1014),12, 1), 0), Overall!$A1016&lt;&gt;"", MONTH($O1014) &lt;= 12, MONTH($P1014) &gt;= 12), IF($S1014 &lt;&gt; "", $I1014/$S1014, ""), ""), "")</f>
        <v/>
      </c>
      <c r="AS1014" s="16">
        <f t="shared" ca="1" si="33"/>
        <v>0</v>
      </c>
    </row>
    <row r="1015" spans="1:45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5" t="str">
        <f>IF(Overall!P1017&lt;&gt;"",_xlfn.VALUETOTEXT(Overall!P1017),"")</f>
        <v/>
      </c>
      <c r="I1015" s="6" t="str">
        <f>IF(Overall!F1017&lt;&gt;"",VALUE(Overall!F1017),"")</f>
        <v/>
      </c>
      <c r="J1015" s="6" t="str">
        <f>IF(Overall!G1017&lt;&gt;"",VALUE(Overall!G1017),"")</f>
        <v/>
      </c>
      <c r="K1015" s="6" t="str">
        <f>IF(Overall!H1017&lt;&gt;"",VALUE(Overall!H1017),"")</f>
        <v/>
      </c>
      <c r="L1015" s="6" t="str">
        <f>IF(Overall!I1017&lt;&gt;"",VALUE(Overall!I1017),"")</f>
        <v/>
      </c>
      <c r="M1015" s="6" t="str">
        <f>IF(Overall!J1017&lt;&gt;"",VALUE(Overall!J1017),"")</f>
        <v/>
      </c>
      <c r="N1015" s="6" t="str">
        <f>IF(Overall!K1017&lt;&gt;"",VALUE(Overall!K1017),"")</f>
        <v/>
      </c>
      <c r="O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P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Q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R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S1015" s="5" t="str">
        <f t="shared" si="32"/>
        <v/>
      </c>
      <c r="T1015" s="10" t="str">
        <f>IF(Overall!$A1017&lt;&gt;"",IF(AND(MONTH($O1015) &lt;= 1, MONTH($P1015) &gt;= 1), IF($S1015 &lt;&gt; "", $I1015/$S1015, ""), ""),"")</f>
        <v/>
      </c>
      <c r="U1015" s="10" t="str">
        <f>IF(Overall!$A1017&lt;&gt;"",IF(AND(MONTH($O1015) &lt;= 2, MONTH($P1015) &gt;= 2), IF($S1015 &lt;&gt; "", $I1015/$S1015, ""), ""),"")</f>
        <v/>
      </c>
      <c r="V1015" s="10" t="str">
        <f>IF(Overall!$A1017&lt;&gt;"",IF(AND(MONTH($O1015) &lt;= 3, MONTH($P1015) &gt;= 3), IF($S1015 &lt;&gt; "", $I1015/$S1015, ""), ""),"")</f>
        <v/>
      </c>
      <c r="W1015" s="10" t="str">
        <f>IF(Overall!$A1017&lt;&gt;"",IF(AND(MONTH($O1015) &lt;= 4, MONTH($P1015) &gt;= 4), IF($S1015 &lt;&gt; "", $I1015/$S1015, ""), ""),"")</f>
        <v/>
      </c>
      <c r="X1015" s="10" t="str">
        <f>IF(Overall!$A1017&lt;&gt;"",IF(AND(MONTH($O1015) &lt;= 5, MONTH($P1015) &gt;= 5), IF($S1015 &lt;&gt; "", $I1015/$S1015, ""), ""),"")</f>
        <v/>
      </c>
      <c r="Y1015" s="10" t="str">
        <f>IF(Overall!$A1017&lt;&gt;"",IF(AND(MONTH($O1015) &lt;= 6, MONTH($P1015) &gt;= 6), IF($S1015 &lt;&gt; "", $I1015/$S1015, ""), ""),"")</f>
        <v/>
      </c>
      <c r="Z1015" s="10" t="str">
        <f>IF(Overall!$A1017&lt;&gt;"",IF(AND(MONTH($O1015) &lt;= 7, MONTH($P1015) &gt;= 7 ), IF($S1015 &lt;&gt; "", $I1015/$S1015, ""), ""),"")</f>
        <v/>
      </c>
      <c r="AA1015" s="10" t="str">
        <f>IF(Overall!$A1017&lt;&gt;"",IF(AND(MONTH($O1015) &lt;= 8, MONTH($P1015) &gt;= 8), IF($S1015 &lt;&gt; "", $I1015/$S1015, ""), ""),"")</f>
        <v/>
      </c>
      <c r="AB1015" s="10" t="str">
        <f>IF(Overall!$A1017&lt;&gt;"",IF(AND(MONTH($O1015) &lt;= 9, MONTH($P1015) &gt;= 9), IF($S1015 &lt;&gt; "", $I1015/$S1015, ""), ""),"")</f>
        <v/>
      </c>
      <c r="AC1015" s="10" t="str">
        <f>IF(Overall!$A1017&lt;&gt;"",IF(AND(MONTH($O1015) &lt;= 10, MONTH($P1015) &gt;= 10), IF($S1015 &lt;&gt; "", $I1015/$S1015, ""), ""),"")</f>
        <v/>
      </c>
      <c r="AD1015" s="10" t="str">
        <f>IF(Overall!$A1017&lt;&gt;"",IF(AND(MONTH($O1015) &lt;= 11, MONTH($P1015) &gt;= 11), IF($S1015 &lt;&gt; "", $I1015/$S1015, ""), ""),"")</f>
        <v/>
      </c>
      <c r="AE1015" s="10" t="str">
        <f>IF(Overall!$A1017&lt;&gt;"",IF(AND(MONTH($O1015) &lt;= 12, MONTH($P1015) &gt;= 12), IF($S1015 &lt;&gt; "", $I1015/$S1015, ""), ""),"")</f>
        <v/>
      </c>
      <c r="AG1015" s="10" t="str">
        <f ca="1">IFERROR(IF(AND(NOW()&lt;= EOMONTH(DATE(YEAR($P1015),1, 1), 0), Overall!$A1017&lt;&gt;"", MONTH($O1015) &lt;= 1, MONTH($P1015) &gt;= 1), IF($S1015 &lt;&gt; "", $I1015/$S1015, ""), ""), "")</f>
        <v/>
      </c>
      <c r="AH1015" s="10" t="str">
        <f ca="1">IFERROR(IF(AND(NOW()&lt;= EOMONTH(DATE(YEAR($P1015),2, 1), 0), Overall!$A1017&lt;&gt;"", MONTH($O1015) &lt;= 2, MONTH($P1015) &gt;= 2), IF($S1015 &lt;&gt; "", $I1015/$S1015, ""), ""), "")</f>
        <v/>
      </c>
      <c r="AI1015" s="10" t="str">
        <f ca="1">IFERROR(IF(AND(NOW()&lt;= EOMONTH(DATE(YEAR($P1015),3, 1), 0), Overall!$A1017&lt;&gt;"", MONTH($O1015) &lt;= 3, MONTH($P1015) &gt;= 3), IF($S1015 &lt;&gt; "", $I1015/$S1015, ""), ""), "")</f>
        <v/>
      </c>
      <c r="AJ1015" s="10" t="str">
        <f ca="1">IFERROR(IF(AND(NOW()&lt;= EOMONTH(DATE(YEAR($P1015),4, 1), 0), Overall!$A1017&lt;&gt;"", MONTH($O1015) &lt;= 4, MONTH($P1015) &gt;= 4), IF($S1015 &lt;&gt; "", $I1015/$S1015, ""), ""), "")</f>
        <v/>
      </c>
      <c r="AK1015" s="10" t="str">
        <f ca="1">IFERROR(IF(AND(NOW()&lt;= EOMONTH(DATE(YEAR($P1015),5, 1), 0), Overall!$A1017&lt;&gt;"", MONTH($O1015) &lt;= 5, MONTH($P1015) &gt;= 5), IF($S1015 &lt;&gt; "", $I1015/$S1015, ""), ""), "")</f>
        <v/>
      </c>
      <c r="AL1015" s="10" t="str">
        <f ca="1">IFERROR(IF(AND(NOW()&lt;= EOMONTH(DATE(YEAR($P1015),6, 1), 0), Overall!$A1017&lt;&gt;"", MONTH($O1015) &lt;= 6, MONTH($P1015) &gt;= 6), IF($S1015 &lt;&gt; "", $I1015/$S1015, ""), ""), "")</f>
        <v/>
      </c>
      <c r="AM1015" s="10" t="str">
        <f ca="1">IFERROR(IF(AND(NOW()&lt;= EOMONTH(DATE(YEAR($P1015),7, 1), 0), Overall!$A1017&lt;&gt;"", MONTH($O1015) &lt;= 7, MONTH($P1015) &gt;= 7), IF($S1015 &lt;&gt; "", $I1015/$S1015, ""), ""), "")</f>
        <v/>
      </c>
      <c r="AN1015" s="10" t="str">
        <f ca="1">IFERROR(IF(AND(NOW()&lt;= EOMONTH(DATE(YEAR($P1015),8, 1), 0), Overall!$A1017&lt;&gt;"", MONTH($O1015) &lt;= 8, MONTH($P1015) &gt;= 8), IF($S1015 &lt;&gt; "", $I1015/$S1015, ""), ""), "")</f>
        <v/>
      </c>
      <c r="AO1015" s="10" t="str">
        <f ca="1">IFERROR(IF(AND(NOW()&lt;= EOMONTH(DATE(YEAR($P1015),9, 1), 0), Overall!$A1017&lt;&gt;"", MONTH($O1015) &lt;= 9, MONTH($P1015) &gt;= 9), IF($S1015 &lt;&gt; "", $I1015/$S1015, ""), ""), "")</f>
        <v/>
      </c>
      <c r="AP1015" s="10" t="str">
        <f ca="1">IFERROR(IF(AND(NOW()&lt;= EOMONTH(DATE(YEAR($P1015),10, 1), 0), Overall!$A1017&lt;&gt;"", MONTH($O1015) &lt;= 10, MONTH($P1015) &gt;= 10), IF($S1015 &lt;&gt; "", $I1015/$S1015, ""), ""), "")</f>
        <v/>
      </c>
      <c r="AQ1015" s="10" t="str">
        <f ca="1">IFERROR(IF(AND(NOW()&lt;= EOMONTH(DATE(YEAR($P1015),11, 1), 0), Overall!$A1017&lt;&gt;"", MONTH($O1015) &lt;=11, MONTH($P1015) &gt;= 11), IF($S1015 &lt;&gt; "", $I1015/$S1015, ""), ""), "")</f>
        <v/>
      </c>
      <c r="AR1015" s="10" t="str">
        <f ca="1">IFERROR(IF(AND(NOW()&lt;= EOMONTH(DATE(YEAR($P1015),12, 1), 0), Overall!$A1017&lt;&gt;"", MONTH($O1015) &lt;= 12, MONTH($P1015) &gt;= 12), IF($S1015 &lt;&gt; "", $I1015/$S1015, ""), ""), "")</f>
        <v/>
      </c>
      <c r="AS1015" s="16">
        <f t="shared" ca="1" si="33"/>
        <v>0</v>
      </c>
    </row>
    <row r="1016" spans="1:45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5" t="str">
        <f>IF(Overall!P1018&lt;&gt;"",_xlfn.VALUETOTEXT(Overall!P1018),"")</f>
        <v/>
      </c>
      <c r="I1016" s="6" t="str">
        <f>IF(Overall!F1018&lt;&gt;"",VALUE(Overall!F1018),"")</f>
        <v/>
      </c>
      <c r="J1016" s="6" t="str">
        <f>IF(Overall!G1018&lt;&gt;"",VALUE(Overall!G1018),"")</f>
        <v/>
      </c>
      <c r="K1016" s="6" t="str">
        <f>IF(Overall!H1018&lt;&gt;"",VALUE(Overall!H1018),"")</f>
        <v/>
      </c>
      <c r="L1016" s="6" t="str">
        <f>IF(Overall!I1018&lt;&gt;"",VALUE(Overall!I1018),"")</f>
        <v/>
      </c>
      <c r="M1016" s="6" t="str">
        <f>IF(Overall!J1018&lt;&gt;"",VALUE(Overall!J1018),"")</f>
        <v/>
      </c>
      <c r="N1016" s="6" t="str">
        <f>IF(Overall!K1018&lt;&gt;"",VALUE(Overall!K1018),"")</f>
        <v/>
      </c>
      <c r="O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P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Q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R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S1016" s="5" t="str">
        <f t="shared" si="32"/>
        <v/>
      </c>
      <c r="T1016" s="10" t="str">
        <f>IF(Overall!$A1018&lt;&gt;"",IF(AND(MONTH($O1016) &lt;= 1, MONTH($P1016) &gt;= 1), IF($S1016 &lt;&gt; "", $I1016/$S1016, ""), ""),"")</f>
        <v/>
      </c>
      <c r="U1016" s="10" t="str">
        <f>IF(Overall!$A1018&lt;&gt;"",IF(AND(MONTH($O1016) &lt;= 2, MONTH($P1016) &gt;= 2), IF($S1016 &lt;&gt; "", $I1016/$S1016, ""), ""),"")</f>
        <v/>
      </c>
      <c r="V1016" s="10" t="str">
        <f>IF(Overall!$A1018&lt;&gt;"",IF(AND(MONTH($O1016) &lt;= 3, MONTH($P1016) &gt;= 3), IF($S1016 &lt;&gt; "", $I1016/$S1016, ""), ""),"")</f>
        <v/>
      </c>
      <c r="W1016" s="10" t="str">
        <f>IF(Overall!$A1018&lt;&gt;"",IF(AND(MONTH($O1016) &lt;= 4, MONTH($P1016) &gt;= 4), IF($S1016 &lt;&gt; "", $I1016/$S1016, ""), ""),"")</f>
        <v/>
      </c>
      <c r="X1016" s="10" t="str">
        <f>IF(Overall!$A1018&lt;&gt;"",IF(AND(MONTH($O1016) &lt;= 5, MONTH($P1016) &gt;= 5), IF($S1016 &lt;&gt; "", $I1016/$S1016, ""), ""),"")</f>
        <v/>
      </c>
      <c r="Y1016" s="10" t="str">
        <f>IF(Overall!$A1018&lt;&gt;"",IF(AND(MONTH($O1016) &lt;= 6, MONTH($P1016) &gt;= 6), IF($S1016 &lt;&gt; "", $I1016/$S1016, ""), ""),"")</f>
        <v/>
      </c>
      <c r="Z1016" s="10" t="str">
        <f>IF(Overall!$A1018&lt;&gt;"",IF(AND(MONTH($O1016) &lt;= 7, MONTH($P1016) &gt;= 7 ), IF($S1016 &lt;&gt; "", $I1016/$S1016, ""), ""),"")</f>
        <v/>
      </c>
      <c r="AA1016" s="10" t="str">
        <f>IF(Overall!$A1018&lt;&gt;"",IF(AND(MONTH($O1016) &lt;= 8, MONTH($P1016) &gt;= 8), IF($S1016 &lt;&gt; "", $I1016/$S1016, ""), ""),"")</f>
        <v/>
      </c>
      <c r="AB1016" s="10" t="str">
        <f>IF(Overall!$A1018&lt;&gt;"",IF(AND(MONTH($O1016) &lt;= 9, MONTH($P1016) &gt;= 9), IF($S1016 &lt;&gt; "", $I1016/$S1016, ""), ""),"")</f>
        <v/>
      </c>
      <c r="AC1016" s="10" t="str">
        <f>IF(Overall!$A1018&lt;&gt;"",IF(AND(MONTH($O1016) &lt;= 10, MONTH($P1016) &gt;= 10), IF($S1016 &lt;&gt; "", $I1016/$S1016, ""), ""),"")</f>
        <v/>
      </c>
      <c r="AD1016" s="10" t="str">
        <f>IF(Overall!$A1018&lt;&gt;"",IF(AND(MONTH($O1016) &lt;= 11, MONTH($P1016) &gt;= 11), IF($S1016 &lt;&gt; "", $I1016/$S1016, ""), ""),"")</f>
        <v/>
      </c>
      <c r="AE1016" s="10" t="str">
        <f>IF(Overall!$A1018&lt;&gt;"",IF(AND(MONTH($O1016) &lt;= 12, MONTH($P1016) &gt;= 12), IF($S1016 &lt;&gt; "", $I1016/$S1016, ""), ""),"")</f>
        <v/>
      </c>
      <c r="AG1016" s="10" t="str">
        <f ca="1">IFERROR(IF(AND(NOW()&lt;= EOMONTH(DATE(YEAR($P1016),1, 1), 0), Overall!$A1018&lt;&gt;"", MONTH($O1016) &lt;= 1, MONTH($P1016) &gt;= 1), IF($S1016 &lt;&gt; "", $I1016/$S1016, ""), ""), "")</f>
        <v/>
      </c>
      <c r="AH1016" s="10" t="str">
        <f ca="1">IFERROR(IF(AND(NOW()&lt;= EOMONTH(DATE(YEAR($P1016),2, 1), 0), Overall!$A1018&lt;&gt;"", MONTH($O1016) &lt;= 2, MONTH($P1016) &gt;= 2), IF($S1016 &lt;&gt; "", $I1016/$S1016, ""), ""), "")</f>
        <v/>
      </c>
      <c r="AI1016" s="10" t="str">
        <f ca="1">IFERROR(IF(AND(NOW()&lt;= EOMONTH(DATE(YEAR($P1016),3, 1), 0), Overall!$A1018&lt;&gt;"", MONTH($O1016) &lt;= 3, MONTH($P1016) &gt;= 3), IF($S1016 &lt;&gt; "", $I1016/$S1016, ""), ""), "")</f>
        <v/>
      </c>
      <c r="AJ1016" s="10" t="str">
        <f ca="1">IFERROR(IF(AND(NOW()&lt;= EOMONTH(DATE(YEAR($P1016),4, 1), 0), Overall!$A1018&lt;&gt;"", MONTH($O1016) &lt;= 4, MONTH($P1016) &gt;= 4), IF($S1016 &lt;&gt; "", $I1016/$S1016, ""), ""), "")</f>
        <v/>
      </c>
      <c r="AK1016" s="10" t="str">
        <f ca="1">IFERROR(IF(AND(NOW()&lt;= EOMONTH(DATE(YEAR($P1016),5, 1), 0), Overall!$A1018&lt;&gt;"", MONTH($O1016) &lt;= 5, MONTH($P1016) &gt;= 5), IF($S1016 &lt;&gt; "", $I1016/$S1016, ""), ""), "")</f>
        <v/>
      </c>
      <c r="AL1016" s="10" t="str">
        <f ca="1">IFERROR(IF(AND(NOW()&lt;= EOMONTH(DATE(YEAR($P1016),6, 1), 0), Overall!$A1018&lt;&gt;"", MONTH($O1016) &lt;= 6, MONTH($P1016) &gt;= 6), IF($S1016 &lt;&gt; "", $I1016/$S1016, ""), ""), "")</f>
        <v/>
      </c>
      <c r="AM1016" s="10" t="str">
        <f ca="1">IFERROR(IF(AND(NOW()&lt;= EOMONTH(DATE(YEAR($P1016),7, 1), 0), Overall!$A1018&lt;&gt;"", MONTH($O1016) &lt;= 7, MONTH($P1016) &gt;= 7), IF($S1016 &lt;&gt; "", $I1016/$S1016, ""), ""), "")</f>
        <v/>
      </c>
      <c r="AN1016" s="10" t="str">
        <f ca="1">IFERROR(IF(AND(NOW()&lt;= EOMONTH(DATE(YEAR($P1016),8, 1), 0), Overall!$A1018&lt;&gt;"", MONTH($O1016) &lt;= 8, MONTH($P1016) &gt;= 8), IF($S1016 &lt;&gt; "", $I1016/$S1016, ""), ""), "")</f>
        <v/>
      </c>
      <c r="AO1016" s="10" t="str">
        <f ca="1">IFERROR(IF(AND(NOW()&lt;= EOMONTH(DATE(YEAR($P1016),9, 1), 0), Overall!$A1018&lt;&gt;"", MONTH($O1016) &lt;= 9, MONTH($P1016) &gt;= 9), IF($S1016 &lt;&gt; "", $I1016/$S1016, ""), ""), "")</f>
        <v/>
      </c>
      <c r="AP1016" s="10" t="str">
        <f ca="1">IFERROR(IF(AND(NOW()&lt;= EOMONTH(DATE(YEAR($P1016),10, 1), 0), Overall!$A1018&lt;&gt;"", MONTH($O1016) &lt;= 10, MONTH($P1016) &gt;= 10), IF($S1016 &lt;&gt; "", $I1016/$S1016, ""), ""), "")</f>
        <v/>
      </c>
      <c r="AQ1016" s="10" t="str">
        <f ca="1">IFERROR(IF(AND(NOW()&lt;= EOMONTH(DATE(YEAR($P1016),11, 1), 0), Overall!$A1018&lt;&gt;"", MONTH($O1016) &lt;=11, MONTH($P1016) &gt;= 11), IF($S1016 &lt;&gt; "", $I1016/$S1016, ""), ""), "")</f>
        <v/>
      </c>
      <c r="AR1016" s="10" t="str">
        <f ca="1">IFERROR(IF(AND(NOW()&lt;= EOMONTH(DATE(YEAR($P1016),12, 1), 0), Overall!$A1018&lt;&gt;"", MONTH($O1016) &lt;= 12, MONTH($P1016) &gt;= 12), IF($S1016 &lt;&gt; "", $I1016/$S1016, ""), ""), "")</f>
        <v/>
      </c>
      <c r="AS1016" s="16">
        <f t="shared" ca="1" si="33"/>
        <v>0</v>
      </c>
    </row>
    <row r="1017" spans="1:45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5" t="str">
        <f>IF(Overall!P1019&lt;&gt;"",_xlfn.VALUETOTEXT(Overall!P1019),"")</f>
        <v/>
      </c>
      <c r="I1017" s="6" t="str">
        <f>IF(Overall!F1019&lt;&gt;"",VALUE(Overall!F1019),"")</f>
        <v/>
      </c>
      <c r="J1017" s="6" t="str">
        <f>IF(Overall!G1019&lt;&gt;"",VALUE(Overall!G1019),"")</f>
        <v/>
      </c>
      <c r="K1017" s="6" t="str">
        <f>IF(Overall!H1019&lt;&gt;"",VALUE(Overall!H1019),"")</f>
        <v/>
      </c>
      <c r="L1017" s="6" t="str">
        <f>IF(Overall!I1019&lt;&gt;"",VALUE(Overall!I1019),"")</f>
        <v/>
      </c>
      <c r="M1017" s="6" t="str">
        <f>IF(Overall!J1019&lt;&gt;"",VALUE(Overall!J1019),"")</f>
        <v/>
      </c>
      <c r="N1017" s="6" t="str">
        <f>IF(Overall!K1019&lt;&gt;"",VALUE(Overall!K1019),"")</f>
        <v/>
      </c>
      <c r="O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P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Q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R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S1017" s="5" t="str">
        <f t="shared" si="32"/>
        <v/>
      </c>
      <c r="T1017" s="10" t="str">
        <f>IF(Overall!$A1019&lt;&gt;"",IF(AND(MONTH($O1017) &lt;= 1, MONTH($P1017) &gt;= 1), IF($S1017 &lt;&gt; "", $I1017/$S1017, ""), ""),"")</f>
        <v/>
      </c>
      <c r="U1017" s="10" t="str">
        <f>IF(Overall!$A1019&lt;&gt;"",IF(AND(MONTH($O1017) &lt;= 2, MONTH($P1017) &gt;= 2), IF($S1017 &lt;&gt; "", $I1017/$S1017, ""), ""),"")</f>
        <v/>
      </c>
      <c r="V1017" s="10" t="str">
        <f>IF(Overall!$A1019&lt;&gt;"",IF(AND(MONTH($O1017) &lt;= 3, MONTH($P1017) &gt;= 3), IF($S1017 &lt;&gt; "", $I1017/$S1017, ""), ""),"")</f>
        <v/>
      </c>
      <c r="W1017" s="10" t="str">
        <f>IF(Overall!$A1019&lt;&gt;"",IF(AND(MONTH($O1017) &lt;= 4, MONTH($P1017) &gt;= 4), IF($S1017 &lt;&gt; "", $I1017/$S1017, ""), ""),"")</f>
        <v/>
      </c>
      <c r="X1017" s="10" t="str">
        <f>IF(Overall!$A1019&lt;&gt;"",IF(AND(MONTH($O1017) &lt;= 5, MONTH($P1017) &gt;= 5), IF($S1017 &lt;&gt; "", $I1017/$S1017, ""), ""),"")</f>
        <v/>
      </c>
      <c r="Y1017" s="10" t="str">
        <f>IF(Overall!$A1019&lt;&gt;"",IF(AND(MONTH($O1017) &lt;= 6, MONTH($P1017) &gt;= 6), IF($S1017 &lt;&gt; "", $I1017/$S1017, ""), ""),"")</f>
        <v/>
      </c>
      <c r="Z1017" s="10" t="str">
        <f>IF(Overall!$A1019&lt;&gt;"",IF(AND(MONTH($O1017) &lt;= 7, MONTH($P1017) &gt;= 7 ), IF($S1017 &lt;&gt; "", $I1017/$S1017, ""), ""),"")</f>
        <v/>
      </c>
      <c r="AA1017" s="10" t="str">
        <f>IF(Overall!$A1019&lt;&gt;"",IF(AND(MONTH($O1017) &lt;= 8, MONTH($P1017) &gt;= 8), IF($S1017 &lt;&gt; "", $I1017/$S1017, ""), ""),"")</f>
        <v/>
      </c>
      <c r="AB1017" s="10" t="str">
        <f>IF(Overall!$A1019&lt;&gt;"",IF(AND(MONTH($O1017) &lt;= 9, MONTH($P1017) &gt;= 9), IF($S1017 &lt;&gt; "", $I1017/$S1017, ""), ""),"")</f>
        <v/>
      </c>
      <c r="AC1017" s="10" t="str">
        <f>IF(Overall!$A1019&lt;&gt;"",IF(AND(MONTH($O1017) &lt;= 10, MONTH($P1017) &gt;= 10), IF($S1017 &lt;&gt; "", $I1017/$S1017, ""), ""),"")</f>
        <v/>
      </c>
      <c r="AD1017" s="10" t="str">
        <f>IF(Overall!$A1019&lt;&gt;"",IF(AND(MONTH($O1017) &lt;= 11, MONTH($P1017) &gt;= 11), IF($S1017 &lt;&gt; "", $I1017/$S1017, ""), ""),"")</f>
        <v/>
      </c>
      <c r="AE1017" s="10" t="str">
        <f>IF(Overall!$A1019&lt;&gt;"",IF(AND(MONTH($O1017) &lt;= 12, MONTH($P1017) &gt;= 12), IF($S1017 &lt;&gt; "", $I1017/$S1017, ""), ""),"")</f>
        <v/>
      </c>
      <c r="AG1017" s="10" t="str">
        <f ca="1">IFERROR(IF(AND(NOW()&lt;= EOMONTH(DATE(YEAR($P1017),1, 1), 0), Overall!$A1019&lt;&gt;"", MONTH($O1017) &lt;= 1, MONTH($P1017) &gt;= 1), IF($S1017 &lt;&gt; "", $I1017/$S1017, ""), ""), "")</f>
        <v/>
      </c>
      <c r="AH1017" s="10" t="str">
        <f ca="1">IFERROR(IF(AND(NOW()&lt;= EOMONTH(DATE(YEAR($P1017),2, 1), 0), Overall!$A1019&lt;&gt;"", MONTH($O1017) &lt;= 2, MONTH($P1017) &gt;= 2), IF($S1017 &lt;&gt; "", $I1017/$S1017, ""), ""), "")</f>
        <v/>
      </c>
      <c r="AI1017" s="10" t="str">
        <f ca="1">IFERROR(IF(AND(NOW()&lt;= EOMONTH(DATE(YEAR($P1017),3, 1), 0), Overall!$A1019&lt;&gt;"", MONTH($O1017) &lt;= 3, MONTH($P1017) &gt;= 3), IF($S1017 &lt;&gt; "", $I1017/$S1017, ""), ""), "")</f>
        <v/>
      </c>
      <c r="AJ1017" s="10" t="str">
        <f ca="1">IFERROR(IF(AND(NOW()&lt;= EOMONTH(DATE(YEAR($P1017),4, 1), 0), Overall!$A1019&lt;&gt;"", MONTH($O1017) &lt;= 4, MONTH($P1017) &gt;= 4), IF($S1017 &lt;&gt; "", $I1017/$S1017, ""), ""), "")</f>
        <v/>
      </c>
      <c r="AK1017" s="10" t="str">
        <f ca="1">IFERROR(IF(AND(NOW()&lt;= EOMONTH(DATE(YEAR($P1017),5, 1), 0), Overall!$A1019&lt;&gt;"", MONTH($O1017) &lt;= 5, MONTH($P1017) &gt;= 5), IF($S1017 &lt;&gt; "", $I1017/$S1017, ""), ""), "")</f>
        <v/>
      </c>
      <c r="AL1017" s="10" t="str">
        <f ca="1">IFERROR(IF(AND(NOW()&lt;= EOMONTH(DATE(YEAR($P1017),6, 1), 0), Overall!$A1019&lt;&gt;"", MONTH($O1017) &lt;= 6, MONTH($P1017) &gt;= 6), IF($S1017 &lt;&gt; "", $I1017/$S1017, ""), ""), "")</f>
        <v/>
      </c>
      <c r="AM1017" s="10" t="str">
        <f ca="1">IFERROR(IF(AND(NOW()&lt;= EOMONTH(DATE(YEAR($P1017),7, 1), 0), Overall!$A1019&lt;&gt;"", MONTH($O1017) &lt;= 7, MONTH($P1017) &gt;= 7), IF($S1017 &lt;&gt; "", $I1017/$S1017, ""), ""), "")</f>
        <v/>
      </c>
      <c r="AN1017" s="10" t="str">
        <f ca="1">IFERROR(IF(AND(NOW()&lt;= EOMONTH(DATE(YEAR($P1017),8, 1), 0), Overall!$A1019&lt;&gt;"", MONTH($O1017) &lt;= 8, MONTH($P1017) &gt;= 8), IF($S1017 &lt;&gt; "", $I1017/$S1017, ""), ""), "")</f>
        <v/>
      </c>
      <c r="AO1017" s="10" t="str">
        <f ca="1">IFERROR(IF(AND(NOW()&lt;= EOMONTH(DATE(YEAR($P1017),9, 1), 0), Overall!$A1019&lt;&gt;"", MONTH($O1017) &lt;= 9, MONTH($P1017) &gt;= 9), IF($S1017 &lt;&gt; "", $I1017/$S1017, ""), ""), "")</f>
        <v/>
      </c>
      <c r="AP1017" s="10" t="str">
        <f ca="1">IFERROR(IF(AND(NOW()&lt;= EOMONTH(DATE(YEAR($P1017),10, 1), 0), Overall!$A1019&lt;&gt;"", MONTH($O1017) &lt;= 10, MONTH($P1017) &gt;= 10), IF($S1017 &lt;&gt; "", $I1017/$S1017, ""), ""), "")</f>
        <v/>
      </c>
      <c r="AQ1017" s="10" t="str">
        <f ca="1">IFERROR(IF(AND(NOW()&lt;= EOMONTH(DATE(YEAR($P1017),11, 1), 0), Overall!$A1019&lt;&gt;"", MONTH($O1017) &lt;=11, MONTH($P1017) &gt;= 11), IF($S1017 &lt;&gt; "", $I1017/$S1017, ""), ""), "")</f>
        <v/>
      </c>
      <c r="AR1017" s="10" t="str">
        <f ca="1">IFERROR(IF(AND(NOW()&lt;= EOMONTH(DATE(YEAR($P1017),12, 1), 0), Overall!$A1019&lt;&gt;"", MONTH($O1017) &lt;= 12, MONTH($P1017) &gt;= 12), IF($S1017 &lt;&gt; "", $I1017/$S1017, ""), ""), "")</f>
        <v/>
      </c>
      <c r="AS1017" s="16">
        <f t="shared" ca="1" si="33"/>
        <v>0</v>
      </c>
    </row>
    <row r="1018" spans="1:45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5" t="str">
        <f>IF(Overall!P1020&lt;&gt;"",_xlfn.VALUETOTEXT(Overall!P1020),"")</f>
        <v/>
      </c>
      <c r="I1018" s="6" t="str">
        <f>IF(Overall!F1020&lt;&gt;"",VALUE(Overall!F1020),"")</f>
        <v/>
      </c>
      <c r="J1018" s="6" t="str">
        <f>IF(Overall!G1020&lt;&gt;"",VALUE(Overall!G1020),"")</f>
        <v/>
      </c>
      <c r="K1018" s="6" t="str">
        <f>IF(Overall!H1020&lt;&gt;"",VALUE(Overall!H1020),"")</f>
        <v/>
      </c>
      <c r="L1018" s="6" t="str">
        <f>IF(Overall!I1020&lt;&gt;"",VALUE(Overall!I1020),"")</f>
        <v/>
      </c>
      <c r="M1018" s="6" t="str">
        <f>IF(Overall!J1020&lt;&gt;"",VALUE(Overall!J1020),"")</f>
        <v/>
      </c>
      <c r="N1018" s="6" t="str">
        <f>IF(Overall!K1020&lt;&gt;"",VALUE(Overall!K1020),"")</f>
        <v/>
      </c>
      <c r="O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P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Q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R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S1018" s="5" t="str">
        <f t="shared" si="32"/>
        <v/>
      </c>
      <c r="T1018" s="10" t="str">
        <f>IF(Overall!$A1020&lt;&gt;"",IF(AND(MONTH($O1018) &lt;= 1, MONTH($P1018) &gt;= 1), IF($S1018 &lt;&gt; "", $I1018/$S1018, ""), ""),"")</f>
        <v/>
      </c>
      <c r="U1018" s="10" t="str">
        <f>IF(Overall!$A1020&lt;&gt;"",IF(AND(MONTH($O1018) &lt;= 2, MONTH($P1018) &gt;= 2), IF($S1018 &lt;&gt; "", $I1018/$S1018, ""), ""),"")</f>
        <v/>
      </c>
      <c r="V1018" s="10" t="str">
        <f>IF(Overall!$A1020&lt;&gt;"",IF(AND(MONTH($O1018) &lt;= 3, MONTH($P1018) &gt;= 3), IF($S1018 &lt;&gt; "", $I1018/$S1018, ""), ""),"")</f>
        <v/>
      </c>
      <c r="W1018" s="10" t="str">
        <f>IF(Overall!$A1020&lt;&gt;"",IF(AND(MONTH($O1018) &lt;= 4, MONTH($P1018) &gt;= 4), IF($S1018 &lt;&gt; "", $I1018/$S1018, ""), ""),"")</f>
        <v/>
      </c>
      <c r="X1018" s="10" t="str">
        <f>IF(Overall!$A1020&lt;&gt;"",IF(AND(MONTH($O1018) &lt;= 5, MONTH($P1018) &gt;= 5), IF($S1018 &lt;&gt; "", $I1018/$S1018, ""), ""),"")</f>
        <v/>
      </c>
      <c r="Y1018" s="10" t="str">
        <f>IF(Overall!$A1020&lt;&gt;"",IF(AND(MONTH($O1018) &lt;= 6, MONTH($P1018) &gt;= 6), IF($S1018 &lt;&gt; "", $I1018/$S1018, ""), ""),"")</f>
        <v/>
      </c>
      <c r="Z1018" s="10" t="str">
        <f>IF(Overall!$A1020&lt;&gt;"",IF(AND(MONTH($O1018) &lt;= 7, MONTH($P1018) &gt;= 7 ), IF($S1018 &lt;&gt; "", $I1018/$S1018, ""), ""),"")</f>
        <v/>
      </c>
      <c r="AA1018" s="10" t="str">
        <f>IF(Overall!$A1020&lt;&gt;"",IF(AND(MONTH($O1018) &lt;= 8, MONTH($P1018) &gt;= 8), IF($S1018 &lt;&gt; "", $I1018/$S1018, ""), ""),"")</f>
        <v/>
      </c>
      <c r="AB1018" s="10" t="str">
        <f>IF(Overall!$A1020&lt;&gt;"",IF(AND(MONTH($O1018) &lt;= 9, MONTH($P1018) &gt;= 9), IF($S1018 &lt;&gt; "", $I1018/$S1018, ""), ""),"")</f>
        <v/>
      </c>
      <c r="AC1018" s="10" t="str">
        <f>IF(Overall!$A1020&lt;&gt;"",IF(AND(MONTH($O1018) &lt;= 10, MONTH($P1018) &gt;= 10), IF($S1018 &lt;&gt; "", $I1018/$S1018, ""), ""),"")</f>
        <v/>
      </c>
      <c r="AD1018" s="10" t="str">
        <f>IF(Overall!$A1020&lt;&gt;"",IF(AND(MONTH($O1018) &lt;= 11, MONTH($P1018) &gt;= 11), IF($S1018 &lt;&gt; "", $I1018/$S1018, ""), ""),"")</f>
        <v/>
      </c>
      <c r="AE1018" s="10" t="str">
        <f>IF(Overall!$A1020&lt;&gt;"",IF(AND(MONTH($O1018) &lt;= 12, MONTH($P1018) &gt;= 12), IF($S1018 &lt;&gt; "", $I1018/$S1018, ""), ""),"")</f>
        <v/>
      </c>
      <c r="AG1018" s="10" t="str">
        <f ca="1">IFERROR(IF(AND(NOW()&lt;= EOMONTH(DATE(YEAR($P1018),1, 1), 0), Overall!$A1020&lt;&gt;"", MONTH($O1018) &lt;= 1, MONTH($P1018) &gt;= 1), IF($S1018 &lt;&gt; "", $I1018/$S1018, ""), ""), "")</f>
        <v/>
      </c>
      <c r="AH1018" s="10" t="str">
        <f ca="1">IFERROR(IF(AND(NOW()&lt;= EOMONTH(DATE(YEAR($P1018),2, 1), 0), Overall!$A1020&lt;&gt;"", MONTH($O1018) &lt;= 2, MONTH($P1018) &gt;= 2), IF($S1018 &lt;&gt; "", $I1018/$S1018, ""), ""), "")</f>
        <v/>
      </c>
      <c r="AI1018" s="10" t="str">
        <f ca="1">IFERROR(IF(AND(NOW()&lt;= EOMONTH(DATE(YEAR($P1018),3, 1), 0), Overall!$A1020&lt;&gt;"", MONTH($O1018) &lt;= 3, MONTH($P1018) &gt;= 3), IF($S1018 &lt;&gt; "", $I1018/$S1018, ""), ""), "")</f>
        <v/>
      </c>
      <c r="AJ1018" s="10" t="str">
        <f ca="1">IFERROR(IF(AND(NOW()&lt;= EOMONTH(DATE(YEAR($P1018),4, 1), 0), Overall!$A1020&lt;&gt;"", MONTH($O1018) &lt;= 4, MONTH($P1018) &gt;= 4), IF($S1018 &lt;&gt; "", $I1018/$S1018, ""), ""), "")</f>
        <v/>
      </c>
      <c r="AK1018" s="10" t="str">
        <f ca="1">IFERROR(IF(AND(NOW()&lt;= EOMONTH(DATE(YEAR($P1018),5, 1), 0), Overall!$A1020&lt;&gt;"", MONTH($O1018) &lt;= 5, MONTH($P1018) &gt;= 5), IF($S1018 &lt;&gt; "", $I1018/$S1018, ""), ""), "")</f>
        <v/>
      </c>
      <c r="AL1018" s="10" t="str">
        <f ca="1">IFERROR(IF(AND(NOW()&lt;= EOMONTH(DATE(YEAR($P1018),6, 1), 0), Overall!$A1020&lt;&gt;"", MONTH($O1018) &lt;= 6, MONTH($P1018) &gt;= 6), IF($S1018 &lt;&gt; "", $I1018/$S1018, ""), ""), "")</f>
        <v/>
      </c>
      <c r="AM1018" s="10" t="str">
        <f ca="1">IFERROR(IF(AND(NOW()&lt;= EOMONTH(DATE(YEAR($P1018),7, 1), 0), Overall!$A1020&lt;&gt;"", MONTH($O1018) &lt;= 7, MONTH($P1018) &gt;= 7), IF($S1018 &lt;&gt; "", $I1018/$S1018, ""), ""), "")</f>
        <v/>
      </c>
      <c r="AN1018" s="10" t="str">
        <f ca="1">IFERROR(IF(AND(NOW()&lt;= EOMONTH(DATE(YEAR($P1018),8, 1), 0), Overall!$A1020&lt;&gt;"", MONTH($O1018) &lt;= 8, MONTH($P1018) &gt;= 8), IF($S1018 &lt;&gt; "", $I1018/$S1018, ""), ""), "")</f>
        <v/>
      </c>
      <c r="AO1018" s="10" t="str">
        <f ca="1">IFERROR(IF(AND(NOW()&lt;= EOMONTH(DATE(YEAR($P1018),9, 1), 0), Overall!$A1020&lt;&gt;"", MONTH($O1018) &lt;= 9, MONTH($P1018) &gt;= 9), IF($S1018 &lt;&gt; "", $I1018/$S1018, ""), ""), "")</f>
        <v/>
      </c>
      <c r="AP1018" s="10" t="str">
        <f ca="1">IFERROR(IF(AND(NOW()&lt;= EOMONTH(DATE(YEAR($P1018),10, 1), 0), Overall!$A1020&lt;&gt;"", MONTH($O1018) &lt;= 10, MONTH($P1018) &gt;= 10), IF($S1018 &lt;&gt; "", $I1018/$S1018, ""), ""), "")</f>
        <v/>
      </c>
      <c r="AQ1018" s="10" t="str">
        <f ca="1">IFERROR(IF(AND(NOW()&lt;= EOMONTH(DATE(YEAR($P1018),11, 1), 0), Overall!$A1020&lt;&gt;"", MONTH($O1018) &lt;=11, MONTH($P1018) &gt;= 11), IF($S1018 &lt;&gt; "", $I1018/$S1018, ""), ""), "")</f>
        <v/>
      </c>
      <c r="AR1018" s="10" t="str">
        <f ca="1">IFERROR(IF(AND(NOW()&lt;= EOMONTH(DATE(YEAR($P1018),12, 1), 0), Overall!$A1020&lt;&gt;"", MONTH($O1018) &lt;= 12, MONTH($P1018) &gt;= 12), IF($S1018 &lt;&gt; "", $I1018/$S1018, ""), ""), "")</f>
        <v/>
      </c>
      <c r="AS1018" s="16">
        <f t="shared" ca="1" si="33"/>
        <v>0</v>
      </c>
    </row>
    <row r="1019" spans="1:45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5" t="str">
        <f>IF(Overall!P1021&lt;&gt;"",_xlfn.VALUETOTEXT(Overall!P1021),"")</f>
        <v/>
      </c>
      <c r="I1019" s="6" t="str">
        <f>IF(Overall!F1021&lt;&gt;"",VALUE(Overall!F1021),"")</f>
        <v/>
      </c>
      <c r="J1019" s="6" t="str">
        <f>IF(Overall!G1021&lt;&gt;"",VALUE(Overall!G1021),"")</f>
        <v/>
      </c>
      <c r="K1019" s="6" t="str">
        <f>IF(Overall!H1021&lt;&gt;"",VALUE(Overall!H1021),"")</f>
        <v/>
      </c>
      <c r="L1019" s="6" t="str">
        <f>IF(Overall!I1021&lt;&gt;"",VALUE(Overall!I1021),"")</f>
        <v/>
      </c>
      <c r="M1019" s="6" t="str">
        <f>IF(Overall!J1021&lt;&gt;"",VALUE(Overall!J1021),"")</f>
        <v/>
      </c>
      <c r="N1019" s="6" t="str">
        <f>IF(Overall!K1021&lt;&gt;"",VALUE(Overall!K1021),"")</f>
        <v/>
      </c>
      <c r="O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P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Q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R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S1019" s="5" t="str">
        <f t="shared" si="32"/>
        <v/>
      </c>
      <c r="T1019" s="10" t="str">
        <f>IF(Overall!$A1021&lt;&gt;"",IF(AND(MONTH($O1019) &lt;= 1, MONTH($P1019) &gt;= 1), IF($S1019 &lt;&gt; "", $I1019/$S1019, ""), ""),"")</f>
        <v/>
      </c>
      <c r="U1019" s="10" t="str">
        <f>IF(Overall!$A1021&lt;&gt;"",IF(AND(MONTH($O1019) &lt;= 2, MONTH($P1019) &gt;= 2), IF($S1019 &lt;&gt; "", $I1019/$S1019, ""), ""),"")</f>
        <v/>
      </c>
      <c r="V1019" s="10" t="str">
        <f>IF(Overall!$A1021&lt;&gt;"",IF(AND(MONTH($O1019) &lt;= 3, MONTH($P1019) &gt;= 3), IF($S1019 &lt;&gt; "", $I1019/$S1019, ""), ""),"")</f>
        <v/>
      </c>
      <c r="W1019" s="10" t="str">
        <f>IF(Overall!$A1021&lt;&gt;"",IF(AND(MONTH($O1019) &lt;= 4, MONTH($P1019) &gt;= 4), IF($S1019 &lt;&gt; "", $I1019/$S1019, ""), ""),"")</f>
        <v/>
      </c>
      <c r="X1019" s="10" t="str">
        <f>IF(Overall!$A1021&lt;&gt;"",IF(AND(MONTH($O1019) &lt;= 5, MONTH($P1019) &gt;= 5), IF($S1019 &lt;&gt; "", $I1019/$S1019, ""), ""),"")</f>
        <v/>
      </c>
      <c r="Y1019" s="10" t="str">
        <f>IF(Overall!$A1021&lt;&gt;"",IF(AND(MONTH($O1019) &lt;= 6, MONTH($P1019) &gt;= 6), IF($S1019 &lt;&gt; "", $I1019/$S1019, ""), ""),"")</f>
        <v/>
      </c>
      <c r="Z1019" s="10" t="str">
        <f>IF(Overall!$A1021&lt;&gt;"",IF(AND(MONTH($O1019) &lt;= 7, MONTH($P1019) &gt;= 7 ), IF($S1019 &lt;&gt; "", $I1019/$S1019, ""), ""),"")</f>
        <v/>
      </c>
      <c r="AA1019" s="10" t="str">
        <f>IF(Overall!$A1021&lt;&gt;"",IF(AND(MONTH($O1019) &lt;= 8, MONTH($P1019) &gt;= 8), IF($S1019 &lt;&gt; "", $I1019/$S1019, ""), ""),"")</f>
        <v/>
      </c>
      <c r="AB1019" s="10" t="str">
        <f>IF(Overall!$A1021&lt;&gt;"",IF(AND(MONTH($O1019) &lt;= 9, MONTH($P1019) &gt;= 9), IF($S1019 &lt;&gt; "", $I1019/$S1019, ""), ""),"")</f>
        <v/>
      </c>
      <c r="AC1019" s="10" t="str">
        <f>IF(Overall!$A1021&lt;&gt;"",IF(AND(MONTH($O1019) &lt;= 10, MONTH($P1019) &gt;= 10), IF($S1019 &lt;&gt; "", $I1019/$S1019, ""), ""),"")</f>
        <v/>
      </c>
      <c r="AD1019" s="10" t="str">
        <f>IF(Overall!$A1021&lt;&gt;"",IF(AND(MONTH($O1019) &lt;= 11, MONTH($P1019) &gt;= 11), IF($S1019 &lt;&gt; "", $I1019/$S1019, ""), ""),"")</f>
        <v/>
      </c>
      <c r="AE1019" s="10" t="str">
        <f>IF(Overall!$A1021&lt;&gt;"",IF(AND(MONTH($O1019) &lt;= 12, MONTH($P1019) &gt;= 12), IF($S1019 &lt;&gt; "", $I1019/$S1019, ""), ""),"")</f>
        <v/>
      </c>
      <c r="AG1019" s="10" t="str">
        <f ca="1">IFERROR(IF(AND(NOW()&lt;= EOMONTH(DATE(YEAR($P1019),1, 1), 0), Overall!$A1021&lt;&gt;"", MONTH($O1019) &lt;= 1, MONTH($P1019) &gt;= 1), IF($S1019 &lt;&gt; "", $I1019/$S1019, ""), ""), "")</f>
        <v/>
      </c>
      <c r="AH1019" s="10" t="str">
        <f ca="1">IFERROR(IF(AND(NOW()&lt;= EOMONTH(DATE(YEAR($P1019),2, 1), 0), Overall!$A1021&lt;&gt;"", MONTH($O1019) &lt;= 2, MONTH($P1019) &gt;= 2), IF($S1019 &lt;&gt; "", $I1019/$S1019, ""), ""), "")</f>
        <v/>
      </c>
      <c r="AI1019" s="10" t="str">
        <f ca="1">IFERROR(IF(AND(NOW()&lt;= EOMONTH(DATE(YEAR($P1019),3, 1), 0), Overall!$A1021&lt;&gt;"", MONTH($O1019) &lt;= 3, MONTH($P1019) &gt;= 3), IF($S1019 &lt;&gt; "", $I1019/$S1019, ""), ""), "")</f>
        <v/>
      </c>
      <c r="AJ1019" s="10" t="str">
        <f ca="1">IFERROR(IF(AND(NOW()&lt;= EOMONTH(DATE(YEAR($P1019),4, 1), 0), Overall!$A1021&lt;&gt;"", MONTH($O1019) &lt;= 4, MONTH($P1019) &gt;= 4), IF($S1019 &lt;&gt; "", $I1019/$S1019, ""), ""), "")</f>
        <v/>
      </c>
      <c r="AK1019" s="10" t="str">
        <f ca="1">IFERROR(IF(AND(NOW()&lt;= EOMONTH(DATE(YEAR($P1019),5, 1), 0), Overall!$A1021&lt;&gt;"", MONTH($O1019) &lt;= 5, MONTH($P1019) &gt;= 5), IF($S1019 &lt;&gt; "", $I1019/$S1019, ""), ""), "")</f>
        <v/>
      </c>
      <c r="AL1019" s="10" t="str">
        <f ca="1">IFERROR(IF(AND(NOW()&lt;= EOMONTH(DATE(YEAR($P1019),6, 1), 0), Overall!$A1021&lt;&gt;"", MONTH($O1019) &lt;= 6, MONTH($P1019) &gt;= 6), IF($S1019 &lt;&gt; "", $I1019/$S1019, ""), ""), "")</f>
        <v/>
      </c>
      <c r="AM1019" s="10" t="str">
        <f ca="1">IFERROR(IF(AND(NOW()&lt;= EOMONTH(DATE(YEAR($P1019),7, 1), 0), Overall!$A1021&lt;&gt;"", MONTH($O1019) &lt;= 7, MONTH($P1019) &gt;= 7), IF($S1019 &lt;&gt; "", $I1019/$S1019, ""), ""), "")</f>
        <v/>
      </c>
      <c r="AN1019" s="10" t="str">
        <f ca="1">IFERROR(IF(AND(NOW()&lt;= EOMONTH(DATE(YEAR($P1019),8, 1), 0), Overall!$A1021&lt;&gt;"", MONTH($O1019) &lt;= 8, MONTH($P1019) &gt;= 8), IF($S1019 &lt;&gt; "", $I1019/$S1019, ""), ""), "")</f>
        <v/>
      </c>
      <c r="AO1019" s="10" t="str">
        <f ca="1">IFERROR(IF(AND(NOW()&lt;= EOMONTH(DATE(YEAR($P1019),9, 1), 0), Overall!$A1021&lt;&gt;"", MONTH($O1019) &lt;= 9, MONTH($P1019) &gt;= 9), IF($S1019 &lt;&gt; "", $I1019/$S1019, ""), ""), "")</f>
        <v/>
      </c>
      <c r="AP1019" s="10" t="str">
        <f ca="1">IFERROR(IF(AND(NOW()&lt;= EOMONTH(DATE(YEAR($P1019),10, 1), 0), Overall!$A1021&lt;&gt;"", MONTH($O1019) &lt;= 10, MONTH($P1019) &gt;= 10), IF($S1019 &lt;&gt; "", $I1019/$S1019, ""), ""), "")</f>
        <v/>
      </c>
      <c r="AQ1019" s="10" t="str">
        <f ca="1">IFERROR(IF(AND(NOW()&lt;= EOMONTH(DATE(YEAR($P1019),11, 1), 0), Overall!$A1021&lt;&gt;"", MONTH($O1019) &lt;=11, MONTH($P1019) &gt;= 11), IF($S1019 &lt;&gt; "", $I1019/$S1019, ""), ""), "")</f>
        <v/>
      </c>
      <c r="AR1019" s="10" t="str">
        <f ca="1">IFERROR(IF(AND(NOW()&lt;= EOMONTH(DATE(YEAR($P1019),12, 1), 0), Overall!$A1021&lt;&gt;"", MONTH($O1019) &lt;= 12, MONTH($P1019) &gt;= 12), IF($S1019 &lt;&gt; "", $I1019/$S1019, ""), ""), "")</f>
        <v/>
      </c>
      <c r="AS1019" s="16">
        <f t="shared" ca="1" si="33"/>
        <v>0</v>
      </c>
    </row>
    <row r="1020" spans="1:45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5" t="str">
        <f>IF(Overall!P1022&lt;&gt;"",_xlfn.VALUETOTEXT(Overall!P1022),"")</f>
        <v/>
      </c>
      <c r="I1020" s="6" t="str">
        <f>IF(Overall!F1022&lt;&gt;"",VALUE(Overall!F1022),"")</f>
        <v/>
      </c>
      <c r="J1020" s="6" t="str">
        <f>IF(Overall!G1022&lt;&gt;"",VALUE(Overall!G1022),"")</f>
        <v/>
      </c>
      <c r="K1020" s="6" t="str">
        <f>IF(Overall!H1022&lt;&gt;"",VALUE(Overall!H1022),"")</f>
        <v/>
      </c>
      <c r="L1020" s="6" t="str">
        <f>IF(Overall!I1022&lt;&gt;"",VALUE(Overall!I1022),"")</f>
        <v/>
      </c>
      <c r="M1020" s="6" t="str">
        <f>IF(Overall!J1022&lt;&gt;"",VALUE(Overall!J1022),"")</f>
        <v/>
      </c>
      <c r="N1020" s="6" t="str">
        <f>IF(Overall!K1022&lt;&gt;"",VALUE(Overall!K1022),"")</f>
        <v/>
      </c>
      <c r="O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P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Q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R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S1020" s="5" t="str">
        <f t="shared" si="32"/>
        <v/>
      </c>
      <c r="T1020" s="10" t="str">
        <f>IF(Overall!$A1022&lt;&gt;"",IF(AND(MONTH($O1020) &lt;= 1, MONTH($P1020) &gt;= 1), IF($S1020 &lt;&gt; "", $I1020/$S1020, ""), ""),"")</f>
        <v/>
      </c>
      <c r="U1020" s="10" t="str">
        <f>IF(Overall!$A1022&lt;&gt;"",IF(AND(MONTH($O1020) &lt;= 2, MONTH($P1020) &gt;= 2), IF($S1020 &lt;&gt; "", $I1020/$S1020, ""), ""),"")</f>
        <v/>
      </c>
      <c r="V1020" s="10" t="str">
        <f>IF(Overall!$A1022&lt;&gt;"",IF(AND(MONTH($O1020) &lt;= 3, MONTH($P1020) &gt;= 3), IF($S1020 &lt;&gt; "", $I1020/$S1020, ""), ""),"")</f>
        <v/>
      </c>
      <c r="W1020" s="10" t="str">
        <f>IF(Overall!$A1022&lt;&gt;"",IF(AND(MONTH($O1020) &lt;= 4, MONTH($P1020) &gt;= 4), IF($S1020 &lt;&gt; "", $I1020/$S1020, ""), ""),"")</f>
        <v/>
      </c>
      <c r="X1020" s="10" t="str">
        <f>IF(Overall!$A1022&lt;&gt;"",IF(AND(MONTH($O1020) &lt;= 5, MONTH($P1020) &gt;= 5), IF($S1020 &lt;&gt; "", $I1020/$S1020, ""), ""),"")</f>
        <v/>
      </c>
      <c r="Y1020" s="10" t="str">
        <f>IF(Overall!$A1022&lt;&gt;"",IF(AND(MONTH($O1020) &lt;= 6, MONTH($P1020) &gt;= 6), IF($S1020 &lt;&gt; "", $I1020/$S1020, ""), ""),"")</f>
        <v/>
      </c>
      <c r="Z1020" s="10" t="str">
        <f>IF(Overall!$A1022&lt;&gt;"",IF(AND(MONTH($O1020) &lt;= 7, MONTH($P1020) &gt;= 7 ), IF($S1020 &lt;&gt; "", $I1020/$S1020, ""), ""),"")</f>
        <v/>
      </c>
      <c r="AA1020" s="10" t="str">
        <f>IF(Overall!$A1022&lt;&gt;"",IF(AND(MONTH($O1020) &lt;= 8, MONTH($P1020) &gt;= 8), IF($S1020 &lt;&gt; "", $I1020/$S1020, ""), ""),"")</f>
        <v/>
      </c>
      <c r="AB1020" s="10" t="str">
        <f>IF(Overall!$A1022&lt;&gt;"",IF(AND(MONTH($O1020) &lt;= 9, MONTH($P1020) &gt;= 9), IF($S1020 &lt;&gt; "", $I1020/$S1020, ""), ""),"")</f>
        <v/>
      </c>
      <c r="AC1020" s="10" t="str">
        <f>IF(Overall!$A1022&lt;&gt;"",IF(AND(MONTH($O1020) &lt;= 10, MONTH($P1020) &gt;= 10), IF($S1020 &lt;&gt; "", $I1020/$S1020, ""), ""),"")</f>
        <v/>
      </c>
      <c r="AD1020" s="10" t="str">
        <f>IF(Overall!$A1022&lt;&gt;"",IF(AND(MONTH($O1020) &lt;= 11, MONTH($P1020) &gt;= 11), IF($S1020 &lt;&gt; "", $I1020/$S1020, ""), ""),"")</f>
        <v/>
      </c>
      <c r="AE1020" s="10" t="str">
        <f>IF(Overall!$A1022&lt;&gt;"",IF(AND(MONTH($O1020) &lt;= 12, MONTH($P1020) &gt;= 12), IF($S1020 &lt;&gt; "", $I1020/$S1020, ""), ""),"")</f>
        <v/>
      </c>
      <c r="AG1020" s="10" t="str">
        <f ca="1">IFERROR(IF(AND(NOW()&lt;= EOMONTH(DATE(YEAR($P1020),1, 1), 0), Overall!$A1022&lt;&gt;"", MONTH($O1020) &lt;= 1, MONTH($P1020) &gt;= 1), IF($S1020 &lt;&gt; "", $I1020/$S1020, ""), ""), "")</f>
        <v/>
      </c>
      <c r="AH1020" s="10" t="str">
        <f ca="1">IFERROR(IF(AND(NOW()&lt;= EOMONTH(DATE(YEAR($P1020),2, 1), 0), Overall!$A1022&lt;&gt;"", MONTH($O1020) &lt;= 2, MONTH($P1020) &gt;= 2), IF($S1020 &lt;&gt; "", $I1020/$S1020, ""), ""), "")</f>
        <v/>
      </c>
      <c r="AI1020" s="10" t="str">
        <f ca="1">IFERROR(IF(AND(NOW()&lt;= EOMONTH(DATE(YEAR($P1020),3, 1), 0), Overall!$A1022&lt;&gt;"", MONTH($O1020) &lt;= 3, MONTH($P1020) &gt;= 3), IF($S1020 &lt;&gt; "", $I1020/$S1020, ""), ""), "")</f>
        <v/>
      </c>
      <c r="AJ1020" s="10" t="str">
        <f ca="1">IFERROR(IF(AND(NOW()&lt;= EOMONTH(DATE(YEAR($P1020),4, 1), 0), Overall!$A1022&lt;&gt;"", MONTH($O1020) &lt;= 4, MONTH($P1020) &gt;= 4), IF($S1020 &lt;&gt; "", $I1020/$S1020, ""), ""), "")</f>
        <v/>
      </c>
      <c r="AK1020" s="10" t="str">
        <f ca="1">IFERROR(IF(AND(NOW()&lt;= EOMONTH(DATE(YEAR($P1020),5, 1), 0), Overall!$A1022&lt;&gt;"", MONTH($O1020) &lt;= 5, MONTH($P1020) &gt;= 5), IF($S1020 &lt;&gt; "", $I1020/$S1020, ""), ""), "")</f>
        <v/>
      </c>
      <c r="AL1020" s="10" t="str">
        <f ca="1">IFERROR(IF(AND(NOW()&lt;= EOMONTH(DATE(YEAR($P1020),6, 1), 0), Overall!$A1022&lt;&gt;"", MONTH($O1020) &lt;= 6, MONTH($P1020) &gt;= 6), IF($S1020 &lt;&gt; "", $I1020/$S1020, ""), ""), "")</f>
        <v/>
      </c>
      <c r="AM1020" s="10" t="str">
        <f ca="1">IFERROR(IF(AND(NOW()&lt;= EOMONTH(DATE(YEAR($P1020),7, 1), 0), Overall!$A1022&lt;&gt;"", MONTH($O1020) &lt;= 7, MONTH($P1020) &gt;= 7), IF($S1020 &lt;&gt; "", $I1020/$S1020, ""), ""), "")</f>
        <v/>
      </c>
      <c r="AN1020" s="10" t="str">
        <f ca="1">IFERROR(IF(AND(NOW()&lt;= EOMONTH(DATE(YEAR($P1020),8, 1), 0), Overall!$A1022&lt;&gt;"", MONTH($O1020) &lt;= 8, MONTH($P1020) &gt;= 8), IF($S1020 &lt;&gt; "", $I1020/$S1020, ""), ""), "")</f>
        <v/>
      </c>
      <c r="AO1020" s="10" t="str">
        <f ca="1">IFERROR(IF(AND(NOW()&lt;= EOMONTH(DATE(YEAR($P1020),9, 1), 0), Overall!$A1022&lt;&gt;"", MONTH($O1020) &lt;= 9, MONTH($P1020) &gt;= 9), IF($S1020 &lt;&gt; "", $I1020/$S1020, ""), ""), "")</f>
        <v/>
      </c>
      <c r="AP1020" s="10" t="str">
        <f ca="1">IFERROR(IF(AND(NOW()&lt;= EOMONTH(DATE(YEAR($P1020),10, 1), 0), Overall!$A1022&lt;&gt;"", MONTH($O1020) &lt;= 10, MONTH($P1020) &gt;= 10), IF($S1020 &lt;&gt; "", $I1020/$S1020, ""), ""), "")</f>
        <v/>
      </c>
      <c r="AQ1020" s="10" t="str">
        <f ca="1">IFERROR(IF(AND(NOW()&lt;= EOMONTH(DATE(YEAR($P1020),11, 1), 0), Overall!$A1022&lt;&gt;"", MONTH($O1020) &lt;=11, MONTH($P1020) &gt;= 11), IF($S1020 &lt;&gt; "", $I1020/$S1020, ""), ""), "")</f>
        <v/>
      </c>
      <c r="AR1020" s="10" t="str">
        <f ca="1">IFERROR(IF(AND(NOW()&lt;= EOMONTH(DATE(YEAR($P1020),12, 1), 0), Overall!$A1022&lt;&gt;"", MONTH($O1020) &lt;= 12, MONTH($P1020) &gt;= 12), IF($S1020 &lt;&gt; "", $I1020/$S1020, ""), ""), "")</f>
        <v/>
      </c>
      <c r="AS1020" s="16">
        <f t="shared" ca="1" si="33"/>
        <v>0</v>
      </c>
    </row>
    <row r="1021" spans="1:45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5" t="str">
        <f>IF(Overall!P1023&lt;&gt;"",_xlfn.VALUETOTEXT(Overall!P1023),"")</f>
        <v/>
      </c>
      <c r="I1021" s="6" t="str">
        <f>IF(Overall!F1023&lt;&gt;"",VALUE(Overall!F1023),"")</f>
        <v/>
      </c>
      <c r="J1021" s="6" t="str">
        <f>IF(Overall!G1023&lt;&gt;"",VALUE(Overall!G1023),"")</f>
        <v/>
      </c>
      <c r="K1021" s="6" t="str">
        <f>IF(Overall!H1023&lt;&gt;"",VALUE(Overall!H1023),"")</f>
        <v/>
      </c>
      <c r="L1021" s="6" t="str">
        <f>IF(Overall!I1023&lt;&gt;"",VALUE(Overall!I1023),"")</f>
        <v/>
      </c>
      <c r="M1021" s="6" t="str">
        <f>IF(Overall!J1023&lt;&gt;"",VALUE(Overall!J1023),"")</f>
        <v/>
      </c>
      <c r="N1021" s="6" t="str">
        <f>IF(Overall!K1023&lt;&gt;"",VALUE(Overall!K1023),"")</f>
        <v/>
      </c>
      <c r="O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P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Q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R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S1021" s="5" t="str">
        <f t="shared" si="32"/>
        <v/>
      </c>
      <c r="T1021" s="10" t="str">
        <f>IF(Overall!$A1023&lt;&gt;"",IF(AND(MONTH($O1021) &lt;= 1, MONTH($P1021) &gt;= 1), IF($S1021 &lt;&gt; "", $I1021/$S1021, ""), ""),"")</f>
        <v/>
      </c>
      <c r="U1021" s="10" t="str">
        <f>IF(Overall!$A1023&lt;&gt;"",IF(AND(MONTH($O1021) &lt;= 2, MONTH($P1021) &gt;= 2), IF($S1021 &lt;&gt; "", $I1021/$S1021, ""), ""),"")</f>
        <v/>
      </c>
      <c r="V1021" s="10" t="str">
        <f>IF(Overall!$A1023&lt;&gt;"",IF(AND(MONTH($O1021) &lt;= 3, MONTH($P1021) &gt;= 3), IF($S1021 &lt;&gt; "", $I1021/$S1021, ""), ""),"")</f>
        <v/>
      </c>
      <c r="W1021" s="10" t="str">
        <f>IF(Overall!$A1023&lt;&gt;"",IF(AND(MONTH($O1021) &lt;= 4, MONTH($P1021) &gt;= 4), IF($S1021 &lt;&gt; "", $I1021/$S1021, ""), ""),"")</f>
        <v/>
      </c>
      <c r="X1021" s="10" t="str">
        <f>IF(Overall!$A1023&lt;&gt;"",IF(AND(MONTH($O1021) &lt;= 5, MONTH($P1021) &gt;= 5), IF($S1021 &lt;&gt; "", $I1021/$S1021, ""), ""),"")</f>
        <v/>
      </c>
      <c r="Y1021" s="10" t="str">
        <f>IF(Overall!$A1023&lt;&gt;"",IF(AND(MONTH($O1021) &lt;= 6, MONTH($P1021) &gt;= 6), IF($S1021 &lt;&gt; "", $I1021/$S1021, ""), ""),"")</f>
        <v/>
      </c>
      <c r="Z1021" s="10" t="str">
        <f>IF(Overall!$A1023&lt;&gt;"",IF(AND(MONTH($O1021) &lt;= 7, MONTH($P1021) &gt;= 7 ), IF($S1021 &lt;&gt; "", $I1021/$S1021, ""), ""),"")</f>
        <v/>
      </c>
      <c r="AA1021" s="10" t="str">
        <f>IF(Overall!$A1023&lt;&gt;"",IF(AND(MONTH($O1021) &lt;= 8, MONTH($P1021) &gt;= 8), IF($S1021 &lt;&gt; "", $I1021/$S1021, ""), ""),"")</f>
        <v/>
      </c>
      <c r="AB1021" s="10" t="str">
        <f>IF(Overall!$A1023&lt;&gt;"",IF(AND(MONTH($O1021) &lt;= 9, MONTH($P1021) &gt;= 9), IF($S1021 &lt;&gt; "", $I1021/$S1021, ""), ""),"")</f>
        <v/>
      </c>
      <c r="AC1021" s="10" t="str">
        <f>IF(Overall!$A1023&lt;&gt;"",IF(AND(MONTH($O1021) &lt;= 10, MONTH($P1021) &gt;= 10), IF($S1021 &lt;&gt; "", $I1021/$S1021, ""), ""),"")</f>
        <v/>
      </c>
      <c r="AD1021" s="10" t="str">
        <f>IF(Overall!$A1023&lt;&gt;"",IF(AND(MONTH($O1021) &lt;= 11, MONTH($P1021) &gt;= 11), IF($S1021 &lt;&gt; "", $I1021/$S1021, ""), ""),"")</f>
        <v/>
      </c>
      <c r="AE1021" s="10" t="str">
        <f>IF(Overall!$A1023&lt;&gt;"",IF(AND(MONTH($O1021) &lt;= 12, MONTH($P1021) &gt;= 12), IF($S1021 &lt;&gt; "", $I1021/$S1021, ""), ""),"")</f>
        <v/>
      </c>
      <c r="AG1021" s="10" t="str">
        <f ca="1">IFERROR(IF(AND(NOW()&lt;= EOMONTH(DATE(YEAR($P1021),1, 1), 0), Overall!$A1023&lt;&gt;"", MONTH($O1021) &lt;= 1, MONTH($P1021) &gt;= 1), IF($S1021 &lt;&gt; "", $I1021/$S1021, ""), ""), "")</f>
        <v/>
      </c>
      <c r="AH1021" s="10" t="str">
        <f ca="1">IFERROR(IF(AND(NOW()&lt;= EOMONTH(DATE(YEAR($P1021),2, 1), 0), Overall!$A1023&lt;&gt;"", MONTH($O1021) &lt;= 2, MONTH($P1021) &gt;= 2), IF($S1021 &lt;&gt; "", $I1021/$S1021, ""), ""), "")</f>
        <v/>
      </c>
      <c r="AI1021" s="10" t="str">
        <f ca="1">IFERROR(IF(AND(NOW()&lt;= EOMONTH(DATE(YEAR($P1021),3, 1), 0), Overall!$A1023&lt;&gt;"", MONTH($O1021) &lt;= 3, MONTH($P1021) &gt;= 3), IF($S1021 &lt;&gt; "", $I1021/$S1021, ""), ""), "")</f>
        <v/>
      </c>
      <c r="AJ1021" s="10" t="str">
        <f ca="1">IFERROR(IF(AND(NOW()&lt;= EOMONTH(DATE(YEAR($P1021),4, 1), 0), Overall!$A1023&lt;&gt;"", MONTH($O1021) &lt;= 4, MONTH($P1021) &gt;= 4), IF($S1021 &lt;&gt; "", $I1021/$S1021, ""), ""), "")</f>
        <v/>
      </c>
      <c r="AK1021" s="10" t="str">
        <f ca="1">IFERROR(IF(AND(NOW()&lt;= EOMONTH(DATE(YEAR($P1021),5, 1), 0), Overall!$A1023&lt;&gt;"", MONTH($O1021) &lt;= 5, MONTH($P1021) &gt;= 5), IF($S1021 &lt;&gt; "", $I1021/$S1021, ""), ""), "")</f>
        <v/>
      </c>
      <c r="AL1021" s="10" t="str">
        <f ca="1">IFERROR(IF(AND(NOW()&lt;= EOMONTH(DATE(YEAR($P1021),6, 1), 0), Overall!$A1023&lt;&gt;"", MONTH($O1021) &lt;= 6, MONTH($P1021) &gt;= 6), IF($S1021 &lt;&gt; "", $I1021/$S1021, ""), ""), "")</f>
        <v/>
      </c>
      <c r="AM1021" s="10" t="str">
        <f ca="1">IFERROR(IF(AND(NOW()&lt;= EOMONTH(DATE(YEAR($P1021),7, 1), 0), Overall!$A1023&lt;&gt;"", MONTH($O1021) &lt;= 7, MONTH($P1021) &gt;= 7), IF($S1021 &lt;&gt; "", $I1021/$S1021, ""), ""), "")</f>
        <v/>
      </c>
      <c r="AN1021" s="10" t="str">
        <f ca="1">IFERROR(IF(AND(NOW()&lt;= EOMONTH(DATE(YEAR($P1021),8, 1), 0), Overall!$A1023&lt;&gt;"", MONTH($O1021) &lt;= 8, MONTH($P1021) &gt;= 8), IF($S1021 &lt;&gt; "", $I1021/$S1021, ""), ""), "")</f>
        <v/>
      </c>
      <c r="AO1021" s="10" t="str">
        <f ca="1">IFERROR(IF(AND(NOW()&lt;= EOMONTH(DATE(YEAR($P1021),9, 1), 0), Overall!$A1023&lt;&gt;"", MONTH($O1021) &lt;= 9, MONTH($P1021) &gt;= 9), IF($S1021 &lt;&gt; "", $I1021/$S1021, ""), ""), "")</f>
        <v/>
      </c>
      <c r="AP1021" s="10" t="str">
        <f ca="1">IFERROR(IF(AND(NOW()&lt;= EOMONTH(DATE(YEAR($P1021),10, 1), 0), Overall!$A1023&lt;&gt;"", MONTH($O1021) &lt;= 10, MONTH($P1021) &gt;= 10), IF($S1021 &lt;&gt; "", $I1021/$S1021, ""), ""), "")</f>
        <v/>
      </c>
      <c r="AQ1021" s="10" t="str">
        <f ca="1">IFERROR(IF(AND(NOW()&lt;= EOMONTH(DATE(YEAR($P1021),11, 1), 0), Overall!$A1023&lt;&gt;"", MONTH($O1021) &lt;=11, MONTH($P1021) &gt;= 11), IF($S1021 &lt;&gt; "", $I1021/$S1021, ""), ""), "")</f>
        <v/>
      </c>
      <c r="AR1021" s="10" t="str">
        <f ca="1">IFERROR(IF(AND(NOW()&lt;= EOMONTH(DATE(YEAR($P1021),12, 1), 0), Overall!$A1023&lt;&gt;"", MONTH($O1021) &lt;= 12, MONTH($P1021) &gt;= 12), IF($S1021 &lt;&gt; "", $I1021/$S1021, ""), ""), "")</f>
        <v/>
      </c>
      <c r="AS1021" s="16">
        <f t="shared" ca="1" si="33"/>
        <v>0</v>
      </c>
    </row>
    <row r="1022" spans="1:45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5" t="str">
        <f>IF(Overall!P1024&lt;&gt;"",_xlfn.VALUETOTEXT(Overall!P1024),"")</f>
        <v/>
      </c>
      <c r="I1022" s="6" t="str">
        <f>IF(Overall!F1024&lt;&gt;"",VALUE(Overall!F1024),"")</f>
        <v/>
      </c>
      <c r="J1022" s="6" t="str">
        <f>IF(Overall!G1024&lt;&gt;"",VALUE(Overall!G1024),"")</f>
        <v/>
      </c>
      <c r="K1022" s="6" t="str">
        <f>IF(Overall!H1024&lt;&gt;"",VALUE(Overall!H1024),"")</f>
        <v/>
      </c>
      <c r="L1022" s="6" t="str">
        <f>IF(Overall!I1024&lt;&gt;"",VALUE(Overall!I1024),"")</f>
        <v/>
      </c>
      <c r="M1022" s="6" t="str">
        <f>IF(Overall!J1024&lt;&gt;"",VALUE(Overall!J1024),"")</f>
        <v/>
      </c>
      <c r="N1022" s="6" t="str">
        <f>IF(Overall!K1024&lt;&gt;"",VALUE(Overall!K1024),"")</f>
        <v/>
      </c>
      <c r="O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P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Q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R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S1022" s="5" t="str">
        <f t="shared" si="32"/>
        <v/>
      </c>
      <c r="T1022" s="10" t="str">
        <f>IF(Overall!$A1024&lt;&gt;"",IF(AND(MONTH($O1022) &lt;= 1, MONTH($P1022) &gt;= 1), IF($S1022 &lt;&gt; "", $I1022/$S1022, ""), ""),"")</f>
        <v/>
      </c>
      <c r="U1022" s="10" t="str">
        <f>IF(Overall!$A1024&lt;&gt;"",IF(AND(MONTH($O1022) &lt;= 2, MONTH($P1022) &gt;= 2), IF($S1022 &lt;&gt; "", $I1022/$S1022, ""), ""),"")</f>
        <v/>
      </c>
      <c r="V1022" s="10" t="str">
        <f>IF(Overall!$A1024&lt;&gt;"",IF(AND(MONTH($O1022) &lt;= 3, MONTH($P1022) &gt;= 3), IF($S1022 &lt;&gt; "", $I1022/$S1022, ""), ""),"")</f>
        <v/>
      </c>
      <c r="W1022" s="10" t="str">
        <f>IF(Overall!$A1024&lt;&gt;"",IF(AND(MONTH($O1022) &lt;= 4, MONTH($P1022) &gt;= 4), IF($S1022 &lt;&gt; "", $I1022/$S1022, ""), ""),"")</f>
        <v/>
      </c>
      <c r="X1022" s="10" t="str">
        <f>IF(Overall!$A1024&lt;&gt;"",IF(AND(MONTH($O1022) &lt;= 5, MONTH($P1022) &gt;= 5), IF($S1022 &lt;&gt; "", $I1022/$S1022, ""), ""),"")</f>
        <v/>
      </c>
      <c r="Y1022" s="10" t="str">
        <f>IF(Overall!$A1024&lt;&gt;"",IF(AND(MONTH($O1022) &lt;= 6, MONTH($P1022) &gt;= 6), IF($S1022 &lt;&gt; "", $I1022/$S1022, ""), ""),"")</f>
        <v/>
      </c>
      <c r="Z1022" s="10" t="str">
        <f>IF(Overall!$A1024&lt;&gt;"",IF(AND(MONTH($O1022) &lt;= 7, MONTH($P1022) &gt;= 7 ), IF($S1022 &lt;&gt; "", $I1022/$S1022, ""), ""),"")</f>
        <v/>
      </c>
      <c r="AA1022" s="10" t="str">
        <f>IF(Overall!$A1024&lt;&gt;"",IF(AND(MONTH($O1022) &lt;= 8, MONTH($P1022) &gt;= 8), IF($S1022 &lt;&gt; "", $I1022/$S1022, ""), ""),"")</f>
        <v/>
      </c>
      <c r="AB1022" s="10" t="str">
        <f>IF(Overall!$A1024&lt;&gt;"",IF(AND(MONTH($O1022) &lt;= 9, MONTH($P1022) &gt;= 9), IF($S1022 &lt;&gt; "", $I1022/$S1022, ""), ""),"")</f>
        <v/>
      </c>
      <c r="AC1022" s="10" t="str">
        <f>IF(Overall!$A1024&lt;&gt;"",IF(AND(MONTH($O1022) &lt;= 10, MONTH($P1022) &gt;= 10), IF($S1022 &lt;&gt; "", $I1022/$S1022, ""), ""),"")</f>
        <v/>
      </c>
      <c r="AD1022" s="10" t="str">
        <f>IF(Overall!$A1024&lt;&gt;"",IF(AND(MONTH($O1022) &lt;= 11, MONTH($P1022) &gt;= 11), IF($S1022 &lt;&gt; "", $I1022/$S1022, ""), ""),"")</f>
        <v/>
      </c>
      <c r="AE1022" s="10" t="str">
        <f>IF(Overall!$A1024&lt;&gt;"",IF(AND(MONTH($O1022) &lt;= 12, MONTH($P1022) &gt;= 12), IF($S1022 &lt;&gt; "", $I1022/$S1022, ""), ""),"")</f>
        <v/>
      </c>
      <c r="AG1022" s="10" t="str">
        <f ca="1">IFERROR(IF(AND(NOW()&lt;= EOMONTH(DATE(YEAR($P1022),1, 1), 0), Overall!$A1024&lt;&gt;"", MONTH($O1022) &lt;= 1, MONTH($P1022) &gt;= 1), IF($S1022 &lt;&gt; "", $I1022/$S1022, ""), ""), "")</f>
        <v/>
      </c>
      <c r="AH1022" s="10" t="str">
        <f ca="1">IFERROR(IF(AND(NOW()&lt;= EOMONTH(DATE(YEAR($P1022),2, 1), 0), Overall!$A1024&lt;&gt;"", MONTH($O1022) &lt;= 2, MONTH($P1022) &gt;= 2), IF($S1022 &lt;&gt; "", $I1022/$S1022, ""), ""), "")</f>
        <v/>
      </c>
      <c r="AI1022" s="10" t="str">
        <f ca="1">IFERROR(IF(AND(NOW()&lt;= EOMONTH(DATE(YEAR($P1022),3, 1), 0), Overall!$A1024&lt;&gt;"", MONTH($O1022) &lt;= 3, MONTH($P1022) &gt;= 3), IF($S1022 &lt;&gt; "", $I1022/$S1022, ""), ""), "")</f>
        <v/>
      </c>
      <c r="AJ1022" s="10" t="str">
        <f ca="1">IFERROR(IF(AND(NOW()&lt;= EOMONTH(DATE(YEAR($P1022),4, 1), 0), Overall!$A1024&lt;&gt;"", MONTH($O1022) &lt;= 4, MONTH($P1022) &gt;= 4), IF($S1022 &lt;&gt; "", $I1022/$S1022, ""), ""), "")</f>
        <v/>
      </c>
      <c r="AK1022" s="10" t="str">
        <f ca="1">IFERROR(IF(AND(NOW()&lt;= EOMONTH(DATE(YEAR($P1022),5, 1), 0), Overall!$A1024&lt;&gt;"", MONTH($O1022) &lt;= 5, MONTH($P1022) &gt;= 5), IF($S1022 &lt;&gt; "", $I1022/$S1022, ""), ""), "")</f>
        <v/>
      </c>
      <c r="AL1022" s="10" t="str">
        <f ca="1">IFERROR(IF(AND(NOW()&lt;= EOMONTH(DATE(YEAR($P1022),6, 1), 0), Overall!$A1024&lt;&gt;"", MONTH($O1022) &lt;= 6, MONTH($P1022) &gt;= 6), IF($S1022 &lt;&gt; "", $I1022/$S1022, ""), ""), "")</f>
        <v/>
      </c>
      <c r="AM1022" s="10" t="str">
        <f ca="1">IFERROR(IF(AND(NOW()&lt;= EOMONTH(DATE(YEAR($P1022),7, 1), 0), Overall!$A1024&lt;&gt;"", MONTH($O1022) &lt;= 7, MONTH($P1022) &gt;= 7), IF($S1022 &lt;&gt; "", $I1022/$S1022, ""), ""), "")</f>
        <v/>
      </c>
      <c r="AN1022" s="10" t="str">
        <f ca="1">IFERROR(IF(AND(NOW()&lt;= EOMONTH(DATE(YEAR($P1022),8, 1), 0), Overall!$A1024&lt;&gt;"", MONTH($O1022) &lt;= 8, MONTH($P1022) &gt;= 8), IF($S1022 &lt;&gt; "", $I1022/$S1022, ""), ""), "")</f>
        <v/>
      </c>
      <c r="AO1022" s="10" t="str">
        <f ca="1">IFERROR(IF(AND(NOW()&lt;= EOMONTH(DATE(YEAR($P1022),9, 1), 0), Overall!$A1024&lt;&gt;"", MONTH($O1022) &lt;= 9, MONTH($P1022) &gt;= 9), IF($S1022 &lt;&gt; "", $I1022/$S1022, ""), ""), "")</f>
        <v/>
      </c>
      <c r="AP1022" s="10" t="str">
        <f ca="1">IFERROR(IF(AND(NOW()&lt;= EOMONTH(DATE(YEAR($P1022),10, 1), 0), Overall!$A1024&lt;&gt;"", MONTH($O1022) &lt;= 10, MONTH($P1022) &gt;= 10), IF($S1022 &lt;&gt; "", $I1022/$S1022, ""), ""), "")</f>
        <v/>
      </c>
      <c r="AQ1022" s="10" t="str">
        <f ca="1">IFERROR(IF(AND(NOW()&lt;= EOMONTH(DATE(YEAR($P1022),11, 1), 0), Overall!$A1024&lt;&gt;"", MONTH($O1022) &lt;=11, MONTH($P1022) &gt;= 11), IF($S1022 &lt;&gt; "", $I1022/$S1022, ""), ""), "")</f>
        <v/>
      </c>
      <c r="AR1022" s="10" t="str">
        <f ca="1">IFERROR(IF(AND(NOW()&lt;= EOMONTH(DATE(YEAR($P1022),12, 1), 0), Overall!$A1024&lt;&gt;"", MONTH($O1022) &lt;= 12, MONTH($P1022) &gt;= 12), IF($S1022 &lt;&gt; "", $I1022/$S1022, ""), ""), "")</f>
        <v/>
      </c>
      <c r="AS1022" s="16">
        <f t="shared" ca="1" si="33"/>
        <v>0</v>
      </c>
    </row>
    <row r="1023" spans="1:45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5" t="str">
        <f>IF(Overall!P1025&lt;&gt;"",_xlfn.VALUETOTEXT(Overall!P1025),"")</f>
        <v/>
      </c>
      <c r="I1023" s="6" t="str">
        <f>IF(Overall!F1025&lt;&gt;"",VALUE(Overall!F1025),"")</f>
        <v/>
      </c>
      <c r="J1023" s="6" t="str">
        <f>IF(Overall!G1025&lt;&gt;"",VALUE(Overall!G1025),"")</f>
        <v/>
      </c>
      <c r="K1023" s="6" t="str">
        <f>IF(Overall!H1025&lt;&gt;"",VALUE(Overall!H1025),"")</f>
        <v/>
      </c>
      <c r="L1023" s="6" t="str">
        <f>IF(Overall!I1025&lt;&gt;"",VALUE(Overall!I1025),"")</f>
        <v/>
      </c>
      <c r="M1023" s="6" t="str">
        <f>IF(Overall!J1025&lt;&gt;"",VALUE(Overall!J1025),"")</f>
        <v/>
      </c>
      <c r="N1023" s="6" t="str">
        <f>IF(Overall!K1025&lt;&gt;"",VALUE(Overall!K1025),"")</f>
        <v/>
      </c>
      <c r="O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P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Q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R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S1023" s="5" t="str">
        <f t="shared" si="32"/>
        <v/>
      </c>
      <c r="T1023" s="10" t="str">
        <f>IF(Overall!$A1025&lt;&gt;"",IF(AND(MONTH($O1023) &lt;= 1, MONTH($P1023) &gt;= 1), IF($S1023 &lt;&gt; "", $I1023/$S1023, ""), ""),"")</f>
        <v/>
      </c>
      <c r="U1023" s="10" t="str">
        <f>IF(Overall!$A1025&lt;&gt;"",IF(AND(MONTH($O1023) &lt;= 2, MONTH($P1023) &gt;= 2), IF($S1023 &lt;&gt; "", $I1023/$S1023, ""), ""),"")</f>
        <v/>
      </c>
      <c r="V1023" s="10" t="str">
        <f>IF(Overall!$A1025&lt;&gt;"",IF(AND(MONTH($O1023) &lt;= 3, MONTH($P1023) &gt;= 3), IF($S1023 &lt;&gt; "", $I1023/$S1023, ""), ""),"")</f>
        <v/>
      </c>
      <c r="W1023" s="10" t="str">
        <f>IF(Overall!$A1025&lt;&gt;"",IF(AND(MONTH($O1023) &lt;= 4, MONTH($P1023) &gt;= 4), IF($S1023 &lt;&gt; "", $I1023/$S1023, ""), ""),"")</f>
        <v/>
      </c>
      <c r="X1023" s="10" t="str">
        <f>IF(Overall!$A1025&lt;&gt;"",IF(AND(MONTH($O1023) &lt;= 5, MONTH($P1023) &gt;= 5), IF($S1023 &lt;&gt; "", $I1023/$S1023, ""), ""),"")</f>
        <v/>
      </c>
      <c r="Y1023" s="10" t="str">
        <f>IF(Overall!$A1025&lt;&gt;"",IF(AND(MONTH($O1023) &lt;= 6, MONTH($P1023) &gt;= 6), IF($S1023 &lt;&gt; "", $I1023/$S1023, ""), ""),"")</f>
        <v/>
      </c>
      <c r="Z1023" s="10" t="str">
        <f>IF(Overall!$A1025&lt;&gt;"",IF(AND(MONTH($O1023) &lt;= 7, MONTH($P1023) &gt;= 7 ), IF($S1023 &lt;&gt; "", $I1023/$S1023, ""), ""),"")</f>
        <v/>
      </c>
      <c r="AA1023" s="10" t="str">
        <f>IF(Overall!$A1025&lt;&gt;"",IF(AND(MONTH($O1023) &lt;= 8, MONTH($P1023) &gt;= 8), IF($S1023 &lt;&gt; "", $I1023/$S1023, ""), ""),"")</f>
        <v/>
      </c>
      <c r="AB1023" s="10" t="str">
        <f>IF(Overall!$A1025&lt;&gt;"",IF(AND(MONTH($O1023) &lt;= 9, MONTH($P1023) &gt;= 9), IF($S1023 &lt;&gt; "", $I1023/$S1023, ""), ""),"")</f>
        <v/>
      </c>
      <c r="AC1023" s="10" t="str">
        <f>IF(Overall!$A1025&lt;&gt;"",IF(AND(MONTH($O1023) &lt;= 10, MONTH($P1023) &gt;= 10), IF($S1023 &lt;&gt; "", $I1023/$S1023, ""), ""),"")</f>
        <v/>
      </c>
      <c r="AD1023" s="10" t="str">
        <f>IF(Overall!$A1025&lt;&gt;"",IF(AND(MONTH($O1023) &lt;= 11, MONTH($P1023) &gt;= 11), IF($S1023 &lt;&gt; "", $I1023/$S1023, ""), ""),"")</f>
        <v/>
      </c>
      <c r="AE1023" s="10" t="str">
        <f>IF(Overall!$A1025&lt;&gt;"",IF(AND(MONTH($O1023) &lt;= 12, MONTH($P1023) &gt;= 12), IF($S1023 &lt;&gt; "", $I1023/$S1023, ""), ""),"")</f>
        <v/>
      </c>
      <c r="AG1023" s="10" t="str">
        <f ca="1">IFERROR(IF(AND(NOW()&lt;= EOMONTH(DATE(YEAR($P1023),1, 1), 0), Overall!$A1025&lt;&gt;"", MONTH($O1023) &lt;= 1, MONTH($P1023) &gt;= 1), IF($S1023 &lt;&gt; "", $I1023/$S1023, ""), ""), "")</f>
        <v/>
      </c>
      <c r="AH1023" s="10" t="str">
        <f ca="1">IFERROR(IF(AND(NOW()&lt;= EOMONTH(DATE(YEAR($P1023),2, 1), 0), Overall!$A1025&lt;&gt;"", MONTH($O1023) &lt;= 2, MONTH($P1023) &gt;= 2), IF($S1023 &lt;&gt; "", $I1023/$S1023, ""), ""), "")</f>
        <v/>
      </c>
      <c r="AI1023" s="10" t="str">
        <f ca="1">IFERROR(IF(AND(NOW()&lt;= EOMONTH(DATE(YEAR($P1023),3, 1), 0), Overall!$A1025&lt;&gt;"", MONTH($O1023) &lt;= 3, MONTH($P1023) &gt;= 3), IF($S1023 &lt;&gt; "", $I1023/$S1023, ""), ""), "")</f>
        <v/>
      </c>
      <c r="AJ1023" s="10" t="str">
        <f ca="1">IFERROR(IF(AND(NOW()&lt;= EOMONTH(DATE(YEAR($P1023),4, 1), 0), Overall!$A1025&lt;&gt;"", MONTH($O1023) &lt;= 4, MONTH($P1023) &gt;= 4), IF($S1023 &lt;&gt; "", $I1023/$S1023, ""), ""), "")</f>
        <v/>
      </c>
      <c r="AK1023" s="10" t="str">
        <f ca="1">IFERROR(IF(AND(NOW()&lt;= EOMONTH(DATE(YEAR($P1023),5, 1), 0), Overall!$A1025&lt;&gt;"", MONTH($O1023) &lt;= 5, MONTH($P1023) &gt;= 5), IF($S1023 &lt;&gt; "", $I1023/$S1023, ""), ""), "")</f>
        <v/>
      </c>
      <c r="AL1023" s="10" t="str">
        <f ca="1">IFERROR(IF(AND(NOW()&lt;= EOMONTH(DATE(YEAR($P1023),6, 1), 0), Overall!$A1025&lt;&gt;"", MONTH($O1023) &lt;= 6, MONTH($P1023) &gt;= 6), IF($S1023 &lt;&gt; "", $I1023/$S1023, ""), ""), "")</f>
        <v/>
      </c>
      <c r="AM1023" s="10" t="str">
        <f ca="1">IFERROR(IF(AND(NOW()&lt;= EOMONTH(DATE(YEAR($P1023),7, 1), 0), Overall!$A1025&lt;&gt;"", MONTH($O1023) &lt;= 7, MONTH($P1023) &gt;= 7), IF($S1023 &lt;&gt; "", $I1023/$S1023, ""), ""), "")</f>
        <v/>
      </c>
      <c r="AN1023" s="10" t="str">
        <f ca="1">IFERROR(IF(AND(NOW()&lt;= EOMONTH(DATE(YEAR($P1023),8, 1), 0), Overall!$A1025&lt;&gt;"", MONTH($O1023) &lt;= 8, MONTH($P1023) &gt;= 8), IF($S1023 &lt;&gt; "", $I1023/$S1023, ""), ""), "")</f>
        <v/>
      </c>
      <c r="AO1023" s="10" t="str">
        <f ca="1">IFERROR(IF(AND(NOW()&lt;= EOMONTH(DATE(YEAR($P1023),9, 1), 0), Overall!$A1025&lt;&gt;"", MONTH($O1023) &lt;= 9, MONTH($P1023) &gt;= 9), IF($S1023 &lt;&gt; "", $I1023/$S1023, ""), ""), "")</f>
        <v/>
      </c>
      <c r="AP1023" s="10" t="str">
        <f ca="1">IFERROR(IF(AND(NOW()&lt;= EOMONTH(DATE(YEAR($P1023),10, 1), 0), Overall!$A1025&lt;&gt;"", MONTH($O1023) &lt;= 10, MONTH($P1023) &gt;= 10), IF($S1023 &lt;&gt; "", $I1023/$S1023, ""), ""), "")</f>
        <v/>
      </c>
      <c r="AQ1023" s="10" t="str">
        <f ca="1">IFERROR(IF(AND(NOW()&lt;= EOMONTH(DATE(YEAR($P1023),11, 1), 0), Overall!$A1025&lt;&gt;"", MONTH($O1023) &lt;=11, MONTH($P1023) &gt;= 11), IF($S1023 &lt;&gt; "", $I1023/$S1023, ""), ""), "")</f>
        <v/>
      </c>
      <c r="AR1023" s="10" t="str">
        <f ca="1">IFERROR(IF(AND(NOW()&lt;= EOMONTH(DATE(YEAR($P1023),12, 1), 0), Overall!$A1025&lt;&gt;"", MONTH($O1023) &lt;= 12, MONTH($P1023) &gt;= 12), IF($S1023 &lt;&gt; "", $I1023/$S1023, ""), ""), "")</f>
        <v/>
      </c>
      <c r="AS1023" s="16">
        <f t="shared" ca="1" si="33"/>
        <v>0</v>
      </c>
    </row>
    <row r="1024" spans="1:45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5" t="str">
        <f>IF(Overall!P1026&lt;&gt;"",_xlfn.VALUETOTEXT(Overall!P1026),"")</f>
        <v/>
      </c>
      <c r="I1024" s="6" t="str">
        <f>IF(Overall!F1026&lt;&gt;"",VALUE(Overall!F1026),"")</f>
        <v/>
      </c>
      <c r="J1024" s="6" t="str">
        <f>IF(Overall!G1026&lt;&gt;"",VALUE(Overall!G1026),"")</f>
        <v/>
      </c>
      <c r="K1024" s="6" t="str">
        <f>IF(Overall!H1026&lt;&gt;"",VALUE(Overall!H1026),"")</f>
        <v/>
      </c>
      <c r="L1024" s="6" t="str">
        <f>IF(Overall!I1026&lt;&gt;"",VALUE(Overall!I1026),"")</f>
        <v/>
      </c>
      <c r="M1024" s="6" t="str">
        <f>IF(Overall!J1026&lt;&gt;"",VALUE(Overall!J1026),"")</f>
        <v/>
      </c>
      <c r="N1024" s="6" t="str">
        <f>IF(Overall!K1026&lt;&gt;"",VALUE(Overall!K1026),"")</f>
        <v/>
      </c>
      <c r="O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P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Q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R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S1024" s="5" t="str">
        <f t="shared" si="32"/>
        <v/>
      </c>
      <c r="T1024" s="10" t="str">
        <f>IF(Overall!$A1026&lt;&gt;"",IF(AND(MONTH($O1024) &lt;= 1, MONTH($P1024) &gt;= 1), IF($S1024 &lt;&gt; "", $I1024/$S1024, ""), ""),"")</f>
        <v/>
      </c>
      <c r="U1024" s="10" t="str">
        <f>IF(Overall!$A1026&lt;&gt;"",IF(AND(MONTH($O1024) &lt;= 2, MONTH($P1024) &gt;= 2), IF($S1024 &lt;&gt; "", $I1024/$S1024, ""), ""),"")</f>
        <v/>
      </c>
      <c r="V1024" s="10" t="str">
        <f>IF(Overall!$A1026&lt;&gt;"",IF(AND(MONTH($O1024) &lt;= 3, MONTH($P1024) &gt;= 3), IF($S1024 &lt;&gt; "", $I1024/$S1024, ""), ""),"")</f>
        <v/>
      </c>
      <c r="W1024" s="10" t="str">
        <f>IF(Overall!$A1026&lt;&gt;"",IF(AND(MONTH($O1024) &lt;= 4, MONTH($P1024) &gt;= 4), IF($S1024 &lt;&gt; "", $I1024/$S1024, ""), ""),"")</f>
        <v/>
      </c>
      <c r="X1024" s="10" t="str">
        <f>IF(Overall!$A1026&lt;&gt;"",IF(AND(MONTH($O1024) &lt;= 5, MONTH($P1024) &gt;= 5), IF($S1024 &lt;&gt; "", $I1024/$S1024, ""), ""),"")</f>
        <v/>
      </c>
      <c r="Y1024" s="10" t="str">
        <f>IF(Overall!$A1026&lt;&gt;"",IF(AND(MONTH($O1024) &lt;= 6, MONTH($P1024) &gt;= 6), IF($S1024 &lt;&gt; "", $I1024/$S1024, ""), ""),"")</f>
        <v/>
      </c>
      <c r="Z1024" s="10" t="str">
        <f>IF(Overall!$A1026&lt;&gt;"",IF(AND(MONTH($O1024) &lt;= 7, MONTH($P1024) &gt;= 7 ), IF($S1024 &lt;&gt; "", $I1024/$S1024, ""), ""),"")</f>
        <v/>
      </c>
      <c r="AA1024" s="10" t="str">
        <f>IF(Overall!$A1026&lt;&gt;"",IF(AND(MONTH($O1024) &lt;= 8, MONTH($P1024) &gt;= 8), IF($S1024 &lt;&gt; "", $I1024/$S1024, ""), ""),"")</f>
        <v/>
      </c>
      <c r="AB1024" s="10" t="str">
        <f>IF(Overall!$A1026&lt;&gt;"",IF(AND(MONTH($O1024) &lt;= 9, MONTH($P1024) &gt;= 9), IF($S1024 &lt;&gt; "", $I1024/$S1024, ""), ""),"")</f>
        <v/>
      </c>
      <c r="AC1024" s="10" t="str">
        <f>IF(Overall!$A1026&lt;&gt;"",IF(AND(MONTH($O1024) &lt;= 10, MONTH($P1024) &gt;= 10), IF($S1024 &lt;&gt; "", $I1024/$S1024, ""), ""),"")</f>
        <v/>
      </c>
      <c r="AD1024" s="10" t="str">
        <f>IF(Overall!$A1026&lt;&gt;"",IF(AND(MONTH($O1024) &lt;= 11, MONTH($P1024) &gt;= 11), IF($S1024 &lt;&gt; "", $I1024/$S1024, ""), ""),"")</f>
        <v/>
      </c>
      <c r="AE1024" s="10" t="str">
        <f>IF(Overall!$A1026&lt;&gt;"",IF(AND(MONTH($O1024) &lt;= 12, MONTH($P1024) &gt;= 12), IF($S1024 &lt;&gt; "", $I1024/$S1024, ""), ""),"")</f>
        <v/>
      </c>
      <c r="AG1024" s="10" t="str">
        <f ca="1">IFERROR(IF(AND(NOW()&lt;= EOMONTH(DATE(YEAR($P1024),1, 1), 0), Overall!$A1026&lt;&gt;"", MONTH($O1024) &lt;= 1, MONTH($P1024) &gt;= 1), IF($S1024 &lt;&gt; "", $I1024/$S1024, ""), ""), "")</f>
        <v/>
      </c>
      <c r="AH1024" s="10" t="str">
        <f ca="1">IFERROR(IF(AND(NOW()&lt;= EOMONTH(DATE(YEAR($P1024),2, 1), 0), Overall!$A1026&lt;&gt;"", MONTH($O1024) &lt;= 2, MONTH($P1024) &gt;= 2), IF($S1024 &lt;&gt; "", $I1024/$S1024, ""), ""), "")</f>
        <v/>
      </c>
      <c r="AI1024" s="10" t="str">
        <f ca="1">IFERROR(IF(AND(NOW()&lt;= EOMONTH(DATE(YEAR($P1024),3, 1), 0), Overall!$A1026&lt;&gt;"", MONTH($O1024) &lt;= 3, MONTH($P1024) &gt;= 3), IF($S1024 &lt;&gt; "", $I1024/$S1024, ""), ""), "")</f>
        <v/>
      </c>
      <c r="AJ1024" s="10" t="str">
        <f ca="1">IFERROR(IF(AND(NOW()&lt;= EOMONTH(DATE(YEAR($P1024),4, 1), 0), Overall!$A1026&lt;&gt;"", MONTH($O1024) &lt;= 4, MONTH($P1024) &gt;= 4), IF($S1024 &lt;&gt; "", $I1024/$S1024, ""), ""), "")</f>
        <v/>
      </c>
      <c r="AK1024" s="10" t="str">
        <f ca="1">IFERROR(IF(AND(NOW()&lt;= EOMONTH(DATE(YEAR($P1024),5, 1), 0), Overall!$A1026&lt;&gt;"", MONTH($O1024) &lt;= 5, MONTH($P1024) &gt;= 5), IF($S1024 &lt;&gt; "", $I1024/$S1024, ""), ""), "")</f>
        <v/>
      </c>
      <c r="AL1024" s="10" t="str">
        <f ca="1">IFERROR(IF(AND(NOW()&lt;= EOMONTH(DATE(YEAR($P1024),6, 1), 0), Overall!$A1026&lt;&gt;"", MONTH($O1024) &lt;= 6, MONTH($P1024) &gt;= 6), IF($S1024 &lt;&gt; "", $I1024/$S1024, ""), ""), "")</f>
        <v/>
      </c>
      <c r="AM1024" s="10" t="str">
        <f ca="1">IFERROR(IF(AND(NOW()&lt;= EOMONTH(DATE(YEAR($P1024),7, 1), 0), Overall!$A1026&lt;&gt;"", MONTH($O1024) &lt;= 7, MONTH($P1024) &gt;= 7), IF($S1024 &lt;&gt; "", $I1024/$S1024, ""), ""), "")</f>
        <v/>
      </c>
      <c r="AN1024" s="10" t="str">
        <f ca="1">IFERROR(IF(AND(NOW()&lt;= EOMONTH(DATE(YEAR($P1024),8, 1), 0), Overall!$A1026&lt;&gt;"", MONTH($O1024) &lt;= 8, MONTH($P1024) &gt;= 8), IF($S1024 &lt;&gt; "", $I1024/$S1024, ""), ""), "")</f>
        <v/>
      </c>
      <c r="AO1024" s="10" t="str">
        <f ca="1">IFERROR(IF(AND(NOW()&lt;= EOMONTH(DATE(YEAR($P1024),9, 1), 0), Overall!$A1026&lt;&gt;"", MONTH($O1024) &lt;= 9, MONTH($P1024) &gt;= 9), IF($S1024 &lt;&gt; "", $I1024/$S1024, ""), ""), "")</f>
        <v/>
      </c>
      <c r="AP1024" s="10" t="str">
        <f ca="1">IFERROR(IF(AND(NOW()&lt;= EOMONTH(DATE(YEAR($P1024),10, 1), 0), Overall!$A1026&lt;&gt;"", MONTH($O1024) &lt;= 10, MONTH($P1024) &gt;= 10), IF($S1024 &lt;&gt; "", $I1024/$S1024, ""), ""), "")</f>
        <v/>
      </c>
      <c r="AQ1024" s="10" t="str">
        <f ca="1">IFERROR(IF(AND(NOW()&lt;= EOMONTH(DATE(YEAR($P1024),11, 1), 0), Overall!$A1026&lt;&gt;"", MONTH($O1024) &lt;=11, MONTH($P1024) &gt;= 11), IF($S1024 &lt;&gt; "", $I1024/$S1024, ""), ""), "")</f>
        <v/>
      </c>
      <c r="AR1024" s="10" t="str">
        <f ca="1">IFERROR(IF(AND(NOW()&lt;= EOMONTH(DATE(YEAR($P1024),12, 1), 0), Overall!$A1026&lt;&gt;"", MONTH($O1024) &lt;= 12, MONTH($P1024) &gt;= 12), IF($S1024 &lt;&gt; "", $I1024/$S1024, ""), ""), "")</f>
        <v/>
      </c>
      <c r="AS1024" s="16">
        <f t="shared" ca="1" si="33"/>
        <v>0</v>
      </c>
    </row>
    <row r="1025" spans="1:45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5" t="str">
        <f>IF(Overall!P1027&lt;&gt;"",_xlfn.VALUETOTEXT(Overall!P1027),"")</f>
        <v/>
      </c>
      <c r="I1025" s="6" t="str">
        <f>IF(Overall!F1027&lt;&gt;"",VALUE(Overall!F1027),"")</f>
        <v/>
      </c>
      <c r="J1025" s="6" t="str">
        <f>IF(Overall!G1027&lt;&gt;"",VALUE(Overall!G1027),"")</f>
        <v/>
      </c>
      <c r="K1025" s="6" t="str">
        <f>IF(Overall!H1027&lt;&gt;"",VALUE(Overall!H1027),"")</f>
        <v/>
      </c>
      <c r="L1025" s="6" t="str">
        <f>IF(Overall!I1027&lt;&gt;"",VALUE(Overall!I1027),"")</f>
        <v/>
      </c>
      <c r="M1025" s="6" t="str">
        <f>IF(Overall!J1027&lt;&gt;"",VALUE(Overall!J1027),"")</f>
        <v/>
      </c>
      <c r="N1025" s="6" t="str">
        <f>IF(Overall!K1027&lt;&gt;"",VALUE(Overall!K1027),"")</f>
        <v/>
      </c>
      <c r="O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P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Q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R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S1025" s="5" t="str">
        <f t="shared" si="32"/>
        <v/>
      </c>
      <c r="T1025" s="10" t="str">
        <f>IF(Overall!$A1027&lt;&gt;"",IF(AND(MONTH($O1025) &lt;= 1, MONTH($P1025) &gt;= 1), IF($S1025 &lt;&gt; "", $I1025/$S1025, ""), ""),"")</f>
        <v/>
      </c>
      <c r="U1025" s="10" t="str">
        <f>IF(Overall!$A1027&lt;&gt;"",IF(AND(MONTH($O1025) &lt;= 2, MONTH($P1025) &gt;= 2), IF($S1025 &lt;&gt; "", $I1025/$S1025, ""), ""),"")</f>
        <v/>
      </c>
      <c r="V1025" s="10" t="str">
        <f>IF(Overall!$A1027&lt;&gt;"",IF(AND(MONTH($O1025) &lt;= 3, MONTH($P1025) &gt;= 3), IF($S1025 &lt;&gt; "", $I1025/$S1025, ""), ""),"")</f>
        <v/>
      </c>
      <c r="W1025" s="10" t="str">
        <f>IF(Overall!$A1027&lt;&gt;"",IF(AND(MONTH($O1025) &lt;= 4, MONTH($P1025) &gt;= 4), IF($S1025 &lt;&gt; "", $I1025/$S1025, ""), ""),"")</f>
        <v/>
      </c>
      <c r="X1025" s="10" t="str">
        <f>IF(Overall!$A1027&lt;&gt;"",IF(AND(MONTH($O1025) &lt;= 5, MONTH($P1025) &gt;= 5), IF($S1025 &lt;&gt; "", $I1025/$S1025, ""), ""),"")</f>
        <v/>
      </c>
      <c r="Y1025" s="10" t="str">
        <f>IF(Overall!$A1027&lt;&gt;"",IF(AND(MONTH($O1025) &lt;= 6, MONTH($P1025) &gt;= 6), IF($S1025 &lt;&gt; "", $I1025/$S1025, ""), ""),"")</f>
        <v/>
      </c>
      <c r="Z1025" s="10" t="str">
        <f>IF(Overall!$A1027&lt;&gt;"",IF(AND(MONTH($O1025) &lt;= 7, MONTH($P1025) &gt;= 7 ), IF($S1025 &lt;&gt; "", $I1025/$S1025, ""), ""),"")</f>
        <v/>
      </c>
      <c r="AA1025" s="10" t="str">
        <f>IF(Overall!$A1027&lt;&gt;"",IF(AND(MONTH($O1025) &lt;= 8, MONTH($P1025) &gt;= 8), IF($S1025 &lt;&gt; "", $I1025/$S1025, ""), ""),"")</f>
        <v/>
      </c>
      <c r="AB1025" s="10" t="str">
        <f>IF(Overall!$A1027&lt;&gt;"",IF(AND(MONTH($O1025) &lt;= 9, MONTH($P1025) &gt;= 9), IF($S1025 &lt;&gt; "", $I1025/$S1025, ""), ""),"")</f>
        <v/>
      </c>
      <c r="AC1025" s="10" t="str">
        <f>IF(Overall!$A1027&lt;&gt;"",IF(AND(MONTH($O1025) &lt;= 10, MONTH($P1025) &gt;= 10), IF($S1025 &lt;&gt; "", $I1025/$S1025, ""), ""),"")</f>
        <v/>
      </c>
      <c r="AD1025" s="10" t="str">
        <f>IF(Overall!$A1027&lt;&gt;"",IF(AND(MONTH($O1025) &lt;= 11, MONTH($P1025) &gt;= 11), IF($S1025 &lt;&gt; "", $I1025/$S1025, ""), ""),"")</f>
        <v/>
      </c>
      <c r="AE1025" s="10" t="str">
        <f>IF(Overall!$A1027&lt;&gt;"",IF(AND(MONTH($O1025) &lt;= 12, MONTH($P1025) &gt;= 12), IF($S1025 &lt;&gt; "", $I1025/$S1025, ""), ""),"")</f>
        <v/>
      </c>
      <c r="AG1025" s="10" t="str">
        <f ca="1">IFERROR(IF(AND(NOW()&lt;= EOMONTH(DATE(YEAR($P1025),1, 1), 0), Overall!$A1027&lt;&gt;"", MONTH($O1025) &lt;= 1, MONTH($P1025) &gt;= 1), IF($S1025 &lt;&gt; "", $I1025/$S1025, ""), ""), "")</f>
        <v/>
      </c>
      <c r="AH1025" s="10" t="str">
        <f ca="1">IFERROR(IF(AND(NOW()&lt;= EOMONTH(DATE(YEAR($P1025),2, 1), 0), Overall!$A1027&lt;&gt;"", MONTH($O1025) &lt;= 2, MONTH($P1025) &gt;= 2), IF($S1025 &lt;&gt; "", $I1025/$S1025, ""), ""), "")</f>
        <v/>
      </c>
      <c r="AI1025" s="10" t="str">
        <f ca="1">IFERROR(IF(AND(NOW()&lt;= EOMONTH(DATE(YEAR($P1025),3, 1), 0), Overall!$A1027&lt;&gt;"", MONTH($O1025) &lt;= 3, MONTH($P1025) &gt;= 3), IF($S1025 &lt;&gt; "", $I1025/$S1025, ""), ""), "")</f>
        <v/>
      </c>
      <c r="AJ1025" s="10" t="str">
        <f ca="1">IFERROR(IF(AND(NOW()&lt;= EOMONTH(DATE(YEAR($P1025),4, 1), 0), Overall!$A1027&lt;&gt;"", MONTH($O1025) &lt;= 4, MONTH($P1025) &gt;= 4), IF($S1025 &lt;&gt; "", $I1025/$S1025, ""), ""), "")</f>
        <v/>
      </c>
      <c r="AK1025" s="10" t="str">
        <f ca="1">IFERROR(IF(AND(NOW()&lt;= EOMONTH(DATE(YEAR($P1025),5, 1), 0), Overall!$A1027&lt;&gt;"", MONTH($O1025) &lt;= 5, MONTH($P1025) &gt;= 5), IF($S1025 &lt;&gt; "", $I1025/$S1025, ""), ""), "")</f>
        <v/>
      </c>
      <c r="AL1025" s="10" t="str">
        <f ca="1">IFERROR(IF(AND(NOW()&lt;= EOMONTH(DATE(YEAR($P1025),6, 1), 0), Overall!$A1027&lt;&gt;"", MONTH($O1025) &lt;= 6, MONTH($P1025) &gt;= 6), IF($S1025 &lt;&gt; "", $I1025/$S1025, ""), ""), "")</f>
        <v/>
      </c>
      <c r="AM1025" s="10" t="str">
        <f ca="1">IFERROR(IF(AND(NOW()&lt;= EOMONTH(DATE(YEAR($P1025),7, 1), 0), Overall!$A1027&lt;&gt;"", MONTH($O1025) &lt;= 7, MONTH($P1025) &gt;= 7), IF($S1025 &lt;&gt; "", $I1025/$S1025, ""), ""), "")</f>
        <v/>
      </c>
      <c r="AN1025" s="10" t="str">
        <f ca="1">IFERROR(IF(AND(NOW()&lt;= EOMONTH(DATE(YEAR($P1025),8, 1), 0), Overall!$A1027&lt;&gt;"", MONTH($O1025) &lt;= 8, MONTH($P1025) &gt;= 8), IF($S1025 &lt;&gt; "", $I1025/$S1025, ""), ""), "")</f>
        <v/>
      </c>
      <c r="AO1025" s="10" t="str">
        <f ca="1">IFERROR(IF(AND(NOW()&lt;= EOMONTH(DATE(YEAR($P1025),9, 1), 0), Overall!$A1027&lt;&gt;"", MONTH($O1025) &lt;= 9, MONTH($P1025) &gt;= 9), IF($S1025 &lt;&gt; "", $I1025/$S1025, ""), ""), "")</f>
        <v/>
      </c>
      <c r="AP1025" s="10" t="str">
        <f ca="1">IFERROR(IF(AND(NOW()&lt;= EOMONTH(DATE(YEAR($P1025),10, 1), 0), Overall!$A1027&lt;&gt;"", MONTH($O1025) &lt;= 10, MONTH($P1025) &gt;= 10), IF($S1025 &lt;&gt; "", $I1025/$S1025, ""), ""), "")</f>
        <v/>
      </c>
      <c r="AQ1025" s="10" t="str">
        <f ca="1">IFERROR(IF(AND(NOW()&lt;= EOMONTH(DATE(YEAR($P1025),11, 1), 0), Overall!$A1027&lt;&gt;"", MONTH($O1025) &lt;=11, MONTH($P1025) &gt;= 11), IF($S1025 &lt;&gt; "", $I1025/$S1025, ""), ""), "")</f>
        <v/>
      </c>
      <c r="AR1025" s="10" t="str">
        <f ca="1">IFERROR(IF(AND(NOW()&lt;= EOMONTH(DATE(YEAR($P1025),12, 1), 0), Overall!$A1027&lt;&gt;"", MONTH($O1025) &lt;= 12, MONTH($P1025) &gt;= 12), IF($S1025 &lt;&gt; "", $I1025/$S1025, ""), ""), "")</f>
        <v/>
      </c>
      <c r="AS1025" s="16">
        <f t="shared" ca="1" si="33"/>
        <v>0</v>
      </c>
    </row>
    <row r="1026" spans="1:45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5" t="str">
        <f>IF(Overall!P1028&lt;&gt;"",_xlfn.VALUETOTEXT(Overall!P1028),"")</f>
        <v/>
      </c>
      <c r="I1026" s="6" t="str">
        <f>IF(Overall!F1028&lt;&gt;"",VALUE(Overall!F1028),"")</f>
        <v/>
      </c>
      <c r="J1026" s="6" t="str">
        <f>IF(Overall!G1028&lt;&gt;"",VALUE(Overall!G1028),"")</f>
        <v/>
      </c>
      <c r="K1026" s="6" t="str">
        <f>IF(Overall!H1028&lt;&gt;"",VALUE(Overall!H1028),"")</f>
        <v/>
      </c>
      <c r="L1026" s="6" t="str">
        <f>IF(Overall!I1028&lt;&gt;"",VALUE(Overall!I1028),"")</f>
        <v/>
      </c>
      <c r="M1026" s="6" t="str">
        <f>IF(Overall!J1028&lt;&gt;"",VALUE(Overall!J1028),"")</f>
        <v/>
      </c>
      <c r="N1026" s="6" t="str">
        <f>IF(Overall!K1028&lt;&gt;"",VALUE(Overall!K1028),"")</f>
        <v/>
      </c>
      <c r="O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P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Q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R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S1026" s="5" t="str">
        <f t="shared" si="32"/>
        <v/>
      </c>
      <c r="T1026" s="10" t="str">
        <f>IF(Overall!$A1028&lt;&gt;"",IF(AND(MONTH($O1026) &lt;= 1, MONTH($P1026) &gt;= 1), IF($S1026 &lt;&gt; "", $I1026/$S1026, ""), ""),"")</f>
        <v/>
      </c>
      <c r="U1026" s="10" t="str">
        <f>IF(Overall!$A1028&lt;&gt;"",IF(AND(MONTH($O1026) &lt;= 2, MONTH($P1026) &gt;= 2), IF($S1026 &lt;&gt; "", $I1026/$S1026, ""), ""),"")</f>
        <v/>
      </c>
      <c r="V1026" s="10" t="str">
        <f>IF(Overall!$A1028&lt;&gt;"",IF(AND(MONTH($O1026) &lt;= 3, MONTH($P1026) &gt;= 3), IF($S1026 &lt;&gt; "", $I1026/$S1026, ""), ""),"")</f>
        <v/>
      </c>
      <c r="W1026" s="10" t="str">
        <f>IF(Overall!$A1028&lt;&gt;"",IF(AND(MONTH($O1026) &lt;= 4, MONTH($P1026) &gt;= 4), IF($S1026 &lt;&gt; "", $I1026/$S1026, ""), ""),"")</f>
        <v/>
      </c>
      <c r="X1026" s="10" t="str">
        <f>IF(Overall!$A1028&lt;&gt;"",IF(AND(MONTH($O1026) &lt;= 5, MONTH($P1026) &gt;= 5), IF($S1026 &lt;&gt; "", $I1026/$S1026, ""), ""),"")</f>
        <v/>
      </c>
      <c r="Y1026" s="10" t="str">
        <f>IF(Overall!$A1028&lt;&gt;"",IF(AND(MONTH($O1026) &lt;= 6, MONTH($P1026) &gt;= 6), IF($S1026 &lt;&gt; "", $I1026/$S1026, ""), ""),"")</f>
        <v/>
      </c>
      <c r="Z1026" s="10" t="str">
        <f>IF(Overall!$A1028&lt;&gt;"",IF(AND(MONTH($O1026) &lt;= 7, MONTH($P1026) &gt;= 7 ), IF($S1026 &lt;&gt; "", $I1026/$S1026, ""), ""),"")</f>
        <v/>
      </c>
      <c r="AA1026" s="10" t="str">
        <f>IF(Overall!$A1028&lt;&gt;"",IF(AND(MONTH($O1026) &lt;= 8, MONTH($P1026) &gt;= 8), IF($S1026 &lt;&gt; "", $I1026/$S1026, ""), ""),"")</f>
        <v/>
      </c>
      <c r="AB1026" s="10" t="str">
        <f>IF(Overall!$A1028&lt;&gt;"",IF(AND(MONTH($O1026) &lt;= 9, MONTH($P1026) &gt;= 9), IF($S1026 &lt;&gt; "", $I1026/$S1026, ""), ""),"")</f>
        <v/>
      </c>
      <c r="AC1026" s="10" t="str">
        <f>IF(Overall!$A1028&lt;&gt;"",IF(AND(MONTH($O1026) &lt;= 10, MONTH($P1026) &gt;= 10), IF($S1026 &lt;&gt; "", $I1026/$S1026, ""), ""),"")</f>
        <v/>
      </c>
      <c r="AD1026" s="10" t="str">
        <f>IF(Overall!$A1028&lt;&gt;"",IF(AND(MONTH($O1026) &lt;= 11, MONTH($P1026) &gt;= 11), IF($S1026 &lt;&gt; "", $I1026/$S1026, ""), ""),"")</f>
        <v/>
      </c>
      <c r="AE1026" s="10" t="str">
        <f>IF(Overall!$A1028&lt;&gt;"",IF(AND(MONTH($O1026) &lt;= 12, MONTH($P1026) &gt;= 12), IF($S1026 &lt;&gt; "", $I1026/$S1026, ""), ""),"")</f>
        <v/>
      </c>
      <c r="AG1026" s="10" t="str">
        <f ca="1">IFERROR(IF(AND(NOW()&lt;= EOMONTH(DATE(YEAR($P1026),1, 1), 0), Overall!$A1028&lt;&gt;"", MONTH($O1026) &lt;= 1, MONTH($P1026) &gt;= 1), IF($S1026 &lt;&gt; "", $I1026/$S1026, ""), ""), "")</f>
        <v/>
      </c>
      <c r="AH1026" s="10" t="str">
        <f ca="1">IFERROR(IF(AND(NOW()&lt;= EOMONTH(DATE(YEAR($P1026),2, 1), 0), Overall!$A1028&lt;&gt;"", MONTH($O1026) &lt;= 2, MONTH($P1026) &gt;= 2), IF($S1026 &lt;&gt; "", $I1026/$S1026, ""), ""), "")</f>
        <v/>
      </c>
      <c r="AI1026" s="10" t="str">
        <f ca="1">IFERROR(IF(AND(NOW()&lt;= EOMONTH(DATE(YEAR($P1026),3, 1), 0), Overall!$A1028&lt;&gt;"", MONTH($O1026) &lt;= 3, MONTH($P1026) &gt;= 3), IF($S1026 &lt;&gt; "", $I1026/$S1026, ""), ""), "")</f>
        <v/>
      </c>
      <c r="AJ1026" s="10" t="str">
        <f ca="1">IFERROR(IF(AND(NOW()&lt;= EOMONTH(DATE(YEAR($P1026),4, 1), 0), Overall!$A1028&lt;&gt;"", MONTH($O1026) &lt;= 4, MONTH($P1026) &gt;= 4), IF($S1026 &lt;&gt; "", $I1026/$S1026, ""), ""), "")</f>
        <v/>
      </c>
      <c r="AK1026" s="10" t="str">
        <f ca="1">IFERROR(IF(AND(NOW()&lt;= EOMONTH(DATE(YEAR($P1026),5, 1), 0), Overall!$A1028&lt;&gt;"", MONTH($O1026) &lt;= 5, MONTH($P1026) &gt;= 5), IF($S1026 &lt;&gt; "", $I1026/$S1026, ""), ""), "")</f>
        <v/>
      </c>
      <c r="AL1026" s="10" t="str">
        <f ca="1">IFERROR(IF(AND(NOW()&lt;= EOMONTH(DATE(YEAR($P1026),6, 1), 0), Overall!$A1028&lt;&gt;"", MONTH($O1026) &lt;= 6, MONTH($P1026) &gt;= 6), IF($S1026 &lt;&gt; "", $I1026/$S1026, ""), ""), "")</f>
        <v/>
      </c>
      <c r="AM1026" s="10" t="str">
        <f ca="1">IFERROR(IF(AND(NOW()&lt;= EOMONTH(DATE(YEAR($P1026),7, 1), 0), Overall!$A1028&lt;&gt;"", MONTH($O1026) &lt;= 7, MONTH($P1026) &gt;= 7), IF($S1026 &lt;&gt; "", $I1026/$S1026, ""), ""), "")</f>
        <v/>
      </c>
      <c r="AN1026" s="10" t="str">
        <f ca="1">IFERROR(IF(AND(NOW()&lt;= EOMONTH(DATE(YEAR($P1026),8, 1), 0), Overall!$A1028&lt;&gt;"", MONTH($O1026) &lt;= 8, MONTH($P1026) &gt;= 8), IF($S1026 &lt;&gt; "", $I1026/$S1026, ""), ""), "")</f>
        <v/>
      </c>
      <c r="AO1026" s="10" t="str">
        <f ca="1">IFERROR(IF(AND(NOW()&lt;= EOMONTH(DATE(YEAR($P1026),9, 1), 0), Overall!$A1028&lt;&gt;"", MONTH($O1026) &lt;= 9, MONTH($P1026) &gt;= 9), IF($S1026 &lt;&gt; "", $I1026/$S1026, ""), ""), "")</f>
        <v/>
      </c>
      <c r="AP1026" s="10" t="str">
        <f ca="1">IFERROR(IF(AND(NOW()&lt;= EOMONTH(DATE(YEAR($P1026),10, 1), 0), Overall!$A1028&lt;&gt;"", MONTH($O1026) &lt;= 10, MONTH($P1026) &gt;= 10), IF($S1026 &lt;&gt; "", $I1026/$S1026, ""), ""), "")</f>
        <v/>
      </c>
      <c r="AQ1026" s="10" t="str">
        <f ca="1">IFERROR(IF(AND(NOW()&lt;= EOMONTH(DATE(YEAR($P1026),11, 1), 0), Overall!$A1028&lt;&gt;"", MONTH($O1026) &lt;=11, MONTH($P1026) &gt;= 11), IF($S1026 &lt;&gt; "", $I1026/$S1026, ""), ""), "")</f>
        <v/>
      </c>
      <c r="AR1026" s="10" t="str">
        <f ca="1">IFERROR(IF(AND(NOW()&lt;= EOMONTH(DATE(YEAR($P1026),12, 1), 0), Overall!$A1028&lt;&gt;"", MONTH($O1026) &lt;= 12, MONTH($P1026) &gt;= 12), IF($S1026 &lt;&gt; "", $I1026/$S1026, ""), ""), "")</f>
        <v/>
      </c>
      <c r="AS1026" s="16">
        <f t="shared" ca="1" si="33"/>
        <v>0</v>
      </c>
    </row>
    <row r="1027" spans="1:45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5" t="str">
        <f>IF(Overall!P1029&lt;&gt;"",_xlfn.VALUETOTEXT(Overall!P1029),"")</f>
        <v/>
      </c>
      <c r="I1027" s="6" t="str">
        <f>IF(Overall!F1029&lt;&gt;"",VALUE(Overall!F1029),"")</f>
        <v/>
      </c>
      <c r="J1027" s="6" t="str">
        <f>IF(Overall!G1029&lt;&gt;"",VALUE(Overall!G1029),"")</f>
        <v/>
      </c>
      <c r="K1027" s="6" t="str">
        <f>IF(Overall!H1029&lt;&gt;"",VALUE(Overall!H1029),"")</f>
        <v/>
      </c>
      <c r="L1027" s="6" t="str">
        <f>IF(Overall!I1029&lt;&gt;"",VALUE(Overall!I1029),"")</f>
        <v/>
      </c>
      <c r="M1027" s="6" t="str">
        <f>IF(Overall!J1029&lt;&gt;"",VALUE(Overall!J1029),"")</f>
        <v/>
      </c>
      <c r="N1027" s="6" t="str">
        <f>IF(Overall!K1029&lt;&gt;"",VALUE(Overall!K1029),"")</f>
        <v/>
      </c>
      <c r="O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P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Q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R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S1027" s="5" t="str">
        <f t="shared" si="32"/>
        <v/>
      </c>
      <c r="T1027" s="10" t="str">
        <f>IF(Overall!$A1029&lt;&gt;"",IF(AND(MONTH($O1027) &lt;= 1, MONTH($P1027) &gt;= 1), IF($S1027 &lt;&gt; "", $I1027/$S1027, ""), ""),"")</f>
        <v/>
      </c>
      <c r="U1027" s="10" t="str">
        <f>IF(Overall!$A1029&lt;&gt;"",IF(AND(MONTH($O1027) &lt;= 2, MONTH($P1027) &gt;= 2), IF($S1027 &lt;&gt; "", $I1027/$S1027, ""), ""),"")</f>
        <v/>
      </c>
      <c r="V1027" s="10" t="str">
        <f>IF(Overall!$A1029&lt;&gt;"",IF(AND(MONTH($O1027) &lt;= 3, MONTH($P1027) &gt;= 3), IF($S1027 &lt;&gt; "", $I1027/$S1027, ""), ""),"")</f>
        <v/>
      </c>
      <c r="W1027" s="10" t="str">
        <f>IF(Overall!$A1029&lt;&gt;"",IF(AND(MONTH($O1027) &lt;= 4, MONTH($P1027) &gt;= 4), IF($S1027 &lt;&gt; "", $I1027/$S1027, ""), ""),"")</f>
        <v/>
      </c>
      <c r="X1027" s="10" t="str">
        <f>IF(Overall!$A1029&lt;&gt;"",IF(AND(MONTH($O1027) &lt;= 5, MONTH($P1027) &gt;= 5), IF($S1027 &lt;&gt; "", $I1027/$S1027, ""), ""),"")</f>
        <v/>
      </c>
      <c r="Y1027" s="10" t="str">
        <f>IF(Overall!$A1029&lt;&gt;"",IF(AND(MONTH($O1027) &lt;= 6, MONTH($P1027) &gt;= 6), IF($S1027 &lt;&gt; "", $I1027/$S1027, ""), ""),"")</f>
        <v/>
      </c>
      <c r="Z1027" s="10" t="str">
        <f>IF(Overall!$A1029&lt;&gt;"",IF(AND(MONTH($O1027) &lt;= 7, MONTH($P1027) &gt;= 7 ), IF($S1027 &lt;&gt; "", $I1027/$S1027, ""), ""),"")</f>
        <v/>
      </c>
      <c r="AA1027" s="10" t="str">
        <f>IF(Overall!$A1029&lt;&gt;"",IF(AND(MONTH($O1027) &lt;= 8, MONTH($P1027) &gt;= 8), IF($S1027 &lt;&gt; "", $I1027/$S1027, ""), ""),"")</f>
        <v/>
      </c>
      <c r="AB1027" s="10" t="str">
        <f>IF(Overall!$A1029&lt;&gt;"",IF(AND(MONTH($O1027) &lt;= 9, MONTH($P1027) &gt;= 9), IF($S1027 &lt;&gt; "", $I1027/$S1027, ""), ""),"")</f>
        <v/>
      </c>
      <c r="AC1027" s="10" t="str">
        <f>IF(Overall!$A1029&lt;&gt;"",IF(AND(MONTH($O1027) &lt;= 10, MONTH($P1027) &gt;= 10), IF($S1027 &lt;&gt; "", $I1027/$S1027, ""), ""),"")</f>
        <v/>
      </c>
      <c r="AD1027" s="10" t="str">
        <f>IF(Overall!$A1029&lt;&gt;"",IF(AND(MONTH($O1027) &lt;= 11, MONTH($P1027) &gt;= 11), IF($S1027 &lt;&gt; "", $I1027/$S1027, ""), ""),"")</f>
        <v/>
      </c>
      <c r="AE1027" s="10" t="str">
        <f>IF(Overall!$A1029&lt;&gt;"",IF(AND(MONTH($O1027) &lt;= 12, MONTH($P1027) &gt;= 12), IF($S1027 &lt;&gt; "", $I1027/$S1027, ""), ""),"")</f>
        <v/>
      </c>
      <c r="AG1027" s="10" t="str">
        <f ca="1">IFERROR(IF(AND(NOW()&lt;= EOMONTH(DATE(YEAR($P1027),1, 1), 0), Overall!$A1029&lt;&gt;"", MONTH($O1027) &lt;= 1, MONTH($P1027) &gt;= 1), IF($S1027 &lt;&gt; "", $I1027/$S1027, ""), ""), "")</f>
        <v/>
      </c>
      <c r="AH1027" s="10" t="str">
        <f ca="1">IFERROR(IF(AND(NOW()&lt;= EOMONTH(DATE(YEAR($P1027),2, 1), 0), Overall!$A1029&lt;&gt;"", MONTH($O1027) &lt;= 2, MONTH($P1027) &gt;= 2), IF($S1027 &lt;&gt; "", $I1027/$S1027, ""), ""), "")</f>
        <v/>
      </c>
      <c r="AI1027" s="10" t="str">
        <f ca="1">IFERROR(IF(AND(NOW()&lt;= EOMONTH(DATE(YEAR($P1027),3, 1), 0), Overall!$A1029&lt;&gt;"", MONTH($O1027) &lt;= 3, MONTH($P1027) &gt;= 3), IF($S1027 &lt;&gt; "", $I1027/$S1027, ""), ""), "")</f>
        <v/>
      </c>
      <c r="AJ1027" s="10" t="str">
        <f ca="1">IFERROR(IF(AND(NOW()&lt;= EOMONTH(DATE(YEAR($P1027),4, 1), 0), Overall!$A1029&lt;&gt;"", MONTH($O1027) &lt;= 4, MONTH($P1027) &gt;= 4), IF($S1027 &lt;&gt; "", $I1027/$S1027, ""), ""), "")</f>
        <v/>
      </c>
      <c r="AK1027" s="10" t="str">
        <f ca="1">IFERROR(IF(AND(NOW()&lt;= EOMONTH(DATE(YEAR($P1027),5, 1), 0), Overall!$A1029&lt;&gt;"", MONTH($O1027) &lt;= 5, MONTH($P1027) &gt;= 5), IF($S1027 &lt;&gt; "", $I1027/$S1027, ""), ""), "")</f>
        <v/>
      </c>
      <c r="AL1027" s="10" t="str">
        <f ca="1">IFERROR(IF(AND(NOW()&lt;= EOMONTH(DATE(YEAR($P1027),6, 1), 0), Overall!$A1029&lt;&gt;"", MONTH($O1027) &lt;= 6, MONTH($P1027) &gt;= 6), IF($S1027 &lt;&gt; "", $I1027/$S1027, ""), ""), "")</f>
        <v/>
      </c>
      <c r="AM1027" s="10" t="str">
        <f ca="1">IFERROR(IF(AND(NOW()&lt;= EOMONTH(DATE(YEAR($P1027),7, 1), 0), Overall!$A1029&lt;&gt;"", MONTH($O1027) &lt;= 7, MONTH($P1027) &gt;= 7), IF($S1027 &lt;&gt; "", $I1027/$S1027, ""), ""), "")</f>
        <v/>
      </c>
      <c r="AN1027" s="10" t="str">
        <f ca="1">IFERROR(IF(AND(NOW()&lt;= EOMONTH(DATE(YEAR($P1027),8, 1), 0), Overall!$A1029&lt;&gt;"", MONTH($O1027) &lt;= 8, MONTH($P1027) &gt;= 8), IF($S1027 &lt;&gt; "", $I1027/$S1027, ""), ""), "")</f>
        <v/>
      </c>
      <c r="AO1027" s="10" t="str">
        <f ca="1">IFERROR(IF(AND(NOW()&lt;= EOMONTH(DATE(YEAR($P1027),9, 1), 0), Overall!$A1029&lt;&gt;"", MONTH($O1027) &lt;= 9, MONTH($P1027) &gt;= 9), IF($S1027 &lt;&gt; "", $I1027/$S1027, ""), ""), "")</f>
        <v/>
      </c>
      <c r="AP1027" s="10" t="str">
        <f ca="1">IFERROR(IF(AND(NOW()&lt;= EOMONTH(DATE(YEAR($P1027),10, 1), 0), Overall!$A1029&lt;&gt;"", MONTH($O1027) &lt;= 10, MONTH($P1027) &gt;= 10), IF($S1027 &lt;&gt; "", $I1027/$S1027, ""), ""), "")</f>
        <v/>
      </c>
      <c r="AQ1027" s="10" t="str">
        <f ca="1">IFERROR(IF(AND(NOW()&lt;= EOMONTH(DATE(YEAR($P1027),11, 1), 0), Overall!$A1029&lt;&gt;"", MONTH($O1027) &lt;=11, MONTH($P1027) &gt;= 11), IF($S1027 &lt;&gt; "", $I1027/$S1027, ""), ""), "")</f>
        <v/>
      </c>
      <c r="AR1027" s="10" t="str">
        <f ca="1">IFERROR(IF(AND(NOW()&lt;= EOMONTH(DATE(YEAR($P1027),12, 1), 0), Overall!$A1029&lt;&gt;"", MONTH($O1027) &lt;= 12, MONTH($P1027) &gt;= 12), IF($S1027 &lt;&gt; "", $I1027/$S1027, ""), ""), "")</f>
        <v/>
      </c>
      <c r="AS1027" s="16">
        <f t="shared" ca="1" si="33"/>
        <v>0</v>
      </c>
    </row>
    <row r="1028" spans="1:45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5" t="str">
        <f>IF(Overall!P1030&lt;&gt;"",_xlfn.VALUETOTEXT(Overall!P1030),"")</f>
        <v/>
      </c>
      <c r="I1028" s="6" t="str">
        <f>IF(Overall!F1030&lt;&gt;"",VALUE(Overall!F1030),"")</f>
        <v/>
      </c>
      <c r="J1028" s="6" t="str">
        <f>IF(Overall!G1030&lt;&gt;"",VALUE(Overall!G1030),"")</f>
        <v/>
      </c>
      <c r="K1028" s="6" t="str">
        <f>IF(Overall!H1030&lt;&gt;"",VALUE(Overall!H1030),"")</f>
        <v/>
      </c>
      <c r="L1028" s="6" t="str">
        <f>IF(Overall!I1030&lt;&gt;"",VALUE(Overall!I1030),"")</f>
        <v/>
      </c>
      <c r="M1028" s="6" t="str">
        <f>IF(Overall!J1030&lt;&gt;"",VALUE(Overall!J1030),"")</f>
        <v/>
      </c>
      <c r="N1028" s="6" t="str">
        <f>IF(Overall!K1030&lt;&gt;"",VALUE(Overall!K1030),"")</f>
        <v/>
      </c>
      <c r="O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P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Q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R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S1028" s="5" t="str">
        <f t="shared" si="32"/>
        <v/>
      </c>
      <c r="T1028" s="10" t="str">
        <f>IF(Overall!$A1030&lt;&gt;"",IF(AND(MONTH($O1028) &lt;= 1, MONTH($P1028) &gt;= 1), IF($S1028 &lt;&gt; "", $I1028/$S1028, ""), ""),"")</f>
        <v/>
      </c>
      <c r="U1028" s="10" t="str">
        <f>IF(Overall!$A1030&lt;&gt;"",IF(AND(MONTH($O1028) &lt;= 2, MONTH($P1028) &gt;= 2), IF($S1028 &lt;&gt; "", $I1028/$S1028, ""), ""),"")</f>
        <v/>
      </c>
      <c r="V1028" s="10" t="str">
        <f>IF(Overall!$A1030&lt;&gt;"",IF(AND(MONTH($O1028) &lt;= 3, MONTH($P1028) &gt;= 3), IF($S1028 &lt;&gt; "", $I1028/$S1028, ""), ""),"")</f>
        <v/>
      </c>
      <c r="W1028" s="10" t="str">
        <f>IF(Overall!$A1030&lt;&gt;"",IF(AND(MONTH($O1028) &lt;= 4, MONTH($P1028) &gt;= 4), IF($S1028 &lt;&gt; "", $I1028/$S1028, ""), ""),"")</f>
        <v/>
      </c>
      <c r="X1028" s="10" t="str">
        <f>IF(Overall!$A1030&lt;&gt;"",IF(AND(MONTH($O1028) &lt;= 5, MONTH($P1028) &gt;= 5), IF($S1028 &lt;&gt; "", $I1028/$S1028, ""), ""),"")</f>
        <v/>
      </c>
      <c r="Y1028" s="10" t="str">
        <f>IF(Overall!$A1030&lt;&gt;"",IF(AND(MONTH($O1028) &lt;= 6, MONTH($P1028) &gt;= 6), IF($S1028 &lt;&gt; "", $I1028/$S1028, ""), ""),"")</f>
        <v/>
      </c>
      <c r="Z1028" s="10" t="str">
        <f>IF(Overall!$A1030&lt;&gt;"",IF(AND(MONTH($O1028) &lt;= 7, MONTH($P1028) &gt;= 7 ), IF($S1028 &lt;&gt; "", $I1028/$S1028, ""), ""),"")</f>
        <v/>
      </c>
      <c r="AA1028" s="10" t="str">
        <f>IF(Overall!$A1030&lt;&gt;"",IF(AND(MONTH($O1028) &lt;= 8, MONTH($P1028) &gt;= 8), IF($S1028 &lt;&gt; "", $I1028/$S1028, ""), ""),"")</f>
        <v/>
      </c>
      <c r="AB1028" s="10" t="str">
        <f>IF(Overall!$A1030&lt;&gt;"",IF(AND(MONTH($O1028) &lt;= 9, MONTH($P1028) &gt;= 9), IF($S1028 &lt;&gt; "", $I1028/$S1028, ""), ""),"")</f>
        <v/>
      </c>
      <c r="AC1028" s="10" t="str">
        <f>IF(Overall!$A1030&lt;&gt;"",IF(AND(MONTH($O1028) &lt;= 10, MONTH($P1028) &gt;= 10), IF($S1028 &lt;&gt; "", $I1028/$S1028, ""), ""),"")</f>
        <v/>
      </c>
      <c r="AD1028" s="10" t="str">
        <f>IF(Overall!$A1030&lt;&gt;"",IF(AND(MONTH($O1028) &lt;= 11, MONTH($P1028) &gt;= 11), IF($S1028 &lt;&gt; "", $I1028/$S1028, ""), ""),"")</f>
        <v/>
      </c>
      <c r="AE1028" s="10" t="str">
        <f>IF(Overall!$A1030&lt;&gt;"",IF(AND(MONTH($O1028) &lt;= 12, MONTH($P1028) &gt;= 12), IF($S1028 &lt;&gt; "", $I1028/$S1028, ""), ""),"")</f>
        <v/>
      </c>
      <c r="AG1028" s="10" t="str">
        <f ca="1">IFERROR(IF(AND(NOW()&lt;= EOMONTH(DATE(YEAR($P1028),1, 1), 0), Overall!$A1030&lt;&gt;"", MONTH($O1028) &lt;= 1, MONTH($P1028) &gt;= 1), IF($S1028 &lt;&gt; "", $I1028/$S1028, ""), ""), "")</f>
        <v/>
      </c>
      <c r="AH1028" s="10" t="str">
        <f ca="1">IFERROR(IF(AND(NOW()&lt;= EOMONTH(DATE(YEAR($P1028),2, 1), 0), Overall!$A1030&lt;&gt;"", MONTH($O1028) &lt;= 2, MONTH($P1028) &gt;= 2), IF($S1028 &lt;&gt; "", $I1028/$S1028, ""), ""), "")</f>
        <v/>
      </c>
      <c r="AI1028" s="10" t="str">
        <f ca="1">IFERROR(IF(AND(NOW()&lt;= EOMONTH(DATE(YEAR($P1028),3, 1), 0), Overall!$A1030&lt;&gt;"", MONTH($O1028) &lt;= 3, MONTH($P1028) &gt;= 3), IF($S1028 &lt;&gt; "", $I1028/$S1028, ""), ""), "")</f>
        <v/>
      </c>
      <c r="AJ1028" s="10" t="str">
        <f ca="1">IFERROR(IF(AND(NOW()&lt;= EOMONTH(DATE(YEAR($P1028),4, 1), 0), Overall!$A1030&lt;&gt;"", MONTH($O1028) &lt;= 4, MONTH($P1028) &gt;= 4), IF($S1028 &lt;&gt; "", $I1028/$S1028, ""), ""), "")</f>
        <v/>
      </c>
      <c r="AK1028" s="10" t="str">
        <f ca="1">IFERROR(IF(AND(NOW()&lt;= EOMONTH(DATE(YEAR($P1028),5, 1), 0), Overall!$A1030&lt;&gt;"", MONTH($O1028) &lt;= 5, MONTH($P1028) &gt;= 5), IF($S1028 &lt;&gt; "", $I1028/$S1028, ""), ""), "")</f>
        <v/>
      </c>
      <c r="AL1028" s="10" t="str">
        <f ca="1">IFERROR(IF(AND(NOW()&lt;= EOMONTH(DATE(YEAR($P1028),6, 1), 0), Overall!$A1030&lt;&gt;"", MONTH($O1028) &lt;= 6, MONTH($P1028) &gt;= 6), IF($S1028 &lt;&gt; "", $I1028/$S1028, ""), ""), "")</f>
        <v/>
      </c>
      <c r="AM1028" s="10" t="str">
        <f ca="1">IFERROR(IF(AND(NOW()&lt;= EOMONTH(DATE(YEAR($P1028),7, 1), 0), Overall!$A1030&lt;&gt;"", MONTH($O1028) &lt;= 7, MONTH($P1028) &gt;= 7), IF($S1028 &lt;&gt; "", $I1028/$S1028, ""), ""), "")</f>
        <v/>
      </c>
      <c r="AN1028" s="10" t="str">
        <f ca="1">IFERROR(IF(AND(NOW()&lt;= EOMONTH(DATE(YEAR($P1028),8, 1), 0), Overall!$A1030&lt;&gt;"", MONTH($O1028) &lt;= 8, MONTH($P1028) &gt;= 8), IF($S1028 &lt;&gt; "", $I1028/$S1028, ""), ""), "")</f>
        <v/>
      </c>
      <c r="AO1028" s="10" t="str">
        <f ca="1">IFERROR(IF(AND(NOW()&lt;= EOMONTH(DATE(YEAR($P1028),9, 1), 0), Overall!$A1030&lt;&gt;"", MONTH($O1028) &lt;= 9, MONTH($P1028) &gt;= 9), IF($S1028 &lt;&gt; "", $I1028/$S1028, ""), ""), "")</f>
        <v/>
      </c>
      <c r="AP1028" s="10" t="str">
        <f ca="1">IFERROR(IF(AND(NOW()&lt;= EOMONTH(DATE(YEAR($P1028),10, 1), 0), Overall!$A1030&lt;&gt;"", MONTH($O1028) &lt;= 10, MONTH($P1028) &gt;= 10), IF($S1028 &lt;&gt; "", $I1028/$S1028, ""), ""), "")</f>
        <v/>
      </c>
      <c r="AQ1028" s="10" t="str">
        <f ca="1">IFERROR(IF(AND(NOW()&lt;= EOMONTH(DATE(YEAR($P1028),11, 1), 0), Overall!$A1030&lt;&gt;"", MONTH($O1028) &lt;=11, MONTH($P1028) &gt;= 11), IF($S1028 &lt;&gt; "", $I1028/$S1028, ""), ""), "")</f>
        <v/>
      </c>
      <c r="AR1028" s="10" t="str">
        <f ca="1">IFERROR(IF(AND(NOW()&lt;= EOMONTH(DATE(YEAR($P1028),12, 1), 0), Overall!$A1030&lt;&gt;"", MONTH($O1028) &lt;= 12, MONTH($P1028) &gt;= 12), IF($S1028 &lt;&gt; "", $I1028/$S1028, ""), ""), "")</f>
        <v/>
      </c>
      <c r="AS1028" s="16">
        <f t="shared" ca="1" si="33"/>
        <v>0</v>
      </c>
    </row>
    <row r="1029" spans="1:45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5" t="str">
        <f>IF(Overall!P1031&lt;&gt;"",_xlfn.VALUETOTEXT(Overall!P1031),"")</f>
        <v/>
      </c>
      <c r="I1029" s="6" t="str">
        <f>IF(Overall!F1031&lt;&gt;"",VALUE(Overall!F1031),"")</f>
        <v/>
      </c>
      <c r="J1029" s="6" t="str">
        <f>IF(Overall!G1031&lt;&gt;"",VALUE(Overall!G1031),"")</f>
        <v/>
      </c>
      <c r="K1029" s="6" t="str">
        <f>IF(Overall!H1031&lt;&gt;"",VALUE(Overall!H1031),"")</f>
        <v/>
      </c>
      <c r="L1029" s="6" t="str">
        <f>IF(Overall!I1031&lt;&gt;"",VALUE(Overall!I1031),"")</f>
        <v/>
      </c>
      <c r="M1029" s="6" t="str">
        <f>IF(Overall!J1031&lt;&gt;"",VALUE(Overall!J1031),"")</f>
        <v/>
      </c>
      <c r="N1029" s="6" t="str">
        <f>IF(Overall!K1031&lt;&gt;"",VALUE(Overall!K1031),"")</f>
        <v/>
      </c>
      <c r="O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P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Q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R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S1029" s="5" t="str">
        <f t="shared" si="32"/>
        <v/>
      </c>
      <c r="T1029" s="10" t="str">
        <f>IF(Overall!$A1031&lt;&gt;"",IF(AND(MONTH($O1029) &lt;= 1, MONTH($P1029) &gt;= 1), IF($S1029 &lt;&gt; "", $I1029/$S1029, ""), ""),"")</f>
        <v/>
      </c>
      <c r="U1029" s="10" t="str">
        <f>IF(Overall!$A1031&lt;&gt;"",IF(AND(MONTH($O1029) &lt;= 2, MONTH($P1029) &gt;= 2), IF($S1029 &lt;&gt; "", $I1029/$S1029, ""), ""),"")</f>
        <v/>
      </c>
      <c r="V1029" s="10" t="str">
        <f>IF(Overall!$A1031&lt;&gt;"",IF(AND(MONTH($O1029) &lt;= 3, MONTH($P1029) &gt;= 3), IF($S1029 &lt;&gt; "", $I1029/$S1029, ""), ""),"")</f>
        <v/>
      </c>
      <c r="W1029" s="10" t="str">
        <f>IF(Overall!$A1031&lt;&gt;"",IF(AND(MONTH($O1029) &lt;= 4, MONTH($P1029) &gt;= 4), IF($S1029 &lt;&gt; "", $I1029/$S1029, ""), ""),"")</f>
        <v/>
      </c>
      <c r="X1029" s="10" t="str">
        <f>IF(Overall!$A1031&lt;&gt;"",IF(AND(MONTH($O1029) &lt;= 5, MONTH($P1029) &gt;= 5), IF($S1029 &lt;&gt; "", $I1029/$S1029, ""), ""),"")</f>
        <v/>
      </c>
      <c r="Y1029" s="10" t="str">
        <f>IF(Overall!$A1031&lt;&gt;"",IF(AND(MONTH($O1029) &lt;= 6, MONTH($P1029) &gt;= 6), IF($S1029 &lt;&gt; "", $I1029/$S1029, ""), ""),"")</f>
        <v/>
      </c>
      <c r="Z1029" s="10" t="str">
        <f>IF(Overall!$A1031&lt;&gt;"",IF(AND(MONTH($O1029) &lt;= 7, MONTH($P1029) &gt;= 7 ), IF($S1029 &lt;&gt; "", $I1029/$S1029, ""), ""),"")</f>
        <v/>
      </c>
      <c r="AA1029" s="10" t="str">
        <f>IF(Overall!$A1031&lt;&gt;"",IF(AND(MONTH($O1029) &lt;= 8, MONTH($P1029) &gt;= 8), IF($S1029 &lt;&gt; "", $I1029/$S1029, ""), ""),"")</f>
        <v/>
      </c>
      <c r="AB1029" s="10" t="str">
        <f>IF(Overall!$A1031&lt;&gt;"",IF(AND(MONTH($O1029) &lt;= 9, MONTH($P1029) &gt;= 9), IF($S1029 &lt;&gt; "", $I1029/$S1029, ""), ""),"")</f>
        <v/>
      </c>
      <c r="AC1029" s="10" t="str">
        <f>IF(Overall!$A1031&lt;&gt;"",IF(AND(MONTH($O1029) &lt;= 10, MONTH($P1029) &gt;= 10), IF($S1029 &lt;&gt; "", $I1029/$S1029, ""), ""),"")</f>
        <v/>
      </c>
      <c r="AD1029" s="10" t="str">
        <f>IF(Overall!$A1031&lt;&gt;"",IF(AND(MONTH($O1029) &lt;= 11, MONTH($P1029) &gt;= 11), IF($S1029 &lt;&gt; "", $I1029/$S1029, ""), ""),"")</f>
        <v/>
      </c>
      <c r="AE1029" s="10" t="str">
        <f>IF(Overall!$A1031&lt;&gt;"",IF(AND(MONTH($O1029) &lt;= 12, MONTH($P1029) &gt;= 12), IF($S1029 &lt;&gt; "", $I1029/$S1029, ""), ""),"")</f>
        <v/>
      </c>
      <c r="AG1029" s="10" t="str">
        <f ca="1">IFERROR(IF(AND(NOW()&lt;= EOMONTH(DATE(YEAR($P1029),1, 1), 0), Overall!$A1031&lt;&gt;"", MONTH($O1029) &lt;= 1, MONTH($P1029) &gt;= 1), IF($S1029 &lt;&gt; "", $I1029/$S1029, ""), ""), "")</f>
        <v/>
      </c>
      <c r="AH1029" s="10" t="str">
        <f ca="1">IFERROR(IF(AND(NOW()&lt;= EOMONTH(DATE(YEAR($P1029),2, 1), 0), Overall!$A1031&lt;&gt;"", MONTH($O1029) &lt;= 2, MONTH($P1029) &gt;= 2), IF($S1029 &lt;&gt; "", $I1029/$S1029, ""), ""), "")</f>
        <v/>
      </c>
      <c r="AI1029" s="10" t="str">
        <f ca="1">IFERROR(IF(AND(NOW()&lt;= EOMONTH(DATE(YEAR($P1029),3, 1), 0), Overall!$A1031&lt;&gt;"", MONTH($O1029) &lt;= 3, MONTH($P1029) &gt;= 3), IF($S1029 &lt;&gt; "", $I1029/$S1029, ""), ""), "")</f>
        <v/>
      </c>
      <c r="AJ1029" s="10" t="str">
        <f ca="1">IFERROR(IF(AND(NOW()&lt;= EOMONTH(DATE(YEAR($P1029),4, 1), 0), Overall!$A1031&lt;&gt;"", MONTH($O1029) &lt;= 4, MONTH($P1029) &gt;= 4), IF($S1029 &lt;&gt; "", $I1029/$S1029, ""), ""), "")</f>
        <v/>
      </c>
      <c r="AK1029" s="10" t="str">
        <f ca="1">IFERROR(IF(AND(NOW()&lt;= EOMONTH(DATE(YEAR($P1029),5, 1), 0), Overall!$A1031&lt;&gt;"", MONTH($O1029) &lt;= 5, MONTH($P1029) &gt;= 5), IF($S1029 &lt;&gt; "", $I1029/$S1029, ""), ""), "")</f>
        <v/>
      </c>
      <c r="AL1029" s="10" t="str">
        <f ca="1">IFERROR(IF(AND(NOW()&lt;= EOMONTH(DATE(YEAR($P1029),6, 1), 0), Overall!$A1031&lt;&gt;"", MONTH($O1029) &lt;= 6, MONTH($P1029) &gt;= 6), IF($S1029 &lt;&gt; "", $I1029/$S1029, ""), ""), "")</f>
        <v/>
      </c>
      <c r="AM1029" s="10" t="str">
        <f ca="1">IFERROR(IF(AND(NOW()&lt;= EOMONTH(DATE(YEAR($P1029),7, 1), 0), Overall!$A1031&lt;&gt;"", MONTH($O1029) &lt;= 7, MONTH($P1029) &gt;= 7), IF($S1029 &lt;&gt; "", $I1029/$S1029, ""), ""), "")</f>
        <v/>
      </c>
      <c r="AN1029" s="10" t="str">
        <f ca="1">IFERROR(IF(AND(NOW()&lt;= EOMONTH(DATE(YEAR($P1029),8, 1), 0), Overall!$A1031&lt;&gt;"", MONTH($O1029) &lt;= 8, MONTH($P1029) &gt;= 8), IF($S1029 &lt;&gt; "", $I1029/$S1029, ""), ""), "")</f>
        <v/>
      </c>
      <c r="AO1029" s="10" t="str">
        <f ca="1">IFERROR(IF(AND(NOW()&lt;= EOMONTH(DATE(YEAR($P1029),9, 1), 0), Overall!$A1031&lt;&gt;"", MONTH($O1029) &lt;= 9, MONTH($P1029) &gt;= 9), IF($S1029 &lt;&gt; "", $I1029/$S1029, ""), ""), "")</f>
        <v/>
      </c>
      <c r="AP1029" s="10" t="str">
        <f ca="1">IFERROR(IF(AND(NOW()&lt;= EOMONTH(DATE(YEAR($P1029),10, 1), 0), Overall!$A1031&lt;&gt;"", MONTH($O1029) &lt;= 10, MONTH($P1029) &gt;= 10), IF($S1029 &lt;&gt; "", $I1029/$S1029, ""), ""), "")</f>
        <v/>
      </c>
      <c r="AQ1029" s="10" t="str">
        <f ca="1">IFERROR(IF(AND(NOW()&lt;= EOMONTH(DATE(YEAR($P1029),11, 1), 0), Overall!$A1031&lt;&gt;"", MONTH($O1029) &lt;=11, MONTH($P1029) &gt;= 11), IF($S1029 &lt;&gt; "", $I1029/$S1029, ""), ""), "")</f>
        <v/>
      </c>
      <c r="AR1029" s="10" t="str">
        <f ca="1">IFERROR(IF(AND(NOW()&lt;= EOMONTH(DATE(YEAR($P1029),12, 1), 0), Overall!$A1031&lt;&gt;"", MONTH($O1029) &lt;= 12, MONTH($P1029) &gt;= 12), IF($S1029 &lt;&gt; "", $I1029/$S1029, ""), ""), "")</f>
        <v/>
      </c>
      <c r="AS1029" s="16">
        <f t="shared" ca="1" si="33"/>
        <v>0</v>
      </c>
    </row>
    <row r="1030" spans="1:45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5" t="str">
        <f>IF(Overall!P1032&lt;&gt;"",_xlfn.VALUETOTEXT(Overall!P1032),"")</f>
        <v/>
      </c>
      <c r="I1030" s="6" t="str">
        <f>IF(Overall!F1032&lt;&gt;"",VALUE(Overall!F1032),"")</f>
        <v/>
      </c>
      <c r="J1030" s="6" t="str">
        <f>IF(Overall!G1032&lt;&gt;"",VALUE(Overall!G1032),"")</f>
        <v/>
      </c>
      <c r="K1030" s="6" t="str">
        <f>IF(Overall!H1032&lt;&gt;"",VALUE(Overall!H1032),"")</f>
        <v/>
      </c>
      <c r="L1030" s="6" t="str">
        <f>IF(Overall!I1032&lt;&gt;"",VALUE(Overall!I1032),"")</f>
        <v/>
      </c>
      <c r="M1030" s="6" t="str">
        <f>IF(Overall!J1032&lt;&gt;"",VALUE(Overall!J1032),"")</f>
        <v/>
      </c>
      <c r="N1030" s="6" t="str">
        <f>IF(Overall!K1032&lt;&gt;"",VALUE(Overall!K1032),"")</f>
        <v/>
      </c>
      <c r="O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P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Q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R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S1030" s="5" t="str">
        <f t="shared" si="32"/>
        <v/>
      </c>
      <c r="T1030" s="10" t="str">
        <f>IF(Overall!$A1032&lt;&gt;"",IF(AND(MONTH($O1030) &lt;= 1, MONTH($P1030) &gt;= 1), IF($S1030 &lt;&gt; "", $I1030/$S1030, ""), ""),"")</f>
        <v/>
      </c>
      <c r="U1030" s="10" t="str">
        <f>IF(Overall!$A1032&lt;&gt;"",IF(AND(MONTH($O1030) &lt;= 2, MONTH($P1030) &gt;= 2), IF($S1030 &lt;&gt; "", $I1030/$S1030, ""), ""),"")</f>
        <v/>
      </c>
      <c r="V1030" s="10" t="str">
        <f>IF(Overall!$A1032&lt;&gt;"",IF(AND(MONTH($O1030) &lt;= 3, MONTH($P1030) &gt;= 3), IF($S1030 &lt;&gt; "", $I1030/$S1030, ""), ""),"")</f>
        <v/>
      </c>
      <c r="W1030" s="10" t="str">
        <f>IF(Overall!$A1032&lt;&gt;"",IF(AND(MONTH($O1030) &lt;= 4, MONTH($P1030) &gt;= 4), IF($S1030 &lt;&gt; "", $I1030/$S1030, ""), ""),"")</f>
        <v/>
      </c>
      <c r="X1030" s="10" t="str">
        <f>IF(Overall!$A1032&lt;&gt;"",IF(AND(MONTH($O1030) &lt;= 5, MONTH($P1030) &gt;= 5), IF($S1030 &lt;&gt; "", $I1030/$S1030, ""), ""),"")</f>
        <v/>
      </c>
      <c r="Y1030" s="10" t="str">
        <f>IF(Overall!$A1032&lt;&gt;"",IF(AND(MONTH($O1030) &lt;= 6, MONTH($P1030) &gt;= 6), IF($S1030 &lt;&gt; "", $I1030/$S1030, ""), ""),"")</f>
        <v/>
      </c>
      <c r="Z1030" s="10" t="str">
        <f>IF(Overall!$A1032&lt;&gt;"",IF(AND(MONTH($O1030) &lt;= 7, MONTH($P1030) &gt;= 7 ), IF($S1030 &lt;&gt; "", $I1030/$S1030, ""), ""),"")</f>
        <v/>
      </c>
      <c r="AA1030" s="10" t="str">
        <f>IF(Overall!$A1032&lt;&gt;"",IF(AND(MONTH($O1030) &lt;= 8, MONTH($P1030) &gt;= 8), IF($S1030 &lt;&gt; "", $I1030/$S1030, ""), ""),"")</f>
        <v/>
      </c>
      <c r="AB1030" s="10" t="str">
        <f>IF(Overall!$A1032&lt;&gt;"",IF(AND(MONTH($O1030) &lt;= 9, MONTH($P1030) &gt;= 9), IF($S1030 &lt;&gt; "", $I1030/$S1030, ""), ""),"")</f>
        <v/>
      </c>
      <c r="AC1030" s="10" t="str">
        <f>IF(Overall!$A1032&lt;&gt;"",IF(AND(MONTH($O1030) &lt;= 10, MONTH($P1030) &gt;= 10), IF($S1030 &lt;&gt; "", $I1030/$S1030, ""), ""),"")</f>
        <v/>
      </c>
      <c r="AD1030" s="10" t="str">
        <f>IF(Overall!$A1032&lt;&gt;"",IF(AND(MONTH($O1030) &lt;= 11, MONTH($P1030) &gt;= 11), IF($S1030 &lt;&gt; "", $I1030/$S1030, ""), ""),"")</f>
        <v/>
      </c>
      <c r="AE1030" s="10" t="str">
        <f>IF(Overall!$A1032&lt;&gt;"",IF(AND(MONTH($O1030) &lt;= 12, MONTH($P1030) &gt;= 12), IF($S1030 &lt;&gt; "", $I1030/$S1030, ""), ""),"")</f>
        <v/>
      </c>
      <c r="AG1030" s="10" t="str">
        <f ca="1">IFERROR(IF(AND(NOW()&lt;= EOMONTH(DATE(YEAR($P1030),1, 1), 0), Overall!$A1032&lt;&gt;"", MONTH($O1030) &lt;= 1, MONTH($P1030) &gt;= 1), IF($S1030 &lt;&gt; "", $I1030/$S1030, ""), ""), "")</f>
        <v/>
      </c>
      <c r="AH1030" s="10" t="str">
        <f ca="1">IFERROR(IF(AND(NOW()&lt;= EOMONTH(DATE(YEAR($P1030),2, 1), 0), Overall!$A1032&lt;&gt;"", MONTH($O1030) &lt;= 2, MONTH($P1030) &gt;= 2), IF($S1030 &lt;&gt; "", $I1030/$S1030, ""), ""), "")</f>
        <v/>
      </c>
      <c r="AI1030" s="10" t="str">
        <f ca="1">IFERROR(IF(AND(NOW()&lt;= EOMONTH(DATE(YEAR($P1030),3, 1), 0), Overall!$A1032&lt;&gt;"", MONTH($O1030) &lt;= 3, MONTH($P1030) &gt;= 3), IF($S1030 &lt;&gt; "", $I1030/$S1030, ""), ""), "")</f>
        <v/>
      </c>
      <c r="AJ1030" s="10" t="str">
        <f ca="1">IFERROR(IF(AND(NOW()&lt;= EOMONTH(DATE(YEAR($P1030),4, 1), 0), Overall!$A1032&lt;&gt;"", MONTH($O1030) &lt;= 4, MONTH($P1030) &gt;= 4), IF($S1030 &lt;&gt; "", $I1030/$S1030, ""), ""), "")</f>
        <v/>
      </c>
      <c r="AK1030" s="10" t="str">
        <f ca="1">IFERROR(IF(AND(NOW()&lt;= EOMONTH(DATE(YEAR($P1030),5, 1), 0), Overall!$A1032&lt;&gt;"", MONTH($O1030) &lt;= 5, MONTH($P1030) &gt;= 5), IF($S1030 &lt;&gt; "", $I1030/$S1030, ""), ""), "")</f>
        <v/>
      </c>
      <c r="AL1030" s="10" t="str">
        <f ca="1">IFERROR(IF(AND(NOW()&lt;= EOMONTH(DATE(YEAR($P1030),6, 1), 0), Overall!$A1032&lt;&gt;"", MONTH($O1030) &lt;= 6, MONTH($P1030) &gt;= 6), IF($S1030 &lt;&gt; "", $I1030/$S1030, ""), ""), "")</f>
        <v/>
      </c>
      <c r="AM1030" s="10" t="str">
        <f ca="1">IFERROR(IF(AND(NOW()&lt;= EOMONTH(DATE(YEAR($P1030),7, 1), 0), Overall!$A1032&lt;&gt;"", MONTH($O1030) &lt;= 7, MONTH($P1030) &gt;= 7), IF($S1030 &lt;&gt; "", $I1030/$S1030, ""), ""), "")</f>
        <v/>
      </c>
      <c r="AN1030" s="10" t="str">
        <f ca="1">IFERROR(IF(AND(NOW()&lt;= EOMONTH(DATE(YEAR($P1030),8, 1), 0), Overall!$A1032&lt;&gt;"", MONTH($O1030) &lt;= 8, MONTH($P1030) &gt;= 8), IF($S1030 &lt;&gt; "", $I1030/$S1030, ""), ""), "")</f>
        <v/>
      </c>
      <c r="AO1030" s="10" t="str">
        <f ca="1">IFERROR(IF(AND(NOW()&lt;= EOMONTH(DATE(YEAR($P1030),9, 1), 0), Overall!$A1032&lt;&gt;"", MONTH($O1030) &lt;= 9, MONTH($P1030) &gt;= 9), IF($S1030 &lt;&gt; "", $I1030/$S1030, ""), ""), "")</f>
        <v/>
      </c>
      <c r="AP1030" s="10" t="str">
        <f ca="1">IFERROR(IF(AND(NOW()&lt;= EOMONTH(DATE(YEAR($P1030),10, 1), 0), Overall!$A1032&lt;&gt;"", MONTH($O1030) &lt;= 10, MONTH($P1030) &gt;= 10), IF($S1030 &lt;&gt; "", $I1030/$S1030, ""), ""), "")</f>
        <v/>
      </c>
      <c r="AQ1030" s="10" t="str">
        <f ca="1">IFERROR(IF(AND(NOW()&lt;= EOMONTH(DATE(YEAR($P1030),11, 1), 0), Overall!$A1032&lt;&gt;"", MONTH($O1030) &lt;=11, MONTH($P1030) &gt;= 11), IF($S1030 &lt;&gt; "", $I1030/$S1030, ""), ""), "")</f>
        <v/>
      </c>
      <c r="AR1030" s="10" t="str">
        <f ca="1">IFERROR(IF(AND(NOW()&lt;= EOMONTH(DATE(YEAR($P1030),12, 1), 0), Overall!$A1032&lt;&gt;"", MONTH($O1030) &lt;= 12, MONTH($P1030) &gt;= 12), IF($S1030 &lt;&gt; "", $I1030/$S1030, ""), ""), "")</f>
        <v/>
      </c>
      <c r="AS1030" s="16">
        <f t="shared" ca="1" si="33"/>
        <v>0</v>
      </c>
    </row>
    <row r="1031" spans="1:45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5" t="str">
        <f>IF(Overall!P1033&lt;&gt;"",_xlfn.VALUETOTEXT(Overall!P1033),"")</f>
        <v/>
      </c>
      <c r="I1031" s="6" t="str">
        <f>IF(Overall!F1033&lt;&gt;"",VALUE(Overall!F1033),"")</f>
        <v/>
      </c>
      <c r="J1031" s="6" t="str">
        <f>IF(Overall!G1033&lt;&gt;"",VALUE(Overall!G1033),"")</f>
        <v/>
      </c>
      <c r="K1031" s="6" t="str">
        <f>IF(Overall!H1033&lt;&gt;"",VALUE(Overall!H1033),"")</f>
        <v/>
      </c>
      <c r="L1031" s="6" t="str">
        <f>IF(Overall!I1033&lt;&gt;"",VALUE(Overall!I1033),"")</f>
        <v/>
      </c>
      <c r="M1031" s="6" t="str">
        <f>IF(Overall!J1033&lt;&gt;"",VALUE(Overall!J1033),"")</f>
        <v/>
      </c>
      <c r="N1031" s="6" t="str">
        <f>IF(Overall!K1033&lt;&gt;"",VALUE(Overall!K1033),"")</f>
        <v/>
      </c>
      <c r="O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P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Q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R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S1031" s="5" t="str">
        <f t="shared" si="32"/>
        <v/>
      </c>
      <c r="T1031" s="10" t="str">
        <f>IF(Overall!$A1033&lt;&gt;"",IF(AND(MONTH($O1031) &lt;= 1, MONTH($P1031) &gt;= 1), IF($S1031 &lt;&gt; "", $I1031/$S1031, ""), ""),"")</f>
        <v/>
      </c>
      <c r="U1031" s="10" t="str">
        <f>IF(Overall!$A1033&lt;&gt;"",IF(AND(MONTH($O1031) &lt;= 2, MONTH($P1031) &gt;= 2), IF($S1031 &lt;&gt; "", $I1031/$S1031, ""), ""),"")</f>
        <v/>
      </c>
      <c r="V1031" s="10" t="str">
        <f>IF(Overall!$A1033&lt;&gt;"",IF(AND(MONTH($O1031) &lt;= 3, MONTH($P1031) &gt;= 3), IF($S1031 &lt;&gt; "", $I1031/$S1031, ""), ""),"")</f>
        <v/>
      </c>
      <c r="W1031" s="10" t="str">
        <f>IF(Overall!$A1033&lt;&gt;"",IF(AND(MONTH($O1031) &lt;= 4, MONTH($P1031) &gt;= 4), IF($S1031 &lt;&gt; "", $I1031/$S1031, ""), ""),"")</f>
        <v/>
      </c>
      <c r="X1031" s="10" t="str">
        <f>IF(Overall!$A1033&lt;&gt;"",IF(AND(MONTH($O1031) &lt;= 5, MONTH($P1031) &gt;= 5), IF($S1031 &lt;&gt; "", $I1031/$S1031, ""), ""),"")</f>
        <v/>
      </c>
      <c r="Y1031" s="10" t="str">
        <f>IF(Overall!$A1033&lt;&gt;"",IF(AND(MONTH($O1031) &lt;= 6, MONTH($P1031) &gt;= 6), IF($S1031 &lt;&gt; "", $I1031/$S1031, ""), ""),"")</f>
        <v/>
      </c>
      <c r="Z1031" s="10" t="str">
        <f>IF(Overall!$A1033&lt;&gt;"",IF(AND(MONTH($O1031) &lt;= 7, MONTH($P1031) &gt;= 7 ), IF($S1031 &lt;&gt; "", $I1031/$S1031, ""), ""),"")</f>
        <v/>
      </c>
      <c r="AA1031" s="10" t="str">
        <f>IF(Overall!$A1033&lt;&gt;"",IF(AND(MONTH($O1031) &lt;= 8, MONTH($P1031) &gt;= 8), IF($S1031 &lt;&gt; "", $I1031/$S1031, ""), ""),"")</f>
        <v/>
      </c>
      <c r="AB1031" s="10" t="str">
        <f>IF(Overall!$A1033&lt;&gt;"",IF(AND(MONTH($O1031) &lt;= 9, MONTH($P1031) &gt;= 9), IF($S1031 &lt;&gt; "", $I1031/$S1031, ""), ""),"")</f>
        <v/>
      </c>
      <c r="AC1031" s="10" t="str">
        <f>IF(Overall!$A1033&lt;&gt;"",IF(AND(MONTH($O1031) &lt;= 10, MONTH($P1031) &gt;= 10), IF($S1031 &lt;&gt; "", $I1031/$S1031, ""), ""),"")</f>
        <v/>
      </c>
      <c r="AD1031" s="10" t="str">
        <f>IF(Overall!$A1033&lt;&gt;"",IF(AND(MONTH($O1031) &lt;= 11, MONTH($P1031) &gt;= 11), IF($S1031 &lt;&gt; "", $I1031/$S1031, ""), ""),"")</f>
        <v/>
      </c>
      <c r="AE1031" s="10" t="str">
        <f>IF(Overall!$A1033&lt;&gt;"",IF(AND(MONTH($O1031) &lt;= 12, MONTH($P1031) &gt;= 12), IF($S1031 &lt;&gt; "", $I1031/$S1031, ""), ""),"")</f>
        <v/>
      </c>
      <c r="AG1031" s="10" t="str">
        <f ca="1">IFERROR(IF(AND(NOW()&lt;= EOMONTH(DATE(YEAR($P1031),1, 1), 0), Overall!$A1033&lt;&gt;"", MONTH($O1031) &lt;= 1, MONTH($P1031) &gt;= 1), IF($S1031 &lt;&gt; "", $I1031/$S1031, ""), ""), "")</f>
        <v/>
      </c>
      <c r="AH1031" s="10" t="str">
        <f ca="1">IFERROR(IF(AND(NOW()&lt;= EOMONTH(DATE(YEAR($P1031),2, 1), 0), Overall!$A1033&lt;&gt;"", MONTH($O1031) &lt;= 2, MONTH($P1031) &gt;= 2), IF($S1031 &lt;&gt; "", $I1031/$S1031, ""), ""), "")</f>
        <v/>
      </c>
      <c r="AI1031" s="10" t="str">
        <f ca="1">IFERROR(IF(AND(NOW()&lt;= EOMONTH(DATE(YEAR($P1031),3, 1), 0), Overall!$A1033&lt;&gt;"", MONTH($O1031) &lt;= 3, MONTH($P1031) &gt;= 3), IF($S1031 &lt;&gt; "", $I1031/$S1031, ""), ""), "")</f>
        <v/>
      </c>
      <c r="AJ1031" s="10" t="str">
        <f ca="1">IFERROR(IF(AND(NOW()&lt;= EOMONTH(DATE(YEAR($P1031),4, 1), 0), Overall!$A1033&lt;&gt;"", MONTH($O1031) &lt;= 4, MONTH($P1031) &gt;= 4), IF($S1031 &lt;&gt; "", $I1031/$S1031, ""), ""), "")</f>
        <v/>
      </c>
      <c r="AK1031" s="10" t="str">
        <f ca="1">IFERROR(IF(AND(NOW()&lt;= EOMONTH(DATE(YEAR($P1031),5, 1), 0), Overall!$A1033&lt;&gt;"", MONTH($O1031) &lt;= 5, MONTH($P1031) &gt;= 5), IF($S1031 &lt;&gt; "", $I1031/$S1031, ""), ""), "")</f>
        <v/>
      </c>
      <c r="AL1031" s="10" t="str">
        <f ca="1">IFERROR(IF(AND(NOW()&lt;= EOMONTH(DATE(YEAR($P1031),6, 1), 0), Overall!$A1033&lt;&gt;"", MONTH($O1031) &lt;= 6, MONTH($P1031) &gt;= 6), IF($S1031 &lt;&gt; "", $I1031/$S1031, ""), ""), "")</f>
        <v/>
      </c>
      <c r="AM1031" s="10" t="str">
        <f ca="1">IFERROR(IF(AND(NOW()&lt;= EOMONTH(DATE(YEAR($P1031),7, 1), 0), Overall!$A1033&lt;&gt;"", MONTH($O1031) &lt;= 7, MONTH($P1031) &gt;= 7), IF($S1031 &lt;&gt; "", $I1031/$S1031, ""), ""), "")</f>
        <v/>
      </c>
      <c r="AN1031" s="10" t="str">
        <f ca="1">IFERROR(IF(AND(NOW()&lt;= EOMONTH(DATE(YEAR($P1031),8, 1), 0), Overall!$A1033&lt;&gt;"", MONTH($O1031) &lt;= 8, MONTH($P1031) &gt;= 8), IF($S1031 &lt;&gt; "", $I1031/$S1031, ""), ""), "")</f>
        <v/>
      </c>
      <c r="AO1031" s="10" t="str">
        <f ca="1">IFERROR(IF(AND(NOW()&lt;= EOMONTH(DATE(YEAR($P1031),9, 1), 0), Overall!$A1033&lt;&gt;"", MONTH($O1031) &lt;= 9, MONTH($P1031) &gt;= 9), IF($S1031 &lt;&gt; "", $I1031/$S1031, ""), ""), "")</f>
        <v/>
      </c>
      <c r="AP1031" s="10" t="str">
        <f ca="1">IFERROR(IF(AND(NOW()&lt;= EOMONTH(DATE(YEAR($P1031),10, 1), 0), Overall!$A1033&lt;&gt;"", MONTH($O1031) &lt;= 10, MONTH($P1031) &gt;= 10), IF($S1031 &lt;&gt; "", $I1031/$S1031, ""), ""), "")</f>
        <v/>
      </c>
      <c r="AQ1031" s="10" t="str">
        <f ca="1">IFERROR(IF(AND(NOW()&lt;= EOMONTH(DATE(YEAR($P1031),11, 1), 0), Overall!$A1033&lt;&gt;"", MONTH($O1031) &lt;=11, MONTH($P1031) &gt;= 11), IF($S1031 &lt;&gt; "", $I1031/$S1031, ""), ""), "")</f>
        <v/>
      </c>
      <c r="AR1031" s="10" t="str">
        <f ca="1">IFERROR(IF(AND(NOW()&lt;= EOMONTH(DATE(YEAR($P1031),12, 1), 0), Overall!$A1033&lt;&gt;"", MONTH($O1031) &lt;= 12, MONTH($P1031) &gt;= 12), IF($S1031 &lt;&gt; "", $I1031/$S1031, ""), ""), "")</f>
        <v/>
      </c>
      <c r="AS1031" s="16">
        <f t="shared" ca="1" si="33"/>
        <v>0</v>
      </c>
    </row>
    <row r="1032" spans="1:45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5" t="str">
        <f>IF(Overall!P1034&lt;&gt;"",_xlfn.VALUETOTEXT(Overall!P1034),"")</f>
        <v/>
      </c>
      <c r="I1032" s="6" t="str">
        <f>IF(Overall!F1034&lt;&gt;"",VALUE(Overall!F1034),"")</f>
        <v/>
      </c>
      <c r="J1032" s="6" t="str">
        <f>IF(Overall!G1034&lt;&gt;"",VALUE(Overall!G1034),"")</f>
        <v/>
      </c>
      <c r="K1032" s="6" t="str">
        <f>IF(Overall!H1034&lt;&gt;"",VALUE(Overall!H1034),"")</f>
        <v/>
      </c>
      <c r="L1032" s="6" t="str">
        <f>IF(Overall!I1034&lt;&gt;"",VALUE(Overall!I1034),"")</f>
        <v/>
      </c>
      <c r="M1032" s="6" t="str">
        <f>IF(Overall!J1034&lt;&gt;"",VALUE(Overall!J1034),"")</f>
        <v/>
      </c>
      <c r="N1032" s="6" t="str">
        <f>IF(Overall!K1034&lt;&gt;"",VALUE(Overall!K1034),"")</f>
        <v/>
      </c>
      <c r="O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P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Q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R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S1032" s="5" t="str">
        <f t="shared" si="32"/>
        <v/>
      </c>
      <c r="T1032" s="10" t="str">
        <f>IF(Overall!$A1034&lt;&gt;"",IF(AND(MONTH($O1032) &lt;= 1, MONTH($P1032) &gt;= 1), IF($S1032 &lt;&gt; "", $I1032/$S1032, ""), ""),"")</f>
        <v/>
      </c>
      <c r="U1032" s="10" t="str">
        <f>IF(Overall!$A1034&lt;&gt;"",IF(AND(MONTH($O1032) &lt;= 2, MONTH($P1032) &gt;= 2), IF($S1032 &lt;&gt; "", $I1032/$S1032, ""), ""),"")</f>
        <v/>
      </c>
      <c r="V1032" s="10" t="str">
        <f>IF(Overall!$A1034&lt;&gt;"",IF(AND(MONTH($O1032) &lt;= 3, MONTH($P1032) &gt;= 3), IF($S1032 &lt;&gt; "", $I1032/$S1032, ""), ""),"")</f>
        <v/>
      </c>
      <c r="W1032" s="10" t="str">
        <f>IF(Overall!$A1034&lt;&gt;"",IF(AND(MONTH($O1032) &lt;= 4, MONTH($P1032) &gt;= 4), IF($S1032 &lt;&gt; "", $I1032/$S1032, ""), ""),"")</f>
        <v/>
      </c>
      <c r="X1032" s="10" t="str">
        <f>IF(Overall!$A1034&lt;&gt;"",IF(AND(MONTH($O1032) &lt;= 5, MONTH($P1032) &gt;= 5), IF($S1032 &lt;&gt; "", $I1032/$S1032, ""), ""),"")</f>
        <v/>
      </c>
      <c r="Y1032" s="10" t="str">
        <f>IF(Overall!$A1034&lt;&gt;"",IF(AND(MONTH($O1032) &lt;= 6, MONTH($P1032) &gt;= 6), IF($S1032 &lt;&gt; "", $I1032/$S1032, ""), ""),"")</f>
        <v/>
      </c>
      <c r="Z1032" s="10" t="str">
        <f>IF(Overall!$A1034&lt;&gt;"",IF(AND(MONTH($O1032) &lt;= 7, MONTH($P1032) &gt;= 7 ), IF($S1032 &lt;&gt; "", $I1032/$S1032, ""), ""),"")</f>
        <v/>
      </c>
      <c r="AA1032" s="10" t="str">
        <f>IF(Overall!$A1034&lt;&gt;"",IF(AND(MONTH($O1032) &lt;= 8, MONTH($P1032) &gt;= 8), IF($S1032 &lt;&gt; "", $I1032/$S1032, ""), ""),"")</f>
        <v/>
      </c>
      <c r="AB1032" s="10" t="str">
        <f>IF(Overall!$A1034&lt;&gt;"",IF(AND(MONTH($O1032) &lt;= 9, MONTH($P1032) &gt;= 9), IF($S1032 &lt;&gt; "", $I1032/$S1032, ""), ""),"")</f>
        <v/>
      </c>
      <c r="AC1032" s="10" t="str">
        <f>IF(Overall!$A1034&lt;&gt;"",IF(AND(MONTH($O1032) &lt;= 10, MONTH($P1032) &gt;= 10), IF($S1032 &lt;&gt; "", $I1032/$S1032, ""), ""),"")</f>
        <v/>
      </c>
      <c r="AD1032" s="10" t="str">
        <f>IF(Overall!$A1034&lt;&gt;"",IF(AND(MONTH($O1032) &lt;= 11, MONTH($P1032) &gt;= 11), IF($S1032 &lt;&gt; "", $I1032/$S1032, ""), ""),"")</f>
        <v/>
      </c>
      <c r="AE1032" s="10" t="str">
        <f>IF(Overall!$A1034&lt;&gt;"",IF(AND(MONTH($O1032) &lt;= 12, MONTH($P1032) &gt;= 12), IF($S1032 &lt;&gt; "", $I1032/$S1032, ""), ""),"")</f>
        <v/>
      </c>
      <c r="AG1032" s="10" t="str">
        <f ca="1">IFERROR(IF(AND(NOW()&lt;= EOMONTH(DATE(YEAR($P1032),1, 1), 0), Overall!$A1034&lt;&gt;"", MONTH($O1032) &lt;= 1, MONTH($P1032) &gt;= 1), IF($S1032 &lt;&gt; "", $I1032/$S1032, ""), ""), "")</f>
        <v/>
      </c>
      <c r="AH1032" s="10" t="str">
        <f ca="1">IFERROR(IF(AND(NOW()&lt;= EOMONTH(DATE(YEAR($P1032),2, 1), 0), Overall!$A1034&lt;&gt;"", MONTH($O1032) &lt;= 2, MONTH($P1032) &gt;= 2), IF($S1032 &lt;&gt; "", $I1032/$S1032, ""), ""), "")</f>
        <v/>
      </c>
      <c r="AI1032" s="10" t="str">
        <f ca="1">IFERROR(IF(AND(NOW()&lt;= EOMONTH(DATE(YEAR($P1032),3, 1), 0), Overall!$A1034&lt;&gt;"", MONTH($O1032) &lt;= 3, MONTH($P1032) &gt;= 3), IF($S1032 &lt;&gt; "", $I1032/$S1032, ""), ""), "")</f>
        <v/>
      </c>
      <c r="AJ1032" s="10" t="str">
        <f ca="1">IFERROR(IF(AND(NOW()&lt;= EOMONTH(DATE(YEAR($P1032),4, 1), 0), Overall!$A1034&lt;&gt;"", MONTH($O1032) &lt;= 4, MONTH($P1032) &gt;= 4), IF($S1032 &lt;&gt; "", $I1032/$S1032, ""), ""), "")</f>
        <v/>
      </c>
      <c r="AK1032" s="10" t="str">
        <f ca="1">IFERROR(IF(AND(NOW()&lt;= EOMONTH(DATE(YEAR($P1032),5, 1), 0), Overall!$A1034&lt;&gt;"", MONTH($O1032) &lt;= 5, MONTH($P1032) &gt;= 5), IF($S1032 &lt;&gt; "", $I1032/$S1032, ""), ""), "")</f>
        <v/>
      </c>
      <c r="AL1032" s="10" t="str">
        <f ca="1">IFERROR(IF(AND(NOW()&lt;= EOMONTH(DATE(YEAR($P1032),6, 1), 0), Overall!$A1034&lt;&gt;"", MONTH($O1032) &lt;= 6, MONTH($P1032) &gt;= 6), IF($S1032 &lt;&gt; "", $I1032/$S1032, ""), ""), "")</f>
        <v/>
      </c>
      <c r="AM1032" s="10" t="str">
        <f ca="1">IFERROR(IF(AND(NOW()&lt;= EOMONTH(DATE(YEAR($P1032),7, 1), 0), Overall!$A1034&lt;&gt;"", MONTH($O1032) &lt;= 7, MONTH($P1032) &gt;= 7), IF($S1032 &lt;&gt; "", $I1032/$S1032, ""), ""), "")</f>
        <v/>
      </c>
      <c r="AN1032" s="10" t="str">
        <f ca="1">IFERROR(IF(AND(NOW()&lt;= EOMONTH(DATE(YEAR($P1032),8, 1), 0), Overall!$A1034&lt;&gt;"", MONTH($O1032) &lt;= 8, MONTH($P1032) &gt;= 8), IF($S1032 &lt;&gt; "", $I1032/$S1032, ""), ""), "")</f>
        <v/>
      </c>
      <c r="AO1032" s="10" t="str">
        <f ca="1">IFERROR(IF(AND(NOW()&lt;= EOMONTH(DATE(YEAR($P1032),9, 1), 0), Overall!$A1034&lt;&gt;"", MONTH($O1032) &lt;= 9, MONTH($P1032) &gt;= 9), IF($S1032 &lt;&gt; "", $I1032/$S1032, ""), ""), "")</f>
        <v/>
      </c>
      <c r="AP1032" s="10" t="str">
        <f ca="1">IFERROR(IF(AND(NOW()&lt;= EOMONTH(DATE(YEAR($P1032),10, 1), 0), Overall!$A1034&lt;&gt;"", MONTH($O1032) &lt;= 10, MONTH($P1032) &gt;= 10), IF($S1032 &lt;&gt; "", $I1032/$S1032, ""), ""), "")</f>
        <v/>
      </c>
      <c r="AQ1032" s="10" t="str">
        <f ca="1">IFERROR(IF(AND(NOW()&lt;= EOMONTH(DATE(YEAR($P1032),11, 1), 0), Overall!$A1034&lt;&gt;"", MONTH($O1032) &lt;=11, MONTH($P1032) &gt;= 11), IF($S1032 &lt;&gt; "", $I1032/$S1032, ""), ""), "")</f>
        <v/>
      </c>
      <c r="AR1032" s="10" t="str">
        <f ca="1">IFERROR(IF(AND(NOW()&lt;= EOMONTH(DATE(YEAR($P1032),12, 1), 0), Overall!$A1034&lt;&gt;"", MONTH($O1032) &lt;= 12, MONTH($P1032) &gt;= 12), IF($S1032 &lt;&gt; "", $I1032/$S1032, ""), ""), "")</f>
        <v/>
      </c>
      <c r="AS1032" s="16">
        <f t="shared" ca="1" si="33"/>
        <v>0</v>
      </c>
    </row>
    <row r="1033" spans="1:45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5" t="str">
        <f>IF(Overall!P1035&lt;&gt;"",_xlfn.VALUETOTEXT(Overall!P1035),"")</f>
        <v/>
      </c>
      <c r="I1033" s="6" t="str">
        <f>IF(Overall!F1035&lt;&gt;"",VALUE(Overall!F1035),"")</f>
        <v/>
      </c>
      <c r="J1033" s="6" t="str">
        <f>IF(Overall!G1035&lt;&gt;"",VALUE(Overall!G1035),"")</f>
        <v/>
      </c>
      <c r="K1033" s="6" t="str">
        <f>IF(Overall!H1035&lt;&gt;"",VALUE(Overall!H1035),"")</f>
        <v/>
      </c>
      <c r="L1033" s="6" t="str">
        <f>IF(Overall!I1035&lt;&gt;"",VALUE(Overall!I1035),"")</f>
        <v/>
      </c>
      <c r="M1033" s="6" t="str">
        <f>IF(Overall!J1035&lt;&gt;"",VALUE(Overall!J1035),"")</f>
        <v/>
      </c>
      <c r="N1033" s="6" t="str">
        <f>IF(Overall!K1035&lt;&gt;"",VALUE(Overall!K1035),"")</f>
        <v/>
      </c>
      <c r="O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P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Q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R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S1033" s="5" t="str">
        <f t="shared" si="32"/>
        <v/>
      </c>
      <c r="T1033" s="10" t="str">
        <f>IF(Overall!$A1035&lt;&gt;"",IF(AND(MONTH($O1033) &lt;= 1, MONTH($P1033) &gt;= 1), IF($S1033 &lt;&gt; "", $I1033/$S1033, ""), ""),"")</f>
        <v/>
      </c>
      <c r="U1033" s="10" t="str">
        <f>IF(Overall!$A1035&lt;&gt;"",IF(AND(MONTH($O1033) &lt;= 2, MONTH($P1033) &gt;= 2), IF($S1033 &lt;&gt; "", $I1033/$S1033, ""), ""),"")</f>
        <v/>
      </c>
      <c r="V1033" s="10" t="str">
        <f>IF(Overall!$A1035&lt;&gt;"",IF(AND(MONTH($O1033) &lt;= 3, MONTH($P1033) &gt;= 3), IF($S1033 &lt;&gt; "", $I1033/$S1033, ""), ""),"")</f>
        <v/>
      </c>
      <c r="W1033" s="10" t="str">
        <f>IF(Overall!$A1035&lt;&gt;"",IF(AND(MONTH($O1033) &lt;= 4, MONTH($P1033) &gt;= 4), IF($S1033 &lt;&gt; "", $I1033/$S1033, ""), ""),"")</f>
        <v/>
      </c>
      <c r="X1033" s="10" t="str">
        <f>IF(Overall!$A1035&lt;&gt;"",IF(AND(MONTH($O1033) &lt;= 5, MONTH($P1033) &gt;= 5), IF($S1033 &lt;&gt; "", $I1033/$S1033, ""), ""),"")</f>
        <v/>
      </c>
      <c r="Y1033" s="10" t="str">
        <f>IF(Overall!$A1035&lt;&gt;"",IF(AND(MONTH($O1033) &lt;= 6, MONTH($P1033) &gt;= 6), IF($S1033 &lt;&gt; "", $I1033/$S1033, ""), ""),"")</f>
        <v/>
      </c>
      <c r="Z1033" s="10" t="str">
        <f>IF(Overall!$A1035&lt;&gt;"",IF(AND(MONTH($O1033) &lt;= 7, MONTH($P1033) &gt;= 7 ), IF($S1033 &lt;&gt; "", $I1033/$S1033, ""), ""),"")</f>
        <v/>
      </c>
      <c r="AA1033" s="10" t="str">
        <f>IF(Overall!$A1035&lt;&gt;"",IF(AND(MONTH($O1033) &lt;= 8, MONTH($P1033) &gt;= 8), IF($S1033 &lt;&gt; "", $I1033/$S1033, ""), ""),"")</f>
        <v/>
      </c>
      <c r="AB1033" s="10" t="str">
        <f>IF(Overall!$A1035&lt;&gt;"",IF(AND(MONTH($O1033) &lt;= 9, MONTH($P1033) &gt;= 9), IF($S1033 &lt;&gt; "", $I1033/$S1033, ""), ""),"")</f>
        <v/>
      </c>
      <c r="AC1033" s="10" t="str">
        <f>IF(Overall!$A1035&lt;&gt;"",IF(AND(MONTH($O1033) &lt;= 10, MONTH($P1033) &gt;= 10), IF($S1033 &lt;&gt; "", $I1033/$S1033, ""), ""),"")</f>
        <v/>
      </c>
      <c r="AD1033" s="10" t="str">
        <f>IF(Overall!$A1035&lt;&gt;"",IF(AND(MONTH($O1033) &lt;= 11, MONTH($P1033) &gt;= 11), IF($S1033 &lt;&gt; "", $I1033/$S1033, ""), ""),"")</f>
        <v/>
      </c>
      <c r="AE1033" s="10" t="str">
        <f>IF(Overall!$A1035&lt;&gt;"",IF(AND(MONTH($O1033) &lt;= 12, MONTH($P1033) &gt;= 12), IF($S1033 &lt;&gt; "", $I1033/$S1033, ""), ""),"")</f>
        <v/>
      </c>
      <c r="AG1033" s="10" t="str">
        <f ca="1">IFERROR(IF(AND(NOW()&lt;= EOMONTH(DATE(YEAR($P1033),1, 1), 0), Overall!$A1035&lt;&gt;"", MONTH($O1033) &lt;= 1, MONTH($P1033) &gt;= 1), IF($S1033 &lt;&gt; "", $I1033/$S1033, ""), ""), "")</f>
        <v/>
      </c>
      <c r="AH1033" s="10" t="str">
        <f ca="1">IFERROR(IF(AND(NOW()&lt;= EOMONTH(DATE(YEAR($P1033),2, 1), 0), Overall!$A1035&lt;&gt;"", MONTH($O1033) &lt;= 2, MONTH($P1033) &gt;= 2), IF($S1033 &lt;&gt; "", $I1033/$S1033, ""), ""), "")</f>
        <v/>
      </c>
      <c r="AI1033" s="10" t="str">
        <f ca="1">IFERROR(IF(AND(NOW()&lt;= EOMONTH(DATE(YEAR($P1033),3, 1), 0), Overall!$A1035&lt;&gt;"", MONTH($O1033) &lt;= 3, MONTH($P1033) &gt;= 3), IF($S1033 &lt;&gt; "", $I1033/$S1033, ""), ""), "")</f>
        <v/>
      </c>
      <c r="AJ1033" s="10" t="str">
        <f ca="1">IFERROR(IF(AND(NOW()&lt;= EOMONTH(DATE(YEAR($P1033),4, 1), 0), Overall!$A1035&lt;&gt;"", MONTH($O1033) &lt;= 4, MONTH($P1033) &gt;= 4), IF($S1033 &lt;&gt; "", $I1033/$S1033, ""), ""), "")</f>
        <v/>
      </c>
      <c r="AK1033" s="10" t="str">
        <f ca="1">IFERROR(IF(AND(NOW()&lt;= EOMONTH(DATE(YEAR($P1033),5, 1), 0), Overall!$A1035&lt;&gt;"", MONTH($O1033) &lt;= 5, MONTH($P1033) &gt;= 5), IF($S1033 &lt;&gt; "", $I1033/$S1033, ""), ""), "")</f>
        <v/>
      </c>
      <c r="AL1033" s="10" t="str">
        <f ca="1">IFERROR(IF(AND(NOW()&lt;= EOMONTH(DATE(YEAR($P1033),6, 1), 0), Overall!$A1035&lt;&gt;"", MONTH($O1033) &lt;= 6, MONTH($P1033) &gt;= 6), IF($S1033 &lt;&gt; "", $I1033/$S1033, ""), ""), "")</f>
        <v/>
      </c>
      <c r="AM1033" s="10" t="str">
        <f ca="1">IFERROR(IF(AND(NOW()&lt;= EOMONTH(DATE(YEAR($P1033),7, 1), 0), Overall!$A1035&lt;&gt;"", MONTH($O1033) &lt;= 7, MONTH($P1033) &gt;= 7), IF($S1033 &lt;&gt; "", $I1033/$S1033, ""), ""), "")</f>
        <v/>
      </c>
      <c r="AN1033" s="10" t="str">
        <f ca="1">IFERROR(IF(AND(NOW()&lt;= EOMONTH(DATE(YEAR($P1033),8, 1), 0), Overall!$A1035&lt;&gt;"", MONTH($O1033) &lt;= 8, MONTH($P1033) &gt;= 8), IF($S1033 &lt;&gt; "", $I1033/$S1033, ""), ""), "")</f>
        <v/>
      </c>
      <c r="AO1033" s="10" t="str">
        <f ca="1">IFERROR(IF(AND(NOW()&lt;= EOMONTH(DATE(YEAR($P1033),9, 1), 0), Overall!$A1035&lt;&gt;"", MONTH($O1033) &lt;= 9, MONTH($P1033) &gt;= 9), IF($S1033 &lt;&gt; "", $I1033/$S1033, ""), ""), "")</f>
        <v/>
      </c>
      <c r="AP1033" s="10" t="str">
        <f ca="1">IFERROR(IF(AND(NOW()&lt;= EOMONTH(DATE(YEAR($P1033),10, 1), 0), Overall!$A1035&lt;&gt;"", MONTH($O1033) &lt;= 10, MONTH($P1033) &gt;= 10), IF($S1033 &lt;&gt; "", $I1033/$S1033, ""), ""), "")</f>
        <v/>
      </c>
      <c r="AQ1033" s="10" t="str">
        <f ca="1">IFERROR(IF(AND(NOW()&lt;= EOMONTH(DATE(YEAR($P1033),11, 1), 0), Overall!$A1035&lt;&gt;"", MONTH($O1033) &lt;=11, MONTH($P1033) &gt;= 11), IF($S1033 &lt;&gt; "", $I1033/$S1033, ""), ""), "")</f>
        <v/>
      </c>
      <c r="AR1033" s="10" t="str">
        <f ca="1">IFERROR(IF(AND(NOW()&lt;= EOMONTH(DATE(YEAR($P1033),12, 1), 0), Overall!$A1035&lt;&gt;"", MONTH($O1033) &lt;= 12, MONTH($P1033) &gt;= 12), IF($S1033 &lt;&gt; "", $I1033/$S1033, ""), ""), "")</f>
        <v/>
      </c>
      <c r="AS1033" s="16">
        <f t="shared" ca="1" si="33"/>
        <v>0</v>
      </c>
    </row>
    <row r="1034" spans="1:45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5" t="str">
        <f>IF(Overall!P1036&lt;&gt;"",_xlfn.VALUETOTEXT(Overall!P1036),"")</f>
        <v/>
      </c>
      <c r="I1034" s="6" t="str">
        <f>IF(Overall!F1036&lt;&gt;"",VALUE(Overall!F1036),"")</f>
        <v/>
      </c>
      <c r="J1034" s="6" t="str">
        <f>IF(Overall!G1036&lt;&gt;"",VALUE(Overall!G1036),"")</f>
        <v/>
      </c>
      <c r="K1034" s="6" t="str">
        <f>IF(Overall!H1036&lt;&gt;"",VALUE(Overall!H1036),"")</f>
        <v/>
      </c>
      <c r="L1034" s="6" t="str">
        <f>IF(Overall!I1036&lt;&gt;"",VALUE(Overall!I1036),"")</f>
        <v/>
      </c>
      <c r="M1034" s="6" t="str">
        <f>IF(Overall!J1036&lt;&gt;"",VALUE(Overall!J1036),"")</f>
        <v/>
      </c>
      <c r="N1034" s="6" t="str">
        <f>IF(Overall!K1036&lt;&gt;"",VALUE(Overall!K1036),"")</f>
        <v/>
      </c>
      <c r="O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P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Q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R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S1034" s="5" t="str">
        <f t="shared" si="32"/>
        <v/>
      </c>
      <c r="T1034" s="10" t="str">
        <f>IF(Overall!$A1036&lt;&gt;"",IF(AND(MONTH($O1034) &lt;= 1, MONTH($P1034) &gt;= 1), IF($S1034 &lt;&gt; "", $I1034/$S1034, ""), ""),"")</f>
        <v/>
      </c>
      <c r="U1034" s="10" t="str">
        <f>IF(Overall!$A1036&lt;&gt;"",IF(AND(MONTH($O1034) &lt;= 2, MONTH($P1034) &gt;= 2), IF($S1034 &lt;&gt; "", $I1034/$S1034, ""), ""),"")</f>
        <v/>
      </c>
      <c r="V1034" s="10" t="str">
        <f>IF(Overall!$A1036&lt;&gt;"",IF(AND(MONTH($O1034) &lt;= 3, MONTH($P1034) &gt;= 3), IF($S1034 &lt;&gt; "", $I1034/$S1034, ""), ""),"")</f>
        <v/>
      </c>
      <c r="W1034" s="10" t="str">
        <f>IF(Overall!$A1036&lt;&gt;"",IF(AND(MONTH($O1034) &lt;= 4, MONTH($P1034) &gt;= 4), IF($S1034 &lt;&gt; "", $I1034/$S1034, ""), ""),"")</f>
        <v/>
      </c>
      <c r="X1034" s="10" t="str">
        <f>IF(Overall!$A1036&lt;&gt;"",IF(AND(MONTH($O1034) &lt;= 5, MONTH($P1034) &gt;= 5), IF($S1034 &lt;&gt; "", $I1034/$S1034, ""), ""),"")</f>
        <v/>
      </c>
      <c r="Y1034" s="10" t="str">
        <f>IF(Overall!$A1036&lt;&gt;"",IF(AND(MONTH($O1034) &lt;= 6, MONTH($P1034) &gt;= 6), IF($S1034 &lt;&gt; "", $I1034/$S1034, ""), ""),"")</f>
        <v/>
      </c>
      <c r="Z1034" s="10" t="str">
        <f>IF(Overall!$A1036&lt;&gt;"",IF(AND(MONTH($O1034) &lt;= 7, MONTH($P1034) &gt;= 7 ), IF($S1034 &lt;&gt; "", $I1034/$S1034, ""), ""),"")</f>
        <v/>
      </c>
      <c r="AA1034" s="10" t="str">
        <f>IF(Overall!$A1036&lt;&gt;"",IF(AND(MONTH($O1034) &lt;= 8, MONTH($P1034) &gt;= 8), IF($S1034 &lt;&gt; "", $I1034/$S1034, ""), ""),"")</f>
        <v/>
      </c>
      <c r="AB1034" s="10" t="str">
        <f>IF(Overall!$A1036&lt;&gt;"",IF(AND(MONTH($O1034) &lt;= 9, MONTH($P1034) &gt;= 9), IF($S1034 &lt;&gt; "", $I1034/$S1034, ""), ""),"")</f>
        <v/>
      </c>
      <c r="AC1034" s="10" t="str">
        <f>IF(Overall!$A1036&lt;&gt;"",IF(AND(MONTH($O1034) &lt;= 10, MONTH($P1034) &gt;= 10), IF($S1034 &lt;&gt; "", $I1034/$S1034, ""), ""),"")</f>
        <v/>
      </c>
      <c r="AD1034" s="10" t="str">
        <f>IF(Overall!$A1036&lt;&gt;"",IF(AND(MONTH($O1034) &lt;= 11, MONTH($P1034) &gt;= 11), IF($S1034 &lt;&gt; "", $I1034/$S1034, ""), ""),"")</f>
        <v/>
      </c>
      <c r="AE1034" s="10" t="str">
        <f>IF(Overall!$A1036&lt;&gt;"",IF(AND(MONTH($O1034) &lt;= 12, MONTH($P1034) &gt;= 12), IF($S1034 &lt;&gt; "", $I1034/$S1034, ""), ""),"")</f>
        <v/>
      </c>
      <c r="AG1034" s="10" t="str">
        <f ca="1">IFERROR(IF(AND(NOW()&lt;= EOMONTH(DATE(YEAR($P1034),1, 1), 0), Overall!$A1036&lt;&gt;"", MONTH($O1034) &lt;= 1, MONTH($P1034) &gt;= 1), IF($S1034 &lt;&gt; "", $I1034/$S1034, ""), ""), "")</f>
        <v/>
      </c>
      <c r="AH1034" s="10" t="str">
        <f ca="1">IFERROR(IF(AND(NOW()&lt;= EOMONTH(DATE(YEAR($P1034),2, 1), 0), Overall!$A1036&lt;&gt;"", MONTH($O1034) &lt;= 2, MONTH($P1034) &gt;= 2), IF($S1034 &lt;&gt; "", $I1034/$S1034, ""), ""), "")</f>
        <v/>
      </c>
      <c r="AI1034" s="10" t="str">
        <f ca="1">IFERROR(IF(AND(NOW()&lt;= EOMONTH(DATE(YEAR($P1034),3, 1), 0), Overall!$A1036&lt;&gt;"", MONTH($O1034) &lt;= 3, MONTH($P1034) &gt;= 3), IF($S1034 &lt;&gt; "", $I1034/$S1034, ""), ""), "")</f>
        <v/>
      </c>
      <c r="AJ1034" s="10" t="str">
        <f ca="1">IFERROR(IF(AND(NOW()&lt;= EOMONTH(DATE(YEAR($P1034),4, 1), 0), Overall!$A1036&lt;&gt;"", MONTH($O1034) &lt;= 4, MONTH($P1034) &gt;= 4), IF($S1034 &lt;&gt; "", $I1034/$S1034, ""), ""), "")</f>
        <v/>
      </c>
      <c r="AK1034" s="10" t="str">
        <f ca="1">IFERROR(IF(AND(NOW()&lt;= EOMONTH(DATE(YEAR($P1034),5, 1), 0), Overall!$A1036&lt;&gt;"", MONTH($O1034) &lt;= 5, MONTH($P1034) &gt;= 5), IF($S1034 &lt;&gt; "", $I1034/$S1034, ""), ""), "")</f>
        <v/>
      </c>
      <c r="AL1034" s="10" t="str">
        <f ca="1">IFERROR(IF(AND(NOW()&lt;= EOMONTH(DATE(YEAR($P1034),6, 1), 0), Overall!$A1036&lt;&gt;"", MONTH($O1034) &lt;= 6, MONTH($P1034) &gt;= 6), IF($S1034 &lt;&gt; "", $I1034/$S1034, ""), ""), "")</f>
        <v/>
      </c>
      <c r="AM1034" s="10" t="str">
        <f ca="1">IFERROR(IF(AND(NOW()&lt;= EOMONTH(DATE(YEAR($P1034),7, 1), 0), Overall!$A1036&lt;&gt;"", MONTH($O1034) &lt;= 7, MONTH($P1034) &gt;= 7), IF($S1034 &lt;&gt; "", $I1034/$S1034, ""), ""), "")</f>
        <v/>
      </c>
      <c r="AN1034" s="10" t="str">
        <f ca="1">IFERROR(IF(AND(NOW()&lt;= EOMONTH(DATE(YEAR($P1034),8, 1), 0), Overall!$A1036&lt;&gt;"", MONTH($O1034) &lt;= 8, MONTH($P1034) &gt;= 8), IF($S1034 &lt;&gt; "", $I1034/$S1034, ""), ""), "")</f>
        <v/>
      </c>
      <c r="AO1034" s="10" t="str">
        <f ca="1">IFERROR(IF(AND(NOW()&lt;= EOMONTH(DATE(YEAR($P1034),9, 1), 0), Overall!$A1036&lt;&gt;"", MONTH($O1034) &lt;= 9, MONTH($P1034) &gt;= 9), IF($S1034 &lt;&gt; "", $I1034/$S1034, ""), ""), "")</f>
        <v/>
      </c>
      <c r="AP1034" s="10" t="str">
        <f ca="1">IFERROR(IF(AND(NOW()&lt;= EOMONTH(DATE(YEAR($P1034),10, 1), 0), Overall!$A1036&lt;&gt;"", MONTH($O1034) &lt;= 10, MONTH($P1034) &gt;= 10), IF($S1034 &lt;&gt; "", $I1034/$S1034, ""), ""), "")</f>
        <v/>
      </c>
      <c r="AQ1034" s="10" t="str">
        <f ca="1">IFERROR(IF(AND(NOW()&lt;= EOMONTH(DATE(YEAR($P1034),11, 1), 0), Overall!$A1036&lt;&gt;"", MONTH($O1034) &lt;=11, MONTH($P1034) &gt;= 11), IF($S1034 &lt;&gt; "", $I1034/$S1034, ""), ""), "")</f>
        <v/>
      </c>
      <c r="AR1034" s="10" t="str">
        <f ca="1">IFERROR(IF(AND(NOW()&lt;= EOMONTH(DATE(YEAR($P1034),12, 1), 0), Overall!$A1036&lt;&gt;"", MONTH($O1034) &lt;= 12, MONTH($P1034) &gt;= 12), IF($S1034 &lt;&gt; "", $I1034/$S1034, ""), ""), "")</f>
        <v/>
      </c>
      <c r="AS1034" s="16">
        <f t="shared" ca="1" si="33"/>
        <v>0</v>
      </c>
    </row>
    <row r="1035" spans="1:45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5" t="str">
        <f>IF(Overall!P1037&lt;&gt;"",_xlfn.VALUETOTEXT(Overall!P1037),"")</f>
        <v/>
      </c>
      <c r="I1035" s="6" t="str">
        <f>IF(Overall!F1037&lt;&gt;"",VALUE(Overall!F1037),"")</f>
        <v/>
      </c>
      <c r="J1035" s="6" t="str">
        <f>IF(Overall!G1037&lt;&gt;"",VALUE(Overall!G1037),"")</f>
        <v/>
      </c>
      <c r="K1035" s="6" t="str">
        <f>IF(Overall!H1037&lt;&gt;"",VALUE(Overall!H1037),"")</f>
        <v/>
      </c>
      <c r="L1035" s="6" t="str">
        <f>IF(Overall!I1037&lt;&gt;"",VALUE(Overall!I1037),"")</f>
        <v/>
      </c>
      <c r="M1035" s="6" t="str">
        <f>IF(Overall!J1037&lt;&gt;"",VALUE(Overall!J1037),"")</f>
        <v/>
      </c>
      <c r="N1035" s="6" t="str">
        <f>IF(Overall!K1037&lt;&gt;"",VALUE(Overall!K1037),"")</f>
        <v/>
      </c>
      <c r="O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P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Q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R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S1035" s="5" t="str">
        <f t="shared" si="32"/>
        <v/>
      </c>
      <c r="T1035" s="10" t="str">
        <f>IF(Overall!$A1037&lt;&gt;"",IF(AND(MONTH($O1035) &lt;= 1, MONTH($P1035) &gt;= 1), IF($S1035 &lt;&gt; "", $I1035/$S1035, ""), ""),"")</f>
        <v/>
      </c>
      <c r="U1035" s="10" t="str">
        <f>IF(Overall!$A1037&lt;&gt;"",IF(AND(MONTH($O1035) &lt;= 2, MONTH($P1035) &gt;= 2), IF($S1035 &lt;&gt; "", $I1035/$S1035, ""), ""),"")</f>
        <v/>
      </c>
      <c r="V1035" s="10" t="str">
        <f>IF(Overall!$A1037&lt;&gt;"",IF(AND(MONTH($O1035) &lt;= 3, MONTH($P1035) &gt;= 3), IF($S1035 &lt;&gt; "", $I1035/$S1035, ""), ""),"")</f>
        <v/>
      </c>
      <c r="W1035" s="10" t="str">
        <f>IF(Overall!$A1037&lt;&gt;"",IF(AND(MONTH($O1035) &lt;= 4, MONTH($P1035) &gt;= 4), IF($S1035 &lt;&gt; "", $I1035/$S1035, ""), ""),"")</f>
        <v/>
      </c>
      <c r="X1035" s="10" t="str">
        <f>IF(Overall!$A1037&lt;&gt;"",IF(AND(MONTH($O1035) &lt;= 5, MONTH($P1035) &gt;= 5), IF($S1035 &lt;&gt; "", $I1035/$S1035, ""), ""),"")</f>
        <v/>
      </c>
      <c r="Y1035" s="10" t="str">
        <f>IF(Overall!$A1037&lt;&gt;"",IF(AND(MONTH($O1035) &lt;= 6, MONTH($P1035) &gt;= 6), IF($S1035 &lt;&gt; "", $I1035/$S1035, ""), ""),"")</f>
        <v/>
      </c>
      <c r="Z1035" s="10" t="str">
        <f>IF(Overall!$A1037&lt;&gt;"",IF(AND(MONTH($O1035) &lt;= 7, MONTH($P1035) &gt;= 7 ), IF($S1035 &lt;&gt; "", $I1035/$S1035, ""), ""),"")</f>
        <v/>
      </c>
      <c r="AA1035" s="10" t="str">
        <f>IF(Overall!$A1037&lt;&gt;"",IF(AND(MONTH($O1035) &lt;= 8, MONTH($P1035) &gt;= 8), IF($S1035 &lt;&gt; "", $I1035/$S1035, ""), ""),"")</f>
        <v/>
      </c>
      <c r="AB1035" s="10" t="str">
        <f>IF(Overall!$A1037&lt;&gt;"",IF(AND(MONTH($O1035) &lt;= 9, MONTH($P1035) &gt;= 9), IF($S1035 &lt;&gt; "", $I1035/$S1035, ""), ""),"")</f>
        <v/>
      </c>
      <c r="AC1035" s="10" t="str">
        <f>IF(Overall!$A1037&lt;&gt;"",IF(AND(MONTH($O1035) &lt;= 10, MONTH($P1035) &gt;= 10), IF($S1035 &lt;&gt; "", $I1035/$S1035, ""), ""),"")</f>
        <v/>
      </c>
      <c r="AD1035" s="10" t="str">
        <f>IF(Overall!$A1037&lt;&gt;"",IF(AND(MONTH($O1035) &lt;= 11, MONTH($P1035) &gt;= 11), IF($S1035 &lt;&gt; "", $I1035/$S1035, ""), ""),"")</f>
        <v/>
      </c>
      <c r="AE1035" s="10" t="str">
        <f>IF(Overall!$A1037&lt;&gt;"",IF(AND(MONTH($O1035) &lt;= 12, MONTH($P1035) &gt;= 12), IF($S1035 &lt;&gt; "", $I1035/$S1035, ""), ""),"")</f>
        <v/>
      </c>
      <c r="AG1035" s="10" t="str">
        <f ca="1">IFERROR(IF(AND(NOW()&lt;= EOMONTH(DATE(YEAR($P1035),1, 1), 0), Overall!$A1037&lt;&gt;"", MONTH($O1035) &lt;= 1, MONTH($P1035) &gt;= 1), IF($S1035 &lt;&gt; "", $I1035/$S1035, ""), ""), "")</f>
        <v/>
      </c>
      <c r="AH1035" s="10" t="str">
        <f ca="1">IFERROR(IF(AND(NOW()&lt;= EOMONTH(DATE(YEAR($P1035),2, 1), 0), Overall!$A1037&lt;&gt;"", MONTH($O1035) &lt;= 2, MONTH($P1035) &gt;= 2), IF($S1035 &lt;&gt; "", $I1035/$S1035, ""), ""), "")</f>
        <v/>
      </c>
      <c r="AI1035" s="10" t="str">
        <f ca="1">IFERROR(IF(AND(NOW()&lt;= EOMONTH(DATE(YEAR($P1035),3, 1), 0), Overall!$A1037&lt;&gt;"", MONTH($O1035) &lt;= 3, MONTH($P1035) &gt;= 3), IF($S1035 &lt;&gt; "", $I1035/$S1035, ""), ""), "")</f>
        <v/>
      </c>
      <c r="AJ1035" s="10" t="str">
        <f ca="1">IFERROR(IF(AND(NOW()&lt;= EOMONTH(DATE(YEAR($P1035),4, 1), 0), Overall!$A1037&lt;&gt;"", MONTH($O1035) &lt;= 4, MONTH($P1035) &gt;= 4), IF($S1035 &lt;&gt; "", $I1035/$S1035, ""), ""), "")</f>
        <v/>
      </c>
      <c r="AK1035" s="10" t="str">
        <f ca="1">IFERROR(IF(AND(NOW()&lt;= EOMONTH(DATE(YEAR($P1035),5, 1), 0), Overall!$A1037&lt;&gt;"", MONTH($O1035) &lt;= 5, MONTH($P1035) &gt;= 5), IF($S1035 &lt;&gt; "", $I1035/$S1035, ""), ""), "")</f>
        <v/>
      </c>
      <c r="AL1035" s="10" t="str">
        <f ca="1">IFERROR(IF(AND(NOW()&lt;= EOMONTH(DATE(YEAR($P1035),6, 1), 0), Overall!$A1037&lt;&gt;"", MONTH($O1035) &lt;= 6, MONTH($P1035) &gt;= 6), IF($S1035 &lt;&gt; "", $I1035/$S1035, ""), ""), "")</f>
        <v/>
      </c>
      <c r="AM1035" s="10" t="str">
        <f ca="1">IFERROR(IF(AND(NOW()&lt;= EOMONTH(DATE(YEAR($P1035),7, 1), 0), Overall!$A1037&lt;&gt;"", MONTH($O1035) &lt;= 7, MONTH($P1035) &gt;= 7), IF($S1035 &lt;&gt; "", $I1035/$S1035, ""), ""), "")</f>
        <v/>
      </c>
      <c r="AN1035" s="10" t="str">
        <f ca="1">IFERROR(IF(AND(NOW()&lt;= EOMONTH(DATE(YEAR($P1035),8, 1), 0), Overall!$A1037&lt;&gt;"", MONTH($O1035) &lt;= 8, MONTH($P1035) &gt;= 8), IF($S1035 &lt;&gt; "", $I1035/$S1035, ""), ""), "")</f>
        <v/>
      </c>
      <c r="AO1035" s="10" t="str">
        <f ca="1">IFERROR(IF(AND(NOW()&lt;= EOMONTH(DATE(YEAR($P1035),9, 1), 0), Overall!$A1037&lt;&gt;"", MONTH($O1035) &lt;= 9, MONTH($P1035) &gt;= 9), IF($S1035 &lt;&gt; "", $I1035/$S1035, ""), ""), "")</f>
        <v/>
      </c>
      <c r="AP1035" s="10" t="str">
        <f ca="1">IFERROR(IF(AND(NOW()&lt;= EOMONTH(DATE(YEAR($P1035),10, 1), 0), Overall!$A1037&lt;&gt;"", MONTH($O1035) &lt;= 10, MONTH($P1035) &gt;= 10), IF($S1035 &lt;&gt; "", $I1035/$S1035, ""), ""), "")</f>
        <v/>
      </c>
      <c r="AQ1035" s="10" t="str">
        <f ca="1">IFERROR(IF(AND(NOW()&lt;= EOMONTH(DATE(YEAR($P1035),11, 1), 0), Overall!$A1037&lt;&gt;"", MONTH($O1035) &lt;=11, MONTH($P1035) &gt;= 11), IF($S1035 &lt;&gt; "", $I1035/$S1035, ""), ""), "")</f>
        <v/>
      </c>
      <c r="AR1035" s="10" t="str">
        <f ca="1">IFERROR(IF(AND(NOW()&lt;= EOMONTH(DATE(YEAR($P1035),12, 1), 0), Overall!$A1037&lt;&gt;"", MONTH($O1035) &lt;= 12, MONTH($P1035) &gt;= 12), IF($S1035 &lt;&gt; "", $I1035/$S1035, ""), ""), "")</f>
        <v/>
      </c>
      <c r="AS1035" s="16">
        <f t="shared" ca="1" si="33"/>
        <v>0</v>
      </c>
    </row>
    <row r="1036" spans="1:45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5" t="str">
        <f>IF(Overall!P1038&lt;&gt;"",_xlfn.VALUETOTEXT(Overall!P1038),"")</f>
        <v/>
      </c>
      <c r="I1036" s="6" t="str">
        <f>IF(Overall!F1038&lt;&gt;"",VALUE(Overall!F1038),"")</f>
        <v/>
      </c>
      <c r="J1036" s="6" t="str">
        <f>IF(Overall!G1038&lt;&gt;"",VALUE(Overall!G1038),"")</f>
        <v/>
      </c>
      <c r="K1036" s="6" t="str">
        <f>IF(Overall!H1038&lt;&gt;"",VALUE(Overall!H1038),"")</f>
        <v/>
      </c>
      <c r="L1036" s="6" t="str">
        <f>IF(Overall!I1038&lt;&gt;"",VALUE(Overall!I1038),"")</f>
        <v/>
      </c>
      <c r="M1036" s="6" t="str">
        <f>IF(Overall!J1038&lt;&gt;"",VALUE(Overall!J1038),"")</f>
        <v/>
      </c>
      <c r="N1036" s="6" t="str">
        <f>IF(Overall!K1038&lt;&gt;"",VALUE(Overall!K1038),"")</f>
        <v/>
      </c>
      <c r="O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P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Q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R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S1036" s="5" t="str">
        <f t="shared" si="32"/>
        <v/>
      </c>
      <c r="T1036" s="10" t="str">
        <f>IF(Overall!$A1038&lt;&gt;"",IF(AND(MONTH($O1036) &lt;= 1, MONTH($P1036) &gt;= 1), IF($S1036 &lt;&gt; "", $I1036/$S1036, ""), ""),"")</f>
        <v/>
      </c>
      <c r="U1036" s="10" t="str">
        <f>IF(Overall!$A1038&lt;&gt;"",IF(AND(MONTH($O1036) &lt;= 2, MONTH($P1036) &gt;= 2), IF($S1036 &lt;&gt; "", $I1036/$S1036, ""), ""),"")</f>
        <v/>
      </c>
      <c r="V1036" s="10" t="str">
        <f>IF(Overall!$A1038&lt;&gt;"",IF(AND(MONTH($O1036) &lt;= 3, MONTH($P1036) &gt;= 3), IF($S1036 &lt;&gt; "", $I1036/$S1036, ""), ""),"")</f>
        <v/>
      </c>
      <c r="W1036" s="10" t="str">
        <f>IF(Overall!$A1038&lt;&gt;"",IF(AND(MONTH($O1036) &lt;= 4, MONTH($P1036) &gt;= 4), IF($S1036 &lt;&gt; "", $I1036/$S1036, ""), ""),"")</f>
        <v/>
      </c>
      <c r="X1036" s="10" t="str">
        <f>IF(Overall!$A1038&lt;&gt;"",IF(AND(MONTH($O1036) &lt;= 5, MONTH($P1036) &gt;= 5), IF($S1036 &lt;&gt; "", $I1036/$S1036, ""), ""),"")</f>
        <v/>
      </c>
      <c r="Y1036" s="10" t="str">
        <f>IF(Overall!$A1038&lt;&gt;"",IF(AND(MONTH($O1036) &lt;= 6, MONTH($P1036) &gt;= 6), IF($S1036 &lt;&gt; "", $I1036/$S1036, ""), ""),"")</f>
        <v/>
      </c>
      <c r="Z1036" s="10" t="str">
        <f>IF(Overall!$A1038&lt;&gt;"",IF(AND(MONTH($O1036) &lt;= 7, MONTH($P1036) &gt;= 7 ), IF($S1036 &lt;&gt; "", $I1036/$S1036, ""), ""),"")</f>
        <v/>
      </c>
      <c r="AA1036" s="10" t="str">
        <f>IF(Overall!$A1038&lt;&gt;"",IF(AND(MONTH($O1036) &lt;= 8, MONTH($P1036) &gt;= 8), IF($S1036 &lt;&gt; "", $I1036/$S1036, ""), ""),"")</f>
        <v/>
      </c>
      <c r="AB1036" s="10" t="str">
        <f>IF(Overall!$A1038&lt;&gt;"",IF(AND(MONTH($O1036) &lt;= 9, MONTH($P1036) &gt;= 9), IF($S1036 &lt;&gt; "", $I1036/$S1036, ""), ""),"")</f>
        <v/>
      </c>
      <c r="AC1036" s="10" t="str">
        <f>IF(Overall!$A1038&lt;&gt;"",IF(AND(MONTH($O1036) &lt;= 10, MONTH($P1036) &gt;= 10), IF($S1036 &lt;&gt; "", $I1036/$S1036, ""), ""),"")</f>
        <v/>
      </c>
      <c r="AD1036" s="10" t="str">
        <f>IF(Overall!$A1038&lt;&gt;"",IF(AND(MONTH($O1036) &lt;= 11, MONTH($P1036) &gt;= 11), IF($S1036 &lt;&gt; "", $I1036/$S1036, ""), ""),"")</f>
        <v/>
      </c>
      <c r="AE1036" s="10" t="str">
        <f>IF(Overall!$A1038&lt;&gt;"",IF(AND(MONTH($O1036) &lt;= 12, MONTH($P1036) &gt;= 12), IF($S1036 &lt;&gt; "", $I1036/$S1036, ""), ""),"")</f>
        <v/>
      </c>
      <c r="AG1036" s="10" t="str">
        <f ca="1">IFERROR(IF(AND(NOW()&lt;= EOMONTH(DATE(YEAR($P1036),1, 1), 0), Overall!$A1038&lt;&gt;"", MONTH($O1036) &lt;= 1, MONTH($P1036) &gt;= 1), IF($S1036 &lt;&gt; "", $I1036/$S1036, ""), ""), "")</f>
        <v/>
      </c>
      <c r="AH1036" s="10" t="str">
        <f ca="1">IFERROR(IF(AND(NOW()&lt;= EOMONTH(DATE(YEAR($P1036),2, 1), 0), Overall!$A1038&lt;&gt;"", MONTH($O1036) &lt;= 2, MONTH($P1036) &gt;= 2), IF($S1036 &lt;&gt; "", $I1036/$S1036, ""), ""), "")</f>
        <v/>
      </c>
      <c r="AI1036" s="10" t="str">
        <f ca="1">IFERROR(IF(AND(NOW()&lt;= EOMONTH(DATE(YEAR($P1036),3, 1), 0), Overall!$A1038&lt;&gt;"", MONTH($O1036) &lt;= 3, MONTH($P1036) &gt;= 3), IF($S1036 &lt;&gt; "", $I1036/$S1036, ""), ""), "")</f>
        <v/>
      </c>
      <c r="AJ1036" s="10" t="str">
        <f ca="1">IFERROR(IF(AND(NOW()&lt;= EOMONTH(DATE(YEAR($P1036),4, 1), 0), Overall!$A1038&lt;&gt;"", MONTH($O1036) &lt;= 4, MONTH($P1036) &gt;= 4), IF($S1036 &lt;&gt; "", $I1036/$S1036, ""), ""), "")</f>
        <v/>
      </c>
      <c r="AK1036" s="10" t="str">
        <f ca="1">IFERROR(IF(AND(NOW()&lt;= EOMONTH(DATE(YEAR($P1036),5, 1), 0), Overall!$A1038&lt;&gt;"", MONTH($O1036) &lt;= 5, MONTH($P1036) &gt;= 5), IF($S1036 &lt;&gt; "", $I1036/$S1036, ""), ""), "")</f>
        <v/>
      </c>
      <c r="AL1036" s="10" t="str">
        <f ca="1">IFERROR(IF(AND(NOW()&lt;= EOMONTH(DATE(YEAR($P1036),6, 1), 0), Overall!$A1038&lt;&gt;"", MONTH($O1036) &lt;= 6, MONTH($P1036) &gt;= 6), IF($S1036 &lt;&gt; "", $I1036/$S1036, ""), ""), "")</f>
        <v/>
      </c>
      <c r="AM1036" s="10" t="str">
        <f ca="1">IFERROR(IF(AND(NOW()&lt;= EOMONTH(DATE(YEAR($P1036),7, 1), 0), Overall!$A1038&lt;&gt;"", MONTH($O1036) &lt;= 7, MONTH($P1036) &gt;= 7), IF($S1036 &lt;&gt; "", $I1036/$S1036, ""), ""), "")</f>
        <v/>
      </c>
      <c r="AN1036" s="10" t="str">
        <f ca="1">IFERROR(IF(AND(NOW()&lt;= EOMONTH(DATE(YEAR($P1036),8, 1), 0), Overall!$A1038&lt;&gt;"", MONTH($O1036) &lt;= 8, MONTH($P1036) &gt;= 8), IF($S1036 &lt;&gt; "", $I1036/$S1036, ""), ""), "")</f>
        <v/>
      </c>
      <c r="AO1036" s="10" t="str">
        <f ca="1">IFERROR(IF(AND(NOW()&lt;= EOMONTH(DATE(YEAR($P1036),9, 1), 0), Overall!$A1038&lt;&gt;"", MONTH($O1036) &lt;= 9, MONTH($P1036) &gt;= 9), IF($S1036 &lt;&gt; "", $I1036/$S1036, ""), ""), "")</f>
        <v/>
      </c>
      <c r="AP1036" s="10" t="str">
        <f ca="1">IFERROR(IF(AND(NOW()&lt;= EOMONTH(DATE(YEAR($P1036),10, 1), 0), Overall!$A1038&lt;&gt;"", MONTH($O1036) &lt;= 10, MONTH($P1036) &gt;= 10), IF($S1036 &lt;&gt; "", $I1036/$S1036, ""), ""), "")</f>
        <v/>
      </c>
      <c r="AQ1036" s="10" t="str">
        <f ca="1">IFERROR(IF(AND(NOW()&lt;= EOMONTH(DATE(YEAR($P1036),11, 1), 0), Overall!$A1038&lt;&gt;"", MONTH($O1036) &lt;=11, MONTH($P1036) &gt;= 11), IF($S1036 &lt;&gt; "", $I1036/$S1036, ""), ""), "")</f>
        <v/>
      </c>
      <c r="AR1036" s="10" t="str">
        <f ca="1">IFERROR(IF(AND(NOW()&lt;= EOMONTH(DATE(YEAR($P1036),12, 1), 0), Overall!$A1038&lt;&gt;"", MONTH($O1036) &lt;= 12, MONTH($P1036) &gt;= 12), IF($S1036 &lt;&gt; "", $I1036/$S1036, ""), ""), "")</f>
        <v/>
      </c>
      <c r="AS1036" s="16">
        <f t="shared" ca="1" si="33"/>
        <v>0</v>
      </c>
    </row>
    <row r="1037" spans="1:45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5" t="str">
        <f>IF(Overall!P1039&lt;&gt;"",_xlfn.VALUETOTEXT(Overall!P1039),"")</f>
        <v/>
      </c>
      <c r="I1037" s="6" t="str">
        <f>IF(Overall!F1039&lt;&gt;"",VALUE(Overall!F1039),"")</f>
        <v/>
      </c>
      <c r="J1037" s="6" t="str">
        <f>IF(Overall!G1039&lt;&gt;"",VALUE(Overall!G1039),"")</f>
        <v/>
      </c>
      <c r="K1037" s="6" t="str">
        <f>IF(Overall!H1039&lt;&gt;"",VALUE(Overall!H1039),"")</f>
        <v/>
      </c>
      <c r="L1037" s="6" t="str">
        <f>IF(Overall!I1039&lt;&gt;"",VALUE(Overall!I1039),"")</f>
        <v/>
      </c>
      <c r="M1037" s="6" t="str">
        <f>IF(Overall!J1039&lt;&gt;"",VALUE(Overall!J1039),"")</f>
        <v/>
      </c>
      <c r="N1037" s="6" t="str">
        <f>IF(Overall!K1039&lt;&gt;"",VALUE(Overall!K1039),"")</f>
        <v/>
      </c>
      <c r="O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P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Q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R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S1037" s="5" t="str">
        <f t="shared" si="32"/>
        <v/>
      </c>
      <c r="T1037" s="10" t="str">
        <f>IF(Overall!$A1039&lt;&gt;"",IF(AND(MONTH($O1037) &lt;= 1, MONTH($P1037) &gt;= 1), IF($S1037 &lt;&gt; "", $I1037/$S1037, ""), ""),"")</f>
        <v/>
      </c>
      <c r="U1037" s="10" t="str">
        <f>IF(Overall!$A1039&lt;&gt;"",IF(AND(MONTH($O1037) &lt;= 2, MONTH($P1037) &gt;= 2), IF($S1037 &lt;&gt; "", $I1037/$S1037, ""), ""),"")</f>
        <v/>
      </c>
      <c r="V1037" s="10" t="str">
        <f>IF(Overall!$A1039&lt;&gt;"",IF(AND(MONTH($O1037) &lt;= 3, MONTH($P1037) &gt;= 3), IF($S1037 &lt;&gt; "", $I1037/$S1037, ""), ""),"")</f>
        <v/>
      </c>
      <c r="W1037" s="10" t="str">
        <f>IF(Overall!$A1039&lt;&gt;"",IF(AND(MONTH($O1037) &lt;= 4, MONTH($P1037) &gt;= 4), IF($S1037 &lt;&gt; "", $I1037/$S1037, ""), ""),"")</f>
        <v/>
      </c>
      <c r="X1037" s="10" t="str">
        <f>IF(Overall!$A1039&lt;&gt;"",IF(AND(MONTH($O1037) &lt;= 5, MONTH($P1037) &gt;= 5), IF($S1037 &lt;&gt; "", $I1037/$S1037, ""), ""),"")</f>
        <v/>
      </c>
      <c r="Y1037" s="10" t="str">
        <f>IF(Overall!$A1039&lt;&gt;"",IF(AND(MONTH($O1037) &lt;= 6, MONTH($P1037) &gt;= 6), IF($S1037 &lt;&gt; "", $I1037/$S1037, ""), ""),"")</f>
        <v/>
      </c>
      <c r="Z1037" s="10" t="str">
        <f>IF(Overall!$A1039&lt;&gt;"",IF(AND(MONTH($O1037) &lt;= 7, MONTH($P1037) &gt;= 7 ), IF($S1037 &lt;&gt; "", $I1037/$S1037, ""), ""),"")</f>
        <v/>
      </c>
      <c r="AA1037" s="10" t="str">
        <f>IF(Overall!$A1039&lt;&gt;"",IF(AND(MONTH($O1037) &lt;= 8, MONTH($P1037) &gt;= 8), IF($S1037 &lt;&gt; "", $I1037/$S1037, ""), ""),"")</f>
        <v/>
      </c>
      <c r="AB1037" s="10" t="str">
        <f>IF(Overall!$A1039&lt;&gt;"",IF(AND(MONTH($O1037) &lt;= 9, MONTH($P1037) &gt;= 9), IF($S1037 &lt;&gt; "", $I1037/$S1037, ""), ""),"")</f>
        <v/>
      </c>
      <c r="AC1037" s="10" t="str">
        <f>IF(Overall!$A1039&lt;&gt;"",IF(AND(MONTH($O1037) &lt;= 10, MONTH($P1037) &gt;= 10), IF($S1037 &lt;&gt; "", $I1037/$S1037, ""), ""),"")</f>
        <v/>
      </c>
      <c r="AD1037" s="10" t="str">
        <f>IF(Overall!$A1039&lt;&gt;"",IF(AND(MONTH($O1037) &lt;= 11, MONTH($P1037) &gt;= 11), IF($S1037 &lt;&gt; "", $I1037/$S1037, ""), ""),"")</f>
        <v/>
      </c>
      <c r="AE1037" s="10" t="str">
        <f>IF(Overall!$A1039&lt;&gt;"",IF(AND(MONTH($O1037) &lt;= 12, MONTH($P1037) &gt;= 12), IF($S1037 &lt;&gt; "", $I1037/$S1037, ""), ""),"")</f>
        <v/>
      </c>
      <c r="AG1037" s="10" t="str">
        <f ca="1">IFERROR(IF(AND(NOW()&lt;= EOMONTH(DATE(YEAR($P1037),1, 1), 0), Overall!$A1039&lt;&gt;"", MONTH($O1037) &lt;= 1, MONTH($P1037) &gt;= 1), IF($S1037 &lt;&gt; "", $I1037/$S1037, ""), ""), "")</f>
        <v/>
      </c>
      <c r="AH1037" s="10" t="str">
        <f ca="1">IFERROR(IF(AND(NOW()&lt;= EOMONTH(DATE(YEAR($P1037),2, 1), 0), Overall!$A1039&lt;&gt;"", MONTH($O1037) &lt;= 2, MONTH($P1037) &gt;= 2), IF($S1037 &lt;&gt; "", $I1037/$S1037, ""), ""), "")</f>
        <v/>
      </c>
      <c r="AI1037" s="10" t="str">
        <f ca="1">IFERROR(IF(AND(NOW()&lt;= EOMONTH(DATE(YEAR($P1037),3, 1), 0), Overall!$A1039&lt;&gt;"", MONTH($O1037) &lt;= 3, MONTH($P1037) &gt;= 3), IF($S1037 &lt;&gt; "", $I1037/$S1037, ""), ""), "")</f>
        <v/>
      </c>
      <c r="AJ1037" s="10" t="str">
        <f ca="1">IFERROR(IF(AND(NOW()&lt;= EOMONTH(DATE(YEAR($P1037),4, 1), 0), Overall!$A1039&lt;&gt;"", MONTH($O1037) &lt;= 4, MONTH($P1037) &gt;= 4), IF($S1037 &lt;&gt; "", $I1037/$S1037, ""), ""), "")</f>
        <v/>
      </c>
      <c r="AK1037" s="10" t="str">
        <f ca="1">IFERROR(IF(AND(NOW()&lt;= EOMONTH(DATE(YEAR($P1037),5, 1), 0), Overall!$A1039&lt;&gt;"", MONTH($O1037) &lt;= 5, MONTH($P1037) &gt;= 5), IF($S1037 &lt;&gt; "", $I1037/$S1037, ""), ""), "")</f>
        <v/>
      </c>
      <c r="AL1037" s="10" t="str">
        <f ca="1">IFERROR(IF(AND(NOW()&lt;= EOMONTH(DATE(YEAR($P1037),6, 1), 0), Overall!$A1039&lt;&gt;"", MONTH($O1037) &lt;= 6, MONTH($P1037) &gt;= 6), IF($S1037 &lt;&gt; "", $I1037/$S1037, ""), ""), "")</f>
        <v/>
      </c>
      <c r="AM1037" s="10" t="str">
        <f ca="1">IFERROR(IF(AND(NOW()&lt;= EOMONTH(DATE(YEAR($P1037),7, 1), 0), Overall!$A1039&lt;&gt;"", MONTH($O1037) &lt;= 7, MONTH($P1037) &gt;= 7), IF($S1037 &lt;&gt; "", $I1037/$S1037, ""), ""), "")</f>
        <v/>
      </c>
      <c r="AN1037" s="10" t="str">
        <f ca="1">IFERROR(IF(AND(NOW()&lt;= EOMONTH(DATE(YEAR($P1037),8, 1), 0), Overall!$A1039&lt;&gt;"", MONTH($O1037) &lt;= 8, MONTH($P1037) &gt;= 8), IF($S1037 &lt;&gt; "", $I1037/$S1037, ""), ""), "")</f>
        <v/>
      </c>
      <c r="AO1037" s="10" t="str">
        <f ca="1">IFERROR(IF(AND(NOW()&lt;= EOMONTH(DATE(YEAR($P1037),9, 1), 0), Overall!$A1039&lt;&gt;"", MONTH($O1037) &lt;= 9, MONTH($P1037) &gt;= 9), IF($S1037 &lt;&gt; "", $I1037/$S1037, ""), ""), "")</f>
        <v/>
      </c>
      <c r="AP1037" s="10" t="str">
        <f ca="1">IFERROR(IF(AND(NOW()&lt;= EOMONTH(DATE(YEAR($P1037),10, 1), 0), Overall!$A1039&lt;&gt;"", MONTH($O1037) &lt;= 10, MONTH($P1037) &gt;= 10), IF($S1037 &lt;&gt; "", $I1037/$S1037, ""), ""), "")</f>
        <v/>
      </c>
      <c r="AQ1037" s="10" t="str">
        <f ca="1">IFERROR(IF(AND(NOW()&lt;= EOMONTH(DATE(YEAR($P1037),11, 1), 0), Overall!$A1039&lt;&gt;"", MONTH($O1037) &lt;=11, MONTH($P1037) &gt;= 11), IF($S1037 &lt;&gt; "", $I1037/$S1037, ""), ""), "")</f>
        <v/>
      </c>
      <c r="AR1037" s="10" t="str">
        <f ca="1">IFERROR(IF(AND(NOW()&lt;= EOMONTH(DATE(YEAR($P1037),12, 1), 0), Overall!$A1039&lt;&gt;"", MONTH($O1037) &lt;= 12, MONTH($P1037) &gt;= 12), IF($S1037 &lt;&gt; "", $I1037/$S1037, ""), ""), "")</f>
        <v/>
      </c>
      <c r="AS1037" s="16">
        <f t="shared" ca="1" si="33"/>
        <v>0</v>
      </c>
    </row>
    <row r="1038" spans="1:45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5" t="str">
        <f>IF(Overall!P1040&lt;&gt;"",_xlfn.VALUETOTEXT(Overall!P1040),"")</f>
        <v/>
      </c>
      <c r="I1038" s="6" t="str">
        <f>IF(Overall!F1040&lt;&gt;"",VALUE(Overall!F1040),"")</f>
        <v/>
      </c>
      <c r="J1038" s="6" t="str">
        <f>IF(Overall!G1040&lt;&gt;"",VALUE(Overall!G1040),"")</f>
        <v/>
      </c>
      <c r="K1038" s="6" t="str">
        <f>IF(Overall!H1040&lt;&gt;"",VALUE(Overall!H1040),"")</f>
        <v/>
      </c>
      <c r="L1038" s="6" t="str">
        <f>IF(Overall!I1040&lt;&gt;"",VALUE(Overall!I1040),"")</f>
        <v/>
      </c>
      <c r="M1038" s="6" t="str">
        <f>IF(Overall!J1040&lt;&gt;"",VALUE(Overall!J1040),"")</f>
        <v/>
      </c>
      <c r="N1038" s="6" t="str">
        <f>IF(Overall!K1040&lt;&gt;"",VALUE(Overall!K1040),"")</f>
        <v/>
      </c>
      <c r="O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P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Q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R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S1038" s="5" t="str">
        <f t="shared" si="32"/>
        <v/>
      </c>
      <c r="T1038" s="10" t="str">
        <f>IF(Overall!$A1040&lt;&gt;"",IF(AND(MONTH($O1038) &lt;= 1, MONTH($P1038) &gt;= 1), IF($S1038 &lt;&gt; "", $I1038/$S1038, ""), ""),"")</f>
        <v/>
      </c>
      <c r="U1038" s="10" t="str">
        <f>IF(Overall!$A1040&lt;&gt;"",IF(AND(MONTH($O1038) &lt;= 2, MONTH($P1038) &gt;= 2), IF($S1038 &lt;&gt; "", $I1038/$S1038, ""), ""),"")</f>
        <v/>
      </c>
      <c r="V1038" s="10" t="str">
        <f>IF(Overall!$A1040&lt;&gt;"",IF(AND(MONTH($O1038) &lt;= 3, MONTH($P1038) &gt;= 3), IF($S1038 &lt;&gt; "", $I1038/$S1038, ""), ""),"")</f>
        <v/>
      </c>
      <c r="W1038" s="10" t="str">
        <f>IF(Overall!$A1040&lt;&gt;"",IF(AND(MONTH($O1038) &lt;= 4, MONTH($P1038) &gt;= 4), IF($S1038 &lt;&gt; "", $I1038/$S1038, ""), ""),"")</f>
        <v/>
      </c>
      <c r="X1038" s="10" t="str">
        <f>IF(Overall!$A1040&lt;&gt;"",IF(AND(MONTH($O1038) &lt;= 5, MONTH($P1038) &gt;= 5), IF($S1038 &lt;&gt; "", $I1038/$S1038, ""), ""),"")</f>
        <v/>
      </c>
      <c r="Y1038" s="10" t="str">
        <f>IF(Overall!$A1040&lt;&gt;"",IF(AND(MONTH($O1038) &lt;= 6, MONTH($P1038) &gt;= 6), IF($S1038 &lt;&gt; "", $I1038/$S1038, ""), ""),"")</f>
        <v/>
      </c>
      <c r="Z1038" s="10" t="str">
        <f>IF(Overall!$A1040&lt;&gt;"",IF(AND(MONTH($O1038) &lt;= 7, MONTH($P1038) &gt;= 7 ), IF($S1038 &lt;&gt; "", $I1038/$S1038, ""), ""),"")</f>
        <v/>
      </c>
      <c r="AA1038" s="10" t="str">
        <f>IF(Overall!$A1040&lt;&gt;"",IF(AND(MONTH($O1038) &lt;= 8, MONTH($P1038) &gt;= 8), IF($S1038 &lt;&gt; "", $I1038/$S1038, ""), ""),"")</f>
        <v/>
      </c>
      <c r="AB1038" s="10" t="str">
        <f>IF(Overall!$A1040&lt;&gt;"",IF(AND(MONTH($O1038) &lt;= 9, MONTH($P1038) &gt;= 9), IF($S1038 &lt;&gt; "", $I1038/$S1038, ""), ""),"")</f>
        <v/>
      </c>
      <c r="AC1038" s="10" t="str">
        <f>IF(Overall!$A1040&lt;&gt;"",IF(AND(MONTH($O1038) &lt;= 10, MONTH($P1038) &gt;= 10), IF($S1038 &lt;&gt; "", $I1038/$S1038, ""), ""),"")</f>
        <v/>
      </c>
      <c r="AD1038" s="10" t="str">
        <f>IF(Overall!$A1040&lt;&gt;"",IF(AND(MONTH($O1038) &lt;= 11, MONTH($P1038) &gt;= 11), IF($S1038 &lt;&gt; "", $I1038/$S1038, ""), ""),"")</f>
        <v/>
      </c>
      <c r="AE1038" s="10" t="str">
        <f>IF(Overall!$A1040&lt;&gt;"",IF(AND(MONTH($O1038) &lt;= 12, MONTH($P1038) &gt;= 12), IF($S1038 &lt;&gt; "", $I1038/$S1038, ""), ""),"")</f>
        <v/>
      </c>
      <c r="AG1038" s="10" t="str">
        <f ca="1">IFERROR(IF(AND(NOW()&lt;= EOMONTH(DATE(YEAR($P1038),1, 1), 0), Overall!$A1040&lt;&gt;"", MONTH($O1038) &lt;= 1, MONTH($P1038) &gt;= 1), IF($S1038 &lt;&gt; "", $I1038/$S1038, ""), ""), "")</f>
        <v/>
      </c>
      <c r="AH1038" s="10" t="str">
        <f ca="1">IFERROR(IF(AND(NOW()&lt;= EOMONTH(DATE(YEAR($P1038),2, 1), 0), Overall!$A1040&lt;&gt;"", MONTH($O1038) &lt;= 2, MONTH($P1038) &gt;= 2), IF($S1038 &lt;&gt; "", $I1038/$S1038, ""), ""), "")</f>
        <v/>
      </c>
      <c r="AI1038" s="10" t="str">
        <f ca="1">IFERROR(IF(AND(NOW()&lt;= EOMONTH(DATE(YEAR($P1038),3, 1), 0), Overall!$A1040&lt;&gt;"", MONTH($O1038) &lt;= 3, MONTH($P1038) &gt;= 3), IF($S1038 &lt;&gt; "", $I1038/$S1038, ""), ""), "")</f>
        <v/>
      </c>
      <c r="AJ1038" s="10" t="str">
        <f ca="1">IFERROR(IF(AND(NOW()&lt;= EOMONTH(DATE(YEAR($P1038),4, 1), 0), Overall!$A1040&lt;&gt;"", MONTH($O1038) &lt;= 4, MONTH($P1038) &gt;= 4), IF($S1038 &lt;&gt; "", $I1038/$S1038, ""), ""), "")</f>
        <v/>
      </c>
      <c r="AK1038" s="10" t="str">
        <f ca="1">IFERROR(IF(AND(NOW()&lt;= EOMONTH(DATE(YEAR($P1038),5, 1), 0), Overall!$A1040&lt;&gt;"", MONTH($O1038) &lt;= 5, MONTH($P1038) &gt;= 5), IF($S1038 &lt;&gt; "", $I1038/$S1038, ""), ""), "")</f>
        <v/>
      </c>
      <c r="AL1038" s="10" t="str">
        <f ca="1">IFERROR(IF(AND(NOW()&lt;= EOMONTH(DATE(YEAR($P1038),6, 1), 0), Overall!$A1040&lt;&gt;"", MONTH($O1038) &lt;= 6, MONTH($P1038) &gt;= 6), IF($S1038 &lt;&gt; "", $I1038/$S1038, ""), ""), "")</f>
        <v/>
      </c>
      <c r="AM1038" s="10" t="str">
        <f ca="1">IFERROR(IF(AND(NOW()&lt;= EOMONTH(DATE(YEAR($P1038),7, 1), 0), Overall!$A1040&lt;&gt;"", MONTH($O1038) &lt;= 7, MONTH($P1038) &gt;= 7), IF($S1038 &lt;&gt; "", $I1038/$S1038, ""), ""), "")</f>
        <v/>
      </c>
      <c r="AN1038" s="10" t="str">
        <f ca="1">IFERROR(IF(AND(NOW()&lt;= EOMONTH(DATE(YEAR($P1038),8, 1), 0), Overall!$A1040&lt;&gt;"", MONTH($O1038) &lt;= 8, MONTH($P1038) &gt;= 8), IF($S1038 &lt;&gt; "", $I1038/$S1038, ""), ""), "")</f>
        <v/>
      </c>
      <c r="AO1038" s="10" t="str">
        <f ca="1">IFERROR(IF(AND(NOW()&lt;= EOMONTH(DATE(YEAR($P1038),9, 1), 0), Overall!$A1040&lt;&gt;"", MONTH($O1038) &lt;= 9, MONTH($P1038) &gt;= 9), IF($S1038 &lt;&gt; "", $I1038/$S1038, ""), ""), "")</f>
        <v/>
      </c>
      <c r="AP1038" s="10" t="str">
        <f ca="1">IFERROR(IF(AND(NOW()&lt;= EOMONTH(DATE(YEAR($P1038),10, 1), 0), Overall!$A1040&lt;&gt;"", MONTH($O1038) &lt;= 10, MONTH($P1038) &gt;= 10), IF($S1038 &lt;&gt; "", $I1038/$S1038, ""), ""), "")</f>
        <v/>
      </c>
      <c r="AQ1038" s="10" t="str">
        <f ca="1">IFERROR(IF(AND(NOW()&lt;= EOMONTH(DATE(YEAR($P1038),11, 1), 0), Overall!$A1040&lt;&gt;"", MONTH($O1038) &lt;=11, MONTH($P1038) &gt;= 11), IF($S1038 &lt;&gt; "", $I1038/$S1038, ""), ""), "")</f>
        <v/>
      </c>
      <c r="AR1038" s="10" t="str">
        <f ca="1">IFERROR(IF(AND(NOW()&lt;= EOMONTH(DATE(YEAR($P1038),12, 1), 0), Overall!$A1040&lt;&gt;"", MONTH($O1038) &lt;= 12, MONTH($P1038) &gt;= 12), IF($S1038 &lt;&gt; "", $I1038/$S1038, ""), ""), "")</f>
        <v/>
      </c>
      <c r="AS1038" s="16">
        <f t="shared" ca="1" si="33"/>
        <v>0</v>
      </c>
    </row>
    <row r="1039" spans="1:45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5" t="str">
        <f>IF(Overall!P1041&lt;&gt;"",_xlfn.VALUETOTEXT(Overall!P1041),"")</f>
        <v/>
      </c>
      <c r="I1039" s="6" t="str">
        <f>IF(Overall!F1041&lt;&gt;"",VALUE(Overall!F1041),"")</f>
        <v/>
      </c>
      <c r="J1039" s="6" t="str">
        <f>IF(Overall!G1041&lt;&gt;"",VALUE(Overall!G1041),"")</f>
        <v/>
      </c>
      <c r="K1039" s="6" t="str">
        <f>IF(Overall!H1041&lt;&gt;"",VALUE(Overall!H1041),"")</f>
        <v/>
      </c>
      <c r="L1039" s="6" t="str">
        <f>IF(Overall!I1041&lt;&gt;"",VALUE(Overall!I1041),"")</f>
        <v/>
      </c>
      <c r="M1039" s="6" t="str">
        <f>IF(Overall!J1041&lt;&gt;"",VALUE(Overall!J1041),"")</f>
        <v/>
      </c>
      <c r="N1039" s="6" t="str">
        <f>IF(Overall!K1041&lt;&gt;"",VALUE(Overall!K1041),"")</f>
        <v/>
      </c>
      <c r="O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P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Q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R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S1039" s="5" t="str">
        <f t="shared" si="32"/>
        <v/>
      </c>
      <c r="T1039" s="10" t="str">
        <f>IF(Overall!$A1041&lt;&gt;"",IF(AND(MONTH($O1039) &lt;= 1, MONTH($P1039) &gt;= 1), IF($S1039 &lt;&gt; "", $I1039/$S1039, ""), ""),"")</f>
        <v/>
      </c>
      <c r="U1039" s="10" t="str">
        <f>IF(Overall!$A1041&lt;&gt;"",IF(AND(MONTH($O1039) &lt;= 2, MONTH($P1039) &gt;= 2), IF($S1039 &lt;&gt; "", $I1039/$S1039, ""), ""),"")</f>
        <v/>
      </c>
      <c r="V1039" s="10" t="str">
        <f>IF(Overall!$A1041&lt;&gt;"",IF(AND(MONTH($O1039) &lt;= 3, MONTH($P1039) &gt;= 3), IF($S1039 &lt;&gt; "", $I1039/$S1039, ""), ""),"")</f>
        <v/>
      </c>
      <c r="W1039" s="10" t="str">
        <f>IF(Overall!$A1041&lt;&gt;"",IF(AND(MONTH($O1039) &lt;= 4, MONTH($P1039) &gt;= 4), IF($S1039 &lt;&gt; "", $I1039/$S1039, ""), ""),"")</f>
        <v/>
      </c>
      <c r="X1039" s="10" t="str">
        <f>IF(Overall!$A1041&lt;&gt;"",IF(AND(MONTH($O1039) &lt;= 5, MONTH($P1039) &gt;= 5), IF($S1039 &lt;&gt; "", $I1039/$S1039, ""), ""),"")</f>
        <v/>
      </c>
      <c r="Y1039" s="10" t="str">
        <f>IF(Overall!$A1041&lt;&gt;"",IF(AND(MONTH($O1039) &lt;= 6, MONTH($P1039) &gt;= 6), IF($S1039 &lt;&gt; "", $I1039/$S1039, ""), ""),"")</f>
        <v/>
      </c>
      <c r="Z1039" s="10" t="str">
        <f>IF(Overall!$A1041&lt;&gt;"",IF(AND(MONTH($O1039) &lt;= 7, MONTH($P1039) &gt;= 7 ), IF($S1039 &lt;&gt; "", $I1039/$S1039, ""), ""),"")</f>
        <v/>
      </c>
      <c r="AA1039" s="10" t="str">
        <f>IF(Overall!$A1041&lt;&gt;"",IF(AND(MONTH($O1039) &lt;= 8, MONTH($P1039) &gt;= 8), IF($S1039 &lt;&gt; "", $I1039/$S1039, ""), ""),"")</f>
        <v/>
      </c>
      <c r="AB1039" s="10" t="str">
        <f>IF(Overall!$A1041&lt;&gt;"",IF(AND(MONTH($O1039) &lt;= 9, MONTH($P1039) &gt;= 9), IF($S1039 &lt;&gt; "", $I1039/$S1039, ""), ""),"")</f>
        <v/>
      </c>
      <c r="AC1039" s="10" t="str">
        <f>IF(Overall!$A1041&lt;&gt;"",IF(AND(MONTH($O1039) &lt;= 10, MONTH($P1039) &gt;= 10), IF($S1039 &lt;&gt; "", $I1039/$S1039, ""), ""),"")</f>
        <v/>
      </c>
      <c r="AD1039" s="10" t="str">
        <f>IF(Overall!$A1041&lt;&gt;"",IF(AND(MONTH($O1039) &lt;= 11, MONTH($P1039) &gt;= 11), IF($S1039 &lt;&gt; "", $I1039/$S1039, ""), ""),"")</f>
        <v/>
      </c>
      <c r="AE1039" s="10" t="str">
        <f>IF(Overall!$A1041&lt;&gt;"",IF(AND(MONTH($O1039) &lt;= 12, MONTH($P1039) &gt;= 12), IF($S1039 &lt;&gt; "", $I1039/$S1039, ""), ""),"")</f>
        <v/>
      </c>
      <c r="AG1039" s="10" t="str">
        <f ca="1">IFERROR(IF(AND(NOW()&lt;= EOMONTH(DATE(YEAR($P1039),1, 1), 0), Overall!$A1041&lt;&gt;"", MONTH($O1039) &lt;= 1, MONTH($P1039) &gt;= 1), IF($S1039 &lt;&gt; "", $I1039/$S1039, ""), ""), "")</f>
        <v/>
      </c>
      <c r="AH1039" s="10" t="str">
        <f ca="1">IFERROR(IF(AND(NOW()&lt;= EOMONTH(DATE(YEAR($P1039),2, 1), 0), Overall!$A1041&lt;&gt;"", MONTH($O1039) &lt;= 2, MONTH($P1039) &gt;= 2), IF($S1039 &lt;&gt; "", $I1039/$S1039, ""), ""), "")</f>
        <v/>
      </c>
      <c r="AI1039" s="10" t="str">
        <f ca="1">IFERROR(IF(AND(NOW()&lt;= EOMONTH(DATE(YEAR($P1039),3, 1), 0), Overall!$A1041&lt;&gt;"", MONTH($O1039) &lt;= 3, MONTH($P1039) &gt;= 3), IF($S1039 &lt;&gt; "", $I1039/$S1039, ""), ""), "")</f>
        <v/>
      </c>
      <c r="AJ1039" s="10" t="str">
        <f ca="1">IFERROR(IF(AND(NOW()&lt;= EOMONTH(DATE(YEAR($P1039),4, 1), 0), Overall!$A1041&lt;&gt;"", MONTH($O1039) &lt;= 4, MONTH($P1039) &gt;= 4), IF($S1039 &lt;&gt; "", $I1039/$S1039, ""), ""), "")</f>
        <v/>
      </c>
      <c r="AK1039" s="10" t="str">
        <f ca="1">IFERROR(IF(AND(NOW()&lt;= EOMONTH(DATE(YEAR($P1039),5, 1), 0), Overall!$A1041&lt;&gt;"", MONTH($O1039) &lt;= 5, MONTH($P1039) &gt;= 5), IF($S1039 &lt;&gt; "", $I1039/$S1039, ""), ""), "")</f>
        <v/>
      </c>
      <c r="AL1039" s="10" t="str">
        <f ca="1">IFERROR(IF(AND(NOW()&lt;= EOMONTH(DATE(YEAR($P1039),6, 1), 0), Overall!$A1041&lt;&gt;"", MONTH($O1039) &lt;= 6, MONTH($P1039) &gt;= 6), IF($S1039 &lt;&gt; "", $I1039/$S1039, ""), ""), "")</f>
        <v/>
      </c>
      <c r="AM1039" s="10" t="str">
        <f ca="1">IFERROR(IF(AND(NOW()&lt;= EOMONTH(DATE(YEAR($P1039),7, 1), 0), Overall!$A1041&lt;&gt;"", MONTH($O1039) &lt;= 7, MONTH($P1039) &gt;= 7), IF($S1039 &lt;&gt; "", $I1039/$S1039, ""), ""), "")</f>
        <v/>
      </c>
      <c r="AN1039" s="10" t="str">
        <f ca="1">IFERROR(IF(AND(NOW()&lt;= EOMONTH(DATE(YEAR($P1039),8, 1), 0), Overall!$A1041&lt;&gt;"", MONTH($O1039) &lt;= 8, MONTH($P1039) &gt;= 8), IF($S1039 &lt;&gt; "", $I1039/$S1039, ""), ""), "")</f>
        <v/>
      </c>
      <c r="AO1039" s="10" t="str">
        <f ca="1">IFERROR(IF(AND(NOW()&lt;= EOMONTH(DATE(YEAR($P1039),9, 1), 0), Overall!$A1041&lt;&gt;"", MONTH($O1039) &lt;= 9, MONTH($P1039) &gt;= 9), IF($S1039 &lt;&gt; "", $I1039/$S1039, ""), ""), "")</f>
        <v/>
      </c>
      <c r="AP1039" s="10" t="str">
        <f ca="1">IFERROR(IF(AND(NOW()&lt;= EOMONTH(DATE(YEAR($P1039),10, 1), 0), Overall!$A1041&lt;&gt;"", MONTH($O1039) &lt;= 10, MONTH($P1039) &gt;= 10), IF($S1039 &lt;&gt; "", $I1039/$S1039, ""), ""), "")</f>
        <v/>
      </c>
      <c r="AQ1039" s="10" t="str">
        <f ca="1">IFERROR(IF(AND(NOW()&lt;= EOMONTH(DATE(YEAR($P1039),11, 1), 0), Overall!$A1041&lt;&gt;"", MONTH($O1039) &lt;=11, MONTH($P1039) &gt;= 11), IF($S1039 &lt;&gt; "", $I1039/$S1039, ""), ""), "")</f>
        <v/>
      </c>
      <c r="AR1039" s="10" t="str">
        <f ca="1">IFERROR(IF(AND(NOW()&lt;= EOMONTH(DATE(YEAR($P1039),12, 1), 0), Overall!$A1041&lt;&gt;"", MONTH($O1039) &lt;= 12, MONTH($P1039) &gt;= 12), IF($S1039 &lt;&gt; "", $I1039/$S1039, ""), ""), "")</f>
        <v/>
      </c>
      <c r="AS1039" s="16">
        <f t="shared" ca="1" si="33"/>
        <v>0</v>
      </c>
    </row>
    <row r="1040" spans="1:45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5" t="str">
        <f>IF(Overall!P1042&lt;&gt;"",_xlfn.VALUETOTEXT(Overall!P1042),"")</f>
        <v/>
      </c>
      <c r="I1040" s="6" t="str">
        <f>IF(Overall!F1042&lt;&gt;"",VALUE(Overall!F1042),"")</f>
        <v/>
      </c>
      <c r="J1040" s="6" t="str">
        <f>IF(Overall!G1042&lt;&gt;"",VALUE(Overall!G1042),"")</f>
        <v/>
      </c>
      <c r="K1040" s="6" t="str">
        <f>IF(Overall!H1042&lt;&gt;"",VALUE(Overall!H1042),"")</f>
        <v/>
      </c>
      <c r="L1040" s="6" t="str">
        <f>IF(Overall!I1042&lt;&gt;"",VALUE(Overall!I1042),"")</f>
        <v/>
      </c>
      <c r="M1040" s="6" t="str">
        <f>IF(Overall!J1042&lt;&gt;"",VALUE(Overall!J1042),"")</f>
        <v/>
      </c>
      <c r="N1040" s="6" t="str">
        <f>IF(Overall!K1042&lt;&gt;"",VALUE(Overall!K1042),"")</f>
        <v/>
      </c>
      <c r="O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P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Q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R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S1040" s="5" t="str">
        <f t="shared" si="32"/>
        <v/>
      </c>
      <c r="T1040" s="10" t="str">
        <f>IF(Overall!$A1042&lt;&gt;"",IF(AND(MONTH($O1040) &lt;= 1, MONTH($P1040) &gt;= 1), IF($S1040 &lt;&gt; "", $I1040/$S1040, ""), ""),"")</f>
        <v/>
      </c>
      <c r="U1040" s="10" t="str">
        <f>IF(Overall!$A1042&lt;&gt;"",IF(AND(MONTH($O1040) &lt;= 2, MONTH($P1040) &gt;= 2), IF($S1040 &lt;&gt; "", $I1040/$S1040, ""), ""),"")</f>
        <v/>
      </c>
      <c r="V1040" s="10" t="str">
        <f>IF(Overall!$A1042&lt;&gt;"",IF(AND(MONTH($O1040) &lt;= 3, MONTH($P1040) &gt;= 3), IF($S1040 &lt;&gt; "", $I1040/$S1040, ""), ""),"")</f>
        <v/>
      </c>
      <c r="W1040" s="10" t="str">
        <f>IF(Overall!$A1042&lt;&gt;"",IF(AND(MONTH($O1040) &lt;= 4, MONTH($P1040) &gt;= 4), IF($S1040 &lt;&gt; "", $I1040/$S1040, ""), ""),"")</f>
        <v/>
      </c>
      <c r="X1040" s="10" t="str">
        <f>IF(Overall!$A1042&lt;&gt;"",IF(AND(MONTH($O1040) &lt;= 5, MONTH($P1040) &gt;= 5), IF($S1040 &lt;&gt; "", $I1040/$S1040, ""), ""),"")</f>
        <v/>
      </c>
      <c r="Y1040" s="10" t="str">
        <f>IF(Overall!$A1042&lt;&gt;"",IF(AND(MONTH($O1040) &lt;= 6, MONTH($P1040) &gt;= 6), IF($S1040 &lt;&gt; "", $I1040/$S1040, ""), ""),"")</f>
        <v/>
      </c>
      <c r="Z1040" s="10" t="str">
        <f>IF(Overall!$A1042&lt;&gt;"",IF(AND(MONTH($O1040) &lt;= 7, MONTH($P1040) &gt;= 7 ), IF($S1040 &lt;&gt; "", $I1040/$S1040, ""), ""),"")</f>
        <v/>
      </c>
      <c r="AA1040" s="10" t="str">
        <f>IF(Overall!$A1042&lt;&gt;"",IF(AND(MONTH($O1040) &lt;= 8, MONTH($P1040) &gt;= 8), IF($S1040 &lt;&gt; "", $I1040/$S1040, ""), ""),"")</f>
        <v/>
      </c>
      <c r="AB1040" s="10" t="str">
        <f>IF(Overall!$A1042&lt;&gt;"",IF(AND(MONTH($O1040) &lt;= 9, MONTH($P1040) &gt;= 9), IF($S1040 &lt;&gt; "", $I1040/$S1040, ""), ""),"")</f>
        <v/>
      </c>
      <c r="AC1040" s="10" t="str">
        <f>IF(Overall!$A1042&lt;&gt;"",IF(AND(MONTH($O1040) &lt;= 10, MONTH($P1040) &gt;= 10), IF($S1040 &lt;&gt; "", $I1040/$S1040, ""), ""),"")</f>
        <v/>
      </c>
      <c r="AD1040" s="10" t="str">
        <f>IF(Overall!$A1042&lt;&gt;"",IF(AND(MONTH($O1040) &lt;= 11, MONTH($P1040) &gt;= 11), IF($S1040 &lt;&gt; "", $I1040/$S1040, ""), ""),"")</f>
        <v/>
      </c>
      <c r="AE1040" s="10" t="str">
        <f>IF(Overall!$A1042&lt;&gt;"",IF(AND(MONTH($O1040) &lt;= 12, MONTH($P1040) &gt;= 12), IF($S1040 &lt;&gt; "", $I1040/$S1040, ""), ""),"")</f>
        <v/>
      </c>
      <c r="AG1040" s="10" t="str">
        <f ca="1">IFERROR(IF(AND(NOW()&lt;= EOMONTH(DATE(YEAR($P1040),1, 1), 0), Overall!$A1042&lt;&gt;"", MONTH($O1040) &lt;= 1, MONTH($P1040) &gt;= 1), IF($S1040 &lt;&gt; "", $I1040/$S1040, ""), ""), "")</f>
        <v/>
      </c>
      <c r="AH1040" s="10" t="str">
        <f ca="1">IFERROR(IF(AND(NOW()&lt;= EOMONTH(DATE(YEAR($P1040),2, 1), 0), Overall!$A1042&lt;&gt;"", MONTH($O1040) &lt;= 2, MONTH($P1040) &gt;= 2), IF($S1040 &lt;&gt; "", $I1040/$S1040, ""), ""), "")</f>
        <v/>
      </c>
      <c r="AI1040" s="10" t="str">
        <f ca="1">IFERROR(IF(AND(NOW()&lt;= EOMONTH(DATE(YEAR($P1040),3, 1), 0), Overall!$A1042&lt;&gt;"", MONTH($O1040) &lt;= 3, MONTH($P1040) &gt;= 3), IF($S1040 &lt;&gt; "", $I1040/$S1040, ""), ""), "")</f>
        <v/>
      </c>
      <c r="AJ1040" s="10" t="str">
        <f ca="1">IFERROR(IF(AND(NOW()&lt;= EOMONTH(DATE(YEAR($P1040),4, 1), 0), Overall!$A1042&lt;&gt;"", MONTH($O1040) &lt;= 4, MONTH($P1040) &gt;= 4), IF($S1040 &lt;&gt; "", $I1040/$S1040, ""), ""), "")</f>
        <v/>
      </c>
      <c r="AK1040" s="10" t="str">
        <f ca="1">IFERROR(IF(AND(NOW()&lt;= EOMONTH(DATE(YEAR($P1040),5, 1), 0), Overall!$A1042&lt;&gt;"", MONTH($O1040) &lt;= 5, MONTH($P1040) &gt;= 5), IF($S1040 &lt;&gt; "", $I1040/$S1040, ""), ""), "")</f>
        <v/>
      </c>
      <c r="AL1040" s="10" t="str">
        <f ca="1">IFERROR(IF(AND(NOW()&lt;= EOMONTH(DATE(YEAR($P1040),6, 1), 0), Overall!$A1042&lt;&gt;"", MONTH($O1040) &lt;= 6, MONTH($P1040) &gt;= 6), IF($S1040 &lt;&gt; "", $I1040/$S1040, ""), ""), "")</f>
        <v/>
      </c>
      <c r="AM1040" s="10" t="str">
        <f ca="1">IFERROR(IF(AND(NOW()&lt;= EOMONTH(DATE(YEAR($P1040),7, 1), 0), Overall!$A1042&lt;&gt;"", MONTH($O1040) &lt;= 7, MONTH($P1040) &gt;= 7), IF($S1040 &lt;&gt; "", $I1040/$S1040, ""), ""), "")</f>
        <v/>
      </c>
      <c r="AN1040" s="10" t="str">
        <f ca="1">IFERROR(IF(AND(NOW()&lt;= EOMONTH(DATE(YEAR($P1040),8, 1), 0), Overall!$A1042&lt;&gt;"", MONTH($O1040) &lt;= 8, MONTH($P1040) &gt;= 8), IF($S1040 &lt;&gt; "", $I1040/$S1040, ""), ""), "")</f>
        <v/>
      </c>
      <c r="AO1040" s="10" t="str">
        <f ca="1">IFERROR(IF(AND(NOW()&lt;= EOMONTH(DATE(YEAR($P1040),9, 1), 0), Overall!$A1042&lt;&gt;"", MONTH($O1040) &lt;= 9, MONTH($P1040) &gt;= 9), IF($S1040 &lt;&gt; "", $I1040/$S1040, ""), ""), "")</f>
        <v/>
      </c>
      <c r="AP1040" s="10" t="str">
        <f ca="1">IFERROR(IF(AND(NOW()&lt;= EOMONTH(DATE(YEAR($P1040),10, 1), 0), Overall!$A1042&lt;&gt;"", MONTH($O1040) &lt;= 10, MONTH($P1040) &gt;= 10), IF($S1040 &lt;&gt; "", $I1040/$S1040, ""), ""), "")</f>
        <v/>
      </c>
      <c r="AQ1040" s="10" t="str">
        <f ca="1">IFERROR(IF(AND(NOW()&lt;= EOMONTH(DATE(YEAR($P1040),11, 1), 0), Overall!$A1042&lt;&gt;"", MONTH($O1040) &lt;=11, MONTH($P1040) &gt;= 11), IF($S1040 &lt;&gt; "", $I1040/$S1040, ""), ""), "")</f>
        <v/>
      </c>
      <c r="AR1040" s="10" t="str">
        <f ca="1">IFERROR(IF(AND(NOW()&lt;= EOMONTH(DATE(YEAR($P1040),12, 1), 0), Overall!$A1042&lt;&gt;"", MONTH($O1040) &lt;= 12, MONTH($P1040) &gt;= 12), IF($S1040 &lt;&gt; "", $I1040/$S1040, ""), ""), "")</f>
        <v/>
      </c>
      <c r="AS1040" s="16">
        <f t="shared" ca="1" si="33"/>
        <v>0</v>
      </c>
    </row>
    <row r="1041" spans="1:45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5" t="str">
        <f>IF(Overall!P1043&lt;&gt;"",_xlfn.VALUETOTEXT(Overall!P1043),"")</f>
        <v/>
      </c>
      <c r="I1041" s="6" t="str">
        <f>IF(Overall!F1043&lt;&gt;"",VALUE(Overall!F1043),"")</f>
        <v/>
      </c>
      <c r="J1041" s="6" t="str">
        <f>IF(Overall!G1043&lt;&gt;"",VALUE(Overall!G1043),"")</f>
        <v/>
      </c>
      <c r="K1041" s="6" t="str">
        <f>IF(Overall!H1043&lt;&gt;"",VALUE(Overall!H1043),"")</f>
        <v/>
      </c>
      <c r="L1041" s="6" t="str">
        <f>IF(Overall!I1043&lt;&gt;"",VALUE(Overall!I1043),"")</f>
        <v/>
      </c>
      <c r="M1041" s="6" t="str">
        <f>IF(Overall!J1043&lt;&gt;"",VALUE(Overall!J1043),"")</f>
        <v/>
      </c>
      <c r="N1041" s="6" t="str">
        <f>IF(Overall!K1043&lt;&gt;"",VALUE(Overall!K1043),"")</f>
        <v/>
      </c>
      <c r="O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P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Q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R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S1041" s="5" t="str">
        <f t="shared" si="32"/>
        <v/>
      </c>
      <c r="T1041" s="10" t="str">
        <f>IF(Overall!$A1043&lt;&gt;"",IF(AND(MONTH($O1041) &lt;= 1, MONTH($P1041) &gt;= 1), IF($S1041 &lt;&gt; "", $I1041/$S1041, ""), ""),"")</f>
        <v/>
      </c>
      <c r="U1041" s="10" t="str">
        <f>IF(Overall!$A1043&lt;&gt;"",IF(AND(MONTH($O1041) &lt;= 2, MONTH($P1041) &gt;= 2), IF($S1041 &lt;&gt; "", $I1041/$S1041, ""), ""),"")</f>
        <v/>
      </c>
      <c r="V1041" s="10" t="str">
        <f>IF(Overall!$A1043&lt;&gt;"",IF(AND(MONTH($O1041) &lt;= 3, MONTH($P1041) &gt;= 3), IF($S1041 &lt;&gt; "", $I1041/$S1041, ""), ""),"")</f>
        <v/>
      </c>
      <c r="W1041" s="10" t="str">
        <f>IF(Overall!$A1043&lt;&gt;"",IF(AND(MONTH($O1041) &lt;= 4, MONTH($P1041) &gt;= 4), IF($S1041 &lt;&gt; "", $I1041/$S1041, ""), ""),"")</f>
        <v/>
      </c>
      <c r="X1041" s="10" t="str">
        <f>IF(Overall!$A1043&lt;&gt;"",IF(AND(MONTH($O1041) &lt;= 5, MONTH($P1041) &gt;= 5), IF($S1041 &lt;&gt; "", $I1041/$S1041, ""), ""),"")</f>
        <v/>
      </c>
      <c r="Y1041" s="10" t="str">
        <f>IF(Overall!$A1043&lt;&gt;"",IF(AND(MONTH($O1041) &lt;= 6, MONTH($P1041) &gt;= 6), IF($S1041 &lt;&gt; "", $I1041/$S1041, ""), ""),"")</f>
        <v/>
      </c>
      <c r="Z1041" s="10" t="str">
        <f>IF(Overall!$A1043&lt;&gt;"",IF(AND(MONTH($O1041) &lt;= 7, MONTH($P1041) &gt;= 7 ), IF($S1041 &lt;&gt; "", $I1041/$S1041, ""), ""),"")</f>
        <v/>
      </c>
      <c r="AA1041" s="10" t="str">
        <f>IF(Overall!$A1043&lt;&gt;"",IF(AND(MONTH($O1041) &lt;= 8, MONTH($P1041) &gt;= 8), IF($S1041 &lt;&gt; "", $I1041/$S1041, ""), ""),"")</f>
        <v/>
      </c>
      <c r="AB1041" s="10" t="str">
        <f>IF(Overall!$A1043&lt;&gt;"",IF(AND(MONTH($O1041) &lt;= 9, MONTH($P1041) &gt;= 9), IF($S1041 &lt;&gt; "", $I1041/$S1041, ""), ""),"")</f>
        <v/>
      </c>
      <c r="AC1041" s="10" t="str">
        <f>IF(Overall!$A1043&lt;&gt;"",IF(AND(MONTH($O1041) &lt;= 10, MONTH($P1041) &gt;= 10), IF($S1041 &lt;&gt; "", $I1041/$S1041, ""), ""),"")</f>
        <v/>
      </c>
      <c r="AD1041" s="10" t="str">
        <f>IF(Overall!$A1043&lt;&gt;"",IF(AND(MONTH($O1041) &lt;= 11, MONTH($P1041) &gt;= 11), IF($S1041 &lt;&gt; "", $I1041/$S1041, ""), ""),"")</f>
        <v/>
      </c>
      <c r="AE1041" s="10" t="str">
        <f>IF(Overall!$A1043&lt;&gt;"",IF(AND(MONTH($O1041) &lt;= 12, MONTH($P1041) &gt;= 12), IF($S1041 &lt;&gt; "", $I1041/$S1041, ""), ""),"")</f>
        <v/>
      </c>
      <c r="AG1041" s="10" t="str">
        <f ca="1">IFERROR(IF(AND(NOW()&lt;= EOMONTH(DATE(YEAR($P1041),1, 1), 0), Overall!$A1043&lt;&gt;"", MONTH($O1041) &lt;= 1, MONTH($P1041) &gt;= 1), IF($S1041 &lt;&gt; "", $I1041/$S1041, ""), ""), "")</f>
        <v/>
      </c>
      <c r="AH1041" s="10" t="str">
        <f ca="1">IFERROR(IF(AND(NOW()&lt;= EOMONTH(DATE(YEAR($P1041),2, 1), 0), Overall!$A1043&lt;&gt;"", MONTH($O1041) &lt;= 2, MONTH($P1041) &gt;= 2), IF($S1041 &lt;&gt; "", $I1041/$S1041, ""), ""), "")</f>
        <v/>
      </c>
      <c r="AI1041" s="10" t="str">
        <f ca="1">IFERROR(IF(AND(NOW()&lt;= EOMONTH(DATE(YEAR($P1041),3, 1), 0), Overall!$A1043&lt;&gt;"", MONTH($O1041) &lt;= 3, MONTH($P1041) &gt;= 3), IF($S1041 &lt;&gt; "", $I1041/$S1041, ""), ""), "")</f>
        <v/>
      </c>
      <c r="AJ1041" s="10" t="str">
        <f ca="1">IFERROR(IF(AND(NOW()&lt;= EOMONTH(DATE(YEAR($P1041),4, 1), 0), Overall!$A1043&lt;&gt;"", MONTH($O1041) &lt;= 4, MONTH($P1041) &gt;= 4), IF($S1041 &lt;&gt; "", $I1041/$S1041, ""), ""), "")</f>
        <v/>
      </c>
      <c r="AK1041" s="10" t="str">
        <f ca="1">IFERROR(IF(AND(NOW()&lt;= EOMONTH(DATE(YEAR($P1041),5, 1), 0), Overall!$A1043&lt;&gt;"", MONTH($O1041) &lt;= 5, MONTH($P1041) &gt;= 5), IF($S1041 &lt;&gt; "", $I1041/$S1041, ""), ""), "")</f>
        <v/>
      </c>
      <c r="AL1041" s="10" t="str">
        <f ca="1">IFERROR(IF(AND(NOW()&lt;= EOMONTH(DATE(YEAR($P1041),6, 1), 0), Overall!$A1043&lt;&gt;"", MONTH($O1041) &lt;= 6, MONTH($P1041) &gt;= 6), IF($S1041 &lt;&gt; "", $I1041/$S1041, ""), ""), "")</f>
        <v/>
      </c>
      <c r="AM1041" s="10" t="str">
        <f ca="1">IFERROR(IF(AND(NOW()&lt;= EOMONTH(DATE(YEAR($P1041),7, 1), 0), Overall!$A1043&lt;&gt;"", MONTH($O1041) &lt;= 7, MONTH($P1041) &gt;= 7), IF($S1041 &lt;&gt; "", $I1041/$S1041, ""), ""), "")</f>
        <v/>
      </c>
      <c r="AN1041" s="10" t="str">
        <f ca="1">IFERROR(IF(AND(NOW()&lt;= EOMONTH(DATE(YEAR($P1041),8, 1), 0), Overall!$A1043&lt;&gt;"", MONTH($O1041) &lt;= 8, MONTH($P1041) &gt;= 8), IF($S1041 &lt;&gt; "", $I1041/$S1041, ""), ""), "")</f>
        <v/>
      </c>
      <c r="AO1041" s="10" t="str">
        <f ca="1">IFERROR(IF(AND(NOW()&lt;= EOMONTH(DATE(YEAR($P1041),9, 1), 0), Overall!$A1043&lt;&gt;"", MONTH($O1041) &lt;= 9, MONTH($P1041) &gt;= 9), IF($S1041 &lt;&gt; "", $I1041/$S1041, ""), ""), "")</f>
        <v/>
      </c>
      <c r="AP1041" s="10" t="str">
        <f ca="1">IFERROR(IF(AND(NOW()&lt;= EOMONTH(DATE(YEAR($P1041),10, 1), 0), Overall!$A1043&lt;&gt;"", MONTH($O1041) &lt;= 10, MONTH($P1041) &gt;= 10), IF($S1041 &lt;&gt; "", $I1041/$S1041, ""), ""), "")</f>
        <v/>
      </c>
      <c r="AQ1041" s="10" t="str">
        <f ca="1">IFERROR(IF(AND(NOW()&lt;= EOMONTH(DATE(YEAR($P1041),11, 1), 0), Overall!$A1043&lt;&gt;"", MONTH($O1041) &lt;=11, MONTH($P1041) &gt;= 11), IF($S1041 &lt;&gt; "", $I1041/$S1041, ""), ""), "")</f>
        <v/>
      </c>
      <c r="AR1041" s="10" t="str">
        <f ca="1">IFERROR(IF(AND(NOW()&lt;= EOMONTH(DATE(YEAR($P1041),12, 1), 0), Overall!$A1043&lt;&gt;"", MONTH($O1041) &lt;= 12, MONTH($P1041) &gt;= 12), IF($S1041 &lt;&gt; "", $I1041/$S1041, ""), ""), "")</f>
        <v/>
      </c>
      <c r="AS1041" s="16">
        <f t="shared" ca="1" si="33"/>
        <v>0</v>
      </c>
    </row>
    <row r="1042" spans="1:45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5" t="str">
        <f>IF(Overall!P1044&lt;&gt;"",_xlfn.VALUETOTEXT(Overall!P1044),"")</f>
        <v/>
      </c>
      <c r="I1042" s="6" t="str">
        <f>IF(Overall!F1044&lt;&gt;"",VALUE(Overall!F1044),"")</f>
        <v/>
      </c>
      <c r="J1042" s="6" t="str">
        <f>IF(Overall!G1044&lt;&gt;"",VALUE(Overall!G1044),"")</f>
        <v/>
      </c>
      <c r="K1042" s="6" t="str">
        <f>IF(Overall!H1044&lt;&gt;"",VALUE(Overall!H1044),"")</f>
        <v/>
      </c>
      <c r="L1042" s="6" t="str">
        <f>IF(Overall!I1044&lt;&gt;"",VALUE(Overall!I1044),"")</f>
        <v/>
      </c>
      <c r="M1042" s="6" t="str">
        <f>IF(Overall!J1044&lt;&gt;"",VALUE(Overall!J1044),"")</f>
        <v/>
      </c>
      <c r="N1042" s="6" t="str">
        <f>IF(Overall!K1044&lt;&gt;"",VALUE(Overall!K1044),"")</f>
        <v/>
      </c>
      <c r="O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P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Q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R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S1042" s="5" t="str">
        <f t="shared" si="32"/>
        <v/>
      </c>
      <c r="T1042" s="10" t="str">
        <f>IF(Overall!$A1044&lt;&gt;"",IF(AND(MONTH($O1042) &lt;= 1, MONTH($P1042) &gt;= 1), IF($S1042 &lt;&gt; "", $I1042/$S1042, ""), ""),"")</f>
        <v/>
      </c>
      <c r="U1042" s="10" t="str">
        <f>IF(Overall!$A1044&lt;&gt;"",IF(AND(MONTH($O1042) &lt;= 2, MONTH($P1042) &gt;= 2), IF($S1042 &lt;&gt; "", $I1042/$S1042, ""), ""),"")</f>
        <v/>
      </c>
      <c r="V1042" s="10" t="str">
        <f>IF(Overall!$A1044&lt;&gt;"",IF(AND(MONTH($O1042) &lt;= 3, MONTH($P1042) &gt;= 3), IF($S1042 &lt;&gt; "", $I1042/$S1042, ""), ""),"")</f>
        <v/>
      </c>
      <c r="W1042" s="10" t="str">
        <f>IF(Overall!$A1044&lt;&gt;"",IF(AND(MONTH($O1042) &lt;= 4, MONTH($P1042) &gt;= 4), IF($S1042 &lt;&gt; "", $I1042/$S1042, ""), ""),"")</f>
        <v/>
      </c>
      <c r="X1042" s="10" t="str">
        <f>IF(Overall!$A1044&lt;&gt;"",IF(AND(MONTH($O1042) &lt;= 5, MONTH($P1042) &gt;= 5), IF($S1042 &lt;&gt; "", $I1042/$S1042, ""), ""),"")</f>
        <v/>
      </c>
      <c r="Y1042" s="10" t="str">
        <f>IF(Overall!$A1044&lt;&gt;"",IF(AND(MONTH($O1042) &lt;= 6, MONTH($P1042) &gt;= 6), IF($S1042 &lt;&gt; "", $I1042/$S1042, ""), ""),"")</f>
        <v/>
      </c>
      <c r="Z1042" s="10" t="str">
        <f>IF(Overall!$A1044&lt;&gt;"",IF(AND(MONTH($O1042) &lt;= 7, MONTH($P1042) &gt;= 7 ), IF($S1042 &lt;&gt; "", $I1042/$S1042, ""), ""),"")</f>
        <v/>
      </c>
      <c r="AA1042" s="10" t="str">
        <f>IF(Overall!$A1044&lt;&gt;"",IF(AND(MONTH($O1042) &lt;= 8, MONTH($P1042) &gt;= 8), IF($S1042 &lt;&gt; "", $I1042/$S1042, ""), ""),"")</f>
        <v/>
      </c>
      <c r="AB1042" s="10" t="str">
        <f>IF(Overall!$A1044&lt;&gt;"",IF(AND(MONTH($O1042) &lt;= 9, MONTH($P1042) &gt;= 9), IF($S1042 &lt;&gt; "", $I1042/$S1042, ""), ""),"")</f>
        <v/>
      </c>
      <c r="AC1042" s="10" t="str">
        <f>IF(Overall!$A1044&lt;&gt;"",IF(AND(MONTH($O1042) &lt;= 10, MONTH($P1042) &gt;= 10), IF($S1042 &lt;&gt; "", $I1042/$S1042, ""), ""),"")</f>
        <v/>
      </c>
      <c r="AD1042" s="10" t="str">
        <f>IF(Overall!$A1044&lt;&gt;"",IF(AND(MONTH($O1042) &lt;= 11, MONTH($P1042) &gt;= 11), IF($S1042 &lt;&gt; "", $I1042/$S1042, ""), ""),"")</f>
        <v/>
      </c>
      <c r="AE1042" s="10" t="str">
        <f>IF(Overall!$A1044&lt;&gt;"",IF(AND(MONTH($O1042) &lt;= 12, MONTH($P1042) &gt;= 12), IF($S1042 &lt;&gt; "", $I1042/$S1042, ""), ""),"")</f>
        <v/>
      </c>
      <c r="AG1042" s="10" t="str">
        <f ca="1">IFERROR(IF(AND(NOW()&lt;= EOMONTH(DATE(YEAR($P1042),1, 1), 0), Overall!$A1044&lt;&gt;"", MONTH($O1042) &lt;= 1, MONTH($P1042) &gt;= 1), IF($S1042 &lt;&gt; "", $I1042/$S1042, ""), ""), "")</f>
        <v/>
      </c>
      <c r="AH1042" s="10" t="str">
        <f ca="1">IFERROR(IF(AND(NOW()&lt;= EOMONTH(DATE(YEAR($P1042),2, 1), 0), Overall!$A1044&lt;&gt;"", MONTH($O1042) &lt;= 2, MONTH($P1042) &gt;= 2), IF($S1042 &lt;&gt; "", $I1042/$S1042, ""), ""), "")</f>
        <v/>
      </c>
      <c r="AI1042" s="10" t="str">
        <f ca="1">IFERROR(IF(AND(NOW()&lt;= EOMONTH(DATE(YEAR($P1042),3, 1), 0), Overall!$A1044&lt;&gt;"", MONTH($O1042) &lt;= 3, MONTH($P1042) &gt;= 3), IF($S1042 &lt;&gt; "", $I1042/$S1042, ""), ""), "")</f>
        <v/>
      </c>
      <c r="AJ1042" s="10" t="str">
        <f ca="1">IFERROR(IF(AND(NOW()&lt;= EOMONTH(DATE(YEAR($P1042),4, 1), 0), Overall!$A1044&lt;&gt;"", MONTH($O1042) &lt;= 4, MONTH($P1042) &gt;= 4), IF($S1042 &lt;&gt; "", $I1042/$S1042, ""), ""), "")</f>
        <v/>
      </c>
      <c r="AK1042" s="10" t="str">
        <f ca="1">IFERROR(IF(AND(NOW()&lt;= EOMONTH(DATE(YEAR($P1042),5, 1), 0), Overall!$A1044&lt;&gt;"", MONTH($O1042) &lt;= 5, MONTH($P1042) &gt;= 5), IF($S1042 &lt;&gt; "", $I1042/$S1042, ""), ""), "")</f>
        <v/>
      </c>
      <c r="AL1042" s="10" t="str">
        <f ca="1">IFERROR(IF(AND(NOW()&lt;= EOMONTH(DATE(YEAR($P1042),6, 1), 0), Overall!$A1044&lt;&gt;"", MONTH($O1042) &lt;= 6, MONTH($P1042) &gt;= 6), IF($S1042 &lt;&gt; "", $I1042/$S1042, ""), ""), "")</f>
        <v/>
      </c>
      <c r="AM1042" s="10" t="str">
        <f ca="1">IFERROR(IF(AND(NOW()&lt;= EOMONTH(DATE(YEAR($P1042),7, 1), 0), Overall!$A1044&lt;&gt;"", MONTH($O1042) &lt;= 7, MONTH($P1042) &gt;= 7), IF($S1042 &lt;&gt; "", $I1042/$S1042, ""), ""), "")</f>
        <v/>
      </c>
      <c r="AN1042" s="10" t="str">
        <f ca="1">IFERROR(IF(AND(NOW()&lt;= EOMONTH(DATE(YEAR($P1042),8, 1), 0), Overall!$A1044&lt;&gt;"", MONTH($O1042) &lt;= 8, MONTH($P1042) &gt;= 8), IF($S1042 &lt;&gt; "", $I1042/$S1042, ""), ""), "")</f>
        <v/>
      </c>
      <c r="AO1042" s="10" t="str">
        <f ca="1">IFERROR(IF(AND(NOW()&lt;= EOMONTH(DATE(YEAR($P1042),9, 1), 0), Overall!$A1044&lt;&gt;"", MONTH($O1042) &lt;= 9, MONTH($P1042) &gt;= 9), IF($S1042 &lt;&gt; "", $I1042/$S1042, ""), ""), "")</f>
        <v/>
      </c>
      <c r="AP1042" s="10" t="str">
        <f ca="1">IFERROR(IF(AND(NOW()&lt;= EOMONTH(DATE(YEAR($P1042),10, 1), 0), Overall!$A1044&lt;&gt;"", MONTH($O1042) &lt;= 10, MONTH($P1042) &gt;= 10), IF($S1042 &lt;&gt; "", $I1042/$S1042, ""), ""), "")</f>
        <v/>
      </c>
      <c r="AQ1042" s="10" t="str">
        <f ca="1">IFERROR(IF(AND(NOW()&lt;= EOMONTH(DATE(YEAR($P1042),11, 1), 0), Overall!$A1044&lt;&gt;"", MONTH($O1042) &lt;=11, MONTH($P1042) &gt;= 11), IF($S1042 &lt;&gt; "", $I1042/$S1042, ""), ""), "")</f>
        <v/>
      </c>
      <c r="AR1042" s="10" t="str">
        <f ca="1">IFERROR(IF(AND(NOW()&lt;= EOMONTH(DATE(YEAR($P1042),12, 1), 0), Overall!$A1044&lt;&gt;"", MONTH($O1042) &lt;= 12, MONTH($P1042) &gt;= 12), IF($S1042 &lt;&gt; "", $I1042/$S1042, ""), ""), "")</f>
        <v/>
      </c>
      <c r="AS1042" s="16">
        <f t="shared" ca="1" si="33"/>
        <v>0</v>
      </c>
    </row>
    <row r="1043" spans="1:45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5" t="str">
        <f>IF(Overall!P1045&lt;&gt;"",_xlfn.VALUETOTEXT(Overall!P1045),"")</f>
        <v/>
      </c>
      <c r="I1043" s="6" t="str">
        <f>IF(Overall!F1045&lt;&gt;"",VALUE(Overall!F1045),"")</f>
        <v/>
      </c>
      <c r="J1043" s="6" t="str">
        <f>IF(Overall!G1045&lt;&gt;"",VALUE(Overall!G1045),"")</f>
        <v/>
      </c>
      <c r="K1043" s="6" t="str">
        <f>IF(Overall!H1045&lt;&gt;"",VALUE(Overall!H1045),"")</f>
        <v/>
      </c>
      <c r="L1043" s="6" t="str">
        <f>IF(Overall!I1045&lt;&gt;"",VALUE(Overall!I1045),"")</f>
        <v/>
      </c>
      <c r="M1043" s="6" t="str">
        <f>IF(Overall!J1045&lt;&gt;"",VALUE(Overall!J1045),"")</f>
        <v/>
      </c>
      <c r="N1043" s="6" t="str">
        <f>IF(Overall!K1045&lt;&gt;"",VALUE(Overall!K1045),"")</f>
        <v/>
      </c>
      <c r="O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P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Q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R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S1043" s="5" t="str">
        <f t="shared" si="32"/>
        <v/>
      </c>
      <c r="T1043" s="10" t="str">
        <f>IF(Overall!$A1045&lt;&gt;"",IF(AND(MONTH($O1043) &lt;= 1, MONTH($P1043) &gt;= 1), IF($S1043 &lt;&gt; "", $I1043/$S1043, ""), ""),"")</f>
        <v/>
      </c>
      <c r="U1043" s="10" t="str">
        <f>IF(Overall!$A1045&lt;&gt;"",IF(AND(MONTH($O1043) &lt;= 2, MONTH($P1043) &gt;= 2), IF($S1043 &lt;&gt; "", $I1043/$S1043, ""), ""),"")</f>
        <v/>
      </c>
      <c r="V1043" s="10" t="str">
        <f>IF(Overall!$A1045&lt;&gt;"",IF(AND(MONTH($O1043) &lt;= 3, MONTH($P1043) &gt;= 3), IF($S1043 &lt;&gt; "", $I1043/$S1043, ""), ""),"")</f>
        <v/>
      </c>
      <c r="W1043" s="10" t="str">
        <f>IF(Overall!$A1045&lt;&gt;"",IF(AND(MONTH($O1043) &lt;= 4, MONTH($P1043) &gt;= 4), IF($S1043 &lt;&gt; "", $I1043/$S1043, ""), ""),"")</f>
        <v/>
      </c>
      <c r="X1043" s="10" t="str">
        <f>IF(Overall!$A1045&lt;&gt;"",IF(AND(MONTH($O1043) &lt;= 5, MONTH($P1043) &gt;= 5), IF($S1043 &lt;&gt; "", $I1043/$S1043, ""), ""),"")</f>
        <v/>
      </c>
      <c r="Y1043" s="10" t="str">
        <f>IF(Overall!$A1045&lt;&gt;"",IF(AND(MONTH($O1043) &lt;= 6, MONTH($P1043) &gt;= 6), IF($S1043 &lt;&gt; "", $I1043/$S1043, ""), ""),"")</f>
        <v/>
      </c>
      <c r="Z1043" s="10" t="str">
        <f>IF(Overall!$A1045&lt;&gt;"",IF(AND(MONTH($O1043) &lt;= 7, MONTH($P1043) &gt;= 7 ), IF($S1043 &lt;&gt; "", $I1043/$S1043, ""), ""),"")</f>
        <v/>
      </c>
      <c r="AA1043" s="10" t="str">
        <f>IF(Overall!$A1045&lt;&gt;"",IF(AND(MONTH($O1043) &lt;= 8, MONTH($P1043) &gt;= 8), IF($S1043 &lt;&gt; "", $I1043/$S1043, ""), ""),"")</f>
        <v/>
      </c>
      <c r="AB1043" s="10" t="str">
        <f>IF(Overall!$A1045&lt;&gt;"",IF(AND(MONTH($O1043) &lt;= 9, MONTH($P1043) &gt;= 9), IF($S1043 &lt;&gt; "", $I1043/$S1043, ""), ""),"")</f>
        <v/>
      </c>
      <c r="AC1043" s="10" t="str">
        <f>IF(Overall!$A1045&lt;&gt;"",IF(AND(MONTH($O1043) &lt;= 10, MONTH($P1043) &gt;= 10), IF($S1043 &lt;&gt; "", $I1043/$S1043, ""), ""),"")</f>
        <v/>
      </c>
      <c r="AD1043" s="10" t="str">
        <f>IF(Overall!$A1045&lt;&gt;"",IF(AND(MONTH($O1043) &lt;= 11, MONTH($P1043) &gt;= 11), IF($S1043 &lt;&gt; "", $I1043/$S1043, ""), ""),"")</f>
        <v/>
      </c>
      <c r="AE1043" s="10" t="str">
        <f>IF(Overall!$A1045&lt;&gt;"",IF(AND(MONTH($O1043) &lt;= 12, MONTH($P1043) &gt;= 12), IF($S1043 &lt;&gt; "", $I1043/$S1043, ""), ""),"")</f>
        <v/>
      </c>
      <c r="AG1043" s="10" t="str">
        <f ca="1">IFERROR(IF(AND(NOW()&lt;= EOMONTH(DATE(YEAR($P1043),1, 1), 0), Overall!$A1045&lt;&gt;"", MONTH($O1043) &lt;= 1, MONTH($P1043) &gt;= 1), IF($S1043 &lt;&gt; "", $I1043/$S1043, ""), ""), "")</f>
        <v/>
      </c>
      <c r="AH1043" s="10" t="str">
        <f ca="1">IFERROR(IF(AND(NOW()&lt;= EOMONTH(DATE(YEAR($P1043),2, 1), 0), Overall!$A1045&lt;&gt;"", MONTH($O1043) &lt;= 2, MONTH($P1043) &gt;= 2), IF($S1043 &lt;&gt; "", $I1043/$S1043, ""), ""), "")</f>
        <v/>
      </c>
      <c r="AI1043" s="10" t="str">
        <f ca="1">IFERROR(IF(AND(NOW()&lt;= EOMONTH(DATE(YEAR($P1043),3, 1), 0), Overall!$A1045&lt;&gt;"", MONTH($O1043) &lt;= 3, MONTH($P1043) &gt;= 3), IF($S1043 &lt;&gt; "", $I1043/$S1043, ""), ""), "")</f>
        <v/>
      </c>
      <c r="AJ1043" s="10" t="str">
        <f ca="1">IFERROR(IF(AND(NOW()&lt;= EOMONTH(DATE(YEAR($P1043),4, 1), 0), Overall!$A1045&lt;&gt;"", MONTH($O1043) &lt;= 4, MONTH($P1043) &gt;= 4), IF($S1043 &lt;&gt; "", $I1043/$S1043, ""), ""), "")</f>
        <v/>
      </c>
      <c r="AK1043" s="10" t="str">
        <f ca="1">IFERROR(IF(AND(NOW()&lt;= EOMONTH(DATE(YEAR($P1043),5, 1), 0), Overall!$A1045&lt;&gt;"", MONTH($O1043) &lt;= 5, MONTH($P1043) &gt;= 5), IF($S1043 &lt;&gt; "", $I1043/$S1043, ""), ""), "")</f>
        <v/>
      </c>
      <c r="AL1043" s="10" t="str">
        <f ca="1">IFERROR(IF(AND(NOW()&lt;= EOMONTH(DATE(YEAR($P1043),6, 1), 0), Overall!$A1045&lt;&gt;"", MONTH($O1043) &lt;= 6, MONTH($P1043) &gt;= 6), IF($S1043 &lt;&gt; "", $I1043/$S1043, ""), ""), "")</f>
        <v/>
      </c>
      <c r="AM1043" s="10" t="str">
        <f ca="1">IFERROR(IF(AND(NOW()&lt;= EOMONTH(DATE(YEAR($P1043),7, 1), 0), Overall!$A1045&lt;&gt;"", MONTH($O1043) &lt;= 7, MONTH($P1043) &gt;= 7), IF($S1043 &lt;&gt; "", $I1043/$S1043, ""), ""), "")</f>
        <v/>
      </c>
      <c r="AN1043" s="10" t="str">
        <f ca="1">IFERROR(IF(AND(NOW()&lt;= EOMONTH(DATE(YEAR($P1043),8, 1), 0), Overall!$A1045&lt;&gt;"", MONTH($O1043) &lt;= 8, MONTH($P1043) &gt;= 8), IF($S1043 &lt;&gt; "", $I1043/$S1043, ""), ""), "")</f>
        <v/>
      </c>
      <c r="AO1043" s="10" t="str">
        <f ca="1">IFERROR(IF(AND(NOW()&lt;= EOMONTH(DATE(YEAR($P1043),9, 1), 0), Overall!$A1045&lt;&gt;"", MONTH($O1043) &lt;= 9, MONTH($P1043) &gt;= 9), IF($S1043 &lt;&gt; "", $I1043/$S1043, ""), ""), "")</f>
        <v/>
      </c>
      <c r="AP1043" s="10" t="str">
        <f ca="1">IFERROR(IF(AND(NOW()&lt;= EOMONTH(DATE(YEAR($P1043),10, 1), 0), Overall!$A1045&lt;&gt;"", MONTH($O1043) &lt;= 10, MONTH($P1043) &gt;= 10), IF($S1043 &lt;&gt; "", $I1043/$S1043, ""), ""), "")</f>
        <v/>
      </c>
      <c r="AQ1043" s="10" t="str">
        <f ca="1">IFERROR(IF(AND(NOW()&lt;= EOMONTH(DATE(YEAR($P1043),11, 1), 0), Overall!$A1045&lt;&gt;"", MONTH($O1043) &lt;=11, MONTH($P1043) &gt;= 11), IF($S1043 &lt;&gt; "", $I1043/$S1043, ""), ""), "")</f>
        <v/>
      </c>
      <c r="AR1043" s="10" t="str">
        <f ca="1">IFERROR(IF(AND(NOW()&lt;= EOMONTH(DATE(YEAR($P1043),12, 1), 0), Overall!$A1045&lt;&gt;"", MONTH($O1043) &lt;= 12, MONTH($P1043) &gt;= 12), IF($S1043 &lt;&gt; "", $I1043/$S1043, ""), ""), "")</f>
        <v/>
      </c>
      <c r="AS1043" s="16">
        <f t="shared" ca="1" si="33"/>
        <v>0</v>
      </c>
    </row>
    <row r="1044" spans="1:45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5" t="str">
        <f>IF(Overall!P1046&lt;&gt;"",_xlfn.VALUETOTEXT(Overall!P1046),"")</f>
        <v/>
      </c>
      <c r="I1044" s="6" t="str">
        <f>IF(Overall!F1046&lt;&gt;"",VALUE(Overall!F1046),"")</f>
        <v/>
      </c>
      <c r="J1044" s="6" t="str">
        <f>IF(Overall!G1046&lt;&gt;"",VALUE(Overall!G1046),"")</f>
        <v/>
      </c>
      <c r="K1044" s="6" t="str">
        <f>IF(Overall!H1046&lt;&gt;"",VALUE(Overall!H1046),"")</f>
        <v/>
      </c>
      <c r="L1044" s="6" t="str">
        <f>IF(Overall!I1046&lt;&gt;"",VALUE(Overall!I1046),"")</f>
        <v/>
      </c>
      <c r="M1044" s="6" t="str">
        <f>IF(Overall!J1046&lt;&gt;"",VALUE(Overall!J1046),"")</f>
        <v/>
      </c>
      <c r="N1044" s="6" t="str">
        <f>IF(Overall!K1046&lt;&gt;"",VALUE(Overall!K1046),"")</f>
        <v/>
      </c>
      <c r="O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P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Q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R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S1044" s="5" t="str">
        <f t="shared" si="32"/>
        <v/>
      </c>
      <c r="T1044" s="10" t="str">
        <f>IF(Overall!$A1046&lt;&gt;"",IF(AND(MONTH($O1044) &lt;= 1, MONTH($P1044) &gt;= 1), IF($S1044 &lt;&gt; "", $I1044/$S1044, ""), ""),"")</f>
        <v/>
      </c>
      <c r="U1044" s="10" t="str">
        <f>IF(Overall!$A1046&lt;&gt;"",IF(AND(MONTH($O1044) &lt;= 2, MONTH($P1044) &gt;= 2), IF($S1044 &lt;&gt; "", $I1044/$S1044, ""), ""),"")</f>
        <v/>
      </c>
      <c r="V1044" s="10" t="str">
        <f>IF(Overall!$A1046&lt;&gt;"",IF(AND(MONTH($O1044) &lt;= 3, MONTH($P1044) &gt;= 3), IF($S1044 &lt;&gt; "", $I1044/$S1044, ""), ""),"")</f>
        <v/>
      </c>
      <c r="W1044" s="10" t="str">
        <f>IF(Overall!$A1046&lt;&gt;"",IF(AND(MONTH($O1044) &lt;= 4, MONTH($P1044) &gt;= 4), IF($S1044 &lt;&gt; "", $I1044/$S1044, ""), ""),"")</f>
        <v/>
      </c>
      <c r="X1044" s="10" t="str">
        <f>IF(Overall!$A1046&lt;&gt;"",IF(AND(MONTH($O1044) &lt;= 5, MONTH($P1044) &gt;= 5), IF($S1044 &lt;&gt; "", $I1044/$S1044, ""), ""),"")</f>
        <v/>
      </c>
      <c r="Y1044" s="10" t="str">
        <f>IF(Overall!$A1046&lt;&gt;"",IF(AND(MONTH($O1044) &lt;= 6, MONTH($P1044) &gt;= 6), IF($S1044 &lt;&gt; "", $I1044/$S1044, ""), ""),"")</f>
        <v/>
      </c>
      <c r="Z1044" s="10" t="str">
        <f>IF(Overall!$A1046&lt;&gt;"",IF(AND(MONTH($O1044) &lt;= 7, MONTH($P1044) &gt;= 7 ), IF($S1044 &lt;&gt; "", $I1044/$S1044, ""), ""),"")</f>
        <v/>
      </c>
      <c r="AA1044" s="10" t="str">
        <f>IF(Overall!$A1046&lt;&gt;"",IF(AND(MONTH($O1044) &lt;= 8, MONTH($P1044) &gt;= 8), IF($S1044 &lt;&gt; "", $I1044/$S1044, ""), ""),"")</f>
        <v/>
      </c>
      <c r="AB1044" s="10" t="str">
        <f>IF(Overall!$A1046&lt;&gt;"",IF(AND(MONTH($O1044) &lt;= 9, MONTH($P1044) &gt;= 9), IF($S1044 &lt;&gt; "", $I1044/$S1044, ""), ""),"")</f>
        <v/>
      </c>
      <c r="AC1044" s="10" t="str">
        <f>IF(Overall!$A1046&lt;&gt;"",IF(AND(MONTH($O1044) &lt;= 10, MONTH($P1044) &gt;= 10), IF($S1044 &lt;&gt; "", $I1044/$S1044, ""), ""),"")</f>
        <v/>
      </c>
      <c r="AD1044" s="10" t="str">
        <f>IF(Overall!$A1046&lt;&gt;"",IF(AND(MONTH($O1044) &lt;= 11, MONTH($P1044) &gt;= 11), IF($S1044 &lt;&gt; "", $I1044/$S1044, ""), ""),"")</f>
        <v/>
      </c>
      <c r="AE1044" s="10" t="str">
        <f>IF(Overall!$A1046&lt;&gt;"",IF(AND(MONTH($O1044) &lt;= 12, MONTH($P1044) &gt;= 12), IF($S1044 &lt;&gt; "", $I1044/$S1044, ""), ""),"")</f>
        <v/>
      </c>
      <c r="AG1044" s="10" t="str">
        <f ca="1">IFERROR(IF(AND(NOW()&lt;= EOMONTH(DATE(YEAR($P1044),1, 1), 0), Overall!$A1046&lt;&gt;"", MONTH($O1044) &lt;= 1, MONTH($P1044) &gt;= 1), IF($S1044 &lt;&gt; "", $I1044/$S1044, ""), ""), "")</f>
        <v/>
      </c>
      <c r="AH1044" s="10" t="str">
        <f ca="1">IFERROR(IF(AND(NOW()&lt;= EOMONTH(DATE(YEAR($P1044),2, 1), 0), Overall!$A1046&lt;&gt;"", MONTH($O1044) &lt;= 2, MONTH($P1044) &gt;= 2), IF($S1044 &lt;&gt; "", $I1044/$S1044, ""), ""), "")</f>
        <v/>
      </c>
      <c r="AI1044" s="10" t="str">
        <f ca="1">IFERROR(IF(AND(NOW()&lt;= EOMONTH(DATE(YEAR($P1044),3, 1), 0), Overall!$A1046&lt;&gt;"", MONTH($O1044) &lt;= 3, MONTH($P1044) &gt;= 3), IF($S1044 &lt;&gt; "", $I1044/$S1044, ""), ""), "")</f>
        <v/>
      </c>
      <c r="AJ1044" s="10" t="str">
        <f ca="1">IFERROR(IF(AND(NOW()&lt;= EOMONTH(DATE(YEAR($P1044),4, 1), 0), Overall!$A1046&lt;&gt;"", MONTH($O1044) &lt;= 4, MONTH($P1044) &gt;= 4), IF($S1044 &lt;&gt; "", $I1044/$S1044, ""), ""), "")</f>
        <v/>
      </c>
      <c r="AK1044" s="10" t="str">
        <f ca="1">IFERROR(IF(AND(NOW()&lt;= EOMONTH(DATE(YEAR($P1044),5, 1), 0), Overall!$A1046&lt;&gt;"", MONTH($O1044) &lt;= 5, MONTH($P1044) &gt;= 5), IF($S1044 &lt;&gt; "", $I1044/$S1044, ""), ""), "")</f>
        <v/>
      </c>
      <c r="AL1044" s="10" t="str">
        <f ca="1">IFERROR(IF(AND(NOW()&lt;= EOMONTH(DATE(YEAR($P1044),6, 1), 0), Overall!$A1046&lt;&gt;"", MONTH($O1044) &lt;= 6, MONTH($P1044) &gt;= 6), IF($S1044 &lt;&gt; "", $I1044/$S1044, ""), ""), "")</f>
        <v/>
      </c>
      <c r="AM1044" s="10" t="str">
        <f ca="1">IFERROR(IF(AND(NOW()&lt;= EOMONTH(DATE(YEAR($P1044),7, 1), 0), Overall!$A1046&lt;&gt;"", MONTH($O1044) &lt;= 7, MONTH($P1044) &gt;= 7), IF($S1044 &lt;&gt; "", $I1044/$S1044, ""), ""), "")</f>
        <v/>
      </c>
      <c r="AN1044" s="10" t="str">
        <f ca="1">IFERROR(IF(AND(NOW()&lt;= EOMONTH(DATE(YEAR($P1044),8, 1), 0), Overall!$A1046&lt;&gt;"", MONTH($O1044) &lt;= 8, MONTH($P1044) &gt;= 8), IF($S1044 &lt;&gt; "", $I1044/$S1044, ""), ""), "")</f>
        <v/>
      </c>
      <c r="AO1044" s="10" t="str">
        <f ca="1">IFERROR(IF(AND(NOW()&lt;= EOMONTH(DATE(YEAR($P1044),9, 1), 0), Overall!$A1046&lt;&gt;"", MONTH($O1044) &lt;= 9, MONTH($P1044) &gt;= 9), IF($S1044 &lt;&gt; "", $I1044/$S1044, ""), ""), "")</f>
        <v/>
      </c>
      <c r="AP1044" s="10" t="str">
        <f ca="1">IFERROR(IF(AND(NOW()&lt;= EOMONTH(DATE(YEAR($P1044),10, 1), 0), Overall!$A1046&lt;&gt;"", MONTH($O1044) &lt;= 10, MONTH($P1044) &gt;= 10), IF($S1044 &lt;&gt; "", $I1044/$S1044, ""), ""), "")</f>
        <v/>
      </c>
      <c r="AQ1044" s="10" t="str">
        <f ca="1">IFERROR(IF(AND(NOW()&lt;= EOMONTH(DATE(YEAR($P1044),11, 1), 0), Overall!$A1046&lt;&gt;"", MONTH($O1044) &lt;=11, MONTH($P1044) &gt;= 11), IF($S1044 &lt;&gt; "", $I1044/$S1044, ""), ""), "")</f>
        <v/>
      </c>
      <c r="AR1044" s="10" t="str">
        <f ca="1">IFERROR(IF(AND(NOW()&lt;= EOMONTH(DATE(YEAR($P1044),12, 1), 0), Overall!$A1046&lt;&gt;"", MONTH($O1044) &lt;= 12, MONTH($P1044) &gt;= 12), IF($S1044 &lt;&gt; "", $I1044/$S1044, ""), ""), "")</f>
        <v/>
      </c>
      <c r="AS1044" s="16">
        <f t="shared" ca="1" si="33"/>
        <v>0</v>
      </c>
    </row>
    <row r="1045" spans="1:45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5" t="str">
        <f>IF(Overall!P1047&lt;&gt;"",_xlfn.VALUETOTEXT(Overall!P1047),"")</f>
        <v/>
      </c>
      <c r="I1045" s="6" t="str">
        <f>IF(Overall!F1047&lt;&gt;"",VALUE(Overall!F1047),"")</f>
        <v/>
      </c>
      <c r="J1045" s="6" t="str">
        <f>IF(Overall!G1047&lt;&gt;"",VALUE(Overall!G1047),"")</f>
        <v/>
      </c>
      <c r="K1045" s="6" t="str">
        <f>IF(Overall!H1047&lt;&gt;"",VALUE(Overall!H1047),"")</f>
        <v/>
      </c>
      <c r="L1045" s="6" t="str">
        <f>IF(Overall!I1047&lt;&gt;"",VALUE(Overall!I1047),"")</f>
        <v/>
      </c>
      <c r="M1045" s="6" t="str">
        <f>IF(Overall!J1047&lt;&gt;"",VALUE(Overall!J1047),"")</f>
        <v/>
      </c>
      <c r="N1045" s="6" t="str">
        <f>IF(Overall!K1047&lt;&gt;"",VALUE(Overall!K1047),"")</f>
        <v/>
      </c>
      <c r="O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P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Q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R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S1045" s="5" t="str">
        <f t="shared" si="32"/>
        <v/>
      </c>
      <c r="T1045" s="10" t="str">
        <f>IF(Overall!$A1047&lt;&gt;"",IF(AND(MONTH($O1045) &lt;= 1, MONTH($P1045) &gt;= 1), IF($S1045 &lt;&gt; "", $I1045/$S1045, ""), ""),"")</f>
        <v/>
      </c>
      <c r="U1045" s="10" t="str">
        <f>IF(Overall!$A1047&lt;&gt;"",IF(AND(MONTH($O1045) &lt;= 2, MONTH($P1045) &gt;= 2), IF($S1045 &lt;&gt; "", $I1045/$S1045, ""), ""),"")</f>
        <v/>
      </c>
      <c r="V1045" s="10" t="str">
        <f>IF(Overall!$A1047&lt;&gt;"",IF(AND(MONTH($O1045) &lt;= 3, MONTH($P1045) &gt;= 3), IF($S1045 &lt;&gt; "", $I1045/$S1045, ""), ""),"")</f>
        <v/>
      </c>
      <c r="W1045" s="10" t="str">
        <f>IF(Overall!$A1047&lt;&gt;"",IF(AND(MONTH($O1045) &lt;= 4, MONTH($P1045) &gt;= 4), IF($S1045 &lt;&gt; "", $I1045/$S1045, ""), ""),"")</f>
        <v/>
      </c>
      <c r="X1045" s="10" t="str">
        <f>IF(Overall!$A1047&lt;&gt;"",IF(AND(MONTH($O1045) &lt;= 5, MONTH($P1045) &gt;= 5), IF($S1045 &lt;&gt; "", $I1045/$S1045, ""), ""),"")</f>
        <v/>
      </c>
      <c r="Y1045" s="10" t="str">
        <f>IF(Overall!$A1047&lt;&gt;"",IF(AND(MONTH($O1045) &lt;= 6, MONTH($P1045) &gt;= 6), IF($S1045 &lt;&gt; "", $I1045/$S1045, ""), ""),"")</f>
        <v/>
      </c>
      <c r="Z1045" s="10" t="str">
        <f>IF(Overall!$A1047&lt;&gt;"",IF(AND(MONTH($O1045) &lt;= 7, MONTH($P1045) &gt;= 7 ), IF($S1045 &lt;&gt; "", $I1045/$S1045, ""), ""),"")</f>
        <v/>
      </c>
      <c r="AA1045" s="10" t="str">
        <f>IF(Overall!$A1047&lt;&gt;"",IF(AND(MONTH($O1045) &lt;= 8, MONTH($P1045) &gt;= 8), IF($S1045 &lt;&gt; "", $I1045/$S1045, ""), ""),"")</f>
        <v/>
      </c>
      <c r="AB1045" s="10" t="str">
        <f>IF(Overall!$A1047&lt;&gt;"",IF(AND(MONTH($O1045) &lt;= 9, MONTH($P1045) &gt;= 9), IF($S1045 &lt;&gt; "", $I1045/$S1045, ""), ""),"")</f>
        <v/>
      </c>
      <c r="AC1045" s="10" t="str">
        <f>IF(Overall!$A1047&lt;&gt;"",IF(AND(MONTH($O1045) &lt;= 10, MONTH($P1045) &gt;= 10), IF($S1045 &lt;&gt; "", $I1045/$S1045, ""), ""),"")</f>
        <v/>
      </c>
      <c r="AD1045" s="10" t="str">
        <f>IF(Overall!$A1047&lt;&gt;"",IF(AND(MONTH($O1045) &lt;= 11, MONTH($P1045) &gt;= 11), IF($S1045 &lt;&gt; "", $I1045/$S1045, ""), ""),"")</f>
        <v/>
      </c>
      <c r="AE1045" s="10" t="str">
        <f>IF(Overall!$A1047&lt;&gt;"",IF(AND(MONTH($O1045) &lt;= 12, MONTH($P1045) &gt;= 12), IF($S1045 &lt;&gt; "", $I1045/$S1045, ""), ""),"")</f>
        <v/>
      </c>
      <c r="AG1045" s="10" t="str">
        <f ca="1">IFERROR(IF(AND(NOW()&lt;= EOMONTH(DATE(YEAR($P1045),1, 1), 0), Overall!$A1047&lt;&gt;"", MONTH($O1045) &lt;= 1, MONTH($P1045) &gt;= 1), IF($S1045 &lt;&gt; "", $I1045/$S1045, ""), ""), "")</f>
        <v/>
      </c>
      <c r="AH1045" s="10" t="str">
        <f ca="1">IFERROR(IF(AND(NOW()&lt;= EOMONTH(DATE(YEAR($P1045),2, 1), 0), Overall!$A1047&lt;&gt;"", MONTH($O1045) &lt;= 2, MONTH($P1045) &gt;= 2), IF($S1045 &lt;&gt; "", $I1045/$S1045, ""), ""), "")</f>
        <v/>
      </c>
      <c r="AI1045" s="10" t="str">
        <f ca="1">IFERROR(IF(AND(NOW()&lt;= EOMONTH(DATE(YEAR($P1045),3, 1), 0), Overall!$A1047&lt;&gt;"", MONTH($O1045) &lt;= 3, MONTH($P1045) &gt;= 3), IF($S1045 &lt;&gt; "", $I1045/$S1045, ""), ""), "")</f>
        <v/>
      </c>
      <c r="AJ1045" s="10" t="str">
        <f ca="1">IFERROR(IF(AND(NOW()&lt;= EOMONTH(DATE(YEAR($P1045),4, 1), 0), Overall!$A1047&lt;&gt;"", MONTH($O1045) &lt;= 4, MONTH($P1045) &gt;= 4), IF($S1045 &lt;&gt; "", $I1045/$S1045, ""), ""), "")</f>
        <v/>
      </c>
      <c r="AK1045" s="10" t="str">
        <f ca="1">IFERROR(IF(AND(NOW()&lt;= EOMONTH(DATE(YEAR($P1045),5, 1), 0), Overall!$A1047&lt;&gt;"", MONTH($O1045) &lt;= 5, MONTH($P1045) &gt;= 5), IF($S1045 &lt;&gt; "", $I1045/$S1045, ""), ""), "")</f>
        <v/>
      </c>
      <c r="AL1045" s="10" t="str">
        <f ca="1">IFERROR(IF(AND(NOW()&lt;= EOMONTH(DATE(YEAR($P1045),6, 1), 0), Overall!$A1047&lt;&gt;"", MONTH($O1045) &lt;= 6, MONTH($P1045) &gt;= 6), IF($S1045 &lt;&gt; "", $I1045/$S1045, ""), ""), "")</f>
        <v/>
      </c>
      <c r="AM1045" s="10" t="str">
        <f ca="1">IFERROR(IF(AND(NOW()&lt;= EOMONTH(DATE(YEAR($P1045),7, 1), 0), Overall!$A1047&lt;&gt;"", MONTH($O1045) &lt;= 7, MONTH($P1045) &gt;= 7), IF($S1045 &lt;&gt; "", $I1045/$S1045, ""), ""), "")</f>
        <v/>
      </c>
      <c r="AN1045" s="10" t="str">
        <f ca="1">IFERROR(IF(AND(NOW()&lt;= EOMONTH(DATE(YEAR($P1045),8, 1), 0), Overall!$A1047&lt;&gt;"", MONTH($O1045) &lt;= 8, MONTH($P1045) &gt;= 8), IF($S1045 &lt;&gt; "", $I1045/$S1045, ""), ""), "")</f>
        <v/>
      </c>
      <c r="AO1045" s="10" t="str">
        <f ca="1">IFERROR(IF(AND(NOW()&lt;= EOMONTH(DATE(YEAR($P1045),9, 1), 0), Overall!$A1047&lt;&gt;"", MONTH($O1045) &lt;= 9, MONTH($P1045) &gt;= 9), IF($S1045 &lt;&gt; "", $I1045/$S1045, ""), ""), "")</f>
        <v/>
      </c>
      <c r="AP1045" s="10" t="str">
        <f ca="1">IFERROR(IF(AND(NOW()&lt;= EOMONTH(DATE(YEAR($P1045),10, 1), 0), Overall!$A1047&lt;&gt;"", MONTH($O1045) &lt;= 10, MONTH($P1045) &gt;= 10), IF($S1045 &lt;&gt; "", $I1045/$S1045, ""), ""), "")</f>
        <v/>
      </c>
      <c r="AQ1045" s="10" t="str">
        <f ca="1">IFERROR(IF(AND(NOW()&lt;= EOMONTH(DATE(YEAR($P1045),11, 1), 0), Overall!$A1047&lt;&gt;"", MONTH($O1045) &lt;=11, MONTH($P1045) &gt;= 11), IF($S1045 &lt;&gt; "", $I1045/$S1045, ""), ""), "")</f>
        <v/>
      </c>
      <c r="AR1045" s="10" t="str">
        <f ca="1">IFERROR(IF(AND(NOW()&lt;= EOMONTH(DATE(YEAR($P1045),12, 1), 0), Overall!$A1047&lt;&gt;"", MONTH($O1045) &lt;= 12, MONTH($P1045) &gt;= 12), IF($S1045 &lt;&gt; "", $I1045/$S1045, ""), ""), "")</f>
        <v/>
      </c>
      <c r="AS1045" s="16">
        <f t="shared" ca="1" si="33"/>
        <v>0</v>
      </c>
    </row>
    <row r="1046" spans="1:45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5" t="str">
        <f>IF(Overall!P1048&lt;&gt;"",_xlfn.VALUETOTEXT(Overall!P1048),"")</f>
        <v/>
      </c>
      <c r="I1046" s="6" t="str">
        <f>IF(Overall!F1048&lt;&gt;"",VALUE(Overall!F1048),"")</f>
        <v/>
      </c>
      <c r="J1046" s="6" t="str">
        <f>IF(Overall!G1048&lt;&gt;"",VALUE(Overall!G1048),"")</f>
        <v/>
      </c>
      <c r="K1046" s="6" t="str">
        <f>IF(Overall!H1048&lt;&gt;"",VALUE(Overall!H1048),"")</f>
        <v/>
      </c>
      <c r="L1046" s="6" t="str">
        <f>IF(Overall!I1048&lt;&gt;"",VALUE(Overall!I1048),"")</f>
        <v/>
      </c>
      <c r="M1046" s="6" t="str">
        <f>IF(Overall!J1048&lt;&gt;"",VALUE(Overall!J1048),"")</f>
        <v/>
      </c>
      <c r="N1046" s="6" t="str">
        <f>IF(Overall!K1048&lt;&gt;"",VALUE(Overall!K1048),"")</f>
        <v/>
      </c>
      <c r="O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P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Q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R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S1046" s="5" t="str">
        <f t="shared" si="32"/>
        <v/>
      </c>
      <c r="T1046" s="10" t="str">
        <f>IF(Overall!$A1048&lt;&gt;"",IF(AND(MONTH($O1046) &lt;= 1, MONTH($P1046) &gt;= 1), IF($S1046 &lt;&gt; "", $I1046/$S1046, ""), ""),"")</f>
        <v/>
      </c>
      <c r="U1046" s="10" t="str">
        <f>IF(Overall!$A1048&lt;&gt;"",IF(AND(MONTH($O1046) &lt;= 2, MONTH($P1046) &gt;= 2), IF($S1046 &lt;&gt; "", $I1046/$S1046, ""), ""),"")</f>
        <v/>
      </c>
      <c r="V1046" s="10" t="str">
        <f>IF(Overall!$A1048&lt;&gt;"",IF(AND(MONTH($O1046) &lt;= 3, MONTH($P1046) &gt;= 3), IF($S1046 &lt;&gt; "", $I1046/$S1046, ""), ""),"")</f>
        <v/>
      </c>
      <c r="W1046" s="10" t="str">
        <f>IF(Overall!$A1048&lt;&gt;"",IF(AND(MONTH($O1046) &lt;= 4, MONTH($P1046) &gt;= 4), IF($S1046 &lt;&gt; "", $I1046/$S1046, ""), ""),"")</f>
        <v/>
      </c>
      <c r="X1046" s="10" t="str">
        <f>IF(Overall!$A1048&lt;&gt;"",IF(AND(MONTH($O1046) &lt;= 5, MONTH($P1046) &gt;= 5), IF($S1046 &lt;&gt; "", $I1046/$S1046, ""), ""),"")</f>
        <v/>
      </c>
      <c r="Y1046" s="10" t="str">
        <f>IF(Overall!$A1048&lt;&gt;"",IF(AND(MONTH($O1046) &lt;= 6, MONTH($P1046) &gt;= 6), IF($S1046 &lt;&gt; "", $I1046/$S1046, ""), ""),"")</f>
        <v/>
      </c>
      <c r="Z1046" s="10" t="str">
        <f>IF(Overall!$A1048&lt;&gt;"",IF(AND(MONTH($O1046) &lt;= 7, MONTH($P1046) &gt;= 7 ), IF($S1046 &lt;&gt; "", $I1046/$S1046, ""), ""),"")</f>
        <v/>
      </c>
      <c r="AA1046" s="10" t="str">
        <f>IF(Overall!$A1048&lt;&gt;"",IF(AND(MONTH($O1046) &lt;= 8, MONTH($P1046) &gt;= 8), IF($S1046 &lt;&gt; "", $I1046/$S1046, ""), ""),"")</f>
        <v/>
      </c>
      <c r="AB1046" s="10" t="str">
        <f>IF(Overall!$A1048&lt;&gt;"",IF(AND(MONTH($O1046) &lt;= 9, MONTH($P1046) &gt;= 9), IF($S1046 &lt;&gt; "", $I1046/$S1046, ""), ""),"")</f>
        <v/>
      </c>
      <c r="AC1046" s="10" t="str">
        <f>IF(Overall!$A1048&lt;&gt;"",IF(AND(MONTH($O1046) &lt;= 10, MONTH($P1046) &gt;= 10), IF($S1046 &lt;&gt; "", $I1046/$S1046, ""), ""),"")</f>
        <v/>
      </c>
      <c r="AD1046" s="10" t="str">
        <f>IF(Overall!$A1048&lt;&gt;"",IF(AND(MONTH($O1046) &lt;= 11, MONTH($P1046) &gt;= 11), IF($S1046 &lt;&gt; "", $I1046/$S1046, ""), ""),"")</f>
        <v/>
      </c>
      <c r="AE1046" s="10" t="str">
        <f>IF(Overall!$A1048&lt;&gt;"",IF(AND(MONTH($O1046) &lt;= 12, MONTH($P1046) &gt;= 12), IF($S1046 &lt;&gt; "", $I1046/$S1046, ""), ""),"")</f>
        <v/>
      </c>
      <c r="AG1046" s="10" t="str">
        <f ca="1">IFERROR(IF(AND(NOW()&lt;= EOMONTH(DATE(YEAR($P1046),1, 1), 0), Overall!$A1048&lt;&gt;"", MONTH($O1046) &lt;= 1, MONTH($P1046) &gt;= 1), IF($S1046 &lt;&gt; "", $I1046/$S1046, ""), ""), "")</f>
        <v/>
      </c>
      <c r="AH1046" s="10" t="str">
        <f ca="1">IFERROR(IF(AND(NOW()&lt;= EOMONTH(DATE(YEAR($P1046),2, 1), 0), Overall!$A1048&lt;&gt;"", MONTH($O1046) &lt;= 2, MONTH($P1046) &gt;= 2), IF($S1046 &lt;&gt; "", $I1046/$S1046, ""), ""), "")</f>
        <v/>
      </c>
      <c r="AI1046" s="10" t="str">
        <f ca="1">IFERROR(IF(AND(NOW()&lt;= EOMONTH(DATE(YEAR($P1046),3, 1), 0), Overall!$A1048&lt;&gt;"", MONTH($O1046) &lt;= 3, MONTH($P1046) &gt;= 3), IF($S1046 &lt;&gt; "", $I1046/$S1046, ""), ""), "")</f>
        <v/>
      </c>
      <c r="AJ1046" s="10" t="str">
        <f ca="1">IFERROR(IF(AND(NOW()&lt;= EOMONTH(DATE(YEAR($P1046),4, 1), 0), Overall!$A1048&lt;&gt;"", MONTH($O1046) &lt;= 4, MONTH($P1046) &gt;= 4), IF($S1046 &lt;&gt; "", $I1046/$S1046, ""), ""), "")</f>
        <v/>
      </c>
      <c r="AK1046" s="10" t="str">
        <f ca="1">IFERROR(IF(AND(NOW()&lt;= EOMONTH(DATE(YEAR($P1046),5, 1), 0), Overall!$A1048&lt;&gt;"", MONTH($O1046) &lt;= 5, MONTH($P1046) &gt;= 5), IF($S1046 &lt;&gt; "", $I1046/$S1046, ""), ""), "")</f>
        <v/>
      </c>
      <c r="AL1046" s="10" t="str">
        <f ca="1">IFERROR(IF(AND(NOW()&lt;= EOMONTH(DATE(YEAR($P1046),6, 1), 0), Overall!$A1048&lt;&gt;"", MONTH($O1046) &lt;= 6, MONTH($P1046) &gt;= 6), IF($S1046 &lt;&gt; "", $I1046/$S1046, ""), ""), "")</f>
        <v/>
      </c>
      <c r="AM1046" s="10" t="str">
        <f ca="1">IFERROR(IF(AND(NOW()&lt;= EOMONTH(DATE(YEAR($P1046),7, 1), 0), Overall!$A1048&lt;&gt;"", MONTH($O1046) &lt;= 7, MONTH($P1046) &gt;= 7), IF($S1046 &lt;&gt; "", $I1046/$S1046, ""), ""), "")</f>
        <v/>
      </c>
      <c r="AN1046" s="10" t="str">
        <f ca="1">IFERROR(IF(AND(NOW()&lt;= EOMONTH(DATE(YEAR($P1046),8, 1), 0), Overall!$A1048&lt;&gt;"", MONTH($O1046) &lt;= 8, MONTH($P1046) &gt;= 8), IF($S1046 &lt;&gt; "", $I1046/$S1046, ""), ""), "")</f>
        <v/>
      </c>
      <c r="AO1046" s="10" t="str">
        <f ca="1">IFERROR(IF(AND(NOW()&lt;= EOMONTH(DATE(YEAR($P1046),9, 1), 0), Overall!$A1048&lt;&gt;"", MONTH($O1046) &lt;= 9, MONTH($P1046) &gt;= 9), IF($S1046 &lt;&gt; "", $I1046/$S1046, ""), ""), "")</f>
        <v/>
      </c>
      <c r="AP1046" s="10" t="str">
        <f ca="1">IFERROR(IF(AND(NOW()&lt;= EOMONTH(DATE(YEAR($P1046),10, 1), 0), Overall!$A1048&lt;&gt;"", MONTH($O1046) &lt;= 10, MONTH($P1046) &gt;= 10), IF($S1046 &lt;&gt; "", $I1046/$S1046, ""), ""), "")</f>
        <v/>
      </c>
      <c r="AQ1046" s="10" t="str">
        <f ca="1">IFERROR(IF(AND(NOW()&lt;= EOMONTH(DATE(YEAR($P1046),11, 1), 0), Overall!$A1048&lt;&gt;"", MONTH($O1046) &lt;=11, MONTH($P1046) &gt;= 11), IF($S1046 &lt;&gt; "", $I1046/$S1046, ""), ""), "")</f>
        <v/>
      </c>
      <c r="AR1046" s="10" t="str">
        <f ca="1">IFERROR(IF(AND(NOW()&lt;= EOMONTH(DATE(YEAR($P1046),12, 1), 0), Overall!$A1048&lt;&gt;"", MONTH($O1046) &lt;= 12, MONTH($P1046) &gt;= 12), IF($S1046 &lt;&gt; "", $I1046/$S1046, ""), ""), "")</f>
        <v/>
      </c>
      <c r="AS1046" s="16">
        <f t="shared" ca="1" si="33"/>
        <v>0</v>
      </c>
    </row>
    <row r="1047" spans="1:45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5" t="str">
        <f>IF(Overall!P1049&lt;&gt;"",_xlfn.VALUETOTEXT(Overall!P1049),"")</f>
        <v/>
      </c>
      <c r="I1047" s="6" t="str">
        <f>IF(Overall!F1049&lt;&gt;"",VALUE(Overall!F1049),"")</f>
        <v/>
      </c>
      <c r="J1047" s="6" t="str">
        <f>IF(Overall!G1049&lt;&gt;"",VALUE(Overall!G1049),"")</f>
        <v/>
      </c>
      <c r="K1047" s="6" t="str">
        <f>IF(Overall!H1049&lt;&gt;"",VALUE(Overall!H1049),"")</f>
        <v/>
      </c>
      <c r="L1047" s="6" t="str">
        <f>IF(Overall!I1049&lt;&gt;"",VALUE(Overall!I1049),"")</f>
        <v/>
      </c>
      <c r="M1047" s="6" t="str">
        <f>IF(Overall!J1049&lt;&gt;"",VALUE(Overall!J1049),"")</f>
        <v/>
      </c>
      <c r="N1047" s="6" t="str">
        <f>IF(Overall!K1049&lt;&gt;"",VALUE(Overall!K1049),"")</f>
        <v/>
      </c>
      <c r="O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P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Q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R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S1047" s="5" t="str">
        <f t="shared" si="32"/>
        <v/>
      </c>
      <c r="T1047" s="10" t="str">
        <f>IF(Overall!$A1049&lt;&gt;"",IF(AND(MONTH($O1047) &lt;= 1, MONTH($P1047) &gt;= 1), IF($S1047 &lt;&gt; "", $I1047/$S1047, ""), ""),"")</f>
        <v/>
      </c>
      <c r="U1047" s="10" t="str">
        <f>IF(Overall!$A1049&lt;&gt;"",IF(AND(MONTH($O1047) &lt;= 2, MONTH($P1047) &gt;= 2), IF($S1047 &lt;&gt; "", $I1047/$S1047, ""), ""),"")</f>
        <v/>
      </c>
      <c r="V1047" s="10" t="str">
        <f>IF(Overall!$A1049&lt;&gt;"",IF(AND(MONTH($O1047) &lt;= 3, MONTH($P1047) &gt;= 3), IF($S1047 &lt;&gt; "", $I1047/$S1047, ""), ""),"")</f>
        <v/>
      </c>
      <c r="W1047" s="10" t="str">
        <f>IF(Overall!$A1049&lt;&gt;"",IF(AND(MONTH($O1047) &lt;= 4, MONTH($P1047) &gt;= 4), IF($S1047 &lt;&gt; "", $I1047/$S1047, ""), ""),"")</f>
        <v/>
      </c>
      <c r="X1047" s="10" t="str">
        <f>IF(Overall!$A1049&lt;&gt;"",IF(AND(MONTH($O1047) &lt;= 5, MONTH($P1047) &gt;= 5), IF($S1047 &lt;&gt; "", $I1047/$S1047, ""), ""),"")</f>
        <v/>
      </c>
      <c r="Y1047" s="10" t="str">
        <f>IF(Overall!$A1049&lt;&gt;"",IF(AND(MONTH($O1047) &lt;= 6, MONTH($P1047) &gt;= 6), IF($S1047 &lt;&gt; "", $I1047/$S1047, ""), ""),"")</f>
        <v/>
      </c>
      <c r="Z1047" s="10" t="str">
        <f>IF(Overall!$A1049&lt;&gt;"",IF(AND(MONTH($O1047) &lt;= 7, MONTH($P1047) &gt;= 7 ), IF($S1047 &lt;&gt; "", $I1047/$S1047, ""), ""),"")</f>
        <v/>
      </c>
      <c r="AA1047" s="10" t="str">
        <f>IF(Overall!$A1049&lt;&gt;"",IF(AND(MONTH($O1047) &lt;= 8, MONTH($P1047) &gt;= 8), IF($S1047 &lt;&gt; "", $I1047/$S1047, ""), ""),"")</f>
        <v/>
      </c>
      <c r="AB1047" s="10" t="str">
        <f>IF(Overall!$A1049&lt;&gt;"",IF(AND(MONTH($O1047) &lt;= 9, MONTH($P1047) &gt;= 9), IF($S1047 &lt;&gt; "", $I1047/$S1047, ""), ""),"")</f>
        <v/>
      </c>
      <c r="AC1047" s="10" t="str">
        <f>IF(Overall!$A1049&lt;&gt;"",IF(AND(MONTH($O1047) &lt;= 10, MONTH($P1047) &gt;= 10), IF($S1047 &lt;&gt; "", $I1047/$S1047, ""), ""),"")</f>
        <v/>
      </c>
      <c r="AD1047" s="10" t="str">
        <f>IF(Overall!$A1049&lt;&gt;"",IF(AND(MONTH($O1047) &lt;= 11, MONTH($P1047) &gt;= 11), IF($S1047 &lt;&gt; "", $I1047/$S1047, ""), ""),"")</f>
        <v/>
      </c>
      <c r="AE1047" s="10" t="str">
        <f>IF(Overall!$A1049&lt;&gt;"",IF(AND(MONTH($O1047) &lt;= 12, MONTH($P1047) &gt;= 12), IF($S1047 &lt;&gt; "", $I1047/$S1047, ""), ""),"")</f>
        <v/>
      </c>
      <c r="AG1047" s="10" t="str">
        <f ca="1">IFERROR(IF(AND(NOW()&lt;= EOMONTH(DATE(YEAR($P1047),1, 1), 0), Overall!$A1049&lt;&gt;"", MONTH($O1047) &lt;= 1, MONTH($P1047) &gt;= 1), IF($S1047 &lt;&gt; "", $I1047/$S1047, ""), ""), "")</f>
        <v/>
      </c>
      <c r="AH1047" s="10" t="str">
        <f ca="1">IFERROR(IF(AND(NOW()&lt;= EOMONTH(DATE(YEAR($P1047),2, 1), 0), Overall!$A1049&lt;&gt;"", MONTH($O1047) &lt;= 2, MONTH($P1047) &gt;= 2), IF($S1047 &lt;&gt; "", $I1047/$S1047, ""), ""), "")</f>
        <v/>
      </c>
      <c r="AI1047" s="10" t="str">
        <f ca="1">IFERROR(IF(AND(NOW()&lt;= EOMONTH(DATE(YEAR($P1047),3, 1), 0), Overall!$A1049&lt;&gt;"", MONTH($O1047) &lt;= 3, MONTH($P1047) &gt;= 3), IF($S1047 &lt;&gt; "", $I1047/$S1047, ""), ""), "")</f>
        <v/>
      </c>
      <c r="AJ1047" s="10" t="str">
        <f ca="1">IFERROR(IF(AND(NOW()&lt;= EOMONTH(DATE(YEAR($P1047),4, 1), 0), Overall!$A1049&lt;&gt;"", MONTH($O1047) &lt;= 4, MONTH($P1047) &gt;= 4), IF($S1047 &lt;&gt; "", $I1047/$S1047, ""), ""), "")</f>
        <v/>
      </c>
      <c r="AK1047" s="10" t="str">
        <f ca="1">IFERROR(IF(AND(NOW()&lt;= EOMONTH(DATE(YEAR($P1047),5, 1), 0), Overall!$A1049&lt;&gt;"", MONTH($O1047) &lt;= 5, MONTH($P1047) &gt;= 5), IF($S1047 &lt;&gt; "", $I1047/$S1047, ""), ""), "")</f>
        <v/>
      </c>
      <c r="AL1047" s="10" t="str">
        <f ca="1">IFERROR(IF(AND(NOW()&lt;= EOMONTH(DATE(YEAR($P1047),6, 1), 0), Overall!$A1049&lt;&gt;"", MONTH($O1047) &lt;= 6, MONTH($P1047) &gt;= 6), IF($S1047 &lt;&gt; "", $I1047/$S1047, ""), ""), "")</f>
        <v/>
      </c>
      <c r="AM1047" s="10" t="str">
        <f ca="1">IFERROR(IF(AND(NOW()&lt;= EOMONTH(DATE(YEAR($P1047),7, 1), 0), Overall!$A1049&lt;&gt;"", MONTH($O1047) &lt;= 7, MONTH($P1047) &gt;= 7), IF($S1047 &lt;&gt; "", $I1047/$S1047, ""), ""), "")</f>
        <v/>
      </c>
      <c r="AN1047" s="10" t="str">
        <f ca="1">IFERROR(IF(AND(NOW()&lt;= EOMONTH(DATE(YEAR($P1047),8, 1), 0), Overall!$A1049&lt;&gt;"", MONTH($O1047) &lt;= 8, MONTH($P1047) &gt;= 8), IF($S1047 &lt;&gt; "", $I1047/$S1047, ""), ""), "")</f>
        <v/>
      </c>
      <c r="AO1047" s="10" t="str">
        <f ca="1">IFERROR(IF(AND(NOW()&lt;= EOMONTH(DATE(YEAR($P1047),9, 1), 0), Overall!$A1049&lt;&gt;"", MONTH($O1047) &lt;= 9, MONTH($P1047) &gt;= 9), IF($S1047 &lt;&gt; "", $I1047/$S1047, ""), ""), "")</f>
        <v/>
      </c>
      <c r="AP1047" s="10" t="str">
        <f ca="1">IFERROR(IF(AND(NOW()&lt;= EOMONTH(DATE(YEAR($P1047),10, 1), 0), Overall!$A1049&lt;&gt;"", MONTH($O1047) &lt;= 10, MONTH($P1047) &gt;= 10), IF($S1047 &lt;&gt; "", $I1047/$S1047, ""), ""), "")</f>
        <v/>
      </c>
      <c r="AQ1047" s="10" t="str">
        <f ca="1">IFERROR(IF(AND(NOW()&lt;= EOMONTH(DATE(YEAR($P1047),11, 1), 0), Overall!$A1049&lt;&gt;"", MONTH($O1047) &lt;=11, MONTH($P1047) &gt;= 11), IF($S1047 &lt;&gt; "", $I1047/$S1047, ""), ""), "")</f>
        <v/>
      </c>
      <c r="AR1047" s="10" t="str">
        <f ca="1">IFERROR(IF(AND(NOW()&lt;= EOMONTH(DATE(YEAR($P1047),12, 1), 0), Overall!$A1049&lt;&gt;"", MONTH($O1047) &lt;= 12, MONTH($P1047) &gt;= 12), IF($S1047 &lt;&gt; "", $I1047/$S1047, ""), ""), "")</f>
        <v/>
      </c>
      <c r="AS1047" s="16">
        <f t="shared" ca="1" si="33"/>
        <v>0</v>
      </c>
    </row>
    <row r="1048" spans="1:45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5" t="str">
        <f>IF(Overall!P1050&lt;&gt;"",_xlfn.VALUETOTEXT(Overall!P1050),"")</f>
        <v/>
      </c>
      <c r="I1048" s="6" t="str">
        <f>IF(Overall!F1050&lt;&gt;"",VALUE(Overall!F1050),"")</f>
        <v/>
      </c>
      <c r="J1048" s="6" t="str">
        <f>IF(Overall!G1050&lt;&gt;"",VALUE(Overall!G1050),"")</f>
        <v/>
      </c>
      <c r="K1048" s="6" t="str">
        <f>IF(Overall!H1050&lt;&gt;"",VALUE(Overall!H1050),"")</f>
        <v/>
      </c>
      <c r="L1048" s="6" t="str">
        <f>IF(Overall!I1050&lt;&gt;"",VALUE(Overall!I1050),"")</f>
        <v/>
      </c>
      <c r="M1048" s="6" t="str">
        <f>IF(Overall!J1050&lt;&gt;"",VALUE(Overall!J1050),"")</f>
        <v/>
      </c>
      <c r="N1048" s="6" t="str">
        <f>IF(Overall!K1050&lt;&gt;"",VALUE(Overall!K1050),"")</f>
        <v/>
      </c>
      <c r="O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P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Q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R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S1048" s="5" t="str">
        <f t="shared" si="32"/>
        <v/>
      </c>
      <c r="T1048" s="10" t="str">
        <f>IF(Overall!$A1050&lt;&gt;"",IF(AND(MONTH($O1048) &lt;= 1, MONTH($P1048) &gt;= 1), IF($S1048 &lt;&gt; "", $I1048/$S1048, ""), ""),"")</f>
        <v/>
      </c>
      <c r="U1048" s="10" t="str">
        <f>IF(Overall!$A1050&lt;&gt;"",IF(AND(MONTH($O1048) &lt;= 2, MONTH($P1048) &gt;= 2), IF($S1048 &lt;&gt; "", $I1048/$S1048, ""), ""),"")</f>
        <v/>
      </c>
      <c r="V1048" s="10" t="str">
        <f>IF(Overall!$A1050&lt;&gt;"",IF(AND(MONTH($O1048) &lt;= 3, MONTH($P1048) &gt;= 3), IF($S1048 &lt;&gt; "", $I1048/$S1048, ""), ""),"")</f>
        <v/>
      </c>
      <c r="W1048" s="10" t="str">
        <f>IF(Overall!$A1050&lt;&gt;"",IF(AND(MONTH($O1048) &lt;= 4, MONTH($P1048) &gt;= 4), IF($S1048 &lt;&gt; "", $I1048/$S1048, ""), ""),"")</f>
        <v/>
      </c>
      <c r="X1048" s="10" t="str">
        <f>IF(Overall!$A1050&lt;&gt;"",IF(AND(MONTH($O1048) &lt;= 5, MONTH($P1048) &gt;= 5), IF($S1048 &lt;&gt; "", $I1048/$S1048, ""), ""),"")</f>
        <v/>
      </c>
      <c r="Y1048" s="10" t="str">
        <f>IF(Overall!$A1050&lt;&gt;"",IF(AND(MONTH($O1048) &lt;= 6, MONTH($P1048) &gt;= 6), IF($S1048 &lt;&gt; "", $I1048/$S1048, ""), ""),"")</f>
        <v/>
      </c>
      <c r="Z1048" s="10" t="str">
        <f>IF(Overall!$A1050&lt;&gt;"",IF(AND(MONTH($O1048) &lt;= 7, MONTH($P1048) &gt;= 7 ), IF($S1048 &lt;&gt; "", $I1048/$S1048, ""), ""),"")</f>
        <v/>
      </c>
      <c r="AA1048" s="10" t="str">
        <f>IF(Overall!$A1050&lt;&gt;"",IF(AND(MONTH($O1048) &lt;= 8, MONTH($P1048) &gt;= 8), IF($S1048 &lt;&gt; "", $I1048/$S1048, ""), ""),"")</f>
        <v/>
      </c>
      <c r="AB1048" s="10" t="str">
        <f>IF(Overall!$A1050&lt;&gt;"",IF(AND(MONTH($O1048) &lt;= 9, MONTH($P1048) &gt;= 9), IF($S1048 &lt;&gt; "", $I1048/$S1048, ""), ""),"")</f>
        <v/>
      </c>
      <c r="AC1048" s="10" t="str">
        <f>IF(Overall!$A1050&lt;&gt;"",IF(AND(MONTH($O1048) &lt;= 10, MONTH($P1048) &gt;= 10), IF($S1048 &lt;&gt; "", $I1048/$S1048, ""), ""),"")</f>
        <v/>
      </c>
      <c r="AD1048" s="10" t="str">
        <f>IF(Overall!$A1050&lt;&gt;"",IF(AND(MONTH($O1048) &lt;= 11, MONTH($P1048) &gt;= 11), IF($S1048 &lt;&gt; "", $I1048/$S1048, ""), ""),"")</f>
        <v/>
      </c>
      <c r="AE1048" s="10" t="str">
        <f>IF(Overall!$A1050&lt;&gt;"",IF(AND(MONTH($O1048) &lt;= 12, MONTH($P1048) &gt;= 12), IF($S1048 &lt;&gt; "", $I1048/$S1048, ""), ""),"")</f>
        <v/>
      </c>
      <c r="AG1048" s="10" t="str">
        <f ca="1">IFERROR(IF(AND(NOW()&lt;= EOMONTH(DATE(YEAR($P1048),1, 1), 0), Overall!$A1050&lt;&gt;"", MONTH($O1048) &lt;= 1, MONTH($P1048) &gt;= 1), IF($S1048 &lt;&gt; "", $I1048/$S1048, ""), ""), "")</f>
        <v/>
      </c>
      <c r="AH1048" s="10" t="str">
        <f ca="1">IFERROR(IF(AND(NOW()&lt;= EOMONTH(DATE(YEAR($P1048),2, 1), 0), Overall!$A1050&lt;&gt;"", MONTH($O1048) &lt;= 2, MONTH($P1048) &gt;= 2), IF($S1048 &lt;&gt; "", $I1048/$S1048, ""), ""), "")</f>
        <v/>
      </c>
      <c r="AI1048" s="10" t="str">
        <f ca="1">IFERROR(IF(AND(NOW()&lt;= EOMONTH(DATE(YEAR($P1048),3, 1), 0), Overall!$A1050&lt;&gt;"", MONTH($O1048) &lt;= 3, MONTH($P1048) &gt;= 3), IF($S1048 &lt;&gt; "", $I1048/$S1048, ""), ""), "")</f>
        <v/>
      </c>
      <c r="AJ1048" s="10" t="str">
        <f ca="1">IFERROR(IF(AND(NOW()&lt;= EOMONTH(DATE(YEAR($P1048),4, 1), 0), Overall!$A1050&lt;&gt;"", MONTH($O1048) &lt;= 4, MONTH($P1048) &gt;= 4), IF($S1048 &lt;&gt; "", $I1048/$S1048, ""), ""), "")</f>
        <v/>
      </c>
      <c r="AK1048" s="10" t="str">
        <f ca="1">IFERROR(IF(AND(NOW()&lt;= EOMONTH(DATE(YEAR($P1048),5, 1), 0), Overall!$A1050&lt;&gt;"", MONTH($O1048) &lt;= 5, MONTH($P1048) &gt;= 5), IF($S1048 &lt;&gt; "", $I1048/$S1048, ""), ""), "")</f>
        <v/>
      </c>
      <c r="AL1048" s="10" t="str">
        <f ca="1">IFERROR(IF(AND(NOW()&lt;= EOMONTH(DATE(YEAR($P1048),6, 1), 0), Overall!$A1050&lt;&gt;"", MONTH($O1048) &lt;= 6, MONTH($P1048) &gt;= 6), IF($S1048 &lt;&gt; "", $I1048/$S1048, ""), ""), "")</f>
        <v/>
      </c>
      <c r="AM1048" s="10" t="str">
        <f ca="1">IFERROR(IF(AND(NOW()&lt;= EOMONTH(DATE(YEAR($P1048),7, 1), 0), Overall!$A1050&lt;&gt;"", MONTH($O1048) &lt;= 7, MONTH($P1048) &gt;= 7), IF($S1048 &lt;&gt; "", $I1048/$S1048, ""), ""), "")</f>
        <v/>
      </c>
      <c r="AN1048" s="10" t="str">
        <f ca="1">IFERROR(IF(AND(NOW()&lt;= EOMONTH(DATE(YEAR($P1048),8, 1), 0), Overall!$A1050&lt;&gt;"", MONTH($O1048) &lt;= 8, MONTH($P1048) &gt;= 8), IF($S1048 &lt;&gt; "", $I1048/$S1048, ""), ""), "")</f>
        <v/>
      </c>
      <c r="AO1048" s="10" t="str">
        <f ca="1">IFERROR(IF(AND(NOW()&lt;= EOMONTH(DATE(YEAR($P1048),9, 1), 0), Overall!$A1050&lt;&gt;"", MONTH($O1048) &lt;= 9, MONTH($P1048) &gt;= 9), IF($S1048 &lt;&gt; "", $I1048/$S1048, ""), ""), "")</f>
        <v/>
      </c>
      <c r="AP1048" s="10" t="str">
        <f ca="1">IFERROR(IF(AND(NOW()&lt;= EOMONTH(DATE(YEAR($P1048),10, 1), 0), Overall!$A1050&lt;&gt;"", MONTH($O1048) &lt;= 10, MONTH($P1048) &gt;= 10), IF($S1048 &lt;&gt; "", $I1048/$S1048, ""), ""), "")</f>
        <v/>
      </c>
      <c r="AQ1048" s="10" t="str">
        <f ca="1">IFERROR(IF(AND(NOW()&lt;= EOMONTH(DATE(YEAR($P1048),11, 1), 0), Overall!$A1050&lt;&gt;"", MONTH($O1048) &lt;=11, MONTH($P1048) &gt;= 11), IF($S1048 &lt;&gt; "", $I1048/$S1048, ""), ""), "")</f>
        <v/>
      </c>
      <c r="AR1048" s="10" t="str">
        <f ca="1">IFERROR(IF(AND(NOW()&lt;= EOMONTH(DATE(YEAR($P1048),12, 1), 0), Overall!$A1050&lt;&gt;"", MONTH($O1048) &lt;= 12, MONTH($P1048) &gt;= 12), IF($S1048 &lt;&gt; "", $I1048/$S1048, ""), ""), "")</f>
        <v/>
      </c>
      <c r="AS1048" s="16">
        <f t="shared" ca="1" si="33"/>
        <v>0</v>
      </c>
    </row>
    <row r="1049" spans="1:45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5" t="str">
        <f>IF(Overall!P1051&lt;&gt;"",_xlfn.VALUETOTEXT(Overall!P1051),"")</f>
        <v/>
      </c>
      <c r="I1049" s="6" t="str">
        <f>IF(Overall!F1051&lt;&gt;"",VALUE(Overall!F1051),"")</f>
        <v/>
      </c>
      <c r="J1049" s="6" t="str">
        <f>IF(Overall!G1051&lt;&gt;"",VALUE(Overall!G1051),"")</f>
        <v/>
      </c>
      <c r="K1049" s="6" t="str">
        <f>IF(Overall!H1051&lt;&gt;"",VALUE(Overall!H1051),"")</f>
        <v/>
      </c>
      <c r="L1049" s="6" t="str">
        <f>IF(Overall!I1051&lt;&gt;"",VALUE(Overall!I1051),"")</f>
        <v/>
      </c>
      <c r="M1049" s="6" t="str">
        <f>IF(Overall!J1051&lt;&gt;"",VALUE(Overall!J1051),"")</f>
        <v/>
      </c>
      <c r="N1049" s="6" t="str">
        <f>IF(Overall!K1051&lt;&gt;"",VALUE(Overall!K1051),"")</f>
        <v/>
      </c>
      <c r="O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P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Q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R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S1049" s="5" t="str">
        <f t="shared" si="32"/>
        <v/>
      </c>
      <c r="T1049" s="10" t="str">
        <f>IF(Overall!$A1051&lt;&gt;"",IF(AND(MONTH($O1049) &lt;= 1, MONTH($P1049) &gt;= 1), IF($S1049 &lt;&gt; "", $I1049/$S1049, ""), ""),"")</f>
        <v/>
      </c>
      <c r="U1049" s="10" t="str">
        <f>IF(Overall!$A1051&lt;&gt;"",IF(AND(MONTH($O1049) &lt;= 2, MONTH($P1049) &gt;= 2), IF($S1049 &lt;&gt; "", $I1049/$S1049, ""), ""),"")</f>
        <v/>
      </c>
      <c r="V1049" s="10" t="str">
        <f>IF(Overall!$A1051&lt;&gt;"",IF(AND(MONTH($O1049) &lt;= 3, MONTH($P1049) &gt;= 3), IF($S1049 &lt;&gt; "", $I1049/$S1049, ""), ""),"")</f>
        <v/>
      </c>
      <c r="W1049" s="10" t="str">
        <f>IF(Overall!$A1051&lt;&gt;"",IF(AND(MONTH($O1049) &lt;= 4, MONTH($P1049) &gt;= 4), IF($S1049 &lt;&gt; "", $I1049/$S1049, ""), ""),"")</f>
        <v/>
      </c>
      <c r="X1049" s="10" t="str">
        <f>IF(Overall!$A1051&lt;&gt;"",IF(AND(MONTH($O1049) &lt;= 5, MONTH($P1049) &gt;= 5), IF($S1049 &lt;&gt; "", $I1049/$S1049, ""), ""),"")</f>
        <v/>
      </c>
      <c r="Y1049" s="10" t="str">
        <f>IF(Overall!$A1051&lt;&gt;"",IF(AND(MONTH($O1049) &lt;= 6, MONTH($P1049) &gt;= 6), IF($S1049 &lt;&gt; "", $I1049/$S1049, ""), ""),"")</f>
        <v/>
      </c>
      <c r="Z1049" s="10" t="str">
        <f>IF(Overall!$A1051&lt;&gt;"",IF(AND(MONTH($O1049) &lt;= 7, MONTH($P1049) &gt;= 7 ), IF($S1049 &lt;&gt; "", $I1049/$S1049, ""), ""),"")</f>
        <v/>
      </c>
      <c r="AA1049" s="10" t="str">
        <f>IF(Overall!$A1051&lt;&gt;"",IF(AND(MONTH($O1049) &lt;= 8, MONTH($P1049) &gt;= 8), IF($S1049 &lt;&gt; "", $I1049/$S1049, ""), ""),"")</f>
        <v/>
      </c>
      <c r="AB1049" s="10" t="str">
        <f>IF(Overall!$A1051&lt;&gt;"",IF(AND(MONTH($O1049) &lt;= 9, MONTH($P1049) &gt;= 9), IF($S1049 &lt;&gt; "", $I1049/$S1049, ""), ""),"")</f>
        <v/>
      </c>
      <c r="AC1049" s="10" t="str">
        <f>IF(Overall!$A1051&lt;&gt;"",IF(AND(MONTH($O1049) &lt;= 10, MONTH($P1049) &gt;= 10), IF($S1049 &lt;&gt; "", $I1049/$S1049, ""), ""),"")</f>
        <v/>
      </c>
      <c r="AD1049" s="10" t="str">
        <f>IF(Overall!$A1051&lt;&gt;"",IF(AND(MONTH($O1049) &lt;= 11, MONTH($P1049) &gt;= 11), IF($S1049 &lt;&gt; "", $I1049/$S1049, ""), ""),"")</f>
        <v/>
      </c>
      <c r="AE1049" s="10" t="str">
        <f>IF(Overall!$A1051&lt;&gt;"",IF(AND(MONTH($O1049) &lt;= 12, MONTH($P1049) &gt;= 12), IF($S1049 &lt;&gt; "", $I1049/$S1049, ""), ""),"")</f>
        <v/>
      </c>
      <c r="AG1049" s="10" t="str">
        <f ca="1">IFERROR(IF(AND(NOW()&lt;= EOMONTH(DATE(YEAR($P1049),1, 1), 0), Overall!$A1051&lt;&gt;"", MONTH($O1049) &lt;= 1, MONTH($P1049) &gt;= 1), IF($S1049 &lt;&gt; "", $I1049/$S1049, ""), ""), "")</f>
        <v/>
      </c>
      <c r="AH1049" s="10" t="str">
        <f ca="1">IFERROR(IF(AND(NOW()&lt;= EOMONTH(DATE(YEAR($P1049),2, 1), 0), Overall!$A1051&lt;&gt;"", MONTH($O1049) &lt;= 2, MONTH($P1049) &gt;= 2), IF($S1049 &lt;&gt; "", $I1049/$S1049, ""), ""), "")</f>
        <v/>
      </c>
      <c r="AI1049" s="10" t="str">
        <f ca="1">IFERROR(IF(AND(NOW()&lt;= EOMONTH(DATE(YEAR($P1049),3, 1), 0), Overall!$A1051&lt;&gt;"", MONTH($O1049) &lt;= 3, MONTH($P1049) &gt;= 3), IF($S1049 &lt;&gt; "", $I1049/$S1049, ""), ""), "")</f>
        <v/>
      </c>
      <c r="AJ1049" s="10" t="str">
        <f ca="1">IFERROR(IF(AND(NOW()&lt;= EOMONTH(DATE(YEAR($P1049),4, 1), 0), Overall!$A1051&lt;&gt;"", MONTH($O1049) &lt;= 4, MONTH($P1049) &gt;= 4), IF($S1049 &lt;&gt; "", $I1049/$S1049, ""), ""), "")</f>
        <v/>
      </c>
      <c r="AK1049" s="10" t="str">
        <f ca="1">IFERROR(IF(AND(NOW()&lt;= EOMONTH(DATE(YEAR($P1049),5, 1), 0), Overall!$A1051&lt;&gt;"", MONTH($O1049) &lt;= 5, MONTH($P1049) &gt;= 5), IF($S1049 &lt;&gt; "", $I1049/$S1049, ""), ""), "")</f>
        <v/>
      </c>
      <c r="AL1049" s="10" t="str">
        <f ca="1">IFERROR(IF(AND(NOW()&lt;= EOMONTH(DATE(YEAR($P1049),6, 1), 0), Overall!$A1051&lt;&gt;"", MONTH($O1049) &lt;= 6, MONTH($P1049) &gt;= 6), IF($S1049 &lt;&gt; "", $I1049/$S1049, ""), ""), "")</f>
        <v/>
      </c>
      <c r="AM1049" s="10" t="str">
        <f ca="1">IFERROR(IF(AND(NOW()&lt;= EOMONTH(DATE(YEAR($P1049),7, 1), 0), Overall!$A1051&lt;&gt;"", MONTH($O1049) &lt;= 7, MONTH($P1049) &gt;= 7), IF($S1049 &lt;&gt; "", $I1049/$S1049, ""), ""), "")</f>
        <v/>
      </c>
      <c r="AN1049" s="10" t="str">
        <f ca="1">IFERROR(IF(AND(NOW()&lt;= EOMONTH(DATE(YEAR($P1049),8, 1), 0), Overall!$A1051&lt;&gt;"", MONTH($O1049) &lt;= 8, MONTH($P1049) &gt;= 8), IF($S1049 &lt;&gt; "", $I1049/$S1049, ""), ""), "")</f>
        <v/>
      </c>
      <c r="AO1049" s="10" t="str">
        <f ca="1">IFERROR(IF(AND(NOW()&lt;= EOMONTH(DATE(YEAR($P1049),9, 1), 0), Overall!$A1051&lt;&gt;"", MONTH($O1049) &lt;= 9, MONTH($P1049) &gt;= 9), IF($S1049 &lt;&gt; "", $I1049/$S1049, ""), ""), "")</f>
        <v/>
      </c>
      <c r="AP1049" s="10" t="str">
        <f ca="1">IFERROR(IF(AND(NOW()&lt;= EOMONTH(DATE(YEAR($P1049),10, 1), 0), Overall!$A1051&lt;&gt;"", MONTH($O1049) &lt;= 10, MONTH($P1049) &gt;= 10), IF($S1049 &lt;&gt; "", $I1049/$S1049, ""), ""), "")</f>
        <v/>
      </c>
      <c r="AQ1049" s="10" t="str">
        <f ca="1">IFERROR(IF(AND(NOW()&lt;= EOMONTH(DATE(YEAR($P1049),11, 1), 0), Overall!$A1051&lt;&gt;"", MONTH($O1049) &lt;=11, MONTH($P1049) &gt;= 11), IF($S1049 &lt;&gt; "", $I1049/$S1049, ""), ""), "")</f>
        <v/>
      </c>
      <c r="AR1049" s="10" t="str">
        <f ca="1">IFERROR(IF(AND(NOW()&lt;= EOMONTH(DATE(YEAR($P1049),12, 1), 0), Overall!$A1051&lt;&gt;"", MONTH($O1049) &lt;= 12, MONTH($P1049) &gt;= 12), IF($S1049 &lt;&gt; "", $I1049/$S1049, ""), ""), "")</f>
        <v/>
      </c>
      <c r="AS1049" s="16">
        <f t="shared" ca="1" si="33"/>
        <v>0</v>
      </c>
    </row>
    <row r="1050" spans="1:45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5" t="str">
        <f>IF(Overall!P1052&lt;&gt;"",_xlfn.VALUETOTEXT(Overall!P1052),"")</f>
        <v/>
      </c>
      <c r="I1050" s="6" t="str">
        <f>IF(Overall!F1052&lt;&gt;"",VALUE(Overall!F1052),"")</f>
        <v/>
      </c>
      <c r="J1050" s="6" t="str">
        <f>IF(Overall!G1052&lt;&gt;"",VALUE(Overall!G1052),"")</f>
        <v/>
      </c>
      <c r="K1050" s="6" t="str">
        <f>IF(Overall!H1052&lt;&gt;"",VALUE(Overall!H1052),"")</f>
        <v/>
      </c>
      <c r="L1050" s="6" t="str">
        <f>IF(Overall!I1052&lt;&gt;"",VALUE(Overall!I1052),"")</f>
        <v/>
      </c>
      <c r="M1050" s="6" t="str">
        <f>IF(Overall!J1052&lt;&gt;"",VALUE(Overall!J1052),"")</f>
        <v/>
      </c>
      <c r="N1050" s="6" t="str">
        <f>IF(Overall!K1052&lt;&gt;"",VALUE(Overall!K1052),"")</f>
        <v/>
      </c>
      <c r="O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P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Q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R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S1050" s="5" t="str">
        <f t="shared" si="32"/>
        <v/>
      </c>
      <c r="T1050" s="10" t="str">
        <f>IF(Overall!$A1052&lt;&gt;"",IF(AND(MONTH($O1050) &lt;= 1, MONTH($P1050) &gt;= 1), IF($S1050 &lt;&gt; "", $I1050/$S1050, ""), ""),"")</f>
        <v/>
      </c>
      <c r="U1050" s="10" t="str">
        <f>IF(Overall!$A1052&lt;&gt;"",IF(AND(MONTH($O1050) &lt;= 2, MONTH($P1050) &gt;= 2), IF($S1050 &lt;&gt; "", $I1050/$S1050, ""), ""),"")</f>
        <v/>
      </c>
      <c r="V1050" s="10" t="str">
        <f>IF(Overall!$A1052&lt;&gt;"",IF(AND(MONTH($O1050) &lt;= 3, MONTH($P1050) &gt;= 3), IF($S1050 &lt;&gt; "", $I1050/$S1050, ""), ""),"")</f>
        <v/>
      </c>
      <c r="W1050" s="10" t="str">
        <f>IF(Overall!$A1052&lt;&gt;"",IF(AND(MONTH($O1050) &lt;= 4, MONTH($P1050) &gt;= 4), IF($S1050 &lt;&gt; "", $I1050/$S1050, ""), ""),"")</f>
        <v/>
      </c>
      <c r="X1050" s="10" t="str">
        <f>IF(Overall!$A1052&lt;&gt;"",IF(AND(MONTH($O1050) &lt;= 5, MONTH($P1050) &gt;= 5), IF($S1050 &lt;&gt; "", $I1050/$S1050, ""), ""),"")</f>
        <v/>
      </c>
      <c r="Y1050" s="10" t="str">
        <f>IF(Overall!$A1052&lt;&gt;"",IF(AND(MONTH($O1050) &lt;= 6, MONTH($P1050) &gt;= 6), IF($S1050 &lt;&gt; "", $I1050/$S1050, ""), ""),"")</f>
        <v/>
      </c>
      <c r="Z1050" s="10" t="str">
        <f>IF(Overall!$A1052&lt;&gt;"",IF(AND(MONTH($O1050) &lt;= 7, MONTH($P1050) &gt;= 7 ), IF($S1050 &lt;&gt; "", $I1050/$S1050, ""), ""),"")</f>
        <v/>
      </c>
      <c r="AA1050" s="10" t="str">
        <f>IF(Overall!$A1052&lt;&gt;"",IF(AND(MONTH($O1050) &lt;= 8, MONTH($P1050) &gt;= 8), IF($S1050 &lt;&gt; "", $I1050/$S1050, ""), ""),"")</f>
        <v/>
      </c>
      <c r="AB1050" s="10" t="str">
        <f>IF(Overall!$A1052&lt;&gt;"",IF(AND(MONTH($O1050) &lt;= 9, MONTH($P1050) &gt;= 9), IF($S1050 &lt;&gt; "", $I1050/$S1050, ""), ""),"")</f>
        <v/>
      </c>
      <c r="AC1050" s="10" t="str">
        <f>IF(Overall!$A1052&lt;&gt;"",IF(AND(MONTH($O1050) &lt;= 10, MONTH($P1050) &gt;= 10), IF($S1050 &lt;&gt; "", $I1050/$S1050, ""), ""),"")</f>
        <v/>
      </c>
      <c r="AD1050" s="10" t="str">
        <f>IF(Overall!$A1052&lt;&gt;"",IF(AND(MONTH($O1050) &lt;= 11, MONTH($P1050) &gt;= 11), IF($S1050 &lt;&gt; "", $I1050/$S1050, ""), ""),"")</f>
        <v/>
      </c>
      <c r="AE1050" s="10" t="str">
        <f>IF(Overall!$A1052&lt;&gt;"",IF(AND(MONTH($O1050) &lt;= 12, MONTH($P1050) &gt;= 12), IF($S1050 &lt;&gt; "", $I1050/$S1050, ""), ""),"")</f>
        <v/>
      </c>
      <c r="AG1050" s="10" t="str">
        <f ca="1">IFERROR(IF(AND(NOW()&lt;= EOMONTH(DATE(YEAR($P1050),1, 1), 0), Overall!$A1052&lt;&gt;"", MONTH($O1050) &lt;= 1, MONTH($P1050) &gt;= 1), IF($S1050 &lt;&gt; "", $I1050/$S1050, ""), ""), "")</f>
        <v/>
      </c>
      <c r="AH1050" s="10" t="str">
        <f ca="1">IFERROR(IF(AND(NOW()&lt;= EOMONTH(DATE(YEAR($P1050),2, 1), 0), Overall!$A1052&lt;&gt;"", MONTH($O1050) &lt;= 2, MONTH($P1050) &gt;= 2), IF($S1050 &lt;&gt; "", $I1050/$S1050, ""), ""), "")</f>
        <v/>
      </c>
      <c r="AI1050" s="10" t="str">
        <f ca="1">IFERROR(IF(AND(NOW()&lt;= EOMONTH(DATE(YEAR($P1050),3, 1), 0), Overall!$A1052&lt;&gt;"", MONTH($O1050) &lt;= 3, MONTH($P1050) &gt;= 3), IF($S1050 &lt;&gt; "", $I1050/$S1050, ""), ""), "")</f>
        <v/>
      </c>
      <c r="AJ1050" s="10" t="str">
        <f ca="1">IFERROR(IF(AND(NOW()&lt;= EOMONTH(DATE(YEAR($P1050),4, 1), 0), Overall!$A1052&lt;&gt;"", MONTH($O1050) &lt;= 4, MONTH($P1050) &gt;= 4), IF($S1050 &lt;&gt; "", $I1050/$S1050, ""), ""), "")</f>
        <v/>
      </c>
      <c r="AK1050" s="10" t="str">
        <f ca="1">IFERROR(IF(AND(NOW()&lt;= EOMONTH(DATE(YEAR($P1050),5, 1), 0), Overall!$A1052&lt;&gt;"", MONTH($O1050) &lt;= 5, MONTH($P1050) &gt;= 5), IF($S1050 &lt;&gt; "", $I1050/$S1050, ""), ""), "")</f>
        <v/>
      </c>
      <c r="AL1050" s="10" t="str">
        <f ca="1">IFERROR(IF(AND(NOW()&lt;= EOMONTH(DATE(YEAR($P1050),6, 1), 0), Overall!$A1052&lt;&gt;"", MONTH($O1050) &lt;= 6, MONTH($P1050) &gt;= 6), IF($S1050 &lt;&gt; "", $I1050/$S1050, ""), ""), "")</f>
        <v/>
      </c>
      <c r="AM1050" s="10" t="str">
        <f ca="1">IFERROR(IF(AND(NOW()&lt;= EOMONTH(DATE(YEAR($P1050),7, 1), 0), Overall!$A1052&lt;&gt;"", MONTH($O1050) &lt;= 7, MONTH($P1050) &gt;= 7), IF($S1050 &lt;&gt; "", $I1050/$S1050, ""), ""), "")</f>
        <v/>
      </c>
      <c r="AN1050" s="10" t="str">
        <f ca="1">IFERROR(IF(AND(NOW()&lt;= EOMONTH(DATE(YEAR($P1050),8, 1), 0), Overall!$A1052&lt;&gt;"", MONTH($O1050) &lt;= 8, MONTH($P1050) &gt;= 8), IF($S1050 &lt;&gt; "", $I1050/$S1050, ""), ""), "")</f>
        <v/>
      </c>
      <c r="AO1050" s="10" t="str">
        <f ca="1">IFERROR(IF(AND(NOW()&lt;= EOMONTH(DATE(YEAR($P1050),9, 1), 0), Overall!$A1052&lt;&gt;"", MONTH($O1050) &lt;= 9, MONTH($P1050) &gt;= 9), IF($S1050 &lt;&gt; "", $I1050/$S1050, ""), ""), "")</f>
        <v/>
      </c>
      <c r="AP1050" s="10" t="str">
        <f ca="1">IFERROR(IF(AND(NOW()&lt;= EOMONTH(DATE(YEAR($P1050),10, 1), 0), Overall!$A1052&lt;&gt;"", MONTH($O1050) &lt;= 10, MONTH($P1050) &gt;= 10), IF($S1050 &lt;&gt; "", $I1050/$S1050, ""), ""), "")</f>
        <v/>
      </c>
      <c r="AQ1050" s="10" t="str">
        <f ca="1">IFERROR(IF(AND(NOW()&lt;= EOMONTH(DATE(YEAR($P1050),11, 1), 0), Overall!$A1052&lt;&gt;"", MONTH($O1050) &lt;=11, MONTH($P1050) &gt;= 11), IF($S1050 &lt;&gt; "", $I1050/$S1050, ""), ""), "")</f>
        <v/>
      </c>
      <c r="AR1050" s="10" t="str">
        <f ca="1">IFERROR(IF(AND(NOW()&lt;= EOMONTH(DATE(YEAR($P1050),12, 1), 0), Overall!$A1052&lt;&gt;"", MONTH($O1050) &lt;= 12, MONTH($P1050) &gt;= 12), IF($S1050 &lt;&gt; "", $I1050/$S1050, ""), ""), "")</f>
        <v/>
      </c>
      <c r="AS1050" s="16">
        <f t="shared" ca="1" si="33"/>
        <v>0</v>
      </c>
    </row>
    <row r="1051" spans="1:45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5" t="str">
        <f>IF(Overall!P1053&lt;&gt;"",_xlfn.VALUETOTEXT(Overall!P1053),"")</f>
        <v/>
      </c>
      <c r="I1051" s="6" t="str">
        <f>IF(Overall!F1053&lt;&gt;"",VALUE(Overall!F1053),"")</f>
        <v/>
      </c>
      <c r="J1051" s="6" t="str">
        <f>IF(Overall!G1053&lt;&gt;"",VALUE(Overall!G1053),"")</f>
        <v/>
      </c>
      <c r="K1051" s="6" t="str">
        <f>IF(Overall!H1053&lt;&gt;"",VALUE(Overall!H1053),"")</f>
        <v/>
      </c>
      <c r="L1051" s="6" t="str">
        <f>IF(Overall!I1053&lt;&gt;"",VALUE(Overall!I1053),"")</f>
        <v/>
      </c>
      <c r="M1051" s="6" t="str">
        <f>IF(Overall!J1053&lt;&gt;"",VALUE(Overall!J1053),"")</f>
        <v/>
      </c>
      <c r="N1051" s="6" t="str">
        <f>IF(Overall!K1053&lt;&gt;"",VALUE(Overall!K1053),"")</f>
        <v/>
      </c>
      <c r="O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P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Q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R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S1051" s="5" t="str">
        <f t="shared" si="32"/>
        <v/>
      </c>
      <c r="T1051" s="10" t="str">
        <f>IF(Overall!$A1053&lt;&gt;"",IF(AND(MONTH($O1051) &lt;= 1, MONTH($P1051) &gt;= 1), IF($S1051 &lt;&gt; "", $I1051/$S1051, ""), ""),"")</f>
        <v/>
      </c>
      <c r="U1051" s="10" t="str">
        <f>IF(Overall!$A1053&lt;&gt;"",IF(AND(MONTH($O1051) &lt;= 2, MONTH($P1051) &gt;= 2), IF($S1051 &lt;&gt; "", $I1051/$S1051, ""), ""),"")</f>
        <v/>
      </c>
      <c r="V1051" s="10" t="str">
        <f>IF(Overall!$A1053&lt;&gt;"",IF(AND(MONTH($O1051) &lt;= 3, MONTH($P1051) &gt;= 3), IF($S1051 &lt;&gt; "", $I1051/$S1051, ""), ""),"")</f>
        <v/>
      </c>
      <c r="W1051" s="10" t="str">
        <f>IF(Overall!$A1053&lt;&gt;"",IF(AND(MONTH($O1051) &lt;= 4, MONTH($P1051) &gt;= 4), IF($S1051 &lt;&gt; "", $I1051/$S1051, ""), ""),"")</f>
        <v/>
      </c>
      <c r="X1051" s="10" t="str">
        <f>IF(Overall!$A1053&lt;&gt;"",IF(AND(MONTH($O1051) &lt;= 5, MONTH($P1051) &gt;= 5), IF($S1051 &lt;&gt; "", $I1051/$S1051, ""), ""),"")</f>
        <v/>
      </c>
      <c r="Y1051" s="10" t="str">
        <f>IF(Overall!$A1053&lt;&gt;"",IF(AND(MONTH($O1051) &lt;= 6, MONTH($P1051) &gt;= 6), IF($S1051 &lt;&gt; "", $I1051/$S1051, ""), ""),"")</f>
        <v/>
      </c>
      <c r="Z1051" s="10" t="str">
        <f>IF(Overall!$A1053&lt;&gt;"",IF(AND(MONTH($O1051) &lt;= 7, MONTH($P1051) &gt;= 7 ), IF($S1051 &lt;&gt; "", $I1051/$S1051, ""), ""),"")</f>
        <v/>
      </c>
      <c r="AA1051" s="10" t="str">
        <f>IF(Overall!$A1053&lt;&gt;"",IF(AND(MONTH($O1051) &lt;= 8, MONTH($P1051) &gt;= 8), IF($S1051 &lt;&gt; "", $I1051/$S1051, ""), ""),"")</f>
        <v/>
      </c>
      <c r="AB1051" s="10" t="str">
        <f>IF(Overall!$A1053&lt;&gt;"",IF(AND(MONTH($O1051) &lt;= 9, MONTH($P1051) &gt;= 9), IF($S1051 &lt;&gt; "", $I1051/$S1051, ""), ""),"")</f>
        <v/>
      </c>
      <c r="AC1051" s="10" t="str">
        <f>IF(Overall!$A1053&lt;&gt;"",IF(AND(MONTH($O1051) &lt;= 10, MONTH($P1051) &gt;= 10), IF($S1051 &lt;&gt; "", $I1051/$S1051, ""), ""),"")</f>
        <v/>
      </c>
      <c r="AD1051" s="10" t="str">
        <f>IF(Overall!$A1053&lt;&gt;"",IF(AND(MONTH($O1051) &lt;= 11, MONTH($P1051) &gt;= 11), IF($S1051 &lt;&gt; "", $I1051/$S1051, ""), ""),"")</f>
        <v/>
      </c>
      <c r="AE1051" s="10" t="str">
        <f>IF(Overall!$A1053&lt;&gt;"",IF(AND(MONTH($O1051) &lt;= 12, MONTH($P1051) &gt;= 12), IF($S1051 &lt;&gt; "", $I1051/$S1051, ""), ""),"")</f>
        <v/>
      </c>
      <c r="AG1051" s="10" t="str">
        <f ca="1">IFERROR(IF(AND(NOW()&lt;= EOMONTH(DATE(YEAR($P1051),1, 1), 0), Overall!$A1053&lt;&gt;"", MONTH($O1051) &lt;= 1, MONTH($P1051) &gt;= 1), IF($S1051 &lt;&gt; "", $I1051/$S1051, ""), ""), "")</f>
        <v/>
      </c>
      <c r="AH1051" s="10" t="str">
        <f ca="1">IFERROR(IF(AND(NOW()&lt;= EOMONTH(DATE(YEAR($P1051),2, 1), 0), Overall!$A1053&lt;&gt;"", MONTH($O1051) &lt;= 2, MONTH($P1051) &gt;= 2), IF($S1051 &lt;&gt; "", $I1051/$S1051, ""), ""), "")</f>
        <v/>
      </c>
      <c r="AI1051" s="10" t="str">
        <f ca="1">IFERROR(IF(AND(NOW()&lt;= EOMONTH(DATE(YEAR($P1051),3, 1), 0), Overall!$A1053&lt;&gt;"", MONTH($O1051) &lt;= 3, MONTH($P1051) &gt;= 3), IF($S1051 &lt;&gt; "", $I1051/$S1051, ""), ""), "")</f>
        <v/>
      </c>
      <c r="AJ1051" s="10" t="str">
        <f ca="1">IFERROR(IF(AND(NOW()&lt;= EOMONTH(DATE(YEAR($P1051),4, 1), 0), Overall!$A1053&lt;&gt;"", MONTH($O1051) &lt;= 4, MONTH($P1051) &gt;= 4), IF($S1051 &lt;&gt; "", $I1051/$S1051, ""), ""), "")</f>
        <v/>
      </c>
      <c r="AK1051" s="10" t="str">
        <f ca="1">IFERROR(IF(AND(NOW()&lt;= EOMONTH(DATE(YEAR($P1051),5, 1), 0), Overall!$A1053&lt;&gt;"", MONTH($O1051) &lt;= 5, MONTH($P1051) &gt;= 5), IF($S1051 &lt;&gt; "", $I1051/$S1051, ""), ""), "")</f>
        <v/>
      </c>
      <c r="AL1051" s="10" t="str">
        <f ca="1">IFERROR(IF(AND(NOW()&lt;= EOMONTH(DATE(YEAR($P1051),6, 1), 0), Overall!$A1053&lt;&gt;"", MONTH($O1051) &lt;= 6, MONTH($P1051) &gt;= 6), IF($S1051 &lt;&gt; "", $I1051/$S1051, ""), ""), "")</f>
        <v/>
      </c>
      <c r="AM1051" s="10" t="str">
        <f ca="1">IFERROR(IF(AND(NOW()&lt;= EOMONTH(DATE(YEAR($P1051),7, 1), 0), Overall!$A1053&lt;&gt;"", MONTH($O1051) &lt;= 7, MONTH($P1051) &gt;= 7), IF($S1051 &lt;&gt; "", $I1051/$S1051, ""), ""), "")</f>
        <v/>
      </c>
      <c r="AN1051" s="10" t="str">
        <f ca="1">IFERROR(IF(AND(NOW()&lt;= EOMONTH(DATE(YEAR($P1051),8, 1), 0), Overall!$A1053&lt;&gt;"", MONTH($O1051) &lt;= 8, MONTH($P1051) &gt;= 8), IF($S1051 &lt;&gt; "", $I1051/$S1051, ""), ""), "")</f>
        <v/>
      </c>
      <c r="AO1051" s="10" t="str">
        <f ca="1">IFERROR(IF(AND(NOW()&lt;= EOMONTH(DATE(YEAR($P1051),9, 1), 0), Overall!$A1053&lt;&gt;"", MONTH($O1051) &lt;= 9, MONTH($P1051) &gt;= 9), IF($S1051 &lt;&gt; "", $I1051/$S1051, ""), ""), "")</f>
        <v/>
      </c>
      <c r="AP1051" s="10" t="str">
        <f ca="1">IFERROR(IF(AND(NOW()&lt;= EOMONTH(DATE(YEAR($P1051),10, 1), 0), Overall!$A1053&lt;&gt;"", MONTH($O1051) &lt;= 10, MONTH($P1051) &gt;= 10), IF($S1051 &lt;&gt; "", $I1051/$S1051, ""), ""), "")</f>
        <v/>
      </c>
      <c r="AQ1051" s="10" t="str">
        <f ca="1">IFERROR(IF(AND(NOW()&lt;= EOMONTH(DATE(YEAR($P1051),11, 1), 0), Overall!$A1053&lt;&gt;"", MONTH($O1051) &lt;=11, MONTH($P1051) &gt;= 11), IF($S1051 &lt;&gt; "", $I1051/$S1051, ""), ""), "")</f>
        <v/>
      </c>
      <c r="AR1051" s="10" t="str">
        <f ca="1">IFERROR(IF(AND(NOW()&lt;= EOMONTH(DATE(YEAR($P1051),12, 1), 0), Overall!$A1053&lt;&gt;"", MONTH($O1051) &lt;= 12, MONTH($P1051) &gt;= 12), IF($S1051 &lt;&gt; "", $I1051/$S1051, ""), ""), "")</f>
        <v/>
      </c>
      <c r="AS1051" s="16">
        <f t="shared" ca="1" si="33"/>
        <v>0</v>
      </c>
    </row>
    <row r="1052" spans="1:45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5" t="str">
        <f>IF(Overall!P1054&lt;&gt;"",_xlfn.VALUETOTEXT(Overall!P1054),"")</f>
        <v/>
      </c>
      <c r="I1052" s="6" t="str">
        <f>IF(Overall!F1054&lt;&gt;"",VALUE(Overall!F1054),"")</f>
        <v/>
      </c>
      <c r="J1052" s="6" t="str">
        <f>IF(Overall!G1054&lt;&gt;"",VALUE(Overall!G1054),"")</f>
        <v/>
      </c>
      <c r="K1052" s="6" t="str">
        <f>IF(Overall!H1054&lt;&gt;"",VALUE(Overall!H1054),"")</f>
        <v/>
      </c>
      <c r="L1052" s="6" t="str">
        <f>IF(Overall!I1054&lt;&gt;"",VALUE(Overall!I1054),"")</f>
        <v/>
      </c>
      <c r="M1052" s="6" t="str">
        <f>IF(Overall!J1054&lt;&gt;"",VALUE(Overall!J1054),"")</f>
        <v/>
      </c>
      <c r="N1052" s="6" t="str">
        <f>IF(Overall!K1054&lt;&gt;"",VALUE(Overall!K1054),"")</f>
        <v/>
      </c>
      <c r="O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P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Q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R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S1052" s="5" t="str">
        <f t="shared" si="32"/>
        <v/>
      </c>
      <c r="T1052" s="10" t="str">
        <f>IF(Overall!$A1054&lt;&gt;"",IF(AND(MONTH($O1052) &lt;= 1, MONTH($P1052) &gt;= 1), IF($S1052 &lt;&gt; "", $I1052/$S1052, ""), ""),"")</f>
        <v/>
      </c>
      <c r="U1052" s="10" t="str">
        <f>IF(Overall!$A1054&lt;&gt;"",IF(AND(MONTH($O1052) &lt;= 2, MONTH($P1052) &gt;= 2), IF($S1052 &lt;&gt; "", $I1052/$S1052, ""), ""),"")</f>
        <v/>
      </c>
      <c r="V1052" s="10" t="str">
        <f>IF(Overall!$A1054&lt;&gt;"",IF(AND(MONTH($O1052) &lt;= 3, MONTH($P1052) &gt;= 3), IF($S1052 &lt;&gt; "", $I1052/$S1052, ""), ""),"")</f>
        <v/>
      </c>
      <c r="W1052" s="10" t="str">
        <f>IF(Overall!$A1054&lt;&gt;"",IF(AND(MONTH($O1052) &lt;= 4, MONTH($P1052) &gt;= 4), IF($S1052 &lt;&gt; "", $I1052/$S1052, ""), ""),"")</f>
        <v/>
      </c>
      <c r="X1052" s="10" t="str">
        <f>IF(Overall!$A1054&lt;&gt;"",IF(AND(MONTH($O1052) &lt;= 5, MONTH($P1052) &gt;= 5), IF($S1052 &lt;&gt; "", $I1052/$S1052, ""), ""),"")</f>
        <v/>
      </c>
      <c r="Y1052" s="10" t="str">
        <f>IF(Overall!$A1054&lt;&gt;"",IF(AND(MONTH($O1052) &lt;= 6, MONTH($P1052) &gt;= 6), IF($S1052 &lt;&gt; "", $I1052/$S1052, ""), ""),"")</f>
        <v/>
      </c>
      <c r="Z1052" s="10" t="str">
        <f>IF(Overall!$A1054&lt;&gt;"",IF(AND(MONTH($O1052) &lt;= 7, MONTH($P1052) &gt;= 7 ), IF($S1052 &lt;&gt; "", $I1052/$S1052, ""), ""),"")</f>
        <v/>
      </c>
      <c r="AA1052" s="10" t="str">
        <f>IF(Overall!$A1054&lt;&gt;"",IF(AND(MONTH($O1052) &lt;= 8, MONTH($P1052) &gt;= 8), IF($S1052 &lt;&gt; "", $I1052/$S1052, ""), ""),"")</f>
        <v/>
      </c>
      <c r="AB1052" s="10" t="str">
        <f>IF(Overall!$A1054&lt;&gt;"",IF(AND(MONTH($O1052) &lt;= 9, MONTH($P1052) &gt;= 9), IF($S1052 &lt;&gt; "", $I1052/$S1052, ""), ""),"")</f>
        <v/>
      </c>
      <c r="AC1052" s="10" t="str">
        <f>IF(Overall!$A1054&lt;&gt;"",IF(AND(MONTH($O1052) &lt;= 10, MONTH($P1052) &gt;= 10), IF($S1052 &lt;&gt; "", $I1052/$S1052, ""), ""),"")</f>
        <v/>
      </c>
      <c r="AD1052" s="10" t="str">
        <f>IF(Overall!$A1054&lt;&gt;"",IF(AND(MONTH($O1052) &lt;= 11, MONTH($P1052) &gt;= 11), IF($S1052 &lt;&gt; "", $I1052/$S1052, ""), ""),"")</f>
        <v/>
      </c>
      <c r="AE1052" s="10" t="str">
        <f>IF(Overall!$A1054&lt;&gt;"",IF(AND(MONTH($O1052) &lt;= 12, MONTH($P1052) &gt;= 12), IF($S1052 &lt;&gt; "", $I1052/$S1052, ""), ""),"")</f>
        <v/>
      </c>
      <c r="AG1052" s="10" t="str">
        <f ca="1">IFERROR(IF(AND(NOW()&lt;= EOMONTH(DATE(YEAR($P1052),1, 1), 0), Overall!$A1054&lt;&gt;"", MONTH($O1052) &lt;= 1, MONTH($P1052) &gt;= 1), IF($S1052 &lt;&gt; "", $I1052/$S1052, ""), ""), "")</f>
        <v/>
      </c>
      <c r="AH1052" s="10" t="str">
        <f ca="1">IFERROR(IF(AND(NOW()&lt;= EOMONTH(DATE(YEAR($P1052),2, 1), 0), Overall!$A1054&lt;&gt;"", MONTH($O1052) &lt;= 2, MONTH($P1052) &gt;= 2), IF($S1052 &lt;&gt; "", $I1052/$S1052, ""), ""), "")</f>
        <v/>
      </c>
      <c r="AI1052" s="10" t="str">
        <f ca="1">IFERROR(IF(AND(NOW()&lt;= EOMONTH(DATE(YEAR($P1052),3, 1), 0), Overall!$A1054&lt;&gt;"", MONTH($O1052) &lt;= 3, MONTH($P1052) &gt;= 3), IF($S1052 &lt;&gt; "", $I1052/$S1052, ""), ""), "")</f>
        <v/>
      </c>
      <c r="AJ1052" s="10" t="str">
        <f ca="1">IFERROR(IF(AND(NOW()&lt;= EOMONTH(DATE(YEAR($P1052),4, 1), 0), Overall!$A1054&lt;&gt;"", MONTH($O1052) &lt;= 4, MONTH($P1052) &gt;= 4), IF($S1052 &lt;&gt; "", $I1052/$S1052, ""), ""), "")</f>
        <v/>
      </c>
      <c r="AK1052" s="10" t="str">
        <f ca="1">IFERROR(IF(AND(NOW()&lt;= EOMONTH(DATE(YEAR($P1052),5, 1), 0), Overall!$A1054&lt;&gt;"", MONTH($O1052) &lt;= 5, MONTH($P1052) &gt;= 5), IF($S1052 &lt;&gt; "", $I1052/$S1052, ""), ""), "")</f>
        <v/>
      </c>
      <c r="AL1052" s="10" t="str">
        <f ca="1">IFERROR(IF(AND(NOW()&lt;= EOMONTH(DATE(YEAR($P1052),6, 1), 0), Overall!$A1054&lt;&gt;"", MONTH($O1052) &lt;= 6, MONTH($P1052) &gt;= 6), IF($S1052 &lt;&gt; "", $I1052/$S1052, ""), ""), "")</f>
        <v/>
      </c>
      <c r="AM1052" s="10" t="str">
        <f ca="1">IFERROR(IF(AND(NOW()&lt;= EOMONTH(DATE(YEAR($P1052),7, 1), 0), Overall!$A1054&lt;&gt;"", MONTH($O1052) &lt;= 7, MONTH($P1052) &gt;= 7), IF($S1052 &lt;&gt; "", $I1052/$S1052, ""), ""), "")</f>
        <v/>
      </c>
      <c r="AN1052" s="10" t="str">
        <f ca="1">IFERROR(IF(AND(NOW()&lt;= EOMONTH(DATE(YEAR($P1052),8, 1), 0), Overall!$A1054&lt;&gt;"", MONTH($O1052) &lt;= 8, MONTH($P1052) &gt;= 8), IF($S1052 &lt;&gt; "", $I1052/$S1052, ""), ""), "")</f>
        <v/>
      </c>
      <c r="AO1052" s="10" t="str">
        <f ca="1">IFERROR(IF(AND(NOW()&lt;= EOMONTH(DATE(YEAR($P1052),9, 1), 0), Overall!$A1054&lt;&gt;"", MONTH($O1052) &lt;= 9, MONTH($P1052) &gt;= 9), IF($S1052 &lt;&gt; "", $I1052/$S1052, ""), ""), "")</f>
        <v/>
      </c>
      <c r="AP1052" s="10" t="str">
        <f ca="1">IFERROR(IF(AND(NOW()&lt;= EOMONTH(DATE(YEAR($P1052),10, 1), 0), Overall!$A1054&lt;&gt;"", MONTH($O1052) &lt;= 10, MONTH($P1052) &gt;= 10), IF($S1052 &lt;&gt; "", $I1052/$S1052, ""), ""), "")</f>
        <v/>
      </c>
      <c r="AQ1052" s="10" t="str">
        <f ca="1">IFERROR(IF(AND(NOW()&lt;= EOMONTH(DATE(YEAR($P1052),11, 1), 0), Overall!$A1054&lt;&gt;"", MONTH($O1052) &lt;=11, MONTH($P1052) &gt;= 11), IF($S1052 &lt;&gt; "", $I1052/$S1052, ""), ""), "")</f>
        <v/>
      </c>
      <c r="AR1052" s="10" t="str">
        <f ca="1">IFERROR(IF(AND(NOW()&lt;= EOMONTH(DATE(YEAR($P1052),12, 1), 0), Overall!$A1054&lt;&gt;"", MONTH($O1052) &lt;= 12, MONTH($P1052) &gt;= 12), IF($S1052 &lt;&gt; "", $I1052/$S1052, ""), ""), "")</f>
        <v/>
      </c>
      <c r="AS1052" s="16">
        <f t="shared" ca="1" si="33"/>
        <v>0</v>
      </c>
    </row>
    <row r="1053" spans="1:45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5" t="str">
        <f>IF(Overall!P1055&lt;&gt;"",_xlfn.VALUETOTEXT(Overall!P1055),"")</f>
        <v/>
      </c>
      <c r="I1053" s="6" t="str">
        <f>IF(Overall!F1055&lt;&gt;"",VALUE(Overall!F1055),"")</f>
        <v/>
      </c>
      <c r="J1053" s="6" t="str">
        <f>IF(Overall!G1055&lt;&gt;"",VALUE(Overall!G1055),"")</f>
        <v/>
      </c>
      <c r="K1053" s="6" t="str">
        <f>IF(Overall!H1055&lt;&gt;"",VALUE(Overall!H1055),"")</f>
        <v/>
      </c>
      <c r="L1053" s="6" t="str">
        <f>IF(Overall!I1055&lt;&gt;"",VALUE(Overall!I1055),"")</f>
        <v/>
      </c>
      <c r="M1053" s="6" t="str">
        <f>IF(Overall!J1055&lt;&gt;"",VALUE(Overall!J1055),"")</f>
        <v/>
      </c>
      <c r="N1053" s="6" t="str">
        <f>IF(Overall!K1055&lt;&gt;"",VALUE(Overall!K1055),"")</f>
        <v/>
      </c>
      <c r="O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P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Q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R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S1053" s="5" t="str">
        <f t="shared" si="32"/>
        <v/>
      </c>
      <c r="T1053" s="10" t="str">
        <f>IF(Overall!$A1055&lt;&gt;"",IF(AND(MONTH($O1053) &lt;= 1, MONTH($P1053) &gt;= 1), IF($S1053 &lt;&gt; "", $I1053/$S1053, ""), ""),"")</f>
        <v/>
      </c>
      <c r="U1053" s="10" t="str">
        <f>IF(Overall!$A1055&lt;&gt;"",IF(AND(MONTH($O1053) &lt;= 2, MONTH($P1053) &gt;= 2), IF($S1053 &lt;&gt; "", $I1053/$S1053, ""), ""),"")</f>
        <v/>
      </c>
      <c r="V1053" s="10" t="str">
        <f>IF(Overall!$A1055&lt;&gt;"",IF(AND(MONTH($O1053) &lt;= 3, MONTH($P1053) &gt;= 3), IF($S1053 &lt;&gt; "", $I1053/$S1053, ""), ""),"")</f>
        <v/>
      </c>
      <c r="W1053" s="10" t="str">
        <f>IF(Overall!$A1055&lt;&gt;"",IF(AND(MONTH($O1053) &lt;= 4, MONTH($P1053) &gt;= 4), IF($S1053 &lt;&gt; "", $I1053/$S1053, ""), ""),"")</f>
        <v/>
      </c>
      <c r="X1053" s="10" t="str">
        <f>IF(Overall!$A1055&lt;&gt;"",IF(AND(MONTH($O1053) &lt;= 5, MONTH($P1053) &gt;= 5), IF($S1053 &lt;&gt; "", $I1053/$S1053, ""), ""),"")</f>
        <v/>
      </c>
      <c r="Y1053" s="10" t="str">
        <f>IF(Overall!$A1055&lt;&gt;"",IF(AND(MONTH($O1053) &lt;= 6, MONTH($P1053) &gt;= 6), IF($S1053 &lt;&gt; "", $I1053/$S1053, ""), ""),"")</f>
        <v/>
      </c>
      <c r="Z1053" s="10" t="str">
        <f>IF(Overall!$A1055&lt;&gt;"",IF(AND(MONTH($O1053) &lt;= 7, MONTH($P1053) &gt;= 7 ), IF($S1053 &lt;&gt; "", $I1053/$S1053, ""), ""),"")</f>
        <v/>
      </c>
      <c r="AA1053" s="10" t="str">
        <f>IF(Overall!$A1055&lt;&gt;"",IF(AND(MONTH($O1053) &lt;= 8, MONTH($P1053) &gt;= 8), IF($S1053 &lt;&gt; "", $I1053/$S1053, ""), ""),"")</f>
        <v/>
      </c>
      <c r="AB1053" s="10" t="str">
        <f>IF(Overall!$A1055&lt;&gt;"",IF(AND(MONTH($O1053) &lt;= 9, MONTH($P1053) &gt;= 9), IF($S1053 &lt;&gt; "", $I1053/$S1053, ""), ""),"")</f>
        <v/>
      </c>
      <c r="AC1053" s="10" t="str">
        <f>IF(Overall!$A1055&lt;&gt;"",IF(AND(MONTH($O1053) &lt;= 10, MONTH($P1053) &gt;= 10), IF($S1053 &lt;&gt; "", $I1053/$S1053, ""), ""),"")</f>
        <v/>
      </c>
      <c r="AD1053" s="10" t="str">
        <f>IF(Overall!$A1055&lt;&gt;"",IF(AND(MONTH($O1053) &lt;= 11, MONTH($P1053) &gt;= 11), IF($S1053 &lt;&gt; "", $I1053/$S1053, ""), ""),"")</f>
        <v/>
      </c>
      <c r="AE1053" s="10" t="str">
        <f>IF(Overall!$A1055&lt;&gt;"",IF(AND(MONTH($O1053) &lt;= 12, MONTH($P1053) &gt;= 12), IF($S1053 &lt;&gt; "", $I1053/$S1053, ""), ""),"")</f>
        <v/>
      </c>
      <c r="AG1053" s="10" t="str">
        <f ca="1">IFERROR(IF(AND(NOW()&lt;= EOMONTH(DATE(YEAR($P1053),1, 1), 0), Overall!$A1055&lt;&gt;"", MONTH($O1053) &lt;= 1, MONTH($P1053) &gt;= 1), IF($S1053 &lt;&gt; "", $I1053/$S1053, ""), ""), "")</f>
        <v/>
      </c>
      <c r="AH1053" s="10" t="str">
        <f ca="1">IFERROR(IF(AND(NOW()&lt;= EOMONTH(DATE(YEAR($P1053),2, 1), 0), Overall!$A1055&lt;&gt;"", MONTH($O1053) &lt;= 2, MONTH($P1053) &gt;= 2), IF($S1053 &lt;&gt; "", $I1053/$S1053, ""), ""), "")</f>
        <v/>
      </c>
      <c r="AI1053" s="10" t="str">
        <f ca="1">IFERROR(IF(AND(NOW()&lt;= EOMONTH(DATE(YEAR($P1053),3, 1), 0), Overall!$A1055&lt;&gt;"", MONTH($O1053) &lt;= 3, MONTH($P1053) &gt;= 3), IF($S1053 &lt;&gt; "", $I1053/$S1053, ""), ""), "")</f>
        <v/>
      </c>
      <c r="AJ1053" s="10" t="str">
        <f ca="1">IFERROR(IF(AND(NOW()&lt;= EOMONTH(DATE(YEAR($P1053),4, 1), 0), Overall!$A1055&lt;&gt;"", MONTH($O1053) &lt;= 4, MONTH($P1053) &gt;= 4), IF($S1053 &lt;&gt; "", $I1053/$S1053, ""), ""), "")</f>
        <v/>
      </c>
      <c r="AK1053" s="10" t="str">
        <f ca="1">IFERROR(IF(AND(NOW()&lt;= EOMONTH(DATE(YEAR($P1053),5, 1), 0), Overall!$A1055&lt;&gt;"", MONTH($O1053) &lt;= 5, MONTH($P1053) &gt;= 5), IF($S1053 &lt;&gt; "", $I1053/$S1053, ""), ""), "")</f>
        <v/>
      </c>
      <c r="AL1053" s="10" t="str">
        <f ca="1">IFERROR(IF(AND(NOW()&lt;= EOMONTH(DATE(YEAR($P1053),6, 1), 0), Overall!$A1055&lt;&gt;"", MONTH($O1053) &lt;= 6, MONTH($P1053) &gt;= 6), IF($S1053 &lt;&gt; "", $I1053/$S1053, ""), ""), "")</f>
        <v/>
      </c>
      <c r="AM1053" s="10" t="str">
        <f ca="1">IFERROR(IF(AND(NOW()&lt;= EOMONTH(DATE(YEAR($P1053),7, 1), 0), Overall!$A1055&lt;&gt;"", MONTH($O1053) &lt;= 7, MONTH($P1053) &gt;= 7), IF($S1053 &lt;&gt; "", $I1053/$S1053, ""), ""), "")</f>
        <v/>
      </c>
      <c r="AN1053" s="10" t="str">
        <f ca="1">IFERROR(IF(AND(NOW()&lt;= EOMONTH(DATE(YEAR($P1053),8, 1), 0), Overall!$A1055&lt;&gt;"", MONTH($O1053) &lt;= 8, MONTH($P1053) &gt;= 8), IF($S1053 &lt;&gt; "", $I1053/$S1053, ""), ""), "")</f>
        <v/>
      </c>
      <c r="AO1053" s="10" t="str">
        <f ca="1">IFERROR(IF(AND(NOW()&lt;= EOMONTH(DATE(YEAR($P1053),9, 1), 0), Overall!$A1055&lt;&gt;"", MONTH($O1053) &lt;= 9, MONTH($P1053) &gt;= 9), IF($S1053 &lt;&gt; "", $I1053/$S1053, ""), ""), "")</f>
        <v/>
      </c>
      <c r="AP1053" s="10" t="str">
        <f ca="1">IFERROR(IF(AND(NOW()&lt;= EOMONTH(DATE(YEAR($P1053),10, 1), 0), Overall!$A1055&lt;&gt;"", MONTH($O1053) &lt;= 10, MONTH($P1053) &gt;= 10), IF($S1053 &lt;&gt; "", $I1053/$S1053, ""), ""), "")</f>
        <v/>
      </c>
      <c r="AQ1053" s="10" t="str">
        <f ca="1">IFERROR(IF(AND(NOW()&lt;= EOMONTH(DATE(YEAR($P1053),11, 1), 0), Overall!$A1055&lt;&gt;"", MONTH($O1053) &lt;=11, MONTH($P1053) &gt;= 11), IF($S1053 &lt;&gt; "", $I1053/$S1053, ""), ""), "")</f>
        <v/>
      </c>
      <c r="AR1053" s="10" t="str">
        <f ca="1">IFERROR(IF(AND(NOW()&lt;= EOMONTH(DATE(YEAR($P1053),12, 1), 0), Overall!$A1055&lt;&gt;"", MONTH($O1053) &lt;= 12, MONTH($P1053) &gt;= 12), IF($S1053 &lt;&gt; "", $I1053/$S1053, ""), ""), "")</f>
        <v/>
      </c>
      <c r="AS1053" s="16">
        <f t="shared" ca="1" si="33"/>
        <v>0</v>
      </c>
    </row>
    <row r="1054" spans="1:45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5" t="str">
        <f>IF(Overall!P1056&lt;&gt;"",_xlfn.VALUETOTEXT(Overall!P1056),"")</f>
        <v/>
      </c>
      <c r="I1054" s="6" t="str">
        <f>IF(Overall!F1056&lt;&gt;"",VALUE(Overall!F1056),"")</f>
        <v/>
      </c>
      <c r="J1054" s="6" t="str">
        <f>IF(Overall!G1056&lt;&gt;"",VALUE(Overall!G1056),"")</f>
        <v/>
      </c>
      <c r="K1054" s="6" t="str">
        <f>IF(Overall!H1056&lt;&gt;"",VALUE(Overall!H1056),"")</f>
        <v/>
      </c>
      <c r="L1054" s="6" t="str">
        <f>IF(Overall!I1056&lt;&gt;"",VALUE(Overall!I1056),"")</f>
        <v/>
      </c>
      <c r="M1054" s="6" t="str">
        <f>IF(Overall!J1056&lt;&gt;"",VALUE(Overall!J1056),"")</f>
        <v/>
      </c>
      <c r="N1054" s="6" t="str">
        <f>IF(Overall!K1056&lt;&gt;"",VALUE(Overall!K1056),"")</f>
        <v/>
      </c>
      <c r="O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P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Q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R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S1054" s="5" t="str">
        <f t="shared" si="32"/>
        <v/>
      </c>
      <c r="T1054" s="10" t="str">
        <f>IF(Overall!$A1056&lt;&gt;"",IF(AND(MONTH($O1054) &lt;= 1, MONTH($P1054) &gt;= 1), IF($S1054 &lt;&gt; "", $I1054/$S1054, ""), ""),"")</f>
        <v/>
      </c>
      <c r="U1054" s="10" t="str">
        <f>IF(Overall!$A1056&lt;&gt;"",IF(AND(MONTH($O1054) &lt;= 2, MONTH($P1054) &gt;= 2), IF($S1054 &lt;&gt; "", $I1054/$S1054, ""), ""),"")</f>
        <v/>
      </c>
      <c r="V1054" s="10" t="str">
        <f>IF(Overall!$A1056&lt;&gt;"",IF(AND(MONTH($O1054) &lt;= 3, MONTH($P1054) &gt;= 3), IF($S1054 &lt;&gt; "", $I1054/$S1054, ""), ""),"")</f>
        <v/>
      </c>
      <c r="W1054" s="10" t="str">
        <f>IF(Overall!$A1056&lt;&gt;"",IF(AND(MONTH($O1054) &lt;= 4, MONTH($P1054) &gt;= 4), IF($S1054 &lt;&gt; "", $I1054/$S1054, ""), ""),"")</f>
        <v/>
      </c>
      <c r="X1054" s="10" t="str">
        <f>IF(Overall!$A1056&lt;&gt;"",IF(AND(MONTH($O1054) &lt;= 5, MONTH($P1054) &gt;= 5), IF($S1054 &lt;&gt; "", $I1054/$S1054, ""), ""),"")</f>
        <v/>
      </c>
      <c r="Y1054" s="10" t="str">
        <f>IF(Overall!$A1056&lt;&gt;"",IF(AND(MONTH($O1054) &lt;= 6, MONTH($P1054) &gt;= 6), IF($S1054 &lt;&gt; "", $I1054/$S1054, ""), ""),"")</f>
        <v/>
      </c>
      <c r="Z1054" s="10" t="str">
        <f>IF(Overall!$A1056&lt;&gt;"",IF(AND(MONTH($O1054) &lt;= 7, MONTH($P1054) &gt;= 7 ), IF($S1054 &lt;&gt; "", $I1054/$S1054, ""), ""),"")</f>
        <v/>
      </c>
      <c r="AA1054" s="10" t="str">
        <f>IF(Overall!$A1056&lt;&gt;"",IF(AND(MONTH($O1054) &lt;= 8, MONTH($P1054) &gt;= 8), IF($S1054 &lt;&gt; "", $I1054/$S1054, ""), ""),"")</f>
        <v/>
      </c>
      <c r="AB1054" s="10" t="str">
        <f>IF(Overall!$A1056&lt;&gt;"",IF(AND(MONTH($O1054) &lt;= 9, MONTH($P1054) &gt;= 9), IF($S1054 &lt;&gt; "", $I1054/$S1054, ""), ""),"")</f>
        <v/>
      </c>
      <c r="AC1054" s="10" t="str">
        <f>IF(Overall!$A1056&lt;&gt;"",IF(AND(MONTH($O1054) &lt;= 10, MONTH($P1054) &gt;= 10), IF($S1054 &lt;&gt; "", $I1054/$S1054, ""), ""),"")</f>
        <v/>
      </c>
      <c r="AD1054" s="10" t="str">
        <f>IF(Overall!$A1056&lt;&gt;"",IF(AND(MONTH($O1054) &lt;= 11, MONTH($P1054) &gt;= 11), IF($S1054 &lt;&gt; "", $I1054/$S1054, ""), ""),"")</f>
        <v/>
      </c>
      <c r="AE1054" s="10" t="str">
        <f>IF(Overall!$A1056&lt;&gt;"",IF(AND(MONTH($O1054) &lt;= 12, MONTH($P1054) &gt;= 12), IF($S1054 &lt;&gt; "", $I1054/$S1054, ""), ""),"")</f>
        <v/>
      </c>
      <c r="AG1054" s="10" t="str">
        <f ca="1">IFERROR(IF(AND(NOW()&lt;= EOMONTH(DATE(YEAR($P1054),1, 1), 0), Overall!$A1056&lt;&gt;"", MONTH($O1054) &lt;= 1, MONTH($P1054) &gt;= 1), IF($S1054 &lt;&gt; "", $I1054/$S1054, ""), ""), "")</f>
        <v/>
      </c>
      <c r="AH1054" s="10" t="str">
        <f ca="1">IFERROR(IF(AND(NOW()&lt;= EOMONTH(DATE(YEAR($P1054),2, 1), 0), Overall!$A1056&lt;&gt;"", MONTH($O1054) &lt;= 2, MONTH($P1054) &gt;= 2), IF($S1054 &lt;&gt; "", $I1054/$S1054, ""), ""), "")</f>
        <v/>
      </c>
      <c r="AI1054" s="10" t="str">
        <f ca="1">IFERROR(IF(AND(NOW()&lt;= EOMONTH(DATE(YEAR($P1054),3, 1), 0), Overall!$A1056&lt;&gt;"", MONTH($O1054) &lt;= 3, MONTH($P1054) &gt;= 3), IF($S1054 &lt;&gt; "", $I1054/$S1054, ""), ""), "")</f>
        <v/>
      </c>
      <c r="AJ1054" s="10" t="str">
        <f ca="1">IFERROR(IF(AND(NOW()&lt;= EOMONTH(DATE(YEAR($P1054),4, 1), 0), Overall!$A1056&lt;&gt;"", MONTH($O1054) &lt;= 4, MONTH($P1054) &gt;= 4), IF($S1054 &lt;&gt; "", $I1054/$S1054, ""), ""), "")</f>
        <v/>
      </c>
      <c r="AK1054" s="10" t="str">
        <f ca="1">IFERROR(IF(AND(NOW()&lt;= EOMONTH(DATE(YEAR($P1054),5, 1), 0), Overall!$A1056&lt;&gt;"", MONTH($O1054) &lt;= 5, MONTH($P1054) &gt;= 5), IF($S1054 &lt;&gt; "", $I1054/$S1054, ""), ""), "")</f>
        <v/>
      </c>
      <c r="AL1054" s="10" t="str">
        <f ca="1">IFERROR(IF(AND(NOW()&lt;= EOMONTH(DATE(YEAR($P1054),6, 1), 0), Overall!$A1056&lt;&gt;"", MONTH($O1054) &lt;= 6, MONTH($P1054) &gt;= 6), IF($S1054 &lt;&gt; "", $I1054/$S1054, ""), ""), "")</f>
        <v/>
      </c>
      <c r="AM1054" s="10" t="str">
        <f ca="1">IFERROR(IF(AND(NOW()&lt;= EOMONTH(DATE(YEAR($P1054),7, 1), 0), Overall!$A1056&lt;&gt;"", MONTH($O1054) &lt;= 7, MONTH($P1054) &gt;= 7), IF($S1054 &lt;&gt; "", $I1054/$S1054, ""), ""), "")</f>
        <v/>
      </c>
      <c r="AN1054" s="10" t="str">
        <f ca="1">IFERROR(IF(AND(NOW()&lt;= EOMONTH(DATE(YEAR($P1054),8, 1), 0), Overall!$A1056&lt;&gt;"", MONTH($O1054) &lt;= 8, MONTH($P1054) &gt;= 8), IF($S1054 &lt;&gt; "", $I1054/$S1054, ""), ""), "")</f>
        <v/>
      </c>
      <c r="AO1054" s="10" t="str">
        <f ca="1">IFERROR(IF(AND(NOW()&lt;= EOMONTH(DATE(YEAR($P1054),9, 1), 0), Overall!$A1056&lt;&gt;"", MONTH($O1054) &lt;= 9, MONTH($P1054) &gt;= 9), IF($S1054 &lt;&gt; "", $I1054/$S1054, ""), ""), "")</f>
        <v/>
      </c>
      <c r="AP1054" s="10" t="str">
        <f ca="1">IFERROR(IF(AND(NOW()&lt;= EOMONTH(DATE(YEAR($P1054),10, 1), 0), Overall!$A1056&lt;&gt;"", MONTH($O1054) &lt;= 10, MONTH($P1054) &gt;= 10), IF($S1054 &lt;&gt; "", $I1054/$S1054, ""), ""), "")</f>
        <v/>
      </c>
      <c r="AQ1054" s="10" t="str">
        <f ca="1">IFERROR(IF(AND(NOW()&lt;= EOMONTH(DATE(YEAR($P1054),11, 1), 0), Overall!$A1056&lt;&gt;"", MONTH($O1054) &lt;=11, MONTH($P1054) &gt;= 11), IF($S1054 &lt;&gt; "", $I1054/$S1054, ""), ""), "")</f>
        <v/>
      </c>
      <c r="AR1054" s="10" t="str">
        <f ca="1">IFERROR(IF(AND(NOW()&lt;= EOMONTH(DATE(YEAR($P1054),12, 1), 0), Overall!$A1056&lt;&gt;"", MONTH($O1054) &lt;= 12, MONTH($P1054) &gt;= 12), IF($S1054 &lt;&gt; "", $I1054/$S1054, ""), ""), "")</f>
        <v/>
      </c>
      <c r="AS1054" s="16">
        <f t="shared" ca="1" si="33"/>
        <v>0</v>
      </c>
    </row>
    <row r="1055" spans="1:45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5" t="str">
        <f>IF(Overall!P1057&lt;&gt;"",_xlfn.VALUETOTEXT(Overall!P1057),"")</f>
        <v/>
      </c>
      <c r="I1055" s="6" t="str">
        <f>IF(Overall!F1057&lt;&gt;"",VALUE(Overall!F1057),"")</f>
        <v/>
      </c>
      <c r="J1055" s="6" t="str">
        <f>IF(Overall!G1057&lt;&gt;"",VALUE(Overall!G1057),"")</f>
        <v/>
      </c>
      <c r="K1055" s="6" t="str">
        <f>IF(Overall!H1057&lt;&gt;"",VALUE(Overall!H1057),"")</f>
        <v/>
      </c>
      <c r="L1055" s="6" t="str">
        <f>IF(Overall!I1057&lt;&gt;"",VALUE(Overall!I1057),"")</f>
        <v/>
      </c>
      <c r="M1055" s="6" t="str">
        <f>IF(Overall!J1057&lt;&gt;"",VALUE(Overall!J1057),"")</f>
        <v/>
      </c>
      <c r="N1055" s="6" t="str">
        <f>IF(Overall!K1057&lt;&gt;"",VALUE(Overall!K1057),"")</f>
        <v/>
      </c>
      <c r="O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P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Q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R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S1055" s="5" t="str">
        <f t="shared" si="32"/>
        <v/>
      </c>
      <c r="T1055" s="10" t="str">
        <f>IF(Overall!$A1057&lt;&gt;"",IF(AND(MONTH($O1055) &lt;= 1, MONTH($P1055) &gt;= 1), IF($S1055 &lt;&gt; "", $I1055/$S1055, ""), ""),"")</f>
        <v/>
      </c>
      <c r="U1055" s="10" t="str">
        <f>IF(Overall!$A1057&lt;&gt;"",IF(AND(MONTH($O1055) &lt;= 2, MONTH($P1055) &gt;= 2), IF($S1055 &lt;&gt; "", $I1055/$S1055, ""), ""),"")</f>
        <v/>
      </c>
      <c r="V1055" s="10" t="str">
        <f>IF(Overall!$A1057&lt;&gt;"",IF(AND(MONTH($O1055) &lt;= 3, MONTH($P1055) &gt;= 3), IF($S1055 &lt;&gt; "", $I1055/$S1055, ""), ""),"")</f>
        <v/>
      </c>
      <c r="W1055" s="10" t="str">
        <f>IF(Overall!$A1057&lt;&gt;"",IF(AND(MONTH($O1055) &lt;= 4, MONTH($P1055) &gt;= 4), IF($S1055 &lt;&gt; "", $I1055/$S1055, ""), ""),"")</f>
        <v/>
      </c>
      <c r="X1055" s="10" t="str">
        <f>IF(Overall!$A1057&lt;&gt;"",IF(AND(MONTH($O1055) &lt;= 5, MONTH($P1055) &gt;= 5), IF($S1055 &lt;&gt; "", $I1055/$S1055, ""), ""),"")</f>
        <v/>
      </c>
      <c r="Y1055" s="10" t="str">
        <f>IF(Overall!$A1057&lt;&gt;"",IF(AND(MONTH($O1055) &lt;= 6, MONTH($P1055) &gt;= 6), IF($S1055 &lt;&gt; "", $I1055/$S1055, ""), ""),"")</f>
        <v/>
      </c>
      <c r="Z1055" s="10" t="str">
        <f>IF(Overall!$A1057&lt;&gt;"",IF(AND(MONTH($O1055) &lt;= 7, MONTH($P1055) &gt;= 7 ), IF($S1055 &lt;&gt; "", $I1055/$S1055, ""), ""),"")</f>
        <v/>
      </c>
      <c r="AA1055" s="10" t="str">
        <f>IF(Overall!$A1057&lt;&gt;"",IF(AND(MONTH($O1055) &lt;= 8, MONTH($P1055) &gt;= 8), IF($S1055 &lt;&gt; "", $I1055/$S1055, ""), ""),"")</f>
        <v/>
      </c>
      <c r="AB1055" s="10" t="str">
        <f>IF(Overall!$A1057&lt;&gt;"",IF(AND(MONTH($O1055) &lt;= 9, MONTH($P1055) &gt;= 9), IF($S1055 &lt;&gt; "", $I1055/$S1055, ""), ""),"")</f>
        <v/>
      </c>
      <c r="AC1055" s="10" t="str">
        <f>IF(Overall!$A1057&lt;&gt;"",IF(AND(MONTH($O1055) &lt;= 10, MONTH($P1055) &gt;= 10), IF($S1055 &lt;&gt; "", $I1055/$S1055, ""), ""),"")</f>
        <v/>
      </c>
      <c r="AD1055" s="10" t="str">
        <f>IF(Overall!$A1057&lt;&gt;"",IF(AND(MONTH($O1055) &lt;= 11, MONTH($P1055) &gt;= 11), IF($S1055 &lt;&gt; "", $I1055/$S1055, ""), ""),"")</f>
        <v/>
      </c>
      <c r="AE1055" s="10" t="str">
        <f>IF(Overall!$A1057&lt;&gt;"",IF(AND(MONTH($O1055) &lt;= 12, MONTH($P1055) &gt;= 12), IF($S1055 &lt;&gt; "", $I1055/$S1055, ""), ""),"")</f>
        <v/>
      </c>
      <c r="AG1055" s="10" t="str">
        <f ca="1">IFERROR(IF(AND(NOW()&lt;= EOMONTH(DATE(YEAR($P1055),1, 1), 0), Overall!$A1057&lt;&gt;"", MONTH($O1055) &lt;= 1, MONTH($P1055) &gt;= 1), IF($S1055 &lt;&gt; "", $I1055/$S1055, ""), ""), "")</f>
        <v/>
      </c>
      <c r="AH1055" s="10" t="str">
        <f ca="1">IFERROR(IF(AND(NOW()&lt;= EOMONTH(DATE(YEAR($P1055),2, 1), 0), Overall!$A1057&lt;&gt;"", MONTH($O1055) &lt;= 2, MONTH($P1055) &gt;= 2), IF($S1055 &lt;&gt; "", $I1055/$S1055, ""), ""), "")</f>
        <v/>
      </c>
      <c r="AI1055" s="10" t="str">
        <f ca="1">IFERROR(IF(AND(NOW()&lt;= EOMONTH(DATE(YEAR($P1055),3, 1), 0), Overall!$A1057&lt;&gt;"", MONTH($O1055) &lt;= 3, MONTH($P1055) &gt;= 3), IF($S1055 &lt;&gt; "", $I1055/$S1055, ""), ""), "")</f>
        <v/>
      </c>
      <c r="AJ1055" s="10" t="str">
        <f ca="1">IFERROR(IF(AND(NOW()&lt;= EOMONTH(DATE(YEAR($P1055),4, 1), 0), Overall!$A1057&lt;&gt;"", MONTH($O1055) &lt;= 4, MONTH($P1055) &gt;= 4), IF($S1055 &lt;&gt; "", $I1055/$S1055, ""), ""), "")</f>
        <v/>
      </c>
      <c r="AK1055" s="10" t="str">
        <f ca="1">IFERROR(IF(AND(NOW()&lt;= EOMONTH(DATE(YEAR($P1055),5, 1), 0), Overall!$A1057&lt;&gt;"", MONTH($O1055) &lt;= 5, MONTH($P1055) &gt;= 5), IF($S1055 &lt;&gt; "", $I1055/$S1055, ""), ""), "")</f>
        <v/>
      </c>
      <c r="AL1055" s="10" t="str">
        <f ca="1">IFERROR(IF(AND(NOW()&lt;= EOMONTH(DATE(YEAR($P1055),6, 1), 0), Overall!$A1057&lt;&gt;"", MONTH($O1055) &lt;= 6, MONTH($P1055) &gt;= 6), IF($S1055 &lt;&gt; "", $I1055/$S1055, ""), ""), "")</f>
        <v/>
      </c>
      <c r="AM1055" s="10" t="str">
        <f ca="1">IFERROR(IF(AND(NOW()&lt;= EOMONTH(DATE(YEAR($P1055),7, 1), 0), Overall!$A1057&lt;&gt;"", MONTH($O1055) &lt;= 7, MONTH($P1055) &gt;= 7), IF($S1055 &lt;&gt; "", $I1055/$S1055, ""), ""), "")</f>
        <v/>
      </c>
      <c r="AN1055" s="10" t="str">
        <f ca="1">IFERROR(IF(AND(NOW()&lt;= EOMONTH(DATE(YEAR($P1055),8, 1), 0), Overall!$A1057&lt;&gt;"", MONTH($O1055) &lt;= 8, MONTH($P1055) &gt;= 8), IF($S1055 &lt;&gt; "", $I1055/$S1055, ""), ""), "")</f>
        <v/>
      </c>
      <c r="AO1055" s="10" t="str">
        <f ca="1">IFERROR(IF(AND(NOW()&lt;= EOMONTH(DATE(YEAR($P1055),9, 1), 0), Overall!$A1057&lt;&gt;"", MONTH($O1055) &lt;= 9, MONTH($P1055) &gt;= 9), IF($S1055 &lt;&gt; "", $I1055/$S1055, ""), ""), "")</f>
        <v/>
      </c>
      <c r="AP1055" s="10" t="str">
        <f ca="1">IFERROR(IF(AND(NOW()&lt;= EOMONTH(DATE(YEAR($P1055),10, 1), 0), Overall!$A1057&lt;&gt;"", MONTH($O1055) &lt;= 10, MONTH($P1055) &gt;= 10), IF($S1055 &lt;&gt; "", $I1055/$S1055, ""), ""), "")</f>
        <v/>
      </c>
      <c r="AQ1055" s="10" t="str">
        <f ca="1">IFERROR(IF(AND(NOW()&lt;= EOMONTH(DATE(YEAR($P1055),11, 1), 0), Overall!$A1057&lt;&gt;"", MONTH($O1055) &lt;=11, MONTH($P1055) &gt;= 11), IF($S1055 &lt;&gt; "", $I1055/$S1055, ""), ""), "")</f>
        <v/>
      </c>
      <c r="AR1055" s="10" t="str">
        <f ca="1">IFERROR(IF(AND(NOW()&lt;= EOMONTH(DATE(YEAR($P1055),12, 1), 0), Overall!$A1057&lt;&gt;"", MONTH($O1055) &lt;= 12, MONTH($P1055) &gt;= 12), IF($S1055 &lt;&gt; "", $I1055/$S1055, ""), ""), "")</f>
        <v/>
      </c>
      <c r="AS1055" s="16">
        <f t="shared" ca="1" si="33"/>
        <v>0</v>
      </c>
    </row>
    <row r="1056" spans="1:45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5" t="str">
        <f>IF(Overall!P1058&lt;&gt;"",_xlfn.VALUETOTEXT(Overall!P1058),"")</f>
        <v/>
      </c>
      <c r="I1056" s="6" t="str">
        <f>IF(Overall!F1058&lt;&gt;"",VALUE(Overall!F1058),"")</f>
        <v/>
      </c>
      <c r="J1056" s="6" t="str">
        <f>IF(Overall!G1058&lt;&gt;"",VALUE(Overall!G1058),"")</f>
        <v/>
      </c>
      <c r="K1056" s="6" t="str">
        <f>IF(Overall!H1058&lt;&gt;"",VALUE(Overall!H1058),"")</f>
        <v/>
      </c>
      <c r="L1056" s="6" t="str">
        <f>IF(Overall!I1058&lt;&gt;"",VALUE(Overall!I1058),"")</f>
        <v/>
      </c>
      <c r="M1056" s="6" t="str">
        <f>IF(Overall!J1058&lt;&gt;"",VALUE(Overall!J1058),"")</f>
        <v/>
      </c>
      <c r="N1056" s="6" t="str">
        <f>IF(Overall!K1058&lt;&gt;"",VALUE(Overall!K1058),"")</f>
        <v/>
      </c>
      <c r="O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P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Q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R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S1056" s="5" t="str">
        <f t="shared" si="32"/>
        <v/>
      </c>
      <c r="T1056" s="10" t="str">
        <f>IF(Overall!$A1058&lt;&gt;"",IF(AND(MONTH($O1056) &lt;= 1, MONTH($P1056) &gt;= 1), IF($S1056 &lt;&gt; "", $I1056/$S1056, ""), ""),"")</f>
        <v/>
      </c>
      <c r="U1056" s="10" t="str">
        <f>IF(Overall!$A1058&lt;&gt;"",IF(AND(MONTH($O1056) &lt;= 2, MONTH($P1056) &gt;= 2), IF($S1056 &lt;&gt; "", $I1056/$S1056, ""), ""),"")</f>
        <v/>
      </c>
      <c r="V1056" s="10" t="str">
        <f>IF(Overall!$A1058&lt;&gt;"",IF(AND(MONTH($O1056) &lt;= 3, MONTH($P1056) &gt;= 3), IF($S1056 &lt;&gt; "", $I1056/$S1056, ""), ""),"")</f>
        <v/>
      </c>
      <c r="W1056" s="10" t="str">
        <f>IF(Overall!$A1058&lt;&gt;"",IF(AND(MONTH($O1056) &lt;= 4, MONTH($P1056) &gt;= 4), IF($S1056 &lt;&gt; "", $I1056/$S1056, ""), ""),"")</f>
        <v/>
      </c>
      <c r="X1056" s="10" t="str">
        <f>IF(Overall!$A1058&lt;&gt;"",IF(AND(MONTH($O1056) &lt;= 5, MONTH($P1056) &gt;= 5), IF($S1056 &lt;&gt; "", $I1056/$S1056, ""), ""),"")</f>
        <v/>
      </c>
      <c r="Y1056" s="10" t="str">
        <f>IF(Overall!$A1058&lt;&gt;"",IF(AND(MONTH($O1056) &lt;= 6, MONTH($P1056) &gt;= 6), IF($S1056 &lt;&gt; "", $I1056/$S1056, ""), ""),"")</f>
        <v/>
      </c>
      <c r="Z1056" s="10" t="str">
        <f>IF(Overall!$A1058&lt;&gt;"",IF(AND(MONTH($O1056) &lt;= 7, MONTH($P1056) &gt;= 7 ), IF($S1056 &lt;&gt; "", $I1056/$S1056, ""), ""),"")</f>
        <v/>
      </c>
      <c r="AA1056" s="10" t="str">
        <f>IF(Overall!$A1058&lt;&gt;"",IF(AND(MONTH($O1056) &lt;= 8, MONTH($P1056) &gt;= 8), IF($S1056 &lt;&gt; "", $I1056/$S1056, ""), ""),"")</f>
        <v/>
      </c>
      <c r="AB1056" s="10" t="str">
        <f>IF(Overall!$A1058&lt;&gt;"",IF(AND(MONTH($O1056) &lt;= 9, MONTH($P1056) &gt;= 9), IF($S1056 &lt;&gt; "", $I1056/$S1056, ""), ""),"")</f>
        <v/>
      </c>
      <c r="AC1056" s="10" t="str">
        <f>IF(Overall!$A1058&lt;&gt;"",IF(AND(MONTH($O1056) &lt;= 10, MONTH($P1056) &gt;= 10), IF($S1056 &lt;&gt; "", $I1056/$S1056, ""), ""),"")</f>
        <v/>
      </c>
      <c r="AD1056" s="10" t="str">
        <f>IF(Overall!$A1058&lt;&gt;"",IF(AND(MONTH($O1056) &lt;= 11, MONTH($P1056) &gt;= 11), IF($S1056 &lt;&gt; "", $I1056/$S1056, ""), ""),"")</f>
        <v/>
      </c>
      <c r="AE1056" s="10" t="str">
        <f>IF(Overall!$A1058&lt;&gt;"",IF(AND(MONTH($O1056) &lt;= 12, MONTH($P1056) &gt;= 12), IF($S1056 &lt;&gt; "", $I1056/$S1056, ""), ""),"")</f>
        <v/>
      </c>
      <c r="AG1056" s="10" t="str">
        <f ca="1">IFERROR(IF(AND(NOW()&lt;= EOMONTH(DATE(YEAR($P1056),1, 1), 0), Overall!$A1058&lt;&gt;"", MONTH($O1056) &lt;= 1, MONTH($P1056) &gt;= 1), IF($S1056 &lt;&gt; "", $I1056/$S1056, ""), ""), "")</f>
        <v/>
      </c>
      <c r="AH1056" s="10" t="str">
        <f ca="1">IFERROR(IF(AND(NOW()&lt;= EOMONTH(DATE(YEAR($P1056),2, 1), 0), Overall!$A1058&lt;&gt;"", MONTH($O1056) &lt;= 2, MONTH($P1056) &gt;= 2), IF($S1056 &lt;&gt; "", $I1056/$S1056, ""), ""), "")</f>
        <v/>
      </c>
      <c r="AI1056" s="10" t="str">
        <f ca="1">IFERROR(IF(AND(NOW()&lt;= EOMONTH(DATE(YEAR($P1056),3, 1), 0), Overall!$A1058&lt;&gt;"", MONTH($O1056) &lt;= 3, MONTH($P1056) &gt;= 3), IF($S1056 &lt;&gt; "", $I1056/$S1056, ""), ""), "")</f>
        <v/>
      </c>
      <c r="AJ1056" s="10" t="str">
        <f ca="1">IFERROR(IF(AND(NOW()&lt;= EOMONTH(DATE(YEAR($P1056),4, 1), 0), Overall!$A1058&lt;&gt;"", MONTH($O1056) &lt;= 4, MONTH($P1056) &gt;= 4), IF($S1056 &lt;&gt; "", $I1056/$S1056, ""), ""), "")</f>
        <v/>
      </c>
      <c r="AK1056" s="10" t="str">
        <f ca="1">IFERROR(IF(AND(NOW()&lt;= EOMONTH(DATE(YEAR($P1056),5, 1), 0), Overall!$A1058&lt;&gt;"", MONTH($O1056) &lt;= 5, MONTH($P1056) &gt;= 5), IF($S1056 &lt;&gt; "", $I1056/$S1056, ""), ""), "")</f>
        <v/>
      </c>
      <c r="AL1056" s="10" t="str">
        <f ca="1">IFERROR(IF(AND(NOW()&lt;= EOMONTH(DATE(YEAR($P1056),6, 1), 0), Overall!$A1058&lt;&gt;"", MONTH($O1056) &lt;= 6, MONTH($P1056) &gt;= 6), IF($S1056 &lt;&gt; "", $I1056/$S1056, ""), ""), "")</f>
        <v/>
      </c>
      <c r="AM1056" s="10" t="str">
        <f ca="1">IFERROR(IF(AND(NOW()&lt;= EOMONTH(DATE(YEAR($P1056),7, 1), 0), Overall!$A1058&lt;&gt;"", MONTH($O1056) &lt;= 7, MONTH($P1056) &gt;= 7), IF($S1056 &lt;&gt; "", $I1056/$S1056, ""), ""), "")</f>
        <v/>
      </c>
      <c r="AN1056" s="10" t="str">
        <f ca="1">IFERROR(IF(AND(NOW()&lt;= EOMONTH(DATE(YEAR($P1056),8, 1), 0), Overall!$A1058&lt;&gt;"", MONTH($O1056) &lt;= 8, MONTH($P1056) &gt;= 8), IF($S1056 &lt;&gt; "", $I1056/$S1056, ""), ""), "")</f>
        <v/>
      </c>
      <c r="AO1056" s="10" t="str">
        <f ca="1">IFERROR(IF(AND(NOW()&lt;= EOMONTH(DATE(YEAR($P1056),9, 1), 0), Overall!$A1058&lt;&gt;"", MONTH($O1056) &lt;= 9, MONTH($P1056) &gt;= 9), IF($S1056 &lt;&gt; "", $I1056/$S1056, ""), ""), "")</f>
        <v/>
      </c>
      <c r="AP1056" s="10" t="str">
        <f ca="1">IFERROR(IF(AND(NOW()&lt;= EOMONTH(DATE(YEAR($P1056),10, 1), 0), Overall!$A1058&lt;&gt;"", MONTH($O1056) &lt;= 10, MONTH($P1056) &gt;= 10), IF($S1056 &lt;&gt; "", $I1056/$S1056, ""), ""), "")</f>
        <v/>
      </c>
      <c r="AQ1056" s="10" t="str">
        <f ca="1">IFERROR(IF(AND(NOW()&lt;= EOMONTH(DATE(YEAR($P1056),11, 1), 0), Overall!$A1058&lt;&gt;"", MONTH($O1056) &lt;=11, MONTH($P1056) &gt;= 11), IF($S1056 &lt;&gt; "", $I1056/$S1056, ""), ""), "")</f>
        <v/>
      </c>
      <c r="AR1056" s="10" t="str">
        <f ca="1">IFERROR(IF(AND(NOW()&lt;= EOMONTH(DATE(YEAR($P1056),12, 1), 0), Overall!$A1058&lt;&gt;"", MONTH($O1056) &lt;= 12, MONTH($P1056) &gt;= 12), IF($S1056 &lt;&gt; "", $I1056/$S1056, ""), ""), "")</f>
        <v/>
      </c>
      <c r="AS1056" s="16">
        <f t="shared" ca="1" si="33"/>
        <v>0</v>
      </c>
    </row>
    <row r="1057" spans="1:45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5" t="str">
        <f>IF(Overall!P1059&lt;&gt;"",_xlfn.VALUETOTEXT(Overall!P1059),"")</f>
        <v/>
      </c>
      <c r="I1057" s="6" t="str">
        <f>IF(Overall!F1059&lt;&gt;"",VALUE(Overall!F1059),"")</f>
        <v/>
      </c>
      <c r="J1057" s="6" t="str">
        <f>IF(Overall!G1059&lt;&gt;"",VALUE(Overall!G1059),"")</f>
        <v/>
      </c>
      <c r="K1057" s="6" t="str">
        <f>IF(Overall!H1059&lt;&gt;"",VALUE(Overall!H1059),"")</f>
        <v/>
      </c>
      <c r="L1057" s="6" t="str">
        <f>IF(Overall!I1059&lt;&gt;"",VALUE(Overall!I1059),"")</f>
        <v/>
      </c>
      <c r="M1057" s="6" t="str">
        <f>IF(Overall!J1059&lt;&gt;"",VALUE(Overall!J1059),"")</f>
        <v/>
      </c>
      <c r="N1057" s="6" t="str">
        <f>IF(Overall!K1059&lt;&gt;"",VALUE(Overall!K1059),"")</f>
        <v/>
      </c>
      <c r="O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P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Q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R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S1057" s="5" t="str">
        <f t="shared" si="32"/>
        <v/>
      </c>
      <c r="T1057" s="10" t="str">
        <f>IF(Overall!$A1059&lt;&gt;"",IF(AND(MONTH($O1057) &lt;= 1, MONTH($P1057) &gt;= 1), IF($S1057 &lt;&gt; "", $I1057/$S1057, ""), ""),"")</f>
        <v/>
      </c>
      <c r="U1057" s="10" t="str">
        <f>IF(Overall!$A1059&lt;&gt;"",IF(AND(MONTH($O1057) &lt;= 2, MONTH($P1057) &gt;= 2), IF($S1057 &lt;&gt; "", $I1057/$S1057, ""), ""),"")</f>
        <v/>
      </c>
      <c r="V1057" s="10" t="str">
        <f>IF(Overall!$A1059&lt;&gt;"",IF(AND(MONTH($O1057) &lt;= 3, MONTH($P1057) &gt;= 3), IF($S1057 &lt;&gt; "", $I1057/$S1057, ""), ""),"")</f>
        <v/>
      </c>
      <c r="W1057" s="10" t="str">
        <f>IF(Overall!$A1059&lt;&gt;"",IF(AND(MONTH($O1057) &lt;= 4, MONTH($P1057) &gt;= 4), IF($S1057 &lt;&gt; "", $I1057/$S1057, ""), ""),"")</f>
        <v/>
      </c>
      <c r="X1057" s="10" t="str">
        <f>IF(Overall!$A1059&lt;&gt;"",IF(AND(MONTH($O1057) &lt;= 5, MONTH($P1057) &gt;= 5), IF($S1057 &lt;&gt; "", $I1057/$S1057, ""), ""),"")</f>
        <v/>
      </c>
      <c r="Y1057" s="10" t="str">
        <f>IF(Overall!$A1059&lt;&gt;"",IF(AND(MONTH($O1057) &lt;= 6, MONTH($P1057) &gt;= 6), IF($S1057 &lt;&gt; "", $I1057/$S1057, ""), ""),"")</f>
        <v/>
      </c>
      <c r="Z1057" s="10" t="str">
        <f>IF(Overall!$A1059&lt;&gt;"",IF(AND(MONTH($O1057) &lt;= 7, MONTH($P1057) &gt;= 7 ), IF($S1057 &lt;&gt; "", $I1057/$S1057, ""), ""),"")</f>
        <v/>
      </c>
      <c r="AA1057" s="10" t="str">
        <f>IF(Overall!$A1059&lt;&gt;"",IF(AND(MONTH($O1057) &lt;= 8, MONTH($P1057) &gt;= 8), IF($S1057 &lt;&gt; "", $I1057/$S1057, ""), ""),"")</f>
        <v/>
      </c>
      <c r="AB1057" s="10" t="str">
        <f>IF(Overall!$A1059&lt;&gt;"",IF(AND(MONTH($O1057) &lt;= 9, MONTH($P1057) &gt;= 9), IF($S1057 &lt;&gt; "", $I1057/$S1057, ""), ""),"")</f>
        <v/>
      </c>
      <c r="AC1057" s="10" t="str">
        <f>IF(Overall!$A1059&lt;&gt;"",IF(AND(MONTH($O1057) &lt;= 10, MONTH($P1057) &gt;= 10), IF($S1057 &lt;&gt; "", $I1057/$S1057, ""), ""),"")</f>
        <v/>
      </c>
      <c r="AD1057" s="10" t="str">
        <f>IF(Overall!$A1059&lt;&gt;"",IF(AND(MONTH($O1057) &lt;= 11, MONTH($P1057) &gt;= 11), IF($S1057 &lt;&gt; "", $I1057/$S1057, ""), ""),"")</f>
        <v/>
      </c>
      <c r="AE1057" s="10" t="str">
        <f>IF(Overall!$A1059&lt;&gt;"",IF(AND(MONTH($O1057) &lt;= 12, MONTH($P1057) &gt;= 12), IF($S1057 &lt;&gt; "", $I1057/$S1057, ""), ""),"")</f>
        <v/>
      </c>
      <c r="AG1057" s="10" t="str">
        <f ca="1">IFERROR(IF(AND(NOW()&lt;= EOMONTH(DATE(YEAR($P1057),1, 1), 0), Overall!$A1059&lt;&gt;"", MONTH($O1057) &lt;= 1, MONTH($P1057) &gt;= 1), IF($S1057 &lt;&gt; "", $I1057/$S1057, ""), ""), "")</f>
        <v/>
      </c>
      <c r="AH1057" s="10" t="str">
        <f ca="1">IFERROR(IF(AND(NOW()&lt;= EOMONTH(DATE(YEAR($P1057),2, 1), 0), Overall!$A1059&lt;&gt;"", MONTH($O1057) &lt;= 2, MONTH($P1057) &gt;= 2), IF($S1057 &lt;&gt; "", $I1057/$S1057, ""), ""), "")</f>
        <v/>
      </c>
      <c r="AI1057" s="10" t="str">
        <f ca="1">IFERROR(IF(AND(NOW()&lt;= EOMONTH(DATE(YEAR($P1057),3, 1), 0), Overall!$A1059&lt;&gt;"", MONTH($O1057) &lt;= 3, MONTH($P1057) &gt;= 3), IF($S1057 &lt;&gt; "", $I1057/$S1057, ""), ""), "")</f>
        <v/>
      </c>
      <c r="AJ1057" s="10" t="str">
        <f ca="1">IFERROR(IF(AND(NOW()&lt;= EOMONTH(DATE(YEAR($P1057),4, 1), 0), Overall!$A1059&lt;&gt;"", MONTH($O1057) &lt;= 4, MONTH($P1057) &gt;= 4), IF($S1057 &lt;&gt; "", $I1057/$S1057, ""), ""), "")</f>
        <v/>
      </c>
      <c r="AK1057" s="10" t="str">
        <f ca="1">IFERROR(IF(AND(NOW()&lt;= EOMONTH(DATE(YEAR($P1057),5, 1), 0), Overall!$A1059&lt;&gt;"", MONTH($O1057) &lt;= 5, MONTH($P1057) &gt;= 5), IF($S1057 &lt;&gt; "", $I1057/$S1057, ""), ""), "")</f>
        <v/>
      </c>
      <c r="AL1057" s="10" t="str">
        <f ca="1">IFERROR(IF(AND(NOW()&lt;= EOMONTH(DATE(YEAR($P1057),6, 1), 0), Overall!$A1059&lt;&gt;"", MONTH($O1057) &lt;= 6, MONTH($P1057) &gt;= 6), IF($S1057 &lt;&gt; "", $I1057/$S1057, ""), ""), "")</f>
        <v/>
      </c>
      <c r="AM1057" s="10" t="str">
        <f ca="1">IFERROR(IF(AND(NOW()&lt;= EOMONTH(DATE(YEAR($P1057),7, 1), 0), Overall!$A1059&lt;&gt;"", MONTH($O1057) &lt;= 7, MONTH($P1057) &gt;= 7), IF($S1057 &lt;&gt; "", $I1057/$S1057, ""), ""), "")</f>
        <v/>
      </c>
      <c r="AN1057" s="10" t="str">
        <f ca="1">IFERROR(IF(AND(NOW()&lt;= EOMONTH(DATE(YEAR($P1057),8, 1), 0), Overall!$A1059&lt;&gt;"", MONTH($O1057) &lt;= 8, MONTH($P1057) &gt;= 8), IF($S1057 &lt;&gt; "", $I1057/$S1057, ""), ""), "")</f>
        <v/>
      </c>
      <c r="AO1057" s="10" t="str">
        <f ca="1">IFERROR(IF(AND(NOW()&lt;= EOMONTH(DATE(YEAR($P1057),9, 1), 0), Overall!$A1059&lt;&gt;"", MONTH($O1057) &lt;= 9, MONTH($P1057) &gt;= 9), IF($S1057 &lt;&gt; "", $I1057/$S1057, ""), ""), "")</f>
        <v/>
      </c>
      <c r="AP1057" s="10" t="str">
        <f ca="1">IFERROR(IF(AND(NOW()&lt;= EOMONTH(DATE(YEAR($P1057),10, 1), 0), Overall!$A1059&lt;&gt;"", MONTH($O1057) &lt;= 10, MONTH($P1057) &gt;= 10), IF($S1057 &lt;&gt; "", $I1057/$S1057, ""), ""), "")</f>
        <v/>
      </c>
      <c r="AQ1057" s="10" t="str">
        <f ca="1">IFERROR(IF(AND(NOW()&lt;= EOMONTH(DATE(YEAR($P1057),11, 1), 0), Overall!$A1059&lt;&gt;"", MONTH($O1057) &lt;=11, MONTH($P1057) &gt;= 11), IF($S1057 &lt;&gt; "", $I1057/$S1057, ""), ""), "")</f>
        <v/>
      </c>
      <c r="AR1057" s="10" t="str">
        <f ca="1">IFERROR(IF(AND(NOW()&lt;= EOMONTH(DATE(YEAR($P1057),12, 1), 0), Overall!$A1059&lt;&gt;"", MONTH($O1057) &lt;= 12, MONTH($P1057) &gt;= 12), IF($S1057 &lt;&gt; "", $I1057/$S1057, ""), ""), "")</f>
        <v/>
      </c>
      <c r="AS1057" s="16">
        <f t="shared" ca="1" si="33"/>
        <v>0</v>
      </c>
    </row>
    <row r="1058" spans="1:45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5" t="str">
        <f>IF(Overall!P1060&lt;&gt;"",_xlfn.VALUETOTEXT(Overall!P1060),"")</f>
        <v/>
      </c>
      <c r="I1058" s="6" t="str">
        <f>IF(Overall!F1060&lt;&gt;"",VALUE(Overall!F1060),"")</f>
        <v/>
      </c>
      <c r="J1058" s="6" t="str">
        <f>IF(Overall!G1060&lt;&gt;"",VALUE(Overall!G1060),"")</f>
        <v/>
      </c>
      <c r="K1058" s="6" t="str">
        <f>IF(Overall!H1060&lt;&gt;"",VALUE(Overall!H1060),"")</f>
        <v/>
      </c>
      <c r="L1058" s="6" t="str">
        <f>IF(Overall!I1060&lt;&gt;"",VALUE(Overall!I1060),"")</f>
        <v/>
      </c>
      <c r="M1058" s="6" t="str">
        <f>IF(Overall!J1060&lt;&gt;"",VALUE(Overall!J1060),"")</f>
        <v/>
      </c>
      <c r="N1058" s="6" t="str">
        <f>IF(Overall!K1060&lt;&gt;"",VALUE(Overall!K1060),"")</f>
        <v/>
      </c>
      <c r="O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P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Q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R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S1058" s="5" t="str">
        <f t="shared" si="32"/>
        <v/>
      </c>
      <c r="T1058" s="10" t="str">
        <f>IF(Overall!$A1060&lt;&gt;"",IF(AND(MONTH($O1058) &lt;= 1, MONTH($P1058) &gt;= 1), IF($S1058 &lt;&gt; "", $I1058/$S1058, ""), ""),"")</f>
        <v/>
      </c>
      <c r="U1058" s="10" t="str">
        <f>IF(Overall!$A1060&lt;&gt;"",IF(AND(MONTH($O1058) &lt;= 2, MONTH($P1058) &gt;= 2), IF($S1058 &lt;&gt; "", $I1058/$S1058, ""), ""),"")</f>
        <v/>
      </c>
      <c r="V1058" s="10" t="str">
        <f>IF(Overall!$A1060&lt;&gt;"",IF(AND(MONTH($O1058) &lt;= 3, MONTH($P1058) &gt;= 3), IF($S1058 &lt;&gt; "", $I1058/$S1058, ""), ""),"")</f>
        <v/>
      </c>
      <c r="W1058" s="10" t="str">
        <f>IF(Overall!$A1060&lt;&gt;"",IF(AND(MONTH($O1058) &lt;= 4, MONTH($P1058) &gt;= 4), IF($S1058 &lt;&gt; "", $I1058/$S1058, ""), ""),"")</f>
        <v/>
      </c>
      <c r="X1058" s="10" t="str">
        <f>IF(Overall!$A1060&lt;&gt;"",IF(AND(MONTH($O1058) &lt;= 5, MONTH($P1058) &gt;= 5), IF($S1058 &lt;&gt; "", $I1058/$S1058, ""), ""),"")</f>
        <v/>
      </c>
      <c r="Y1058" s="10" t="str">
        <f>IF(Overall!$A1060&lt;&gt;"",IF(AND(MONTH($O1058) &lt;= 6, MONTH($P1058) &gt;= 6), IF($S1058 &lt;&gt; "", $I1058/$S1058, ""), ""),"")</f>
        <v/>
      </c>
      <c r="Z1058" s="10" t="str">
        <f>IF(Overall!$A1060&lt;&gt;"",IF(AND(MONTH($O1058) &lt;= 7, MONTH($P1058) &gt;= 7 ), IF($S1058 &lt;&gt; "", $I1058/$S1058, ""), ""),"")</f>
        <v/>
      </c>
      <c r="AA1058" s="10" t="str">
        <f>IF(Overall!$A1060&lt;&gt;"",IF(AND(MONTH($O1058) &lt;= 8, MONTH($P1058) &gt;= 8), IF($S1058 &lt;&gt; "", $I1058/$S1058, ""), ""),"")</f>
        <v/>
      </c>
      <c r="AB1058" s="10" t="str">
        <f>IF(Overall!$A1060&lt;&gt;"",IF(AND(MONTH($O1058) &lt;= 9, MONTH($P1058) &gt;= 9), IF($S1058 &lt;&gt; "", $I1058/$S1058, ""), ""),"")</f>
        <v/>
      </c>
      <c r="AC1058" s="10" t="str">
        <f>IF(Overall!$A1060&lt;&gt;"",IF(AND(MONTH($O1058) &lt;= 10, MONTH($P1058) &gt;= 10), IF($S1058 &lt;&gt; "", $I1058/$S1058, ""), ""),"")</f>
        <v/>
      </c>
      <c r="AD1058" s="10" t="str">
        <f>IF(Overall!$A1060&lt;&gt;"",IF(AND(MONTH($O1058) &lt;= 11, MONTH($P1058) &gt;= 11), IF($S1058 &lt;&gt; "", $I1058/$S1058, ""), ""),"")</f>
        <v/>
      </c>
      <c r="AE1058" s="10" t="str">
        <f>IF(Overall!$A1060&lt;&gt;"",IF(AND(MONTH($O1058) &lt;= 12, MONTH($P1058) &gt;= 12), IF($S1058 &lt;&gt; "", $I1058/$S1058, ""), ""),"")</f>
        <v/>
      </c>
      <c r="AG1058" s="10" t="str">
        <f ca="1">IFERROR(IF(AND(NOW()&lt;= EOMONTH(DATE(YEAR($P1058),1, 1), 0), Overall!$A1060&lt;&gt;"", MONTH($O1058) &lt;= 1, MONTH($P1058) &gt;= 1), IF($S1058 &lt;&gt; "", $I1058/$S1058, ""), ""), "")</f>
        <v/>
      </c>
      <c r="AH1058" s="10" t="str">
        <f ca="1">IFERROR(IF(AND(NOW()&lt;= EOMONTH(DATE(YEAR($P1058),2, 1), 0), Overall!$A1060&lt;&gt;"", MONTH($O1058) &lt;= 2, MONTH($P1058) &gt;= 2), IF($S1058 &lt;&gt; "", $I1058/$S1058, ""), ""), "")</f>
        <v/>
      </c>
      <c r="AI1058" s="10" t="str">
        <f ca="1">IFERROR(IF(AND(NOW()&lt;= EOMONTH(DATE(YEAR($P1058),3, 1), 0), Overall!$A1060&lt;&gt;"", MONTH($O1058) &lt;= 3, MONTH($P1058) &gt;= 3), IF($S1058 &lt;&gt; "", $I1058/$S1058, ""), ""), "")</f>
        <v/>
      </c>
      <c r="AJ1058" s="10" t="str">
        <f ca="1">IFERROR(IF(AND(NOW()&lt;= EOMONTH(DATE(YEAR($P1058),4, 1), 0), Overall!$A1060&lt;&gt;"", MONTH($O1058) &lt;= 4, MONTH($P1058) &gt;= 4), IF($S1058 &lt;&gt; "", $I1058/$S1058, ""), ""), "")</f>
        <v/>
      </c>
      <c r="AK1058" s="10" t="str">
        <f ca="1">IFERROR(IF(AND(NOW()&lt;= EOMONTH(DATE(YEAR($P1058),5, 1), 0), Overall!$A1060&lt;&gt;"", MONTH($O1058) &lt;= 5, MONTH($P1058) &gt;= 5), IF($S1058 &lt;&gt; "", $I1058/$S1058, ""), ""), "")</f>
        <v/>
      </c>
      <c r="AL1058" s="10" t="str">
        <f ca="1">IFERROR(IF(AND(NOW()&lt;= EOMONTH(DATE(YEAR($P1058),6, 1), 0), Overall!$A1060&lt;&gt;"", MONTH($O1058) &lt;= 6, MONTH($P1058) &gt;= 6), IF($S1058 &lt;&gt; "", $I1058/$S1058, ""), ""), "")</f>
        <v/>
      </c>
      <c r="AM1058" s="10" t="str">
        <f ca="1">IFERROR(IF(AND(NOW()&lt;= EOMONTH(DATE(YEAR($P1058),7, 1), 0), Overall!$A1060&lt;&gt;"", MONTH($O1058) &lt;= 7, MONTH($P1058) &gt;= 7), IF($S1058 &lt;&gt; "", $I1058/$S1058, ""), ""), "")</f>
        <v/>
      </c>
      <c r="AN1058" s="10" t="str">
        <f ca="1">IFERROR(IF(AND(NOW()&lt;= EOMONTH(DATE(YEAR($P1058),8, 1), 0), Overall!$A1060&lt;&gt;"", MONTH($O1058) &lt;= 8, MONTH($P1058) &gt;= 8), IF($S1058 &lt;&gt; "", $I1058/$S1058, ""), ""), "")</f>
        <v/>
      </c>
      <c r="AO1058" s="10" t="str">
        <f ca="1">IFERROR(IF(AND(NOW()&lt;= EOMONTH(DATE(YEAR($P1058),9, 1), 0), Overall!$A1060&lt;&gt;"", MONTH($O1058) &lt;= 9, MONTH($P1058) &gt;= 9), IF($S1058 &lt;&gt; "", $I1058/$S1058, ""), ""), "")</f>
        <v/>
      </c>
      <c r="AP1058" s="10" t="str">
        <f ca="1">IFERROR(IF(AND(NOW()&lt;= EOMONTH(DATE(YEAR($P1058),10, 1), 0), Overall!$A1060&lt;&gt;"", MONTH($O1058) &lt;= 10, MONTH($P1058) &gt;= 10), IF($S1058 &lt;&gt; "", $I1058/$S1058, ""), ""), "")</f>
        <v/>
      </c>
      <c r="AQ1058" s="10" t="str">
        <f ca="1">IFERROR(IF(AND(NOW()&lt;= EOMONTH(DATE(YEAR($P1058),11, 1), 0), Overall!$A1060&lt;&gt;"", MONTH($O1058) &lt;=11, MONTH($P1058) &gt;= 11), IF($S1058 &lt;&gt; "", $I1058/$S1058, ""), ""), "")</f>
        <v/>
      </c>
      <c r="AR1058" s="10" t="str">
        <f ca="1">IFERROR(IF(AND(NOW()&lt;= EOMONTH(DATE(YEAR($P1058),12, 1), 0), Overall!$A1060&lt;&gt;"", MONTH($O1058) &lt;= 12, MONTH($P1058) &gt;= 12), IF($S1058 &lt;&gt; "", $I1058/$S1058, ""), ""), "")</f>
        <v/>
      </c>
      <c r="AS1058" s="16">
        <f t="shared" ca="1" si="33"/>
        <v>0</v>
      </c>
    </row>
    <row r="1059" spans="1:45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5" t="str">
        <f>IF(Overall!P1061&lt;&gt;"",_xlfn.VALUETOTEXT(Overall!P1061),"")</f>
        <v/>
      </c>
      <c r="I1059" s="6" t="str">
        <f>IF(Overall!F1061&lt;&gt;"",VALUE(Overall!F1061),"")</f>
        <v/>
      </c>
      <c r="J1059" s="6" t="str">
        <f>IF(Overall!G1061&lt;&gt;"",VALUE(Overall!G1061),"")</f>
        <v/>
      </c>
      <c r="K1059" s="6" t="str">
        <f>IF(Overall!H1061&lt;&gt;"",VALUE(Overall!H1061),"")</f>
        <v/>
      </c>
      <c r="L1059" s="6" t="str">
        <f>IF(Overall!I1061&lt;&gt;"",VALUE(Overall!I1061),"")</f>
        <v/>
      </c>
      <c r="M1059" s="6" t="str">
        <f>IF(Overall!J1061&lt;&gt;"",VALUE(Overall!J1061),"")</f>
        <v/>
      </c>
      <c r="N1059" s="6" t="str">
        <f>IF(Overall!K1061&lt;&gt;"",VALUE(Overall!K1061),"")</f>
        <v/>
      </c>
      <c r="O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P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Q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R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S1059" s="5" t="str">
        <f t="shared" si="32"/>
        <v/>
      </c>
      <c r="T1059" s="10" t="str">
        <f>IF(Overall!$A1061&lt;&gt;"",IF(AND(MONTH($O1059) &lt;= 1, MONTH($P1059) &gt;= 1), IF($S1059 &lt;&gt; "", $I1059/$S1059, ""), ""),"")</f>
        <v/>
      </c>
      <c r="U1059" s="10" t="str">
        <f>IF(Overall!$A1061&lt;&gt;"",IF(AND(MONTH($O1059) &lt;= 2, MONTH($P1059) &gt;= 2), IF($S1059 &lt;&gt; "", $I1059/$S1059, ""), ""),"")</f>
        <v/>
      </c>
      <c r="V1059" s="10" t="str">
        <f>IF(Overall!$A1061&lt;&gt;"",IF(AND(MONTH($O1059) &lt;= 3, MONTH($P1059) &gt;= 3), IF($S1059 &lt;&gt; "", $I1059/$S1059, ""), ""),"")</f>
        <v/>
      </c>
      <c r="W1059" s="10" t="str">
        <f>IF(Overall!$A1061&lt;&gt;"",IF(AND(MONTH($O1059) &lt;= 4, MONTH($P1059) &gt;= 4), IF($S1059 &lt;&gt; "", $I1059/$S1059, ""), ""),"")</f>
        <v/>
      </c>
      <c r="X1059" s="10" t="str">
        <f>IF(Overall!$A1061&lt;&gt;"",IF(AND(MONTH($O1059) &lt;= 5, MONTH($P1059) &gt;= 5), IF($S1059 &lt;&gt; "", $I1059/$S1059, ""), ""),"")</f>
        <v/>
      </c>
      <c r="Y1059" s="10" t="str">
        <f>IF(Overall!$A1061&lt;&gt;"",IF(AND(MONTH($O1059) &lt;= 6, MONTH($P1059) &gt;= 6), IF($S1059 &lt;&gt; "", $I1059/$S1059, ""), ""),"")</f>
        <v/>
      </c>
      <c r="Z1059" s="10" t="str">
        <f>IF(Overall!$A1061&lt;&gt;"",IF(AND(MONTH($O1059) &lt;= 7, MONTH($P1059) &gt;= 7 ), IF($S1059 &lt;&gt; "", $I1059/$S1059, ""), ""),"")</f>
        <v/>
      </c>
      <c r="AA1059" s="10" t="str">
        <f>IF(Overall!$A1061&lt;&gt;"",IF(AND(MONTH($O1059) &lt;= 8, MONTH($P1059) &gt;= 8), IF($S1059 &lt;&gt; "", $I1059/$S1059, ""), ""),"")</f>
        <v/>
      </c>
      <c r="AB1059" s="10" t="str">
        <f>IF(Overall!$A1061&lt;&gt;"",IF(AND(MONTH($O1059) &lt;= 9, MONTH($P1059) &gt;= 9), IF($S1059 &lt;&gt; "", $I1059/$S1059, ""), ""),"")</f>
        <v/>
      </c>
      <c r="AC1059" s="10" t="str">
        <f>IF(Overall!$A1061&lt;&gt;"",IF(AND(MONTH($O1059) &lt;= 10, MONTH($P1059) &gt;= 10), IF($S1059 &lt;&gt; "", $I1059/$S1059, ""), ""),"")</f>
        <v/>
      </c>
      <c r="AD1059" s="10" t="str">
        <f>IF(Overall!$A1061&lt;&gt;"",IF(AND(MONTH($O1059) &lt;= 11, MONTH($P1059) &gt;= 11), IF($S1059 &lt;&gt; "", $I1059/$S1059, ""), ""),"")</f>
        <v/>
      </c>
      <c r="AE1059" s="10" t="str">
        <f>IF(Overall!$A1061&lt;&gt;"",IF(AND(MONTH($O1059) &lt;= 12, MONTH($P1059) &gt;= 12), IF($S1059 &lt;&gt; "", $I1059/$S1059, ""), ""),"")</f>
        <v/>
      </c>
      <c r="AG1059" s="10" t="str">
        <f ca="1">IFERROR(IF(AND(NOW()&lt;= EOMONTH(DATE(YEAR($P1059),1, 1), 0), Overall!$A1061&lt;&gt;"", MONTH($O1059) &lt;= 1, MONTH($P1059) &gt;= 1), IF($S1059 &lt;&gt; "", $I1059/$S1059, ""), ""), "")</f>
        <v/>
      </c>
      <c r="AH1059" s="10" t="str">
        <f ca="1">IFERROR(IF(AND(NOW()&lt;= EOMONTH(DATE(YEAR($P1059),2, 1), 0), Overall!$A1061&lt;&gt;"", MONTH($O1059) &lt;= 2, MONTH($P1059) &gt;= 2), IF($S1059 &lt;&gt; "", $I1059/$S1059, ""), ""), "")</f>
        <v/>
      </c>
      <c r="AI1059" s="10" t="str">
        <f ca="1">IFERROR(IF(AND(NOW()&lt;= EOMONTH(DATE(YEAR($P1059),3, 1), 0), Overall!$A1061&lt;&gt;"", MONTH($O1059) &lt;= 3, MONTH($P1059) &gt;= 3), IF($S1059 &lt;&gt; "", $I1059/$S1059, ""), ""), "")</f>
        <v/>
      </c>
      <c r="AJ1059" s="10" t="str">
        <f ca="1">IFERROR(IF(AND(NOW()&lt;= EOMONTH(DATE(YEAR($P1059),4, 1), 0), Overall!$A1061&lt;&gt;"", MONTH($O1059) &lt;= 4, MONTH($P1059) &gt;= 4), IF($S1059 &lt;&gt; "", $I1059/$S1059, ""), ""), "")</f>
        <v/>
      </c>
      <c r="AK1059" s="10" t="str">
        <f ca="1">IFERROR(IF(AND(NOW()&lt;= EOMONTH(DATE(YEAR($P1059),5, 1), 0), Overall!$A1061&lt;&gt;"", MONTH($O1059) &lt;= 5, MONTH($P1059) &gt;= 5), IF($S1059 &lt;&gt; "", $I1059/$S1059, ""), ""), "")</f>
        <v/>
      </c>
      <c r="AL1059" s="10" t="str">
        <f ca="1">IFERROR(IF(AND(NOW()&lt;= EOMONTH(DATE(YEAR($P1059),6, 1), 0), Overall!$A1061&lt;&gt;"", MONTH($O1059) &lt;= 6, MONTH($P1059) &gt;= 6), IF($S1059 &lt;&gt; "", $I1059/$S1059, ""), ""), "")</f>
        <v/>
      </c>
      <c r="AM1059" s="10" t="str">
        <f ca="1">IFERROR(IF(AND(NOW()&lt;= EOMONTH(DATE(YEAR($P1059),7, 1), 0), Overall!$A1061&lt;&gt;"", MONTH($O1059) &lt;= 7, MONTH($P1059) &gt;= 7), IF($S1059 &lt;&gt; "", $I1059/$S1059, ""), ""), "")</f>
        <v/>
      </c>
      <c r="AN1059" s="10" t="str">
        <f ca="1">IFERROR(IF(AND(NOW()&lt;= EOMONTH(DATE(YEAR($P1059),8, 1), 0), Overall!$A1061&lt;&gt;"", MONTH($O1059) &lt;= 8, MONTH($P1059) &gt;= 8), IF($S1059 &lt;&gt; "", $I1059/$S1059, ""), ""), "")</f>
        <v/>
      </c>
      <c r="AO1059" s="10" t="str">
        <f ca="1">IFERROR(IF(AND(NOW()&lt;= EOMONTH(DATE(YEAR($P1059),9, 1), 0), Overall!$A1061&lt;&gt;"", MONTH($O1059) &lt;= 9, MONTH($P1059) &gt;= 9), IF($S1059 &lt;&gt; "", $I1059/$S1059, ""), ""), "")</f>
        <v/>
      </c>
      <c r="AP1059" s="10" t="str">
        <f ca="1">IFERROR(IF(AND(NOW()&lt;= EOMONTH(DATE(YEAR($P1059),10, 1), 0), Overall!$A1061&lt;&gt;"", MONTH($O1059) &lt;= 10, MONTH($P1059) &gt;= 10), IF($S1059 &lt;&gt; "", $I1059/$S1059, ""), ""), "")</f>
        <v/>
      </c>
      <c r="AQ1059" s="10" t="str">
        <f ca="1">IFERROR(IF(AND(NOW()&lt;= EOMONTH(DATE(YEAR($P1059),11, 1), 0), Overall!$A1061&lt;&gt;"", MONTH($O1059) &lt;=11, MONTH($P1059) &gt;= 11), IF($S1059 &lt;&gt; "", $I1059/$S1059, ""), ""), "")</f>
        <v/>
      </c>
      <c r="AR1059" s="10" t="str">
        <f ca="1">IFERROR(IF(AND(NOW()&lt;= EOMONTH(DATE(YEAR($P1059),12, 1), 0), Overall!$A1061&lt;&gt;"", MONTH($O1059) &lt;= 12, MONTH($P1059) &gt;= 12), IF($S1059 &lt;&gt; "", $I1059/$S1059, ""), ""), "")</f>
        <v/>
      </c>
      <c r="AS1059" s="16">
        <f t="shared" ca="1" si="33"/>
        <v>0</v>
      </c>
    </row>
    <row r="1060" spans="1:45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5" t="str">
        <f>IF(Overall!P1062&lt;&gt;"",_xlfn.VALUETOTEXT(Overall!P1062),"")</f>
        <v/>
      </c>
      <c r="I1060" s="6" t="str">
        <f>IF(Overall!F1062&lt;&gt;"",VALUE(Overall!F1062),"")</f>
        <v/>
      </c>
      <c r="J1060" s="6" t="str">
        <f>IF(Overall!G1062&lt;&gt;"",VALUE(Overall!G1062),"")</f>
        <v/>
      </c>
      <c r="K1060" s="6" t="str">
        <f>IF(Overall!H1062&lt;&gt;"",VALUE(Overall!H1062),"")</f>
        <v/>
      </c>
      <c r="L1060" s="6" t="str">
        <f>IF(Overall!I1062&lt;&gt;"",VALUE(Overall!I1062),"")</f>
        <v/>
      </c>
      <c r="M1060" s="6" t="str">
        <f>IF(Overall!J1062&lt;&gt;"",VALUE(Overall!J1062),"")</f>
        <v/>
      </c>
      <c r="N1060" s="6" t="str">
        <f>IF(Overall!K1062&lt;&gt;"",VALUE(Overall!K1062),"")</f>
        <v/>
      </c>
      <c r="O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P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Q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R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S1060" s="5" t="str">
        <f t="shared" si="32"/>
        <v/>
      </c>
      <c r="T1060" s="10" t="str">
        <f>IF(Overall!$A1062&lt;&gt;"",IF(AND(MONTH($O1060) &lt;= 1, MONTH($P1060) &gt;= 1), IF($S1060 &lt;&gt; "", $I1060/$S1060, ""), ""),"")</f>
        <v/>
      </c>
      <c r="U1060" s="10" t="str">
        <f>IF(Overall!$A1062&lt;&gt;"",IF(AND(MONTH($O1060) &lt;= 2, MONTH($P1060) &gt;= 2), IF($S1060 &lt;&gt; "", $I1060/$S1060, ""), ""),"")</f>
        <v/>
      </c>
      <c r="V1060" s="10" t="str">
        <f>IF(Overall!$A1062&lt;&gt;"",IF(AND(MONTH($O1060) &lt;= 3, MONTH($P1060) &gt;= 3), IF($S1060 &lt;&gt; "", $I1060/$S1060, ""), ""),"")</f>
        <v/>
      </c>
      <c r="W1060" s="10" t="str">
        <f>IF(Overall!$A1062&lt;&gt;"",IF(AND(MONTH($O1060) &lt;= 4, MONTH($P1060) &gt;= 4), IF($S1060 &lt;&gt; "", $I1060/$S1060, ""), ""),"")</f>
        <v/>
      </c>
      <c r="X1060" s="10" t="str">
        <f>IF(Overall!$A1062&lt;&gt;"",IF(AND(MONTH($O1060) &lt;= 5, MONTH($P1060) &gt;= 5), IF($S1060 &lt;&gt; "", $I1060/$S1060, ""), ""),"")</f>
        <v/>
      </c>
      <c r="Y1060" s="10" t="str">
        <f>IF(Overall!$A1062&lt;&gt;"",IF(AND(MONTH($O1060) &lt;= 6, MONTH($P1060) &gt;= 6), IF($S1060 &lt;&gt; "", $I1060/$S1060, ""), ""),"")</f>
        <v/>
      </c>
      <c r="Z1060" s="10" t="str">
        <f>IF(Overall!$A1062&lt;&gt;"",IF(AND(MONTH($O1060) &lt;= 7, MONTH($P1060) &gt;= 7 ), IF($S1060 &lt;&gt; "", $I1060/$S1060, ""), ""),"")</f>
        <v/>
      </c>
      <c r="AA1060" s="10" t="str">
        <f>IF(Overall!$A1062&lt;&gt;"",IF(AND(MONTH($O1060) &lt;= 8, MONTH($P1060) &gt;= 8), IF($S1060 &lt;&gt; "", $I1060/$S1060, ""), ""),"")</f>
        <v/>
      </c>
      <c r="AB1060" s="10" t="str">
        <f>IF(Overall!$A1062&lt;&gt;"",IF(AND(MONTH($O1060) &lt;= 9, MONTH($P1060) &gt;= 9), IF($S1060 &lt;&gt; "", $I1060/$S1060, ""), ""),"")</f>
        <v/>
      </c>
      <c r="AC1060" s="10" t="str">
        <f>IF(Overall!$A1062&lt;&gt;"",IF(AND(MONTH($O1060) &lt;= 10, MONTH($P1060) &gt;= 10), IF($S1060 &lt;&gt; "", $I1060/$S1060, ""), ""),"")</f>
        <v/>
      </c>
      <c r="AD1060" s="10" t="str">
        <f>IF(Overall!$A1062&lt;&gt;"",IF(AND(MONTH($O1060) &lt;= 11, MONTH($P1060) &gt;= 11), IF($S1060 &lt;&gt; "", $I1060/$S1060, ""), ""),"")</f>
        <v/>
      </c>
      <c r="AE1060" s="10" t="str">
        <f>IF(Overall!$A1062&lt;&gt;"",IF(AND(MONTH($O1060) &lt;= 12, MONTH($P1060) &gt;= 12), IF($S1060 &lt;&gt; "", $I1060/$S1060, ""), ""),"")</f>
        <v/>
      </c>
      <c r="AG1060" s="10" t="str">
        <f ca="1">IFERROR(IF(AND(NOW()&lt;= EOMONTH(DATE(YEAR($P1060),1, 1), 0), Overall!$A1062&lt;&gt;"", MONTH($O1060) &lt;= 1, MONTH($P1060) &gt;= 1), IF($S1060 &lt;&gt; "", $I1060/$S1060, ""), ""), "")</f>
        <v/>
      </c>
      <c r="AH1060" s="10" t="str">
        <f ca="1">IFERROR(IF(AND(NOW()&lt;= EOMONTH(DATE(YEAR($P1060),2, 1), 0), Overall!$A1062&lt;&gt;"", MONTH($O1060) &lt;= 2, MONTH($P1060) &gt;= 2), IF($S1060 &lt;&gt; "", $I1060/$S1060, ""), ""), "")</f>
        <v/>
      </c>
      <c r="AI1060" s="10" t="str">
        <f ca="1">IFERROR(IF(AND(NOW()&lt;= EOMONTH(DATE(YEAR($P1060),3, 1), 0), Overall!$A1062&lt;&gt;"", MONTH($O1060) &lt;= 3, MONTH($P1060) &gt;= 3), IF($S1060 &lt;&gt; "", $I1060/$S1060, ""), ""), "")</f>
        <v/>
      </c>
      <c r="AJ1060" s="10" t="str">
        <f ca="1">IFERROR(IF(AND(NOW()&lt;= EOMONTH(DATE(YEAR($P1060),4, 1), 0), Overall!$A1062&lt;&gt;"", MONTH($O1060) &lt;= 4, MONTH($P1060) &gt;= 4), IF($S1060 &lt;&gt; "", $I1060/$S1060, ""), ""), "")</f>
        <v/>
      </c>
      <c r="AK1060" s="10" t="str">
        <f ca="1">IFERROR(IF(AND(NOW()&lt;= EOMONTH(DATE(YEAR($P1060),5, 1), 0), Overall!$A1062&lt;&gt;"", MONTH($O1060) &lt;= 5, MONTH($P1060) &gt;= 5), IF($S1060 &lt;&gt; "", $I1060/$S1060, ""), ""), "")</f>
        <v/>
      </c>
      <c r="AL1060" s="10" t="str">
        <f ca="1">IFERROR(IF(AND(NOW()&lt;= EOMONTH(DATE(YEAR($P1060),6, 1), 0), Overall!$A1062&lt;&gt;"", MONTH($O1060) &lt;= 6, MONTH($P1060) &gt;= 6), IF($S1060 &lt;&gt; "", $I1060/$S1060, ""), ""), "")</f>
        <v/>
      </c>
      <c r="AM1060" s="10" t="str">
        <f ca="1">IFERROR(IF(AND(NOW()&lt;= EOMONTH(DATE(YEAR($P1060),7, 1), 0), Overall!$A1062&lt;&gt;"", MONTH($O1060) &lt;= 7, MONTH($P1060) &gt;= 7), IF($S1060 &lt;&gt; "", $I1060/$S1060, ""), ""), "")</f>
        <v/>
      </c>
      <c r="AN1060" s="10" t="str">
        <f ca="1">IFERROR(IF(AND(NOW()&lt;= EOMONTH(DATE(YEAR($P1060),8, 1), 0), Overall!$A1062&lt;&gt;"", MONTH($O1060) &lt;= 8, MONTH($P1060) &gt;= 8), IF($S1060 &lt;&gt; "", $I1060/$S1060, ""), ""), "")</f>
        <v/>
      </c>
      <c r="AO1060" s="10" t="str">
        <f ca="1">IFERROR(IF(AND(NOW()&lt;= EOMONTH(DATE(YEAR($P1060),9, 1), 0), Overall!$A1062&lt;&gt;"", MONTH($O1060) &lt;= 9, MONTH($P1060) &gt;= 9), IF($S1060 &lt;&gt; "", $I1060/$S1060, ""), ""), "")</f>
        <v/>
      </c>
      <c r="AP1060" s="10" t="str">
        <f ca="1">IFERROR(IF(AND(NOW()&lt;= EOMONTH(DATE(YEAR($P1060),10, 1), 0), Overall!$A1062&lt;&gt;"", MONTH($O1060) &lt;= 10, MONTH($P1060) &gt;= 10), IF($S1060 &lt;&gt; "", $I1060/$S1060, ""), ""), "")</f>
        <v/>
      </c>
      <c r="AQ1060" s="10" t="str">
        <f ca="1">IFERROR(IF(AND(NOW()&lt;= EOMONTH(DATE(YEAR($P1060),11, 1), 0), Overall!$A1062&lt;&gt;"", MONTH($O1060) &lt;=11, MONTH($P1060) &gt;= 11), IF($S1060 &lt;&gt; "", $I1060/$S1060, ""), ""), "")</f>
        <v/>
      </c>
      <c r="AR1060" s="10" t="str">
        <f ca="1">IFERROR(IF(AND(NOW()&lt;= EOMONTH(DATE(YEAR($P1060),12, 1), 0), Overall!$A1062&lt;&gt;"", MONTH($O1060) &lt;= 12, MONTH($P1060) &gt;= 12), IF($S1060 &lt;&gt; "", $I1060/$S1060, ""), ""), "")</f>
        <v/>
      </c>
      <c r="AS1060" s="16">
        <f t="shared" ca="1" si="33"/>
        <v>0</v>
      </c>
    </row>
    <row r="1061" spans="1:45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5" t="str">
        <f>IF(Overall!P1063&lt;&gt;"",_xlfn.VALUETOTEXT(Overall!P1063),"")</f>
        <v/>
      </c>
      <c r="I1061" s="6" t="str">
        <f>IF(Overall!F1063&lt;&gt;"",VALUE(Overall!F1063),"")</f>
        <v/>
      </c>
      <c r="J1061" s="6" t="str">
        <f>IF(Overall!G1063&lt;&gt;"",VALUE(Overall!G1063),"")</f>
        <v/>
      </c>
      <c r="K1061" s="6" t="str">
        <f>IF(Overall!H1063&lt;&gt;"",VALUE(Overall!H1063),"")</f>
        <v/>
      </c>
      <c r="L1061" s="6" t="str">
        <f>IF(Overall!I1063&lt;&gt;"",VALUE(Overall!I1063),"")</f>
        <v/>
      </c>
      <c r="M1061" s="6" t="str">
        <f>IF(Overall!J1063&lt;&gt;"",VALUE(Overall!J1063),"")</f>
        <v/>
      </c>
      <c r="N1061" s="6" t="str">
        <f>IF(Overall!K1063&lt;&gt;"",VALUE(Overall!K1063),"")</f>
        <v/>
      </c>
      <c r="O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P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Q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R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S1061" s="5" t="str">
        <f t="shared" si="32"/>
        <v/>
      </c>
      <c r="T1061" s="10" t="str">
        <f>IF(Overall!$A1063&lt;&gt;"",IF(AND(MONTH($O1061) &lt;= 1, MONTH($P1061) &gt;= 1), IF($S1061 &lt;&gt; "", $I1061/$S1061, ""), ""),"")</f>
        <v/>
      </c>
      <c r="U1061" s="10" t="str">
        <f>IF(Overall!$A1063&lt;&gt;"",IF(AND(MONTH($O1061) &lt;= 2, MONTH($P1061) &gt;= 2), IF($S1061 &lt;&gt; "", $I1061/$S1061, ""), ""),"")</f>
        <v/>
      </c>
      <c r="V1061" s="10" t="str">
        <f>IF(Overall!$A1063&lt;&gt;"",IF(AND(MONTH($O1061) &lt;= 3, MONTH($P1061) &gt;= 3), IF($S1061 &lt;&gt; "", $I1061/$S1061, ""), ""),"")</f>
        <v/>
      </c>
      <c r="W1061" s="10" t="str">
        <f>IF(Overall!$A1063&lt;&gt;"",IF(AND(MONTH($O1061) &lt;= 4, MONTH($P1061) &gt;= 4), IF($S1061 &lt;&gt; "", $I1061/$S1061, ""), ""),"")</f>
        <v/>
      </c>
      <c r="X1061" s="10" t="str">
        <f>IF(Overall!$A1063&lt;&gt;"",IF(AND(MONTH($O1061) &lt;= 5, MONTH($P1061) &gt;= 5), IF($S1061 &lt;&gt; "", $I1061/$S1061, ""), ""),"")</f>
        <v/>
      </c>
      <c r="Y1061" s="10" t="str">
        <f>IF(Overall!$A1063&lt;&gt;"",IF(AND(MONTH($O1061) &lt;= 6, MONTH($P1061) &gt;= 6), IF($S1061 &lt;&gt; "", $I1061/$S1061, ""), ""),"")</f>
        <v/>
      </c>
      <c r="Z1061" s="10" t="str">
        <f>IF(Overall!$A1063&lt;&gt;"",IF(AND(MONTH($O1061) &lt;= 7, MONTH($P1061) &gt;= 7 ), IF($S1061 &lt;&gt; "", $I1061/$S1061, ""), ""),"")</f>
        <v/>
      </c>
      <c r="AA1061" s="10" t="str">
        <f>IF(Overall!$A1063&lt;&gt;"",IF(AND(MONTH($O1061) &lt;= 8, MONTH($P1061) &gt;= 8), IF($S1061 &lt;&gt; "", $I1061/$S1061, ""), ""),"")</f>
        <v/>
      </c>
      <c r="AB1061" s="10" t="str">
        <f>IF(Overall!$A1063&lt;&gt;"",IF(AND(MONTH($O1061) &lt;= 9, MONTH($P1061) &gt;= 9), IF($S1061 &lt;&gt; "", $I1061/$S1061, ""), ""),"")</f>
        <v/>
      </c>
      <c r="AC1061" s="10" t="str">
        <f>IF(Overall!$A1063&lt;&gt;"",IF(AND(MONTH($O1061) &lt;= 10, MONTH($P1061) &gt;= 10), IF($S1061 &lt;&gt; "", $I1061/$S1061, ""), ""),"")</f>
        <v/>
      </c>
      <c r="AD1061" s="10" t="str">
        <f>IF(Overall!$A1063&lt;&gt;"",IF(AND(MONTH($O1061) &lt;= 11, MONTH($P1061) &gt;= 11), IF($S1061 &lt;&gt; "", $I1061/$S1061, ""), ""),"")</f>
        <v/>
      </c>
      <c r="AE1061" s="10" t="str">
        <f>IF(Overall!$A1063&lt;&gt;"",IF(AND(MONTH($O1061) &lt;= 12, MONTH($P1061) &gt;= 12), IF($S1061 &lt;&gt; "", $I1061/$S1061, ""), ""),"")</f>
        <v/>
      </c>
      <c r="AG1061" s="10" t="str">
        <f ca="1">IFERROR(IF(AND(NOW()&lt;= EOMONTH(DATE(YEAR($P1061),1, 1), 0), Overall!$A1063&lt;&gt;"", MONTH($O1061) &lt;= 1, MONTH($P1061) &gt;= 1), IF($S1061 &lt;&gt; "", $I1061/$S1061, ""), ""), "")</f>
        <v/>
      </c>
      <c r="AH1061" s="10" t="str">
        <f ca="1">IFERROR(IF(AND(NOW()&lt;= EOMONTH(DATE(YEAR($P1061),2, 1), 0), Overall!$A1063&lt;&gt;"", MONTH($O1061) &lt;= 2, MONTH($P1061) &gt;= 2), IF($S1061 &lt;&gt; "", $I1061/$S1061, ""), ""), "")</f>
        <v/>
      </c>
      <c r="AI1061" s="10" t="str">
        <f ca="1">IFERROR(IF(AND(NOW()&lt;= EOMONTH(DATE(YEAR($P1061),3, 1), 0), Overall!$A1063&lt;&gt;"", MONTH($O1061) &lt;= 3, MONTH($P1061) &gt;= 3), IF($S1061 &lt;&gt; "", $I1061/$S1061, ""), ""), "")</f>
        <v/>
      </c>
      <c r="AJ1061" s="10" t="str">
        <f ca="1">IFERROR(IF(AND(NOW()&lt;= EOMONTH(DATE(YEAR($P1061),4, 1), 0), Overall!$A1063&lt;&gt;"", MONTH($O1061) &lt;= 4, MONTH($P1061) &gt;= 4), IF($S1061 &lt;&gt; "", $I1061/$S1061, ""), ""), "")</f>
        <v/>
      </c>
      <c r="AK1061" s="10" t="str">
        <f ca="1">IFERROR(IF(AND(NOW()&lt;= EOMONTH(DATE(YEAR($P1061),5, 1), 0), Overall!$A1063&lt;&gt;"", MONTH($O1061) &lt;= 5, MONTH($P1061) &gt;= 5), IF($S1061 &lt;&gt; "", $I1061/$S1061, ""), ""), "")</f>
        <v/>
      </c>
      <c r="AL1061" s="10" t="str">
        <f ca="1">IFERROR(IF(AND(NOW()&lt;= EOMONTH(DATE(YEAR($P1061),6, 1), 0), Overall!$A1063&lt;&gt;"", MONTH($O1061) &lt;= 6, MONTH($P1061) &gt;= 6), IF($S1061 &lt;&gt; "", $I1061/$S1061, ""), ""), "")</f>
        <v/>
      </c>
      <c r="AM1061" s="10" t="str">
        <f ca="1">IFERROR(IF(AND(NOW()&lt;= EOMONTH(DATE(YEAR($P1061),7, 1), 0), Overall!$A1063&lt;&gt;"", MONTH($O1061) &lt;= 7, MONTH($P1061) &gt;= 7), IF($S1061 &lt;&gt; "", $I1061/$S1061, ""), ""), "")</f>
        <v/>
      </c>
      <c r="AN1061" s="10" t="str">
        <f ca="1">IFERROR(IF(AND(NOW()&lt;= EOMONTH(DATE(YEAR($P1061),8, 1), 0), Overall!$A1063&lt;&gt;"", MONTH($O1061) &lt;= 8, MONTH($P1061) &gt;= 8), IF($S1061 &lt;&gt; "", $I1061/$S1061, ""), ""), "")</f>
        <v/>
      </c>
      <c r="AO1061" s="10" t="str">
        <f ca="1">IFERROR(IF(AND(NOW()&lt;= EOMONTH(DATE(YEAR($P1061),9, 1), 0), Overall!$A1063&lt;&gt;"", MONTH($O1061) &lt;= 9, MONTH($P1061) &gt;= 9), IF($S1061 &lt;&gt; "", $I1061/$S1061, ""), ""), "")</f>
        <v/>
      </c>
      <c r="AP1061" s="10" t="str">
        <f ca="1">IFERROR(IF(AND(NOW()&lt;= EOMONTH(DATE(YEAR($P1061),10, 1), 0), Overall!$A1063&lt;&gt;"", MONTH($O1061) &lt;= 10, MONTH($P1061) &gt;= 10), IF($S1061 &lt;&gt; "", $I1061/$S1061, ""), ""), "")</f>
        <v/>
      </c>
      <c r="AQ1061" s="10" t="str">
        <f ca="1">IFERROR(IF(AND(NOW()&lt;= EOMONTH(DATE(YEAR($P1061),11, 1), 0), Overall!$A1063&lt;&gt;"", MONTH($O1061) &lt;=11, MONTH($P1061) &gt;= 11), IF($S1061 &lt;&gt; "", $I1061/$S1061, ""), ""), "")</f>
        <v/>
      </c>
      <c r="AR1061" s="10" t="str">
        <f ca="1">IFERROR(IF(AND(NOW()&lt;= EOMONTH(DATE(YEAR($P1061),12, 1), 0), Overall!$A1063&lt;&gt;"", MONTH($O1061) &lt;= 12, MONTH($P1061) &gt;= 12), IF($S1061 &lt;&gt; "", $I1061/$S1061, ""), ""), "")</f>
        <v/>
      </c>
      <c r="AS1061" s="16">
        <f t="shared" ca="1" si="33"/>
        <v>0</v>
      </c>
    </row>
    <row r="1062" spans="1:45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5" t="str">
        <f>IF(Overall!P1064&lt;&gt;"",_xlfn.VALUETOTEXT(Overall!P1064),"")</f>
        <v/>
      </c>
      <c r="I1062" s="6" t="str">
        <f>IF(Overall!F1064&lt;&gt;"",VALUE(Overall!F1064),"")</f>
        <v/>
      </c>
      <c r="J1062" s="6" t="str">
        <f>IF(Overall!G1064&lt;&gt;"",VALUE(Overall!G1064),"")</f>
        <v/>
      </c>
      <c r="K1062" s="6" t="str">
        <f>IF(Overall!H1064&lt;&gt;"",VALUE(Overall!H1064),"")</f>
        <v/>
      </c>
      <c r="L1062" s="6" t="str">
        <f>IF(Overall!I1064&lt;&gt;"",VALUE(Overall!I1064),"")</f>
        <v/>
      </c>
      <c r="M1062" s="6" t="str">
        <f>IF(Overall!J1064&lt;&gt;"",VALUE(Overall!J1064),"")</f>
        <v/>
      </c>
      <c r="N1062" s="6" t="str">
        <f>IF(Overall!K1064&lt;&gt;"",VALUE(Overall!K1064),"")</f>
        <v/>
      </c>
      <c r="O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P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Q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R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S1062" s="5" t="str">
        <f t="shared" ref="S1062:S1125" si="34">IF(AND(O1062&lt;&gt;"", P1062&lt;&gt;""), DATEDIF(O1062, P1062, "M") + 1, "")</f>
        <v/>
      </c>
      <c r="T1062" s="10" t="str">
        <f>IF(Overall!$A1064&lt;&gt;"",IF(AND(MONTH($O1062) &lt;= 1, MONTH($P1062) &gt;= 1), IF($S1062 &lt;&gt; "", $I1062/$S1062, ""), ""),"")</f>
        <v/>
      </c>
      <c r="U1062" s="10" t="str">
        <f>IF(Overall!$A1064&lt;&gt;"",IF(AND(MONTH($O1062) &lt;= 2, MONTH($P1062) &gt;= 2), IF($S1062 &lt;&gt; "", $I1062/$S1062, ""), ""),"")</f>
        <v/>
      </c>
      <c r="V1062" s="10" t="str">
        <f>IF(Overall!$A1064&lt;&gt;"",IF(AND(MONTH($O1062) &lt;= 3, MONTH($P1062) &gt;= 3), IF($S1062 &lt;&gt; "", $I1062/$S1062, ""), ""),"")</f>
        <v/>
      </c>
      <c r="W1062" s="10" t="str">
        <f>IF(Overall!$A1064&lt;&gt;"",IF(AND(MONTH($O1062) &lt;= 4, MONTH($P1062) &gt;= 4), IF($S1062 &lt;&gt; "", $I1062/$S1062, ""), ""),"")</f>
        <v/>
      </c>
      <c r="X1062" s="10" t="str">
        <f>IF(Overall!$A1064&lt;&gt;"",IF(AND(MONTH($O1062) &lt;= 5, MONTH($P1062) &gt;= 5), IF($S1062 &lt;&gt; "", $I1062/$S1062, ""), ""),"")</f>
        <v/>
      </c>
      <c r="Y1062" s="10" t="str">
        <f>IF(Overall!$A1064&lt;&gt;"",IF(AND(MONTH($O1062) &lt;= 6, MONTH($P1062) &gt;= 6), IF($S1062 &lt;&gt; "", $I1062/$S1062, ""), ""),"")</f>
        <v/>
      </c>
      <c r="Z1062" s="10" t="str">
        <f>IF(Overall!$A1064&lt;&gt;"",IF(AND(MONTH($O1062) &lt;= 7, MONTH($P1062) &gt;= 7 ), IF($S1062 &lt;&gt; "", $I1062/$S1062, ""), ""),"")</f>
        <v/>
      </c>
      <c r="AA1062" s="10" t="str">
        <f>IF(Overall!$A1064&lt;&gt;"",IF(AND(MONTH($O1062) &lt;= 8, MONTH($P1062) &gt;= 8), IF($S1062 &lt;&gt; "", $I1062/$S1062, ""), ""),"")</f>
        <v/>
      </c>
      <c r="AB1062" s="10" t="str">
        <f>IF(Overall!$A1064&lt;&gt;"",IF(AND(MONTH($O1062) &lt;= 9, MONTH($P1062) &gt;= 9), IF($S1062 &lt;&gt; "", $I1062/$S1062, ""), ""),"")</f>
        <v/>
      </c>
      <c r="AC1062" s="10" t="str">
        <f>IF(Overall!$A1064&lt;&gt;"",IF(AND(MONTH($O1062) &lt;= 10, MONTH($P1062) &gt;= 10), IF($S1062 &lt;&gt; "", $I1062/$S1062, ""), ""),"")</f>
        <v/>
      </c>
      <c r="AD1062" s="10" t="str">
        <f>IF(Overall!$A1064&lt;&gt;"",IF(AND(MONTH($O1062) &lt;= 11, MONTH($P1062) &gt;= 11), IF($S1062 &lt;&gt; "", $I1062/$S1062, ""), ""),"")</f>
        <v/>
      </c>
      <c r="AE1062" s="10" t="str">
        <f>IF(Overall!$A1064&lt;&gt;"",IF(AND(MONTH($O1062) &lt;= 12, MONTH($P1062) &gt;= 12), IF($S1062 &lt;&gt; "", $I1062/$S1062, ""), ""),"")</f>
        <v/>
      </c>
      <c r="AG1062" s="10" t="str">
        <f ca="1">IFERROR(IF(AND(NOW()&lt;= EOMONTH(DATE(YEAR($P1062),1, 1), 0), Overall!$A1064&lt;&gt;"", MONTH($O1062) &lt;= 1, MONTH($P1062) &gt;= 1), IF($S1062 &lt;&gt; "", $I1062/$S1062, ""), ""), "")</f>
        <v/>
      </c>
      <c r="AH1062" s="10" t="str">
        <f ca="1">IFERROR(IF(AND(NOW()&lt;= EOMONTH(DATE(YEAR($P1062),2, 1), 0), Overall!$A1064&lt;&gt;"", MONTH($O1062) &lt;= 2, MONTH($P1062) &gt;= 2), IF($S1062 &lt;&gt; "", $I1062/$S1062, ""), ""), "")</f>
        <v/>
      </c>
      <c r="AI1062" s="10" t="str">
        <f ca="1">IFERROR(IF(AND(NOW()&lt;= EOMONTH(DATE(YEAR($P1062),3, 1), 0), Overall!$A1064&lt;&gt;"", MONTH($O1062) &lt;= 3, MONTH($P1062) &gt;= 3), IF($S1062 &lt;&gt; "", $I1062/$S1062, ""), ""), "")</f>
        <v/>
      </c>
      <c r="AJ1062" s="10" t="str">
        <f ca="1">IFERROR(IF(AND(NOW()&lt;= EOMONTH(DATE(YEAR($P1062),4, 1), 0), Overall!$A1064&lt;&gt;"", MONTH($O1062) &lt;= 4, MONTH($P1062) &gt;= 4), IF($S1062 &lt;&gt; "", $I1062/$S1062, ""), ""), "")</f>
        <v/>
      </c>
      <c r="AK1062" s="10" t="str">
        <f ca="1">IFERROR(IF(AND(NOW()&lt;= EOMONTH(DATE(YEAR($P1062),5, 1), 0), Overall!$A1064&lt;&gt;"", MONTH($O1062) &lt;= 5, MONTH($P1062) &gt;= 5), IF($S1062 &lt;&gt; "", $I1062/$S1062, ""), ""), "")</f>
        <v/>
      </c>
      <c r="AL1062" s="10" t="str">
        <f ca="1">IFERROR(IF(AND(NOW()&lt;= EOMONTH(DATE(YEAR($P1062),6, 1), 0), Overall!$A1064&lt;&gt;"", MONTH($O1062) &lt;= 6, MONTH($P1062) &gt;= 6), IF($S1062 &lt;&gt; "", $I1062/$S1062, ""), ""), "")</f>
        <v/>
      </c>
      <c r="AM1062" s="10" t="str">
        <f ca="1">IFERROR(IF(AND(NOW()&lt;= EOMONTH(DATE(YEAR($P1062),7, 1), 0), Overall!$A1064&lt;&gt;"", MONTH($O1062) &lt;= 7, MONTH($P1062) &gt;= 7), IF($S1062 &lt;&gt; "", $I1062/$S1062, ""), ""), "")</f>
        <v/>
      </c>
      <c r="AN1062" s="10" t="str">
        <f ca="1">IFERROR(IF(AND(NOW()&lt;= EOMONTH(DATE(YEAR($P1062),8, 1), 0), Overall!$A1064&lt;&gt;"", MONTH($O1062) &lt;= 8, MONTH($P1062) &gt;= 8), IF($S1062 &lt;&gt; "", $I1062/$S1062, ""), ""), "")</f>
        <v/>
      </c>
      <c r="AO1062" s="10" t="str">
        <f ca="1">IFERROR(IF(AND(NOW()&lt;= EOMONTH(DATE(YEAR($P1062),9, 1), 0), Overall!$A1064&lt;&gt;"", MONTH($O1062) &lt;= 9, MONTH($P1062) &gt;= 9), IF($S1062 &lt;&gt; "", $I1062/$S1062, ""), ""), "")</f>
        <v/>
      </c>
      <c r="AP1062" s="10" t="str">
        <f ca="1">IFERROR(IF(AND(NOW()&lt;= EOMONTH(DATE(YEAR($P1062),10, 1), 0), Overall!$A1064&lt;&gt;"", MONTH($O1062) &lt;= 10, MONTH($P1062) &gt;= 10), IF($S1062 &lt;&gt; "", $I1062/$S1062, ""), ""), "")</f>
        <v/>
      </c>
      <c r="AQ1062" s="10" t="str">
        <f ca="1">IFERROR(IF(AND(NOW()&lt;= EOMONTH(DATE(YEAR($P1062),11, 1), 0), Overall!$A1064&lt;&gt;"", MONTH($O1062) &lt;=11, MONTH($P1062) &gt;= 11), IF($S1062 &lt;&gt; "", $I1062/$S1062, ""), ""), "")</f>
        <v/>
      </c>
      <c r="AR1062" s="10" t="str">
        <f ca="1">IFERROR(IF(AND(NOW()&lt;= EOMONTH(DATE(YEAR($P1062),12, 1), 0), Overall!$A1064&lt;&gt;"", MONTH($O1062) &lt;= 12, MONTH($P1062) &gt;= 12), IF($S1062 &lt;&gt; "", $I1062/$S1062, ""), ""), "")</f>
        <v/>
      </c>
      <c r="AS1062" s="16">
        <f t="shared" ref="AS1062:AS1125" ca="1" si="35">SUM(AG1062:AR1062)</f>
        <v>0</v>
      </c>
    </row>
    <row r="1063" spans="1:45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5" t="str">
        <f>IF(Overall!P1065&lt;&gt;"",_xlfn.VALUETOTEXT(Overall!P1065),"")</f>
        <v/>
      </c>
      <c r="I1063" s="6" t="str">
        <f>IF(Overall!F1065&lt;&gt;"",VALUE(Overall!F1065),"")</f>
        <v/>
      </c>
      <c r="J1063" s="6" t="str">
        <f>IF(Overall!G1065&lt;&gt;"",VALUE(Overall!G1065),"")</f>
        <v/>
      </c>
      <c r="K1063" s="6" t="str">
        <f>IF(Overall!H1065&lt;&gt;"",VALUE(Overall!H1065),"")</f>
        <v/>
      </c>
      <c r="L1063" s="6" t="str">
        <f>IF(Overall!I1065&lt;&gt;"",VALUE(Overall!I1065),"")</f>
        <v/>
      </c>
      <c r="M1063" s="6" t="str">
        <f>IF(Overall!J1065&lt;&gt;"",VALUE(Overall!J1065),"")</f>
        <v/>
      </c>
      <c r="N1063" s="6" t="str">
        <f>IF(Overall!K1065&lt;&gt;"",VALUE(Overall!K1065),"")</f>
        <v/>
      </c>
      <c r="O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P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Q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R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S1063" s="5" t="str">
        <f t="shared" si="34"/>
        <v/>
      </c>
      <c r="T1063" s="10" t="str">
        <f>IF(Overall!$A1065&lt;&gt;"",IF(AND(MONTH($O1063) &lt;= 1, MONTH($P1063) &gt;= 1), IF($S1063 &lt;&gt; "", $I1063/$S1063, ""), ""),"")</f>
        <v/>
      </c>
      <c r="U1063" s="10" t="str">
        <f>IF(Overall!$A1065&lt;&gt;"",IF(AND(MONTH($O1063) &lt;= 2, MONTH($P1063) &gt;= 2), IF($S1063 &lt;&gt; "", $I1063/$S1063, ""), ""),"")</f>
        <v/>
      </c>
      <c r="V1063" s="10" t="str">
        <f>IF(Overall!$A1065&lt;&gt;"",IF(AND(MONTH($O1063) &lt;= 3, MONTH($P1063) &gt;= 3), IF($S1063 &lt;&gt; "", $I1063/$S1063, ""), ""),"")</f>
        <v/>
      </c>
      <c r="W1063" s="10" t="str">
        <f>IF(Overall!$A1065&lt;&gt;"",IF(AND(MONTH($O1063) &lt;= 4, MONTH($P1063) &gt;= 4), IF($S1063 &lt;&gt; "", $I1063/$S1063, ""), ""),"")</f>
        <v/>
      </c>
      <c r="X1063" s="10" t="str">
        <f>IF(Overall!$A1065&lt;&gt;"",IF(AND(MONTH($O1063) &lt;= 5, MONTH($P1063) &gt;= 5), IF($S1063 &lt;&gt; "", $I1063/$S1063, ""), ""),"")</f>
        <v/>
      </c>
      <c r="Y1063" s="10" t="str">
        <f>IF(Overall!$A1065&lt;&gt;"",IF(AND(MONTH($O1063) &lt;= 6, MONTH($P1063) &gt;= 6), IF($S1063 &lt;&gt; "", $I1063/$S1063, ""), ""),"")</f>
        <v/>
      </c>
      <c r="Z1063" s="10" t="str">
        <f>IF(Overall!$A1065&lt;&gt;"",IF(AND(MONTH($O1063) &lt;= 7, MONTH($P1063) &gt;= 7 ), IF($S1063 &lt;&gt; "", $I1063/$S1063, ""), ""),"")</f>
        <v/>
      </c>
      <c r="AA1063" s="10" t="str">
        <f>IF(Overall!$A1065&lt;&gt;"",IF(AND(MONTH($O1063) &lt;= 8, MONTH($P1063) &gt;= 8), IF($S1063 &lt;&gt; "", $I1063/$S1063, ""), ""),"")</f>
        <v/>
      </c>
      <c r="AB1063" s="10" t="str">
        <f>IF(Overall!$A1065&lt;&gt;"",IF(AND(MONTH($O1063) &lt;= 9, MONTH($P1063) &gt;= 9), IF($S1063 &lt;&gt; "", $I1063/$S1063, ""), ""),"")</f>
        <v/>
      </c>
      <c r="AC1063" s="10" t="str">
        <f>IF(Overall!$A1065&lt;&gt;"",IF(AND(MONTH($O1063) &lt;= 10, MONTH($P1063) &gt;= 10), IF($S1063 &lt;&gt; "", $I1063/$S1063, ""), ""),"")</f>
        <v/>
      </c>
      <c r="AD1063" s="10" t="str">
        <f>IF(Overall!$A1065&lt;&gt;"",IF(AND(MONTH($O1063) &lt;= 11, MONTH($P1063) &gt;= 11), IF($S1063 &lt;&gt; "", $I1063/$S1063, ""), ""),"")</f>
        <v/>
      </c>
      <c r="AE1063" s="10" t="str">
        <f>IF(Overall!$A1065&lt;&gt;"",IF(AND(MONTH($O1063) &lt;= 12, MONTH($P1063) &gt;= 12), IF($S1063 &lt;&gt; "", $I1063/$S1063, ""), ""),"")</f>
        <v/>
      </c>
      <c r="AG1063" s="10" t="str">
        <f ca="1">IFERROR(IF(AND(NOW()&lt;= EOMONTH(DATE(YEAR($P1063),1, 1), 0), Overall!$A1065&lt;&gt;"", MONTH($O1063) &lt;= 1, MONTH($P1063) &gt;= 1), IF($S1063 &lt;&gt; "", $I1063/$S1063, ""), ""), "")</f>
        <v/>
      </c>
      <c r="AH1063" s="10" t="str">
        <f ca="1">IFERROR(IF(AND(NOW()&lt;= EOMONTH(DATE(YEAR($P1063),2, 1), 0), Overall!$A1065&lt;&gt;"", MONTH($O1063) &lt;= 2, MONTH($P1063) &gt;= 2), IF($S1063 &lt;&gt; "", $I1063/$S1063, ""), ""), "")</f>
        <v/>
      </c>
      <c r="AI1063" s="10" t="str">
        <f ca="1">IFERROR(IF(AND(NOW()&lt;= EOMONTH(DATE(YEAR($P1063),3, 1), 0), Overall!$A1065&lt;&gt;"", MONTH($O1063) &lt;= 3, MONTH($P1063) &gt;= 3), IF($S1063 &lt;&gt; "", $I1063/$S1063, ""), ""), "")</f>
        <v/>
      </c>
      <c r="AJ1063" s="10" t="str">
        <f ca="1">IFERROR(IF(AND(NOW()&lt;= EOMONTH(DATE(YEAR($P1063),4, 1), 0), Overall!$A1065&lt;&gt;"", MONTH($O1063) &lt;= 4, MONTH($P1063) &gt;= 4), IF($S1063 &lt;&gt; "", $I1063/$S1063, ""), ""), "")</f>
        <v/>
      </c>
      <c r="AK1063" s="10" t="str">
        <f ca="1">IFERROR(IF(AND(NOW()&lt;= EOMONTH(DATE(YEAR($P1063),5, 1), 0), Overall!$A1065&lt;&gt;"", MONTH($O1063) &lt;= 5, MONTH($P1063) &gt;= 5), IF($S1063 &lt;&gt; "", $I1063/$S1063, ""), ""), "")</f>
        <v/>
      </c>
      <c r="AL1063" s="10" t="str">
        <f ca="1">IFERROR(IF(AND(NOW()&lt;= EOMONTH(DATE(YEAR($P1063),6, 1), 0), Overall!$A1065&lt;&gt;"", MONTH($O1063) &lt;= 6, MONTH($P1063) &gt;= 6), IF($S1063 &lt;&gt; "", $I1063/$S1063, ""), ""), "")</f>
        <v/>
      </c>
      <c r="AM1063" s="10" t="str">
        <f ca="1">IFERROR(IF(AND(NOW()&lt;= EOMONTH(DATE(YEAR($P1063),7, 1), 0), Overall!$A1065&lt;&gt;"", MONTH($O1063) &lt;= 7, MONTH($P1063) &gt;= 7), IF($S1063 &lt;&gt; "", $I1063/$S1063, ""), ""), "")</f>
        <v/>
      </c>
      <c r="AN1063" s="10" t="str">
        <f ca="1">IFERROR(IF(AND(NOW()&lt;= EOMONTH(DATE(YEAR($P1063),8, 1), 0), Overall!$A1065&lt;&gt;"", MONTH($O1063) &lt;= 8, MONTH($P1063) &gt;= 8), IF($S1063 &lt;&gt; "", $I1063/$S1063, ""), ""), "")</f>
        <v/>
      </c>
      <c r="AO1063" s="10" t="str">
        <f ca="1">IFERROR(IF(AND(NOW()&lt;= EOMONTH(DATE(YEAR($P1063),9, 1), 0), Overall!$A1065&lt;&gt;"", MONTH($O1063) &lt;= 9, MONTH($P1063) &gt;= 9), IF($S1063 &lt;&gt; "", $I1063/$S1063, ""), ""), "")</f>
        <v/>
      </c>
      <c r="AP1063" s="10" t="str">
        <f ca="1">IFERROR(IF(AND(NOW()&lt;= EOMONTH(DATE(YEAR($P1063),10, 1), 0), Overall!$A1065&lt;&gt;"", MONTH($O1063) &lt;= 10, MONTH($P1063) &gt;= 10), IF($S1063 &lt;&gt; "", $I1063/$S1063, ""), ""), "")</f>
        <v/>
      </c>
      <c r="AQ1063" s="10" t="str">
        <f ca="1">IFERROR(IF(AND(NOW()&lt;= EOMONTH(DATE(YEAR($P1063),11, 1), 0), Overall!$A1065&lt;&gt;"", MONTH($O1063) &lt;=11, MONTH($P1063) &gt;= 11), IF($S1063 &lt;&gt; "", $I1063/$S1063, ""), ""), "")</f>
        <v/>
      </c>
      <c r="AR1063" s="10" t="str">
        <f ca="1">IFERROR(IF(AND(NOW()&lt;= EOMONTH(DATE(YEAR($P1063),12, 1), 0), Overall!$A1065&lt;&gt;"", MONTH($O1063) &lt;= 12, MONTH($P1063) &gt;= 12), IF($S1063 &lt;&gt; "", $I1063/$S1063, ""), ""), "")</f>
        <v/>
      </c>
      <c r="AS1063" s="16">
        <f t="shared" ca="1" si="35"/>
        <v>0</v>
      </c>
    </row>
    <row r="1064" spans="1:45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5" t="str">
        <f>IF(Overall!P1066&lt;&gt;"",_xlfn.VALUETOTEXT(Overall!P1066),"")</f>
        <v/>
      </c>
      <c r="I1064" s="6" t="str">
        <f>IF(Overall!F1066&lt;&gt;"",VALUE(Overall!F1066),"")</f>
        <v/>
      </c>
      <c r="J1064" s="6" t="str">
        <f>IF(Overall!G1066&lt;&gt;"",VALUE(Overall!G1066),"")</f>
        <v/>
      </c>
      <c r="K1064" s="6" t="str">
        <f>IF(Overall!H1066&lt;&gt;"",VALUE(Overall!H1066),"")</f>
        <v/>
      </c>
      <c r="L1064" s="6" t="str">
        <f>IF(Overall!I1066&lt;&gt;"",VALUE(Overall!I1066),"")</f>
        <v/>
      </c>
      <c r="M1064" s="6" t="str">
        <f>IF(Overall!J1066&lt;&gt;"",VALUE(Overall!J1066),"")</f>
        <v/>
      </c>
      <c r="N1064" s="6" t="str">
        <f>IF(Overall!K1066&lt;&gt;"",VALUE(Overall!K1066),"")</f>
        <v/>
      </c>
      <c r="O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P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Q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R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S1064" s="5" t="str">
        <f t="shared" si="34"/>
        <v/>
      </c>
      <c r="T1064" s="10" t="str">
        <f>IF(Overall!$A1066&lt;&gt;"",IF(AND(MONTH($O1064) &lt;= 1, MONTH($P1064) &gt;= 1), IF($S1064 &lt;&gt; "", $I1064/$S1064, ""), ""),"")</f>
        <v/>
      </c>
      <c r="U1064" s="10" t="str">
        <f>IF(Overall!$A1066&lt;&gt;"",IF(AND(MONTH($O1064) &lt;= 2, MONTH($P1064) &gt;= 2), IF($S1064 &lt;&gt; "", $I1064/$S1064, ""), ""),"")</f>
        <v/>
      </c>
      <c r="V1064" s="10" t="str">
        <f>IF(Overall!$A1066&lt;&gt;"",IF(AND(MONTH($O1064) &lt;= 3, MONTH($P1064) &gt;= 3), IF($S1064 &lt;&gt; "", $I1064/$S1064, ""), ""),"")</f>
        <v/>
      </c>
      <c r="W1064" s="10" t="str">
        <f>IF(Overall!$A1066&lt;&gt;"",IF(AND(MONTH($O1064) &lt;= 4, MONTH($P1064) &gt;= 4), IF($S1064 &lt;&gt; "", $I1064/$S1064, ""), ""),"")</f>
        <v/>
      </c>
      <c r="X1064" s="10" t="str">
        <f>IF(Overall!$A1066&lt;&gt;"",IF(AND(MONTH($O1064) &lt;= 5, MONTH($P1064) &gt;= 5), IF($S1064 &lt;&gt; "", $I1064/$S1064, ""), ""),"")</f>
        <v/>
      </c>
      <c r="Y1064" s="10" t="str">
        <f>IF(Overall!$A1066&lt;&gt;"",IF(AND(MONTH($O1064) &lt;= 6, MONTH($P1064) &gt;= 6), IF($S1064 &lt;&gt; "", $I1064/$S1064, ""), ""),"")</f>
        <v/>
      </c>
      <c r="Z1064" s="10" t="str">
        <f>IF(Overall!$A1066&lt;&gt;"",IF(AND(MONTH($O1064) &lt;= 7, MONTH($P1064) &gt;= 7 ), IF($S1064 &lt;&gt; "", $I1064/$S1064, ""), ""),"")</f>
        <v/>
      </c>
      <c r="AA1064" s="10" t="str">
        <f>IF(Overall!$A1066&lt;&gt;"",IF(AND(MONTH($O1064) &lt;= 8, MONTH($P1064) &gt;= 8), IF($S1064 &lt;&gt; "", $I1064/$S1064, ""), ""),"")</f>
        <v/>
      </c>
      <c r="AB1064" s="10" t="str">
        <f>IF(Overall!$A1066&lt;&gt;"",IF(AND(MONTH($O1064) &lt;= 9, MONTH($P1064) &gt;= 9), IF($S1064 &lt;&gt; "", $I1064/$S1064, ""), ""),"")</f>
        <v/>
      </c>
      <c r="AC1064" s="10" t="str">
        <f>IF(Overall!$A1066&lt;&gt;"",IF(AND(MONTH($O1064) &lt;= 10, MONTH($P1064) &gt;= 10), IF($S1064 &lt;&gt; "", $I1064/$S1064, ""), ""),"")</f>
        <v/>
      </c>
      <c r="AD1064" s="10" t="str">
        <f>IF(Overall!$A1066&lt;&gt;"",IF(AND(MONTH($O1064) &lt;= 11, MONTH($P1064) &gt;= 11), IF($S1064 &lt;&gt; "", $I1064/$S1064, ""), ""),"")</f>
        <v/>
      </c>
      <c r="AE1064" s="10" t="str">
        <f>IF(Overall!$A1066&lt;&gt;"",IF(AND(MONTH($O1064) &lt;= 12, MONTH($P1064) &gt;= 12), IF($S1064 &lt;&gt; "", $I1064/$S1064, ""), ""),"")</f>
        <v/>
      </c>
      <c r="AG1064" s="10" t="str">
        <f ca="1">IFERROR(IF(AND(NOW()&lt;= EOMONTH(DATE(YEAR($P1064),1, 1), 0), Overall!$A1066&lt;&gt;"", MONTH($O1064) &lt;= 1, MONTH($P1064) &gt;= 1), IF($S1064 &lt;&gt; "", $I1064/$S1064, ""), ""), "")</f>
        <v/>
      </c>
      <c r="AH1064" s="10" t="str">
        <f ca="1">IFERROR(IF(AND(NOW()&lt;= EOMONTH(DATE(YEAR($P1064),2, 1), 0), Overall!$A1066&lt;&gt;"", MONTH($O1064) &lt;= 2, MONTH($P1064) &gt;= 2), IF($S1064 &lt;&gt; "", $I1064/$S1064, ""), ""), "")</f>
        <v/>
      </c>
      <c r="AI1064" s="10" t="str">
        <f ca="1">IFERROR(IF(AND(NOW()&lt;= EOMONTH(DATE(YEAR($P1064),3, 1), 0), Overall!$A1066&lt;&gt;"", MONTH($O1064) &lt;= 3, MONTH($P1064) &gt;= 3), IF($S1064 &lt;&gt; "", $I1064/$S1064, ""), ""), "")</f>
        <v/>
      </c>
      <c r="AJ1064" s="10" t="str">
        <f ca="1">IFERROR(IF(AND(NOW()&lt;= EOMONTH(DATE(YEAR($P1064),4, 1), 0), Overall!$A1066&lt;&gt;"", MONTH($O1064) &lt;= 4, MONTH($P1064) &gt;= 4), IF($S1064 &lt;&gt; "", $I1064/$S1064, ""), ""), "")</f>
        <v/>
      </c>
      <c r="AK1064" s="10" t="str">
        <f ca="1">IFERROR(IF(AND(NOW()&lt;= EOMONTH(DATE(YEAR($P1064),5, 1), 0), Overall!$A1066&lt;&gt;"", MONTH($O1064) &lt;= 5, MONTH($P1064) &gt;= 5), IF($S1064 &lt;&gt; "", $I1064/$S1064, ""), ""), "")</f>
        <v/>
      </c>
      <c r="AL1064" s="10" t="str">
        <f ca="1">IFERROR(IF(AND(NOW()&lt;= EOMONTH(DATE(YEAR($P1064),6, 1), 0), Overall!$A1066&lt;&gt;"", MONTH($O1064) &lt;= 6, MONTH($P1064) &gt;= 6), IF($S1064 &lt;&gt; "", $I1064/$S1064, ""), ""), "")</f>
        <v/>
      </c>
      <c r="AM1064" s="10" t="str">
        <f ca="1">IFERROR(IF(AND(NOW()&lt;= EOMONTH(DATE(YEAR($P1064),7, 1), 0), Overall!$A1066&lt;&gt;"", MONTH($O1064) &lt;= 7, MONTH($P1064) &gt;= 7), IF($S1064 &lt;&gt; "", $I1064/$S1064, ""), ""), "")</f>
        <v/>
      </c>
      <c r="AN1064" s="10" t="str">
        <f ca="1">IFERROR(IF(AND(NOW()&lt;= EOMONTH(DATE(YEAR($P1064),8, 1), 0), Overall!$A1066&lt;&gt;"", MONTH($O1064) &lt;= 8, MONTH($P1064) &gt;= 8), IF($S1064 &lt;&gt; "", $I1064/$S1064, ""), ""), "")</f>
        <v/>
      </c>
      <c r="AO1064" s="10" t="str">
        <f ca="1">IFERROR(IF(AND(NOW()&lt;= EOMONTH(DATE(YEAR($P1064),9, 1), 0), Overall!$A1066&lt;&gt;"", MONTH($O1064) &lt;= 9, MONTH($P1064) &gt;= 9), IF($S1064 &lt;&gt; "", $I1064/$S1064, ""), ""), "")</f>
        <v/>
      </c>
      <c r="AP1064" s="10" t="str">
        <f ca="1">IFERROR(IF(AND(NOW()&lt;= EOMONTH(DATE(YEAR($P1064),10, 1), 0), Overall!$A1066&lt;&gt;"", MONTH($O1064) &lt;= 10, MONTH($P1064) &gt;= 10), IF($S1064 &lt;&gt; "", $I1064/$S1064, ""), ""), "")</f>
        <v/>
      </c>
      <c r="AQ1064" s="10" t="str">
        <f ca="1">IFERROR(IF(AND(NOW()&lt;= EOMONTH(DATE(YEAR($P1064),11, 1), 0), Overall!$A1066&lt;&gt;"", MONTH($O1064) &lt;=11, MONTH($P1064) &gt;= 11), IF($S1064 &lt;&gt; "", $I1064/$S1064, ""), ""), "")</f>
        <v/>
      </c>
      <c r="AR1064" s="10" t="str">
        <f ca="1">IFERROR(IF(AND(NOW()&lt;= EOMONTH(DATE(YEAR($P1064),12, 1), 0), Overall!$A1066&lt;&gt;"", MONTH($O1064) &lt;= 12, MONTH($P1064) &gt;= 12), IF($S1064 &lt;&gt; "", $I1064/$S1064, ""), ""), "")</f>
        <v/>
      </c>
      <c r="AS1064" s="16">
        <f t="shared" ca="1" si="35"/>
        <v>0</v>
      </c>
    </row>
    <row r="1065" spans="1:45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5" t="str">
        <f>IF(Overall!P1067&lt;&gt;"",_xlfn.VALUETOTEXT(Overall!P1067),"")</f>
        <v/>
      </c>
      <c r="I1065" s="6" t="str">
        <f>IF(Overall!F1067&lt;&gt;"",VALUE(Overall!F1067),"")</f>
        <v/>
      </c>
      <c r="J1065" s="6" t="str">
        <f>IF(Overall!G1067&lt;&gt;"",VALUE(Overall!G1067),"")</f>
        <v/>
      </c>
      <c r="K1065" s="6" t="str">
        <f>IF(Overall!H1067&lt;&gt;"",VALUE(Overall!H1067),"")</f>
        <v/>
      </c>
      <c r="L1065" s="6" t="str">
        <f>IF(Overall!I1067&lt;&gt;"",VALUE(Overall!I1067),"")</f>
        <v/>
      </c>
      <c r="M1065" s="6" t="str">
        <f>IF(Overall!J1067&lt;&gt;"",VALUE(Overall!J1067),"")</f>
        <v/>
      </c>
      <c r="N1065" s="6" t="str">
        <f>IF(Overall!K1067&lt;&gt;"",VALUE(Overall!K1067),"")</f>
        <v/>
      </c>
      <c r="O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P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Q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R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S1065" s="5" t="str">
        <f t="shared" si="34"/>
        <v/>
      </c>
      <c r="T1065" s="10" t="str">
        <f>IF(Overall!$A1067&lt;&gt;"",IF(AND(MONTH($O1065) &lt;= 1, MONTH($P1065) &gt;= 1), IF($S1065 &lt;&gt; "", $I1065/$S1065, ""), ""),"")</f>
        <v/>
      </c>
      <c r="U1065" s="10" t="str">
        <f>IF(Overall!$A1067&lt;&gt;"",IF(AND(MONTH($O1065) &lt;= 2, MONTH($P1065) &gt;= 2), IF($S1065 &lt;&gt; "", $I1065/$S1065, ""), ""),"")</f>
        <v/>
      </c>
      <c r="V1065" s="10" t="str">
        <f>IF(Overall!$A1067&lt;&gt;"",IF(AND(MONTH($O1065) &lt;= 3, MONTH($P1065) &gt;= 3), IF($S1065 &lt;&gt; "", $I1065/$S1065, ""), ""),"")</f>
        <v/>
      </c>
      <c r="W1065" s="10" t="str">
        <f>IF(Overall!$A1067&lt;&gt;"",IF(AND(MONTH($O1065) &lt;= 4, MONTH($P1065) &gt;= 4), IF($S1065 &lt;&gt; "", $I1065/$S1065, ""), ""),"")</f>
        <v/>
      </c>
      <c r="X1065" s="10" t="str">
        <f>IF(Overall!$A1067&lt;&gt;"",IF(AND(MONTH($O1065) &lt;= 5, MONTH($P1065) &gt;= 5), IF($S1065 &lt;&gt; "", $I1065/$S1065, ""), ""),"")</f>
        <v/>
      </c>
      <c r="Y1065" s="10" t="str">
        <f>IF(Overall!$A1067&lt;&gt;"",IF(AND(MONTH($O1065) &lt;= 6, MONTH($P1065) &gt;= 6), IF($S1065 &lt;&gt; "", $I1065/$S1065, ""), ""),"")</f>
        <v/>
      </c>
      <c r="Z1065" s="10" t="str">
        <f>IF(Overall!$A1067&lt;&gt;"",IF(AND(MONTH($O1065) &lt;= 7, MONTH($P1065) &gt;= 7 ), IF($S1065 &lt;&gt; "", $I1065/$S1065, ""), ""),"")</f>
        <v/>
      </c>
      <c r="AA1065" s="10" t="str">
        <f>IF(Overall!$A1067&lt;&gt;"",IF(AND(MONTH($O1065) &lt;= 8, MONTH($P1065) &gt;= 8), IF($S1065 &lt;&gt; "", $I1065/$S1065, ""), ""),"")</f>
        <v/>
      </c>
      <c r="AB1065" s="10" t="str">
        <f>IF(Overall!$A1067&lt;&gt;"",IF(AND(MONTH($O1065) &lt;= 9, MONTH($P1065) &gt;= 9), IF($S1065 &lt;&gt; "", $I1065/$S1065, ""), ""),"")</f>
        <v/>
      </c>
      <c r="AC1065" s="10" t="str">
        <f>IF(Overall!$A1067&lt;&gt;"",IF(AND(MONTH($O1065) &lt;= 10, MONTH($P1065) &gt;= 10), IF($S1065 &lt;&gt; "", $I1065/$S1065, ""), ""),"")</f>
        <v/>
      </c>
      <c r="AD1065" s="10" t="str">
        <f>IF(Overall!$A1067&lt;&gt;"",IF(AND(MONTH($O1065) &lt;= 11, MONTH($P1065) &gt;= 11), IF($S1065 &lt;&gt; "", $I1065/$S1065, ""), ""),"")</f>
        <v/>
      </c>
      <c r="AE1065" s="10" t="str">
        <f>IF(Overall!$A1067&lt;&gt;"",IF(AND(MONTH($O1065) &lt;= 12, MONTH($P1065) &gt;= 12), IF($S1065 &lt;&gt; "", $I1065/$S1065, ""), ""),"")</f>
        <v/>
      </c>
      <c r="AG1065" s="10" t="str">
        <f ca="1">IFERROR(IF(AND(NOW()&lt;= EOMONTH(DATE(YEAR($P1065),1, 1), 0), Overall!$A1067&lt;&gt;"", MONTH($O1065) &lt;= 1, MONTH($P1065) &gt;= 1), IF($S1065 &lt;&gt; "", $I1065/$S1065, ""), ""), "")</f>
        <v/>
      </c>
      <c r="AH1065" s="10" t="str">
        <f ca="1">IFERROR(IF(AND(NOW()&lt;= EOMONTH(DATE(YEAR($P1065),2, 1), 0), Overall!$A1067&lt;&gt;"", MONTH($O1065) &lt;= 2, MONTH($P1065) &gt;= 2), IF($S1065 &lt;&gt; "", $I1065/$S1065, ""), ""), "")</f>
        <v/>
      </c>
      <c r="AI1065" s="10" t="str">
        <f ca="1">IFERROR(IF(AND(NOW()&lt;= EOMONTH(DATE(YEAR($P1065),3, 1), 0), Overall!$A1067&lt;&gt;"", MONTH($O1065) &lt;= 3, MONTH($P1065) &gt;= 3), IF($S1065 &lt;&gt; "", $I1065/$S1065, ""), ""), "")</f>
        <v/>
      </c>
      <c r="AJ1065" s="10" t="str">
        <f ca="1">IFERROR(IF(AND(NOW()&lt;= EOMONTH(DATE(YEAR($P1065),4, 1), 0), Overall!$A1067&lt;&gt;"", MONTH($O1065) &lt;= 4, MONTH($P1065) &gt;= 4), IF($S1065 &lt;&gt; "", $I1065/$S1065, ""), ""), "")</f>
        <v/>
      </c>
      <c r="AK1065" s="10" t="str">
        <f ca="1">IFERROR(IF(AND(NOW()&lt;= EOMONTH(DATE(YEAR($P1065),5, 1), 0), Overall!$A1067&lt;&gt;"", MONTH($O1065) &lt;= 5, MONTH($P1065) &gt;= 5), IF($S1065 &lt;&gt; "", $I1065/$S1065, ""), ""), "")</f>
        <v/>
      </c>
      <c r="AL1065" s="10" t="str">
        <f ca="1">IFERROR(IF(AND(NOW()&lt;= EOMONTH(DATE(YEAR($P1065),6, 1), 0), Overall!$A1067&lt;&gt;"", MONTH($O1065) &lt;= 6, MONTH($P1065) &gt;= 6), IF($S1065 &lt;&gt; "", $I1065/$S1065, ""), ""), "")</f>
        <v/>
      </c>
      <c r="AM1065" s="10" t="str">
        <f ca="1">IFERROR(IF(AND(NOW()&lt;= EOMONTH(DATE(YEAR($P1065),7, 1), 0), Overall!$A1067&lt;&gt;"", MONTH($O1065) &lt;= 7, MONTH($P1065) &gt;= 7), IF($S1065 &lt;&gt; "", $I1065/$S1065, ""), ""), "")</f>
        <v/>
      </c>
      <c r="AN1065" s="10" t="str">
        <f ca="1">IFERROR(IF(AND(NOW()&lt;= EOMONTH(DATE(YEAR($P1065),8, 1), 0), Overall!$A1067&lt;&gt;"", MONTH($O1065) &lt;= 8, MONTH($P1065) &gt;= 8), IF($S1065 &lt;&gt; "", $I1065/$S1065, ""), ""), "")</f>
        <v/>
      </c>
      <c r="AO1065" s="10" t="str">
        <f ca="1">IFERROR(IF(AND(NOW()&lt;= EOMONTH(DATE(YEAR($P1065),9, 1), 0), Overall!$A1067&lt;&gt;"", MONTH($O1065) &lt;= 9, MONTH($P1065) &gt;= 9), IF($S1065 &lt;&gt; "", $I1065/$S1065, ""), ""), "")</f>
        <v/>
      </c>
      <c r="AP1065" s="10" t="str">
        <f ca="1">IFERROR(IF(AND(NOW()&lt;= EOMONTH(DATE(YEAR($P1065),10, 1), 0), Overall!$A1067&lt;&gt;"", MONTH($O1065) &lt;= 10, MONTH($P1065) &gt;= 10), IF($S1065 &lt;&gt; "", $I1065/$S1065, ""), ""), "")</f>
        <v/>
      </c>
      <c r="AQ1065" s="10" t="str">
        <f ca="1">IFERROR(IF(AND(NOW()&lt;= EOMONTH(DATE(YEAR($P1065),11, 1), 0), Overall!$A1067&lt;&gt;"", MONTH($O1065) &lt;=11, MONTH($P1065) &gt;= 11), IF($S1065 &lt;&gt; "", $I1065/$S1065, ""), ""), "")</f>
        <v/>
      </c>
      <c r="AR1065" s="10" t="str">
        <f ca="1">IFERROR(IF(AND(NOW()&lt;= EOMONTH(DATE(YEAR($P1065),12, 1), 0), Overall!$A1067&lt;&gt;"", MONTH($O1065) &lt;= 12, MONTH($P1065) &gt;= 12), IF($S1065 &lt;&gt; "", $I1065/$S1065, ""), ""), "")</f>
        <v/>
      </c>
      <c r="AS1065" s="16">
        <f t="shared" ca="1" si="35"/>
        <v>0</v>
      </c>
    </row>
    <row r="1066" spans="1:45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5" t="str">
        <f>IF(Overall!P1068&lt;&gt;"",_xlfn.VALUETOTEXT(Overall!P1068),"")</f>
        <v/>
      </c>
      <c r="I1066" s="6" t="str">
        <f>IF(Overall!F1068&lt;&gt;"",VALUE(Overall!F1068),"")</f>
        <v/>
      </c>
      <c r="J1066" s="6" t="str">
        <f>IF(Overall!G1068&lt;&gt;"",VALUE(Overall!G1068),"")</f>
        <v/>
      </c>
      <c r="K1066" s="6" t="str">
        <f>IF(Overall!H1068&lt;&gt;"",VALUE(Overall!H1068),"")</f>
        <v/>
      </c>
      <c r="L1066" s="6" t="str">
        <f>IF(Overall!I1068&lt;&gt;"",VALUE(Overall!I1068),"")</f>
        <v/>
      </c>
      <c r="M1066" s="6" t="str">
        <f>IF(Overall!J1068&lt;&gt;"",VALUE(Overall!J1068),"")</f>
        <v/>
      </c>
      <c r="N1066" s="6" t="str">
        <f>IF(Overall!K1068&lt;&gt;"",VALUE(Overall!K1068),"")</f>
        <v/>
      </c>
      <c r="O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P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Q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R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S1066" s="5" t="str">
        <f t="shared" si="34"/>
        <v/>
      </c>
      <c r="T1066" s="10" t="str">
        <f>IF(Overall!$A1068&lt;&gt;"",IF(AND(MONTH($O1066) &lt;= 1, MONTH($P1066) &gt;= 1), IF($S1066 &lt;&gt; "", $I1066/$S1066, ""), ""),"")</f>
        <v/>
      </c>
      <c r="U1066" s="10" t="str">
        <f>IF(Overall!$A1068&lt;&gt;"",IF(AND(MONTH($O1066) &lt;= 2, MONTH($P1066) &gt;= 2), IF($S1066 &lt;&gt; "", $I1066/$S1066, ""), ""),"")</f>
        <v/>
      </c>
      <c r="V1066" s="10" t="str">
        <f>IF(Overall!$A1068&lt;&gt;"",IF(AND(MONTH($O1066) &lt;= 3, MONTH($P1066) &gt;= 3), IF($S1066 &lt;&gt; "", $I1066/$S1066, ""), ""),"")</f>
        <v/>
      </c>
      <c r="W1066" s="10" t="str">
        <f>IF(Overall!$A1068&lt;&gt;"",IF(AND(MONTH($O1066) &lt;= 4, MONTH($P1066) &gt;= 4), IF($S1066 &lt;&gt; "", $I1066/$S1066, ""), ""),"")</f>
        <v/>
      </c>
      <c r="X1066" s="10" t="str">
        <f>IF(Overall!$A1068&lt;&gt;"",IF(AND(MONTH($O1066) &lt;= 5, MONTH($P1066) &gt;= 5), IF($S1066 &lt;&gt; "", $I1066/$S1066, ""), ""),"")</f>
        <v/>
      </c>
      <c r="Y1066" s="10" t="str">
        <f>IF(Overall!$A1068&lt;&gt;"",IF(AND(MONTH($O1066) &lt;= 6, MONTH($P1066) &gt;= 6), IF($S1066 &lt;&gt; "", $I1066/$S1066, ""), ""),"")</f>
        <v/>
      </c>
      <c r="Z1066" s="10" t="str">
        <f>IF(Overall!$A1068&lt;&gt;"",IF(AND(MONTH($O1066) &lt;= 7, MONTH($P1066) &gt;= 7 ), IF($S1066 &lt;&gt; "", $I1066/$S1066, ""), ""),"")</f>
        <v/>
      </c>
      <c r="AA1066" s="10" t="str">
        <f>IF(Overall!$A1068&lt;&gt;"",IF(AND(MONTH($O1066) &lt;= 8, MONTH($P1066) &gt;= 8), IF($S1066 &lt;&gt; "", $I1066/$S1066, ""), ""),"")</f>
        <v/>
      </c>
      <c r="AB1066" s="10" t="str">
        <f>IF(Overall!$A1068&lt;&gt;"",IF(AND(MONTH($O1066) &lt;= 9, MONTH($P1066) &gt;= 9), IF($S1066 &lt;&gt; "", $I1066/$S1066, ""), ""),"")</f>
        <v/>
      </c>
      <c r="AC1066" s="10" t="str">
        <f>IF(Overall!$A1068&lt;&gt;"",IF(AND(MONTH($O1066) &lt;= 10, MONTH($P1066) &gt;= 10), IF($S1066 &lt;&gt; "", $I1066/$S1066, ""), ""),"")</f>
        <v/>
      </c>
      <c r="AD1066" s="10" t="str">
        <f>IF(Overall!$A1068&lt;&gt;"",IF(AND(MONTH($O1066) &lt;= 11, MONTH($P1066) &gt;= 11), IF($S1066 &lt;&gt; "", $I1066/$S1066, ""), ""),"")</f>
        <v/>
      </c>
      <c r="AE1066" s="10" t="str">
        <f>IF(Overall!$A1068&lt;&gt;"",IF(AND(MONTH($O1066) &lt;= 12, MONTH($P1066) &gt;= 12), IF($S1066 &lt;&gt; "", $I1066/$S1066, ""), ""),"")</f>
        <v/>
      </c>
      <c r="AG1066" s="10" t="str">
        <f ca="1">IFERROR(IF(AND(NOW()&lt;= EOMONTH(DATE(YEAR($P1066),1, 1), 0), Overall!$A1068&lt;&gt;"", MONTH($O1066) &lt;= 1, MONTH($P1066) &gt;= 1), IF($S1066 &lt;&gt; "", $I1066/$S1066, ""), ""), "")</f>
        <v/>
      </c>
      <c r="AH1066" s="10" t="str">
        <f ca="1">IFERROR(IF(AND(NOW()&lt;= EOMONTH(DATE(YEAR($P1066),2, 1), 0), Overall!$A1068&lt;&gt;"", MONTH($O1066) &lt;= 2, MONTH($P1066) &gt;= 2), IF($S1066 &lt;&gt; "", $I1066/$S1066, ""), ""), "")</f>
        <v/>
      </c>
      <c r="AI1066" s="10" t="str">
        <f ca="1">IFERROR(IF(AND(NOW()&lt;= EOMONTH(DATE(YEAR($P1066),3, 1), 0), Overall!$A1068&lt;&gt;"", MONTH($O1066) &lt;= 3, MONTH($P1066) &gt;= 3), IF($S1066 &lt;&gt; "", $I1066/$S1066, ""), ""), "")</f>
        <v/>
      </c>
      <c r="AJ1066" s="10" t="str">
        <f ca="1">IFERROR(IF(AND(NOW()&lt;= EOMONTH(DATE(YEAR($P1066),4, 1), 0), Overall!$A1068&lt;&gt;"", MONTH($O1066) &lt;= 4, MONTH($P1066) &gt;= 4), IF($S1066 &lt;&gt; "", $I1066/$S1066, ""), ""), "")</f>
        <v/>
      </c>
      <c r="AK1066" s="10" t="str">
        <f ca="1">IFERROR(IF(AND(NOW()&lt;= EOMONTH(DATE(YEAR($P1066),5, 1), 0), Overall!$A1068&lt;&gt;"", MONTH($O1066) &lt;= 5, MONTH($P1066) &gt;= 5), IF($S1066 &lt;&gt; "", $I1066/$S1066, ""), ""), "")</f>
        <v/>
      </c>
      <c r="AL1066" s="10" t="str">
        <f ca="1">IFERROR(IF(AND(NOW()&lt;= EOMONTH(DATE(YEAR($P1066),6, 1), 0), Overall!$A1068&lt;&gt;"", MONTH($O1066) &lt;= 6, MONTH($P1066) &gt;= 6), IF($S1066 &lt;&gt; "", $I1066/$S1066, ""), ""), "")</f>
        <v/>
      </c>
      <c r="AM1066" s="10" t="str">
        <f ca="1">IFERROR(IF(AND(NOW()&lt;= EOMONTH(DATE(YEAR($P1066),7, 1), 0), Overall!$A1068&lt;&gt;"", MONTH($O1066) &lt;= 7, MONTH($P1066) &gt;= 7), IF($S1066 &lt;&gt; "", $I1066/$S1066, ""), ""), "")</f>
        <v/>
      </c>
      <c r="AN1066" s="10" t="str">
        <f ca="1">IFERROR(IF(AND(NOW()&lt;= EOMONTH(DATE(YEAR($P1066),8, 1), 0), Overall!$A1068&lt;&gt;"", MONTH($O1066) &lt;= 8, MONTH($P1066) &gt;= 8), IF($S1066 &lt;&gt; "", $I1066/$S1066, ""), ""), "")</f>
        <v/>
      </c>
      <c r="AO1066" s="10" t="str">
        <f ca="1">IFERROR(IF(AND(NOW()&lt;= EOMONTH(DATE(YEAR($P1066),9, 1), 0), Overall!$A1068&lt;&gt;"", MONTH($O1066) &lt;= 9, MONTH($P1066) &gt;= 9), IF($S1066 &lt;&gt; "", $I1066/$S1066, ""), ""), "")</f>
        <v/>
      </c>
      <c r="AP1066" s="10" t="str">
        <f ca="1">IFERROR(IF(AND(NOW()&lt;= EOMONTH(DATE(YEAR($P1066),10, 1), 0), Overall!$A1068&lt;&gt;"", MONTH($O1066) &lt;= 10, MONTH($P1066) &gt;= 10), IF($S1066 &lt;&gt; "", $I1066/$S1066, ""), ""), "")</f>
        <v/>
      </c>
      <c r="AQ1066" s="10" t="str">
        <f ca="1">IFERROR(IF(AND(NOW()&lt;= EOMONTH(DATE(YEAR($P1066),11, 1), 0), Overall!$A1068&lt;&gt;"", MONTH($O1066) &lt;=11, MONTH($P1066) &gt;= 11), IF($S1066 &lt;&gt; "", $I1066/$S1066, ""), ""), "")</f>
        <v/>
      </c>
      <c r="AR1066" s="10" t="str">
        <f ca="1">IFERROR(IF(AND(NOW()&lt;= EOMONTH(DATE(YEAR($P1066),12, 1), 0), Overall!$A1068&lt;&gt;"", MONTH($O1066) &lt;= 12, MONTH($P1066) &gt;= 12), IF($S1066 &lt;&gt; "", $I1066/$S1066, ""), ""), "")</f>
        <v/>
      </c>
      <c r="AS1066" s="16">
        <f t="shared" ca="1" si="35"/>
        <v>0</v>
      </c>
    </row>
    <row r="1067" spans="1:45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5" t="str">
        <f>IF(Overall!P1069&lt;&gt;"",_xlfn.VALUETOTEXT(Overall!P1069),"")</f>
        <v/>
      </c>
      <c r="I1067" s="6" t="str">
        <f>IF(Overall!F1069&lt;&gt;"",VALUE(Overall!F1069),"")</f>
        <v/>
      </c>
      <c r="J1067" s="6" t="str">
        <f>IF(Overall!G1069&lt;&gt;"",VALUE(Overall!G1069),"")</f>
        <v/>
      </c>
      <c r="K1067" s="6" t="str">
        <f>IF(Overall!H1069&lt;&gt;"",VALUE(Overall!H1069),"")</f>
        <v/>
      </c>
      <c r="L1067" s="6" t="str">
        <f>IF(Overall!I1069&lt;&gt;"",VALUE(Overall!I1069),"")</f>
        <v/>
      </c>
      <c r="M1067" s="6" t="str">
        <f>IF(Overall!J1069&lt;&gt;"",VALUE(Overall!J1069),"")</f>
        <v/>
      </c>
      <c r="N1067" s="6" t="str">
        <f>IF(Overall!K1069&lt;&gt;"",VALUE(Overall!K1069),"")</f>
        <v/>
      </c>
      <c r="O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P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Q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R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S1067" s="5" t="str">
        <f t="shared" si="34"/>
        <v/>
      </c>
      <c r="T1067" s="10" t="str">
        <f>IF(Overall!$A1069&lt;&gt;"",IF(AND(MONTH($O1067) &lt;= 1, MONTH($P1067) &gt;= 1), IF($S1067 &lt;&gt; "", $I1067/$S1067, ""), ""),"")</f>
        <v/>
      </c>
      <c r="U1067" s="10" t="str">
        <f>IF(Overall!$A1069&lt;&gt;"",IF(AND(MONTH($O1067) &lt;= 2, MONTH($P1067) &gt;= 2), IF($S1067 &lt;&gt; "", $I1067/$S1067, ""), ""),"")</f>
        <v/>
      </c>
      <c r="V1067" s="10" t="str">
        <f>IF(Overall!$A1069&lt;&gt;"",IF(AND(MONTH($O1067) &lt;= 3, MONTH($P1067) &gt;= 3), IF($S1067 &lt;&gt; "", $I1067/$S1067, ""), ""),"")</f>
        <v/>
      </c>
      <c r="W1067" s="10" t="str">
        <f>IF(Overall!$A1069&lt;&gt;"",IF(AND(MONTH($O1067) &lt;= 4, MONTH($P1067) &gt;= 4), IF($S1067 &lt;&gt; "", $I1067/$S1067, ""), ""),"")</f>
        <v/>
      </c>
      <c r="X1067" s="10" t="str">
        <f>IF(Overall!$A1069&lt;&gt;"",IF(AND(MONTH($O1067) &lt;= 5, MONTH($P1067) &gt;= 5), IF($S1067 &lt;&gt; "", $I1067/$S1067, ""), ""),"")</f>
        <v/>
      </c>
      <c r="Y1067" s="10" t="str">
        <f>IF(Overall!$A1069&lt;&gt;"",IF(AND(MONTH($O1067) &lt;= 6, MONTH($P1067) &gt;= 6), IF($S1067 &lt;&gt; "", $I1067/$S1067, ""), ""),"")</f>
        <v/>
      </c>
      <c r="Z1067" s="10" t="str">
        <f>IF(Overall!$A1069&lt;&gt;"",IF(AND(MONTH($O1067) &lt;= 7, MONTH($P1067) &gt;= 7 ), IF($S1067 &lt;&gt; "", $I1067/$S1067, ""), ""),"")</f>
        <v/>
      </c>
      <c r="AA1067" s="10" t="str">
        <f>IF(Overall!$A1069&lt;&gt;"",IF(AND(MONTH($O1067) &lt;= 8, MONTH($P1067) &gt;= 8), IF($S1067 &lt;&gt; "", $I1067/$S1067, ""), ""),"")</f>
        <v/>
      </c>
      <c r="AB1067" s="10" t="str">
        <f>IF(Overall!$A1069&lt;&gt;"",IF(AND(MONTH($O1067) &lt;= 9, MONTH($P1067) &gt;= 9), IF($S1067 &lt;&gt; "", $I1067/$S1067, ""), ""),"")</f>
        <v/>
      </c>
      <c r="AC1067" s="10" t="str">
        <f>IF(Overall!$A1069&lt;&gt;"",IF(AND(MONTH($O1067) &lt;= 10, MONTH($P1067) &gt;= 10), IF($S1067 &lt;&gt; "", $I1067/$S1067, ""), ""),"")</f>
        <v/>
      </c>
      <c r="AD1067" s="10" t="str">
        <f>IF(Overall!$A1069&lt;&gt;"",IF(AND(MONTH($O1067) &lt;= 11, MONTH($P1067) &gt;= 11), IF($S1067 &lt;&gt; "", $I1067/$S1067, ""), ""),"")</f>
        <v/>
      </c>
      <c r="AE1067" s="10" t="str">
        <f>IF(Overall!$A1069&lt;&gt;"",IF(AND(MONTH($O1067) &lt;= 12, MONTH($P1067) &gt;= 12), IF($S1067 &lt;&gt; "", $I1067/$S1067, ""), ""),"")</f>
        <v/>
      </c>
      <c r="AG1067" s="10" t="str">
        <f ca="1">IFERROR(IF(AND(NOW()&lt;= EOMONTH(DATE(YEAR($P1067),1, 1), 0), Overall!$A1069&lt;&gt;"", MONTH($O1067) &lt;= 1, MONTH($P1067) &gt;= 1), IF($S1067 &lt;&gt; "", $I1067/$S1067, ""), ""), "")</f>
        <v/>
      </c>
      <c r="AH1067" s="10" t="str">
        <f ca="1">IFERROR(IF(AND(NOW()&lt;= EOMONTH(DATE(YEAR($P1067),2, 1), 0), Overall!$A1069&lt;&gt;"", MONTH($O1067) &lt;= 2, MONTH($P1067) &gt;= 2), IF($S1067 &lt;&gt; "", $I1067/$S1067, ""), ""), "")</f>
        <v/>
      </c>
      <c r="AI1067" s="10" t="str">
        <f ca="1">IFERROR(IF(AND(NOW()&lt;= EOMONTH(DATE(YEAR($P1067),3, 1), 0), Overall!$A1069&lt;&gt;"", MONTH($O1067) &lt;= 3, MONTH($P1067) &gt;= 3), IF($S1067 &lt;&gt; "", $I1067/$S1067, ""), ""), "")</f>
        <v/>
      </c>
      <c r="AJ1067" s="10" t="str">
        <f ca="1">IFERROR(IF(AND(NOW()&lt;= EOMONTH(DATE(YEAR($P1067),4, 1), 0), Overall!$A1069&lt;&gt;"", MONTH($O1067) &lt;= 4, MONTH($P1067) &gt;= 4), IF($S1067 &lt;&gt; "", $I1067/$S1067, ""), ""), "")</f>
        <v/>
      </c>
      <c r="AK1067" s="10" t="str">
        <f ca="1">IFERROR(IF(AND(NOW()&lt;= EOMONTH(DATE(YEAR($P1067),5, 1), 0), Overall!$A1069&lt;&gt;"", MONTH($O1067) &lt;= 5, MONTH($P1067) &gt;= 5), IF($S1067 &lt;&gt; "", $I1067/$S1067, ""), ""), "")</f>
        <v/>
      </c>
      <c r="AL1067" s="10" t="str">
        <f ca="1">IFERROR(IF(AND(NOW()&lt;= EOMONTH(DATE(YEAR($P1067),6, 1), 0), Overall!$A1069&lt;&gt;"", MONTH($O1067) &lt;= 6, MONTH($P1067) &gt;= 6), IF($S1067 &lt;&gt; "", $I1067/$S1067, ""), ""), "")</f>
        <v/>
      </c>
      <c r="AM1067" s="10" t="str">
        <f ca="1">IFERROR(IF(AND(NOW()&lt;= EOMONTH(DATE(YEAR($P1067),7, 1), 0), Overall!$A1069&lt;&gt;"", MONTH($O1067) &lt;= 7, MONTH($P1067) &gt;= 7), IF($S1067 &lt;&gt; "", $I1067/$S1067, ""), ""), "")</f>
        <v/>
      </c>
      <c r="AN1067" s="10" t="str">
        <f ca="1">IFERROR(IF(AND(NOW()&lt;= EOMONTH(DATE(YEAR($P1067),8, 1), 0), Overall!$A1069&lt;&gt;"", MONTH($O1067) &lt;= 8, MONTH($P1067) &gt;= 8), IF($S1067 &lt;&gt; "", $I1067/$S1067, ""), ""), "")</f>
        <v/>
      </c>
      <c r="AO1067" s="10" t="str">
        <f ca="1">IFERROR(IF(AND(NOW()&lt;= EOMONTH(DATE(YEAR($P1067),9, 1), 0), Overall!$A1069&lt;&gt;"", MONTH($O1067) &lt;= 9, MONTH($P1067) &gt;= 9), IF($S1067 &lt;&gt; "", $I1067/$S1067, ""), ""), "")</f>
        <v/>
      </c>
      <c r="AP1067" s="10" t="str">
        <f ca="1">IFERROR(IF(AND(NOW()&lt;= EOMONTH(DATE(YEAR($P1067),10, 1), 0), Overall!$A1069&lt;&gt;"", MONTH($O1067) &lt;= 10, MONTH($P1067) &gt;= 10), IF($S1067 &lt;&gt; "", $I1067/$S1067, ""), ""), "")</f>
        <v/>
      </c>
      <c r="AQ1067" s="10" t="str">
        <f ca="1">IFERROR(IF(AND(NOW()&lt;= EOMONTH(DATE(YEAR($P1067),11, 1), 0), Overall!$A1069&lt;&gt;"", MONTH($O1067) &lt;=11, MONTH($P1067) &gt;= 11), IF($S1067 &lt;&gt; "", $I1067/$S1067, ""), ""), "")</f>
        <v/>
      </c>
      <c r="AR1067" s="10" t="str">
        <f ca="1">IFERROR(IF(AND(NOW()&lt;= EOMONTH(DATE(YEAR($P1067),12, 1), 0), Overall!$A1069&lt;&gt;"", MONTH($O1067) &lt;= 12, MONTH($P1067) &gt;= 12), IF($S1067 &lt;&gt; "", $I1067/$S1067, ""), ""), "")</f>
        <v/>
      </c>
      <c r="AS1067" s="16">
        <f t="shared" ca="1" si="35"/>
        <v>0</v>
      </c>
    </row>
    <row r="1068" spans="1:45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5" t="str">
        <f>IF(Overall!P1070&lt;&gt;"",_xlfn.VALUETOTEXT(Overall!P1070),"")</f>
        <v/>
      </c>
      <c r="I1068" s="6" t="str">
        <f>IF(Overall!F1070&lt;&gt;"",VALUE(Overall!F1070),"")</f>
        <v/>
      </c>
      <c r="J1068" s="6" t="str">
        <f>IF(Overall!G1070&lt;&gt;"",VALUE(Overall!G1070),"")</f>
        <v/>
      </c>
      <c r="K1068" s="6" t="str">
        <f>IF(Overall!H1070&lt;&gt;"",VALUE(Overall!H1070),"")</f>
        <v/>
      </c>
      <c r="L1068" s="6" t="str">
        <f>IF(Overall!I1070&lt;&gt;"",VALUE(Overall!I1070),"")</f>
        <v/>
      </c>
      <c r="M1068" s="6" t="str">
        <f>IF(Overall!J1070&lt;&gt;"",VALUE(Overall!J1070),"")</f>
        <v/>
      </c>
      <c r="N1068" s="6" t="str">
        <f>IF(Overall!K1070&lt;&gt;"",VALUE(Overall!K1070),"")</f>
        <v/>
      </c>
      <c r="O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P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Q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R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S1068" s="5" t="str">
        <f t="shared" si="34"/>
        <v/>
      </c>
      <c r="T1068" s="10" t="str">
        <f>IF(Overall!$A1070&lt;&gt;"",IF(AND(MONTH($O1068) &lt;= 1, MONTH($P1068) &gt;= 1), IF($S1068 &lt;&gt; "", $I1068/$S1068, ""), ""),"")</f>
        <v/>
      </c>
      <c r="U1068" s="10" t="str">
        <f>IF(Overall!$A1070&lt;&gt;"",IF(AND(MONTH($O1068) &lt;= 2, MONTH($P1068) &gt;= 2), IF($S1068 &lt;&gt; "", $I1068/$S1068, ""), ""),"")</f>
        <v/>
      </c>
      <c r="V1068" s="10" t="str">
        <f>IF(Overall!$A1070&lt;&gt;"",IF(AND(MONTH($O1068) &lt;= 3, MONTH($P1068) &gt;= 3), IF($S1068 &lt;&gt; "", $I1068/$S1068, ""), ""),"")</f>
        <v/>
      </c>
      <c r="W1068" s="10" t="str">
        <f>IF(Overall!$A1070&lt;&gt;"",IF(AND(MONTH($O1068) &lt;= 4, MONTH($P1068) &gt;= 4), IF($S1068 &lt;&gt; "", $I1068/$S1068, ""), ""),"")</f>
        <v/>
      </c>
      <c r="X1068" s="10" t="str">
        <f>IF(Overall!$A1070&lt;&gt;"",IF(AND(MONTH($O1068) &lt;= 5, MONTH($P1068) &gt;= 5), IF($S1068 &lt;&gt; "", $I1068/$S1068, ""), ""),"")</f>
        <v/>
      </c>
      <c r="Y1068" s="10" t="str">
        <f>IF(Overall!$A1070&lt;&gt;"",IF(AND(MONTH($O1068) &lt;= 6, MONTH($P1068) &gt;= 6), IF($S1068 &lt;&gt; "", $I1068/$S1068, ""), ""),"")</f>
        <v/>
      </c>
      <c r="Z1068" s="10" t="str">
        <f>IF(Overall!$A1070&lt;&gt;"",IF(AND(MONTH($O1068) &lt;= 7, MONTH($P1068) &gt;= 7 ), IF($S1068 &lt;&gt; "", $I1068/$S1068, ""), ""),"")</f>
        <v/>
      </c>
      <c r="AA1068" s="10" t="str">
        <f>IF(Overall!$A1070&lt;&gt;"",IF(AND(MONTH($O1068) &lt;= 8, MONTH($P1068) &gt;= 8), IF($S1068 &lt;&gt; "", $I1068/$S1068, ""), ""),"")</f>
        <v/>
      </c>
      <c r="AB1068" s="10" t="str">
        <f>IF(Overall!$A1070&lt;&gt;"",IF(AND(MONTH($O1068) &lt;= 9, MONTH($P1068) &gt;= 9), IF($S1068 &lt;&gt; "", $I1068/$S1068, ""), ""),"")</f>
        <v/>
      </c>
      <c r="AC1068" s="10" t="str">
        <f>IF(Overall!$A1070&lt;&gt;"",IF(AND(MONTH($O1068) &lt;= 10, MONTH($P1068) &gt;= 10), IF($S1068 &lt;&gt; "", $I1068/$S1068, ""), ""),"")</f>
        <v/>
      </c>
      <c r="AD1068" s="10" t="str">
        <f>IF(Overall!$A1070&lt;&gt;"",IF(AND(MONTH($O1068) &lt;= 11, MONTH($P1068) &gt;= 11), IF($S1068 &lt;&gt; "", $I1068/$S1068, ""), ""),"")</f>
        <v/>
      </c>
      <c r="AE1068" s="10" t="str">
        <f>IF(Overall!$A1070&lt;&gt;"",IF(AND(MONTH($O1068) &lt;= 12, MONTH($P1068) &gt;= 12), IF($S1068 &lt;&gt; "", $I1068/$S1068, ""), ""),"")</f>
        <v/>
      </c>
      <c r="AG1068" s="10" t="str">
        <f ca="1">IFERROR(IF(AND(NOW()&lt;= EOMONTH(DATE(YEAR($P1068),1, 1), 0), Overall!$A1070&lt;&gt;"", MONTH($O1068) &lt;= 1, MONTH($P1068) &gt;= 1), IF($S1068 &lt;&gt; "", $I1068/$S1068, ""), ""), "")</f>
        <v/>
      </c>
      <c r="AH1068" s="10" t="str">
        <f ca="1">IFERROR(IF(AND(NOW()&lt;= EOMONTH(DATE(YEAR($P1068),2, 1), 0), Overall!$A1070&lt;&gt;"", MONTH($O1068) &lt;= 2, MONTH($P1068) &gt;= 2), IF($S1068 &lt;&gt; "", $I1068/$S1068, ""), ""), "")</f>
        <v/>
      </c>
      <c r="AI1068" s="10" t="str">
        <f ca="1">IFERROR(IF(AND(NOW()&lt;= EOMONTH(DATE(YEAR($P1068),3, 1), 0), Overall!$A1070&lt;&gt;"", MONTH($O1068) &lt;= 3, MONTH($P1068) &gt;= 3), IF($S1068 &lt;&gt; "", $I1068/$S1068, ""), ""), "")</f>
        <v/>
      </c>
      <c r="AJ1068" s="10" t="str">
        <f ca="1">IFERROR(IF(AND(NOW()&lt;= EOMONTH(DATE(YEAR($P1068),4, 1), 0), Overall!$A1070&lt;&gt;"", MONTH($O1068) &lt;= 4, MONTH($P1068) &gt;= 4), IF($S1068 &lt;&gt; "", $I1068/$S1068, ""), ""), "")</f>
        <v/>
      </c>
      <c r="AK1068" s="10" t="str">
        <f ca="1">IFERROR(IF(AND(NOW()&lt;= EOMONTH(DATE(YEAR($P1068),5, 1), 0), Overall!$A1070&lt;&gt;"", MONTH($O1068) &lt;= 5, MONTH($P1068) &gt;= 5), IF($S1068 &lt;&gt; "", $I1068/$S1068, ""), ""), "")</f>
        <v/>
      </c>
      <c r="AL1068" s="10" t="str">
        <f ca="1">IFERROR(IF(AND(NOW()&lt;= EOMONTH(DATE(YEAR($P1068),6, 1), 0), Overall!$A1070&lt;&gt;"", MONTH($O1068) &lt;= 6, MONTH($P1068) &gt;= 6), IF($S1068 &lt;&gt; "", $I1068/$S1068, ""), ""), "")</f>
        <v/>
      </c>
      <c r="AM1068" s="10" t="str">
        <f ca="1">IFERROR(IF(AND(NOW()&lt;= EOMONTH(DATE(YEAR($P1068),7, 1), 0), Overall!$A1070&lt;&gt;"", MONTH($O1068) &lt;= 7, MONTH($P1068) &gt;= 7), IF($S1068 &lt;&gt; "", $I1068/$S1068, ""), ""), "")</f>
        <v/>
      </c>
      <c r="AN1068" s="10" t="str">
        <f ca="1">IFERROR(IF(AND(NOW()&lt;= EOMONTH(DATE(YEAR($P1068),8, 1), 0), Overall!$A1070&lt;&gt;"", MONTH($O1068) &lt;= 8, MONTH($P1068) &gt;= 8), IF($S1068 &lt;&gt; "", $I1068/$S1068, ""), ""), "")</f>
        <v/>
      </c>
      <c r="AO1068" s="10" t="str">
        <f ca="1">IFERROR(IF(AND(NOW()&lt;= EOMONTH(DATE(YEAR($P1068),9, 1), 0), Overall!$A1070&lt;&gt;"", MONTH($O1068) &lt;= 9, MONTH($P1068) &gt;= 9), IF($S1068 &lt;&gt; "", $I1068/$S1068, ""), ""), "")</f>
        <v/>
      </c>
      <c r="AP1068" s="10" t="str">
        <f ca="1">IFERROR(IF(AND(NOW()&lt;= EOMONTH(DATE(YEAR($P1068),10, 1), 0), Overall!$A1070&lt;&gt;"", MONTH($O1068) &lt;= 10, MONTH($P1068) &gt;= 10), IF($S1068 &lt;&gt; "", $I1068/$S1068, ""), ""), "")</f>
        <v/>
      </c>
      <c r="AQ1068" s="10" t="str">
        <f ca="1">IFERROR(IF(AND(NOW()&lt;= EOMONTH(DATE(YEAR($P1068),11, 1), 0), Overall!$A1070&lt;&gt;"", MONTH($O1068) &lt;=11, MONTH($P1068) &gt;= 11), IF($S1068 &lt;&gt; "", $I1068/$S1068, ""), ""), "")</f>
        <v/>
      </c>
      <c r="AR1068" s="10" t="str">
        <f ca="1">IFERROR(IF(AND(NOW()&lt;= EOMONTH(DATE(YEAR($P1068),12, 1), 0), Overall!$A1070&lt;&gt;"", MONTH($O1068) &lt;= 12, MONTH($P1068) &gt;= 12), IF($S1068 &lt;&gt; "", $I1068/$S1068, ""), ""), "")</f>
        <v/>
      </c>
      <c r="AS1068" s="16">
        <f t="shared" ca="1" si="35"/>
        <v>0</v>
      </c>
    </row>
    <row r="1069" spans="1:45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5" t="str">
        <f>IF(Overall!P1071&lt;&gt;"",_xlfn.VALUETOTEXT(Overall!P1071),"")</f>
        <v/>
      </c>
      <c r="I1069" s="6" t="str">
        <f>IF(Overall!F1071&lt;&gt;"",VALUE(Overall!F1071),"")</f>
        <v/>
      </c>
      <c r="J1069" s="6" t="str">
        <f>IF(Overall!G1071&lt;&gt;"",VALUE(Overall!G1071),"")</f>
        <v/>
      </c>
      <c r="K1069" s="6" t="str">
        <f>IF(Overall!H1071&lt;&gt;"",VALUE(Overall!H1071),"")</f>
        <v/>
      </c>
      <c r="L1069" s="6" t="str">
        <f>IF(Overall!I1071&lt;&gt;"",VALUE(Overall!I1071),"")</f>
        <v/>
      </c>
      <c r="M1069" s="6" t="str">
        <f>IF(Overall!J1071&lt;&gt;"",VALUE(Overall!J1071),"")</f>
        <v/>
      </c>
      <c r="N1069" s="6" t="str">
        <f>IF(Overall!K1071&lt;&gt;"",VALUE(Overall!K1071),"")</f>
        <v/>
      </c>
      <c r="O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P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Q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R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S1069" s="5" t="str">
        <f t="shared" si="34"/>
        <v/>
      </c>
      <c r="T1069" s="10" t="str">
        <f>IF(Overall!$A1071&lt;&gt;"",IF(AND(MONTH($O1069) &lt;= 1, MONTH($P1069) &gt;= 1), IF($S1069 &lt;&gt; "", $I1069/$S1069, ""), ""),"")</f>
        <v/>
      </c>
      <c r="U1069" s="10" t="str">
        <f>IF(Overall!$A1071&lt;&gt;"",IF(AND(MONTH($O1069) &lt;= 2, MONTH($P1069) &gt;= 2), IF($S1069 &lt;&gt; "", $I1069/$S1069, ""), ""),"")</f>
        <v/>
      </c>
      <c r="V1069" s="10" t="str">
        <f>IF(Overall!$A1071&lt;&gt;"",IF(AND(MONTH($O1069) &lt;= 3, MONTH($P1069) &gt;= 3), IF($S1069 &lt;&gt; "", $I1069/$S1069, ""), ""),"")</f>
        <v/>
      </c>
      <c r="W1069" s="10" t="str">
        <f>IF(Overall!$A1071&lt;&gt;"",IF(AND(MONTH($O1069) &lt;= 4, MONTH($P1069) &gt;= 4), IF($S1069 &lt;&gt; "", $I1069/$S1069, ""), ""),"")</f>
        <v/>
      </c>
      <c r="X1069" s="10" t="str">
        <f>IF(Overall!$A1071&lt;&gt;"",IF(AND(MONTH($O1069) &lt;= 5, MONTH($P1069) &gt;= 5), IF($S1069 &lt;&gt; "", $I1069/$S1069, ""), ""),"")</f>
        <v/>
      </c>
      <c r="Y1069" s="10" t="str">
        <f>IF(Overall!$A1071&lt;&gt;"",IF(AND(MONTH($O1069) &lt;= 6, MONTH($P1069) &gt;= 6), IF($S1069 &lt;&gt; "", $I1069/$S1069, ""), ""),"")</f>
        <v/>
      </c>
      <c r="Z1069" s="10" t="str">
        <f>IF(Overall!$A1071&lt;&gt;"",IF(AND(MONTH($O1069) &lt;= 7, MONTH($P1069) &gt;= 7 ), IF($S1069 &lt;&gt; "", $I1069/$S1069, ""), ""),"")</f>
        <v/>
      </c>
      <c r="AA1069" s="10" t="str">
        <f>IF(Overall!$A1071&lt;&gt;"",IF(AND(MONTH($O1069) &lt;= 8, MONTH($P1069) &gt;= 8), IF($S1069 &lt;&gt; "", $I1069/$S1069, ""), ""),"")</f>
        <v/>
      </c>
      <c r="AB1069" s="10" t="str">
        <f>IF(Overall!$A1071&lt;&gt;"",IF(AND(MONTH($O1069) &lt;= 9, MONTH($P1069) &gt;= 9), IF($S1069 &lt;&gt; "", $I1069/$S1069, ""), ""),"")</f>
        <v/>
      </c>
      <c r="AC1069" s="10" t="str">
        <f>IF(Overall!$A1071&lt;&gt;"",IF(AND(MONTH($O1069) &lt;= 10, MONTH($P1069) &gt;= 10), IF($S1069 &lt;&gt; "", $I1069/$S1069, ""), ""),"")</f>
        <v/>
      </c>
      <c r="AD1069" s="10" t="str">
        <f>IF(Overall!$A1071&lt;&gt;"",IF(AND(MONTH($O1069) &lt;= 11, MONTH($P1069) &gt;= 11), IF($S1069 &lt;&gt; "", $I1069/$S1069, ""), ""),"")</f>
        <v/>
      </c>
      <c r="AE1069" s="10" t="str">
        <f>IF(Overall!$A1071&lt;&gt;"",IF(AND(MONTH($O1069) &lt;= 12, MONTH($P1069) &gt;= 12), IF($S1069 &lt;&gt; "", $I1069/$S1069, ""), ""),"")</f>
        <v/>
      </c>
      <c r="AG1069" s="10" t="str">
        <f ca="1">IFERROR(IF(AND(NOW()&lt;= EOMONTH(DATE(YEAR($P1069),1, 1), 0), Overall!$A1071&lt;&gt;"", MONTH($O1069) &lt;= 1, MONTH($P1069) &gt;= 1), IF($S1069 &lt;&gt; "", $I1069/$S1069, ""), ""), "")</f>
        <v/>
      </c>
      <c r="AH1069" s="10" t="str">
        <f ca="1">IFERROR(IF(AND(NOW()&lt;= EOMONTH(DATE(YEAR($P1069),2, 1), 0), Overall!$A1071&lt;&gt;"", MONTH($O1069) &lt;= 2, MONTH($P1069) &gt;= 2), IF($S1069 &lt;&gt; "", $I1069/$S1069, ""), ""), "")</f>
        <v/>
      </c>
      <c r="AI1069" s="10" t="str">
        <f ca="1">IFERROR(IF(AND(NOW()&lt;= EOMONTH(DATE(YEAR($P1069),3, 1), 0), Overall!$A1071&lt;&gt;"", MONTH($O1069) &lt;= 3, MONTH($P1069) &gt;= 3), IF($S1069 &lt;&gt; "", $I1069/$S1069, ""), ""), "")</f>
        <v/>
      </c>
      <c r="AJ1069" s="10" t="str">
        <f ca="1">IFERROR(IF(AND(NOW()&lt;= EOMONTH(DATE(YEAR($P1069),4, 1), 0), Overall!$A1071&lt;&gt;"", MONTH($O1069) &lt;= 4, MONTH($P1069) &gt;= 4), IF($S1069 &lt;&gt; "", $I1069/$S1069, ""), ""), "")</f>
        <v/>
      </c>
      <c r="AK1069" s="10" t="str">
        <f ca="1">IFERROR(IF(AND(NOW()&lt;= EOMONTH(DATE(YEAR($P1069),5, 1), 0), Overall!$A1071&lt;&gt;"", MONTH($O1069) &lt;= 5, MONTH($P1069) &gt;= 5), IF($S1069 &lt;&gt; "", $I1069/$S1069, ""), ""), "")</f>
        <v/>
      </c>
      <c r="AL1069" s="10" t="str">
        <f ca="1">IFERROR(IF(AND(NOW()&lt;= EOMONTH(DATE(YEAR($P1069),6, 1), 0), Overall!$A1071&lt;&gt;"", MONTH($O1069) &lt;= 6, MONTH($P1069) &gt;= 6), IF($S1069 &lt;&gt; "", $I1069/$S1069, ""), ""), "")</f>
        <v/>
      </c>
      <c r="AM1069" s="10" t="str">
        <f ca="1">IFERROR(IF(AND(NOW()&lt;= EOMONTH(DATE(YEAR($P1069),7, 1), 0), Overall!$A1071&lt;&gt;"", MONTH($O1069) &lt;= 7, MONTH($P1069) &gt;= 7), IF($S1069 &lt;&gt; "", $I1069/$S1069, ""), ""), "")</f>
        <v/>
      </c>
      <c r="AN1069" s="10" t="str">
        <f ca="1">IFERROR(IF(AND(NOW()&lt;= EOMONTH(DATE(YEAR($P1069),8, 1), 0), Overall!$A1071&lt;&gt;"", MONTH($O1069) &lt;= 8, MONTH($P1069) &gt;= 8), IF($S1069 &lt;&gt; "", $I1069/$S1069, ""), ""), "")</f>
        <v/>
      </c>
      <c r="AO1069" s="10" t="str">
        <f ca="1">IFERROR(IF(AND(NOW()&lt;= EOMONTH(DATE(YEAR($P1069),9, 1), 0), Overall!$A1071&lt;&gt;"", MONTH($O1069) &lt;= 9, MONTH($P1069) &gt;= 9), IF($S1069 &lt;&gt; "", $I1069/$S1069, ""), ""), "")</f>
        <v/>
      </c>
      <c r="AP1069" s="10" t="str">
        <f ca="1">IFERROR(IF(AND(NOW()&lt;= EOMONTH(DATE(YEAR($P1069),10, 1), 0), Overall!$A1071&lt;&gt;"", MONTH($O1069) &lt;= 10, MONTH($P1069) &gt;= 10), IF($S1069 &lt;&gt; "", $I1069/$S1069, ""), ""), "")</f>
        <v/>
      </c>
      <c r="AQ1069" s="10" t="str">
        <f ca="1">IFERROR(IF(AND(NOW()&lt;= EOMONTH(DATE(YEAR($P1069),11, 1), 0), Overall!$A1071&lt;&gt;"", MONTH($O1069) &lt;=11, MONTH($P1069) &gt;= 11), IF($S1069 &lt;&gt; "", $I1069/$S1069, ""), ""), "")</f>
        <v/>
      </c>
      <c r="AR1069" s="10" t="str">
        <f ca="1">IFERROR(IF(AND(NOW()&lt;= EOMONTH(DATE(YEAR($P1069),12, 1), 0), Overall!$A1071&lt;&gt;"", MONTH($O1069) &lt;= 12, MONTH($P1069) &gt;= 12), IF($S1069 &lt;&gt; "", $I1069/$S1069, ""), ""), "")</f>
        <v/>
      </c>
      <c r="AS1069" s="16">
        <f t="shared" ca="1" si="35"/>
        <v>0</v>
      </c>
    </row>
    <row r="1070" spans="1:45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5" t="str">
        <f>IF(Overall!P1072&lt;&gt;"",_xlfn.VALUETOTEXT(Overall!P1072),"")</f>
        <v/>
      </c>
      <c r="I1070" s="6" t="str">
        <f>IF(Overall!F1072&lt;&gt;"",VALUE(Overall!F1072),"")</f>
        <v/>
      </c>
      <c r="J1070" s="6" t="str">
        <f>IF(Overall!G1072&lt;&gt;"",VALUE(Overall!G1072),"")</f>
        <v/>
      </c>
      <c r="K1070" s="6" t="str">
        <f>IF(Overall!H1072&lt;&gt;"",VALUE(Overall!H1072),"")</f>
        <v/>
      </c>
      <c r="L1070" s="6" t="str">
        <f>IF(Overall!I1072&lt;&gt;"",VALUE(Overall!I1072),"")</f>
        <v/>
      </c>
      <c r="M1070" s="6" t="str">
        <f>IF(Overall!J1072&lt;&gt;"",VALUE(Overall!J1072),"")</f>
        <v/>
      </c>
      <c r="N1070" s="6" t="str">
        <f>IF(Overall!K1072&lt;&gt;"",VALUE(Overall!K1072),"")</f>
        <v/>
      </c>
      <c r="O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P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Q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R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S1070" s="5" t="str">
        <f t="shared" si="34"/>
        <v/>
      </c>
      <c r="T1070" s="10" t="str">
        <f>IF(Overall!$A1072&lt;&gt;"",IF(AND(MONTH($O1070) &lt;= 1, MONTH($P1070) &gt;= 1), IF($S1070 &lt;&gt; "", $I1070/$S1070, ""), ""),"")</f>
        <v/>
      </c>
      <c r="U1070" s="10" t="str">
        <f>IF(Overall!$A1072&lt;&gt;"",IF(AND(MONTH($O1070) &lt;= 2, MONTH($P1070) &gt;= 2), IF($S1070 &lt;&gt; "", $I1070/$S1070, ""), ""),"")</f>
        <v/>
      </c>
      <c r="V1070" s="10" t="str">
        <f>IF(Overall!$A1072&lt;&gt;"",IF(AND(MONTH($O1070) &lt;= 3, MONTH($P1070) &gt;= 3), IF($S1070 &lt;&gt; "", $I1070/$S1070, ""), ""),"")</f>
        <v/>
      </c>
      <c r="W1070" s="10" t="str">
        <f>IF(Overall!$A1072&lt;&gt;"",IF(AND(MONTH($O1070) &lt;= 4, MONTH($P1070) &gt;= 4), IF($S1070 &lt;&gt; "", $I1070/$S1070, ""), ""),"")</f>
        <v/>
      </c>
      <c r="X1070" s="10" t="str">
        <f>IF(Overall!$A1072&lt;&gt;"",IF(AND(MONTH($O1070) &lt;= 5, MONTH($P1070) &gt;= 5), IF($S1070 &lt;&gt; "", $I1070/$S1070, ""), ""),"")</f>
        <v/>
      </c>
      <c r="Y1070" s="10" t="str">
        <f>IF(Overall!$A1072&lt;&gt;"",IF(AND(MONTH($O1070) &lt;= 6, MONTH($P1070) &gt;= 6), IF($S1070 &lt;&gt; "", $I1070/$S1070, ""), ""),"")</f>
        <v/>
      </c>
      <c r="Z1070" s="10" t="str">
        <f>IF(Overall!$A1072&lt;&gt;"",IF(AND(MONTH($O1070) &lt;= 7, MONTH($P1070) &gt;= 7 ), IF($S1070 &lt;&gt; "", $I1070/$S1070, ""), ""),"")</f>
        <v/>
      </c>
      <c r="AA1070" s="10" t="str">
        <f>IF(Overall!$A1072&lt;&gt;"",IF(AND(MONTH($O1070) &lt;= 8, MONTH($P1070) &gt;= 8), IF($S1070 &lt;&gt; "", $I1070/$S1070, ""), ""),"")</f>
        <v/>
      </c>
      <c r="AB1070" s="10" t="str">
        <f>IF(Overall!$A1072&lt;&gt;"",IF(AND(MONTH($O1070) &lt;= 9, MONTH($P1070) &gt;= 9), IF($S1070 &lt;&gt; "", $I1070/$S1070, ""), ""),"")</f>
        <v/>
      </c>
      <c r="AC1070" s="10" t="str">
        <f>IF(Overall!$A1072&lt;&gt;"",IF(AND(MONTH($O1070) &lt;= 10, MONTH($P1070) &gt;= 10), IF($S1070 &lt;&gt; "", $I1070/$S1070, ""), ""),"")</f>
        <v/>
      </c>
      <c r="AD1070" s="10" t="str">
        <f>IF(Overall!$A1072&lt;&gt;"",IF(AND(MONTH($O1070) &lt;= 11, MONTH($P1070) &gt;= 11), IF($S1070 &lt;&gt; "", $I1070/$S1070, ""), ""),"")</f>
        <v/>
      </c>
      <c r="AE1070" s="10" t="str">
        <f>IF(Overall!$A1072&lt;&gt;"",IF(AND(MONTH($O1070) &lt;= 12, MONTH($P1070) &gt;= 12), IF($S1070 &lt;&gt; "", $I1070/$S1070, ""), ""),"")</f>
        <v/>
      </c>
      <c r="AG1070" s="10" t="str">
        <f ca="1">IFERROR(IF(AND(NOW()&lt;= EOMONTH(DATE(YEAR($P1070),1, 1), 0), Overall!$A1072&lt;&gt;"", MONTH($O1070) &lt;= 1, MONTH($P1070) &gt;= 1), IF($S1070 &lt;&gt; "", $I1070/$S1070, ""), ""), "")</f>
        <v/>
      </c>
      <c r="AH1070" s="10" t="str">
        <f ca="1">IFERROR(IF(AND(NOW()&lt;= EOMONTH(DATE(YEAR($P1070),2, 1), 0), Overall!$A1072&lt;&gt;"", MONTH($O1070) &lt;= 2, MONTH($P1070) &gt;= 2), IF($S1070 &lt;&gt; "", $I1070/$S1070, ""), ""), "")</f>
        <v/>
      </c>
      <c r="AI1070" s="10" t="str">
        <f ca="1">IFERROR(IF(AND(NOW()&lt;= EOMONTH(DATE(YEAR($P1070),3, 1), 0), Overall!$A1072&lt;&gt;"", MONTH($O1070) &lt;= 3, MONTH($P1070) &gt;= 3), IF($S1070 &lt;&gt; "", $I1070/$S1070, ""), ""), "")</f>
        <v/>
      </c>
      <c r="AJ1070" s="10" t="str">
        <f ca="1">IFERROR(IF(AND(NOW()&lt;= EOMONTH(DATE(YEAR($P1070),4, 1), 0), Overall!$A1072&lt;&gt;"", MONTH($O1070) &lt;= 4, MONTH($P1070) &gt;= 4), IF($S1070 &lt;&gt; "", $I1070/$S1070, ""), ""), "")</f>
        <v/>
      </c>
      <c r="AK1070" s="10" t="str">
        <f ca="1">IFERROR(IF(AND(NOW()&lt;= EOMONTH(DATE(YEAR($P1070),5, 1), 0), Overall!$A1072&lt;&gt;"", MONTH($O1070) &lt;= 5, MONTH($P1070) &gt;= 5), IF($S1070 &lt;&gt; "", $I1070/$S1070, ""), ""), "")</f>
        <v/>
      </c>
      <c r="AL1070" s="10" t="str">
        <f ca="1">IFERROR(IF(AND(NOW()&lt;= EOMONTH(DATE(YEAR($P1070),6, 1), 0), Overall!$A1072&lt;&gt;"", MONTH($O1070) &lt;= 6, MONTH($P1070) &gt;= 6), IF($S1070 &lt;&gt; "", $I1070/$S1070, ""), ""), "")</f>
        <v/>
      </c>
      <c r="AM1070" s="10" t="str">
        <f ca="1">IFERROR(IF(AND(NOW()&lt;= EOMONTH(DATE(YEAR($P1070),7, 1), 0), Overall!$A1072&lt;&gt;"", MONTH($O1070) &lt;= 7, MONTH($P1070) &gt;= 7), IF($S1070 &lt;&gt; "", $I1070/$S1070, ""), ""), "")</f>
        <v/>
      </c>
      <c r="AN1070" s="10" t="str">
        <f ca="1">IFERROR(IF(AND(NOW()&lt;= EOMONTH(DATE(YEAR($P1070),8, 1), 0), Overall!$A1072&lt;&gt;"", MONTH($O1070) &lt;= 8, MONTH($P1070) &gt;= 8), IF($S1070 &lt;&gt; "", $I1070/$S1070, ""), ""), "")</f>
        <v/>
      </c>
      <c r="AO1070" s="10" t="str">
        <f ca="1">IFERROR(IF(AND(NOW()&lt;= EOMONTH(DATE(YEAR($P1070),9, 1), 0), Overall!$A1072&lt;&gt;"", MONTH($O1070) &lt;= 9, MONTH($P1070) &gt;= 9), IF($S1070 &lt;&gt; "", $I1070/$S1070, ""), ""), "")</f>
        <v/>
      </c>
      <c r="AP1070" s="10" t="str">
        <f ca="1">IFERROR(IF(AND(NOW()&lt;= EOMONTH(DATE(YEAR($P1070),10, 1), 0), Overall!$A1072&lt;&gt;"", MONTH($O1070) &lt;= 10, MONTH($P1070) &gt;= 10), IF($S1070 &lt;&gt; "", $I1070/$S1070, ""), ""), "")</f>
        <v/>
      </c>
      <c r="AQ1070" s="10" t="str">
        <f ca="1">IFERROR(IF(AND(NOW()&lt;= EOMONTH(DATE(YEAR($P1070),11, 1), 0), Overall!$A1072&lt;&gt;"", MONTH($O1070) &lt;=11, MONTH($P1070) &gt;= 11), IF($S1070 &lt;&gt; "", $I1070/$S1070, ""), ""), "")</f>
        <v/>
      </c>
      <c r="AR1070" s="10" t="str">
        <f ca="1">IFERROR(IF(AND(NOW()&lt;= EOMONTH(DATE(YEAR($P1070),12, 1), 0), Overall!$A1072&lt;&gt;"", MONTH($O1070) &lt;= 12, MONTH($P1070) &gt;= 12), IF($S1070 &lt;&gt; "", $I1070/$S1070, ""), ""), "")</f>
        <v/>
      </c>
      <c r="AS1070" s="16">
        <f t="shared" ca="1" si="35"/>
        <v>0</v>
      </c>
    </row>
    <row r="1071" spans="1:45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5" t="str">
        <f>IF(Overall!P1073&lt;&gt;"",_xlfn.VALUETOTEXT(Overall!P1073),"")</f>
        <v/>
      </c>
      <c r="I1071" s="6" t="str">
        <f>IF(Overall!F1073&lt;&gt;"",VALUE(Overall!F1073),"")</f>
        <v/>
      </c>
      <c r="J1071" s="6" t="str">
        <f>IF(Overall!G1073&lt;&gt;"",VALUE(Overall!G1073),"")</f>
        <v/>
      </c>
      <c r="K1071" s="6" t="str">
        <f>IF(Overall!H1073&lt;&gt;"",VALUE(Overall!H1073),"")</f>
        <v/>
      </c>
      <c r="L1071" s="6" t="str">
        <f>IF(Overall!I1073&lt;&gt;"",VALUE(Overall!I1073),"")</f>
        <v/>
      </c>
      <c r="M1071" s="6" t="str">
        <f>IF(Overall!J1073&lt;&gt;"",VALUE(Overall!J1073),"")</f>
        <v/>
      </c>
      <c r="N1071" s="6" t="str">
        <f>IF(Overall!K1073&lt;&gt;"",VALUE(Overall!K1073),"")</f>
        <v/>
      </c>
      <c r="O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P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Q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R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S1071" s="5" t="str">
        <f t="shared" si="34"/>
        <v/>
      </c>
      <c r="T1071" s="10" t="str">
        <f>IF(Overall!$A1073&lt;&gt;"",IF(AND(MONTH($O1071) &lt;= 1, MONTH($P1071) &gt;= 1), IF($S1071 &lt;&gt; "", $I1071/$S1071, ""), ""),"")</f>
        <v/>
      </c>
      <c r="U1071" s="10" t="str">
        <f>IF(Overall!$A1073&lt;&gt;"",IF(AND(MONTH($O1071) &lt;= 2, MONTH($P1071) &gt;= 2), IF($S1071 &lt;&gt; "", $I1071/$S1071, ""), ""),"")</f>
        <v/>
      </c>
      <c r="V1071" s="10" t="str">
        <f>IF(Overall!$A1073&lt;&gt;"",IF(AND(MONTH($O1071) &lt;= 3, MONTH($P1071) &gt;= 3), IF($S1071 &lt;&gt; "", $I1071/$S1071, ""), ""),"")</f>
        <v/>
      </c>
      <c r="W1071" s="10" t="str">
        <f>IF(Overall!$A1073&lt;&gt;"",IF(AND(MONTH($O1071) &lt;= 4, MONTH($P1071) &gt;= 4), IF($S1071 &lt;&gt; "", $I1071/$S1071, ""), ""),"")</f>
        <v/>
      </c>
      <c r="X1071" s="10" t="str">
        <f>IF(Overall!$A1073&lt;&gt;"",IF(AND(MONTH($O1071) &lt;= 5, MONTH($P1071) &gt;= 5), IF($S1071 &lt;&gt; "", $I1071/$S1071, ""), ""),"")</f>
        <v/>
      </c>
      <c r="Y1071" s="10" t="str">
        <f>IF(Overall!$A1073&lt;&gt;"",IF(AND(MONTH($O1071) &lt;= 6, MONTH($P1071) &gt;= 6), IF($S1071 &lt;&gt; "", $I1071/$S1071, ""), ""),"")</f>
        <v/>
      </c>
      <c r="Z1071" s="10" t="str">
        <f>IF(Overall!$A1073&lt;&gt;"",IF(AND(MONTH($O1071) &lt;= 7, MONTH($P1071) &gt;= 7 ), IF($S1071 &lt;&gt; "", $I1071/$S1071, ""), ""),"")</f>
        <v/>
      </c>
      <c r="AA1071" s="10" t="str">
        <f>IF(Overall!$A1073&lt;&gt;"",IF(AND(MONTH($O1071) &lt;= 8, MONTH($P1071) &gt;= 8), IF($S1071 &lt;&gt; "", $I1071/$S1071, ""), ""),"")</f>
        <v/>
      </c>
      <c r="AB1071" s="10" t="str">
        <f>IF(Overall!$A1073&lt;&gt;"",IF(AND(MONTH($O1071) &lt;= 9, MONTH($P1071) &gt;= 9), IF($S1071 &lt;&gt; "", $I1071/$S1071, ""), ""),"")</f>
        <v/>
      </c>
      <c r="AC1071" s="10" t="str">
        <f>IF(Overall!$A1073&lt;&gt;"",IF(AND(MONTH($O1071) &lt;= 10, MONTH($P1071) &gt;= 10), IF($S1071 &lt;&gt; "", $I1071/$S1071, ""), ""),"")</f>
        <v/>
      </c>
      <c r="AD1071" s="10" t="str">
        <f>IF(Overall!$A1073&lt;&gt;"",IF(AND(MONTH($O1071) &lt;= 11, MONTH($P1071) &gt;= 11), IF($S1071 &lt;&gt; "", $I1071/$S1071, ""), ""),"")</f>
        <v/>
      </c>
      <c r="AE1071" s="10" t="str">
        <f>IF(Overall!$A1073&lt;&gt;"",IF(AND(MONTH($O1071) &lt;= 12, MONTH($P1071) &gt;= 12), IF($S1071 &lt;&gt; "", $I1071/$S1071, ""), ""),"")</f>
        <v/>
      </c>
      <c r="AG1071" s="10" t="str">
        <f ca="1">IFERROR(IF(AND(NOW()&lt;= EOMONTH(DATE(YEAR($P1071),1, 1), 0), Overall!$A1073&lt;&gt;"", MONTH($O1071) &lt;= 1, MONTH($P1071) &gt;= 1), IF($S1071 &lt;&gt; "", $I1071/$S1071, ""), ""), "")</f>
        <v/>
      </c>
      <c r="AH1071" s="10" t="str">
        <f ca="1">IFERROR(IF(AND(NOW()&lt;= EOMONTH(DATE(YEAR($P1071),2, 1), 0), Overall!$A1073&lt;&gt;"", MONTH($O1071) &lt;= 2, MONTH($P1071) &gt;= 2), IF($S1071 &lt;&gt; "", $I1071/$S1071, ""), ""), "")</f>
        <v/>
      </c>
      <c r="AI1071" s="10" t="str">
        <f ca="1">IFERROR(IF(AND(NOW()&lt;= EOMONTH(DATE(YEAR($P1071),3, 1), 0), Overall!$A1073&lt;&gt;"", MONTH($O1071) &lt;= 3, MONTH($P1071) &gt;= 3), IF($S1071 &lt;&gt; "", $I1071/$S1071, ""), ""), "")</f>
        <v/>
      </c>
      <c r="AJ1071" s="10" t="str">
        <f ca="1">IFERROR(IF(AND(NOW()&lt;= EOMONTH(DATE(YEAR($P1071),4, 1), 0), Overall!$A1073&lt;&gt;"", MONTH($O1071) &lt;= 4, MONTH($P1071) &gt;= 4), IF($S1071 &lt;&gt; "", $I1071/$S1071, ""), ""), "")</f>
        <v/>
      </c>
      <c r="AK1071" s="10" t="str">
        <f ca="1">IFERROR(IF(AND(NOW()&lt;= EOMONTH(DATE(YEAR($P1071),5, 1), 0), Overall!$A1073&lt;&gt;"", MONTH($O1071) &lt;= 5, MONTH($P1071) &gt;= 5), IF($S1071 &lt;&gt; "", $I1071/$S1071, ""), ""), "")</f>
        <v/>
      </c>
      <c r="AL1071" s="10" t="str">
        <f ca="1">IFERROR(IF(AND(NOW()&lt;= EOMONTH(DATE(YEAR($P1071),6, 1), 0), Overall!$A1073&lt;&gt;"", MONTH($O1071) &lt;= 6, MONTH($P1071) &gt;= 6), IF($S1071 &lt;&gt; "", $I1071/$S1071, ""), ""), "")</f>
        <v/>
      </c>
      <c r="AM1071" s="10" t="str">
        <f ca="1">IFERROR(IF(AND(NOW()&lt;= EOMONTH(DATE(YEAR($P1071),7, 1), 0), Overall!$A1073&lt;&gt;"", MONTH($O1071) &lt;= 7, MONTH($P1071) &gt;= 7), IF($S1071 &lt;&gt; "", $I1071/$S1071, ""), ""), "")</f>
        <v/>
      </c>
      <c r="AN1071" s="10" t="str">
        <f ca="1">IFERROR(IF(AND(NOW()&lt;= EOMONTH(DATE(YEAR($P1071),8, 1), 0), Overall!$A1073&lt;&gt;"", MONTH($O1071) &lt;= 8, MONTH($P1071) &gt;= 8), IF($S1071 &lt;&gt; "", $I1071/$S1071, ""), ""), "")</f>
        <v/>
      </c>
      <c r="AO1071" s="10" t="str">
        <f ca="1">IFERROR(IF(AND(NOW()&lt;= EOMONTH(DATE(YEAR($P1071),9, 1), 0), Overall!$A1073&lt;&gt;"", MONTH($O1071) &lt;= 9, MONTH($P1071) &gt;= 9), IF($S1071 &lt;&gt; "", $I1071/$S1071, ""), ""), "")</f>
        <v/>
      </c>
      <c r="AP1071" s="10" t="str">
        <f ca="1">IFERROR(IF(AND(NOW()&lt;= EOMONTH(DATE(YEAR($P1071),10, 1), 0), Overall!$A1073&lt;&gt;"", MONTH($O1071) &lt;= 10, MONTH($P1071) &gt;= 10), IF($S1071 &lt;&gt; "", $I1071/$S1071, ""), ""), "")</f>
        <v/>
      </c>
      <c r="AQ1071" s="10" t="str">
        <f ca="1">IFERROR(IF(AND(NOW()&lt;= EOMONTH(DATE(YEAR($P1071),11, 1), 0), Overall!$A1073&lt;&gt;"", MONTH($O1071) &lt;=11, MONTH($P1071) &gt;= 11), IF($S1071 &lt;&gt; "", $I1071/$S1071, ""), ""), "")</f>
        <v/>
      </c>
      <c r="AR1071" s="10" t="str">
        <f ca="1">IFERROR(IF(AND(NOW()&lt;= EOMONTH(DATE(YEAR($P1071),12, 1), 0), Overall!$A1073&lt;&gt;"", MONTH($O1071) &lt;= 12, MONTH($P1071) &gt;= 12), IF($S1071 &lt;&gt; "", $I1071/$S1071, ""), ""), "")</f>
        <v/>
      </c>
      <c r="AS1071" s="16">
        <f t="shared" ca="1" si="35"/>
        <v>0</v>
      </c>
    </row>
    <row r="1072" spans="1:45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5" t="str">
        <f>IF(Overall!P1074&lt;&gt;"",_xlfn.VALUETOTEXT(Overall!P1074),"")</f>
        <v/>
      </c>
      <c r="I1072" s="6" t="str">
        <f>IF(Overall!F1074&lt;&gt;"",VALUE(Overall!F1074),"")</f>
        <v/>
      </c>
      <c r="J1072" s="6" t="str">
        <f>IF(Overall!G1074&lt;&gt;"",VALUE(Overall!G1074),"")</f>
        <v/>
      </c>
      <c r="K1072" s="6" t="str">
        <f>IF(Overall!H1074&lt;&gt;"",VALUE(Overall!H1074),"")</f>
        <v/>
      </c>
      <c r="L1072" s="6" t="str">
        <f>IF(Overall!I1074&lt;&gt;"",VALUE(Overall!I1074),"")</f>
        <v/>
      </c>
      <c r="M1072" s="6" t="str">
        <f>IF(Overall!J1074&lt;&gt;"",VALUE(Overall!J1074),"")</f>
        <v/>
      </c>
      <c r="N1072" s="6" t="str">
        <f>IF(Overall!K1074&lt;&gt;"",VALUE(Overall!K1074),"")</f>
        <v/>
      </c>
      <c r="O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P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Q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R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S1072" s="5" t="str">
        <f t="shared" si="34"/>
        <v/>
      </c>
      <c r="T1072" s="10" t="str">
        <f>IF(Overall!$A1074&lt;&gt;"",IF(AND(MONTH($O1072) &lt;= 1, MONTH($P1072) &gt;= 1), IF($S1072 &lt;&gt; "", $I1072/$S1072, ""), ""),"")</f>
        <v/>
      </c>
      <c r="U1072" s="10" t="str">
        <f>IF(Overall!$A1074&lt;&gt;"",IF(AND(MONTH($O1072) &lt;= 2, MONTH($P1072) &gt;= 2), IF($S1072 &lt;&gt; "", $I1072/$S1072, ""), ""),"")</f>
        <v/>
      </c>
      <c r="V1072" s="10" t="str">
        <f>IF(Overall!$A1074&lt;&gt;"",IF(AND(MONTH($O1072) &lt;= 3, MONTH($P1072) &gt;= 3), IF($S1072 &lt;&gt; "", $I1072/$S1072, ""), ""),"")</f>
        <v/>
      </c>
      <c r="W1072" s="10" t="str">
        <f>IF(Overall!$A1074&lt;&gt;"",IF(AND(MONTH($O1072) &lt;= 4, MONTH($P1072) &gt;= 4), IF($S1072 &lt;&gt; "", $I1072/$S1072, ""), ""),"")</f>
        <v/>
      </c>
      <c r="X1072" s="10" t="str">
        <f>IF(Overall!$A1074&lt;&gt;"",IF(AND(MONTH($O1072) &lt;= 5, MONTH($P1072) &gt;= 5), IF($S1072 &lt;&gt; "", $I1072/$S1072, ""), ""),"")</f>
        <v/>
      </c>
      <c r="Y1072" s="10" t="str">
        <f>IF(Overall!$A1074&lt;&gt;"",IF(AND(MONTH($O1072) &lt;= 6, MONTH($P1072) &gt;= 6), IF($S1072 &lt;&gt; "", $I1072/$S1072, ""), ""),"")</f>
        <v/>
      </c>
      <c r="Z1072" s="10" t="str">
        <f>IF(Overall!$A1074&lt;&gt;"",IF(AND(MONTH($O1072) &lt;= 7, MONTH($P1072) &gt;= 7 ), IF($S1072 &lt;&gt; "", $I1072/$S1072, ""), ""),"")</f>
        <v/>
      </c>
      <c r="AA1072" s="10" t="str">
        <f>IF(Overall!$A1074&lt;&gt;"",IF(AND(MONTH($O1072) &lt;= 8, MONTH($P1072) &gt;= 8), IF($S1072 &lt;&gt; "", $I1072/$S1072, ""), ""),"")</f>
        <v/>
      </c>
      <c r="AB1072" s="10" t="str">
        <f>IF(Overall!$A1074&lt;&gt;"",IF(AND(MONTH($O1072) &lt;= 9, MONTH($P1072) &gt;= 9), IF($S1072 &lt;&gt; "", $I1072/$S1072, ""), ""),"")</f>
        <v/>
      </c>
      <c r="AC1072" s="10" t="str">
        <f>IF(Overall!$A1074&lt;&gt;"",IF(AND(MONTH($O1072) &lt;= 10, MONTH($P1072) &gt;= 10), IF($S1072 &lt;&gt; "", $I1072/$S1072, ""), ""),"")</f>
        <v/>
      </c>
      <c r="AD1072" s="10" t="str">
        <f>IF(Overall!$A1074&lt;&gt;"",IF(AND(MONTH($O1072) &lt;= 11, MONTH($P1072) &gt;= 11), IF($S1072 &lt;&gt; "", $I1072/$S1072, ""), ""),"")</f>
        <v/>
      </c>
      <c r="AE1072" s="10" t="str">
        <f>IF(Overall!$A1074&lt;&gt;"",IF(AND(MONTH($O1072) &lt;= 12, MONTH($P1072) &gt;= 12), IF($S1072 &lt;&gt; "", $I1072/$S1072, ""), ""),"")</f>
        <v/>
      </c>
      <c r="AG1072" s="10" t="str">
        <f ca="1">IFERROR(IF(AND(NOW()&lt;= EOMONTH(DATE(YEAR($P1072),1, 1), 0), Overall!$A1074&lt;&gt;"", MONTH($O1072) &lt;= 1, MONTH($P1072) &gt;= 1), IF($S1072 &lt;&gt; "", $I1072/$S1072, ""), ""), "")</f>
        <v/>
      </c>
      <c r="AH1072" s="10" t="str">
        <f ca="1">IFERROR(IF(AND(NOW()&lt;= EOMONTH(DATE(YEAR($P1072),2, 1), 0), Overall!$A1074&lt;&gt;"", MONTH($O1072) &lt;= 2, MONTH($P1072) &gt;= 2), IF($S1072 &lt;&gt; "", $I1072/$S1072, ""), ""), "")</f>
        <v/>
      </c>
      <c r="AI1072" s="10" t="str">
        <f ca="1">IFERROR(IF(AND(NOW()&lt;= EOMONTH(DATE(YEAR($P1072),3, 1), 0), Overall!$A1074&lt;&gt;"", MONTH($O1072) &lt;= 3, MONTH($P1072) &gt;= 3), IF($S1072 &lt;&gt; "", $I1072/$S1072, ""), ""), "")</f>
        <v/>
      </c>
      <c r="AJ1072" s="10" t="str">
        <f ca="1">IFERROR(IF(AND(NOW()&lt;= EOMONTH(DATE(YEAR($P1072),4, 1), 0), Overall!$A1074&lt;&gt;"", MONTH($O1072) &lt;= 4, MONTH($P1072) &gt;= 4), IF($S1072 &lt;&gt; "", $I1072/$S1072, ""), ""), "")</f>
        <v/>
      </c>
      <c r="AK1072" s="10" t="str">
        <f ca="1">IFERROR(IF(AND(NOW()&lt;= EOMONTH(DATE(YEAR($P1072),5, 1), 0), Overall!$A1074&lt;&gt;"", MONTH($O1072) &lt;= 5, MONTH($P1072) &gt;= 5), IF($S1072 &lt;&gt; "", $I1072/$S1072, ""), ""), "")</f>
        <v/>
      </c>
      <c r="AL1072" s="10" t="str">
        <f ca="1">IFERROR(IF(AND(NOW()&lt;= EOMONTH(DATE(YEAR($P1072),6, 1), 0), Overall!$A1074&lt;&gt;"", MONTH($O1072) &lt;= 6, MONTH($P1072) &gt;= 6), IF($S1072 &lt;&gt; "", $I1072/$S1072, ""), ""), "")</f>
        <v/>
      </c>
      <c r="AM1072" s="10" t="str">
        <f ca="1">IFERROR(IF(AND(NOW()&lt;= EOMONTH(DATE(YEAR($P1072),7, 1), 0), Overall!$A1074&lt;&gt;"", MONTH($O1072) &lt;= 7, MONTH($P1072) &gt;= 7), IF($S1072 &lt;&gt; "", $I1072/$S1072, ""), ""), "")</f>
        <v/>
      </c>
      <c r="AN1072" s="10" t="str">
        <f ca="1">IFERROR(IF(AND(NOW()&lt;= EOMONTH(DATE(YEAR($P1072),8, 1), 0), Overall!$A1074&lt;&gt;"", MONTH($O1072) &lt;= 8, MONTH($P1072) &gt;= 8), IF($S1072 &lt;&gt; "", $I1072/$S1072, ""), ""), "")</f>
        <v/>
      </c>
      <c r="AO1072" s="10" t="str">
        <f ca="1">IFERROR(IF(AND(NOW()&lt;= EOMONTH(DATE(YEAR($P1072),9, 1), 0), Overall!$A1074&lt;&gt;"", MONTH($O1072) &lt;= 9, MONTH($P1072) &gt;= 9), IF($S1072 &lt;&gt; "", $I1072/$S1072, ""), ""), "")</f>
        <v/>
      </c>
      <c r="AP1072" s="10" t="str">
        <f ca="1">IFERROR(IF(AND(NOW()&lt;= EOMONTH(DATE(YEAR($P1072),10, 1), 0), Overall!$A1074&lt;&gt;"", MONTH($O1072) &lt;= 10, MONTH($P1072) &gt;= 10), IF($S1072 &lt;&gt; "", $I1072/$S1072, ""), ""), "")</f>
        <v/>
      </c>
      <c r="AQ1072" s="10" t="str">
        <f ca="1">IFERROR(IF(AND(NOW()&lt;= EOMONTH(DATE(YEAR($P1072),11, 1), 0), Overall!$A1074&lt;&gt;"", MONTH($O1072) &lt;=11, MONTH($P1072) &gt;= 11), IF($S1072 &lt;&gt; "", $I1072/$S1072, ""), ""), "")</f>
        <v/>
      </c>
      <c r="AR1072" s="10" t="str">
        <f ca="1">IFERROR(IF(AND(NOW()&lt;= EOMONTH(DATE(YEAR($P1072),12, 1), 0), Overall!$A1074&lt;&gt;"", MONTH($O1072) &lt;= 12, MONTH($P1072) &gt;= 12), IF($S1072 &lt;&gt; "", $I1072/$S1072, ""), ""), "")</f>
        <v/>
      </c>
      <c r="AS1072" s="16">
        <f t="shared" ca="1" si="35"/>
        <v>0</v>
      </c>
    </row>
    <row r="1073" spans="1:45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5" t="str">
        <f>IF(Overall!P1075&lt;&gt;"",_xlfn.VALUETOTEXT(Overall!P1075),"")</f>
        <v/>
      </c>
      <c r="I1073" s="6" t="str">
        <f>IF(Overall!F1075&lt;&gt;"",VALUE(Overall!F1075),"")</f>
        <v/>
      </c>
      <c r="J1073" s="6" t="str">
        <f>IF(Overall!G1075&lt;&gt;"",VALUE(Overall!G1075),"")</f>
        <v/>
      </c>
      <c r="K1073" s="6" t="str">
        <f>IF(Overall!H1075&lt;&gt;"",VALUE(Overall!H1075),"")</f>
        <v/>
      </c>
      <c r="L1073" s="6" t="str">
        <f>IF(Overall!I1075&lt;&gt;"",VALUE(Overall!I1075),"")</f>
        <v/>
      </c>
      <c r="M1073" s="6" t="str">
        <f>IF(Overall!J1075&lt;&gt;"",VALUE(Overall!J1075),"")</f>
        <v/>
      </c>
      <c r="N1073" s="6" t="str">
        <f>IF(Overall!K1075&lt;&gt;"",VALUE(Overall!K1075),"")</f>
        <v/>
      </c>
      <c r="O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P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Q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R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S1073" s="5" t="str">
        <f t="shared" si="34"/>
        <v/>
      </c>
      <c r="T1073" s="10" t="str">
        <f>IF(Overall!$A1075&lt;&gt;"",IF(AND(MONTH($O1073) &lt;= 1, MONTH($P1073) &gt;= 1), IF($S1073 &lt;&gt; "", $I1073/$S1073, ""), ""),"")</f>
        <v/>
      </c>
      <c r="U1073" s="10" t="str">
        <f>IF(Overall!$A1075&lt;&gt;"",IF(AND(MONTH($O1073) &lt;= 2, MONTH($P1073) &gt;= 2), IF($S1073 &lt;&gt; "", $I1073/$S1073, ""), ""),"")</f>
        <v/>
      </c>
      <c r="V1073" s="10" t="str">
        <f>IF(Overall!$A1075&lt;&gt;"",IF(AND(MONTH($O1073) &lt;= 3, MONTH($P1073) &gt;= 3), IF($S1073 &lt;&gt; "", $I1073/$S1073, ""), ""),"")</f>
        <v/>
      </c>
      <c r="W1073" s="10" t="str">
        <f>IF(Overall!$A1075&lt;&gt;"",IF(AND(MONTH($O1073) &lt;= 4, MONTH($P1073) &gt;= 4), IF($S1073 &lt;&gt; "", $I1073/$S1073, ""), ""),"")</f>
        <v/>
      </c>
      <c r="X1073" s="10" t="str">
        <f>IF(Overall!$A1075&lt;&gt;"",IF(AND(MONTH($O1073) &lt;= 5, MONTH($P1073) &gt;= 5), IF($S1073 &lt;&gt; "", $I1073/$S1073, ""), ""),"")</f>
        <v/>
      </c>
      <c r="Y1073" s="10" t="str">
        <f>IF(Overall!$A1075&lt;&gt;"",IF(AND(MONTH($O1073) &lt;= 6, MONTH($P1073) &gt;= 6), IF($S1073 &lt;&gt; "", $I1073/$S1073, ""), ""),"")</f>
        <v/>
      </c>
      <c r="Z1073" s="10" t="str">
        <f>IF(Overall!$A1075&lt;&gt;"",IF(AND(MONTH($O1073) &lt;= 7, MONTH($P1073) &gt;= 7 ), IF($S1073 &lt;&gt; "", $I1073/$S1073, ""), ""),"")</f>
        <v/>
      </c>
      <c r="AA1073" s="10" t="str">
        <f>IF(Overall!$A1075&lt;&gt;"",IF(AND(MONTH($O1073) &lt;= 8, MONTH($P1073) &gt;= 8), IF($S1073 &lt;&gt; "", $I1073/$S1073, ""), ""),"")</f>
        <v/>
      </c>
      <c r="AB1073" s="10" t="str">
        <f>IF(Overall!$A1075&lt;&gt;"",IF(AND(MONTH($O1073) &lt;= 9, MONTH($P1073) &gt;= 9), IF($S1073 &lt;&gt; "", $I1073/$S1073, ""), ""),"")</f>
        <v/>
      </c>
      <c r="AC1073" s="10" t="str">
        <f>IF(Overall!$A1075&lt;&gt;"",IF(AND(MONTH($O1073) &lt;= 10, MONTH($P1073) &gt;= 10), IF($S1073 &lt;&gt; "", $I1073/$S1073, ""), ""),"")</f>
        <v/>
      </c>
      <c r="AD1073" s="10" t="str">
        <f>IF(Overall!$A1075&lt;&gt;"",IF(AND(MONTH($O1073) &lt;= 11, MONTH($P1073) &gt;= 11), IF($S1073 &lt;&gt; "", $I1073/$S1073, ""), ""),"")</f>
        <v/>
      </c>
      <c r="AE1073" s="10" t="str">
        <f>IF(Overall!$A1075&lt;&gt;"",IF(AND(MONTH($O1073) &lt;= 12, MONTH($P1073) &gt;= 12), IF($S1073 &lt;&gt; "", $I1073/$S1073, ""), ""),"")</f>
        <v/>
      </c>
      <c r="AG1073" s="10" t="str">
        <f ca="1">IFERROR(IF(AND(NOW()&lt;= EOMONTH(DATE(YEAR($P1073),1, 1), 0), Overall!$A1075&lt;&gt;"", MONTH($O1073) &lt;= 1, MONTH($P1073) &gt;= 1), IF($S1073 &lt;&gt; "", $I1073/$S1073, ""), ""), "")</f>
        <v/>
      </c>
      <c r="AH1073" s="10" t="str">
        <f ca="1">IFERROR(IF(AND(NOW()&lt;= EOMONTH(DATE(YEAR($P1073),2, 1), 0), Overall!$A1075&lt;&gt;"", MONTH($O1073) &lt;= 2, MONTH($P1073) &gt;= 2), IF($S1073 &lt;&gt; "", $I1073/$S1073, ""), ""), "")</f>
        <v/>
      </c>
      <c r="AI1073" s="10" t="str">
        <f ca="1">IFERROR(IF(AND(NOW()&lt;= EOMONTH(DATE(YEAR($P1073),3, 1), 0), Overall!$A1075&lt;&gt;"", MONTH($O1073) &lt;= 3, MONTH($P1073) &gt;= 3), IF($S1073 &lt;&gt; "", $I1073/$S1073, ""), ""), "")</f>
        <v/>
      </c>
      <c r="AJ1073" s="10" t="str">
        <f ca="1">IFERROR(IF(AND(NOW()&lt;= EOMONTH(DATE(YEAR($P1073),4, 1), 0), Overall!$A1075&lt;&gt;"", MONTH($O1073) &lt;= 4, MONTH($P1073) &gt;= 4), IF($S1073 &lt;&gt; "", $I1073/$S1073, ""), ""), "")</f>
        <v/>
      </c>
      <c r="AK1073" s="10" t="str">
        <f ca="1">IFERROR(IF(AND(NOW()&lt;= EOMONTH(DATE(YEAR($P1073),5, 1), 0), Overall!$A1075&lt;&gt;"", MONTH($O1073) &lt;= 5, MONTH($P1073) &gt;= 5), IF($S1073 &lt;&gt; "", $I1073/$S1073, ""), ""), "")</f>
        <v/>
      </c>
      <c r="AL1073" s="10" t="str">
        <f ca="1">IFERROR(IF(AND(NOW()&lt;= EOMONTH(DATE(YEAR($P1073),6, 1), 0), Overall!$A1075&lt;&gt;"", MONTH($O1073) &lt;= 6, MONTH($P1073) &gt;= 6), IF($S1073 &lt;&gt; "", $I1073/$S1073, ""), ""), "")</f>
        <v/>
      </c>
      <c r="AM1073" s="10" t="str">
        <f ca="1">IFERROR(IF(AND(NOW()&lt;= EOMONTH(DATE(YEAR($P1073),7, 1), 0), Overall!$A1075&lt;&gt;"", MONTH($O1073) &lt;= 7, MONTH($P1073) &gt;= 7), IF($S1073 &lt;&gt; "", $I1073/$S1073, ""), ""), "")</f>
        <v/>
      </c>
      <c r="AN1073" s="10" t="str">
        <f ca="1">IFERROR(IF(AND(NOW()&lt;= EOMONTH(DATE(YEAR($P1073),8, 1), 0), Overall!$A1075&lt;&gt;"", MONTH($O1073) &lt;= 8, MONTH($P1073) &gt;= 8), IF($S1073 &lt;&gt; "", $I1073/$S1073, ""), ""), "")</f>
        <v/>
      </c>
      <c r="AO1073" s="10" t="str">
        <f ca="1">IFERROR(IF(AND(NOW()&lt;= EOMONTH(DATE(YEAR($P1073),9, 1), 0), Overall!$A1075&lt;&gt;"", MONTH($O1073) &lt;= 9, MONTH($P1073) &gt;= 9), IF($S1073 &lt;&gt; "", $I1073/$S1073, ""), ""), "")</f>
        <v/>
      </c>
      <c r="AP1073" s="10" t="str">
        <f ca="1">IFERROR(IF(AND(NOW()&lt;= EOMONTH(DATE(YEAR($P1073),10, 1), 0), Overall!$A1075&lt;&gt;"", MONTH($O1073) &lt;= 10, MONTH($P1073) &gt;= 10), IF($S1073 &lt;&gt; "", $I1073/$S1073, ""), ""), "")</f>
        <v/>
      </c>
      <c r="AQ1073" s="10" t="str">
        <f ca="1">IFERROR(IF(AND(NOW()&lt;= EOMONTH(DATE(YEAR($P1073),11, 1), 0), Overall!$A1075&lt;&gt;"", MONTH($O1073) &lt;=11, MONTH($P1073) &gt;= 11), IF($S1073 &lt;&gt; "", $I1073/$S1073, ""), ""), "")</f>
        <v/>
      </c>
      <c r="AR1073" s="10" t="str">
        <f ca="1">IFERROR(IF(AND(NOW()&lt;= EOMONTH(DATE(YEAR($P1073),12, 1), 0), Overall!$A1075&lt;&gt;"", MONTH($O1073) &lt;= 12, MONTH($P1073) &gt;= 12), IF($S1073 &lt;&gt; "", $I1073/$S1073, ""), ""), "")</f>
        <v/>
      </c>
      <c r="AS1073" s="16">
        <f t="shared" ca="1" si="35"/>
        <v>0</v>
      </c>
    </row>
    <row r="1074" spans="1:45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5" t="str">
        <f>IF(Overall!P1076&lt;&gt;"",_xlfn.VALUETOTEXT(Overall!P1076),"")</f>
        <v/>
      </c>
      <c r="I1074" s="6" t="str">
        <f>IF(Overall!F1076&lt;&gt;"",VALUE(Overall!F1076),"")</f>
        <v/>
      </c>
      <c r="J1074" s="6" t="str">
        <f>IF(Overall!G1076&lt;&gt;"",VALUE(Overall!G1076),"")</f>
        <v/>
      </c>
      <c r="K1074" s="6" t="str">
        <f>IF(Overall!H1076&lt;&gt;"",VALUE(Overall!H1076),"")</f>
        <v/>
      </c>
      <c r="L1074" s="6" t="str">
        <f>IF(Overall!I1076&lt;&gt;"",VALUE(Overall!I1076),"")</f>
        <v/>
      </c>
      <c r="M1074" s="6" t="str">
        <f>IF(Overall!J1076&lt;&gt;"",VALUE(Overall!J1076),"")</f>
        <v/>
      </c>
      <c r="N1074" s="6" t="str">
        <f>IF(Overall!K1076&lt;&gt;"",VALUE(Overall!K1076),"")</f>
        <v/>
      </c>
      <c r="O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P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Q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R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S1074" s="5" t="str">
        <f t="shared" si="34"/>
        <v/>
      </c>
      <c r="T1074" s="10" t="str">
        <f>IF(Overall!$A1076&lt;&gt;"",IF(AND(MONTH($O1074) &lt;= 1, MONTH($P1074) &gt;= 1), IF($S1074 &lt;&gt; "", $I1074/$S1074, ""), ""),"")</f>
        <v/>
      </c>
      <c r="U1074" s="10" t="str">
        <f>IF(Overall!$A1076&lt;&gt;"",IF(AND(MONTH($O1074) &lt;= 2, MONTH($P1074) &gt;= 2), IF($S1074 &lt;&gt; "", $I1074/$S1074, ""), ""),"")</f>
        <v/>
      </c>
      <c r="V1074" s="10" t="str">
        <f>IF(Overall!$A1076&lt;&gt;"",IF(AND(MONTH($O1074) &lt;= 3, MONTH($P1074) &gt;= 3), IF($S1074 &lt;&gt; "", $I1074/$S1074, ""), ""),"")</f>
        <v/>
      </c>
      <c r="W1074" s="10" t="str">
        <f>IF(Overall!$A1076&lt;&gt;"",IF(AND(MONTH($O1074) &lt;= 4, MONTH($P1074) &gt;= 4), IF($S1074 &lt;&gt; "", $I1074/$S1074, ""), ""),"")</f>
        <v/>
      </c>
      <c r="X1074" s="10" t="str">
        <f>IF(Overall!$A1076&lt;&gt;"",IF(AND(MONTH($O1074) &lt;= 5, MONTH($P1074) &gt;= 5), IF($S1074 &lt;&gt; "", $I1074/$S1074, ""), ""),"")</f>
        <v/>
      </c>
      <c r="Y1074" s="10" t="str">
        <f>IF(Overall!$A1076&lt;&gt;"",IF(AND(MONTH($O1074) &lt;= 6, MONTH($P1074) &gt;= 6), IF($S1074 &lt;&gt; "", $I1074/$S1074, ""), ""),"")</f>
        <v/>
      </c>
      <c r="Z1074" s="10" t="str">
        <f>IF(Overall!$A1076&lt;&gt;"",IF(AND(MONTH($O1074) &lt;= 7, MONTH($P1074) &gt;= 7 ), IF($S1074 &lt;&gt; "", $I1074/$S1074, ""), ""),"")</f>
        <v/>
      </c>
      <c r="AA1074" s="10" t="str">
        <f>IF(Overall!$A1076&lt;&gt;"",IF(AND(MONTH($O1074) &lt;= 8, MONTH($P1074) &gt;= 8), IF($S1074 &lt;&gt; "", $I1074/$S1074, ""), ""),"")</f>
        <v/>
      </c>
      <c r="AB1074" s="10" t="str">
        <f>IF(Overall!$A1076&lt;&gt;"",IF(AND(MONTH($O1074) &lt;= 9, MONTH($P1074) &gt;= 9), IF($S1074 &lt;&gt; "", $I1074/$S1074, ""), ""),"")</f>
        <v/>
      </c>
      <c r="AC1074" s="10" t="str">
        <f>IF(Overall!$A1076&lt;&gt;"",IF(AND(MONTH($O1074) &lt;= 10, MONTH($P1074) &gt;= 10), IF($S1074 &lt;&gt; "", $I1074/$S1074, ""), ""),"")</f>
        <v/>
      </c>
      <c r="AD1074" s="10" t="str">
        <f>IF(Overall!$A1076&lt;&gt;"",IF(AND(MONTH($O1074) &lt;= 11, MONTH($P1074) &gt;= 11), IF($S1074 &lt;&gt; "", $I1074/$S1074, ""), ""),"")</f>
        <v/>
      </c>
      <c r="AE1074" s="10" t="str">
        <f>IF(Overall!$A1076&lt;&gt;"",IF(AND(MONTH($O1074) &lt;= 12, MONTH($P1074) &gt;= 12), IF($S1074 &lt;&gt; "", $I1074/$S1074, ""), ""),"")</f>
        <v/>
      </c>
      <c r="AG1074" s="10" t="str">
        <f ca="1">IFERROR(IF(AND(NOW()&lt;= EOMONTH(DATE(YEAR($P1074),1, 1), 0), Overall!$A1076&lt;&gt;"", MONTH($O1074) &lt;= 1, MONTH($P1074) &gt;= 1), IF($S1074 &lt;&gt; "", $I1074/$S1074, ""), ""), "")</f>
        <v/>
      </c>
      <c r="AH1074" s="10" t="str">
        <f ca="1">IFERROR(IF(AND(NOW()&lt;= EOMONTH(DATE(YEAR($P1074),2, 1), 0), Overall!$A1076&lt;&gt;"", MONTH($O1074) &lt;= 2, MONTH($P1074) &gt;= 2), IF($S1074 &lt;&gt; "", $I1074/$S1074, ""), ""), "")</f>
        <v/>
      </c>
      <c r="AI1074" s="10" t="str">
        <f ca="1">IFERROR(IF(AND(NOW()&lt;= EOMONTH(DATE(YEAR($P1074),3, 1), 0), Overall!$A1076&lt;&gt;"", MONTH($O1074) &lt;= 3, MONTH($P1074) &gt;= 3), IF($S1074 &lt;&gt; "", $I1074/$S1074, ""), ""), "")</f>
        <v/>
      </c>
      <c r="AJ1074" s="10" t="str">
        <f ca="1">IFERROR(IF(AND(NOW()&lt;= EOMONTH(DATE(YEAR($P1074),4, 1), 0), Overall!$A1076&lt;&gt;"", MONTH($O1074) &lt;= 4, MONTH($P1074) &gt;= 4), IF($S1074 &lt;&gt; "", $I1074/$S1074, ""), ""), "")</f>
        <v/>
      </c>
      <c r="AK1074" s="10" t="str">
        <f ca="1">IFERROR(IF(AND(NOW()&lt;= EOMONTH(DATE(YEAR($P1074),5, 1), 0), Overall!$A1076&lt;&gt;"", MONTH($O1074) &lt;= 5, MONTH($P1074) &gt;= 5), IF($S1074 &lt;&gt; "", $I1074/$S1074, ""), ""), "")</f>
        <v/>
      </c>
      <c r="AL1074" s="10" t="str">
        <f ca="1">IFERROR(IF(AND(NOW()&lt;= EOMONTH(DATE(YEAR($P1074),6, 1), 0), Overall!$A1076&lt;&gt;"", MONTH($O1074) &lt;= 6, MONTH($P1074) &gt;= 6), IF($S1074 &lt;&gt; "", $I1074/$S1074, ""), ""), "")</f>
        <v/>
      </c>
      <c r="AM1074" s="10" t="str">
        <f ca="1">IFERROR(IF(AND(NOW()&lt;= EOMONTH(DATE(YEAR($P1074),7, 1), 0), Overall!$A1076&lt;&gt;"", MONTH($O1074) &lt;= 7, MONTH($P1074) &gt;= 7), IF($S1074 &lt;&gt; "", $I1074/$S1074, ""), ""), "")</f>
        <v/>
      </c>
      <c r="AN1074" s="10" t="str">
        <f ca="1">IFERROR(IF(AND(NOW()&lt;= EOMONTH(DATE(YEAR($P1074),8, 1), 0), Overall!$A1076&lt;&gt;"", MONTH($O1074) &lt;= 8, MONTH($P1074) &gt;= 8), IF($S1074 &lt;&gt; "", $I1074/$S1074, ""), ""), "")</f>
        <v/>
      </c>
      <c r="AO1074" s="10" t="str">
        <f ca="1">IFERROR(IF(AND(NOW()&lt;= EOMONTH(DATE(YEAR($P1074),9, 1), 0), Overall!$A1076&lt;&gt;"", MONTH($O1074) &lt;= 9, MONTH($P1074) &gt;= 9), IF($S1074 &lt;&gt; "", $I1074/$S1074, ""), ""), "")</f>
        <v/>
      </c>
      <c r="AP1074" s="10" t="str">
        <f ca="1">IFERROR(IF(AND(NOW()&lt;= EOMONTH(DATE(YEAR($P1074),10, 1), 0), Overall!$A1076&lt;&gt;"", MONTH($O1074) &lt;= 10, MONTH($P1074) &gt;= 10), IF($S1074 &lt;&gt; "", $I1074/$S1074, ""), ""), "")</f>
        <v/>
      </c>
      <c r="AQ1074" s="10" t="str">
        <f ca="1">IFERROR(IF(AND(NOW()&lt;= EOMONTH(DATE(YEAR($P1074),11, 1), 0), Overall!$A1076&lt;&gt;"", MONTH($O1074) &lt;=11, MONTH($P1074) &gt;= 11), IF($S1074 &lt;&gt; "", $I1074/$S1074, ""), ""), "")</f>
        <v/>
      </c>
      <c r="AR1074" s="10" t="str">
        <f ca="1">IFERROR(IF(AND(NOW()&lt;= EOMONTH(DATE(YEAR($P1074),12, 1), 0), Overall!$A1076&lt;&gt;"", MONTH($O1074) &lt;= 12, MONTH($P1074) &gt;= 12), IF($S1074 &lt;&gt; "", $I1074/$S1074, ""), ""), "")</f>
        <v/>
      </c>
      <c r="AS1074" s="16">
        <f t="shared" ca="1" si="35"/>
        <v>0</v>
      </c>
    </row>
    <row r="1075" spans="1:45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5" t="str">
        <f>IF(Overall!P1077&lt;&gt;"",_xlfn.VALUETOTEXT(Overall!P1077),"")</f>
        <v/>
      </c>
      <c r="I1075" s="6" t="str">
        <f>IF(Overall!F1077&lt;&gt;"",VALUE(Overall!F1077),"")</f>
        <v/>
      </c>
      <c r="J1075" s="6" t="str">
        <f>IF(Overall!G1077&lt;&gt;"",VALUE(Overall!G1077),"")</f>
        <v/>
      </c>
      <c r="K1075" s="6" t="str">
        <f>IF(Overall!H1077&lt;&gt;"",VALUE(Overall!H1077),"")</f>
        <v/>
      </c>
      <c r="L1075" s="6" t="str">
        <f>IF(Overall!I1077&lt;&gt;"",VALUE(Overall!I1077),"")</f>
        <v/>
      </c>
      <c r="M1075" s="6" t="str">
        <f>IF(Overall!J1077&lt;&gt;"",VALUE(Overall!J1077),"")</f>
        <v/>
      </c>
      <c r="N1075" s="6" t="str">
        <f>IF(Overall!K1077&lt;&gt;"",VALUE(Overall!K1077),"")</f>
        <v/>
      </c>
      <c r="O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P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Q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R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S1075" s="5" t="str">
        <f t="shared" si="34"/>
        <v/>
      </c>
      <c r="T1075" s="10" t="str">
        <f>IF(Overall!$A1077&lt;&gt;"",IF(AND(MONTH($O1075) &lt;= 1, MONTH($P1075) &gt;= 1), IF($S1075 &lt;&gt; "", $I1075/$S1075, ""), ""),"")</f>
        <v/>
      </c>
      <c r="U1075" s="10" t="str">
        <f>IF(Overall!$A1077&lt;&gt;"",IF(AND(MONTH($O1075) &lt;= 2, MONTH($P1075) &gt;= 2), IF($S1075 &lt;&gt; "", $I1075/$S1075, ""), ""),"")</f>
        <v/>
      </c>
      <c r="V1075" s="10" t="str">
        <f>IF(Overall!$A1077&lt;&gt;"",IF(AND(MONTH($O1075) &lt;= 3, MONTH($P1075) &gt;= 3), IF($S1075 &lt;&gt; "", $I1075/$S1075, ""), ""),"")</f>
        <v/>
      </c>
      <c r="W1075" s="10" t="str">
        <f>IF(Overall!$A1077&lt;&gt;"",IF(AND(MONTH($O1075) &lt;= 4, MONTH($P1075) &gt;= 4), IF($S1075 &lt;&gt; "", $I1075/$S1075, ""), ""),"")</f>
        <v/>
      </c>
      <c r="X1075" s="10" t="str">
        <f>IF(Overall!$A1077&lt;&gt;"",IF(AND(MONTH($O1075) &lt;= 5, MONTH($P1075) &gt;= 5), IF($S1075 &lt;&gt; "", $I1075/$S1075, ""), ""),"")</f>
        <v/>
      </c>
      <c r="Y1075" s="10" t="str">
        <f>IF(Overall!$A1077&lt;&gt;"",IF(AND(MONTH($O1075) &lt;= 6, MONTH($P1075) &gt;= 6), IF($S1075 &lt;&gt; "", $I1075/$S1075, ""), ""),"")</f>
        <v/>
      </c>
      <c r="Z1075" s="10" t="str">
        <f>IF(Overall!$A1077&lt;&gt;"",IF(AND(MONTH($O1075) &lt;= 7, MONTH($P1075) &gt;= 7 ), IF($S1075 &lt;&gt; "", $I1075/$S1075, ""), ""),"")</f>
        <v/>
      </c>
      <c r="AA1075" s="10" t="str">
        <f>IF(Overall!$A1077&lt;&gt;"",IF(AND(MONTH($O1075) &lt;= 8, MONTH($P1075) &gt;= 8), IF($S1075 &lt;&gt; "", $I1075/$S1075, ""), ""),"")</f>
        <v/>
      </c>
      <c r="AB1075" s="10" t="str">
        <f>IF(Overall!$A1077&lt;&gt;"",IF(AND(MONTH($O1075) &lt;= 9, MONTH($P1075) &gt;= 9), IF($S1075 &lt;&gt; "", $I1075/$S1075, ""), ""),"")</f>
        <v/>
      </c>
      <c r="AC1075" s="10" t="str">
        <f>IF(Overall!$A1077&lt;&gt;"",IF(AND(MONTH($O1075) &lt;= 10, MONTH($P1075) &gt;= 10), IF($S1075 &lt;&gt; "", $I1075/$S1075, ""), ""),"")</f>
        <v/>
      </c>
      <c r="AD1075" s="10" t="str">
        <f>IF(Overall!$A1077&lt;&gt;"",IF(AND(MONTH($O1075) &lt;= 11, MONTH($P1075) &gt;= 11), IF($S1075 &lt;&gt; "", $I1075/$S1075, ""), ""),"")</f>
        <v/>
      </c>
      <c r="AE1075" s="10" t="str">
        <f>IF(Overall!$A1077&lt;&gt;"",IF(AND(MONTH($O1075) &lt;= 12, MONTH($P1075) &gt;= 12), IF($S1075 &lt;&gt; "", $I1075/$S1075, ""), ""),"")</f>
        <v/>
      </c>
      <c r="AG1075" s="10" t="str">
        <f ca="1">IFERROR(IF(AND(NOW()&lt;= EOMONTH(DATE(YEAR($P1075),1, 1), 0), Overall!$A1077&lt;&gt;"", MONTH($O1075) &lt;= 1, MONTH($P1075) &gt;= 1), IF($S1075 &lt;&gt; "", $I1075/$S1075, ""), ""), "")</f>
        <v/>
      </c>
      <c r="AH1075" s="10" t="str">
        <f ca="1">IFERROR(IF(AND(NOW()&lt;= EOMONTH(DATE(YEAR($P1075),2, 1), 0), Overall!$A1077&lt;&gt;"", MONTH($O1075) &lt;= 2, MONTH($P1075) &gt;= 2), IF($S1075 &lt;&gt; "", $I1075/$S1075, ""), ""), "")</f>
        <v/>
      </c>
      <c r="AI1075" s="10" t="str">
        <f ca="1">IFERROR(IF(AND(NOW()&lt;= EOMONTH(DATE(YEAR($P1075),3, 1), 0), Overall!$A1077&lt;&gt;"", MONTH($O1075) &lt;= 3, MONTH($P1075) &gt;= 3), IF($S1075 &lt;&gt; "", $I1075/$S1075, ""), ""), "")</f>
        <v/>
      </c>
      <c r="AJ1075" s="10" t="str">
        <f ca="1">IFERROR(IF(AND(NOW()&lt;= EOMONTH(DATE(YEAR($P1075),4, 1), 0), Overall!$A1077&lt;&gt;"", MONTH($O1075) &lt;= 4, MONTH($P1075) &gt;= 4), IF($S1075 &lt;&gt; "", $I1075/$S1075, ""), ""), "")</f>
        <v/>
      </c>
      <c r="AK1075" s="10" t="str">
        <f ca="1">IFERROR(IF(AND(NOW()&lt;= EOMONTH(DATE(YEAR($P1075),5, 1), 0), Overall!$A1077&lt;&gt;"", MONTH($O1075) &lt;= 5, MONTH($P1075) &gt;= 5), IF($S1075 &lt;&gt; "", $I1075/$S1075, ""), ""), "")</f>
        <v/>
      </c>
      <c r="AL1075" s="10" t="str">
        <f ca="1">IFERROR(IF(AND(NOW()&lt;= EOMONTH(DATE(YEAR($P1075),6, 1), 0), Overall!$A1077&lt;&gt;"", MONTH($O1075) &lt;= 6, MONTH($P1075) &gt;= 6), IF($S1075 &lt;&gt; "", $I1075/$S1075, ""), ""), "")</f>
        <v/>
      </c>
      <c r="AM1075" s="10" t="str">
        <f ca="1">IFERROR(IF(AND(NOW()&lt;= EOMONTH(DATE(YEAR($P1075),7, 1), 0), Overall!$A1077&lt;&gt;"", MONTH($O1075) &lt;= 7, MONTH($P1075) &gt;= 7), IF($S1075 &lt;&gt; "", $I1075/$S1075, ""), ""), "")</f>
        <v/>
      </c>
      <c r="AN1075" s="10" t="str">
        <f ca="1">IFERROR(IF(AND(NOW()&lt;= EOMONTH(DATE(YEAR($P1075),8, 1), 0), Overall!$A1077&lt;&gt;"", MONTH($O1075) &lt;= 8, MONTH($P1075) &gt;= 8), IF($S1075 &lt;&gt; "", $I1075/$S1075, ""), ""), "")</f>
        <v/>
      </c>
      <c r="AO1075" s="10" t="str">
        <f ca="1">IFERROR(IF(AND(NOW()&lt;= EOMONTH(DATE(YEAR($P1075),9, 1), 0), Overall!$A1077&lt;&gt;"", MONTH($O1075) &lt;= 9, MONTH($P1075) &gt;= 9), IF($S1075 &lt;&gt; "", $I1075/$S1075, ""), ""), "")</f>
        <v/>
      </c>
      <c r="AP1075" s="10" t="str">
        <f ca="1">IFERROR(IF(AND(NOW()&lt;= EOMONTH(DATE(YEAR($P1075),10, 1), 0), Overall!$A1077&lt;&gt;"", MONTH($O1075) &lt;= 10, MONTH($P1075) &gt;= 10), IF($S1075 &lt;&gt; "", $I1075/$S1075, ""), ""), "")</f>
        <v/>
      </c>
      <c r="AQ1075" s="10" t="str">
        <f ca="1">IFERROR(IF(AND(NOW()&lt;= EOMONTH(DATE(YEAR($P1075),11, 1), 0), Overall!$A1077&lt;&gt;"", MONTH($O1075) &lt;=11, MONTH($P1075) &gt;= 11), IF($S1075 &lt;&gt; "", $I1075/$S1075, ""), ""), "")</f>
        <v/>
      </c>
      <c r="AR1075" s="10" t="str">
        <f ca="1">IFERROR(IF(AND(NOW()&lt;= EOMONTH(DATE(YEAR($P1075),12, 1), 0), Overall!$A1077&lt;&gt;"", MONTH($O1075) &lt;= 12, MONTH($P1075) &gt;= 12), IF($S1075 &lt;&gt; "", $I1075/$S1075, ""), ""), "")</f>
        <v/>
      </c>
      <c r="AS1075" s="16">
        <f t="shared" ca="1" si="35"/>
        <v>0</v>
      </c>
    </row>
    <row r="1076" spans="1:45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5" t="str">
        <f>IF(Overall!P1078&lt;&gt;"",_xlfn.VALUETOTEXT(Overall!P1078),"")</f>
        <v/>
      </c>
      <c r="I1076" s="6" t="str">
        <f>IF(Overall!F1078&lt;&gt;"",VALUE(Overall!F1078),"")</f>
        <v/>
      </c>
      <c r="J1076" s="6" t="str">
        <f>IF(Overall!G1078&lt;&gt;"",VALUE(Overall!G1078),"")</f>
        <v/>
      </c>
      <c r="K1076" s="6" t="str">
        <f>IF(Overall!H1078&lt;&gt;"",VALUE(Overall!H1078),"")</f>
        <v/>
      </c>
      <c r="L1076" s="6" t="str">
        <f>IF(Overall!I1078&lt;&gt;"",VALUE(Overall!I1078),"")</f>
        <v/>
      </c>
      <c r="M1076" s="6" t="str">
        <f>IF(Overall!J1078&lt;&gt;"",VALUE(Overall!J1078),"")</f>
        <v/>
      </c>
      <c r="N1076" s="6" t="str">
        <f>IF(Overall!K1078&lt;&gt;"",VALUE(Overall!K1078),"")</f>
        <v/>
      </c>
      <c r="O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P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Q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R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S1076" s="5" t="str">
        <f t="shared" si="34"/>
        <v/>
      </c>
      <c r="T1076" s="10" t="str">
        <f>IF(Overall!$A1078&lt;&gt;"",IF(AND(MONTH($O1076) &lt;= 1, MONTH($P1076) &gt;= 1), IF($S1076 &lt;&gt; "", $I1076/$S1076, ""), ""),"")</f>
        <v/>
      </c>
      <c r="U1076" s="10" t="str">
        <f>IF(Overall!$A1078&lt;&gt;"",IF(AND(MONTH($O1076) &lt;= 2, MONTH($P1076) &gt;= 2), IF($S1076 &lt;&gt; "", $I1076/$S1076, ""), ""),"")</f>
        <v/>
      </c>
      <c r="V1076" s="10" t="str">
        <f>IF(Overall!$A1078&lt;&gt;"",IF(AND(MONTH($O1076) &lt;= 3, MONTH($P1076) &gt;= 3), IF($S1076 &lt;&gt; "", $I1076/$S1076, ""), ""),"")</f>
        <v/>
      </c>
      <c r="W1076" s="10" t="str">
        <f>IF(Overall!$A1078&lt;&gt;"",IF(AND(MONTH($O1076) &lt;= 4, MONTH($P1076) &gt;= 4), IF($S1076 &lt;&gt; "", $I1076/$S1076, ""), ""),"")</f>
        <v/>
      </c>
      <c r="X1076" s="10" t="str">
        <f>IF(Overall!$A1078&lt;&gt;"",IF(AND(MONTH($O1076) &lt;= 5, MONTH($P1076) &gt;= 5), IF($S1076 &lt;&gt; "", $I1076/$S1076, ""), ""),"")</f>
        <v/>
      </c>
      <c r="Y1076" s="10" t="str">
        <f>IF(Overall!$A1078&lt;&gt;"",IF(AND(MONTH($O1076) &lt;= 6, MONTH($P1076) &gt;= 6), IF($S1076 &lt;&gt; "", $I1076/$S1076, ""), ""),"")</f>
        <v/>
      </c>
      <c r="Z1076" s="10" t="str">
        <f>IF(Overall!$A1078&lt;&gt;"",IF(AND(MONTH($O1076) &lt;= 7, MONTH($P1076) &gt;= 7 ), IF($S1076 &lt;&gt; "", $I1076/$S1076, ""), ""),"")</f>
        <v/>
      </c>
      <c r="AA1076" s="10" t="str">
        <f>IF(Overall!$A1078&lt;&gt;"",IF(AND(MONTH($O1076) &lt;= 8, MONTH($P1076) &gt;= 8), IF($S1076 &lt;&gt; "", $I1076/$S1076, ""), ""),"")</f>
        <v/>
      </c>
      <c r="AB1076" s="10" t="str">
        <f>IF(Overall!$A1078&lt;&gt;"",IF(AND(MONTH($O1076) &lt;= 9, MONTH($P1076) &gt;= 9), IF($S1076 &lt;&gt; "", $I1076/$S1076, ""), ""),"")</f>
        <v/>
      </c>
      <c r="AC1076" s="10" t="str">
        <f>IF(Overall!$A1078&lt;&gt;"",IF(AND(MONTH($O1076) &lt;= 10, MONTH($P1076) &gt;= 10), IF($S1076 &lt;&gt; "", $I1076/$S1076, ""), ""),"")</f>
        <v/>
      </c>
      <c r="AD1076" s="10" t="str">
        <f>IF(Overall!$A1078&lt;&gt;"",IF(AND(MONTH($O1076) &lt;= 11, MONTH($P1076) &gt;= 11), IF($S1076 &lt;&gt; "", $I1076/$S1076, ""), ""),"")</f>
        <v/>
      </c>
      <c r="AE1076" s="10" t="str">
        <f>IF(Overall!$A1078&lt;&gt;"",IF(AND(MONTH($O1076) &lt;= 12, MONTH($P1076) &gt;= 12), IF($S1076 &lt;&gt; "", $I1076/$S1076, ""), ""),"")</f>
        <v/>
      </c>
      <c r="AG1076" s="10" t="str">
        <f ca="1">IFERROR(IF(AND(NOW()&lt;= EOMONTH(DATE(YEAR($P1076),1, 1), 0), Overall!$A1078&lt;&gt;"", MONTH($O1076) &lt;= 1, MONTH($P1076) &gt;= 1), IF($S1076 &lt;&gt; "", $I1076/$S1076, ""), ""), "")</f>
        <v/>
      </c>
      <c r="AH1076" s="10" t="str">
        <f ca="1">IFERROR(IF(AND(NOW()&lt;= EOMONTH(DATE(YEAR($P1076),2, 1), 0), Overall!$A1078&lt;&gt;"", MONTH($O1076) &lt;= 2, MONTH($P1076) &gt;= 2), IF($S1076 &lt;&gt; "", $I1076/$S1076, ""), ""), "")</f>
        <v/>
      </c>
      <c r="AI1076" s="10" t="str">
        <f ca="1">IFERROR(IF(AND(NOW()&lt;= EOMONTH(DATE(YEAR($P1076),3, 1), 0), Overall!$A1078&lt;&gt;"", MONTH($O1076) &lt;= 3, MONTH($P1076) &gt;= 3), IF($S1076 &lt;&gt; "", $I1076/$S1076, ""), ""), "")</f>
        <v/>
      </c>
      <c r="AJ1076" s="10" t="str">
        <f ca="1">IFERROR(IF(AND(NOW()&lt;= EOMONTH(DATE(YEAR($P1076),4, 1), 0), Overall!$A1078&lt;&gt;"", MONTH($O1076) &lt;= 4, MONTH($P1076) &gt;= 4), IF($S1076 &lt;&gt; "", $I1076/$S1076, ""), ""), "")</f>
        <v/>
      </c>
      <c r="AK1076" s="10" t="str">
        <f ca="1">IFERROR(IF(AND(NOW()&lt;= EOMONTH(DATE(YEAR($P1076),5, 1), 0), Overall!$A1078&lt;&gt;"", MONTH($O1076) &lt;= 5, MONTH($P1076) &gt;= 5), IF($S1076 &lt;&gt; "", $I1076/$S1076, ""), ""), "")</f>
        <v/>
      </c>
      <c r="AL1076" s="10" t="str">
        <f ca="1">IFERROR(IF(AND(NOW()&lt;= EOMONTH(DATE(YEAR($P1076),6, 1), 0), Overall!$A1078&lt;&gt;"", MONTH($O1076) &lt;= 6, MONTH($P1076) &gt;= 6), IF($S1076 &lt;&gt; "", $I1076/$S1076, ""), ""), "")</f>
        <v/>
      </c>
      <c r="AM1076" s="10" t="str">
        <f ca="1">IFERROR(IF(AND(NOW()&lt;= EOMONTH(DATE(YEAR($P1076),7, 1), 0), Overall!$A1078&lt;&gt;"", MONTH($O1076) &lt;= 7, MONTH($P1076) &gt;= 7), IF($S1076 &lt;&gt; "", $I1076/$S1076, ""), ""), "")</f>
        <v/>
      </c>
      <c r="AN1076" s="10" t="str">
        <f ca="1">IFERROR(IF(AND(NOW()&lt;= EOMONTH(DATE(YEAR($P1076),8, 1), 0), Overall!$A1078&lt;&gt;"", MONTH($O1076) &lt;= 8, MONTH($P1076) &gt;= 8), IF($S1076 &lt;&gt; "", $I1076/$S1076, ""), ""), "")</f>
        <v/>
      </c>
      <c r="AO1076" s="10" t="str">
        <f ca="1">IFERROR(IF(AND(NOW()&lt;= EOMONTH(DATE(YEAR($P1076),9, 1), 0), Overall!$A1078&lt;&gt;"", MONTH($O1076) &lt;= 9, MONTH($P1076) &gt;= 9), IF($S1076 &lt;&gt; "", $I1076/$S1076, ""), ""), "")</f>
        <v/>
      </c>
      <c r="AP1076" s="10" t="str">
        <f ca="1">IFERROR(IF(AND(NOW()&lt;= EOMONTH(DATE(YEAR($P1076),10, 1), 0), Overall!$A1078&lt;&gt;"", MONTH($O1076) &lt;= 10, MONTH($P1076) &gt;= 10), IF($S1076 &lt;&gt; "", $I1076/$S1076, ""), ""), "")</f>
        <v/>
      </c>
      <c r="AQ1076" s="10" t="str">
        <f ca="1">IFERROR(IF(AND(NOW()&lt;= EOMONTH(DATE(YEAR($P1076),11, 1), 0), Overall!$A1078&lt;&gt;"", MONTH($O1076) &lt;=11, MONTH($P1076) &gt;= 11), IF($S1076 &lt;&gt; "", $I1076/$S1076, ""), ""), "")</f>
        <v/>
      </c>
      <c r="AR1076" s="10" t="str">
        <f ca="1">IFERROR(IF(AND(NOW()&lt;= EOMONTH(DATE(YEAR($P1076),12, 1), 0), Overall!$A1078&lt;&gt;"", MONTH($O1076) &lt;= 12, MONTH($P1076) &gt;= 12), IF($S1076 &lt;&gt; "", $I1076/$S1076, ""), ""), "")</f>
        <v/>
      </c>
      <c r="AS1076" s="16">
        <f t="shared" ca="1" si="35"/>
        <v>0</v>
      </c>
    </row>
    <row r="1077" spans="1:45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5" t="str">
        <f>IF(Overall!P1079&lt;&gt;"",_xlfn.VALUETOTEXT(Overall!P1079),"")</f>
        <v/>
      </c>
      <c r="I1077" s="6" t="str">
        <f>IF(Overall!F1079&lt;&gt;"",VALUE(Overall!F1079),"")</f>
        <v/>
      </c>
      <c r="J1077" s="6" t="str">
        <f>IF(Overall!G1079&lt;&gt;"",VALUE(Overall!G1079),"")</f>
        <v/>
      </c>
      <c r="K1077" s="6" t="str">
        <f>IF(Overall!H1079&lt;&gt;"",VALUE(Overall!H1079),"")</f>
        <v/>
      </c>
      <c r="L1077" s="6" t="str">
        <f>IF(Overall!I1079&lt;&gt;"",VALUE(Overall!I1079),"")</f>
        <v/>
      </c>
      <c r="M1077" s="6" t="str">
        <f>IF(Overall!J1079&lt;&gt;"",VALUE(Overall!J1079),"")</f>
        <v/>
      </c>
      <c r="N1077" s="6" t="str">
        <f>IF(Overall!K1079&lt;&gt;"",VALUE(Overall!K1079),"")</f>
        <v/>
      </c>
      <c r="O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P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Q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R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S1077" s="5" t="str">
        <f t="shared" si="34"/>
        <v/>
      </c>
      <c r="T1077" s="10" t="str">
        <f>IF(Overall!$A1079&lt;&gt;"",IF(AND(MONTH($O1077) &lt;= 1, MONTH($P1077) &gt;= 1), IF($S1077 &lt;&gt; "", $I1077/$S1077, ""), ""),"")</f>
        <v/>
      </c>
      <c r="U1077" s="10" t="str">
        <f>IF(Overall!$A1079&lt;&gt;"",IF(AND(MONTH($O1077) &lt;= 2, MONTH($P1077) &gt;= 2), IF($S1077 &lt;&gt; "", $I1077/$S1077, ""), ""),"")</f>
        <v/>
      </c>
      <c r="V1077" s="10" t="str">
        <f>IF(Overall!$A1079&lt;&gt;"",IF(AND(MONTH($O1077) &lt;= 3, MONTH($P1077) &gt;= 3), IF($S1077 &lt;&gt; "", $I1077/$S1077, ""), ""),"")</f>
        <v/>
      </c>
      <c r="W1077" s="10" t="str">
        <f>IF(Overall!$A1079&lt;&gt;"",IF(AND(MONTH($O1077) &lt;= 4, MONTH($P1077) &gt;= 4), IF($S1077 &lt;&gt; "", $I1077/$S1077, ""), ""),"")</f>
        <v/>
      </c>
      <c r="X1077" s="10" t="str">
        <f>IF(Overall!$A1079&lt;&gt;"",IF(AND(MONTH($O1077) &lt;= 5, MONTH($P1077) &gt;= 5), IF($S1077 &lt;&gt; "", $I1077/$S1077, ""), ""),"")</f>
        <v/>
      </c>
      <c r="Y1077" s="10" t="str">
        <f>IF(Overall!$A1079&lt;&gt;"",IF(AND(MONTH($O1077) &lt;= 6, MONTH($P1077) &gt;= 6), IF($S1077 &lt;&gt; "", $I1077/$S1077, ""), ""),"")</f>
        <v/>
      </c>
      <c r="Z1077" s="10" t="str">
        <f>IF(Overall!$A1079&lt;&gt;"",IF(AND(MONTH($O1077) &lt;= 7, MONTH($P1077) &gt;= 7 ), IF($S1077 &lt;&gt; "", $I1077/$S1077, ""), ""),"")</f>
        <v/>
      </c>
      <c r="AA1077" s="10" t="str">
        <f>IF(Overall!$A1079&lt;&gt;"",IF(AND(MONTH($O1077) &lt;= 8, MONTH($P1077) &gt;= 8), IF($S1077 &lt;&gt; "", $I1077/$S1077, ""), ""),"")</f>
        <v/>
      </c>
      <c r="AB1077" s="10" t="str">
        <f>IF(Overall!$A1079&lt;&gt;"",IF(AND(MONTH($O1077) &lt;= 9, MONTH($P1077) &gt;= 9), IF($S1077 &lt;&gt; "", $I1077/$S1077, ""), ""),"")</f>
        <v/>
      </c>
      <c r="AC1077" s="10" t="str">
        <f>IF(Overall!$A1079&lt;&gt;"",IF(AND(MONTH($O1077) &lt;= 10, MONTH($P1077) &gt;= 10), IF($S1077 &lt;&gt; "", $I1077/$S1077, ""), ""),"")</f>
        <v/>
      </c>
      <c r="AD1077" s="10" t="str">
        <f>IF(Overall!$A1079&lt;&gt;"",IF(AND(MONTH($O1077) &lt;= 11, MONTH($P1077) &gt;= 11), IF($S1077 &lt;&gt; "", $I1077/$S1077, ""), ""),"")</f>
        <v/>
      </c>
      <c r="AE1077" s="10" t="str">
        <f>IF(Overall!$A1079&lt;&gt;"",IF(AND(MONTH($O1077) &lt;= 12, MONTH($P1077) &gt;= 12), IF($S1077 &lt;&gt; "", $I1077/$S1077, ""), ""),"")</f>
        <v/>
      </c>
      <c r="AG1077" s="10" t="str">
        <f ca="1">IFERROR(IF(AND(NOW()&lt;= EOMONTH(DATE(YEAR($P1077),1, 1), 0), Overall!$A1079&lt;&gt;"", MONTH($O1077) &lt;= 1, MONTH($P1077) &gt;= 1), IF($S1077 &lt;&gt; "", $I1077/$S1077, ""), ""), "")</f>
        <v/>
      </c>
      <c r="AH1077" s="10" t="str">
        <f ca="1">IFERROR(IF(AND(NOW()&lt;= EOMONTH(DATE(YEAR($P1077),2, 1), 0), Overall!$A1079&lt;&gt;"", MONTH($O1077) &lt;= 2, MONTH($P1077) &gt;= 2), IF($S1077 &lt;&gt; "", $I1077/$S1077, ""), ""), "")</f>
        <v/>
      </c>
      <c r="AI1077" s="10" t="str">
        <f ca="1">IFERROR(IF(AND(NOW()&lt;= EOMONTH(DATE(YEAR($P1077),3, 1), 0), Overall!$A1079&lt;&gt;"", MONTH($O1077) &lt;= 3, MONTH($P1077) &gt;= 3), IF($S1077 &lt;&gt; "", $I1077/$S1077, ""), ""), "")</f>
        <v/>
      </c>
      <c r="AJ1077" s="10" t="str">
        <f ca="1">IFERROR(IF(AND(NOW()&lt;= EOMONTH(DATE(YEAR($P1077),4, 1), 0), Overall!$A1079&lt;&gt;"", MONTH($O1077) &lt;= 4, MONTH($P1077) &gt;= 4), IF($S1077 &lt;&gt; "", $I1077/$S1077, ""), ""), "")</f>
        <v/>
      </c>
      <c r="AK1077" s="10" t="str">
        <f ca="1">IFERROR(IF(AND(NOW()&lt;= EOMONTH(DATE(YEAR($P1077),5, 1), 0), Overall!$A1079&lt;&gt;"", MONTH($O1077) &lt;= 5, MONTH($P1077) &gt;= 5), IF($S1077 &lt;&gt; "", $I1077/$S1077, ""), ""), "")</f>
        <v/>
      </c>
      <c r="AL1077" s="10" t="str">
        <f ca="1">IFERROR(IF(AND(NOW()&lt;= EOMONTH(DATE(YEAR($P1077),6, 1), 0), Overall!$A1079&lt;&gt;"", MONTH($O1077) &lt;= 6, MONTH($P1077) &gt;= 6), IF($S1077 &lt;&gt; "", $I1077/$S1077, ""), ""), "")</f>
        <v/>
      </c>
      <c r="AM1077" s="10" t="str">
        <f ca="1">IFERROR(IF(AND(NOW()&lt;= EOMONTH(DATE(YEAR($P1077),7, 1), 0), Overall!$A1079&lt;&gt;"", MONTH($O1077) &lt;= 7, MONTH($P1077) &gt;= 7), IF($S1077 &lt;&gt; "", $I1077/$S1077, ""), ""), "")</f>
        <v/>
      </c>
      <c r="AN1077" s="10" t="str">
        <f ca="1">IFERROR(IF(AND(NOW()&lt;= EOMONTH(DATE(YEAR($P1077),8, 1), 0), Overall!$A1079&lt;&gt;"", MONTH($O1077) &lt;= 8, MONTH($P1077) &gt;= 8), IF($S1077 &lt;&gt; "", $I1077/$S1077, ""), ""), "")</f>
        <v/>
      </c>
      <c r="AO1077" s="10" t="str">
        <f ca="1">IFERROR(IF(AND(NOW()&lt;= EOMONTH(DATE(YEAR($P1077),9, 1), 0), Overall!$A1079&lt;&gt;"", MONTH($O1077) &lt;= 9, MONTH($P1077) &gt;= 9), IF($S1077 &lt;&gt; "", $I1077/$S1077, ""), ""), "")</f>
        <v/>
      </c>
      <c r="AP1077" s="10" t="str">
        <f ca="1">IFERROR(IF(AND(NOW()&lt;= EOMONTH(DATE(YEAR($P1077),10, 1), 0), Overall!$A1079&lt;&gt;"", MONTH($O1077) &lt;= 10, MONTH($P1077) &gt;= 10), IF($S1077 &lt;&gt; "", $I1077/$S1077, ""), ""), "")</f>
        <v/>
      </c>
      <c r="AQ1077" s="10" t="str">
        <f ca="1">IFERROR(IF(AND(NOW()&lt;= EOMONTH(DATE(YEAR($P1077),11, 1), 0), Overall!$A1079&lt;&gt;"", MONTH($O1077) &lt;=11, MONTH($P1077) &gt;= 11), IF($S1077 &lt;&gt; "", $I1077/$S1077, ""), ""), "")</f>
        <v/>
      </c>
      <c r="AR1077" s="10" t="str">
        <f ca="1">IFERROR(IF(AND(NOW()&lt;= EOMONTH(DATE(YEAR($P1077),12, 1), 0), Overall!$A1079&lt;&gt;"", MONTH($O1077) &lt;= 12, MONTH($P1077) &gt;= 12), IF($S1077 &lt;&gt; "", $I1077/$S1077, ""), ""), "")</f>
        <v/>
      </c>
      <c r="AS1077" s="16">
        <f t="shared" ca="1" si="35"/>
        <v>0</v>
      </c>
    </row>
    <row r="1078" spans="1:45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5" t="str">
        <f>IF(Overall!P1080&lt;&gt;"",_xlfn.VALUETOTEXT(Overall!P1080),"")</f>
        <v/>
      </c>
      <c r="I1078" s="6" t="str">
        <f>IF(Overall!F1080&lt;&gt;"",VALUE(Overall!F1080),"")</f>
        <v/>
      </c>
      <c r="J1078" s="6" t="str">
        <f>IF(Overall!G1080&lt;&gt;"",VALUE(Overall!G1080),"")</f>
        <v/>
      </c>
      <c r="K1078" s="6" t="str">
        <f>IF(Overall!H1080&lt;&gt;"",VALUE(Overall!H1080),"")</f>
        <v/>
      </c>
      <c r="L1078" s="6" t="str">
        <f>IF(Overall!I1080&lt;&gt;"",VALUE(Overall!I1080),"")</f>
        <v/>
      </c>
      <c r="M1078" s="6" t="str">
        <f>IF(Overall!J1080&lt;&gt;"",VALUE(Overall!J1080),"")</f>
        <v/>
      </c>
      <c r="N1078" s="6" t="str">
        <f>IF(Overall!K1080&lt;&gt;"",VALUE(Overall!K1080),"")</f>
        <v/>
      </c>
      <c r="O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P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Q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R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S1078" s="5" t="str">
        <f t="shared" si="34"/>
        <v/>
      </c>
      <c r="T1078" s="10" t="str">
        <f>IF(Overall!$A1080&lt;&gt;"",IF(AND(MONTH($O1078) &lt;= 1, MONTH($P1078) &gt;= 1), IF($S1078 &lt;&gt; "", $I1078/$S1078, ""), ""),"")</f>
        <v/>
      </c>
      <c r="U1078" s="10" t="str">
        <f>IF(Overall!$A1080&lt;&gt;"",IF(AND(MONTH($O1078) &lt;= 2, MONTH($P1078) &gt;= 2), IF($S1078 &lt;&gt; "", $I1078/$S1078, ""), ""),"")</f>
        <v/>
      </c>
      <c r="V1078" s="10" t="str">
        <f>IF(Overall!$A1080&lt;&gt;"",IF(AND(MONTH($O1078) &lt;= 3, MONTH($P1078) &gt;= 3), IF($S1078 &lt;&gt; "", $I1078/$S1078, ""), ""),"")</f>
        <v/>
      </c>
      <c r="W1078" s="10" t="str">
        <f>IF(Overall!$A1080&lt;&gt;"",IF(AND(MONTH($O1078) &lt;= 4, MONTH($P1078) &gt;= 4), IF($S1078 &lt;&gt; "", $I1078/$S1078, ""), ""),"")</f>
        <v/>
      </c>
      <c r="X1078" s="10" t="str">
        <f>IF(Overall!$A1080&lt;&gt;"",IF(AND(MONTH($O1078) &lt;= 5, MONTH($P1078) &gt;= 5), IF($S1078 &lt;&gt; "", $I1078/$S1078, ""), ""),"")</f>
        <v/>
      </c>
      <c r="Y1078" s="10" t="str">
        <f>IF(Overall!$A1080&lt;&gt;"",IF(AND(MONTH($O1078) &lt;= 6, MONTH($P1078) &gt;= 6), IF($S1078 &lt;&gt; "", $I1078/$S1078, ""), ""),"")</f>
        <v/>
      </c>
      <c r="Z1078" s="10" t="str">
        <f>IF(Overall!$A1080&lt;&gt;"",IF(AND(MONTH($O1078) &lt;= 7, MONTH($P1078) &gt;= 7 ), IF($S1078 &lt;&gt; "", $I1078/$S1078, ""), ""),"")</f>
        <v/>
      </c>
      <c r="AA1078" s="10" t="str">
        <f>IF(Overall!$A1080&lt;&gt;"",IF(AND(MONTH($O1078) &lt;= 8, MONTH($P1078) &gt;= 8), IF($S1078 &lt;&gt; "", $I1078/$S1078, ""), ""),"")</f>
        <v/>
      </c>
      <c r="AB1078" s="10" t="str">
        <f>IF(Overall!$A1080&lt;&gt;"",IF(AND(MONTH($O1078) &lt;= 9, MONTH($P1078) &gt;= 9), IF($S1078 &lt;&gt; "", $I1078/$S1078, ""), ""),"")</f>
        <v/>
      </c>
      <c r="AC1078" s="10" t="str">
        <f>IF(Overall!$A1080&lt;&gt;"",IF(AND(MONTH($O1078) &lt;= 10, MONTH($P1078) &gt;= 10), IF($S1078 &lt;&gt; "", $I1078/$S1078, ""), ""),"")</f>
        <v/>
      </c>
      <c r="AD1078" s="10" t="str">
        <f>IF(Overall!$A1080&lt;&gt;"",IF(AND(MONTH($O1078) &lt;= 11, MONTH($P1078) &gt;= 11), IF($S1078 &lt;&gt; "", $I1078/$S1078, ""), ""),"")</f>
        <v/>
      </c>
      <c r="AE1078" s="10" t="str">
        <f>IF(Overall!$A1080&lt;&gt;"",IF(AND(MONTH($O1078) &lt;= 12, MONTH($P1078) &gt;= 12), IF($S1078 &lt;&gt; "", $I1078/$S1078, ""), ""),"")</f>
        <v/>
      </c>
      <c r="AG1078" s="10" t="str">
        <f ca="1">IFERROR(IF(AND(NOW()&lt;= EOMONTH(DATE(YEAR($P1078),1, 1), 0), Overall!$A1080&lt;&gt;"", MONTH($O1078) &lt;= 1, MONTH($P1078) &gt;= 1), IF($S1078 &lt;&gt; "", $I1078/$S1078, ""), ""), "")</f>
        <v/>
      </c>
      <c r="AH1078" s="10" t="str">
        <f ca="1">IFERROR(IF(AND(NOW()&lt;= EOMONTH(DATE(YEAR($P1078),2, 1), 0), Overall!$A1080&lt;&gt;"", MONTH($O1078) &lt;= 2, MONTH($P1078) &gt;= 2), IF($S1078 &lt;&gt; "", $I1078/$S1078, ""), ""), "")</f>
        <v/>
      </c>
      <c r="AI1078" s="10" t="str">
        <f ca="1">IFERROR(IF(AND(NOW()&lt;= EOMONTH(DATE(YEAR($P1078),3, 1), 0), Overall!$A1080&lt;&gt;"", MONTH($O1078) &lt;= 3, MONTH($P1078) &gt;= 3), IF($S1078 &lt;&gt; "", $I1078/$S1078, ""), ""), "")</f>
        <v/>
      </c>
      <c r="AJ1078" s="10" t="str">
        <f ca="1">IFERROR(IF(AND(NOW()&lt;= EOMONTH(DATE(YEAR($P1078),4, 1), 0), Overall!$A1080&lt;&gt;"", MONTH($O1078) &lt;= 4, MONTH($P1078) &gt;= 4), IF($S1078 &lt;&gt; "", $I1078/$S1078, ""), ""), "")</f>
        <v/>
      </c>
      <c r="AK1078" s="10" t="str">
        <f ca="1">IFERROR(IF(AND(NOW()&lt;= EOMONTH(DATE(YEAR($P1078),5, 1), 0), Overall!$A1080&lt;&gt;"", MONTH($O1078) &lt;= 5, MONTH($P1078) &gt;= 5), IF($S1078 &lt;&gt; "", $I1078/$S1078, ""), ""), "")</f>
        <v/>
      </c>
      <c r="AL1078" s="10" t="str">
        <f ca="1">IFERROR(IF(AND(NOW()&lt;= EOMONTH(DATE(YEAR($P1078),6, 1), 0), Overall!$A1080&lt;&gt;"", MONTH($O1078) &lt;= 6, MONTH($P1078) &gt;= 6), IF($S1078 &lt;&gt; "", $I1078/$S1078, ""), ""), "")</f>
        <v/>
      </c>
      <c r="AM1078" s="10" t="str">
        <f ca="1">IFERROR(IF(AND(NOW()&lt;= EOMONTH(DATE(YEAR($P1078),7, 1), 0), Overall!$A1080&lt;&gt;"", MONTH($O1078) &lt;= 7, MONTH($P1078) &gt;= 7), IF($S1078 &lt;&gt; "", $I1078/$S1078, ""), ""), "")</f>
        <v/>
      </c>
      <c r="AN1078" s="10" t="str">
        <f ca="1">IFERROR(IF(AND(NOW()&lt;= EOMONTH(DATE(YEAR($P1078),8, 1), 0), Overall!$A1080&lt;&gt;"", MONTH($O1078) &lt;= 8, MONTH($P1078) &gt;= 8), IF($S1078 &lt;&gt; "", $I1078/$S1078, ""), ""), "")</f>
        <v/>
      </c>
      <c r="AO1078" s="10" t="str">
        <f ca="1">IFERROR(IF(AND(NOW()&lt;= EOMONTH(DATE(YEAR($P1078),9, 1), 0), Overall!$A1080&lt;&gt;"", MONTH($O1078) &lt;= 9, MONTH($P1078) &gt;= 9), IF($S1078 &lt;&gt; "", $I1078/$S1078, ""), ""), "")</f>
        <v/>
      </c>
      <c r="AP1078" s="10" t="str">
        <f ca="1">IFERROR(IF(AND(NOW()&lt;= EOMONTH(DATE(YEAR($P1078),10, 1), 0), Overall!$A1080&lt;&gt;"", MONTH($O1078) &lt;= 10, MONTH($P1078) &gt;= 10), IF($S1078 &lt;&gt; "", $I1078/$S1078, ""), ""), "")</f>
        <v/>
      </c>
      <c r="AQ1078" s="10" t="str">
        <f ca="1">IFERROR(IF(AND(NOW()&lt;= EOMONTH(DATE(YEAR($P1078),11, 1), 0), Overall!$A1080&lt;&gt;"", MONTH($O1078) &lt;=11, MONTH($P1078) &gt;= 11), IF($S1078 &lt;&gt; "", $I1078/$S1078, ""), ""), "")</f>
        <v/>
      </c>
      <c r="AR1078" s="10" t="str">
        <f ca="1">IFERROR(IF(AND(NOW()&lt;= EOMONTH(DATE(YEAR($P1078),12, 1), 0), Overall!$A1080&lt;&gt;"", MONTH($O1078) &lt;= 12, MONTH($P1078) &gt;= 12), IF($S1078 &lt;&gt; "", $I1078/$S1078, ""), ""), "")</f>
        <v/>
      </c>
      <c r="AS1078" s="16">
        <f t="shared" ca="1" si="35"/>
        <v>0</v>
      </c>
    </row>
    <row r="1079" spans="1:45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5" t="str">
        <f>IF(Overall!P1081&lt;&gt;"",_xlfn.VALUETOTEXT(Overall!P1081),"")</f>
        <v/>
      </c>
      <c r="I1079" s="6" t="str">
        <f>IF(Overall!F1081&lt;&gt;"",VALUE(Overall!F1081),"")</f>
        <v/>
      </c>
      <c r="J1079" s="6" t="str">
        <f>IF(Overall!G1081&lt;&gt;"",VALUE(Overall!G1081),"")</f>
        <v/>
      </c>
      <c r="K1079" s="6" t="str">
        <f>IF(Overall!H1081&lt;&gt;"",VALUE(Overall!H1081),"")</f>
        <v/>
      </c>
      <c r="L1079" s="6" t="str">
        <f>IF(Overall!I1081&lt;&gt;"",VALUE(Overall!I1081),"")</f>
        <v/>
      </c>
      <c r="M1079" s="6" t="str">
        <f>IF(Overall!J1081&lt;&gt;"",VALUE(Overall!J1081),"")</f>
        <v/>
      </c>
      <c r="N1079" s="6" t="str">
        <f>IF(Overall!K1081&lt;&gt;"",VALUE(Overall!K1081),"")</f>
        <v/>
      </c>
      <c r="O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P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Q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R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S1079" s="5" t="str">
        <f t="shared" si="34"/>
        <v/>
      </c>
      <c r="T1079" s="10" t="str">
        <f>IF(Overall!$A1081&lt;&gt;"",IF(AND(MONTH($O1079) &lt;= 1, MONTH($P1079) &gt;= 1), IF($S1079 &lt;&gt; "", $I1079/$S1079, ""), ""),"")</f>
        <v/>
      </c>
      <c r="U1079" s="10" t="str">
        <f>IF(Overall!$A1081&lt;&gt;"",IF(AND(MONTH($O1079) &lt;= 2, MONTH($P1079) &gt;= 2), IF($S1079 &lt;&gt; "", $I1079/$S1079, ""), ""),"")</f>
        <v/>
      </c>
      <c r="V1079" s="10" t="str">
        <f>IF(Overall!$A1081&lt;&gt;"",IF(AND(MONTH($O1079) &lt;= 3, MONTH($P1079) &gt;= 3), IF($S1079 &lt;&gt; "", $I1079/$S1079, ""), ""),"")</f>
        <v/>
      </c>
      <c r="W1079" s="10" t="str">
        <f>IF(Overall!$A1081&lt;&gt;"",IF(AND(MONTH($O1079) &lt;= 4, MONTH($P1079) &gt;= 4), IF($S1079 &lt;&gt; "", $I1079/$S1079, ""), ""),"")</f>
        <v/>
      </c>
      <c r="X1079" s="10" t="str">
        <f>IF(Overall!$A1081&lt;&gt;"",IF(AND(MONTH($O1079) &lt;= 5, MONTH($P1079) &gt;= 5), IF($S1079 &lt;&gt; "", $I1079/$S1079, ""), ""),"")</f>
        <v/>
      </c>
      <c r="Y1079" s="10" t="str">
        <f>IF(Overall!$A1081&lt;&gt;"",IF(AND(MONTH($O1079) &lt;= 6, MONTH($P1079) &gt;= 6), IF($S1079 &lt;&gt; "", $I1079/$S1079, ""), ""),"")</f>
        <v/>
      </c>
      <c r="Z1079" s="10" t="str">
        <f>IF(Overall!$A1081&lt;&gt;"",IF(AND(MONTH($O1079) &lt;= 7, MONTH($P1079) &gt;= 7 ), IF($S1079 &lt;&gt; "", $I1079/$S1079, ""), ""),"")</f>
        <v/>
      </c>
      <c r="AA1079" s="10" t="str">
        <f>IF(Overall!$A1081&lt;&gt;"",IF(AND(MONTH($O1079) &lt;= 8, MONTH($P1079) &gt;= 8), IF($S1079 &lt;&gt; "", $I1079/$S1079, ""), ""),"")</f>
        <v/>
      </c>
      <c r="AB1079" s="10" t="str">
        <f>IF(Overall!$A1081&lt;&gt;"",IF(AND(MONTH($O1079) &lt;= 9, MONTH($P1079) &gt;= 9), IF($S1079 &lt;&gt; "", $I1079/$S1079, ""), ""),"")</f>
        <v/>
      </c>
      <c r="AC1079" s="10" t="str">
        <f>IF(Overall!$A1081&lt;&gt;"",IF(AND(MONTH($O1079) &lt;= 10, MONTH($P1079) &gt;= 10), IF($S1079 &lt;&gt; "", $I1079/$S1079, ""), ""),"")</f>
        <v/>
      </c>
      <c r="AD1079" s="10" t="str">
        <f>IF(Overall!$A1081&lt;&gt;"",IF(AND(MONTH($O1079) &lt;= 11, MONTH($P1079) &gt;= 11), IF($S1079 &lt;&gt; "", $I1079/$S1079, ""), ""),"")</f>
        <v/>
      </c>
      <c r="AE1079" s="10" t="str">
        <f>IF(Overall!$A1081&lt;&gt;"",IF(AND(MONTH($O1079) &lt;= 12, MONTH($P1079) &gt;= 12), IF($S1079 &lt;&gt; "", $I1079/$S1079, ""), ""),"")</f>
        <v/>
      </c>
      <c r="AG1079" s="10" t="str">
        <f ca="1">IFERROR(IF(AND(NOW()&lt;= EOMONTH(DATE(YEAR($P1079),1, 1), 0), Overall!$A1081&lt;&gt;"", MONTH($O1079) &lt;= 1, MONTH($P1079) &gt;= 1), IF($S1079 &lt;&gt; "", $I1079/$S1079, ""), ""), "")</f>
        <v/>
      </c>
      <c r="AH1079" s="10" t="str">
        <f ca="1">IFERROR(IF(AND(NOW()&lt;= EOMONTH(DATE(YEAR($P1079),2, 1), 0), Overall!$A1081&lt;&gt;"", MONTH($O1079) &lt;= 2, MONTH($P1079) &gt;= 2), IF($S1079 &lt;&gt; "", $I1079/$S1079, ""), ""), "")</f>
        <v/>
      </c>
      <c r="AI1079" s="10" t="str">
        <f ca="1">IFERROR(IF(AND(NOW()&lt;= EOMONTH(DATE(YEAR($P1079),3, 1), 0), Overall!$A1081&lt;&gt;"", MONTH($O1079) &lt;= 3, MONTH($P1079) &gt;= 3), IF($S1079 &lt;&gt; "", $I1079/$S1079, ""), ""), "")</f>
        <v/>
      </c>
      <c r="AJ1079" s="10" t="str">
        <f ca="1">IFERROR(IF(AND(NOW()&lt;= EOMONTH(DATE(YEAR($P1079),4, 1), 0), Overall!$A1081&lt;&gt;"", MONTH($O1079) &lt;= 4, MONTH($P1079) &gt;= 4), IF($S1079 &lt;&gt; "", $I1079/$S1079, ""), ""), "")</f>
        <v/>
      </c>
      <c r="AK1079" s="10" t="str">
        <f ca="1">IFERROR(IF(AND(NOW()&lt;= EOMONTH(DATE(YEAR($P1079),5, 1), 0), Overall!$A1081&lt;&gt;"", MONTH($O1079) &lt;= 5, MONTH($P1079) &gt;= 5), IF($S1079 &lt;&gt; "", $I1079/$S1079, ""), ""), "")</f>
        <v/>
      </c>
      <c r="AL1079" s="10" t="str">
        <f ca="1">IFERROR(IF(AND(NOW()&lt;= EOMONTH(DATE(YEAR($P1079),6, 1), 0), Overall!$A1081&lt;&gt;"", MONTH($O1079) &lt;= 6, MONTH($P1079) &gt;= 6), IF($S1079 &lt;&gt; "", $I1079/$S1079, ""), ""), "")</f>
        <v/>
      </c>
      <c r="AM1079" s="10" t="str">
        <f ca="1">IFERROR(IF(AND(NOW()&lt;= EOMONTH(DATE(YEAR($P1079),7, 1), 0), Overall!$A1081&lt;&gt;"", MONTH($O1079) &lt;= 7, MONTH($P1079) &gt;= 7), IF($S1079 &lt;&gt; "", $I1079/$S1079, ""), ""), "")</f>
        <v/>
      </c>
      <c r="AN1079" s="10" t="str">
        <f ca="1">IFERROR(IF(AND(NOW()&lt;= EOMONTH(DATE(YEAR($P1079),8, 1), 0), Overall!$A1081&lt;&gt;"", MONTH($O1079) &lt;= 8, MONTH($P1079) &gt;= 8), IF($S1079 &lt;&gt; "", $I1079/$S1079, ""), ""), "")</f>
        <v/>
      </c>
      <c r="AO1079" s="10" t="str">
        <f ca="1">IFERROR(IF(AND(NOW()&lt;= EOMONTH(DATE(YEAR($P1079),9, 1), 0), Overall!$A1081&lt;&gt;"", MONTH($O1079) &lt;= 9, MONTH($P1079) &gt;= 9), IF($S1079 &lt;&gt; "", $I1079/$S1079, ""), ""), "")</f>
        <v/>
      </c>
      <c r="AP1079" s="10" t="str">
        <f ca="1">IFERROR(IF(AND(NOW()&lt;= EOMONTH(DATE(YEAR($P1079),10, 1), 0), Overall!$A1081&lt;&gt;"", MONTH($O1079) &lt;= 10, MONTH($P1079) &gt;= 10), IF($S1079 &lt;&gt; "", $I1079/$S1079, ""), ""), "")</f>
        <v/>
      </c>
      <c r="AQ1079" s="10" t="str">
        <f ca="1">IFERROR(IF(AND(NOW()&lt;= EOMONTH(DATE(YEAR($P1079),11, 1), 0), Overall!$A1081&lt;&gt;"", MONTH($O1079) &lt;=11, MONTH($P1079) &gt;= 11), IF($S1079 &lt;&gt; "", $I1079/$S1079, ""), ""), "")</f>
        <v/>
      </c>
      <c r="AR1079" s="10" t="str">
        <f ca="1">IFERROR(IF(AND(NOW()&lt;= EOMONTH(DATE(YEAR($P1079),12, 1), 0), Overall!$A1081&lt;&gt;"", MONTH($O1079) &lt;= 12, MONTH($P1079) &gt;= 12), IF($S1079 &lt;&gt; "", $I1079/$S1079, ""), ""), "")</f>
        <v/>
      </c>
      <c r="AS1079" s="16">
        <f t="shared" ca="1" si="35"/>
        <v>0</v>
      </c>
    </row>
    <row r="1080" spans="1:45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5" t="str">
        <f>IF(Overall!P1082&lt;&gt;"",_xlfn.VALUETOTEXT(Overall!P1082),"")</f>
        <v/>
      </c>
      <c r="I1080" s="6" t="str">
        <f>IF(Overall!F1082&lt;&gt;"",VALUE(Overall!F1082),"")</f>
        <v/>
      </c>
      <c r="J1080" s="6" t="str">
        <f>IF(Overall!G1082&lt;&gt;"",VALUE(Overall!G1082),"")</f>
        <v/>
      </c>
      <c r="K1080" s="6" t="str">
        <f>IF(Overall!H1082&lt;&gt;"",VALUE(Overall!H1082),"")</f>
        <v/>
      </c>
      <c r="L1080" s="6" t="str">
        <f>IF(Overall!I1082&lt;&gt;"",VALUE(Overall!I1082),"")</f>
        <v/>
      </c>
      <c r="M1080" s="6" t="str">
        <f>IF(Overall!J1082&lt;&gt;"",VALUE(Overall!J1082),"")</f>
        <v/>
      </c>
      <c r="N1080" s="6" t="str">
        <f>IF(Overall!K1082&lt;&gt;"",VALUE(Overall!K1082),"")</f>
        <v/>
      </c>
      <c r="O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P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Q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R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S1080" s="5" t="str">
        <f t="shared" si="34"/>
        <v/>
      </c>
      <c r="T1080" s="10" t="str">
        <f>IF(Overall!$A1082&lt;&gt;"",IF(AND(MONTH($O1080) &lt;= 1, MONTH($P1080) &gt;= 1), IF($S1080 &lt;&gt; "", $I1080/$S1080, ""), ""),"")</f>
        <v/>
      </c>
      <c r="U1080" s="10" t="str">
        <f>IF(Overall!$A1082&lt;&gt;"",IF(AND(MONTH($O1080) &lt;= 2, MONTH($P1080) &gt;= 2), IF($S1080 &lt;&gt; "", $I1080/$S1080, ""), ""),"")</f>
        <v/>
      </c>
      <c r="V1080" s="10" t="str">
        <f>IF(Overall!$A1082&lt;&gt;"",IF(AND(MONTH($O1080) &lt;= 3, MONTH($P1080) &gt;= 3), IF($S1080 &lt;&gt; "", $I1080/$S1080, ""), ""),"")</f>
        <v/>
      </c>
      <c r="W1080" s="10" t="str">
        <f>IF(Overall!$A1082&lt;&gt;"",IF(AND(MONTH($O1080) &lt;= 4, MONTH($P1080) &gt;= 4), IF($S1080 &lt;&gt; "", $I1080/$S1080, ""), ""),"")</f>
        <v/>
      </c>
      <c r="X1080" s="10" t="str">
        <f>IF(Overall!$A1082&lt;&gt;"",IF(AND(MONTH($O1080) &lt;= 5, MONTH($P1080) &gt;= 5), IF($S1080 &lt;&gt; "", $I1080/$S1080, ""), ""),"")</f>
        <v/>
      </c>
      <c r="Y1080" s="10" t="str">
        <f>IF(Overall!$A1082&lt;&gt;"",IF(AND(MONTH($O1080) &lt;= 6, MONTH($P1080) &gt;= 6), IF($S1080 &lt;&gt; "", $I1080/$S1080, ""), ""),"")</f>
        <v/>
      </c>
      <c r="Z1080" s="10" t="str">
        <f>IF(Overall!$A1082&lt;&gt;"",IF(AND(MONTH($O1080) &lt;= 7, MONTH($P1080) &gt;= 7 ), IF($S1080 &lt;&gt; "", $I1080/$S1080, ""), ""),"")</f>
        <v/>
      </c>
      <c r="AA1080" s="10" t="str">
        <f>IF(Overall!$A1082&lt;&gt;"",IF(AND(MONTH($O1080) &lt;= 8, MONTH($P1080) &gt;= 8), IF($S1080 &lt;&gt; "", $I1080/$S1080, ""), ""),"")</f>
        <v/>
      </c>
      <c r="AB1080" s="10" t="str">
        <f>IF(Overall!$A1082&lt;&gt;"",IF(AND(MONTH($O1080) &lt;= 9, MONTH($P1080) &gt;= 9), IF($S1080 &lt;&gt; "", $I1080/$S1080, ""), ""),"")</f>
        <v/>
      </c>
      <c r="AC1080" s="10" t="str">
        <f>IF(Overall!$A1082&lt;&gt;"",IF(AND(MONTH($O1080) &lt;= 10, MONTH($P1080) &gt;= 10), IF($S1080 &lt;&gt; "", $I1080/$S1080, ""), ""),"")</f>
        <v/>
      </c>
      <c r="AD1080" s="10" t="str">
        <f>IF(Overall!$A1082&lt;&gt;"",IF(AND(MONTH($O1080) &lt;= 11, MONTH($P1080) &gt;= 11), IF($S1080 &lt;&gt; "", $I1080/$S1080, ""), ""),"")</f>
        <v/>
      </c>
      <c r="AE1080" s="10" t="str">
        <f>IF(Overall!$A1082&lt;&gt;"",IF(AND(MONTH($O1080) &lt;= 12, MONTH($P1080) &gt;= 12), IF($S1080 &lt;&gt; "", $I1080/$S1080, ""), ""),"")</f>
        <v/>
      </c>
      <c r="AG1080" s="10" t="str">
        <f ca="1">IFERROR(IF(AND(NOW()&lt;= EOMONTH(DATE(YEAR($P1080),1, 1), 0), Overall!$A1082&lt;&gt;"", MONTH($O1080) &lt;= 1, MONTH($P1080) &gt;= 1), IF($S1080 &lt;&gt; "", $I1080/$S1080, ""), ""), "")</f>
        <v/>
      </c>
      <c r="AH1080" s="10" t="str">
        <f ca="1">IFERROR(IF(AND(NOW()&lt;= EOMONTH(DATE(YEAR($P1080),2, 1), 0), Overall!$A1082&lt;&gt;"", MONTH($O1080) &lt;= 2, MONTH($P1080) &gt;= 2), IF($S1080 &lt;&gt; "", $I1080/$S1080, ""), ""), "")</f>
        <v/>
      </c>
      <c r="AI1080" s="10" t="str">
        <f ca="1">IFERROR(IF(AND(NOW()&lt;= EOMONTH(DATE(YEAR($P1080),3, 1), 0), Overall!$A1082&lt;&gt;"", MONTH($O1080) &lt;= 3, MONTH($P1080) &gt;= 3), IF($S1080 &lt;&gt; "", $I1080/$S1080, ""), ""), "")</f>
        <v/>
      </c>
      <c r="AJ1080" s="10" t="str">
        <f ca="1">IFERROR(IF(AND(NOW()&lt;= EOMONTH(DATE(YEAR($P1080),4, 1), 0), Overall!$A1082&lt;&gt;"", MONTH($O1080) &lt;= 4, MONTH($P1080) &gt;= 4), IF($S1080 &lt;&gt; "", $I1080/$S1080, ""), ""), "")</f>
        <v/>
      </c>
      <c r="AK1080" s="10" t="str">
        <f ca="1">IFERROR(IF(AND(NOW()&lt;= EOMONTH(DATE(YEAR($P1080),5, 1), 0), Overall!$A1082&lt;&gt;"", MONTH($O1080) &lt;= 5, MONTH($P1080) &gt;= 5), IF($S1080 &lt;&gt; "", $I1080/$S1080, ""), ""), "")</f>
        <v/>
      </c>
      <c r="AL1080" s="10" t="str">
        <f ca="1">IFERROR(IF(AND(NOW()&lt;= EOMONTH(DATE(YEAR($P1080),6, 1), 0), Overall!$A1082&lt;&gt;"", MONTH($O1080) &lt;= 6, MONTH($P1080) &gt;= 6), IF($S1080 &lt;&gt; "", $I1080/$S1080, ""), ""), "")</f>
        <v/>
      </c>
      <c r="AM1080" s="10" t="str">
        <f ca="1">IFERROR(IF(AND(NOW()&lt;= EOMONTH(DATE(YEAR($P1080),7, 1), 0), Overall!$A1082&lt;&gt;"", MONTH($O1080) &lt;= 7, MONTH($P1080) &gt;= 7), IF($S1080 &lt;&gt; "", $I1080/$S1080, ""), ""), "")</f>
        <v/>
      </c>
      <c r="AN1080" s="10" t="str">
        <f ca="1">IFERROR(IF(AND(NOW()&lt;= EOMONTH(DATE(YEAR($P1080),8, 1), 0), Overall!$A1082&lt;&gt;"", MONTH($O1080) &lt;= 8, MONTH($P1080) &gt;= 8), IF($S1080 &lt;&gt; "", $I1080/$S1080, ""), ""), "")</f>
        <v/>
      </c>
      <c r="AO1080" s="10" t="str">
        <f ca="1">IFERROR(IF(AND(NOW()&lt;= EOMONTH(DATE(YEAR($P1080),9, 1), 0), Overall!$A1082&lt;&gt;"", MONTH($O1080) &lt;= 9, MONTH($P1080) &gt;= 9), IF($S1080 &lt;&gt; "", $I1080/$S1080, ""), ""), "")</f>
        <v/>
      </c>
      <c r="AP1080" s="10" t="str">
        <f ca="1">IFERROR(IF(AND(NOW()&lt;= EOMONTH(DATE(YEAR($P1080),10, 1), 0), Overall!$A1082&lt;&gt;"", MONTH($O1080) &lt;= 10, MONTH($P1080) &gt;= 10), IF($S1080 &lt;&gt; "", $I1080/$S1080, ""), ""), "")</f>
        <v/>
      </c>
      <c r="AQ1080" s="10" t="str">
        <f ca="1">IFERROR(IF(AND(NOW()&lt;= EOMONTH(DATE(YEAR($P1080),11, 1), 0), Overall!$A1082&lt;&gt;"", MONTH($O1080) &lt;=11, MONTH($P1080) &gt;= 11), IF($S1080 &lt;&gt; "", $I1080/$S1080, ""), ""), "")</f>
        <v/>
      </c>
      <c r="AR1080" s="10" t="str">
        <f ca="1">IFERROR(IF(AND(NOW()&lt;= EOMONTH(DATE(YEAR($P1080),12, 1), 0), Overall!$A1082&lt;&gt;"", MONTH($O1080) &lt;= 12, MONTH($P1080) &gt;= 12), IF($S1080 &lt;&gt; "", $I1080/$S1080, ""), ""), "")</f>
        <v/>
      </c>
      <c r="AS1080" s="16">
        <f t="shared" ca="1" si="35"/>
        <v>0</v>
      </c>
    </row>
    <row r="1081" spans="1:45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5" t="str">
        <f>IF(Overall!P1083&lt;&gt;"",_xlfn.VALUETOTEXT(Overall!P1083),"")</f>
        <v/>
      </c>
      <c r="I1081" s="6" t="str">
        <f>IF(Overall!F1083&lt;&gt;"",VALUE(Overall!F1083),"")</f>
        <v/>
      </c>
      <c r="J1081" s="6" t="str">
        <f>IF(Overall!G1083&lt;&gt;"",VALUE(Overall!G1083),"")</f>
        <v/>
      </c>
      <c r="K1081" s="6" t="str">
        <f>IF(Overall!H1083&lt;&gt;"",VALUE(Overall!H1083),"")</f>
        <v/>
      </c>
      <c r="L1081" s="6" t="str">
        <f>IF(Overall!I1083&lt;&gt;"",VALUE(Overall!I1083),"")</f>
        <v/>
      </c>
      <c r="M1081" s="6" t="str">
        <f>IF(Overall!J1083&lt;&gt;"",VALUE(Overall!J1083),"")</f>
        <v/>
      </c>
      <c r="N1081" s="6" t="str">
        <f>IF(Overall!K1083&lt;&gt;"",VALUE(Overall!K1083),"")</f>
        <v/>
      </c>
      <c r="O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P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Q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R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S1081" s="5" t="str">
        <f t="shared" si="34"/>
        <v/>
      </c>
      <c r="T1081" s="10" t="str">
        <f>IF(Overall!$A1083&lt;&gt;"",IF(AND(MONTH($O1081) &lt;= 1, MONTH($P1081) &gt;= 1), IF($S1081 &lt;&gt; "", $I1081/$S1081, ""), ""),"")</f>
        <v/>
      </c>
      <c r="U1081" s="10" t="str">
        <f>IF(Overall!$A1083&lt;&gt;"",IF(AND(MONTH($O1081) &lt;= 2, MONTH($P1081) &gt;= 2), IF($S1081 &lt;&gt; "", $I1081/$S1081, ""), ""),"")</f>
        <v/>
      </c>
      <c r="V1081" s="10" t="str">
        <f>IF(Overall!$A1083&lt;&gt;"",IF(AND(MONTH($O1081) &lt;= 3, MONTH($P1081) &gt;= 3), IF($S1081 &lt;&gt; "", $I1081/$S1081, ""), ""),"")</f>
        <v/>
      </c>
      <c r="W1081" s="10" t="str">
        <f>IF(Overall!$A1083&lt;&gt;"",IF(AND(MONTH($O1081) &lt;= 4, MONTH($P1081) &gt;= 4), IF($S1081 &lt;&gt; "", $I1081/$S1081, ""), ""),"")</f>
        <v/>
      </c>
      <c r="X1081" s="10" t="str">
        <f>IF(Overall!$A1083&lt;&gt;"",IF(AND(MONTH($O1081) &lt;= 5, MONTH($P1081) &gt;= 5), IF($S1081 &lt;&gt; "", $I1081/$S1081, ""), ""),"")</f>
        <v/>
      </c>
      <c r="Y1081" s="10" t="str">
        <f>IF(Overall!$A1083&lt;&gt;"",IF(AND(MONTH($O1081) &lt;= 6, MONTH($P1081) &gt;= 6), IF($S1081 &lt;&gt; "", $I1081/$S1081, ""), ""),"")</f>
        <v/>
      </c>
      <c r="Z1081" s="10" t="str">
        <f>IF(Overall!$A1083&lt;&gt;"",IF(AND(MONTH($O1081) &lt;= 7, MONTH($P1081) &gt;= 7 ), IF($S1081 &lt;&gt; "", $I1081/$S1081, ""), ""),"")</f>
        <v/>
      </c>
      <c r="AA1081" s="10" t="str">
        <f>IF(Overall!$A1083&lt;&gt;"",IF(AND(MONTH($O1081) &lt;= 8, MONTH($P1081) &gt;= 8), IF($S1081 &lt;&gt; "", $I1081/$S1081, ""), ""),"")</f>
        <v/>
      </c>
      <c r="AB1081" s="10" t="str">
        <f>IF(Overall!$A1083&lt;&gt;"",IF(AND(MONTH($O1081) &lt;= 9, MONTH($P1081) &gt;= 9), IF($S1081 &lt;&gt; "", $I1081/$S1081, ""), ""),"")</f>
        <v/>
      </c>
      <c r="AC1081" s="10" t="str">
        <f>IF(Overall!$A1083&lt;&gt;"",IF(AND(MONTH($O1081) &lt;= 10, MONTH($P1081) &gt;= 10), IF($S1081 &lt;&gt; "", $I1081/$S1081, ""), ""),"")</f>
        <v/>
      </c>
      <c r="AD1081" s="10" t="str">
        <f>IF(Overall!$A1083&lt;&gt;"",IF(AND(MONTH($O1081) &lt;= 11, MONTH($P1081) &gt;= 11), IF($S1081 &lt;&gt; "", $I1081/$S1081, ""), ""),"")</f>
        <v/>
      </c>
      <c r="AE1081" s="10" t="str">
        <f>IF(Overall!$A1083&lt;&gt;"",IF(AND(MONTH($O1081) &lt;= 12, MONTH($P1081) &gt;= 12), IF($S1081 &lt;&gt; "", $I1081/$S1081, ""), ""),"")</f>
        <v/>
      </c>
      <c r="AG1081" s="10" t="str">
        <f ca="1">IFERROR(IF(AND(NOW()&lt;= EOMONTH(DATE(YEAR($P1081),1, 1), 0), Overall!$A1083&lt;&gt;"", MONTH($O1081) &lt;= 1, MONTH($P1081) &gt;= 1), IF($S1081 &lt;&gt; "", $I1081/$S1081, ""), ""), "")</f>
        <v/>
      </c>
      <c r="AH1081" s="10" t="str">
        <f ca="1">IFERROR(IF(AND(NOW()&lt;= EOMONTH(DATE(YEAR($P1081),2, 1), 0), Overall!$A1083&lt;&gt;"", MONTH($O1081) &lt;= 2, MONTH($P1081) &gt;= 2), IF($S1081 &lt;&gt; "", $I1081/$S1081, ""), ""), "")</f>
        <v/>
      </c>
      <c r="AI1081" s="10" t="str">
        <f ca="1">IFERROR(IF(AND(NOW()&lt;= EOMONTH(DATE(YEAR($P1081),3, 1), 0), Overall!$A1083&lt;&gt;"", MONTH($O1081) &lt;= 3, MONTH($P1081) &gt;= 3), IF($S1081 &lt;&gt; "", $I1081/$S1081, ""), ""), "")</f>
        <v/>
      </c>
      <c r="AJ1081" s="10" t="str">
        <f ca="1">IFERROR(IF(AND(NOW()&lt;= EOMONTH(DATE(YEAR($P1081),4, 1), 0), Overall!$A1083&lt;&gt;"", MONTH($O1081) &lt;= 4, MONTH($P1081) &gt;= 4), IF($S1081 &lt;&gt; "", $I1081/$S1081, ""), ""), "")</f>
        <v/>
      </c>
      <c r="AK1081" s="10" t="str">
        <f ca="1">IFERROR(IF(AND(NOW()&lt;= EOMONTH(DATE(YEAR($P1081),5, 1), 0), Overall!$A1083&lt;&gt;"", MONTH($O1081) &lt;= 5, MONTH($P1081) &gt;= 5), IF($S1081 &lt;&gt; "", $I1081/$S1081, ""), ""), "")</f>
        <v/>
      </c>
      <c r="AL1081" s="10" t="str">
        <f ca="1">IFERROR(IF(AND(NOW()&lt;= EOMONTH(DATE(YEAR($P1081),6, 1), 0), Overall!$A1083&lt;&gt;"", MONTH($O1081) &lt;= 6, MONTH($P1081) &gt;= 6), IF($S1081 &lt;&gt; "", $I1081/$S1081, ""), ""), "")</f>
        <v/>
      </c>
      <c r="AM1081" s="10" t="str">
        <f ca="1">IFERROR(IF(AND(NOW()&lt;= EOMONTH(DATE(YEAR($P1081),7, 1), 0), Overall!$A1083&lt;&gt;"", MONTH($O1081) &lt;= 7, MONTH($P1081) &gt;= 7), IF($S1081 &lt;&gt; "", $I1081/$S1081, ""), ""), "")</f>
        <v/>
      </c>
      <c r="AN1081" s="10" t="str">
        <f ca="1">IFERROR(IF(AND(NOW()&lt;= EOMONTH(DATE(YEAR($P1081),8, 1), 0), Overall!$A1083&lt;&gt;"", MONTH($O1081) &lt;= 8, MONTH($P1081) &gt;= 8), IF($S1081 &lt;&gt; "", $I1081/$S1081, ""), ""), "")</f>
        <v/>
      </c>
      <c r="AO1081" s="10" t="str">
        <f ca="1">IFERROR(IF(AND(NOW()&lt;= EOMONTH(DATE(YEAR($P1081),9, 1), 0), Overall!$A1083&lt;&gt;"", MONTH($O1081) &lt;= 9, MONTH($P1081) &gt;= 9), IF($S1081 &lt;&gt; "", $I1081/$S1081, ""), ""), "")</f>
        <v/>
      </c>
      <c r="AP1081" s="10" t="str">
        <f ca="1">IFERROR(IF(AND(NOW()&lt;= EOMONTH(DATE(YEAR($P1081),10, 1), 0), Overall!$A1083&lt;&gt;"", MONTH($O1081) &lt;= 10, MONTH($P1081) &gt;= 10), IF($S1081 &lt;&gt; "", $I1081/$S1081, ""), ""), "")</f>
        <v/>
      </c>
      <c r="AQ1081" s="10" t="str">
        <f ca="1">IFERROR(IF(AND(NOW()&lt;= EOMONTH(DATE(YEAR($P1081),11, 1), 0), Overall!$A1083&lt;&gt;"", MONTH($O1081) &lt;=11, MONTH($P1081) &gt;= 11), IF($S1081 &lt;&gt; "", $I1081/$S1081, ""), ""), "")</f>
        <v/>
      </c>
      <c r="AR1081" s="10" t="str">
        <f ca="1">IFERROR(IF(AND(NOW()&lt;= EOMONTH(DATE(YEAR($P1081),12, 1), 0), Overall!$A1083&lt;&gt;"", MONTH($O1081) &lt;= 12, MONTH($P1081) &gt;= 12), IF($S1081 &lt;&gt; "", $I1081/$S1081, ""), ""), "")</f>
        <v/>
      </c>
      <c r="AS1081" s="16">
        <f t="shared" ca="1" si="35"/>
        <v>0</v>
      </c>
    </row>
    <row r="1082" spans="1:45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5" t="str">
        <f>IF(Overall!P1084&lt;&gt;"",_xlfn.VALUETOTEXT(Overall!P1084),"")</f>
        <v/>
      </c>
      <c r="I1082" s="6" t="str">
        <f>IF(Overall!F1084&lt;&gt;"",VALUE(Overall!F1084),"")</f>
        <v/>
      </c>
      <c r="J1082" s="6" t="str">
        <f>IF(Overall!G1084&lt;&gt;"",VALUE(Overall!G1084),"")</f>
        <v/>
      </c>
      <c r="K1082" s="6" t="str">
        <f>IF(Overall!H1084&lt;&gt;"",VALUE(Overall!H1084),"")</f>
        <v/>
      </c>
      <c r="L1082" s="6" t="str">
        <f>IF(Overall!I1084&lt;&gt;"",VALUE(Overall!I1084),"")</f>
        <v/>
      </c>
      <c r="M1082" s="6" t="str">
        <f>IF(Overall!J1084&lt;&gt;"",VALUE(Overall!J1084),"")</f>
        <v/>
      </c>
      <c r="N1082" s="6" t="str">
        <f>IF(Overall!K1084&lt;&gt;"",VALUE(Overall!K1084),"")</f>
        <v/>
      </c>
      <c r="O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P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Q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R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S1082" s="5" t="str">
        <f t="shared" si="34"/>
        <v/>
      </c>
      <c r="T1082" s="10" t="str">
        <f>IF(Overall!$A1084&lt;&gt;"",IF(AND(MONTH($O1082) &lt;= 1, MONTH($P1082) &gt;= 1), IF($S1082 &lt;&gt; "", $I1082/$S1082, ""), ""),"")</f>
        <v/>
      </c>
      <c r="U1082" s="10" t="str">
        <f>IF(Overall!$A1084&lt;&gt;"",IF(AND(MONTH($O1082) &lt;= 2, MONTH($P1082) &gt;= 2), IF($S1082 &lt;&gt; "", $I1082/$S1082, ""), ""),"")</f>
        <v/>
      </c>
      <c r="V1082" s="10" t="str">
        <f>IF(Overall!$A1084&lt;&gt;"",IF(AND(MONTH($O1082) &lt;= 3, MONTH($P1082) &gt;= 3), IF($S1082 &lt;&gt; "", $I1082/$S1082, ""), ""),"")</f>
        <v/>
      </c>
      <c r="W1082" s="10" t="str">
        <f>IF(Overall!$A1084&lt;&gt;"",IF(AND(MONTH($O1082) &lt;= 4, MONTH($P1082) &gt;= 4), IF($S1082 &lt;&gt; "", $I1082/$S1082, ""), ""),"")</f>
        <v/>
      </c>
      <c r="X1082" s="10" t="str">
        <f>IF(Overall!$A1084&lt;&gt;"",IF(AND(MONTH($O1082) &lt;= 5, MONTH($P1082) &gt;= 5), IF($S1082 &lt;&gt; "", $I1082/$S1082, ""), ""),"")</f>
        <v/>
      </c>
      <c r="Y1082" s="10" t="str">
        <f>IF(Overall!$A1084&lt;&gt;"",IF(AND(MONTH($O1082) &lt;= 6, MONTH($P1082) &gt;= 6), IF($S1082 &lt;&gt; "", $I1082/$S1082, ""), ""),"")</f>
        <v/>
      </c>
      <c r="Z1082" s="10" t="str">
        <f>IF(Overall!$A1084&lt;&gt;"",IF(AND(MONTH($O1082) &lt;= 7, MONTH($P1082) &gt;= 7 ), IF($S1082 &lt;&gt; "", $I1082/$S1082, ""), ""),"")</f>
        <v/>
      </c>
      <c r="AA1082" s="10" t="str">
        <f>IF(Overall!$A1084&lt;&gt;"",IF(AND(MONTH($O1082) &lt;= 8, MONTH($P1082) &gt;= 8), IF($S1082 &lt;&gt; "", $I1082/$S1082, ""), ""),"")</f>
        <v/>
      </c>
      <c r="AB1082" s="10" t="str">
        <f>IF(Overall!$A1084&lt;&gt;"",IF(AND(MONTH($O1082) &lt;= 9, MONTH($P1082) &gt;= 9), IF($S1082 &lt;&gt; "", $I1082/$S1082, ""), ""),"")</f>
        <v/>
      </c>
      <c r="AC1082" s="10" t="str">
        <f>IF(Overall!$A1084&lt;&gt;"",IF(AND(MONTH($O1082) &lt;= 10, MONTH($P1082) &gt;= 10), IF($S1082 &lt;&gt; "", $I1082/$S1082, ""), ""),"")</f>
        <v/>
      </c>
      <c r="AD1082" s="10" t="str">
        <f>IF(Overall!$A1084&lt;&gt;"",IF(AND(MONTH($O1082) &lt;= 11, MONTH($P1082) &gt;= 11), IF($S1082 &lt;&gt; "", $I1082/$S1082, ""), ""),"")</f>
        <v/>
      </c>
      <c r="AE1082" s="10" t="str">
        <f>IF(Overall!$A1084&lt;&gt;"",IF(AND(MONTH($O1082) &lt;= 12, MONTH($P1082) &gt;= 12), IF($S1082 &lt;&gt; "", $I1082/$S1082, ""), ""),"")</f>
        <v/>
      </c>
      <c r="AG1082" s="10" t="str">
        <f ca="1">IFERROR(IF(AND(NOW()&lt;= EOMONTH(DATE(YEAR($P1082),1, 1), 0), Overall!$A1084&lt;&gt;"", MONTH($O1082) &lt;= 1, MONTH($P1082) &gt;= 1), IF($S1082 &lt;&gt; "", $I1082/$S1082, ""), ""), "")</f>
        <v/>
      </c>
      <c r="AH1082" s="10" t="str">
        <f ca="1">IFERROR(IF(AND(NOW()&lt;= EOMONTH(DATE(YEAR($P1082),2, 1), 0), Overall!$A1084&lt;&gt;"", MONTH($O1082) &lt;= 2, MONTH($P1082) &gt;= 2), IF($S1082 &lt;&gt; "", $I1082/$S1082, ""), ""), "")</f>
        <v/>
      </c>
      <c r="AI1082" s="10" t="str">
        <f ca="1">IFERROR(IF(AND(NOW()&lt;= EOMONTH(DATE(YEAR($P1082),3, 1), 0), Overall!$A1084&lt;&gt;"", MONTH($O1082) &lt;= 3, MONTH($P1082) &gt;= 3), IF($S1082 &lt;&gt; "", $I1082/$S1082, ""), ""), "")</f>
        <v/>
      </c>
      <c r="AJ1082" s="10" t="str">
        <f ca="1">IFERROR(IF(AND(NOW()&lt;= EOMONTH(DATE(YEAR($P1082),4, 1), 0), Overall!$A1084&lt;&gt;"", MONTH($O1082) &lt;= 4, MONTH($P1082) &gt;= 4), IF($S1082 &lt;&gt; "", $I1082/$S1082, ""), ""), "")</f>
        <v/>
      </c>
      <c r="AK1082" s="10" t="str">
        <f ca="1">IFERROR(IF(AND(NOW()&lt;= EOMONTH(DATE(YEAR($P1082),5, 1), 0), Overall!$A1084&lt;&gt;"", MONTH($O1082) &lt;= 5, MONTH($P1082) &gt;= 5), IF($S1082 &lt;&gt; "", $I1082/$S1082, ""), ""), "")</f>
        <v/>
      </c>
      <c r="AL1082" s="10" t="str">
        <f ca="1">IFERROR(IF(AND(NOW()&lt;= EOMONTH(DATE(YEAR($P1082),6, 1), 0), Overall!$A1084&lt;&gt;"", MONTH($O1082) &lt;= 6, MONTH($P1082) &gt;= 6), IF($S1082 &lt;&gt; "", $I1082/$S1082, ""), ""), "")</f>
        <v/>
      </c>
      <c r="AM1082" s="10" t="str">
        <f ca="1">IFERROR(IF(AND(NOW()&lt;= EOMONTH(DATE(YEAR($P1082),7, 1), 0), Overall!$A1084&lt;&gt;"", MONTH($O1082) &lt;= 7, MONTH($P1082) &gt;= 7), IF($S1082 &lt;&gt; "", $I1082/$S1082, ""), ""), "")</f>
        <v/>
      </c>
      <c r="AN1082" s="10" t="str">
        <f ca="1">IFERROR(IF(AND(NOW()&lt;= EOMONTH(DATE(YEAR($P1082),8, 1), 0), Overall!$A1084&lt;&gt;"", MONTH($O1082) &lt;= 8, MONTH($P1082) &gt;= 8), IF($S1082 &lt;&gt; "", $I1082/$S1082, ""), ""), "")</f>
        <v/>
      </c>
      <c r="AO1082" s="10" t="str">
        <f ca="1">IFERROR(IF(AND(NOW()&lt;= EOMONTH(DATE(YEAR($P1082),9, 1), 0), Overall!$A1084&lt;&gt;"", MONTH($O1082) &lt;= 9, MONTH($P1082) &gt;= 9), IF($S1082 &lt;&gt; "", $I1082/$S1082, ""), ""), "")</f>
        <v/>
      </c>
      <c r="AP1082" s="10" t="str">
        <f ca="1">IFERROR(IF(AND(NOW()&lt;= EOMONTH(DATE(YEAR($P1082),10, 1), 0), Overall!$A1084&lt;&gt;"", MONTH($O1082) &lt;= 10, MONTH($P1082) &gt;= 10), IF($S1082 &lt;&gt; "", $I1082/$S1082, ""), ""), "")</f>
        <v/>
      </c>
      <c r="AQ1082" s="10" t="str">
        <f ca="1">IFERROR(IF(AND(NOW()&lt;= EOMONTH(DATE(YEAR($P1082),11, 1), 0), Overall!$A1084&lt;&gt;"", MONTH($O1082) &lt;=11, MONTH($P1082) &gt;= 11), IF($S1082 &lt;&gt; "", $I1082/$S1082, ""), ""), "")</f>
        <v/>
      </c>
      <c r="AR1082" s="10" t="str">
        <f ca="1">IFERROR(IF(AND(NOW()&lt;= EOMONTH(DATE(YEAR($P1082),12, 1), 0), Overall!$A1084&lt;&gt;"", MONTH($O1082) &lt;= 12, MONTH($P1082) &gt;= 12), IF($S1082 &lt;&gt; "", $I1082/$S1082, ""), ""), "")</f>
        <v/>
      </c>
      <c r="AS1082" s="16">
        <f t="shared" ca="1" si="35"/>
        <v>0</v>
      </c>
    </row>
    <row r="1083" spans="1:45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5" t="str">
        <f>IF(Overall!P1085&lt;&gt;"",_xlfn.VALUETOTEXT(Overall!P1085),"")</f>
        <v/>
      </c>
      <c r="I1083" s="6" t="str">
        <f>IF(Overall!F1085&lt;&gt;"",VALUE(Overall!F1085),"")</f>
        <v/>
      </c>
      <c r="J1083" s="6" t="str">
        <f>IF(Overall!G1085&lt;&gt;"",VALUE(Overall!G1085),"")</f>
        <v/>
      </c>
      <c r="K1083" s="6" t="str">
        <f>IF(Overall!H1085&lt;&gt;"",VALUE(Overall!H1085),"")</f>
        <v/>
      </c>
      <c r="L1083" s="6" t="str">
        <f>IF(Overall!I1085&lt;&gt;"",VALUE(Overall!I1085),"")</f>
        <v/>
      </c>
      <c r="M1083" s="6" t="str">
        <f>IF(Overall!J1085&lt;&gt;"",VALUE(Overall!J1085),"")</f>
        <v/>
      </c>
      <c r="N1083" s="6" t="str">
        <f>IF(Overall!K1085&lt;&gt;"",VALUE(Overall!K1085),"")</f>
        <v/>
      </c>
      <c r="O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P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Q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R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S1083" s="5" t="str">
        <f t="shared" si="34"/>
        <v/>
      </c>
      <c r="T1083" s="10" t="str">
        <f>IF(Overall!$A1085&lt;&gt;"",IF(AND(MONTH($O1083) &lt;= 1, MONTH($P1083) &gt;= 1), IF($S1083 &lt;&gt; "", $I1083/$S1083, ""), ""),"")</f>
        <v/>
      </c>
      <c r="U1083" s="10" t="str">
        <f>IF(Overall!$A1085&lt;&gt;"",IF(AND(MONTH($O1083) &lt;= 2, MONTH($P1083) &gt;= 2), IF($S1083 &lt;&gt; "", $I1083/$S1083, ""), ""),"")</f>
        <v/>
      </c>
      <c r="V1083" s="10" t="str">
        <f>IF(Overall!$A1085&lt;&gt;"",IF(AND(MONTH($O1083) &lt;= 3, MONTH($P1083) &gt;= 3), IF($S1083 &lt;&gt; "", $I1083/$S1083, ""), ""),"")</f>
        <v/>
      </c>
      <c r="W1083" s="10" t="str">
        <f>IF(Overall!$A1085&lt;&gt;"",IF(AND(MONTH($O1083) &lt;= 4, MONTH($P1083) &gt;= 4), IF($S1083 &lt;&gt; "", $I1083/$S1083, ""), ""),"")</f>
        <v/>
      </c>
      <c r="X1083" s="10" t="str">
        <f>IF(Overall!$A1085&lt;&gt;"",IF(AND(MONTH($O1083) &lt;= 5, MONTH($P1083) &gt;= 5), IF($S1083 &lt;&gt; "", $I1083/$S1083, ""), ""),"")</f>
        <v/>
      </c>
      <c r="Y1083" s="10" t="str">
        <f>IF(Overall!$A1085&lt;&gt;"",IF(AND(MONTH($O1083) &lt;= 6, MONTH($P1083) &gt;= 6), IF($S1083 &lt;&gt; "", $I1083/$S1083, ""), ""),"")</f>
        <v/>
      </c>
      <c r="Z1083" s="10" t="str">
        <f>IF(Overall!$A1085&lt;&gt;"",IF(AND(MONTH($O1083) &lt;= 7, MONTH($P1083) &gt;= 7 ), IF($S1083 &lt;&gt; "", $I1083/$S1083, ""), ""),"")</f>
        <v/>
      </c>
      <c r="AA1083" s="10" t="str">
        <f>IF(Overall!$A1085&lt;&gt;"",IF(AND(MONTH($O1083) &lt;= 8, MONTH($P1083) &gt;= 8), IF($S1083 &lt;&gt; "", $I1083/$S1083, ""), ""),"")</f>
        <v/>
      </c>
      <c r="AB1083" s="10" t="str">
        <f>IF(Overall!$A1085&lt;&gt;"",IF(AND(MONTH($O1083) &lt;= 9, MONTH($P1083) &gt;= 9), IF($S1083 &lt;&gt; "", $I1083/$S1083, ""), ""),"")</f>
        <v/>
      </c>
      <c r="AC1083" s="10" t="str">
        <f>IF(Overall!$A1085&lt;&gt;"",IF(AND(MONTH($O1083) &lt;= 10, MONTH($P1083) &gt;= 10), IF($S1083 &lt;&gt; "", $I1083/$S1083, ""), ""),"")</f>
        <v/>
      </c>
      <c r="AD1083" s="10" t="str">
        <f>IF(Overall!$A1085&lt;&gt;"",IF(AND(MONTH($O1083) &lt;= 11, MONTH($P1083) &gt;= 11), IF($S1083 &lt;&gt; "", $I1083/$S1083, ""), ""),"")</f>
        <v/>
      </c>
      <c r="AE1083" s="10" t="str">
        <f>IF(Overall!$A1085&lt;&gt;"",IF(AND(MONTH($O1083) &lt;= 12, MONTH($P1083) &gt;= 12), IF($S1083 &lt;&gt; "", $I1083/$S1083, ""), ""),"")</f>
        <v/>
      </c>
      <c r="AG1083" s="10" t="str">
        <f ca="1">IFERROR(IF(AND(NOW()&lt;= EOMONTH(DATE(YEAR($P1083),1, 1), 0), Overall!$A1085&lt;&gt;"", MONTH($O1083) &lt;= 1, MONTH($P1083) &gt;= 1), IF($S1083 &lt;&gt; "", $I1083/$S1083, ""), ""), "")</f>
        <v/>
      </c>
      <c r="AH1083" s="10" t="str">
        <f ca="1">IFERROR(IF(AND(NOW()&lt;= EOMONTH(DATE(YEAR($P1083),2, 1), 0), Overall!$A1085&lt;&gt;"", MONTH($O1083) &lt;= 2, MONTH($P1083) &gt;= 2), IF($S1083 &lt;&gt; "", $I1083/$S1083, ""), ""), "")</f>
        <v/>
      </c>
      <c r="AI1083" s="10" t="str">
        <f ca="1">IFERROR(IF(AND(NOW()&lt;= EOMONTH(DATE(YEAR($P1083),3, 1), 0), Overall!$A1085&lt;&gt;"", MONTH($O1083) &lt;= 3, MONTH($P1083) &gt;= 3), IF($S1083 &lt;&gt; "", $I1083/$S1083, ""), ""), "")</f>
        <v/>
      </c>
      <c r="AJ1083" s="10" t="str">
        <f ca="1">IFERROR(IF(AND(NOW()&lt;= EOMONTH(DATE(YEAR($P1083),4, 1), 0), Overall!$A1085&lt;&gt;"", MONTH($O1083) &lt;= 4, MONTH($P1083) &gt;= 4), IF($S1083 &lt;&gt; "", $I1083/$S1083, ""), ""), "")</f>
        <v/>
      </c>
      <c r="AK1083" s="10" t="str">
        <f ca="1">IFERROR(IF(AND(NOW()&lt;= EOMONTH(DATE(YEAR($P1083),5, 1), 0), Overall!$A1085&lt;&gt;"", MONTH($O1083) &lt;= 5, MONTH($P1083) &gt;= 5), IF($S1083 &lt;&gt; "", $I1083/$S1083, ""), ""), "")</f>
        <v/>
      </c>
      <c r="AL1083" s="10" t="str">
        <f ca="1">IFERROR(IF(AND(NOW()&lt;= EOMONTH(DATE(YEAR($P1083),6, 1), 0), Overall!$A1085&lt;&gt;"", MONTH($O1083) &lt;= 6, MONTH($P1083) &gt;= 6), IF($S1083 &lt;&gt; "", $I1083/$S1083, ""), ""), "")</f>
        <v/>
      </c>
      <c r="AM1083" s="10" t="str">
        <f ca="1">IFERROR(IF(AND(NOW()&lt;= EOMONTH(DATE(YEAR($P1083),7, 1), 0), Overall!$A1085&lt;&gt;"", MONTH($O1083) &lt;= 7, MONTH($P1083) &gt;= 7), IF($S1083 &lt;&gt; "", $I1083/$S1083, ""), ""), "")</f>
        <v/>
      </c>
      <c r="AN1083" s="10" t="str">
        <f ca="1">IFERROR(IF(AND(NOW()&lt;= EOMONTH(DATE(YEAR($P1083),8, 1), 0), Overall!$A1085&lt;&gt;"", MONTH($O1083) &lt;= 8, MONTH($P1083) &gt;= 8), IF($S1083 &lt;&gt; "", $I1083/$S1083, ""), ""), "")</f>
        <v/>
      </c>
      <c r="AO1083" s="10" t="str">
        <f ca="1">IFERROR(IF(AND(NOW()&lt;= EOMONTH(DATE(YEAR($P1083),9, 1), 0), Overall!$A1085&lt;&gt;"", MONTH($O1083) &lt;= 9, MONTH($P1083) &gt;= 9), IF($S1083 &lt;&gt; "", $I1083/$S1083, ""), ""), "")</f>
        <v/>
      </c>
      <c r="AP1083" s="10" t="str">
        <f ca="1">IFERROR(IF(AND(NOW()&lt;= EOMONTH(DATE(YEAR($P1083),10, 1), 0), Overall!$A1085&lt;&gt;"", MONTH($O1083) &lt;= 10, MONTH($P1083) &gt;= 10), IF($S1083 &lt;&gt; "", $I1083/$S1083, ""), ""), "")</f>
        <v/>
      </c>
      <c r="AQ1083" s="10" t="str">
        <f ca="1">IFERROR(IF(AND(NOW()&lt;= EOMONTH(DATE(YEAR($P1083),11, 1), 0), Overall!$A1085&lt;&gt;"", MONTH($O1083) &lt;=11, MONTH($P1083) &gt;= 11), IF($S1083 &lt;&gt; "", $I1083/$S1083, ""), ""), "")</f>
        <v/>
      </c>
      <c r="AR1083" s="10" t="str">
        <f ca="1">IFERROR(IF(AND(NOW()&lt;= EOMONTH(DATE(YEAR($P1083),12, 1), 0), Overall!$A1085&lt;&gt;"", MONTH($O1083) &lt;= 12, MONTH($P1083) &gt;= 12), IF($S1083 &lt;&gt; "", $I1083/$S1083, ""), ""), "")</f>
        <v/>
      </c>
      <c r="AS1083" s="16">
        <f t="shared" ca="1" si="35"/>
        <v>0</v>
      </c>
    </row>
    <row r="1084" spans="1:45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5" t="str">
        <f>IF(Overall!P1086&lt;&gt;"",_xlfn.VALUETOTEXT(Overall!P1086),"")</f>
        <v/>
      </c>
      <c r="I1084" s="6" t="str">
        <f>IF(Overall!F1086&lt;&gt;"",VALUE(Overall!F1086),"")</f>
        <v/>
      </c>
      <c r="J1084" s="6" t="str">
        <f>IF(Overall!G1086&lt;&gt;"",VALUE(Overall!G1086),"")</f>
        <v/>
      </c>
      <c r="K1084" s="6" t="str">
        <f>IF(Overall!H1086&lt;&gt;"",VALUE(Overall!H1086),"")</f>
        <v/>
      </c>
      <c r="L1084" s="6" t="str">
        <f>IF(Overall!I1086&lt;&gt;"",VALUE(Overall!I1086),"")</f>
        <v/>
      </c>
      <c r="M1084" s="6" t="str">
        <f>IF(Overall!J1086&lt;&gt;"",VALUE(Overall!J1086),"")</f>
        <v/>
      </c>
      <c r="N1084" s="6" t="str">
        <f>IF(Overall!K1086&lt;&gt;"",VALUE(Overall!K1086),"")</f>
        <v/>
      </c>
      <c r="O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P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Q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R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S1084" s="5" t="str">
        <f t="shared" si="34"/>
        <v/>
      </c>
      <c r="T1084" s="10" t="str">
        <f>IF(Overall!$A1086&lt;&gt;"",IF(AND(MONTH($O1084) &lt;= 1, MONTH($P1084) &gt;= 1), IF($S1084 &lt;&gt; "", $I1084/$S1084, ""), ""),"")</f>
        <v/>
      </c>
      <c r="U1084" s="10" t="str">
        <f>IF(Overall!$A1086&lt;&gt;"",IF(AND(MONTH($O1084) &lt;= 2, MONTH($P1084) &gt;= 2), IF($S1084 &lt;&gt; "", $I1084/$S1084, ""), ""),"")</f>
        <v/>
      </c>
      <c r="V1084" s="10" t="str">
        <f>IF(Overall!$A1086&lt;&gt;"",IF(AND(MONTH($O1084) &lt;= 3, MONTH($P1084) &gt;= 3), IF($S1084 &lt;&gt; "", $I1084/$S1084, ""), ""),"")</f>
        <v/>
      </c>
      <c r="W1084" s="10" t="str">
        <f>IF(Overall!$A1086&lt;&gt;"",IF(AND(MONTH($O1084) &lt;= 4, MONTH($P1084) &gt;= 4), IF($S1084 &lt;&gt; "", $I1084/$S1084, ""), ""),"")</f>
        <v/>
      </c>
      <c r="X1084" s="10" t="str">
        <f>IF(Overall!$A1086&lt;&gt;"",IF(AND(MONTH($O1084) &lt;= 5, MONTH($P1084) &gt;= 5), IF($S1084 &lt;&gt; "", $I1084/$S1084, ""), ""),"")</f>
        <v/>
      </c>
      <c r="Y1084" s="10" t="str">
        <f>IF(Overall!$A1086&lt;&gt;"",IF(AND(MONTH($O1084) &lt;= 6, MONTH($P1084) &gt;= 6), IF($S1084 &lt;&gt; "", $I1084/$S1084, ""), ""),"")</f>
        <v/>
      </c>
      <c r="Z1084" s="10" t="str">
        <f>IF(Overall!$A1086&lt;&gt;"",IF(AND(MONTH($O1084) &lt;= 7, MONTH($P1084) &gt;= 7 ), IF($S1084 &lt;&gt; "", $I1084/$S1084, ""), ""),"")</f>
        <v/>
      </c>
      <c r="AA1084" s="10" t="str">
        <f>IF(Overall!$A1086&lt;&gt;"",IF(AND(MONTH($O1084) &lt;= 8, MONTH($P1084) &gt;= 8), IF($S1084 &lt;&gt; "", $I1084/$S1084, ""), ""),"")</f>
        <v/>
      </c>
      <c r="AB1084" s="10" t="str">
        <f>IF(Overall!$A1086&lt;&gt;"",IF(AND(MONTH($O1084) &lt;= 9, MONTH($P1084) &gt;= 9), IF($S1084 &lt;&gt; "", $I1084/$S1084, ""), ""),"")</f>
        <v/>
      </c>
      <c r="AC1084" s="10" t="str">
        <f>IF(Overall!$A1086&lt;&gt;"",IF(AND(MONTH($O1084) &lt;= 10, MONTH($P1084) &gt;= 10), IF($S1084 &lt;&gt; "", $I1084/$S1084, ""), ""),"")</f>
        <v/>
      </c>
      <c r="AD1084" s="10" t="str">
        <f>IF(Overall!$A1086&lt;&gt;"",IF(AND(MONTH($O1084) &lt;= 11, MONTH($P1084) &gt;= 11), IF($S1084 &lt;&gt; "", $I1084/$S1084, ""), ""),"")</f>
        <v/>
      </c>
      <c r="AE1084" s="10" t="str">
        <f>IF(Overall!$A1086&lt;&gt;"",IF(AND(MONTH($O1084) &lt;= 12, MONTH($P1084) &gt;= 12), IF($S1084 &lt;&gt; "", $I1084/$S1084, ""), ""),"")</f>
        <v/>
      </c>
      <c r="AG1084" s="10" t="str">
        <f ca="1">IFERROR(IF(AND(NOW()&lt;= EOMONTH(DATE(YEAR($P1084),1, 1), 0), Overall!$A1086&lt;&gt;"", MONTH($O1084) &lt;= 1, MONTH($P1084) &gt;= 1), IF($S1084 &lt;&gt; "", $I1084/$S1084, ""), ""), "")</f>
        <v/>
      </c>
      <c r="AH1084" s="10" t="str">
        <f ca="1">IFERROR(IF(AND(NOW()&lt;= EOMONTH(DATE(YEAR($P1084),2, 1), 0), Overall!$A1086&lt;&gt;"", MONTH($O1084) &lt;= 2, MONTH($P1084) &gt;= 2), IF($S1084 &lt;&gt; "", $I1084/$S1084, ""), ""), "")</f>
        <v/>
      </c>
      <c r="AI1084" s="10" t="str">
        <f ca="1">IFERROR(IF(AND(NOW()&lt;= EOMONTH(DATE(YEAR($P1084),3, 1), 0), Overall!$A1086&lt;&gt;"", MONTH($O1084) &lt;= 3, MONTH($P1084) &gt;= 3), IF($S1084 &lt;&gt; "", $I1084/$S1084, ""), ""), "")</f>
        <v/>
      </c>
      <c r="AJ1084" s="10" t="str">
        <f ca="1">IFERROR(IF(AND(NOW()&lt;= EOMONTH(DATE(YEAR($P1084),4, 1), 0), Overall!$A1086&lt;&gt;"", MONTH($O1084) &lt;= 4, MONTH($P1084) &gt;= 4), IF($S1084 &lt;&gt; "", $I1084/$S1084, ""), ""), "")</f>
        <v/>
      </c>
      <c r="AK1084" s="10" t="str">
        <f ca="1">IFERROR(IF(AND(NOW()&lt;= EOMONTH(DATE(YEAR($P1084),5, 1), 0), Overall!$A1086&lt;&gt;"", MONTH($O1084) &lt;= 5, MONTH($P1084) &gt;= 5), IF($S1084 &lt;&gt; "", $I1084/$S1084, ""), ""), "")</f>
        <v/>
      </c>
      <c r="AL1084" s="10" t="str">
        <f ca="1">IFERROR(IF(AND(NOW()&lt;= EOMONTH(DATE(YEAR($P1084),6, 1), 0), Overall!$A1086&lt;&gt;"", MONTH($O1084) &lt;= 6, MONTH($P1084) &gt;= 6), IF($S1084 &lt;&gt; "", $I1084/$S1084, ""), ""), "")</f>
        <v/>
      </c>
      <c r="AM1084" s="10" t="str">
        <f ca="1">IFERROR(IF(AND(NOW()&lt;= EOMONTH(DATE(YEAR($P1084),7, 1), 0), Overall!$A1086&lt;&gt;"", MONTH($O1084) &lt;= 7, MONTH($P1084) &gt;= 7), IF($S1084 &lt;&gt; "", $I1084/$S1084, ""), ""), "")</f>
        <v/>
      </c>
      <c r="AN1084" s="10" t="str">
        <f ca="1">IFERROR(IF(AND(NOW()&lt;= EOMONTH(DATE(YEAR($P1084),8, 1), 0), Overall!$A1086&lt;&gt;"", MONTH($O1084) &lt;= 8, MONTH($P1084) &gt;= 8), IF($S1084 &lt;&gt; "", $I1084/$S1084, ""), ""), "")</f>
        <v/>
      </c>
      <c r="AO1084" s="10" t="str">
        <f ca="1">IFERROR(IF(AND(NOW()&lt;= EOMONTH(DATE(YEAR($P1084),9, 1), 0), Overall!$A1086&lt;&gt;"", MONTH($O1084) &lt;= 9, MONTH($P1084) &gt;= 9), IF($S1084 &lt;&gt; "", $I1084/$S1084, ""), ""), "")</f>
        <v/>
      </c>
      <c r="AP1084" s="10" t="str">
        <f ca="1">IFERROR(IF(AND(NOW()&lt;= EOMONTH(DATE(YEAR($P1084),10, 1), 0), Overall!$A1086&lt;&gt;"", MONTH($O1084) &lt;= 10, MONTH($P1084) &gt;= 10), IF($S1084 &lt;&gt; "", $I1084/$S1084, ""), ""), "")</f>
        <v/>
      </c>
      <c r="AQ1084" s="10" t="str">
        <f ca="1">IFERROR(IF(AND(NOW()&lt;= EOMONTH(DATE(YEAR($P1084),11, 1), 0), Overall!$A1086&lt;&gt;"", MONTH($O1084) &lt;=11, MONTH($P1084) &gt;= 11), IF($S1084 &lt;&gt; "", $I1084/$S1084, ""), ""), "")</f>
        <v/>
      </c>
      <c r="AR1084" s="10" t="str">
        <f ca="1">IFERROR(IF(AND(NOW()&lt;= EOMONTH(DATE(YEAR($P1084),12, 1), 0), Overall!$A1086&lt;&gt;"", MONTH($O1084) &lt;= 12, MONTH($P1084) &gt;= 12), IF($S1084 &lt;&gt; "", $I1084/$S1084, ""), ""), "")</f>
        <v/>
      </c>
      <c r="AS1084" s="16">
        <f t="shared" ca="1" si="35"/>
        <v>0</v>
      </c>
    </row>
    <row r="1085" spans="1:45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5" t="str">
        <f>IF(Overall!P1087&lt;&gt;"",_xlfn.VALUETOTEXT(Overall!P1087),"")</f>
        <v/>
      </c>
      <c r="I1085" s="6" t="str">
        <f>IF(Overall!F1087&lt;&gt;"",VALUE(Overall!F1087),"")</f>
        <v/>
      </c>
      <c r="J1085" s="6" t="str">
        <f>IF(Overall!G1087&lt;&gt;"",VALUE(Overall!G1087),"")</f>
        <v/>
      </c>
      <c r="K1085" s="6" t="str">
        <f>IF(Overall!H1087&lt;&gt;"",VALUE(Overall!H1087),"")</f>
        <v/>
      </c>
      <c r="L1085" s="6" t="str">
        <f>IF(Overall!I1087&lt;&gt;"",VALUE(Overall!I1087),"")</f>
        <v/>
      </c>
      <c r="M1085" s="6" t="str">
        <f>IF(Overall!J1087&lt;&gt;"",VALUE(Overall!J1087),"")</f>
        <v/>
      </c>
      <c r="N1085" s="6" t="str">
        <f>IF(Overall!K1087&lt;&gt;"",VALUE(Overall!K1087),"")</f>
        <v/>
      </c>
      <c r="O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P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Q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R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S1085" s="5" t="str">
        <f t="shared" si="34"/>
        <v/>
      </c>
      <c r="T1085" s="10" t="str">
        <f>IF(Overall!$A1087&lt;&gt;"",IF(AND(MONTH($O1085) &lt;= 1, MONTH($P1085) &gt;= 1), IF($S1085 &lt;&gt; "", $I1085/$S1085, ""), ""),"")</f>
        <v/>
      </c>
      <c r="U1085" s="10" t="str">
        <f>IF(Overall!$A1087&lt;&gt;"",IF(AND(MONTH($O1085) &lt;= 2, MONTH($P1085) &gt;= 2), IF($S1085 &lt;&gt; "", $I1085/$S1085, ""), ""),"")</f>
        <v/>
      </c>
      <c r="V1085" s="10" t="str">
        <f>IF(Overall!$A1087&lt;&gt;"",IF(AND(MONTH($O1085) &lt;= 3, MONTH($P1085) &gt;= 3), IF($S1085 &lt;&gt; "", $I1085/$S1085, ""), ""),"")</f>
        <v/>
      </c>
      <c r="W1085" s="10" t="str">
        <f>IF(Overall!$A1087&lt;&gt;"",IF(AND(MONTH($O1085) &lt;= 4, MONTH($P1085) &gt;= 4), IF($S1085 &lt;&gt; "", $I1085/$S1085, ""), ""),"")</f>
        <v/>
      </c>
      <c r="X1085" s="10" t="str">
        <f>IF(Overall!$A1087&lt;&gt;"",IF(AND(MONTH($O1085) &lt;= 5, MONTH($P1085) &gt;= 5), IF($S1085 &lt;&gt; "", $I1085/$S1085, ""), ""),"")</f>
        <v/>
      </c>
      <c r="Y1085" s="10" t="str">
        <f>IF(Overall!$A1087&lt;&gt;"",IF(AND(MONTH($O1085) &lt;= 6, MONTH($P1085) &gt;= 6), IF($S1085 &lt;&gt; "", $I1085/$S1085, ""), ""),"")</f>
        <v/>
      </c>
      <c r="Z1085" s="10" t="str">
        <f>IF(Overall!$A1087&lt;&gt;"",IF(AND(MONTH($O1085) &lt;= 7, MONTH($P1085) &gt;= 7 ), IF($S1085 &lt;&gt; "", $I1085/$S1085, ""), ""),"")</f>
        <v/>
      </c>
      <c r="AA1085" s="10" t="str">
        <f>IF(Overall!$A1087&lt;&gt;"",IF(AND(MONTH($O1085) &lt;= 8, MONTH($P1085) &gt;= 8), IF($S1085 &lt;&gt; "", $I1085/$S1085, ""), ""),"")</f>
        <v/>
      </c>
      <c r="AB1085" s="10" t="str">
        <f>IF(Overall!$A1087&lt;&gt;"",IF(AND(MONTH($O1085) &lt;= 9, MONTH($P1085) &gt;= 9), IF($S1085 &lt;&gt; "", $I1085/$S1085, ""), ""),"")</f>
        <v/>
      </c>
      <c r="AC1085" s="10" t="str">
        <f>IF(Overall!$A1087&lt;&gt;"",IF(AND(MONTH($O1085) &lt;= 10, MONTH($P1085) &gt;= 10), IF($S1085 &lt;&gt; "", $I1085/$S1085, ""), ""),"")</f>
        <v/>
      </c>
      <c r="AD1085" s="10" t="str">
        <f>IF(Overall!$A1087&lt;&gt;"",IF(AND(MONTH($O1085) &lt;= 11, MONTH($P1085) &gt;= 11), IF($S1085 &lt;&gt; "", $I1085/$S1085, ""), ""),"")</f>
        <v/>
      </c>
      <c r="AE1085" s="10" t="str">
        <f>IF(Overall!$A1087&lt;&gt;"",IF(AND(MONTH($O1085) &lt;= 12, MONTH($P1085) &gt;= 12), IF($S1085 &lt;&gt; "", $I1085/$S1085, ""), ""),"")</f>
        <v/>
      </c>
      <c r="AG1085" s="10" t="str">
        <f ca="1">IFERROR(IF(AND(NOW()&lt;= EOMONTH(DATE(YEAR($P1085),1, 1), 0), Overall!$A1087&lt;&gt;"", MONTH($O1085) &lt;= 1, MONTH($P1085) &gt;= 1), IF($S1085 &lt;&gt; "", $I1085/$S1085, ""), ""), "")</f>
        <v/>
      </c>
      <c r="AH1085" s="10" t="str">
        <f ca="1">IFERROR(IF(AND(NOW()&lt;= EOMONTH(DATE(YEAR($P1085),2, 1), 0), Overall!$A1087&lt;&gt;"", MONTH($O1085) &lt;= 2, MONTH($P1085) &gt;= 2), IF($S1085 &lt;&gt; "", $I1085/$S1085, ""), ""), "")</f>
        <v/>
      </c>
      <c r="AI1085" s="10" t="str">
        <f ca="1">IFERROR(IF(AND(NOW()&lt;= EOMONTH(DATE(YEAR($P1085),3, 1), 0), Overall!$A1087&lt;&gt;"", MONTH($O1085) &lt;= 3, MONTH($P1085) &gt;= 3), IF($S1085 &lt;&gt; "", $I1085/$S1085, ""), ""), "")</f>
        <v/>
      </c>
      <c r="AJ1085" s="10" t="str">
        <f ca="1">IFERROR(IF(AND(NOW()&lt;= EOMONTH(DATE(YEAR($P1085),4, 1), 0), Overall!$A1087&lt;&gt;"", MONTH($O1085) &lt;= 4, MONTH($P1085) &gt;= 4), IF($S1085 &lt;&gt; "", $I1085/$S1085, ""), ""), "")</f>
        <v/>
      </c>
      <c r="AK1085" s="10" t="str">
        <f ca="1">IFERROR(IF(AND(NOW()&lt;= EOMONTH(DATE(YEAR($P1085),5, 1), 0), Overall!$A1087&lt;&gt;"", MONTH($O1085) &lt;= 5, MONTH($P1085) &gt;= 5), IF($S1085 &lt;&gt; "", $I1085/$S1085, ""), ""), "")</f>
        <v/>
      </c>
      <c r="AL1085" s="10" t="str">
        <f ca="1">IFERROR(IF(AND(NOW()&lt;= EOMONTH(DATE(YEAR($P1085),6, 1), 0), Overall!$A1087&lt;&gt;"", MONTH($O1085) &lt;= 6, MONTH($P1085) &gt;= 6), IF($S1085 &lt;&gt; "", $I1085/$S1085, ""), ""), "")</f>
        <v/>
      </c>
      <c r="AM1085" s="10" t="str">
        <f ca="1">IFERROR(IF(AND(NOW()&lt;= EOMONTH(DATE(YEAR($P1085),7, 1), 0), Overall!$A1087&lt;&gt;"", MONTH($O1085) &lt;= 7, MONTH($P1085) &gt;= 7), IF($S1085 &lt;&gt; "", $I1085/$S1085, ""), ""), "")</f>
        <v/>
      </c>
      <c r="AN1085" s="10" t="str">
        <f ca="1">IFERROR(IF(AND(NOW()&lt;= EOMONTH(DATE(YEAR($P1085),8, 1), 0), Overall!$A1087&lt;&gt;"", MONTH($O1085) &lt;= 8, MONTH($P1085) &gt;= 8), IF($S1085 &lt;&gt; "", $I1085/$S1085, ""), ""), "")</f>
        <v/>
      </c>
      <c r="AO1085" s="10" t="str">
        <f ca="1">IFERROR(IF(AND(NOW()&lt;= EOMONTH(DATE(YEAR($P1085),9, 1), 0), Overall!$A1087&lt;&gt;"", MONTH($O1085) &lt;= 9, MONTH($P1085) &gt;= 9), IF($S1085 &lt;&gt; "", $I1085/$S1085, ""), ""), "")</f>
        <v/>
      </c>
      <c r="AP1085" s="10" t="str">
        <f ca="1">IFERROR(IF(AND(NOW()&lt;= EOMONTH(DATE(YEAR($P1085),10, 1), 0), Overall!$A1087&lt;&gt;"", MONTH($O1085) &lt;= 10, MONTH($P1085) &gt;= 10), IF($S1085 &lt;&gt; "", $I1085/$S1085, ""), ""), "")</f>
        <v/>
      </c>
      <c r="AQ1085" s="10" t="str">
        <f ca="1">IFERROR(IF(AND(NOW()&lt;= EOMONTH(DATE(YEAR($P1085),11, 1), 0), Overall!$A1087&lt;&gt;"", MONTH($O1085) &lt;=11, MONTH($P1085) &gt;= 11), IF($S1085 &lt;&gt; "", $I1085/$S1085, ""), ""), "")</f>
        <v/>
      </c>
      <c r="AR1085" s="10" t="str">
        <f ca="1">IFERROR(IF(AND(NOW()&lt;= EOMONTH(DATE(YEAR($P1085),12, 1), 0), Overall!$A1087&lt;&gt;"", MONTH($O1085) &lt;= 12, MONTH($P1085) &gt;= 12), IF($S1085 &lt;&gt; "", $I1085/$S1085, ""), ""), "")</f>
        <v/>
      </c>
      <c r="AS1085" s="16">
        <f t="shared" ca="1" si="35"/>
        <v>0</v>
      </c>
    </row>
    <row r="1086" spans="1:45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5" t="str">
        <f>IF(Overall!P1088&lt;&gt;"",_xlfn.VALUETOTEXT(Overall!P1088),"")</f>
        <v/>
      </c>
      <c r="I1086" s="6" t="str">
        <f>IF(Overall!F1088&lt;&gt;"",VALUE(Overall!F1088),"")</f>
        <v/>
      </c>
      <c r="J1086" s="6" t="str">
        <f>IF(Overall!G1088&lt;&gt;"",VALUE(Overall!G1088),"")</f>
        <v/>
      </c>
      <c r="K1086" s="6" t="str">
        <f>IF(Overall!H1088&lt;&gt;"",VALUE(Overall!H1088),"")</f>
        <v/>
      </c>
      <c r="L1086" s="6" t="str">
        <f>IF(Overall!I1088&lt;&gt;"",VALUE(Overall!I1088),"")</f>
        <v/>
      </c>
      <c r="M1086" s="6" t="str">
        <f>IF(Overall!J1088&lt;&gt;"",VALUE(Overall!J1088),"")</f>
        <v/>
      </c>
      <c r="N1086" s="6" t="str">
        <f>IF(Overall!K1088&lt;&gt;"",VALUE(Overall!K1088),"")</f>
        <v/>
      </c>
      <c r="O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P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Q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R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S1086" s="5" t="str">
        <f t="shared" si="34"/>
        <v/>
      </c>
      <c r="T1086" s="10" t="str">
        <f>IF(Overall!$A1088&lt;&gt;"",IF(AND(MONTH($O1086) &lt;= 1, MONTH($P1086) &gt;= 1), IF($S1086 &lt;&gt; "", $I1086/$S1086, ""), ""),"")</f>
        <v/>
      </c>
      <c r="U1086" s="10" t="str">
        <f>IF(Overall!$A1088&lt;&gt;"",IF(AND(MONTH($O1086) &lt;= 2, MONTH($P1086) &gt;= 2), IF($S1086 &lt;&gt; "", $I1086/$S1086, ""), ""),"")</f>
        <v/>
      </c>
      <c r="V1086" s="10" t="str">
        <f>IF(Overall!$A1088&lt;&gt;"",IF(AND(MONTH($O1086) &lt;= 3, MONTH($P1086) &gt;= 3), IF($S1086 &lt;&gt; "", $I1086/$S1086, ""), ""),"")</f>
        <v/>
      </c>
      <c r="W1086" s="10" t="str">
        <f>IF(Overall!$A1088&lt;&gt;"",IF(AND(MONTH($O1086) &lt;= 4, MONTH($P1086) &gt;= 4), IF($S1086 &lt;&gt; "", $I1086/$S1086, ""), ""),"")</f>
        <v/>
      </c>
      <c r="X1086" s="10" t="str">
        <f>IF(Overall!$A1088&lt;&gt;"",IF(AND(MONTH($O1086) &lt;= 5, MONTH($P1086) &gt;= 5), IF($S1086 &lt;&gt; "", $I1086/$S1086, ""), ""),"")</f>
        <v/>
      </c>
      <c r="Y1086" s="10" t="str">
        <f>IF(Overall!$A1088&lt;&gt;"",IF(AND(MONTH($O1086) &lt;= 6, MONTH($P1086) &gt;= 6), IF($S1086 &lt;&gt; "", $I1086/$S1086, ""), ""),"")</f>
        <v/>
      </c>
      <c r="Z1086" s="10" t="str">
        <f>IF(Overall!$A1088&lt;&gt;"",IF(AND(MONTH($O1086) &lt;= 7, MONTH($P1086) &gt;= 7 ), IF($S1086 &lt;&gt; "", $I1086/$S1086, ""), ""),"")</f>
        <v/>
      </c>
      <c r="AA1086" s="10" t="str">
        <f>IF(Overall!$A1088&lt;&gt;"",IF(AND(MONTH($O1086) &lt;= 8, MONTH($P1086) &gt;= 8), IF($S1086 &lt;&gt; "", $I1086/$S1086, ""), ""),"")</f>
        <v/>
      </c>
      <c r="AB1086" s="10" t="str">
        <f>IF(Overall!$A1088&lt;&gt;"",IF(AND(MONTH($O1086) &lt;= 9, MONTH($P1086) &gt;= 9), IF($S1086 &lt;&gt; "", $I1086/$S1086, ""), ""),"")</f>
        <v/>
      </c>
      <c r="AC1086" s="10" t="str">
        <f>IF(Overall!$A1088&lt;&gt;"",IF(AND(MONTH($O1086) &lt;= 10, MONTH($P1086) &gt;= 10), IF($S1086 &lt;&gt; "", $I1086/$S1086, ""), ""),"")</f>
        <v/>
      </c>
      <c r="AD1086" s="10" t="str">
        <f>IF(Overall!$A1088&lt;&gt;"",IF(AND(MONTH($O1086) &lt;= 11, MONTH($P1086) &gt;= 11), IF($S1086 &lt;&gt; "", $I1086/$S1086, ""), ""),"")</f>
        <v/>
      </c>
      <c r="AE1086" s="10" t="str">
        <f>IF(Overall!$A1088&lt;&gt;"",IF(AND(MONTH($O1086) &lt;= 12, MONTH($P1086) &gt;= 12), IF($S1086 &lt;&gt; "", $I1086/$S1086, ""), ""),"")</f>
        <v/>
      </c>
      <c r="AG1086" s="10" t="str">
        <f ca="1">IFERROR(IF(AND(NOW()&lt;= EOMONTH(DATE(YEAR($P1086),1, 1), 0), Overall!$A1088&lt;&gt;"", MONTH($O1086) &lt;= 1, MONTH($P1086) &gt;= 1), IF($S1086 &lt;&gt; "", $I1086/$S1086, ""), ""), "")</f>
        <v/>
      </c>
      <c r="AH1086" s="10" t="str">
        <f ca="1">IFERROR(IF(AND(NOW()&lt;= EOMONTH(DATE(YEAR($P1086),2, 1), 0), Overall!$A1088&lt;&gt;"", MONTH($O1086) &lt;= 2, MONTH($P1086) &gt;= 2), IF($S1086 &lt;&gt; "", $I1086/$S1086, ""), ""), "")</f>
        <v/>
      </c>
      <c r="AI1086" s="10" t="str">
        <f ca="1">IFERROR(IF(AND(NOW()&lt;= EOMONTH(DATE(YEAR($P1086),3, 1), 0), Overall!$A1088&lt;&gt;"", MONTH($O1086) &lt;= 3, MONTH($P1086) &gt;= 3), IF($S1086 &lt;&gt; "", $I1086/$S1086, ""), ""), "")</f>
        <v/>
      </c>
      <c r="AJ1086" s="10" t="str">
        <f ca="1">IFERROR(IF(AND(NOW()&lt;= EOMONTH(DATE(YEAR($P1086),4, 1), 0), Overall!$A1088&lt;&gt;"", MONTH($O1086) &lt;= 4, MONTH($P1086) &gt;= 4), IF($S1086 &lt;&gt; "", $I1086/$S1086, ""), ""), "")</f>
        <v/>
      </c>
      <c r="AK1086" s="10" t="str">
        <f ca="1">IFERROR(IF(AND(NOW()&lt;= EOMONTH(DATE(YEAR($P1086),5, 1), 0), Overall!$A1088&lt;&gt;"", MONTH($O1086) &lt;= 5, MONTH($P1086) &gt;= 5), IF($S1086 &lt;&gt; "", $I1086/$S1086, ""), ""), "")</f>
        <v/>
      </c>
      <c r="AL1086" s="10" t="str">
        <f ca="1">IFERROR(IF(AND(NOW()&lt;= EOMONTH(DATE(YEAR($P1086),6, 1), 0), Overall!$A1088&lt;&gt;"", MONTH($O1086) &lt;= 6, MONTH($P1086) &gt;= 6), IF($S1086 &lt;&gt; "", $I1086/$S1086, ""), ""), "")</f>
        <v/>
      </c>
      <c r="AM1086" s="10" t="str">
        <f ca="1">IFERROR(IF(AND(NOW()&lt;= EOMONTH(DATE(YEAR($P1086),7, 1), 0), Overall!$A1088&lt;&gt;"", MONTH($O1086) &lt;= 7, MONTH($P1086) &gt;= 7), IF($S1086 &lt;&gt; "", $I1086/$S1086, ""), ""), "")</f>
        <v/>
      </c>
      <c r="AN1086" s="10" t="str">
        <f ca="1">IFERROR(IF(AND(NOW()&lt;= EOMONTH(DATE(YEAR($P1086),8, 1), 0), Overall!$A1088&lt;&gt;"", MONTH($O1086) &lt;= 8, MONTH($P1086) &gt;= 8), IF($S1086 &lt;&gt; "", $I1086/$S1086, ""), ""), "")</f>
        <v/>
      </c>
      <c r="AO1086" s="10" t="str">
        <f ca="1">IFERROR(IF(AND(NOW()&lt;= EOMONTH(DATE(YEAR($P1086),9, 1), 0), Overall!$A1088&lt;&gt;"", MONTH($O1086) &lt;= 9, MONTH($P1086) &gt;= 9), IF($S1086 &lt;&gt; "", $I1086/$S1086, ""), ""), "")</f>
        <v/>
      </c>
      <c r="AP1086" s="10" t="str">
        <f ca="1">IFERROR(IF(AND(NOW()&lt;= EOMONTH(DATE(YEAR($P1086),10, 1), 0), Overall!$A1088&lt;&gt;"", MONTH($O1086) &lt;= 10, MONTH($P1086) &gt;= 10), IF($S1086 &lt;&gt; "", $I1086/$S1086, ""), ""), "")</f>
        <v/>
      </c>
      <c r="AQ1086" s="10" t="str">
        <f ca="1">IFERROR(IF(AND(NOW()&lt;= EOMONTH(DATE(YEAR($P1086),11, 1), 0), Overall!$A1088&lt;&gt;"", MONTH($O1086) &lt;=11, MONTH($P1086) &gt;= 11), IF($S1086 &lt;&gt; "", $I1086/$S1086, ""), ""), "")</f>
        <v/>
      </c>
      <c r="AR1086" s="10" t="str">
        <f ca="1">IFERROR(IF(AND(NOW()&lt;= EOMONTH(DATE(YEAR($P1086),12, 1), 0), Overall!$A1088&lt;&gt;"", MONTH($O1086) &lt;= 12, MONTH($P1086) &gt;= 12), IF($S1086 &lt;&gt; "", $I1086/$S1086, ""), ""), "")</f>
        <v/>
      </c>
      <c r="AS1086" s="16">
        <f t="shared" ca="1" si="35"/>
        <v>0</v>
      </c>
    </row>
    <row r="1087" spans="1:45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5" t="str">
        <f>IF(Overall!P1089&lt;&gt;"",_xlfn.VALUETOTEXT(Overall!P1089),"")</f>
        <v/>
      </c>
      <c r="I1087" s="6" t="str">
        <f>IF(Overall!F1089&lt;&gt;"",VALUE(Overall!F1089),"")</f>
        <v/>
      </c>
      <c r="J1087" s="6" t="str">
        <f>IF(Overall!G1089&lt;&gt;"",VALUE(Overall!G1089),"")</f>
        <v/>
      </c>
      <c r="K1087" s="6" t="str">
        <f>IF(Overall!H1089&lt;&gt;"",VALUE(Overall!H1089),"")</f>
        <v/>
      </c>
      <c r="L1087" s="6" t="str">
        <f>IF(Overall!I1089&lt;&gt;"",VALUE(Overall!I1089),"")</f>
        <v/>
      </c>
      <c r="M1087" s="6" t="str">
        <f>IF(Overall!J1089&lt;&gt;"",VALUE(Overall!J1089),"")</f>
        <v/>
      </c>
      <c r="N1087" s="6" t="str">
        <f>IF(Overall!K1089&lt;&gt;"",VALUE(Overall!K1089),"")</f>
        <v/>
      </c>
      <c r="O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P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Q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R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S1087" s="5" t="str">
        <f t="shared" si="34"/>
        <v/>
      </c>
      <c r="T1087" s="10" t="str">
        <f>IF(Overall!$A1089&lt;&gt;"",IF(AND(MONTH($O1087) &lt;= 1, MONTH($P1087) &gt;= 1), IF($S1087 &lt;&gt; "", $I1087/$S1087, ""), ""),"")</f>
        <v/>
      </c>
      <c r="U1087" s="10" t="str">
        <f>IF(Overall!$A1089&lt;&gt;"",IF(AND(MONTH($O1087) &lt;= 2, MONTH($P1087) &gt;= 2), IF($S1087 &lt;&gt; "", $I1087/$S1087, ""), ""),"")</f>
        <v/>
      </c>
      <c r="V1087" s="10" t="str">
        <f>IF(Overall!$A1089&lt;&gt;"",IF(AND(MONTH($O1087) &lt;= 3, MONTH($P1087) &gt;= 3), IF($S1087 &lt;&gt; "", $I1087/$S1087, ""), ""),"")</f>
        <v/>
      </c>
      <c r="W1087" s="10" t="str">
        <f>IF(Overall!$A1089&lt;&gt;"",IF(AND(MONTH($O1087) &lt;= 4, MONTH($P1087) &gt;= 4), IF($S1087 &lt;&gt; "", $I1087/$S1087, ""), ""),"")</f>
        <v/>
      </c>
      <c r="X1087" s="10" t="str">
        <f>IF(Overall!$A1089&lt;&gt;"",IF(AND(MONTH($O1087) &lt;= 5, MONTH($P1087) &gt;= 5), IF($S1087 &lt;&gt; "", $I1087/$S1087, ""), ""),"")</f>
        <v/>
      </c>
      <c r="Y1087" s="10" t="str">
        <f>IF(Overall!$A1089&lt;&gt;"",IF(AND(MONTH($O1087) &lt;= 6, MONTH($P1087) &gt;= 6), IF($S1087 &lt;&gt; "", $I1087/$S1087, ""), ""),"")</f>
        <v/>
      </c>
      <c r="Z1087" s="10" t="str">
        <f>IF(Overall!$A1089&lt;&gt;"",IF(AND(MONTH($O1087) &lt;= 7, MONTH($P1087) &gt;= 7 ), IF($S1087 &lt;&gt; "", $I1087/$S1087, ""), ""),"")</f>
        <v/>
      </c>
      <c r="AA1087" s="10" t="str">
        <f>IF(Overall!$A1089&lt;&gt;"",IF(AND(MONTH($O1087) &lt;= 8, MONTH($P1087) &gt;= 8), IF($S1087 &lt;&gt; "", $I1087/$S1087, ""), ""),"")</f>
        <v/>
      </c>
      <c r="AB1087" s="10" t="str">
        <f>IF(Overall!$A1089&lt;&gt;"",IF(AND(MONTH($O1087) &lt;= 9, MONTH($P1087) &gt;= 9), IF($S1087 &lt;&gt; "", $I1087/$S1087, ""), ""),"")</f>
        <v/>
      </c>
      <c r="AC1087" s="10" t="str">
        <f>IF(Overall!$A1089&lt;&gt;"",IF(AND(MONTH($O1087) &lt;= 10, MONTH($P1087) &gt;= 10), IF($S1087 &lt;&gt; "", $I1087/$S1087, ""), ""),"")</f>
        <v/>
      </c>
      <c r="AD1087" s="10" t="str">
        <f>IF(Overall!$A1089&lt;&gt;"",IF(AND(MONTH($O1087) &lt;= 11, MONTH($P1087) &gt;= 11), IF($S1087 &lt;&gt; "", $I1087/$S1087, ""), ""),"")</f>
        <v/>
      </c>
      <c r="AE1087" s="10" t="str">
        <f>IF(Overall!$A1089&lt;&gt;"",IF(AND(MONTH($O1087) &lt;= 12, MONTH($P1087) &gt;= 12), IF($S1087 &lt;&gt; "", $I1087/$S1087, ""), ""),"")</f>
        <v/>
      </c>
      <c r="AG1087" s="10" t="str">
        <f ca="1">IFERROR(IF(AND(NOW()&lt;= EOMONTH(DATE(YEAR($P1087),1, 1), 0), Overall!$A1089&lt;&gt;"", MONTH($O1087) &lt;= 1, MONTH($P1087) &gt;= 1), IF($S1087 &lt;&gt; "", $I1087/$S1087, ""), ""), "")</f>
        <v/>
      </c>
      <c r="AH1087" s="10" t="str">
        <f ca="1">IFERROR(IF(AND(NOW()&lt;= EOMONTH(DATE(YEAR($P1087),2, 1), 0), Overall!$A1089&lt;&gt;"", MONTH($O1087) &lt;= 2, MONTH($P1087) &gt;= 2), IF($S1087 &lt;&gt; "", $I1087/$S1087, ""), ""), "")</f>
        <v/>
      </c>
      <c r="AI1087" s="10" t="str">
        <f ca="1">IFERROR(IF(AND(NOW()&lt;= EOMONTH(DATE(YEAR($P1087),3, 1), 0), Overall!$A1089&lt;&gt;"", MONTH($O1087) &lt;= 3, MONTH($P1087) &gt;= 3), IF($S1087 &lt;&gt; "", $I1087/$S1087, ""), ""), "")</f>
        <v/>
      </c>
      <c r="AJ1087" s="10" t="str">
        <f ca="1">IFERROR(IF(AND(NOW()&lt;= EOMONTH(DATE(YEAR($P1087),4, 1), 0), Overall!$A1089&lt;&gt;"", MONTH($O1087) &lt;= 4, MONTH($P1087) &gt;= 4), IF($S1087 &lt;&gt; "", $I1087/$S1087, ""), ""), "")</f>
        <v/>
      </c>
      <c r="AK1087" s="10" t="str">
        <f ca="1">IFERROR(IF(AND(NOW()&lt;= EOMONTH(DATE(YEAR($P1087),5, 1), 0), Overall!$A1089&lt;&gt;"", MONTH($O1087) &lt;= 5, MONTH($P1087) &gt;= 5), IF($S1087 &lt;&gt; "", $I1087/$S1087, ""), ""), "")</f>
        <v/>
      </c>
      <c r="AL1087" s="10" t="str">
        <f ca="1">IFERROR(IF(AND(NOW()&lt;= EOMONTH(DATE(YEAR($P1087),6, 1), 0), Overall!$A1089&lt;&gt;"", MONTH($O1087) &lt;= 6, MONTH($P1087) &gt;= 6), IF($S1087 &lt;&gt; "", $I1087/$S1087, ""), ""), "")</f>
        <v/>
      </c>
      <c r="AM1087" s="10" t="str">
        <f ca="1">IFERROR(IF(AND(NOW()&lt;= EOMONTH(DATE(YEAR($P1087),7, 1), 0), Overall!$A1089&lt;&gt;"", MONTH($O1087) &lt;= 7, MONTH($P1087) &gt;= 7), IF($S1087 &lt;&gt; "", $I1087/$S1087, ""), ""), "")</f>
        <v/>
      </c>
      <c r="AN1087" s="10" t="str">
        <f ca="1">IFERROR(IF(AND(NOW()&lt;= EOMONTH(DATE(YEAR($P1087),8, 1), 0), Overall!$A1089&lt;&gt;"", MONTH($O1087) &lt;= 8, MONTH($P1087) &gt;= 8), IF($S1087 &lt;&gt; "", $I1087/$S1087, ""), ""), "")</f>
        <v/>
      </c>
      <c r="AO1087" s="10" t="str">
        <f ca="1">IFERROR(IF(AND(NOW()&lt;= EOMONTH(DATE(YEAR($P1087),9, 1), 0), Overall!$A1089&lt;&gt;"", MONTH($O1087) &lt;= 9, MONTH($P1087) &gt;= 9), IF($S1087 &lt;&gt; "", $I1087/$S1087, ""), ""), "")</f>
        <v/>
      </c>
      <c r="AP1087" s="10" t="str">
        <f ca="1">IFERROR(IF(AND(NOW()&lt;= EOMONTH(DATE(YEAR($P1087),10, 1), 0), Overall!$A1089&lt;&gt;"", MONTH($O1087) &lt;= 10, MONTH($P1087) &gt;= 10), IF($S1087 &lt;&gt; "", $I1087/$S1087, ""), ""), "")</f>
        <v/>
      </c>
      <c r="AQ1087" s="10" t="str">
        <f ca="1">IFERROR(IF(AND(NOW()&lt;= EOMONTH(DATE(YEAR($P1087),11, 1), 0), Overall!$A1089&lt;&gt;"", MONTH($O1087) &lt;=11, MONTH($P1087) &gt;= 11), IF($S1087 &lt;&gt; "", $I1087/$S1087, ""), ""), "")</f>
        <v/>
      </c>
      <c r="AR1087" s="10" t="str">
        <f ca="1">IFERROR(IF(AND(NOW()&lt;= EOMONTH(DATE(YEAR($P1087),12, 1), 0), Overall!$A1089&lt;&gt;"", MONTH($O1087) &lt;= 12, MONTH($P1087) &gt;= 12), IF($S1087 &lt;&gt; "", $I1087/$S1087, ""), ""), "")</f>
        <v/>
      </c>
      <c r="AS1087" s="16">
        <f t="shared" ca="1" si="35"/>
        <v>0</v>
      </c>
    </row>
    <row r="1088" spans="1:45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5" t="str">
        <f>IF(Overall!P1090&lt;&gt;"",_xlfn.VALUETOTEXT(Overall!P1090),"")</f>
        <v/>
      </c>
      <c r="I1088" s="6" t="str">
        <f>IF(Overall!F1090&lt;&gt;"",VALUE(Overall!F1090),"")</f>
        <v/>
      </c>
      <c r="J1088" s="6" t="str">
        <f>IF(Overall!G1090&lt;&gt;"",VALUE(Overall!G1090),"")</f>
        <v/>
      </c>
      <c r="K1088" s="6" t="str">
        <f>IF(Overall!H1090&lt;&gt;"",VALUE(Overall!H1090),"")</f>
        <v/>
      </c>
      <c r="L1088" s="6" t="str">
        <f>IF(Overall!I1090&lt;&gt;"",VALUE(Overall!I1090),"")</f>
        <v/>
      </c>
      <c r="M1088" s="6" t="str">
        <f>IF(Overall!J1090&lt;&gt;"",VALUE(Overall!J1090),"")</f>
        <v/>
      </c>
      <c r="N1088" s="6" t="str">
        <f>IF(Overall!K1090&lt;&gt;"",VALUE(Overall!K1090),"")</f>
        <v/>
      </c>
      <c r="O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P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Q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R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S1088" s="5" t="str">
        <f t="shared" si="34"/>
        <v/>
      </c>
      <c r="T1088" s="10" t="str">
        <f>IF(Overall!$A1090&lt;&gt;"",IF(AND(MONTH($O1088) &lt;= 1, MONTH($P1088) &gt;= 1), IF($S1088 &lt;&gt; "", $I1088/$S1088, ""), ""),"")</f>
        <v/>
      </c>
      <c r="U1088" s="10" t="str">
        <f>IF(Overall!$A1090&lt;&gt;"",IF(AND(MONTH($O1088) &lt;= 2, MONTH($P1088) &gt;= 2), IF($S1088 &lt;&gt; "", $I1088/$S1088, ""), ""),"")</f>
        <v/>
      </c>
      <c r="V1088" s="10" t="str">
        <f>IF(Overall!$A1090&lt;&gt;"",IF(AND(MONTH($O1088) &lt;= 3, MONTH($P1088) &gt;= 3), IF($S1088 &lt;&gt; "", $I1088/$S1088, ""), ""),"")</f>
        <v/>
      </c>
      <c r="W1088" s="10" t="str">
        <f>IF(Overall!$A1090&lt;&gt;"",IF(AND(MONTH($O1088) &lt;= 4, MONTH($P1088) &gt;= 4), IF($S1088 &lt;&gt; "", $I1088/$S1088, ""), ""),"")</f>
        <v/>
      </c>
      <c r="X1088" s="10" t="str">
        <f>IF(Overall!$A1090&lt;&gt;"",IF(AND(MONTH($O1088) &lt;= 5, MONTH($P1088) &gt;= 5), IF($S1088 &lt;&gt; "", $I1088/$S1088, ""), ""),"")</f>
        <v/>
      </c>
      <c r="Y1088" s="10" t="str">
        <f>IF(Overall!$A1090&lt;&gt;"",IF(AND(MONTH($O1088) &lt;= 6, MONTH($P1088) &gt;= 6), IF($S1088 &lt;&gt; "", $I1088/$S1088, ""), ""),"")</f>
        <v/>
      </c>
      <c r="Z1088" s="10" t="str">
        <f>IF(Overall!$A1090&lt;&gt;"",IF(AND(MONTH($O1088) &lt;= 7, MONTH($P1088) &gt;= 7 ), IF($S1088 &lt;&gt; "", $I1088/$S1088, ""), ""),"")</f>
        <v/>
      </c>
      <c r="AA1088" s="10" t="str">
        <f>IF(Overall!$A1090&lt;&gt;"",IF(AND(MONTH($O1088) &lt;= 8, MONTH($P1088) &gt;= 8), IF($S1088 &lt;&gt; "", $I1088/$S1088, ""), ""),"")</f>
        <v/>
      </c>
      <c r="AB1088" s="10" t="str">
        <f>IF(Overall!$A1090&lt;&gt;"",IF(AND(MONTH($O1088) &lt;= 9, MONTH($P1088) &gt;= 9), IF($S1088 &lt;&gt; "", $I1088/$S1088, ""), ""),"")</f>
        <v/>
      </c>
      <c r="AC1088" s="10" t="str">
        <f>IF(Overall!$A1090&lt;&gt;"",IF(AND(MONTH($O1088) &lt;= 10, MONTH($P1088) &gt;= 10), IF($S1088 &lt;&gt; "", $I1088/$S1088, ""), ""),"")</f>
        <v/>
      </c>
      <c r="AD1088" s="10" t="str">
        <f>IF(Overall!$A1090&lt;&gt;"",IF(AND(MONTH($O1088) &lt;= 11, MONTH($P1088) &gt;= 11), IF($S1088 &lt;&gt; "", $I1088/$S1088, ""), ""),"")</f>
        <v/>
      </c>
      <c r="AE1088" s="10" t="str">
        <f>IF(Overall!$A1090&lt;&gt;"",IF(AND(MONTH($O1088) &lt;= 12, MONTH($P1088) &gt;= 12), IF($S1088 &lt;&gt; "", $I1088/$S1088, ""), ""),"")</f>
        <v/>
      </c>
      <c r="AG1088" s="10" t="str">
        <f ca="1">IFERROR(IF(AND(NOW()&lt;= EOMONTH(DATE(YEAR($P1088),1, 1), 0), Overall!$A1090&lt;&gt;"", MONTH($O1088) &lt;= 1, MONTH($P1088) &gt;= 1), IF($S1088 &lt;&gt; "", $I1088/$S1088, ""), ""), "")</f>
        <v/>
      </c>
      <c r="AH1088" s="10" t="str">
        <f ca="1">IFERROR(IF(AND(NOW()&lt;= EOMONTH(DATE(YEAR($P1088),2, 1), 0), Overall!$A1090&lt;&gt;"", MONTH($O1088) &lt;= 2, MONTH($P1088) &gt;= 2), IF($S1088 &lt;&gt; "", $I1088/$S1088, ""), ""), "")</f>
        <v/>
      </c>
      <c r="AI1088" s="10" t="str">
        <f ca="1">IFERROR(IF(AND(NOW()&lt;= EOMONTH(DATE(YEAR($P1088),3, 1), 0), Overall!$A1090&lt;&gt;"", MONTH($O1088) &lt;= 3, MONTH($P1088) &gt;= 3), IF($S1088 &lt;&gt; "", $I1088/$S1088, ""), ""), "")</f>
        <v/>
      </c>
      <c r="AJ1088" s="10" t="str">
        <f ca="1">IFERROR(IF(AND(NOW()&lt;= EOMONTH(DATE(YEAR($P1088),4, 1), 0), Overall!$A1090&lt;&gt;"", MONTH($O1088) &lt;= 4, MONTH($P1088) &gt;= 4), IF($S1088 &lt;&gt; "", $I1088/$S1088, ""), ""), "")</f>
        <v/>
      </c>
      <c r="AK1088" s="10" t="str">
        <f ca="1">IFERROR(IF(AND(NOW()&lt;= EOMONTH(DATE(YEAR($P1088),5, 1), 0), Overall!$A1090&lt;&gt;"", MONTH($O1088) &lt;= 5, MONTH($P1088) &gt;= 5), IF($S1088 &lt;&gt; "", $I1088/$S1088, ""), ""), "")</f>
        <v/>
      </c>
      <c r="AL1088" s="10" t="str">
        <f ca="1">IFERROR(IF(AND(NOW()&lt;= EOMONTH(DATE(YEAR($P1088),6, 1), 0), Overall!$A1090&lt;&gt;"", MONTH($O1088) &lt;= 6, MONTH($P1088) &gt;= 6), IF($S1088 &lt;&gt; "", $I1088/$S1088, ""), ""), "")</f>
        <v/>
      </c>
      <c r="AM1088" s="10" t="str">
        <f ca="1">IFERROR(IF(AND(NOW()&lt;= EOMONTH(DATE(YEAR($P1088),7, 1), 0), Overall!$A1090&lt;&gt;"", MONTH($O1088) &lt;= 7, MONTH($P1088) &gt;= 7), IF($S1088 &lt;&gt; "", $I1088/$S1088, ""), ""), "")</f>
        <v/>
      </c>
      <c r="AN1088" s="10" t="str">
        <f ca="1">IFERROR(IF(AND(NOW()&lt;= EOMONTH(DATE(YEAR($P1088),8, 1), 0), Overall!$A1090&lt;&gt;"", MONTH($O1088) &lt;= 8, MONTH($P1088) &gt;= 8), IF($S1088 &lt;&gt; "", $I1088/$S1088, ""), ""), "")</f>
        <v/>
      </c>
      <c r="AO1088" s="10" t="str">
        <f ca="1">IFERROR(IF(AND(NOW()&lt;= EOMONTH(DATE(YEAR($P1088),9, 1), 0), Overall!$A1090&lt;&gt;"", MONTH($O1088) &lt;= 9, MONTH($P1088) &gt;= 9), IF($S1088 &lt;&gt; "", $I1088/$S1088, ""), ""), "")</f>
        <v/>
      </c>
      <c r="AP1088" s="10" t="str">
        <f ca="1">IFERROR(IF(AND(NOW()&lt;= EOMONTH(DATE(YEAR($P1088),10, 1), 0), Overall!$A1090&lt;&gt;"", MONTH($O1088) &lt;= 10, MONTH($P1088) &gt;= 10), IF($S1088 &lt;&gt; "", $I1088/$S1088, ""), ""), "")</f>
        <v/>
      </c>
      <c r="AQ1088" s="10" t="str">
        <f ca="1">IFERROR(IF(AND(NOW()&lt;= EOMONTH(DATE(YEAR($P1088),11, 1), 0), Overall!$A1090&lt;&gt;"", MONTH($O1088) &lt;=11, MONTH($P1088) &gt;= 11), IF($S1088 &lt;&gt; "", $I1088/$S1088, ""), ""), "")</f>
        <v/>
      </c>
      <c r="AR1088" s="10" t="str">
        <f ca="1">IFERROR(IF(AND(NOW()&lt;= EOMONTH(DATE(YEAR($P1088),12, 1), 0), Overall!$A1090&lt;&gt;"", MONTH($O1088) &lt;= 12, MONTH($P1088) &gt;= 12), IF($S1088 &lt;&gt; "", $I1088/$S1088, ""), ""), "")</f>
        <v/>
      </c>
      <c r="AS1088" s="16">
        <f t="shared" ca="1" si="35"/>
        <v>0</v>
      </c>
    </row>
    <row r="1089" spans="1:45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5" t="str">
        <f>IF(Overall!P1091&lt;&gt;"",_xlfn.VALUETOTEXT(Overall!P1091),"")</f>
        <v/>
      </c>
      <c r="I1089" s="6" t="str">
        <f>IF(Overall!F1091&lt;&gt;"",VALUE(Overall!F1091),"")</f>
        <v/>
      </c>
      <c r="J1089" s="6" t="str">
        <f>IF(Overall!G1091&lt;&gt;"",VALUE(Overall!G1091),"")</f>
        <v/>
      </c>
      <c r="K1089" s="6" t="str">
        <f>IF(Overall!H1091&lt;&gt;"",VALUE(Overall!H1091),"")</f>
        <v/>
      </c>
      <c r="L1089" s="6" t="str">
        <f>IF(Overall!I1091&lt;&gt;"",VALUE(Overall!I1091),"")</f>
        <v/>
      </c>
      <c r="M1089" s="6" t="str">
        <f>IF(Overall!J1091&lt;&gt;"",VALUE(Overall!J1091),"")</f>
        <v/>
      </c>
      <c r="N1089" s="6" t="str">
        <f>IF(Overall!K1091&lt;&gt;"",VALUE(Overall!K1091),"")</f>
        <v/>
      </c>
      <c r="O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P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Q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R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S1089" s="5" t="str">
        <f t="shared" si="34"/>
        <v/>
      </c>
      <c r="T1089" s="10" t="str">
        <f>IF(Overall!$A1091&lt;&gt;"",IF(AND(MONTH($O1089) &lt;= 1, MONTH($P1089) &gt;= 1), IF($S1089 &lt;&gt; "", $I1089/$S1089, ""), ""),"")</f>
        <v/>
      </c>
      <c r="U1089" s="10" t="str">
        <f>IF(Overall!$A1091&lt;&gt;"",IF(AND(MONTH($O1089) &lt;= 2, MONTH($P1089) &gt;= 2), IF($S1089 &lt;&gt; "", $I1089/$S1089, ""), ""),"")</f>
        <v/>
      </c>
      <c r="V1089" s="10" t="str">
        <f>IF(Overall!$A1091&lt;&gt;"",IF(AND(MONTH($O1089) &lt;= 3, MONTH($P1089) &gt;= 3), IF($S1089 &lt;&gt; "", $I1089/$S1089, ""), ""),"")</f>
        <v/>
      </c>
      <c r="W1089" s="10" t="str">
        <f>IF(Overall!$A1091&lt;&gt;"",IF(AND(MONTH($O1089) &lt;= 4, MONTH($P1089) &gt;= 4), IF($S1089 &lt;&gt; "", $I1089/$S1089, ""), ""),"")</f>
        <v/>
      </c>
      <c r="X1089" s="10" t="str">
        <f>IF(Overall!$A1091&lt;&gt;"",IF(AND(MONTH($O1089) &lt;= 5, MONTH($P1089) &gt;= 5), IF($S1089 &lt;&gt; "", $I1089/$S1089, ""), ""),"")</f>
        <v/>
      </c>
      <c r="Y1089" s="10" t="str">
        <f>IF(Overall!$A1091&lt;&gt;"",IF(AND(MONTH($O1089) &lt;= 6, MONTH($P1089) &gt;= 6), IF($S1089 &lt;&gt; "", $I1089/$S1089, ""), ""),"")</f>
        <v/>
      </c>
      <c r="Z1089" s="10" t="str">
        <f>IF(Overall!$A1091&lt;&gt;"",IF(AND(MONTH($O1089) &lt;= 7, MONTH($P1089) &gt;= 7 ), IF($S1089 &lt;&gt; "", $I1089/$S1089, ""), ""),"")</f>
        <v/>
      </c>
      <c r="AA1089" s="10" t="str">
        <f>IF(Overall!$A1091&lt;&gt;"",IF(AND(MONTH($O1089) &lt;= 8, MONTH($P1089) &gt;= 8), IF($S1089 &lt;&gt; "", $I1089/$S1089, ""), ""),"")</f>
        <v/>
      </c>
      <c r="AB1089" s="10" t="str">
        <f>IF(Overall!$A1091&lt;&gt;"",IF(AND(MONTH($O1089) &lt;= 9, MONTH($P1089) &gt;= 9), IF($S1089 &lt;&gt; "", $I1089/$S1089, ""), ""),"")</f>
        <v/>
      </c>
      <c r="AC1089" s="10" t="str">
        <f>IF(Overall!$A1091&lt;&gt;"",IF(AND(MONTH($O1089) &lt;= 10, MONTH($P1089) &gt;= 10), IF($S1089 &lt;&gt; "", $I1089/$S1089, ""), ""),"")</f>
        <v/>
      </c>
      <c r="AD1089" s="10" t="str">
        <f>IF(Overall!$A1091&lt;&gt;"",IF(AND(MONTH($O1089) &lt;= 11, MONTH($P1089) &gt;= 11), IF($S1089 &lt;&gt; "", $I1089/$S1089, ""), ""),"")</f>
        <v/>
      </c>
      <c r="AE1089" s="10" t="str">
        <f>IF(Overall!$A1091&lt;&gt;"",IF(AND(MONTH($O1089) &lt;= 12, MONTH($P1089) &gt;= 12), IF($S1089 &lt;&gt; "", $I1089/$S1089, ""), ""),"")</f>
        <v/>
      </c>
      <c r="AG1089" s="10" t="str">
        <f ca="1">IFERROR(IF(AND(NOW()&lt;= EOMONTH(DATE(YEAR($P1089),1, 1), 0), Overall!$A1091&lt;&gt;"", MONTH($O1089) &lt;= 1, MONTH($P1089) &gt;= 1), IF($S1089 &lt;&gt; "", $I1089/$S1089, ""), ""), "")</f>
        <v/>
      </c>
      <c r="AH1089" s="10" t="str">
        <f ca="1">IFERROR(IF(AND(NOW()&lt;= EOMONTH(DATE(YEAR($P1089),2, 1), 0), Overall!$A1091&lt;&gt;"", MONTH($O1089) &lt;= 2, MONTH($P1089) &gt;= 2), IF($S1089 &lt;&gt; "", $I1089/$S1089, ""), ""), "")</f>
        <v/>
      </c>
      <c r="AI1089" s="10" t="str">
        <f ca="1">IFERROR(IF(AND(NOW()&lt;= EOMONTH(DATE(YEAR($P1089),3, 1), 0), Overall!$A1091&lt;&gt;"", MONTH($O1089) &lt;= 3, MONTH($P1089) &gt;= 3), IF($S1089 &lt;&gt; "", $I1089/$S1089, ""), ""), "")</f>
        <v/>
      </c>
      <c r="AJ1089" s="10" t="str">
        <f ca="1">IFERROR(IF(AND(NOW()&lt;= EOMONTH(DATE(YEAR($P1089),4, 1), 0), Overall!$A1091&lt;&gt;"", MONTH($O1089) &lt;= 4, MONTH($P1089) &gt;= 4), IF($S1089 &lt;&gt; "", $I1089/$S1089, ""), ""), "")</f>
        <v/>
      </c>
      <c r="AK1089" s="10" t="str">
        <f ca="1">IFERROR(IF(AND(NOW()&lt;= EOMONTH(DATE(YEAR($P1089),5, 1), 0), Overall!$A1091&lt;&gt;"", MONTH($O1089) &lt;= 5, MONTH($P1089) &gt;= 5), IF($S1089 &lt;&gt; "", $I1089/$S1089, ""), ""), "")</f>
        <v/>
      </c>
      <c r="AL1089" s="10" t="str">
        <f ca="1">IFERROR(IF(AND(NOW()&lt;= EOMONTH(DATE(YEAR($P1089),6, 1), 0), Overall!$A1091&lt;&gt;"", MONTH($O1089) &lt;= 6, MONTH($P1089) &gt;= 6), IF($S1089 &lt;&gt; "", $I1089/$S1089, ""), ""), "")</f>
        <v/>
      </c>
      <c r="AM1089" s="10" t="str">
        <f ca="1">IFERROR(IF(AND(NOW()&lt;= EOMONTH(DATE(YEAR($P1089),7, 1), 0), Overall!$A1091&lt;&gt;"", MONTH($O1089) &lt;= 7, MONTH($P1089) &gt;= 7), IF($S1089 &lt;&gt; "", $I1089/$S1089, ""), ""), "")</f>
        <v/>
      </c>
      <c r="AN1089" s="10" t="str">
        <f ca="1">IFERROR(IF(AND(NOW()&lt;= EOMONTH(DATE(YEAR($P1089),8, 1), 0), Overall!$A1091&lt;&gt;"", MONTH($O1089) &lt;= 8, MONTH($P1089) &gt;= 8), IF($S1089 &lt;&gt; "", $I1089/$S1089, ""), ""), "")</f>
        <v/>
      </c>
      <c r="AO1089" s="10" t="str">
        <f ca="1">IFERROR(IF(AND(NOW()&lt;= EOMONTH(DATE(YEAR($P1089),9, 1), 0), Overall!$A1091&lt;&gt;"", MONTH($O1089) &lt;= 9, MONTH($P1089) &gt;= 9), IF($S1089 &lt;&gt; "", $I1089/$S1089, ""), ""), "")</f>
        <v/>
      </c>
      <c r="AP1089" s="10" t="str">
        <f ca="1">IFERROR(IF(AND(NOW()&lt;= EOMONTH(DATE(YEAR($P1089),10, 1), 0), Overall!$A1091&lt;&gt;"", MONTH($O1089) &lt;= 10, MONTH($P1089) &gt;= 10), IF($S1089 &lt;&gt; "", $I1089/$S1089, ""), ""), "")</f>
        <v/>
      </c>
      <c r="AQ1089" s="10" t="str">
        <f ca="1">IFERROR(IF(AND(NOW()&lt;= EOMONTH(DATE(YEAR($P1089),11, 1), 0), Overall!$A1091&lt;&gt;"", MONTH($O1089) &lt;=11, MONTH($P1089) &gt;= 11), IF($S1089 &lt;&gt; "", $I1089/$S1089, ""), ""), "")</f>
        <v/>
      </c>
      <c r="AR1089" s="10" t="str">
        <f ca="1">IFERROR(IF(AND(NOW()&lt;= EOMONTH(DATE(YEAR($P1089),12, 1), 0), Overall!$A1091&lt;&gt;"", MONTH($O1089) &lt;= 12, MONTH($P1089) &gt;= 12), IF($S1089 &lt;&gt; "", $I1089/$S1089, ""), ""), "")</f>
        <v/>
      </c>
      <c r="AS1089" s="16">
        <f t="shared" ca="1" si="35"/>
        <v>0</v>
      </c>
    </row>
    <row r="1090" spans="1:45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5" t="str">
        <f>IF(Overall!P1092&lt;&gt;"",_xlfn.VALUETOTEXT(Overall!P1092),"")</f>
        <v/>
      </c>
      <c r="I1090" s="6" t="str">
        <f>IF(Overall!F1092&lt;&gt;"",VALUE(Overall!F1092),"")</f>
        <v/>
      </c>
      <c r="J1090" s="6" t="str">
        <f>IF(Overall!G1092&lt;&gt;"",VALUE(Overall!G1092),"")</f>
        <v/>
      </c>
      <c r="K1090" s="6" t="str">
        <f>IF(Overall!H1092&lt;&gt;"",VALUE(Overall!H1092),"")</f>
        <v/>
      </c>
      <c r="L1090" s="6" t="str">
        <f>IF(Overall!I1092&lt;&gt;"",VALUE(Overall!I1092),"")</f>
        <v/>
      </c>
      <c r="M1090" s="6" t="str">
        <f>IF(Overall!J1092&lt;&gt;"",VALUE(Overall!J1092),"")</f>
        <v/>
      </c>
      <c r="N1090" s="6" t="str">
        <f>IF(Overall!K1092&lt;&gt;"",VALUE(Overall!K1092),"")</f>
        <v/>
      </c>
      <c r="O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P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Q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R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S1090" s="5" t="str">
        <f t="shared" si="34"/>
        <v/>
      </c>
      <c r="T1090" s="10" t="str">
        <f>IF(Overall!$A1092&lt;&gt;"",IF(AND(MONTH($O1090) &lt;= 1, MONTH($P1090) &gt;= 1), IF($S1090 &lt;&gt; "", $I1090/$S1090, ""), ""),"")</f>
        <v/>
      </c>
      <c r="U1090" s="10" t="str">
        <f>IF(Overall!$A1092&lt;&gt;"",IF(AND(MONTH($O1090) &lt;= 2, MONTH($P1090) &gt;= 2), IF($S1090 &lt;&gt; "", $I1090/$S1090, ""), ""),"")</f>
        <v/>
      </c>
      <c r="V1090" s="10" t="str">
        <f>IF(Overall!$A1092&lt;&gt;"",IF(AND(MONTH($O1090) &lt;= 3, MONTH($P1090) &gt;= 3), IF($S1090 &lt;&gt; "", $I1090/$S1090, ""), ""),"")</f>
        <v/>
      </c>
      <c r="W1090" s="10" t="str">
        <f>IF(Overall!$A1092&lt;&gt;"",IF(AND(MONTH($O1090) &lt;= 4, MONTH($P1090) &gt;= 4), IF($S1090 &lt;&gt; "", $I1090/$S1090, ""), ""),"")</f>
        <v/>
      </c>
      <c r="X1090" s="10" t="str">
        <f>IF(Overall!$A1092&lt;&gt;"",IF(AND(MONTH($O1090) &lt;= 5, MONTH($P1090) &gt;= 5), IF($S1090 &lt;&gt; "", $I1090/$S1090, ""), ""),"")</f>
        <v/>
      </c>
      <c r="Y1090" s="10" t="str">
        <f>IF(Overall!$A1092&lt;&gt;"",IF(AND(MONTH($O1090) &lt;= 6, MONTH($P1090) &gt;= 6), IF($S1090 &lt;&gt; "", $I1090/$S1090, ""), ""),"")</f>
        <v/>
      </c>
      <c r="Z1090" s="10" t="str">
        <f>IF(Overall!$A1092&lt;&gt;"",IF(AND(MONTH($O1090) &lt;= 7, MONTH($P1090) &gt;= 7 ), IF($S1090 &lt;&gt; "", $I1090/$S1090, ""), ""),"")</f>
        <v/>
      </c>
      <c r="AA1090" s="10" t="str">
        <f>IF(Overall!$A1092&lt;&gt;"",IF(AND(MONTH($O1090) &lt;= 8, MONTH($P1090) &gt;= 8), IF($S1090 &lt;&gt; "", $I1090/$S1090, ""), ""),"")</f>
        <v/>
      </c>
      <c r="AB1090" s="10" t="str">
        <f>IF(Overall!$A1092&lt;&gt;"",IF(AND(MONTH($O1090) &lt;= 9, MONTH($P1090) &gt;= 9), IF($S1090 &lt;&gt; "", $I1090/$S1090, ""), ""),"")</f>
        <v/>
      </c>
      <c r="AC1090" s="10" t="str">
        <f>IF(Overall!$A1092&lt;&gt;"",IF(AND(MONTH($O1090) &lt;= 10, MONTH($P1090) &gt;= 10), IF($S1090 &lt;&gt; "", $I1090/$S1090, ""), ""),"")</f>
        <v/>
      </c>
      <c r="AD1090" s="10" t="str">
        <f>IF(Overall!$A1092&lt;&gt;"",IF(AND(MONTH($O1090) &lt;= 11, MONTH($P1090) &gt;= 11), IF($S1090 &lt;&gt; "", $I1090/$S1090, ""), ""),"")</f>
        <v/>
      </c>
      <c r="AE1090" s="10" t="str">
        <f>IF(Overall!$A1092&lt;&gt;"",IF(AND(MONTH($O1090) &lt;= 12, MONTH($P1090) &gt;= 12), IF($S1090 &lt;&gt; "", $I1090/$S1090, ""), ""),"")</f>
        <v/>
      </c>
      <c r="AG1090" s="10" t="str">
        <f ca="1">IFERROR(IF(AND(NOW()&lt;= EOMONTH(DATE(YEAR($P1090),1, 1), 0), Overall!$A1092&lt;&gt;"", MONTH($O1090) &lt;= 1, MONTH($P1090) &gt;= 1), IF($S1090 &lt;&gt; "", $I1090/$S1090, ""), ""), "")</f>
        <v/>
      </c>
      <c r="AH1090" s="10" t="str">
        <f ca="1">IFERROR(IF(AND(NOW()&lt;= EOMONTH(DATE(YEAR($P1090),2, 1), 0), Overall!$A1092&lt;&gt;"", MONTH($O1090) &lt;= 2, MONTH($P1090) &gt;= 2), IF($S1090 &lt;&gt; "", $I1090/$S1090, ""), ""), "")</f>
        <v/>
      </c>
      <c r="AI1090" s="10" t="str">
        <f ca="1">IFERROR(IF(AND(NOW()&lt;= EOMONTH(DATE(YEAR($P1090),3, 1), 0), Overall!$A1092&lt;&gt;"", MONTH($O1090) &lt;= 3, MONTH($P1090) &gt;= 3), IF($S1090 &lt;&gt; "", $I1090/$S1090, ""), ""), "")</f>
        <v/>
      </c>
      <c r="AJ1090" s="10" t="str">
        <f ca="1">IFERROR(IF(AND(NOW()&lt;= EOMONTH(DATE(YEAR($P1090),4, 1), 0), Overall!$A1092&lt;&gt;"", MONTH($O1090) &lt;= 4, MONTH($P1090) &gt;= 4), IF($S1090 &lt;&gt; "", $I1090/$S1090, ""), ""), "")</f>
        <v/>
      </c>
      <c r="AK1090" s="10" t="str">
        <f ca="1">IFERROR(IF(AND(NOW()&lt;= EOMONTH(DATE(YEAR($P1090),5, 1), 0), Overall!$A1092&lt;&gt;"", MONTH($O1090) &lt;= 5, MONTH($P1090) &gt;= 5), IF($S1090 &lt;&gt; "", $I1090/$S1090, ""), ""), "")</f>
        <v/>
      </c>
      <c r="AL1090" s="10" t="str">
        <f ca="1">IFERROR(IF(AND(NOW()&lt;= EOMONTH(DATE(YEAR($P1090),6, 1), 0), Overall!$A1092&lt;&gt;"", MONTH($O1090) &lt;= 6, MONTH($P1090) &gt;= 6), IF($S1090 &lt;&gt; "", $I1090/$S1090, ""), ""), "")</f>
        <v/>
      </c>
      <c r="AM1090" s="10" t="str">
        <f ca="1">IFERROR(IF(AND(NOW()&lt;= EOMONTH(DATE(YEAR($P1090),7, 1), 0), Overall!$A1092&lt;&gt;"", MONTH($O1090) &lt;= 7, MONTH($P1090) &gt;= 7), IF($S1090 &lt;&gt; "", $I1090/$S1090, ""), ""), "")</f>
        <v/>
      </c>
      <c r="AN1090" s="10" t="str">
        <f ca="1">IFERROR(IF(AND(NOW()&lt;= EOMONTH(DATE(YEAR($P1090),8, 1), 0), Overall!$A1092&lt;&gt;"", MONTH($O1090) &lt;= 8, MONTH($P1090) &gt;= 8), IF($S1090 &lt;&gt; "", $I1090/$S1090, ""), ""), "")</f>
        <v/>
      </c>
      <c r="AO1090" s="10" t="str">
        <f ca="1">IFERROR(IF(AND(NOW()&lt;= EOMONTH(DATE(YEAR($P1090),9, 1), 0), Overall!$A1092&lt;&gt;"", MONTH($O1090) &lt;= 9, MONTH($P1090) &gt;= 9), IF($S1090 &lt;&gt; "", $I1090/$S1090, ""), ""), "")</f>
        <v/>
      </c>
      <c r="AP1090" s="10" t="str">
        <f ca="1">IFERROR(IF(AND(NOW()&lt;= EOMONTH(DATE(YEAR($P1090),10, 1), 0), Overall!$A1092&lt;&gt;"", MONTH($O1090) &lt;= 10, MONTH($P1090) &gt;= 10), IF($S1090 &lt;&gt; "", $I1090/$S1090, ""), ""), "")</f>
        <v/>
      </c>
      <c r="AQ1090" s="10" t="str">
        <f ca="1">IFERROR(IF(AND(NOW()&lt;= EOMONTH(DATE(YEAR($P1090),11, 1), 0), Overall!$A1092&lt;&gt;"", MONTH($O1090) &lt;=11, MONTH($P1090) &gt;= 11), IF($S1090 &lt;&gt; "", $I1090/$S1090, ""), ""), "")</f>
        <v/>
      </c>
      <c r="AR1090" s="10" t="str">
        <f ca="1">IFERROR(IF(AND(NOW()&lt;= EOMONTH(DATE(YEAR($P1090),12, 1), 0), Overall!$A1092&lt;&gt;"", MONTH($O1090) &lt;= 12, MONTH($P1090) &gt;= 12), IF($S1090 &lt;&gt; "", $I1090/$S1090, ""), ""), "")</f>
        <v/>
      </c>
      <c r="AS1090" s="16">
        <f t="shared" ca="1" si="35"/>
        <v>0</v>
      </c>
    </row>
    <row r="1091" spans="1:45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5" t="str">
        <f>IF(Overall!P1093&lt;&gt;"",_xlfn.VALUETOTEXT(Overall!P1093),"")</f>
        <v/>
      </c>
      <c r="I1091" s="6" t="str">
        <f>IF(Overall!F1093&lt;&gt;"",VALUE(Overall!F1093),"")</f>
        <v/>
      </c>
      <c r="J1091" s="6" t="str">
        <f>IF(Overall!G1093&lt;&gt;"",VALUE(Overall!G1093),"")</f>
        <v/>
      </c>
      <c r="K1091" s="6" t="str">
        <f>IF(Overall!H1093&lt;&gt;"",VALUE(Overall!H1093),"")</f>
        <v/>
      </c>
      <c r="L1091" s="6" t="str">
        <f>IF(Overall!I1093&lt;&gt;"",VALUE(Overall!I1093),"")</f>
        <v/>
      </c>
      <c r="M1091" s="6" t="str">
        <f>IF(Overall!J1093&lt;&gt;"",VALUE(Overall!J1093),"")</f>
        <v/>
      </c>
      <c r="N1091" s="6" t="str">
        <f>IF(Overall!K1093&lt;&gt;"",VALUE(Overall!K1093),"")</f>
        <v/>
      </c>
      <c r="O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P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Q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R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S1091" s="5" t="str">
        <f t="shared" si="34"/>
        <v/>
      </c>
      <c r="T1091" s="10" t="str">
        <f>IF(Overall!$A1093&lt;&gt;"",IF(AND(MONTH($O1091) &lt;= 1, MONTH($P1091) &gt;= 1), IF($S1091 &lt;&gt; "", $I1091/$S1091, ""), ""),"")</f>
        <v/>
      </c>
      <c r="U1091" s="10" t="str">
        <f>IF(Overall!$A1093&lt;&gt;"",IF(AND(MONTH($O1091) &lt;= 2, MONTH($P1091) &gt;= 2), IF($S1091 &lt;&gt; "", $I1091/$S1091, ""), ""),"")</f>
        <v/>
      </c>
      <c r="V1091" s="10" t="str">
        <f>IF(Overall!$A1093&lt;&gt;"",IF(AND(MONTH($O1091) &lt;= 3, MONTH($P1091) &gt;= 3), IF($S1091 &lt;&gt; "", $I1091/$S1091, ""), ""),"")</f>
        <v/>
      </c>
      <c r="W1091" s="10" t="str">
        <f>IF(Overall!$A1093&lt;&gt;"",IF(AND(MONTH($O1091) &lt;= 4, MONTH($P1091) &gt;= 4), IF($S1091 &lt;&gt; "", $I1091/$S1091, ""), ""),"")</f>
        <v/>
      </c>
      <c r="X1091" s="10" t="str">
        <f>IF(Overall!$A1093&lt;&gt;"",IF(AND(MONTH($O1091) &lt;= 5, MONTH($P1091) &gt;= 5), IF($S1091 &lt;&gt; "", $I1091/$S1091, ""), ""),"")</f>
        <v/>
      </c>
      <c r="Y1091" s="10" t="str">
        <f>IF(Overall!$A1093&lt;&gt;"",IF(AND(MONTH($O1091) &lt;= 6, MONTH($P1091) &gt;= 6), IF($S1091 &lt;&gt; "", $I1091/$S1091, ""), ""),"")</f>
        <v/>
      </c>
      <c r="Z1091" s="10" t="str">
        <f>IF(Overall!$A1093&lt;&gt;"",IF(AND(MONTH($O1091) &lt;= 7, MONTH($P1091) &gt;= 7 ), IF($S1091 &lt;&gt; "", $I1091/$S1091, ""), ""),"")</f>
        <v/>
      </c>
      <c r="AA1091" s="10" t="str">
        <f>IF(Overall!$A1093&lt;&gt;"",IF(AND(MONTH($O1091) &lt;= 8, MONTH($P1091) &gt;= 8), IF($S1091 &lt;&gt; "", $I1091/$S1091, ""), ""),"")</f>
        <v/>
      </c>
      <c r="AB1091" s="10" t="str">
        <f>IF(Overall!$A1093&lt;&gt;"",IF(AND(MONTH($O1091) &lt;= 9, MONTH($P1091) &gt;= 9), IF($S1091 &lt;&gt; "", $I1091/$S1091, ""), ""),"")</f>
        <v/>
      </c>
      <c r="AC1091" s="10" t="str">
        <f>IF(Overall!$A1093&lt;&gt;"",IF(AND(MONTH($O1091) &lt;= 10, MONTH($P1091) &gt;= 10), IF($S1091 &lt;&gt; "", $I1091/$S1091, ""), ""),"")</f>
        <v/>
      </c>
      <c r="AD1091" s="10" t="str">
        <f>IF(Overall!$A1093&lt;&gt;"",IF(AND(MONTH($O1091) &lt;= 11, MONTH($P1091) &gt;= 11), IF($S1091 &lt;&gt; "", $I1091/$S1091, ""), ""),"")</f>
        <v/>
      </c>
      <c r="AE1091" s="10" t="str">
        <f>IF(Overall!$A1093&lt;&gt;"",IF(AND(MONTH($O1091) &lt;= 12, MONTH($P1091) &gt;= 12), IF($S1091 &lt;&gt; "", $I1091/$S1091, ""), ""),"")</f>
        <v/>
      </c>
      <c r="AG1091" s="10" t="str">
        <f ca="1">IFERROR(IF(AND(NOW()&lt;= EOMONTH(DATE(YEAR($P1091),1, 1), 0), Overall!$A1093&lt;&gt;"", MONTH($O1091) &lt;= 1, MONTH($P1091) &gt;= 1), IF($S1091 &lt;&gt; "", $I1091/$S1091, ""), ""), "")</f>
        <v/>
      </c>
      <c r="AH1091" s="10" t="str">
        <f ca="1">IFERROR(IF(AND(NOW()&lt;= EOMONTH(DATE(YEAR($P1091),2, 1), 0), Overall!$A1093&lt;&gt;"", MONTH($O1091) &lt;= 2, MONTH($P1091) &gt;= 2), IF($S1091 &lt;&gt; "", $I1091/$S1091, ""), ""), "")</f>
        <v/>
      </c>
      <c r="AI1091" s="10" t="str">
        <f ca="1">IFERROR(IF(AND(NOW()&lt;= EOMONTH(DATE(YEAR($P1091),3, 1), 0), Overall!$A1093&lt;&gt;"", MONTH($O1091) &lt;= 3, MONTH($P1091) &gt;= 3), IF($S1091 &lt;&gt; "", $I1091/$S1091, ""), ""), "")</f>
        <v/>
      </c>
      <c r="AJ1091" s="10" t="str">
        <f ca="1">IFERROR(IF(AND(NOW()&lt;= EOMONTH(DATE(YEAR($P1091),4, 1), 0), Overall!$A1093&lt;&gt;"", MONTH($O1091) &lt;= 4, MONTH($P1091) &gt;= 4), IF($S1091 &lt;&gt; "", $I1091/$S1091, ""), ""), "")</f>
        <v/>
      </c>
      <c r="AK1091" s="10" t="str">
        <f ca="1">IFERROR(IF(AND(NOW()&lt;= EOMONTH(DATE(YEAR($P1091),5, 1), 0), Overall!$A1093&lt;&gt;"", MONTH($O1091) &lt;= 5, MONTH($P1091) &gt;= 5), IF($S1091 &lt;&gt; "", $I1091/$S1091, ""), ""), "")</f>
        <v/>
      </c>
      <c r="AL1091" s="10" t="str">
        <f ca="1">IFERROR(IF(AND(NOW()&lt;= EOMONTH(DATE(YEAR($P1091),6, 1), 0), Overall!$A1093&lt;&gt;"", MONTH($O1091) &lt;= 6, MONTH($P1091) &gt;= 6), IF($S1091 &lt;&gt; "", $I1091/$S1091, ""), ""), "")</f>
        <v/>
      </c>
      <c r="AM1091" s="10" t="str">
        <f ca="1">IFERROR(IF(AND(NOW()&lt;= EOMONTH(DATE(YEAR($P1091),7, 1), 0), Overall!$A1093&lt;&gt;"", MONTH($O1091) &lt;= 7, MONTH($P1091) &gt;= 7), IF($S1091 &lt;&gt; "", $I1091/$S1091, ""), ""), "")</f>
        <v/>
      </c>
      <c r="AN1091" s="10" t="str">
        <f ca="1">IFERROR(IF(AND(NOW()&lt;= EOMONTH(DATE(YEAR($P1091),8, 1), 0), Overall!$A1093&lt;&gt;"", MONTH($O1091) &lt;= 8, MONTH($P1091) &gt;= 8), IF($S1091 &lt;&gt; "", $I1091/$S1091, ""), ""), "")</f>
        <v/>
      </c>
      <c r="AO1091" s="10" t="str">
        <f ca="1">IFERROR(IF(AND(NOW()&lt;= EOMONTH(DATE(YEAR($P1091),9, 1), 0), Overall!$A1093&lt;&gt;"", MONTH($O1091) &lt;= 9, MONTH($P1091) &gt;= 9), IF($S1091 &lt;&gt; "", $I1091/$S1091, ""), ""), "")</f>
        <v/>
      </c>
      <c r="AP1091" s="10" t="str">
        <f ca="1">IFERROR(IF(AND(NOW()&lt;= EOMONTH(DATE(YEAR($P1091),10, 1), 0), Overall!$A1093&lt;&gt;"", MONTH($O1091) &lt;= 10, MONTH($P1091) &gt;= 10), IF($S1091 &lt;&gt; "", $I1091/$S1091, ""), ""), "")</f>
        <v/>
      </c>
      <c r="AQ1091" s="10" t="str">
        <f ca="1">IFERROR(IF(AND(NOW()&lt;= EOMONTH(DATE(YEAR($P1091),11, 1), 0), Overall!$A1093&lt;&gt;"", MONTH($O1091) &lt;=11, MONTH($P1091) &gt;= 11), IF($S1091 &lt;&gt; "", $I1091/$S1091, ""), ""), "")</f>
        <v/>
      </c>
      <c r="AR1091" s="10" t="str">
        <f ca="1">IFERROR(IF(AND(NOW()&lt;= EOMONTH(DATE(YEAR($P1091),12, 1), 0), Overall!$A1093&lt;&gt;"", MONTH($O1091) &lt;= 12, MONTH($P1091) &gt;= 12), IF($S1091 &lt;&gt; "", $I1091/$S1091, ""), ""), "")</f>
        <v/>
      </c>
      <c r="AS1091" s="16">
        <f t="shared" ca="1" si="35"/>
        <v>0</v>
      </c>
    </row>
    <row r="1092" spans="1:45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5" t="str">
        <f>IF(Overall!P1094&lt;&gt;"",_xlfn.VALUETOTEXT(Overall!P1094),"")</f>
        <v/>
      </c>
      <c r="I1092" s="6" t="str">
        <f>IF(Overall!F1094&lt;&gt;"",VALUE(Overall!F1094),"")</f>
        <v/>
      </c>
      <c r="J1092" s="6" t="str">
        <f>IF(Overall!G1094&lt;&gt;"",VALUE(Overall!G1094),"")</f>
        <v/>
      </c>
      <c r="K1092" s="6" t="str">
        <f>IF(Overall!H1094&lt;&gt;"",VALUE(Overall!H1094),"")</f>
        <v/>
      </c>
      <c r="L1092" s="6" t="str">
        <f>IF(Overall!I1094&lt;&gt;"",VALUE(Overall!I1094),"")</f>
        <v/>
      </c>
      <c r="M1092" s="6" t="str">
        <f>IF(Overall!J1094&lt;&gt;"",VALUE(Overall!J1094),"")</f>
        <v/>
      </c>
      <c r="N1092" s="6" t="str">
        <f>IF(Overall!K1094&lt;&gt;"",VALUE(Overall!K1094),"")</f>
        <v/>
      </c>
      <c r="O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P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Q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R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S1092" s="5" t="str">
        <f t="shared" si="34"/>
        <v/>
      </c>
      <c r="T1092" s="10" t="str">
        <f>IF(Overall!$A1094&lt;&gt;"",IF(AND(MONTH($O1092) &lt;= 1, MONTH($P1092) &gt;= 1), IF($S1092 &lt;&gt; "", $I1092/$S1092, ""), ""),"")</f>
        <v/>
      </c>
      <c r="U1092" s="10" t="str">
        <f>IF(Overall!$A1094&lt;&gt;"",IF(AND(MONTH($O1092) &lt;= 2, MONTH($P1092) &gt;= 2), IF($S1092 &lt;&gt; "", $I1092/$S1092, ""), ""),"")</f>
        <v/>
      </c>
      <c r="V1092" s="10" t="str">
        <f>IF(Overall!$A1094&lt;&gt;"",IF(AND(MONTH($O1092) &lt;= 3, MONTH($P1092) &gt;= 3), IF($S1092 &lt;&gt; "", $I1092/$S1092, ""), ""),"")</f>
        <v/>
      </c>
      <c r="W1092" s="10" t="str">
        <f>IF(Overall!$A1094&lt;&gt;"",IF(AND(MONTH($O1092) &lt;= 4, MONTH($P1092) &gt;= 4), IF($S1092 &lt;&gt; "", $I1092/$S1092, ""), ""),"")</f>
        <v/>
      </c>
      <c r="X1092" s="10" t="str">
        <f>IF(Overall!$A1094&lt;&gt;"",IF(AND(MONTH($O1092) &lt;= 5, MONTH($P1092) &gt;= 5), IF($S1092 &lt;&gt; "", $I1092/$S1092, ""), ""),"")</f>
        <v/>
      </c>
      <c r="Y1092" s="10" t="str">
        <f>IF(Overall!$A1094&lt;&gt;"",IF(AND(MONTH($O1092) &lt;= 6, MONTH($P1092) &gt;= 6), IF($S1092 &lt;&gt; "", $I1092/$S1092, ""), ""),"")</f>
        <v/>
      </c>
      <c r="Z1092" s="10" t="str">
        <f>IF(Overall!$A1094&lt;&gt;"",IF(AND(MONTH($O1092) &lt;= 7, MONTH($P1092) &gt;= 7 ), IF($S1092 &lt;&gt; "", $I1092/$S1092, ""), ""),"")</f>
        <v/>
      </c>
      <c r="AA1092" s="10" t="str">
        <f>IF(Overall!$A1094&lt;&gt;"",IF(AND(MONTH($O1092) &lt;= 8, MONTH($P1092) &gt;= 8), IF($S1092 &lt;&gt; "", $I1092/$S1092, ""), ""),"")</f>
        <v/>
      </c>
      <c r="AB1092" s="10" t="str">
        <f>IF(Overall!$A1094&lt;&gt;"",IF(AND(MONTH($O1092) &lt;= 9, MONTH($P1092) &gt;= 9), IF($S1092 &lt;&gt; "", $I1092/$S1092, ""), ""),"")</f>
        <v/>
      </c>
      <c r="AC1092" s="10" t="str">
        <f>IF(Overall!$A1094&lt;&gt;"",IF(AND(MONTH($O1092) &lt;= 10, MONTH($P1092) &gt;= 10), IF($S1092 &lt;&gt; "", $I1092/$S1092, ""), ""),"")</f>
        <v/>
      </c>
      <c r="AD1092" s="10" t="str">
        <f>IF(Overall!$A1094&lt;&gt;"",IF(AND(MONTH($O1092) &lt;= 11, MONTH($P1092) &gt;= 11), IF($S1092 &lt;&gt; "", $I1092/$S1092, ""), ""),"")</f>
        <v/>
      </c>
      <c r="AE1092" s="10" t="str">
        <f>IF(Overall!$A1094&lt;&gt;"",IF(AND(MONTH($O1092) &lt;= 12, MONTH($P1092) &gt;= 12), IF($S1092 &lt;&gt; "", $I1092/$S1092, ""), ""),"")</f>
        <v/>
      </c>
      <c r="AG1092" s="10" t="str">
        <f ca="1">IFERROR(IF(AND(NOW()&lt;= EOMONTH(DATE(YEAR($P1092),1, 1), 0), Overall!$A1094&lt;&gt;"", MONTH($O1092) &lt;= 1, MONTH($P1092) &gt;= 1), IF($S1092 &lt;&gt; "", $I1092/$S1092, ""), ""), "")</f>
        <v/>
      </c>
      <c r="AH1092" s="10" t="str">
        <f ca="1">IFERROR(IF(AND(NOW()&lt;= EOMONTH(DATE(YEAR($P1092),2, 1), 0), Overall!$A1094&lt;&gt;"", MONTH($O1092) &lt;= 2, MONTH($P1092) &gt;= 2), IF($S1092 &lt;&gt; "", $I1092/$S1092, ""), ""), "")</f>
        <v/>
      </c>
      <c r="AI1092" s="10" t="str">
        <f ca="1">IFERROR(IF(AND(NOW()&lt;= EOMONTH(DATE(YEAR($P1092),3, 1), 0), Overall!$A1094&lt;&gt;"", MONTH($O1092) &lt;= 3, MONTH($P1092) &gt;= 3), IF($S1092 &lt;&gt; "", $I1092/$S1092, ""), ""), "")</f>
        <v/>
      </c>
      <c r="AJ1092" s="10" t="str">
        <f ca="1">IFERROR(IF(AND(NOW()&lt;= EOMONTH(DATE(YEAR($P1092),4, 1), 0), Overall!$A1094&lt;&gt;"", MONTH($O1092) &lt;= 4, MONTH($P1092) &gt;= 4), IF($S1092 &lt;&gt; "", $I1092/$S1092, ""), ""), "")</f>
        <v/>
      </c>
      <c r="AK1092" s="10" t="str">
        <f ca="1">IFERROR(IF(AND(NOW()&lt;= EOMONTH(DATE(YEAR($P1092),5, 1), 0), Overall!$A1094&lt;&gt;"", MONTH($O1092) &lt;= 5, MONTH($P1092) &gt;= 5), IF($S1092 &lt;&gt; "", $I1092/$S1092, ""), ""), "")</f>
        <v/>
      </c>
      <c r="AL1092" s="10" t="str">
        <f ca="1">IFERROR(IF(AND(NOW()&lt;= EOMONTH(DATE(YEAR($P1092),6, 1), 0), Overall!$A1094&lt;&gt;"", MONTH($O1092) &lt;= 6, MONTH($P1092) &gt;= 6), IF($S1092 &lt;&gt; "", $I1092/$S1092, ""), ""), "")</f>
        <v/>
      </c>
      <c r="AM1092" s="10" t="str">
        <f ca="1">IFERROR(IF(AND(NOW()&lt;= EOMONTH(DATE(YEAR($P1092),7, 1), 0), Overall!$A1094&lt;&gt;"", MONTH($O1092) &lt;= 7, MONTH($P1092) &gt;= 7), IF($S1092 &lt;&gt; "", $I1092/$S1092, ""), ""), "")</f>
        <v/>
      </c>
      <c r="AN1092" s="10" t="str">
        <f ca="1">IFERROR(IF(AND(NOW()&lt;= EOMONTH(DATE(YEAR($P1092),8, 1), 0), Overall!$A1094&lt;&gt;"", MONTH($O1092) &lt;= 8, MONTH($P1092) &gt;= 8), IF($S1092 &lt;&gt; "", $I1092/$S1092, ""), ""), "")</f>
        <v/>
      </c>
      <c r="AO1092" s="10" t="str">
        <f ca="1">IFERROR(IF(AND(NOW()&lt;= EOMONTH(DATE(YEAR($P1092),9, 1), 0), Overall!$A1094&lt;&gt;"", MONTH($O1092) &lt;= 9, MONTH($P1092) &gt;= 9), IF($S1092 &lt;&gt; "", $I1092/$S1092, ""), ""), "")</f>
        <v/>
      </c>
      <c r="AP1092" s="10" t="str">
        <f ca="1">IFERROR(IF(AND(NOW()&lt;= EOMONTH(DATE(YEAR($P1092),10, 1), 0), Overall!$A1094&lt;&gt;"", MONTH($O1092) &lt;= 10, MONTH($P1092) &gt;= 10), IF($S1092 &lt;&gt; "", $I1092/$S1092, ""), ""), "")</f>
        <v/>
      </c>
      <c r="AQ1092" s="10" t="str">
        <f ca="1">IFERROR(IF(AND(NOW()&lt;= EOMONTH(DATE(YEAR($P1092),11, 1), 0), Overall!$A1094&lt;&gt;"", MONTH($O1092) &lt;=11, MONTH($P1092) &gt;= 11), IF($S1092 &lt;&gt; "", $I1092/$S1092, ""), ""), "")</f>
        <v/>
      </c>
      <c r="AR1092" s="10" t="str">
        <f ca="1">IFERROR(IF(AND(NOW()&lt;= EOMONTH(DATE(YEAR($P1092),12, 1), 0), Overall!$A1094&lt;&gt;"", MONTH($O1092) &lt;= 12, MONTH($P1092) &gt;= 12), IF($S1092 &lt;&gt; "", $I1092/$S1092, ""), ""), "")</f>
        <v/>
      </c>
      <c r="AS1092" s="16">
        <f t="shared" ca="1" si="35"/>
        <v>0</v>
      </c>
    </row>
    <row r="1093" spans="1:45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5" t="str">
        <f>IF(Overall!P1095&lt;&gt;"",_xlfn.VALUETOTEXT(Overall!P1095),"")</f>
        <v/>
      </c>
      <c r="I1093" s="6" t="str">
        <f>IF(Overall!F1095&lt;&gt;"",VALUE(Overall!F1095),"")</f>
        <v/>
      </c>
      <c r="J1093" s="6" t="str">
        <f>IF(Overall!G1095&lt;&gt;"",VALUE(Overall!G1095),"")</f>
        <v/>
      </c>
      <c r="K1093" s="6" t="str">
        <f>IF(Overall!H1095&lt;&gt;"",VALUE(Overall!H1095),"")</f>
        <v/>
      </c>
      <c r="L1093" s="6" t="str">
        <f>IF(Overall!I1095&lt;&gt;"",VALUE(Overall!I1095),"")</f>
        <v/>
      </c>
      <c r="M1093" s="6" t="str">
        <f>IF(Overall!J1095&lt;&gt;"",VALUE(Overall!J1095),"")</f>
        <v/>
      </c>
      <c r="N1093" s="6" t="str">
        <f>IF(Overall!K1095&lt;&gt;"",VALUE(Overall!K1095),"")</f>
        <v/>
      </c>
      <c r="O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P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Q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R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S1093" s="5" t="str">
        <f t="shared" si="34"/>
        <v/>
      </c>
      <c r="T1093" s="10" t="str">
        <f>IF(Overall!$A1095&lt;&gt;"",IF(AND(MONTH($O1093) &lt;= 1, MONTH($P1093) &gt;= 1), IF($S1093 &lt;&gt; "", $I1093/$S1093, ""), ""),"")</f>
        <v/>
      </c>
      <c r="U1093" s="10" t="str">
        <f>IF(Overall!$A1095&lt;&gt;"",IF(AND(MONTH($O1093) &lt;= 2, MONTH($P1093) &gt;= 2), IF($S1093 &lt;&gt; "", $I1093/$S1093, ""), ""),"")</f>
        <v/>
      </c>
      <c r="V1093" s="10" t="str">
        <f>IF(Overall!$A1095&lt;&gt;"",IF(AND(MONTH($O1093) &lt;= 3, MONTH($P1093) &gt;= 3), IF($S1093 &lt;&gt; "", $I1093/$S1093, ""), ""),"")</f>
        <v/>
      </c>
      <c r="W1093" s="10" t="str">
        <f>IF(Overall!$A1095&lt;&gt;"",IF(AND(MONTH($O1093) &lt;= 4, MONTH($P1093) &gt;= 4), IF($S1093 &lt;&gt; "", $I1093/$S1093, ""), ""),"")</f>
        <v/>
      </c>
      <c r="X1093" s="10" t="str">
        <f>IF(Overall!$A1095&lt;&gt;"",IF(AND(MONTH($O1093) &lt;= 5, MONTH($P1093) &gt;= 5), IF($S1093 &lt;&gt; "", $I1093/$S1093, ""), ""),"")</f>
        <v/>
      </c>
      <c r="Y1093" s="10" t="str">
        <f>IF(Overall!$A1095&lt;&gt;"",IF(AND(MONTH($O1093) &lt;= 6, MONTH($P1093) &gt;= 6), IF($S1093 &lt;&gt; "", $I1093/$S1093, ""), ""),"")</f>
        <v/>
      </c>
      <c r="Z1093" s="10" t="str">
        <f>IF(Overall!$A1095&lt;&gt;"",IF(AND(MONTH($O1093) &lt;= 7, MONTH($P1093) &gt;= 7 ), IF($S1093 &lt;&gt; "", $I1093/$S1093, ""), ""),"")</f>
        <v/>
      </c>
      <c r="AA1093" s="10" t="str">
        <f>IF(Overall!$A1095&lt;&gt;"",IF(AND(MONTH($O1093) &lt;= 8, MONTH($P1093) &gt;= 8), IF($S1093 &lt;&gt; "", $I1093/$S1093, ""), ""),"")</f>
        <v/>
      </c>
      <c r="AB1093" s="10" t="str">
        <f>IF(Overall!$A1095&lt;&gt;"",IF(AND(MONTH($O1093) &lt;= 9, MONTH($P1093) &gt;= 9), IF($S1093 &lt;&gt; "", $I1093/$S1093, ""), ""),"")</f>
        <v/>
      </c>
      <c r="AC1093" s="10" t="str">
        <f>IF(Overall!$A1095&lt;&gt;"",IF(AND(MONTH($O1093) &lt;= 10, MONTH($P1093) &gt;= 10), IF($S1093 &lt;&gt; "", $I1093/$S1093, ""), ""),"")</f>
        <v/>
      </c>
      <c r="AD1093" s="10" t="str">
        <f>IF(Overall!$A1095&lt;&gt;"",IF(AND(MONTH($O1093) &lt;= 11, MONTH($P1093) &gt;= 11), IF($S1093 &lt;&gt; "", $I1093/$S1093, ""), ""),"")</f>
        <v/>
      </c>
      <c r="AE1093" s="10" t="str">
        <f>IF(Overall!$A1095&lt;&gt;"",IF(AND(MONTH($O1093) &lt;= 12, MONTH($P1093) &gt;= 12), IF($S1093 &lt;&gt; "", $I1093/$S1093, ""), ""),"")</f>
        <v/>
      </c>
      <c r="AG1093" s="10" t="str">
        <f ca="1">IFERROR(IF(AND(NOW()&lt;= EOMONTH(DATE(YEAR($P1093),1, 1), 0), Overall!$A1095&lt;&gt;"", MONTH($O1093) &lt;= 1, MONTH($P1093) &gt;= 1), IF($S1093 &lt;&gt; "", $I1093/$S1093, ""), ""), "")</f>
        <v/>
      </c>
      <c r="AH1093" s="10" t="str">
        <f ca="1">IFERROR(IF(AND(NOW()&lt;= EOMONTH(DATE(YEAR($P1093),2, 1), 0), Overall!$A1095&lt;&gt;"", MONTH($O1093) &lt;= 2, MONTH($P1093) &gt;= 2), IF($S1093 &lt;&gt; "", $I1093/$S1093, ""), ""), "")</f>
        <v/>
      </c>
      <c r="AI1093" s="10" t="str">
        <f ca="1">IFERROR(IF(AND(NOW()&lt;= EOMONTH(DATE(YEAR($P1093),3, 1), 0), Overall!$A1095&lt;&gt;"", MONTH($O1093) &lt;= 3, MONTH($P1093) &gt;= 3), IF($S1093 &lt;&gt; "", $I1093/$S1093, ""), ""), "")</f>
        <v/>
      </c>
      <c r="AJ1093" s="10" t="str">
        <f ca="1">IFERROR(IF(AND(NOW()&lt;= EOMONTH(DATE(YEAR($P1093),4, 1), 0), Overall!$A1095&lt;&gt;"", MONTH($O1093) &lt;= 4, MONTH($P1093) &gt;= 4), IF($S1093 &lt;&gt; "", $I1093/$S1093, ""), ""), "")</f>
        <v/>
      </c>
      <c r="AK1093" s="10" t="str">
        <f ca="1">IFERROR(IF(AND(NOW()&lt;= EOMONTH(DATE(YEAR($P1093),5, 1), 0), Overall!$A1095&lt;&gt;"", MONTH($O1093) &lt;= 5, MONTH($P1093) &gt;= 5), IF($S1093 &lt;&gt; "", $I1093/$S1093, ""), ""), "")</f>
        <v/>
      </c>
      <c r="AL1093" s="10" t="str">
        <f ca="1">IFERROR(IF(AND(NOW()&lt;= EOMONTH(DATE(YEAR($P1093),6, 1), 0), Overall!$A1095&lt;&gt;"", MONTH($O1093) &lt;= 6, MONTH($P1093) &gt;= 6), IF($S1093 &lt;&gt; "", $I1093/$S1093, ""), ""), "")</f>
        <v/>
      </c>
      <c r="AM1093" s="10" t="str">
        <f ca="1">IFERROR(IF(AND(NOW()&lt;= EOMONTH(DATE(YEAR($P1093),7, 1), 0), Overall!$A1095&lt;&gt;"", MONTH($O1093) &lt;= 7, MONTH($P1093) &gt;= 7), IF($S1093 &lt;&gt; "", $I1093/$S1093, ""), ""), "")</f>
        <v/>
      </c>
      <c r="AN1093" s="10" t="str">
        <f ca="1">IFERROR(IF(AND(NOW()&lt;= EOMONTH(DATE(YEAR($P1093),8, 1), 0), Overall!$A1095&lt;&gt;"", MONTH($O1093) &lt;= 8, MONTH($P1093) &gt;= 8), IF($S1093 &lt;&gt; "", $I1093/$S1093, ""), ""), "")</f>
        <v/>
      </c>
      <c r="AO1093" s="10" t="str">
        <f ca="1">IFERROR(IF(AND(NOW()&lt;= EOMONTH(DATE(YEAR($P1093),9, 1), 0), Overall!$A1095&lt;&gt;"", MONTH($O1093) &lt;= 9, MONTH($P1093) &gt;= 9), IF($S1093 &lt;&gt; "", $I1093/$S1093, ""), ""), "")</f>
        <v/>
      </c>
      <c r="AP1093" s="10" t="str">
        <f ca="1">IFERROR(IF(AND(NOW()&lt;= EOMONTH(DATE(YEAR($P1093),10, 1), 0), Overall!$A1095&lt;&gt;"", MONTH($O1093) &lt;= 10, MONTH($P1093) &gt;= 10), IF($S1093 &lt;&gt; "", $I1093/$S1093, ""), ""), "")</f>
        <v/>
      </c>
      <c r="AQ1093" s="10" t="str">
        <f ca="1">IFERROR(IF(AND(NOW()&lt;= EOMONTH(DATE(YEAR($P1093),11, 1), 0), Overall!$A1095&lt;&gt;"", MONTH($O1093) &lt;=11, MONTH($P1093) &gt;= 11), IF($S1093 &lt;&gt; "", $I1093/$S1093, ""), ""), "")</f>
        <v/>
      </c>
      <c r="AR1093" s="10" t="str">
        <f ca="1">IFERROR(IF(AND(NOW()&lt;= EOMONTH(DATE(YEAR($P1093),12, 1), 0), Overall!$A1095&lt;&gt;"", MONTH($O1093) &lt;= 12, MONTH($P1093) &gt;= 12), IF($S1093 &lt;&gt; "", $I1093/$S1093, ""), ""), "")</f>
        <v/>
      </c>
      <c r="AS1093" s="16">
        <f t="shared" ca="1" si="35"/>
        <v>0</v>
      </c>
    </row>
    <row r="1094" spans="1:45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5" t="str">
        <f>IF(Overall!P1096&lt;&gt;"",_xlfn.VALUETOTEXT(Overall!P1096),"")</f>
        <v/>
      </c>
      <c r="I1094" s="6" t="str">
        <f>IF(Overall!F1096&lt;&gt;"",VALUE(Overall!F1096),"")</f>
        <v/>
      </c>
      <c r="J1094" s="6" t="str">
        <f>IF(Overall!G1096&lt;&gt;"",VALUE(Overall!G1096),"")</f>
        <v/>
      </c>
      <c r="K1094" s="6" t="str">
        <f>IF(Overall!H1096&lt;&gt;"",VALUE(Overall!H1096),"")</f>
        <v/>
      </c>
      <c r="L1094" s="6" t="str">
        <f>IF(Overall!I1096&lt;&gt;"",VALUE(Overall!I1096),"")</f>
        <v/>
      </c>
      <c r="M1094" s="6" t="str">
        <f>IF(Overall!J1096&lt;&gt;"",VALUE(Overall!J1096),"")</f>
        <v/>
      </c>
      <c r="N1094" s="6" t="str">
        <f>IF(Overall!K1096&lt;&gt;"",VALUE(Overall!K1096),"")</f>
        <v/>
      </c>
      <c r="O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P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Q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R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S1094" s="5" t="str">
        <f t="shared" si="34"/>
        <v/>
      </c>
      <c r="T1094" s="10" t="str">
        <f>IF(Overall!$A1096&lt;&gt;"",IF(AND(MONTH($O1094) &lt;= 1, MONTH($P1094) &gt;= 1), IF($S1094 &lt;&gt; "", $I1094/$S1094, ""), ""),"")</f>
        <v/>
      </c>
      <c r="U1094" s="10" t="str">
        <f>IF(Overall!$A1096&lt;&gt;"",IF(AND(MONTH($O1094) &lt;= 2, MONTH($P1094) &gt;= 2), IF($S1094 &lt;&gt; "", $I1094/$S1094, ""), ""),"")</f>
        <v/>
      </c>
      <c r="V1094" s="10" t="str">
        <f>IF(Overall!$A1096&lt;&gt;"",IF(AND(MONTH($O1094) &lt;= 3, MONTH($P1094) &gt;= 3), IF($S1094 &lt;&gt; "", $I1094/$S1094, ""), ""),"")</f>
        <v/>
      </c>
      <c r="W1094" s="10" t="str">
        <f>IF(Overall!$A1096&lt;&gt;"",IF(AND(MONTH($O1094) &lt;= 4, MONTH($P1094) &gt;= 4), IF($S1094 &lt;&gt; "", $I1094/$S1094, ""), ""),"")</f>
        <v/>
      </c>
      <c r="X1094" s="10" t="str">
        <f>IF(Overall!$A1096&lt;&gt;"",IF(AND(MONTH($O1094) &lt;= 5, MONTH($P1094) &gt;= 5), IF($S1094 &lt;&gt; "", $I1094/$S1094, ""), ""),"")</f>
        <v/>
      </c>
      <c r="Y1094" s="10" t="str">
        <f>IF(Overall!$A1096&lt;&gt;"",IF(AND(MONTH($O1094) &lt;= 6, MONTH($P1094) &gt;= 6), IF($S1094 &lt;&gt; "", $I1094/$S1094, ""), ""),"")</f>
        <v/>
      </c>
      <c r="Z1094" s="10" t="str">
        <f>IF(Overall!$A1096&lt;&gt;"",IF(AND(MONTH($O1094) &lt;= 7, MONTH($P1094) &gt;= 7 ), IF($S1094 &lt;&gt; "", $I1094/$S1094, ""), ""),"")</f>
        <v/>
      </c>
      <c r="AA1094" s="10" t="str">
        <f>IF(Overall!$A1096&lt;&gt;"",IF(AND(MONTH($O1094) &lt;= 8, MONTH($P1094) &gt;= 8), IF($S1094 &lt;&gt; "", $I1094/$S1094, ""), ""),"")</f>
        <v/>
      </c>
      <c r="AB1094" s="10" t="str">
        <f>IF(Overall!$A1096&lt;&gt;"",IF(AND(MONTH($O1094) &lt;= 9, MONTH($P1094) &gt;= 9), IF($S1094 &lt;&gt; "", $I1094/$S1094, ""), ""),"")</f>
        <v/>
      </c>
      <c r="AC1094" s="10" t="str">
        <f>IF(Overall!$A1096&lt;&gt;"",IF(AND(MONTH($O1094) &lt;= 10, MONTH($P1094) &gt;= 10), IF($S1094 &lt;&gt; "", $I1094/$S1094, ""), ""),"")</f>
        <v/>
      </c>
      <c r="AD1094" s="10" t="str">
        <f>IF(Overall!$A1096&lt;&gt;"",IF(AND(MONTH($O1094) &lt;= 11, MONTH($P1094) &gt;= 11), IF($S1094 &lt;&gt; "", $I1094/$S1094, ""), ""),"")</f>
        <v/>
      </c>
      <c r="AE1094" s="10" t="str">
        <f>IF(Overall!$A1096&lt;&gt;"",IF(AND(MONTH($O1094) &lt;= 12, MONTH($P1094) &gt;= 12), IF($S1094 &lt;&gt; "", $I1094/$S1094, ""), ""),"")</f>
        <v/>
      </c>
      <c r="AG1094" s="10" t="str">
        <f ca="1">IFERROR(IF(AND(NOW()&lt;= EOMONTH(DATE(YEAR($P1094),1, 1), 0), Overall!$A1096&lt;&gt;"", MONTH($O1094) &lt;= 1, MONTH($P1094) &gt;= 1), IF($S1094 &lt;&gt; "", $I1094/$S1094, ""), ""), "")</f>
        <v/>
      </c>
      <c r="AH1094" s="10" t="str">
        <f ca="1">IFERROR(IF(AND(NOW()&lt;= EOMONTH(DATE(YEAR($P1094),2, 1), 0), Overall!$A1096&lt;&gt;"", MONTH($O1094) &lt;= 2, MONTH($P1094) &gt;= 2), IF($S1094 &lt;&gt; "", $I1094/$S1094, ""), ""), "")</f>
        <v/>
      </c>
      <c r="AI1094" s="10" t="str">
        <f ca="1">IFERROR(IF(AND(NOW()&lt;= EOMONTH(DATE(YEAR($P1094),3, 1), 0), Overall!$A1096&lt;&gt;"", MONTH($O1094) &lt;= 3, MONTH($P1094) &gt;= 3), IF($S1094 &lt;&gt; "", $I1094/$S1094, ""), ""), "")</f>
        <v/>
      </c>
      <c r="AJ1094" s="10" t="str">
        <f ca="1">IFERROR(IF(AND(NOW()&lt;= EOMONTH(DATE(YEAR($P1094),4, 1), 0), Overall!$A1096&lt;&gt;"", MONTH($O1094) &lt;= 4, MONTH($P1094) &gt;= 4), IF($S1094 &lt;&gt; "", $I1094/$S1094, ""), ""), "")</f>
        <v/>
      </c>
      <c r="AK1094" s="10" t="str">
        <f ca="1">IFERROR(IF(AND(NOW()&lt;= EOMONTH(DATE(YEAR($P1094),5, 1), 0), Overall!$A1096&lt;&gt;"", MONTH($O1094) &lt;= 5, MONTH($P1094) &gt;= 5), IF($S1094 &lt;&gt; "", $I1094/$S1094, ""), ""), "")</f>
        <v/>
      </c>
      <c r="AL1094" s="10" t="str">
        <f ca="1">IFERROR(IF(AND(NOW()&lt;= EOMONTH(DATE(YEAR($P1094),6, 1), 0), Overall!$A1096&lt;&gt;"", MONTH($O1094) &lt;= 6, MONTH($P1094) &gt;= 6), IF($S1094 &lt;&gt; "", $I1094/$S1094, ""), ""), "")</f>
        <v/>
      </c>
      <c r="AM1094" s="10" t="str">
        <f ca="1">IFERROR(IF(AND(NOW()&lt;= EOMONTH(DATE(YEAR($P1094),7, 1), 0), Overall!$A1096&lt;&gt;"", MONTH($O1094) &lt;= 7, MONTH($P1094) &gt;= 7), IF($S1094 &lt;&gt; "", $I1094/$S1094, ""), ""), "")</f>
        <v/>
      </c>
      <c r="AN1094" s="10" t="str">
        <f ca="1">IFERROR(IF(AND(NOW()&lt;= EOMONTH(DATE(YEAR($P1094),8, 1), 0), Overall!$A1096&lt;&gt;"", MONTH($O1094) &lt;= 8, MONTH($P1094) &gt;= 8), IF($S1094 &lt;&gt; "", $I1094/$S1094, ""), ""), "")</f>
        <v/>
      </c>
      <c r="AO1094" s="10" t="str">
        <f ca="1">IFERROR(IF(AND(NOW()&lt;= EOMONTH(DATE(YEAR($P1094),9, 1), 0), Overall!$A1096&lt;&gt;"", MONTH($O1094) &lt;= 9, MONTH($P1094) &gt;= 9), IF($S1094 &lt;&gt; "", $I1094/$S1094, ""), ""), "")</f>
        <v/>
      </c>
      <c r="AP1094" s="10" t="str">
        <f ca="1">IFERROR(IF(AND(NOW()&lt;= EOMONTH(DATE(YEAR($P1094),10, 1), 0), Overall!$A1096&lt;&gt;"", MONTH($O1094) &lt;= 10, MONTH($P1094) &gt;= 10), IF($S1094 &lt;&gt; "", $I1094/$S1094, ""), ""), "")</f>
        <v/>
      </c>
      <c r="AQ1094" s="10" t="str">
        <f ca="1">IFERROR(IF(AND(NOW()&lt;= EOMONTH(DATE(YEAR($P1094),11, 1), 0), Overall!$A1096&lt;&gt;"", MONTH($O1094) &lt;=11, MONTH($P1094) &gt;= 11), IF($S1094 &lt;&gt; "", $I1094/$S1094, ""), ""), "")</f>
        <v/>
      </c>
      <c r="AR1094" s="10" t="str">
        <f ca="1">IFERROR(IF(AND(NOW()&lt;= EOMONTH(DATE(YEAR($P1094),12, 1), 0), Overall!$A1096&lt;&gt;"", MONTH($O1094) &lt;= 12, MONTH($P1094) &gt;= 12), IF($S1094 &lt;&gt; "", $I1094/$S1094, ""), ""), "")</f>
        <v/>
      </c>
      <c r="AS1094" s="16">
        <f t="shared" ca="1" si="35"/>
        <v>0</v>
      </c>
    </row>
    <row r="1095" spans="1:45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5" t="str">
        <f>IF(Overall!P1097&lt;&gt;"",_xlfn.VALUETOTEXT(Overall!P1097),"")</f>
        <v/>
      </c>
      <c r="I1095" s="6" t="str">
        <f>IF(Overall!F1097&lt;&gt;"",VALUE(Overall!F1097),"")</f>
        <v/>
      </c>
      <c r="J1095" s="6" t="str">
        <f>IF(Overall!G1097&lt;&gt;"",VALUE(Overall!G1097),"")</f>
        <v/>
      </c>
      <c r="K1095" s="6" t="str">
        <f>IF(Overall!H1097&lt;&gt;"",VALUE(Overall!H1097),"")</f>
        <v/>
      </c>
      <c r="L1095" s="6" t="str">
        <f>IF(Overall!I1097&lt;&gt;"",VALUE(Overall!I1097),"")</f>
        <v/>
      </c>
      <c r="M1095" s="6" t="str">
        <f>IF(Overall!J1097&lt;&gt;"",VALUE(Overall!J1097),"")</f>
        <v/>
      </c>
      <c r="N1095" s="6" t="str">
        <f>IF(Overall!K1097&lt;&gt;"",VALUE(Overall!K1097),"")</f>
        <v/>
      </c>
      <c r="O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P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Q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R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S1095" s="5" t="str">
        <f t="shared" si="34"/>
        <v/>
      </c>
      <c r="T1095" s="10" t="str">
        <f>IF(Overall!$A1097&lt;&gt;"",IF(AND(MONTH($O1095) &lt;= 1, MONTH($P1095) &gt;= 1), IF($S1095 &lt;&gt; "", $I1095/$S1095, ""), ""),"")</f>
        <v/>
      </c>
      <c r="U1095" s="10" t="str">
        <f>IF(Overall!$A1097&lt;&gt;"",IF(AND(MONTH($O1095) &lt;= 2, MONTH($P1095) &gt;= 2), IF($S1095 &lt;&gt; "", $I1095/$S1095, ""), ""),"")</f>
        <v/>
      </c>
      <c r="V1095" s="10" t="str">
        <f>IF(Overall!$A1097&lt;&gt;"",IF(AND(MONTH($O1095) &lt;= 3, MONTH($P1095) &gt;= 3), IF($S1095 &lt;&gt; "", $I1095/$S1095, ""), ""),"")</f>
        <v/>
      </c>
      <c r="W1095" s="10" t="str">
        <f>IF(Overall!$A1097&lt;&gt;"",IF(AND(MONTH($O1095) &lt;= 4, MONTH($P1095) &gt;= 4), IF($S1095 &lt;&gt; "", $I1095/$S1095, ""), ""),"")</f>
        <v/>
      </c>
      <c r="X1095" s="10" t="str">
        <f>IF(Overall!$A1097&lt;&gt;"",IF(AND(MONTH($O1095) &lt;= 5, MONTH($P1095) &gt;= 5), IF($S1095 &lt;&gt; "", $I1095/$S1095, ""), ""),"")</f>
        <v/>
      </c>
      <c r="Y1095" s="10" t="str">
        <f>IF(Overall!$A1097&lt;&gt;"",IF(AND(MONTH($O1095) &lt;= 6, MONTH($P1095) &gt;= 6), IF($S1095 &lt;&gt; "", $I1095/$S1095, ""), ""),"")</f>
        <v/>
      </c>
      <c r="Z1095" s="10" t="str">
        <f>IF(Overall!$A1097&lt;&gt;"",IF(AND(MONTH($O1095) &lt;= 7, MONTH($P1095) &gt;= 7 ), IF($S1095 &lt;&gt; "", $I1095/$S1095, ""), ""),"")</f>
        <v/>
      </c>
      <c r="AA1095" s="10" t="str">
        <f>IF(Overall!$A1097&lt;&gt;"",IF(AND(MONTH($O1095) &lt;= 8, MONTH($P1095) &gt;= 8), IF($S1095 &lt;&gt; "", $I1095/$S1095, ""), ""),"")</f>
        <v/>
      </c>
      <c r="AB1095" s="10" t="str">
        <f>IF(Overall!$A1097&lt;&gt;"",IF(AND(MONTH($O1095) &lt;= 9, MONTH($P1095) &gt;= 9), IF($S1095 &lt;&gt; "", $I1095/$S1095, ""), ""),"")</f>
        <v/>
      </c>
      <c r="AC1095" s="10" t="str">
        <f>IF(Overall!$A1097&lt;&gt;"",IF(AND(MONTH($O1095) &lt;= 10, MONTH($P1095) &gt;= 10), IF($S1095 &lt;&gt; "", $I1095/$S1095, ""), ""),"")</f>
        <v/>
      </c>
      <c r="AD1095" s="10" t="str">
        <f>IF(Overall!$A1097&lt;&gt;"",IF(AND(MONTH($O1095) &lt;= 11, MONTH($P1095) &gt;= 11), IF($S1095 &lt;&gt; "", $I1095/$S1095, ""), ""),"")</f>
        <v/>
      </c>
      <c r="AE1095" s="10" t="str">
        <f>IF(Overall!$A1097&lt;&gt;"",IF(AND(MONTH($O1095) &lt;= 12, MONTH($P1095) &gt;= 12), IF($S1095 &lt;&gt; "", $I1095/$S1095, ""), ""),"")</f>
        <v/>
      </c>
      <c r="AG1095" s="10" t="str">
        <f ca="1">IFERROR(IF(AND(NOW()&lt;= EOMONTH(DATE(YEAR($P1095),1, 1), 0), Overall!$A1097&lt;&gt;"", MONTH($O1095) &lt;= 1, MONTH($P1095) &gt;= 1), IF($S1095 &lt;&gt; "", $I1095/$S1095, ""), ""), "")</f>
        <v/>
      </c>
      <c r="AH1095" s="10" t="str">
        <f ca="1">IFERROR(IF(AND(NOW()&lt;= EOMONTH(DATE(YEAR($P1095),2, 1), 0), Overall!$A1097&lt;&gt;"", MONTH($O1095) &lt;= 2, MONTH($P1095) &gt;= 2), IF($S1095 &lt;&gt; "", $I1095/$S1095, ""), ""), "")</f>
        <v/>
      </c>
      <c r="AI1095" s="10" t="str">
        <f ca="1">IFERROR(IF(AND(NOW()&lt;= EOMONTH(DATE(YEAR($P1095),3, 1), 0), Overall!$A1097&lt;&gt;"", MONTH($O1095) &lt;= 3, MONTH($P1095) &gt;= 3), IF($S1095 &lt;&gt; "", $I1095/$S1095, ""), ""), "")</f>
        <v/>
      </c>
      <c r="AJ1095" s="10" t="str">
        <f ca="1">IFERROR(IF(AND(NOW()&lt;= EOMONTH(DATE(YEAR($P1095),4, 1), 0), Overall!$A1097&lt;&gt;"", MONTH($O1095) &lt;= 4, MONTH($P1095) &gt;= 4), IF($S1095 &lt;&gt; "", $I1095/$S1095, ""), ""), "")</f>
        <v/>
      </c>
      <c r="AK1095" s="10" t="str">
        <f ca="1">IFERROR(IF(AND(NOW()&lt;= EOMONTH(DATE(YEAR($P1095),5, 1), 0), Overall!$A1097&lt;&gt;"", MONTH($O1095) &lt;= 5, MONTH($P1095) &gt;= 5), IF($S1095 &lt;&gt; "", $I1095/$S1095, ""), ""), "")</f>
        <v/>
      </c>
      <c r="AL1095" s="10" t="str">
        <f ca="1">IFERROR(IF(AND(NOW()&lt;= EOMONTH(DATE(YEAR($P1095),6, 1), 0), Overall!$A1097&lt;&gt;"", MONTH($O1095) &lt;= 6, MONTH($P1095) &gt;= 6), IF($S1095 &lt;&gt; "", $I1095/$S1095, ""), ""), "")</f>
        <v/>
      </c>
      <c r="AM1095" s="10" t="str">
        <f ca="1">IFERROR(IF(AND(NOW()&lt;= EOMONTH(DATE(YEAR($P1095),7, 1), 0), Overall!$A1097&lt;&gt;"", MONTH($O1095) &lt;= 7, MONTH($P1095) &gt;= 7), IF($S1095 &lt;&gt; "", $I1095/$S1095, ""), ""), "")</f>
        <v/>
      </c>
      <c r="AN1095" s="10" t="str">
        <f ca="1">IFERROR(IF(AND(NOW()&lt;= EOMONTH(DATE(YEAR($P1095),8, 1), 0), Overall!$A1097&lt;&gt;"", MONTH($O1095) &lt;= 8, MONTH($P1095) &gt;= 8), IF($S1095 &lt;&gt; "", $I1095/$S1095, ""), ""), "")</f>
        <v/>
      </c>
      <c r="AO1095" s="10" t="str">
        <f ca="1">IFERROR(IF(AND(NOW()&lt;= EOMONTH(DATE(YEAR($P1095),9, 1), 0), Overall!$A1097&lt;&gt;"", MONTH($O1095) &lt;= 9, MONTH($P1095) &gt;= 9), IF($S1095 &lt;&gt; "", $I1095/$S1095, ""), ""), "")</f>
        <v/>
      </c>
      <c r="AP1095" s="10" t="str">
        <f ca="1">IFERROR(IF(AND(NOW()&lt;= EOMONTH(DATE(YEAR($P1095),10, 1), 0), Overall!$A1097&lt;&gt;"", MONTH($O1095) &lt;= 10, MONTH($P1095) &gt;= 10), IF($S1095 &lt;&gt; "", $I1095/$S1095, ""), ""), "")</f>
        <v/>
      </c>
      <c r="AQ1095" s="10" t="str">
        <f ca="1">IFERROR(IF(AND(NOW()&lt;= EOMONTH(DATE(YEAR($P1095),11, 1), 0), Overall!$A1097&lt;&gt;"", MONTH($O1095) &lt;=11, MONTH($P1095) &gt;= 11), IF($S1095 &lt;&gt; "", $I1095/$S1095, ""), ""), "")</f>
        <v/>
      </c>
      <c r="AR1095" s="10" t="str">
        <f ca="1">IFERROR(IF(AND(NOW()&lt;= EOMONTH(DATE(YEAR($P1095),12, 1), 0), Overall!$A1097&lt;&gt;"", MONTH($O1095) &lt;= 12, MONTH($P1095) &gt;= 12), IF($S1095 &lt;&gt; "", $I1095/$S1095, ""), ""), "")</f>
        <v/>
      </c>
      <c r="AS1095" s="16">
        <f t="shared" ca="1" si="35"/>
        <v>0</v>
      </c>
    </row>
    <row r="1096" spans="1:45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5" t="str">
        <f>IF(Overall!P1098&lt;&gt;"",_xlfn.VALUETOTEXT(Overall!P1098),"")</f>
        <v/>
      </c>
      <c r="I1096" s="6" t="str">
        <f>IF(Overall!F1098&lt;&gt;"",VALUE(Overall!F1098),"")</f>
        <v/>
      </c>
      <c r="J1096" s="6" t="str">
        <f>IF(Overall!G1098&lt;&gt;"",VALUE(Overall!G1098),"")</f>
        <v/>
      </c>
      <c r="K1096" s="6" t="str">
        <f>IF(Overall!H1098&lt;&gt;"",VALUE(Overall!H1098),"")</f>
        <v/>
      </c>
      <c r="L1096" s="6" t="str">
        <f>IF(Overall!I1098&lt;&gt;"",VALUE(Overall!I1098),"")</f>
        <v/>
      </c>
      <c r="M1096" s="6" t="str">
        <f>IF(Overall!J1098&lt;&gt;"",VALUE(Overall!J1098),"")</f>
        <v/>
      </c>
      <c r="N1096" s="6" t="str">
        <f>IF(Overall!K1098&lt;&gt;"",VALUE(Overall!K1098),"")</f>
        <v/>
      </c>
      <c r="O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P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Q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R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S1096" s="5" t="str">
        <f t="shared" si="34"/>
        <v/>
      </c>
      <c r="T1096" s="10" t="str">
        <f>IF(Overall!$A1098&lt;&gt;"",IF(AND(MONTH($O1096) &lt;= 1, MONTH($P1096) &gt;= 1), IF($S1096 &lt;&gt; "", $I1096/$S1096, ""), ""),"")</f>
        <v/>
      </c>
      <c r="U1096" s="10" t="str">
        <f>IF(Overall!$A1098&lt;&gt;"",IF(AND(MONTH($O1096) &lt;= 2, MONTH($P1096) &gt;= 2), IF($S1096 &lt;&gt; "", $I1096/$S1096, ""), ""),"")</f>
        <v/>
      </c>
      <c r="V1096" s="10" t="str">
        <f>IF(Overall!$A1098&lt;&gt;"",IF(AND(MONTH($O1096) &lt;= 3, MONTH($P1096) &gt;= 3), IF($S1096 &lt;&gt; "", $I1096/$S1096, ""), ""),"")</f>
        <v/>
      </c>
      <c r="W1096" s="10" t="str">
        <f>IF(Overall!$A1098&lt;&gt;"",IF(AND(MONTH($O1096) &lt;= 4, MONTH($P1096) &gt;= 4), IF($S1096 &lt;&gt; "", $I1096/$S1096, ""), ""),"")</f>
        <v/>
      </c>
      <c r="X1096" s="10" t="str">
        <f>IF(Overall!$A1098&lt;&gt;"",IF(AND(MONTH($O1096) &lt;= 5, MONTH($P1096) &gt;= 5), IF($S1096 &lt;&gt; "", $I1096/$S1096, ""), ""),"")</f>
        <v/>
      </c>
      <c r="Y1096" s="10" t="str">
        <f>IF(Overall!$A1098&lt;&gt;"",IF(AND(MONTH($O1096) &lt;= 6, MONTH($P1096) &gt;= 6), IF($S1096 &lt;&gt; "", $I1096/$S1096, ""), ""),"")</f>
        <v/>
      </c>
      <c r="Z1096" s="10" t="str">
        <f>IF(Overall!$A1098&lt;&gt;"",IF(AND(MONTH($O1096) &lt;= 7, MONTH($P1096) &gt;= 7 ), IF($S1096 &lt;&gt; "", $I1096/$S1096, ""), ""),"")</f>
        <v/>
      </c>
      <c r="AA1096" s="10" t="str">
        <f>IF(Overall!$A1098&lt;&gt;"",IF(AND(MONTH($O1096) &lt;= 8, MONTH($P1096) &gt;= 8), IF($S1096 &lt;&gt; "", $I1096/$S1096, ""), ""),"")</f>
        <v/>
      </c>
      <c r="AB1096" s="10" t="str">
        <f>IF(Overall!$A1098&lt;&gt;"",IF(AND(MONTH($O1096) &lt;= 9, MONTH($P1096) &gt;= 9), IF($S1096 &lt;&gt; "", $I1096/$S1096, ""), ""),"")</f>
        <v/>
      </c>
      <c r="AC1096" s="10" t="str">
        <f>IF(Overall!$A1098&lt;&gt;"",IF(AND(MONTH($O1096) &lt;= 10, MONTH($P1096) &gt;= 10), IF($S1096 &lt;&gt; "", $I1096/$S1096, ""), ""),"")</f>
        <v/>
      </c>
      <c r="AD1096" s="10" t="str">
        <f>IF(Overall!$A1098&lt;&gt;"",IF(AND(MONTH($O1096) &lt;= 11, MONTH($P1096) &gt;= 11), IF($S1096 &lt;&gt; "", $I1096/$S1096, ""), ""),"")</f>
        <v/>
      </c>
      <c r="AE1096" s="10" t="str">
        <f>IF(Overall!$A1098&lt;&gt;"",IF(AND(MONTH($O1096) &lt;= 12, MONTH($P1096) &gt;= 12), IF($S1096 &lt;&gt; "", $I1096/$S1096, ""), ""),"")</f>
        <v/>
      </c>
      <c r="AG1096" s="10" t="str">
        <f ca="1">IFERROR(IF(AND(NOW()&lt;= EOMONTH(DATE(YEAR($P1096),1, 1), 0), Overall!$A1098&lt;&gt;"", MONTH($O1096) &lt;= 1, MONTH($P1096) &gt;= 1), IF($S1096 &lt;&gt; "", $I1096/$S1096, ""), ""), "")</f>
        <v/>
      </c>
      <c r="AH1096" s="10" t="str">
        <f ca="1">IFERROR(IF(AND(NOW()&lt;= EOMONTH(DATE(YEAR($P1096),2, 1), 0), Overall!$A1098&lt;&gt;"", MONTH($O1096) &lt;= 2, MONTH($P1096) &gt;= 2), IF($S1096 &lt;&gt; "", $I1096/$S1096, ""), ""), "")</f>
        <v/>
      </c>
      <c r="AI1096" s="10" t="str">
        <f ca="1">IFERROR(IF(AND(NOW()&lt;= EOMONTH(DATE(YEAR($P1096),3, 1), 0), Overall!$A1098&lt;&gt;"", MONTH($O1096) &lt;= 3, MONTH($P1096) &gt;= 3), IF($S1096 &lt;&gt; "", $I1096/$S1096, ""), ""), "")</f>
        <v/>
      </c>
      <c r="AJ1096" s="10" t="str">
        <f ca="1">IFERROR(IF(AND(NOW()&lt;= EOMONTH(DATE(YEAR($P1096),4, 1), 0), Overall!$A1098&lt;&gt;"", MONTH($O1096) &lt;= 4, MONTH($P1096) &gt;= 4), IF($S1096 &lt;&gt; "", $I1096/$S1096, ""), ""), "")</f>
        <v/>
      </c>
      <c r="AK1096" s="10" t="str">
        <f ca="1">IFERROR(IF(AND(NOW()&lt;= EOMONTH(DATE(YEAR($P1096),5, 1), 0), Overall!$A1098&lt;&gt;"", MONTH($O1096) &lt;= 5, MONTH($P1096) &gt;= 5), IF($S1096 &lt;&gt; "", $I1096/$S1096, ""), ""), "")</f>
        <v/>
      </c>
      <c r="AL1096" s="10" t="str">
        <f ca="1">IFERROR(IF(AND(NOW()&lt;= EOMONTH(DATE(YEAR($P1096),6, 1), 0), Overall!$A1098&lt;&gt;"", MONTH($O1096) &lt;= 6, MONTH($P1096) &gt;= 6), IF($S1096 &lt;&gt; "", $I1096/$S1096, ""), ""), "")</f>
        <v/>
      </c>
      <c r="AM1096" s="10" t="str">
        <f ca="1">IFERROR(IF(AND(NOW()&lt;= EOMONTH(DATE(YEAR($P1096),7, 1), 0), Overall!$A1098&lt;&gt;"", MONTH($O1096) &lt;= 7, MONTH($P1096) &gt;= 7), IF($S1096 &lt;&gt; "", $I1096/$S1096, ""), ""), "")</f>
        <v/>
      </c>
      <c r="AN1096" s="10" t="str">
        <f ca="1">IFERROR(IF(AND(NOW()&lt;= EOMONTH(DATE(YEAR($P1096),8, 1), 0), Overall!$A1098&lt;&gt;"", MONTH($O1096) &lt;= 8, MONTH($P1096) &gt;= 8), IF($S1096 &lt;&gt; "", $I1096/$S1096, ""), ""), "")</f>
        <v/>
      </c>
      <c r="AO1096" s="10" t="str">
        <f ca="1">IFERROR(IF(AND(NOW()&lt;= EOMONTH(DATE(YEAR($P1096),9, 1), 0), Overall!$A1098&lt;&gt;"", MONTH($O1096) &lt;= 9, MONTH($P1096) &gt;= 9), IF($S1096 &lt;&gt; "", $I1096/$S1096, ""), ""), "")</f>
        <v/>
      </c>
      <c r="AP1096" s="10" t="str">
        <f ca="1">IFERROR(IF(AND(NOW()&lt;= EOMONTH(DATE(YEAR($P1096),10, 1), 0), Overall!$A1098&lt;&gt;"", MONTH($O1096) &lt;= 10, MONTH($P1096) &gt;= 10), IF($S1096 &lt;&gt; "", $I1096/$S1096, ""), ""), "")</f>
        <v/>
      </c>
      <c r="AQ1096" s="10" t="str">
        <f ca="1">IFERROR(IF(AND(NOW()&lt;= EOMONTH(DATE(YEAR($P1096),11, 1), 0), Overall!$A1098&lt;&gt;"", MONTH($O1096) &lt;=11, MONTH($P1096) &gt;= 11), IF($S1096 &lt;&gt; "", $I1096/$S1096, ""), ""), "")</f>
        <v/>
      </c>
      <c r="AR1096" s="10" t="str">
        <f ca="1">IFERROR(IF(AND(NOW()&lt;= EOMONTH(DATE(YEAR($P1096),12, 1), 0), Overall!$A1098&lt;&gt;"", MONTH($O1096) &lt;= 12, MONTH($P1096) &gt;= 12), IF($S1096 &lt;&gt; "", $I1096/$S1096, ""), ""), "")</f>
        <v/>
      </c>
      <c r="AS1096" s="16">
        <f t="shared" ca="1" si="35"/>
        <v>0</v>
      </c>
    </row>
    <row r="1097" spans="1:45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5" t="str">
        <f>IF(Overall!P1099&lt;&gt;"",_xlfn.VALUETOTEXT(Overall!P1099),"")</f>
        <v/>
      </c>
      <c r="I1097" s="6" t="str">
        <f>IF(Overall!F1099&lt;&gt;"",VALUE(Overall!F1099),"")</f>
        <v/>
      </c>
      <c r="J1097" s="6" t="str">
        <f>IF(Overall!G1099&lt;&gt;"",VALUE(Overall!G1099),"")</f>
        <v/>
      </c>
      <c r="K1097" s="6" t="str">
        <f>IF(Overall!H1099&lt;&gt;"",VALUE(Overall!H1099),"")</f>
        <v/>
      </c>
      <c r="L1097" s="6" t="str">
        <f>IF(Overall!I1099&lt;&gt;"",VALUE(Overall!I1099),"")</f>
        <v/>
      </c>
      <c r="M1097" s="6" t="str">
        <f>IF(Overall!J1099&lt;&gt;"",VALUE(Overall!J1099),"")</f>
        <v/>
      </c>
      <c r="N1097" s="6" t="str">
        <f>IF(Overall!K1099&lt;&gt;"",VALUE(Overall!K1099),"")</f>
        <v/>
      </c>
      <c r="O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P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Q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R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S1097" s="5" t="str">
        <f t="shared" si="34"/>
        <v/>
      </c>
      <c r="T1097" s="10" t="str">
        <f>IF(Overall!$A1099&lt;&gt;"",IF(AND(MONTH($O1097) &lt;= 1, MONTH($P1097) &gt;= 1), IF($S1097 &lt;&gt; "", $I1097/$S1097, ""), ""),"")</f>
        <v/>
      </c>
      <c r="U1097" s="10" t="str">
        <f>IF(Overall!$A1099&lt;&gt;"",IF(AND(MONTH($O1097) &lt;= 2, MONTH($P1097) &gt;= 2), IF($S1097 &lt;&gt; "", $I1097/$S1097, ""), ""),"")</f>
        <v/>
      </c>
      <c r="V1097" s="10" t="str">
        <f>IF(Overall!$A1099&lt;&gt;"",IF(AND(MONTH($O1097) &lt;= 3, MONTH($P1097) &gt;= 3), IF($S1097 &lt;&gt; "", $I1097/$S1097, ""), ""),"")</f>
        <v/>
      </c>
      <c r="W1097" s="10" t="str">
        <f>IF(Overall!$A1099&lt;&gt;"",IF(AND(MONTH($O1097) &lt;= 4, MONTH($P1097) &gt;= 4), IF($S1097 &lt;&gt; "", $I1097/$S1097, ""), ""),"")</f>
        <v/>
      </c>
      <c r="X1097" s="10" t="str">
        <f>IF(Overall!$A1099&lt;&gt;"",IF(AND(MONTH($O1097) &lt;= 5, MONTH($P1097) &gt;= 5), IF($S1097 &lt;&gt; "", $I1097/$S1097, ""), ""),"")</f>
        <v/>
      </c>
      <c r="Y1097" s="10" t="str">
        <f>IF(Overall!$A1099&lt;&gt;"",IF(AND(MONTH($O1097) &lt;= 6, MONTH($P1097) &gt;= 6), IF($S1097 &lt;&gt; "", $I1097/$S1097, ""), ""),"")</f>
        <v/>
      </c>
      <c r="Z1097" s="10" t="str">
        <f>IF(Overall!$A1099&lt;&gt;"",IF(AND(MONTH($O1097) &lt;= 7, MONTH($P1097) &gt;= 7 ), IF($S1097 &lt;&gt; "", $I1097/$S1097, ""), ""),"")</f>
        <v/>
      </c>
      <c r="AA1097" s="10" t="str">
        <f>IF(Overall!$A1099&lt;&gt;"",IF(AND(MONTH($O1097) &lt;= 8, MONTH($P1097) &gt;= 8), IF($S1097 &lt;&gt; "", $I1097/$S1097, ""), ""),"")</f>
        <v/>
      </c>
      <c r="AB1097" s="10" t="str">
        <f>IF(Overall!$A1099&lt;&gt;"",IF(AND(MONTH($O1097) &lt;= 9, MONTH($P1097) &gt;= 9), IF($S1097 &lt;&gt; "", $I1097/$S1097, ""), ""),"")</f>
        <v/>
      </c>
      <c r="AC1097" s="10" t="str">
        <f>IF(Overall!$A1099&lt;&gt;"",IF(AND(MONTH($O1097) &lt;= 10, MONTH($P1097) &gt;= 10), IF($S1097 &lt;&gt; "", $I1097/$S1097, ""), ""),"")</f>
        <v/>
      </c>
      <c r="AD1097" s="10" t="str">
        <f>IF(Overall!$A1099&lt;&gt;"",IF(AND(MONTH($O1097) &lt;= 11, MONTH($P1097) &gt;= 11), IF($S1097 &lt;&gt; "", $I1097/$S1097, ""), ""),"")</f>
        <v/>
      </c>
      <c r="AE1097" s="10" t="str">
        <f>IF(Overall!$A1099&lt;&gt;"",IF(AND(MONTH($O1097) &lt;= 12, MONTH($P1097) &gt;= 12), IF($S1097 &lt;&gt; "", $I1097/$S1097, ""), ""),"")</f>
        <v/>
      </c>
      <c r="AG1097" s="10" t="str">
        <f ca="1">IFERROR(IF(AND(NOW()&lt;= EOMONTH(DATE(YEAR($P1097),1, 1), 0), Overall!$A1099&lt;&gt;"", MONTH($O1097) &lt;= 1, MONTH($P1097) &gt;= 1), IF($S1097 &lt;&gt; "", $I1097/$S1097, ""), ""), "")</f>
        <v/>
      </c>
      <c r="AH1097" s="10" t="str">
        <f ca="1">IFERROR(IF(AND(NOW()&lt;= EOMONTH(DATE(YEAR($P1097),2, 1), 0), Overall!$A1099&lt;&gt;"", MONTH($O1097) &lt;= 2, MONTH($P1097) &gt;= 2), IF($S1097 &lt;&gt; "", $I1097/$S1097, ""), ""), "")</f>
        <v/>
      </c>
      <c r="AI1097" s="10" t="str">
        <f ca="1">IFERROR(IF(AND(NOW()&lt;= EOMONTH(DATE(YEAR($P1097),3, 1), 0), Overall!$A1099&lt;&gt;"", MONTH($O1097) &lt;= 3, MONTH($P1097) &gt;= 3), IF($S1097 &lt;&gt; "", $I1097/$S1097, ""), ""), "")</f>
        <v/>
      </c>
      <c r="AJ1097" s="10" t="str">
        <f ca="1">IFERROR(IF(AND(NOW()&lt;= EOMONTH(DATE(YEAR($P1097),4, 1), 0), Overall!$A1099&lt;&gt;"", MONTH($O1097) &lt;= 4, MONTH($P1097) &gt;= 4), IF($S1097 &lt;&gt; "", $I1097/$S1097, ""), ""), "")</f>
        <v/>
      </c>
      <c r="AK1097" s="10" t="str">
        <f ca="1">IFERROR(IF(AND(NOW()&lt;= EOMONTH(DATE(YEAR($P1097),5, 1), 0), Overall!$A1099&lt;&gt;"", MONTH($O1097) &lt;= 5, MONTH($P1097) &gt;= 5), IF($S1097 &lt;&gt; "", $I1097/$S1097, ""), ""), "")</f>
        <v/>
      </c>
      <c r="AL1097" s="10" t="str">
        <f ca="1">IFERROR(IF(AND(NOW()&lt;= EOMONTH(DATE(YEAR($P1097),6, 1), 0), Overall!$A1099&lt;&gt;"", MONTH($O1097) &lt;= 6, MONTH($P1097) &gt;= 6), IF($S1097 &lt;&gt; "", $I1097/$S1097, ""), ""), "")</f>
        <v/>
      </c>
      <c r="AM1097" s="10" t="str">
        <f ca="1">IFERROR(IF(AND(NOW()&lt;= EOMONTH(DATE(YEAR($P1097),7, 1), 0), Overall!$A1099&lt;&gt;"", MONTH($O1097) &lt;= 7, MONTH($P1097) &gt;= 7), IF($S1097 &lt;&gt; "", $I1097/$S1097, ""), ""), "")</f>
        <v/>
      </c>
      <c r="AN1097" s="10" t="str">
        <f ca="1">IFERROR(IF(AND(NOW()&lt;= EOMONTH(DATE(YEAR($P1097),8, 1), 0), Overall!$A1099&lt;&gt;"", MONTH($O1097) &lt;= 8, MONTH($P1097) &gt;= 8), IF($S1097 &lt;&gt; "", $I1097/$S1097, ""), ""), "")</f>
        <v/>
      </c>
      <c r="AO1097" s="10" t="str">
        <f ca="1">IFERROR(IF(AND(NOW()&lt;= EOMONTH(DATE(YEAR($P1097),9, 1), 0), Overall!$A1099&lt;&gt;"", MONTH($O1097) &lt;= 9, MONTH($P1097) &gt;= 9), IF($S1097 &lt;&gt; "", $I1097/$S1097, ""), ""), "")</f>
        <v/>
      </c>
      <c r="AP1097" s="10" t="str">
        <f ca="1">IFERROR(IF(AND(NOW()&lt;= EOMONTH(DATE(YEAR($P1097),10, 1), 0), Overall!$A1099&lt;&gt;"", MONTH($O1097) &lt;= 10, MONTH($P1097) &gt;= 10), IF($S1097 &lt;&gt; "", $I1097/$S1097, ""), ""), "")</f>
        <v/>
      </c>
      <c r="AQ1097" s="10" t="str">
        <f ca="1">IFERROR(IF(AND(NOW()&lt;= EOMONTH(DATE(YEAR($P1097),11, 1), 0), Overall!$A1099&lt;&gt;"", MONTH($O1097) &lt;=11, MONTH($P1097) &gt;= 11), IF($S1097 &lt;&gt; "", $I1097/$S1097, ""), ""), "")</f>
        <v/>
      </c>
      <c r="AR1097" s="10" t="str">
        <f ca="1">IFERROR(IF(AND(NOW()&lt;= EOMONTH(DATE(YEAR($P1097),12, 1), 0), Overall!$A1099&lt;&gt;"", MONTH($O1097) &lt;= 12, MONTH($P1097) &gt;= 12), IF($S1097 &lt;&gt; "", $I1097/$S1097, ""), ""), "")</f>
        <v/>
      </c>
      <c r="AS1097" s="16">
        <f t="shared" ca="1" si="35"/>
        <v>0</v>
      </c>
    </row>
    <row r="1098" spans="1:45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5" t="str">
        <f>IF(Overall!P1100&lt;&gt;"",_xlfn.VALUETOTEXT(Overall!P1100),"")</f>
        <v/>
      </c>
      <c r="I1098" s="6" t="str">
        <f>IF(Overall!F1100&lt;&gt;"",VALUE(Overall!F1100),"")</f>
        <v/>
      </c>
      <c r="J1098" s="6" t="str">
        <f>IF(Overall!G1100&lt;&gt;"",VALUE(Overall!G1100),"")</f>
        <v/>
      </c>
      <c r="K1098" s="6" t="str">
        <f>IF(Overall!H1100&lt;&gt;"",VALUE(Overall!H1100),"")</f>
        <v/>
      </c>
      <c r="L1098" s="6" t="str">
        <f>IF(Overall!I1100&lt;&gt;"",VALUE(Overall!I1100),"")</f>
        <v/>
      </c>
      <c r="M1098" s="6" t="str">
        <f>IF(Overall!J1100&lt;&gt;"",VALUE(Overall!J1100),"")</f>
        <v/>
      </c>
      <c r="N1098" s="6" t="str">
        <f>IF(Overall!K1100&lt;&gt;"",VALUE(Overall!K1100),"")</f>
        <v/>
      </c>
      <c r="O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P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Q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R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S1098" s="5" t="str">
        <f t="shared" si="34"/>
        <v/>
      </c>
      <c r="T1098" s="10" t="str">
        <f>IF(Overall!$A1100&lt;&gt;"",IF(AND(MONTH($O1098) &lt;= 1, MONTH($P1098) &gt;= 1), IF($S1098 &lt;&gt; "", $I1098/$S1098, ""), ""),"")</f>
        <v/>
      </c>
      <c r="U1098" s="10" t="str">
        <f>IF(Overall!$A1100&lt;&gt;"",IF(AND(MONTH($O1098) &lt;= 2, MONTH($P1098) &gt;= 2), IF($S1098 &lt;&gt; "", $I1098/$S1098, ""), ""),"")</f>
        <v/>
      </c>
      <c r="V1098" s="10" t="str">
        <f>IF(Overall!$A1100&lt;&gt;"",IF(AND(MONTH($O1098) &lt;= 3, MONTH($P1098) &gt;= 3), IF($S1098 &lt;&gt; "", $I1098/$S1098, ""), ""),"")</f>
        <v/>
      </c>
      <c r="W1098" s="10" t="str">
        <f>IF(Overall!$A1100&lt;&gt;"",IF(AND(MONTH($O1098) &lt;= 4, MONTH($P1098) &gt;= 4), IF($S1098 &lt;&gt; "", $I1098/$S1098, ""), ""),"")</f>
        <v/>
      </c>
      <c r="X1098" s="10" t="str">
        <f>IF(Overall!$A1100&lt;&gt;"",IF(AND(MONTH($O1098) &lt;= 5, MONTH($P1098) &gt;= 5), IF($S1098 &lt;&gt; "", $I1098/$S1098, ""), ""),"")</f>
        <v/>
      </c>
      <c r="Y1098" s="10" t="str">
        <f>IF(Overall!$A1100&lt;&gt;"",IF(AND(MONTH($O1098) &lt;= 6, MONTH($P1098) &gt;= 6), IF($S1098 &lt;&gt; "", $I1098/$S1098, ""), ""),"")</f>
        <v/>
      </c>
      <c r="Z1098" s="10" t="str">
        <f>IF(Overall!$A1100&lt;&gt;"",IF(AND(MONTH($O1098) &lt;= 7, MONTH($P1098) &gt;= 7 ), IF($S1098 &lt;&gt; "", $I1098/$S1098, ""), ""),"")</f>
        <v/>
      </c>
      <c r="AA1098" s="10" t="str">
        <f>IF(Overall!$A1100&lt;&gt;"",IF(AND(MONTH($O1098) &lt;= 8, MONTH($P1098) &gt;= 8), IF($S1098 &lt;&gt; "", $I1098/$S1098, ""), ""),"")</f>
        <v/>
      </c>
      <c r="AB1098" s="10" t="str">
        <f>IF(Overall!$A1100&lt;&gt;"",IF(AND(MONTH($O1098) &lt;= 9, MONTH($P1098) &gt;= 9), IF($S1098 &lt;&gt; "", $I1098/$S1098, ""), ""),"")</f>
        <v/>
      </c>
      <c r="AC1098" s="10" t="str">
        <f>IF(Overall!$A1100&lt;&gt;"",IF(AND(MONTH($O1098) &lt;= 10, MONTH($P1098) &gt;= 10), IF($S1098 &lt;&gt; "", $I1098/$S1098, ""), ""),"")</f>
        <v/>
      </c>
      <c r="AD1098" s="10" t="str">
        <f>IF(Overall!$A1100&lt;&gt;"",IF(AND(MONTH($O1098) &lt;= 11, MONTH($P1098) &gt;= 11), IF($S1098 &lt;&gt; "", $I1098/$S1098, ""), ""),"")</f>
        <v/>
      </c>
      <c r="AE1098" s="10" t="str">
        <f>IF(Overall!$A1100&lt;&gt;"",IF(AND(MONTH($O1098) &lt;= 12, MONTH($P1098) &gt;= 12), IF($S1098 &lt;&gt; "", $I1098/$S1098, ""), ""),"")</f>
        <v/>
      </c>
      <c r="AG1098" s="10" t="str">
        <f ca="1">IFERROR(IF(AND(NOW()&lt;= EOMONTH(DATE(YEAR($P1098),1, 1), 0), Overall!$A1100&lt;&gt;"", MONTH($O1098) &lt;= 1, MONTH($P1098) &gt;= 1), IF($S1098 &lt;&gt; "", $I1098/$S1098, ""), ""), "")</f>
        <v/>
      </c>
      <c r="AH1098" s="10" t="str">
        <f ca="1">IFERROR(IF(AND(NOW()&lt;= EOMONTH(DATE(YEAR($P1098),2, 1), 0), Overall!$A1100&lt;&gt;"", MONTH($O1098) &lt;= 2, MONTH($P1098) &gt;= 2), IF($S1098 &lt;&gt; "", $I1098/$S1098, ""), ""), "")</f>
        <v/>
      </c>
      <c r="AI1098" s="10" t="str">
        <f ca="1">IFERROR(IF(AND(NOW()&lt;= EOMONTH(DATE(YEAR($P1098),3, 1), 0), Overall!$A1100&lt;&gt;"", MONTH($O1098) &lt;= 3, MONTH($P1098) &gt;= 3), IF($S1098 &lt;&gt; "", $I1098/$S1098, ""), ""), "")</f>
        <v/>
      </c>
      <c r="AJ1098" s="10" t="str">
        <f ca="1">IFERROR(IF(AND(NOW()&lt;= EOMONTH(DATE(YEAR($P1098),4, 1), 0), Overall!$A1100&lt;&gt;"", MONTH($O1098) &lt;= 4, MONTH($P1098) &gt;= 4), IF($S1098 &lt;&gt; "", $I1098/$S1098, ""), ""), "")</f>
        <v/>
      </c>
      <c r="AK1098" s="10" t="str">
        <f ca="1">IFERROR(IF(AND(NOW()&lt;= EOMONTH(DATE(YEAR($P1098),5, 1), 0), Overall!$A1100&lt;&gt;"", MONTH($O1098) &lt;= 5, MONTH($P1098) &gt;= 5), IF($S1098 &lt;&gt; "", $I1098/$S1098, ""), ""), "")</f>
        <v/>
      </c>
      <c r="AL1098" s="10" t="str">
        <f ca="1">IFERROR(IF(AND(NOW()&lt;= EOMONTH(DATE(YEAR($P1098),6, 1), 0), Overall!$A1100&lt;&gt;"", MONTH($O1098) &lt;= 6, MONTH($P1098) &gt;= 6), IF($S1098 &lt;&gt; "", $I1098/$S1098, ""), ""), "")</f>
        <v/>
      </c>
      <c r="AM1098" s="10" t="str">
        <f ca="1">IFERROR(IF(AND(NOW()&lt;= EOMONTH(DATE(YEAR($P1098),7, 1), 0), Overall!$A1100&lt;&gt;"", MONTH($O1098) &lt;= 7, MONTH($P1098) &gt;= 7), IF($S1098 &lt;&gt; "", $I1098/$S1098, ""), ""), "")</f>
        <v/>
      </c>
      <c r="AN1098" s="10" t="str">
        <f ca="1">IFERROR(IF(AND(NOW()&lt;= EOMONTH(DATE(YEAR($P1098),8, 1), 0), Overall!$A1100&lt;&gt;"", MONTH($O1098) &lt;= 8, MONTH($P1098) &gt;= 8), IF($S1098 &lt;&gt; "", $I1098/$S1098, ""), ""), "")</f>
        <v/>
      </c>
      <c r="AO1098" s="10" t="str">
        <f ca="1">IFERROR(IF(AND(NOW()&lt;= EOMONTH(DATE(YEAR($P1098),9, 1), 0), Overall!$A1100&lt;&gt;"", MONTH($O1098) &lt;= 9, MONTH($P1098) &gt;= 9), IF($S1098 &lt;&gt; "", $I1098/$S1098, ""), ""), "")</f>
        <v/>
      </c>
      <c r="AP1098" s="10" t="str">
        <f ca="1">IFERROR(IF(AND(NOW()&lt;= EOMONTH(DATE(YEAR($P1098),10, 1), 0), Overall!$A1100&lt;&gt;"", MONTH($O1098) &lt;= 10, MONTH($P1098) &gt;= 10), IF($S1098 &lt;&gt; "", $I1098/$S1098, ""), ""), "")</f>
        <v/>
      </c>
      <c r="AQ1098" s="10" t="str">
        <f ca="1">IFERROR(IF(AND(NOW()&lt;= EOMONTH(DATE(YEAR($P1098),11, 1), 0), Overall!$A1100&lt;&gt;"", MONTH($O1098) &lt;=11, MONTH($P1098) &gt;= 11), IF($S1098 &lt;&gt; "", $I1098/$S1098, ""), ""), "")</f>
        <v/>
      </c>
      <c r="AR1098" s="10" t="str">
        <f ca="1">IFERROR(IF(AND(NOW()&lt;= EOMONTH(DATE(YEAR($P1098),12, 1), 0), Overall!$A1100&lt;&gt;"", MONTH($O1098) &lt;= 12, MONTH($P1098) &gt;= 12), IF($S1098 &lt;&gt; "", $I1098/$S1098, ""), ""), "")</f>
        <v/>
      </c>
      <c r="AS1098" s="16">
        <f t="shared" ca="1" si="35"/>
        <v>0</v>
      </c>
    </row>
    <row r="1099" spans="1:45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5" t="str">
        <f>IF(Overall!P1101&lt;&gt;"",_xlfn.VALUETOTEXT(Overall!P1101),"")</f>
        <v/>
      </c>
      <c r="I1099" s="6" t="str">
        <f>IF(Overall!F1101&lt;&gt;"",VALUE(Overall!F1101),"")</f>
        <v/>
      </c>
      <c r="J1099" s="6" t="str">
        <f>IF(Overall!G1101&lt;&gt;"",VALUE(Overall!G1101),"")</f>
        <v/>
      </c>
      <c r="K1099" s="6" t="str">
        <f>IF(Overall!H1101&lt;&gt;"",VALUE(Overall!H1101),"")</f>
        <v/>
      </c>
      <c r="L1099" s="6" t="str">
        <f>IF(Overall!I1101&lt;&gt;"",VALUE(Overall!I1101),"")</f>
        <v/>
      </c>
      <c r="M1099" s="6" t="str">
        <f>IF(Overall!J1101&lt;&gt;"",VALUE(Overall!J1101),"")</f>
        <v/>
      </c>
      <c r="N1099" s="6" t="str">
        <f>IF(Overall!K1101&lt;&gt;"",VALUE(Overall!K1101),"")</f>
        <v/>
      </c>
      <c r="O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P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Q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R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S1099" s="5" t="str">
        <f t="shared" si="34"/>
        <v/>
      </c>
      <c r="T1099" s="10" t="str">
        <f>IF(Overall!$A1101&lt;&gt;"",IF(AND(MONTH($O1099) &lt;= 1, MONTH($P1099) &gt;= 1), IF($S1099 &lt;&gt; "", $I1099/$S1099, ""), ""),"")</f>
        <v/>
      </c>
      <c r="U1099" s="10" t="str">
        <f>IF(Overall!$A1101&lt;&gt;"",IF(AND(MONTH($O1099) &lt;= 2, MONTH($P1099) &gt;= 2), IF($S1099 &lt;&gt; "", $I1099/$S1099, ""), ""),"")</f>
        <v/>
      </c>
      <c r="V1099" s="10" t="str">
        <f>IF(Overall!$A1101&lt;&gt;"",IF(AND(MONTH($O1099) &lt;= 3, MONTH($P1099) &gt;= 3), IF($S1099 &lt;&gt; "", $I1099/$S1099, ""), ""),"")</f>
        <v/>
      </c>
      <c r="W1099" s="10" t="str">
        <f>IF(Overall!$A1101&lt;&gt;"",IF(AND(MONTH($O1099) &lt;= 4, MONTH($P1099) &gt;= 4), IF($S1099 &lt;&gt; "", $I1099/$S1099, ""), ""),"")</f>
        <v/>
      </c>
      <c r="X1099" s="10" t="str">
        <f>IF(Overall!$A1101&lt;&gt;"",IF(AND(MONTH($O1099) &lt;= 5, MONTH($P1099) &gt;= 5), IF($S1099 &lt;&gt; "", $I1099/$S1099, ""), ""),"")</f>
        <v/>
      </c>
      <c r="Y1099" s="10" t="str">
        <f>IF(Overall!$A1101&lt;&gt;"",IF(AND(MONTH($O1099) &lt;= 6, MONTH($P1099) &gt;= 6), IF($S1099 &lt;&gt; "", $I1099/$S1099, ""), ""),"")</f>
        <v/>
      </c>
      <c r="Z1099" s="10" t="str">
        <f>IF(Overall!$A1101&lt;&gt;"",IF(AND(MONTH($O1099) &lt;= 7, MONTH($P1099) &gt;= 7 ), IF($S1099 &lt;&gt; "", $I1099/$S1099, ""), ""),"")</f>
        <v/>
      </c>
      <c r="AA1099" s="10" t="str">
        <f>IF(Overall!$A1101&lt;&gt;"",IF(AND(MONTH($O1099) &lt;= 8, MONTH($P1099) &gt;= 8), IF($S1099 &lt;&gt; "", $I1099/$S1099, ""), ""),"")</f>
        <v/>
      </c>
      <c r="AB1099" s="10" t="str">
        <f>IF(Overall!$A1101&lt;&gt;"",IF(AND(MONTH($O1099) &lt;= 9, MONTH($P1099) &gt;= 9), IF($S1099 &lt;&gt; "", $I1099/$S1099, ""), ""),"")</f>
        <v/>
      </c>
      <c r="AC1099" s="10" t="str">
        <f>IF(Overall!$A1101&lt;&gt;"",IF(AND(MONTH($O1099) &lt;= 10, MONTH($P1099) &gt;= 10), IF($S1099 &lt;&gt; "", $I1099/$S1099, ""), ""),"")</f>
        <v/>
      </c>
      <c r="AD1099" s="10" t="str">
        <f>IF(Overall!$A1101&lt;&gt;"",IF(AND(MONTH($O1099) &lt;= 11, MONTH($P1099) &gt;= 11), IF($S1099 &lt;&gt; "", $I1099/$S1099, ""), ""),"")</f>
        <v/>
      </c>
      <c r="AE1099" s="10" t="str">
        <f>IF(Overall!$A1101&lt;&gt;"",IF(AND(MONTH($O1099) &lt;= 12, MONTH($P1099) &gt;= 12), IF($S1099 &lt;&gt; "", $I1099/$S1099, ""), ""),"")</f>
        <v/>
      </c>
      <c r="AG1099" s="10" t="str">
        <f ca="1">IFERROR(IF(AND(NOW()&lt;= EOMONTH(DATE(YEAR($P1099),1, 1), 0), Overall!$A1101&lt;&gt;"", MONTH($O1099) &lt;= 1, MONTH($P1099) &gt;= 1), IF($S1099 &lt;&gt; "", $I1099/$S1099, ""), ""), "")</f>
        <v/>
      </c>
      <c r="AH1099" s="10" t="str">
        <f ca="1">IFERROR(IF(AND(NOW()&lt;= EOMONTH(DATE(YEAR($P1099),2, 1), 0), Overall!$A1101&lt;&gt;"", MONTH($O1099) &lt;= 2, MONTH($P1099) &gt;= 2), IF($S1099 &lt;&gt; "", $I1099/$S1099, ""), ""), "")</f>
        <v/>
      </c>
      <c r="AI1099" s="10" t="str">
        <f ca="1">IFERROR(IF(AND(NOW()&lt;= EOMONTH(DATE(YEAR($P1099),3, 1), 0), Overall!$A1101&lt;&gt;"", MONTH($O1099) &lt;= 3, MONTH($P1099) &gt;= 3), IF($S1099 &lt;&gt; "", $I1099/$S1099, ""), ""), "")</f>
        <v/>
      </c>
      <c r="AJ1099" s="10" t="str">
        <f ca="1">IFERROR(IF(AND(NOW()&lt;= EOMONTH(DATE(YEAR($P1099),4, 1), 0), Overall!$A1101&lt;&gt;"", MONTH($O1099) &lt;= 4, MONTH($P1099) &gt;= 4), IF($S1099 &lt;&gt; "", $I1099/$S1099, ""), ""), "")</f>
        <v/>
      </c>
      <c r="AK1099" s="10" t="str">
        <f ca="1">IFERROR(IF(AND(NOW()&lt;= EOMONTH(DATE(YEAR($P1099),5, 1), 0), Overall!$A1101&lt;&gt;"", MONTH($O1099) &lt;= 5, MONTH($P1099) &gt;= 5), IF($S1099 &lt;&gt; "", $I1099/$S1099, ""), ""), "")</f>
        <v/>
      </c>
      <c r="AL1099" s="10" t="str">
        <f ca="1">IFERROR(IF(AND(NOW()&lt;= EOMONTH(DATE(YEAR($P1099),6, 1), 0), Overall!$A1101&lt;&gt;"", MONTH($O1099) &lt;= 6, MONTH($P1099) &gt;= 6), IF($S1099 &lt;&gt; "", $I1099/$S1099, ""), ""), "")</f>
        <v/>
      </c>
      <c r="AM1099" s="10" t="str">
        <f ca="1">IFERROR(IF(AND(NOW()&lt;= EOMONTH(DATE(YEAR($P1099),7, 1), 0), Overall!$A1101&lt;&gt;"", MONTH($O1099) &lt;= 7, MONTH($P1099) &gt;= 7), IF($S1099 &lt;&gt; "", $I1099/$S1099, ""), ""), "")</f>
        <v/>
      </c>
      <c r="AN1099" s="10" t="str">
        <f ca="1">IFERROR(IF(AND(NOW()&lt;= EOMONTH(DATE(YEAR($P1099),8, 1), 0), Overall!$A1101&lt;&gt;"", MONTH($O1099) &lt;= 8, MONTH($P1099) &gt;= 8), IF($S1099 &lt;&gt; "", $I1099/$S1099, ""), ""), "")</f>
        <v/>
      </c>
      <c r="AO1099" s="10" t="str">
        <f ca="1">IFERROR(IF(AND(NOW()&lt;= EOMONTH(DATE(YEAR($P1099),9, 1), 0), Overall!$A1101&lt;&gt;"", MONTH($O1099) &lt;= 9, MONTH($P1099) &gt;= 9), IF($S1099 &lt;&gt; "", $I1099/$S1099, ""), ""), "")</f>
        <v/>
      </c>
      <c r="AP1099" s="10" t="str">
        <f ca="1">IFERROR(IF(AND(NOW()&lt;= EOMONTH(DATE(YEAR($P1099),10, 1), 0), Overall!$A1101&lt;&gt;"", MONTH($O1099) &lt;= 10, MONTH($P1099) &gt;= 10), IF($S1099 &lt;&gt; "", $I1099/$S1099, ""), ""), "")</f>
        <v/>
      </c>
      <c r="AQ1099" s="10" t="str">
        <f ca="1">IFERROR(IF(AND(NOW()&lt;= EOMONTH(DATE(YEAR($P1099),11, 1), 0), Overall!$A1101&lt;&gt;"", MONTH($O1099) &lt;=11, MONTH($P1099) &gt;= 11), IF($S1099 &lt;&gt; "", $I1099/$S1099, ""), ""), "")</f>
        <v/>
      </c>
      <c r="AR1099" s="10" t="str">
        <f ca="1">IFERROR(IF(AND(NOW()&lt;= EOMONTH(DATE(YEAR($P1099),12, 1), 0), Overall!$A1101&lt;&gt;"", MONTH($O1099) &lt;= 12, MONTH($P1099) &gt;= 12), IF($S1099 &lt;&gt; "", $I1099/$S1099, ""), ""), "")</f>
        <v/>
      </c>
      <c r="AS1099" s="16">
        <f t="shared" ca="1" si="35"/>
        <v>0</v>
      </c>
    </row>
    <row r="1100" spans="1:45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5" t="str">
        <f>IF(Overall!P1102&lt;&gt;"",_xlfn.VALUETOTEXT(Overall!P1102),"")</f>
        <v/>
      </c>
      <c r="I1100" s="6" t="str">
        <f>IF(Overall!F1102&lt;&gt;"",VALUE(Overall!F1102),"")</f>
        <v/>
      </c>
      <c r="J1100" s="6" t="str">
        <f>IF(Overall!G1102&lt;&gt;"",VALUE(Overall!G1102),"")</f>
        <v/>
      </c>
      <c r="K1100" s="6" t="str">
        <f>IF(Overall!H1102&lt;&gt;"",VALUE(Overall!H1102),"")</f>
        <v/>
      </c>
      <c r="L1100" s="6" t="str">
        <f>IF(Overall!I1102&lt;&gt;"",VALUE(Overall!I1102),"")</f>
        <v/>
      </c>
      <c r="M1100" s="6" t="str">
        <f>IF(Overall!J1102&lt;&gt;"",VALUE(Overall!J1102),"")</f>
        <v/>
      </c>
      <c r="N1100" s="6" t="str">
        <f>IF(Overall!K1102&lt;&gt;"",VALUE(Overall!K1102),"")</f>
        <v/>
      </c>
      <c r="O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P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Q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R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S1100" s="5" t="str">
        <f t="shared" si="34"/>
        <v/>
      </c>
      <c r="T1100" s="10" t="str">
        <f>IF(Overall!$A1102&lt;&gt;"",IF(AND(MONTH($O1100) &lt;= 1, MONTH($P1100) &gt;= 1), IF($S1100 &lt;&gt; "", $I1100/$S1100, ""), ""),"")</f>
        <v/>
      </c>
      <c r="U1100" s="10" t="str">
        <f>IF(Overall!$A1102&lt;&gt;"",IF(AND(MONTH($O1100) &lt;= 2, MONTH($P1100) &gt;= 2), IF($S1100 &lt;&gt; "", $I1100/$S1100, ""), ""),"")</f>
        <v/>
      </c>
      <c r="V1100" s="10" t="str">
        <f>IF(Overall!$A1102&lt;&gt;"",IF(AND(MONTH($O1100) &lt;= 3, MONTH($P1100) &gt;= 3), IF($S1100 &lt;&gt; "", $I1100/$S1100, ""), ""),"")</f>
        <v/>
      </c>
      <c r="W1100" s="10" t="str">
        <f>IF(Overall!$A1102&lt;&gt;"",IF(AND(MONTH($O1100) &lt;= 4, MONTH($P1100) &gt;= 4), IF($S1100 &lt;&gt; "", $I1100/$S1100, ""), ""),"")</f>
        <v/>
      </c>
      <c r="X1100" s="10" t="str">
        <f>IF(Overall!$A1102&lt;&gt;"",IF(AND(MONTH($O1100) &lt;= 5, MONTH($P1100) &gt;= 5), IF($S1100 &lt;&gt; "", $I1100/$S1100, ""), ""),"")</f>
        <v/>
      </c>
      <c r="Y1100" s="10" t="str">
        <f>IF(Overall!$A1102&lt;&gt;"",IF(AND(MONTH($O1100) &lt;= 6, MONTH($P1100) &gt;= 6), IF($S1100 &lt;&gt; "", $I1100/$S1100, ""), ""),"")</f>
        <v/>
      </c>
      <c r="Z1100" s="10" t="str">
        <f>IF(Overall!$A1102&lt;&gt;"",IF(AND(MONTH($O1100) &lt;= 7, MONTH($P1100) &gt;= 7 ), IF($S1100 &lt;&gt; "", $I1100/$S1100, ""), ""),"")</f>
        <v/>
      </c>
      <c r="AA1100" s="10" t="str">
        <f>IF(Overall!$A1102&lt;&gt;"",IF(AND(MONTH($O1100) &lt;= 8, MONTH($P1100) &gt;= 8), IF($S1100 &lt;&gt; "", $I1100/$S1100, ""), ""),"")</f>
        <v/>
      </c>
      <c r="AB1100" s="10" t="str">
        <f>IF(Overall!$A1102&lt;&gt;"",IF(AND(MONTH($O1100) &lt;= 9, MONTH($P1100) &gt;= 9), IF($S1100 &lt;&gt; "", $I1100/$S1100, ""), ""),"")</f>
        <v/>
      </c>
      <c r="AC1100" s="10" t="str">
        <f>IF(Overall!$A1102&lt;&gt;"",IF(AND(MONTH($O1100) &lt;= 10, MONTH($P1100) &gt;= 10), IF($S1100 &lt;&gt; "", $I1100/$S1100, ""), ""),"")</f>
        <v/>
      </c>
      <c r="AD1100" s="10" t="str">
        <f>IF(Overall!$A1102&lt;&gt;"",IF(AND(MONTH($O1100) &lt;= 11, MONTH($P1100) &gt;= 11), IF($S1100 &lt;&gt; "", $I1100/$S1100, ""), ""),"")</f>
        <v/>
      </c>
      <c r="AE1100" s="10" t="str">
        <f>IF(Overall!$A1102&lt;&gt;"",IF(AND(MONTH($O1100) &lt;= 12, MONTH($P1100) &gt;= 12), IF($S1100 &lt;&gt; "", $I1100/$S1100, ""), ""),"")</f>
        <v/>
      </c>
      <c r="AG1100" s="10" t="str">
        <f ca="1">IFERROR(IF(AND(NOW()&lt;= EOMONTH(DATE(YEAR($P1100),1, 1), 0), Overall!$A1102&lt;&gt;"", MONTH($O1100) &lt;= 1, MONTH($P1100) &gt;= 1), IF($S1100 &lt;&gt; "", $I1100/$S1100, ""), ""), "")</f>
        <v/>
      </c>
      <c r="AH1100" s="10" t="str">
        <f ca="1">IFERROR(IF(AND(NOW()&lt;= EOMONTH(DATE(YEAR($P1100),2, 1), 0), Overall!$A1102&lt;&gt;"", MONTH($O1100) &lt;= 2, MONTH($P1100) &gt;= 2), IF($S1100 &lt;&gt; "", $I1100/$S1100, ""), ""), "")</f>
        <v/>
      </c>
      <c r="AI1100" s="10" t="str">
        <f ca="1">IFERROR(IF(AND(NOW()&lt;= EOMONTH(DATE(YEAR($P1100),3, 1), 0), Overall!$A1102&lt;&gt;"", MONTH($O1100) &lt;= 3, MONTH($P1100) &gt;= 3), IF($S1100 &lt;&gt; "", $I1100/$S1100, ""), ""), "")</f>
        <v/>
      </c>
      <c r="AJ1100" s="10" t="str">
        <f ca="1">IFERROR(IF(AND(NOW()&lt;= EOMONTH(DATE(YEAR($P1100),4, 1), 0), Overall!$A1102&lt;&gt;"", MONTH($O1100) &lt;= 4, MONTH($P1100) &gt;= 4), IF($S1100 &lt;&gt; "", $I1100/$S1100, ""), ""), "")</f>
        <v/>
      </c>
      <c r="AK1100" s="10" t="str">
        <f ca="1">IFERROR(IF(AND(NOW()&lt;= EOMONTH(DATE(YEAR($P1100),5, 1), 0), Overall!$A1102&lt;&gt;"", MONTH($O1100) &lt;= 5, MONTH($P1100) &gt;= 5), IF($S1100 &lt;&gt; "", $I1100/$S1100, ""), ""), "")</f>
        <v/>
      </c>
      <c r="AL1100" s="10" t="str">
        <f ca="1">IFERROR(IF(AND(NOW()&lt;= EOMONTH(DATE(YEAR($P1100),6, 1), 0), Overall!$A1102&lt;&gt;"", MONTH($O1100) &lt;= 6, MONTH($P1100) &gt;= 6), IF($S1100 &lt;&gt; "", $I1100/$S1100, ""), ""), "")</f>
        <v/>
      </c>
      <c r="AM1100" s="10" t="str">
        <f ca="1">IFERROR(IF(AND(NOW()&lt;= EOMONTH(DATE(YEAR($P1100),7, 1), 0), Overall!$A1102&lt;&gt;"", MONTH($O1100) &lt;= 7, MONTH($P1100) &gt;= 7), IF($S1100 &lt;&gt; "", $I1100/$S1100, ""), ""), "")</f>
        <v/>
      </c>
      <c r="AN1100" s="10" t="str">
        <f ca="1">IFERROR(IF(AND(NOW()&lt;= EOMONTH(DATE(YEAR($P1100),8, 1), 0), Overall!$A1102&lt;&gt;"", MONTH($O1100) &lt;= 8, MONTH($P1100) &gt;= 8), IF($S1100 &lt;&gt; "", $I1100/$S1100, ""), ""), "")</f>
        <v/>
      </c>
      <c r="AO1100" s="10" t="str">
        <f ca="1">IFERROR(IF(AND(NOW()&lt;= EOMONTH(DATE(YEAR($P1100),9, 1), 0), Overall!$A1102&lt;&gt;"", MONTH($O1100) &lt;= 9, MONTH($P1100) &gt;= 9), IF($S1100 &lt;&gt; "", $I1100/$S1100, ""), ""), "")</f>
        <v/>
      </c>
      <c r="AP1100" s="10" t="str">
        <f ca="1">IFERROR(IF(AND(NOW()&lt;= EOMONTH(DATE(YEAR($P1100),10, 1), 0), Overall!$A1102&lt;&gt;"", MONTH($O1100) &lt;= 10, MONTH($P1100) &gt;= 10), IF($S1100 &lt;&gt; "", $I1100/$S1100, ""), ""), "")</f>
        <v/>
      </c>
      <c r="AQ1100" s="10" t="str">
        <f ca="1">IFERROR(IF(AND(NOW()&lt;= EOMONTH(DATE(YEAR($P1100),11, 1), 0), Overall!$A1102&lt;&gt;"", MONTH($O1100) &lt;=11, MONTH($P1100) &gt;= 11), IF($S1100 &lt;&gt; "", $I1100/$S1100, ""), ""), "")</f>
        <v/>
      </c>
      <c r="AR1100" s="10" t="str">
        <f ca="1">IFERROR(IF(AND(NOW()&lt;= EOMONTH(DATE(YEAR($P1100),12, 1), 0), Overall!$A1102&lt;&gt;"", MONTH($O1100) &lt;= 12, MONTH($P1100) &gt;= 12), IF($S1100 &lt;&gt; "", $I1100/$S1100, ""), ""), "")</f>
        <v/>
      </c>
      <c r="AS1100" s="16">
        <f t="shared" ca="1" si="35"/>
        <v>0</v>
      </c>
    </row>
    <row r="1101" spans="1:45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5" t="str">
        <f>IF(Overall!P1103&lt;&gt;"",_xlfn.VALUETOTEXT(Overall!P1103),"")</f>
        <v/>
      </c>
      <c r="I1101" s="6" t="str">
        <f>IF(Overall!F1103&lt;&gt;"",VALUE(Overall!F1103),"")</f>
        <v/>
      </c>
      <c r="J1101" s="6" t="str">
        <f>IF(Overall!G1103&lt;&gt;"",VALUE(Overall!G1103),"")</f>
        <v/>
      </c>
      <c r="K1101" s="6" t="str">
        <f>IF(Overall!H1103&lt;&gt;"",VALUE(Overall!H1103),"")</f>
        <v/>
      </c>
      <c r="L1101" s="6" t="str">
        <f>IF(Overall!I1103&lt;&gt;"",VALUE(Overall!I1103),"")</f>
        <v/>
      </c>
      <c r="M1101" s="6" t="str">
        <f>IF(Overall!J1103&lt;&gt;"",VALUE(Overall!J1103),"")</f>
        <v/>
      </c>
      <c r="N1101" s="6" t="str">
        <f>IF(Overall!K1103&lt;&gt;"",VALUE(Overall!K1103),"")</f>
        <v/>
      </c>
      <c r="O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P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Q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R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S1101" s="5" t="str">
        <f t="shared" si="34"/>
        <v/>
      </c>
      <c r="T1101" s="10" t="str">
        <f>IF(Overall!$A1103&lt;&gt;"",IF(AND(MONTH($O1101) &lt;= 1, MONTH($P1101) &gt;= 1), IF($S1101 &lt;&gt; "", $I1101/$S1101, ""), ""),"")</f>
        <v/>
      </c>
      <c r="U1101" s="10" t="str">
        <f>IF(Overall!$A1103&lt;&gt;"",IF(AND(MONTH($O1101) &lt;= 2, MONTH($P1101) &gt;= 2), IF($S1101 &lt;&gt; "", $I1101/$S1101, ""), ""),"")</f>
        <v/>
      </c>
      <c r="V1101" s="10" t="str">
        <f>IF(Overall!$A1103&lt;&gt;"",IF(AND(MONTH($O1101) &lt;= 3, MONTH($P1101) &gt;= 3), IF($S1101 &lt;&gt; "", $I1101/$S1101, ""), ""),"")</f>
        <v/>
      </c>
      <c r="W1101" s="10" t="str">
        <f>IF(Overall!$A1103&lt;&gt;"",IF(AND(MONTH($O1101) &lt;= 4, MONTH($P1101) &gt;= 4), IF($S1101 &lt;&gt; "", $I1101/$S1101, ""), ""),"")</f>
        <v/>
      </c>
      <c r="X1101" s="10" t="str">
        <f>IF(Overall!$A1103&lt;&gt;"",IF(AND(MONTH($O1101) &lt;= 5, MONTH($P1101) &gt;= 5), IF($S1101 &lt;&gt; "", $I1101/$S1101, ""), ""),"")</f>
        <v/>
      </c>
      <c r="Y1101" s="10" t="str">
        <f>IF(Overall!$A1103&lt;&gt;"",IF(AND(MONTH($O1101) &lt;= 6, MONTH($P1101) &gt;= 6), IF($S1101 &lt;&gt; "", $I1101/$S1101, ""), ""),"")</f>
        <v/>
      </c>
      <c r="Z1101" s="10" t="str">
        <f>IF(Overall!$A1103&lt;&gt;"",IF(AND(MONTH($O1101) &lt;= 7, MONTH($P1101) &gt;= 7 ), IF($S1101 &lt;&gt; "", $I1101/$S1101, ""), ""),"")</f>
        <v/>
      </c>
      <c r="AA1101" s="10" t="str">
        <f>IF(Overall!$A1103&lt;&gt;"",IF(AND(MONTH($O1101) &lt;= 8, MONTH($P1101) &gt;= 8), IF($S1101 &lt;&gt; "", $I1101/$S1101, ""), ""),"")</f>
        <v/>
      </c>
      <c r="AB1101" s="10" t="str">
        <f>IF(Overall!$A1103&lt;&gt;"",IF(AND(MONTH($O1101) &lt;= 9, MONTH($P1101) &gt;= 9), IF($S1101 &lt;&gt; "", $I1101/$S1101, ""), ""),"")</f>
        <v/>
      </c>
      <c r="AC1101" s="10" t="str">
        <f>IF(Overall!$A1103&lt;&gt;"",IF(AND(MONTH($O1101) &lt;= 10, MONTH($P1101) &gt;= 10), IF($S1101 &lt;&gt; "", $I1101/$S1101, ""), ""),"")</f>
        <v/>
      </c>
      <c r="AD1101" s="10" t="str">
        <f>IF(Overall!$A1103&lt;&gt;"",IF(AND(MONTH($O1101) &lt;= 11, MONTH($P1101) &gt;= 11), IF($S1101 &lt;&gt; "", $I1101/$S1101, ""), ""),"")</f>
        <v/>
      </c>
      <c r="AE1101" s="10" t="str">
        <f>IF(Overall!$A1103&lt;&gt;"",IF(AND(MONTH($O1101) &lt;= 12, MONTH($P1101) &gt;= 12), IF($S1101 &lt;&gt; "", $I1101/$S1101, ""), ""),"")</f>
        <v/>
      </c>
      <c r="AG1101" s="10" t="str">
        <f ca="1">IFERROR(IF(AND(NOW()&lt;= EOMONTH(DATE(YEAR($P1101),1, 1), 0), Overall!$A1103&lt;&gt;"", MONTH($O1101) &lt;= 1, MONTH($P1101) &gt;= 1), IF($S1101 &lt;&gt; "", $I1101/$S1101, ""), ""), "")</f>
        <v/>
      </c>
      <c r="AH1101" s="10" t="str">
        <f ca="1">IFERROR(IF(AND(NOW()&lt;= EOMONTH(DATE(YEAR($P1101),2, 1), 0), Overall!$A1103&lt;&gt;"", MONTH($O1101) &lt;= 2, MONTH($P1101) &gt;= 2), IF($S1101 &lt;&gt; "", $I1101/$S1101, ""), ""), "")</f>
        <v/>
      </c>
      <c r="AI1101" s="10" t="str">
        <f ca="1">IFERROR(IF(AND(NOW()&lt;= EOMONTH(DATE(YEAR($P1101),3, 1), 0), Overall!$A1103&lt;&gt;"", MONTH($O1101) &lt;= 3, MONTH($P1101) &gt;= 3), IF($S1101 &lt;&gt; "", $I1101/$S1101, ""), ""), "")</f>
        <v/>
      </c>
      <c r="AJ1101" s="10" t="str">
        <f ca="1">IFERROR(IF(AND(NOW()&lt;= EOMONTH(DATE(YEAR($P1101),4, 1), 0), Overall!$A1103&lt;&gt;"", MONTH($O1101) &lt;= 4, MONTH($P1101) &gt;= 4), IF($S1101 &lt;&gt; "", $I1101/$S1101, ""), ""), "")</f>
        <v/>
      </c>
      <c r="AK1101" s="10" t="str">
        <f ca="1">IFERROR(IF(AND(NOW()&lt;= EOMONTH(DATE(YEAR($P1101),5, 1), 0), Overall!$A1103&lt;&gt;"", MONTH($O1101) &lt;= 5, MONTH($P1101) &gt;= 5), IF($S1101 &lt;&gt; "", $I1101/$S1101, ""), ""), "")</f>
        <v/>
      </c>
      <c r="AL1101" s="10" t="str">
        <f ca="1">IFERROR(IF(AND(NOW()&lt;= EOMONTH(DATE(YEAR($P1101),6, 1), 0), Overall!$A1103&lt;&gt;"", MONTH($O1101) &lt;= 6, MONTH($P1101) &gt;= 6), IF($S1101 &lt;&gt; "", $I1101/$S1101, ""), ""), "")</f>
        <v/>
      </c>
      <c r="AM1101" s="10" t="str">
        <f ca="1">IFERROR(IF(AND(NOW()&lt;= EOMONTH(DATE(YEAR($P1101),7, 1), 0), Overall!$A1103&lt;&gt;"", MONTH($O1101) &lt;= 7, MONTH($P1101) &gt;= 7), IF($S1101 &lt;&gt; "", $I1101/$S1101, ""), ""), "")</f>
        <v/>
      </c>
      <c r="AN1101" s="10" t="str">
        <f ca="1">IFERROR(IF(AND(NOW()&lt;= EOMONTH(DATE(YEAR($P1101),8, 1), 0), Overall!$A1103&lt;&gt;"", MONTH($O1101) &lt;= 8, MONTH($P1101) &gt;= 8), IF($S1101 &lt;&gt; "", $I1101/$S1101, ""), ""), "")</f>
        <v/>
      </c>
      <c r="AO1101" s="10" t="str">
        <f ca="1">IFERROR(IF(AND(NOW()&lt;= EOMONTH(DATE(YEAR($P1101),9, 1), 0), Overall!$A1103&lt;&gt;"", MONTH($O1101) &lt;= 9, MONTH($P1101) &gt;= 9), IF($S1101 &lt;&gt; "", $I1101/$S1101, ""), ""), "")</f>
        <v/>
      </c>
      <c r="AP1101" s="10" t="str">
        <f ca="1">IFERROR(IF(AND(NOW()&lt;= EOMONTH(DATE(YEAR($P1101),10, 1), 0), Overall!$A1103&lt;&gt;"", MONTH($O1101) &lt;= 10, MONTH($P1101) &gt;= 10), IF($S1101 &lt;&gt; "", $I1101/$S1101, ""), ""), "")</f>
        <v/>
      </c>
      <c r="AQ1101" s="10" t="str">
        <f ca="1">IFERROR(IF(AND(NOW()&lt;= EOMONTH(DATE(YEAR($P1101),11, 1), 0), Overall!$A1103&lt;&gt;"", MONTH($O1101) &lt;=11, MONTH($P1101) &gt;= 11), IF($S1101 &lt;&gt; "", $I1101/$S1101, ""), ""), "")</f>
        <v/>
      </c>
      <c r="AR1101" s="10" t="str">
        <f ca="1">IFERROR(IF(AND(NOW()&lt;= EOMONTH(DATE(YEAR($P1101),12, 1), 0), Overall!$A1103&lt;&gt;"", MONTH($O1101) &lt;= 12, MONTH($P1101) &gt;= 12), IF($S1101 &lt;&gt; "", $I1101/$S1101, ""), ""), "")</f>
        <v/>
      </c>
      <c r="AS1101" s="16">
        <f t="shared" ca="1" si="35"/>
        <v>0</v>
      </c>
    </row>
    <row r="1102" spans="1:45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5" t="str">
        <f>IF(Overall!P1104&lt;&gt;"",_xlfn.VALUETOTEXT(Overall!P1104),"")</f>
        <v/>
      </c>
      <c r="I1102" s="6" t="str">
        <f>IF(Overall!F1104&lt;&gt;"",VALUE(Overall!F1104),"")</f>
        <v/>
      </c>
      <c r="J1102" s="6" t="str">
        <f>IF(Overall!G1104&lt;&gt;"",VALUE(Overall!G1104),"")</f>
        <v/>
      </c>
      <c r="K1102" s="6" t="str">
        <f>IF(Overall!H1104&lt;&gt;"",VALUE(Overall!H1104),"")</f>
        <v/>
      </c>
      <c r="L1102" s="6" t="str">
        <f>IF(Overall!I1104&lt;&gt;"",VALUE(Overall!I1104),"")</f>
        <v/>
      </c>
      <c r="M1102" s="6" t="str">
        <f>IF(Overall!J1104&lt;&gt;"",VALUE(Overall!J1104),"")</f>
        <v/>
      </c>
      <c r="N1102" s="6" t="str">
        <f>IF(Overall!K1104&lt;&gt;"",VALUE(Overall!K1104),"")</f>
        <v/>
      </c>
      <c r="O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P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Q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R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S1102" s="5" t="str">
        <f t="shared" si="34"/>
        <v/>
      </c>
      <c r="T1102" s="10" t="str">
        <f>IF(Overall!$A1104&lt;&gt;"",IF(AND(MONTH($O1102) &lt;= 1, MONTH($P1102) &gt;= 1), IF($S1102 &lt;&gt; "", $I1102/$S1102, ""), ""),"")</f>
        <v/>
      </c>
      <c r="U1102" s="10" t="str">
        <f>IF(Overall!$A1104&lt;&gt;"",IF(AND(MONTH($O1102) &lt;= 2, MONTH($P1102) &gt;= 2), IF($S1102 &lt;&gt; "", $I1102/$S1102, ""), ""),"")</f>
        <v/>
      </c>
      <c r="V1102" s="10" t="str">
        <f>IF(Overall!$A1104&lt;&gt;"",IF(AND(MONTH($O1102) &lt;= 3, MONTH($P1102) &gt;= 3), IF($S1102 &lt;&gt; "", $I1102/$S1102, ""), ""),"")</f>
        <v/>
      </c>
      <c r="W1102" s="10" t="str">
        <f>IF(Overall!$A1104&lt;&gt;"",IF(AND(MONTH($O1102) &lt;= 4, MONTH($P1102) &gt;= 4), IF($S1102 &lt;&gt; "", $I1102/$S1102, ""), ""),"")</f>
        <v/>
      </c>
      <c r="X1102" s="10" t="str">
        <f>IF(Overall!$A1104&lt;&gt;"",IF(AND(MONTH($O1102) &lt;= 5, MONTH($P1102) &gt;= 5), IF($S1102 &lt;&gt; "", $I1102/$S1102, ""), ""),"")</f>
        <v/>
      </c>
      <c r="Y1102" s="10" t="str">
        <f>IF(Overall!$A1104&lt;&gt;"",IF(AND(MONTH($O1102) &lt;= 6, MONTH($P1102) &gt;= 6), IF($S1102 &lt;&gt; "", $I1102/$S1102, ""), ""),"")</f>
        <v/>
      </c>
      <c r="Z1102" s="10" t="str">
        <f>IF(Overall!$A1104&lt;&gt;"",IF(AND(MONTH($O1102) &lt;= 7, MONTH($P1102) &gt;= 7 ), IF($S1102 &lt;&gt; "", $I1102/$S1102, ""), ""),"")</f>
        <v/>
      </c>
      <c r="AA1102" s="10" t="str">
        <f>IF(Overall!$A1104&lt;&gt;"",IF(AND(MONTH($O1102) &lt;= 8, MONTH($P1102) &gt;= 8), IF($S1102 &lt;&gt; "", $I1102/$S1102, ""), ""),"")</f>
        <v/>
      </c>
      <c r="AB1102" s="10" t="str">
        <f>IF(Overall!$A1104&lt;&gt;"",IF(AND(MONTH($O1102) &lt;= 9, MONTH($P1102) &gt;= 9), IF($S1102 &lt;&gt; "", $I1102/$S1102, ""), ""),"")</f>
        <v/>
      </c>
      <c r="AC1102" s="10" t="str">
        <f>IF(Overall!$A1104&lt;&gt;"",IF(AND(MONTH($O1102) &lt;= 10, MONTH($P1102) &gt;= 10), IF($S1102 &lt;&gt; "", $I1102/$S1102, ""), ""),"")</f>
        <v/>
      </c>
      <c r="AD1102" s="10" t="str">
        <f>IF(Overall!$A1104&lt;&gt;"",IF(AND(MONTH($O1102) &lt;= 11, MONTH($P1102) &gt;= 11), IF($S1102 &lt;&gt; "", $I1102/$S1102, ""), ""),"")</f>
        <v/>
      </c>
      <c r="AE1102" s="10" t="str">
        <f>IF(Overall!$A1104&lt;&gt;"",IF(AND(MONTH($O1102) &lt;= 12, MONTH($P1102) &gt;= 12), IF($S1102 &lt;&gt; "", $I1102/$S1102, ""), ""),"")</f>
        <v/>
      </c>
      <c r="AG1102" s="10" t="str">
        <f ca="1">IFERROR(IF(AND(NOW()&lt;= EOMONTH(DATE(YEAR($P1102),1, 1), 0), Overall!$A1104&lt;&gt;"", MONTH($O1102) &lt;= 1, MONTH($P1102) &gt;= 1), IF($S1102 &lt;&gt; "", $I1102/$S1102, ""), ""), "")</f>
        <v/>
      </c>
      <c r="AH1102" s="10" t="str">
        <f ca="1">IFERROR(IF(AND(NOW()&lt;= EOMONTH(DATE(YEAR($P1102),2, 1), 0), Overall!$A1104&lt;&gt;"", MONTH($O1102) &lt;= 2, MONTH($P1102) &gt;= 2), IF($S1102 &lt;&gt; "", $I1102/$S1102, ""), ""), "")</f>
        <v/>
      </c>
      <c r="AI1102" s="10" t="str">
        <f ca="1">IFERROR(IF(AND(NOW()&lt;= EOMONTH(DATE(YEAR($P1102),3, 1), 0), Overall!$A1104&lt;&gt;"", MONTH($O1102) &lt;= 3, MONTH($P1102) &gt;= 3), IF($S1102 &lt;&gt; "", $I1102/$S1102, ""), ""), "")</f>
        <v/>
      </c>
      <c r="AJ1102" s="10" t="str">
        <f ca="1">IFERROR(IF(AND(NOW()&lt;= EOMONTH(DATE(YEAR($P1102),4, 1), 0), Overall!$A1104&lt;&gt;"", MONTH($O1102) &lt;= 4, MONTH($P1102) &gt;= 4), IF($S1102 &lt;&gt; "", $I1102/$S1102, ""), ""), "")</f>
        <v/>
      </c>
      <c r="AK1102" s="10" t="str">
        <f ca="1">IFERROR(IF(AND(NOW()&lt;= EOMONTH(DATE(YEAR($P1102),5, 1), 0), Overall!$A1104&lt;&gt;"", MONTH($O1102) &lt;= 5, MONTH($P1102) &gt;= 5), IF($S1102 &lt;&gt; "", $I1102/$S1102, ""), ""), "")</f>
        <v/>
      </c>
      <c r="AL1102" s="10" t="str">
        <f ca="1">IFERROR(IF(AND(NOW()&lt;= EOMONTH(DATE(YEAR($P1102),6, 1), 0), Overall!$A1104&lt;&gt;"", MONTH($O1102) &lt;= 6, MONTH($P1102) &gt;= 6), IF($S1102 &lt;&gt; "", $I1102/$S1102, ""), ""), "")</f>
        <v/>
      </c>
      <c r="AM1102" s="10" t="str">
        <f ca="1">IFERROR(IF(AND(NOW()&lt;= EOMONTH(DATE(YEAR($P1102),7, 1), 0), Overall!$A1104&lt;&gt;"", MONTH($O1102) &lt;= 7, MONTH($P1102) &gt;= 7), IF($S1102 &lt;&gt; "", $I1102/$S1102, ""), ""), "")</f>
        <v/>
      </c>
      <c r="AN1102" s="10" t="str">
        <f ca="1">IFERROR(IF(AND(NOW()&lt;= EOMONTH(DATE(YEAR($P1102),8, 1), 0), Overall!$A1104&lt;&gt;"", MONTH($O1102) &lt;= 8, MONTH($P1102) &gt;= 8), IF($S1102 &lt;&gt; "", $I1102/$S1102, ""), ""), "")</f>
        <v/>
      </c>
      <c r="AO1102" s="10" t="str">
        <f ca="1">IFERROR(IF(AND(NOW()&lt;= EOMONTH(DATE(YEAR($P1102),9, 1), 0), Overall!$A1104&lt;&gt;"", MONTH($O1102) &lt;= 9, MONTH($P1102) &gt;= 9), IF($S1102 &lt;&gt; "", $I1102/$S1102, ""), ""), "")</f>
        <v/>
      </c>
      <c r="AP1102" s="10" t="str">
        <f ca="1">IFERROR(IF(AND(NOW()&lt;= EOMONTH(DATE(YEAR($P1102),10, 1), 0), Overall!$A1104&lt;&gt;"", MONTH($O1102) &lt;= 10, MONTH($P1102) &gt;= 10), IF($S1102 &lt;&gt; "", $I1102/$S1102, ""), ""), "")</f>
        <v/>
      </c>
      <c r="AQ1102" s="10" t="str">
        <f ca="1">IFERROR(IF(AND(NOW()&lt;= EOMONTH(DATE(YEAR($P1102),11, 1), 0), Overall!$A1104&lt;&gt;"", MONTH($O1102) &lt;=11, MONTH($P1102) &gt;= 11), IF($S1102 &lt;&gt; "", $I1102/$S1102, ""), ""), "")</f>
        <v/>
      </c>
      <c r="AR1102" s="10" t="str">
        <f ca="1">IFERROR(IF(AND(NOW()&lt;= EOMONTH(DATE(YEAR($P1102),12, 1), 0), Overall!$A1104&lt;&gt;"", MONTH($O1102) &lt;= 12, MONTH($P1102) &gt;= 12), IF($S1102 &lt;&gt; "", $I1102/$S1102, ""), ""), "")</f>
        <v/>
      </c>
      <c r="AS1102" s="16">
        <f t="shared" ca="1" si="35"/>
        <v>0</v>
      </c>
    </row>
    <row r="1103" spans="1:45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5" t="str">
        <f>IF(Overall!P1105&lt;&gt;"",_xlfn.VALUETOTEXT(Overall!P1105),"")</f>
        <v/>
      </c>
      <c r="I1103" s="6" t="str">
        <f>IF(Overall!F1105&lt;&gt;"",VALUE(Overall!F1105),"")</f>
        <v/>
      </c>
      <c r="J1103" s="6" t="str">
        <f>IF(Overall!G1105&lt;&gt;"",VALUE(Overall!G1105),"")</f>
        <v/>
      </c>
      <c r="K1103" s="6" t="str">
        <f>IF(Overall!H1105&lt;&gt;"",VALUE(Overall!H1105),"")</f>
        <v/>
      </c>
      <c r="L1103" s="6" t="str">
        <f>IF(Overall!I1105&lt;&gt;"",VALUE(Overall!I1105),"")</f>
        <v/>
      </c>
      <c r="M1103" s="6" t="str">
        <f>IF(Overall!J1105&lt;&gt;"",VALUE(Overall!J1105),"")</f>
        <v/>
      </c>
      <c r="N1103" s="6" t="str">
        <f>IF(Overall!K1105&lt;&gt;"",VALUE(Overall!K1105),"")</f>
        <v/>
      </c>
      <c r="O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P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Q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R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S1103" s="5" t="str">
        <f t="shared" si="34"/>
        <v/>
      </c>
      <c r="T1103" s="10" t="str">
        <f>IF(Overall!$A1105&lt;&gt;"",IF(AND(MONTH($O1103) &lt;= 1, MONTH($P1103) &gt;= 1), IF($S1103 &lt;&gt; "", $I1103/$S1103, ""), ""),"")</f>
        <v/>
      </c>
      <c r="U1103" s="10" t="str">
        <f>IF(Overall!$A1105&lt;&gt;"",IF(AND(MONTH($O1103) &lt;= 2, MONTH($P1103) &gt;= 2), IF($S1103 &lt;&gt; "", $I1103/$S1103, ""), ""),"")</f>
        <v/>
      </c>
      <c r="V1103" s="10" t="str">
        <f>IF(Overall!$A1105&lt;&gt;"",IF(AND(MONTH($O1103) &lt;= 3, MONTH($P1103) &gt;= 3), IF($S1103 &lt;&gt; "", $I1103/$S1103, ""), ""),"")</f>
        <v/>
      </c>
      <c r="W1103" s="10" t="str">
        <f>IF(Overall!$A1105&lt;&gt;"",IF(AND(MONTH($O1103) &lt;= 4, MONTH($P1103) &gt;= 4), IF($S1103 &lt;&gt; "", $I1103/$S1103, ""), ""),"")</f>
        <v/>
      </c>
      <c r="X1103" s="10" t="str">
        <f>IF(Overall!$A1105&lt;&gt;"",IF(AND(MONTH($O1103) &lt;= 5, MONTH($P1103) &gt;= 5), IF($S1103 &lt;&gt; "", $I1103/$S1103, ""), ""),"")</f>
        <v/>
      </c>
      <c r="Y1103" s="10" t="str">
        <f>IF(Overall!$A1105&lt;&gt;"",IF(AND(MONTH($O1103) &lt;= 6, MONTH($P1103) &gt;= 6), IF($S1103 &lt;&gt; "", $I1103/$S1103, ""), ""),"")</f>
        <v/>
      </c>
      <c r="Z1103" s="10" t="str">
        <f>IF(Overall!$A1105&lt;&gt;"",IF(AND(MONTH($O1103) &lt;= 7, MONTH($P1103) &gt;= 7 ), IF($S1103 &lt;&gt; "", $I1103/$S1103, ""), ""),"")</f>
        <v/>
      </c>
      <c r="AA1103" s="10" t="str">
        <f>IF(Overall!$A1105&lt;&gt;"",IF(AND(MONTH($O1103) &lt;= 8, MONTH($P1103) &gt;= 8), IF($S1103 &lt;&gt; "", $I1103/$S1103, ""), ""),"")</f>
        <v/>
      </c>
      <c r="AB1103" s="10" t="str">
        <f>IF(Overall!$A1105&lt;&gt;"",IF(AND(MONTH($O1103) &lt;= 9, MONTH($P1103) &gt;= 9), IF($S1103 &lt;&gt; "", $I1103/$S1103, ""), ""),"")</f>
        <v/>
      </c>
      <c r="AC1103" s="10" t="str">
        <f>IF(Overall!$A1105&lt;&gt;"",IF(AND(MONTH($O1103) &lt;= 10, MONTH($P1103) &gt;= 10), IF($S1103 &lt;&gt; "", $I1103/$S1103, ""), ""),"")</f>
        <v/>
      </c>
      <c r="AD1103" s="10" t="str">
        <f>IF(Overall!$A1105&lt;&gt;"",IF(AND(MONTH($O1103) &lt;= 11, MONTH($P1103) &gt;= 11), IF($S1103 &lt;&gt; "", $I1103/$S1103, ""), ""),"")</f>
        <v/>
      </c>
      <c r="AE1103" s="10" t="str">
        <f>IF(Overall!$A1105&lt;&gt;"",IF(AND(MONTH($O1103) &lt;= 12, MONTH($P1103) &gt;= 12), IF($S1103 &lt;&gt; "", $I1103/$S1103, ""), ""),"")</f>
        <v/>
      </c>
      <c r="AG1103" s="10" t="str">
        <f ca="1">IFERROR(IF(AND(NOW()&lt;= EOMONTH(DATE(YEAR($P1103),1, 1), 0), Overall!$A1105&lt;&gt;"", MONTH($O1103) &lt;= 1, MONTH($P1103) &gt;= 1), IF($S1103 &lt;&gt; "", $I1103/$S1103, ""), ""), "")</f>
        <v/>
      </c>
      <c r="AH1103" s="10" t="str">
        <f ca="1">IFERROR(IF(AND(NOW()&lt;= EOMONTH(DATE(YEAR($P1103),2, 1), 0), Overall!$A1105&lt;&gt;"", MONTH($O1103) &lt;= 2, MONTH($P1103) &gt;= 2), IF($S1103 &lt;&gt; "", $I1103/$S1103, ""), ""), "")</f>
        <v/>
      </c>
      <c r="AI1103" s="10" t="str">
        <f ca="1">IFERROR(IF(AND(NOW()&lt;= EOMONTH(DATE(YEAR($P1103),3, 1), 0), Overall!$A1105&lt;&gt;"", MONTH($O1103) &lt;= 3, MONTH($P1103) &gt;= 3), IF($S1103 &lt;&gt; "", $I1103/$S1103, ""), ""), "")</f>
        <v/>
      </c>
      <c r="AJ1103" s="10" t="str">
        <f ca="1">IFERROR(IF(AND(NOW()&lt;= EOMONTH(DATE(YEAR($P1103),4, 1), 0), Overall!$A1105&lt;&gt;"", MONTH($O1103) &lt;= 4, MONTH($P1103) &gt;= 4), IF($S1103 &lt;&gt; "", $I1103/$S1103, ""), ""), "")</f>
        <v/>
      </c>
      <c r="AK1103" s="10" t="str">
        <f ca="1">IFERROR(IF(AND(NOW()&lt;= EOMONTH(DATE(YEAR($P1103),5, 1), 0), Overall!$A1105&lt;&gt;"", MONTH($O1103) &lt;= 5, MONTH($P1103) &gt;= 5), IF($S1103 &lt;&gt; "", $I1103/$S1103, ""), ""), "")</f>
        <v/>
      </c>
      <c r="AL1103" s="10" t="str">
        <f ca="1">IFERROR(IF(AND(NOW()&lt;= EOMONTH(DATE(YEAR($P1103),6, 1), 0), Overall!$A1105&lt;&gt;"", MONTH($O1103) &lt;= 6, MONTH($P1103) &gt;= 6), IF($S1103 &lt;&gt; "", $I1103/$S1103, ""), ""), "")</f>
        <v/>
      </c>
      <c r="AM1103" s="10" t="str">
        <f ca="1">IFERROR(IF(AND(NOW()&lt;= EOMONTH(DATE(YEAR($P1103),7, 1), 0), Overall!$A1105&lt;&gt;"", MONTH($O1103) &lt;= 7, MONTH($P1103) &gt;= 7), IF($S1103 &lt;&gt; "", $I1103/$S1103, ""), ""), "")</f>
        <v/>
      </c>
      <c r="AN1103" s="10" t="str">
        <f ca="1">IFERROR(IF(AND(NOW()&lt;= EOMONTH(DATE(YEAR($P1103),8, 1), 0), Overall!$A1105&lt;&gt;"", MONTH($O1103) &lt;= 8, MONTH($P1103) &gt;= 8), IF($S1103 &lt;&gt; "", $I1103/$S1103, ""), ""), "")</f>
        <v/>
      </c>
      <c r="AO1103" s="10" t="str">
        <f ca="1">IFERROR(IF(AND(NOW()&lt;= EOMONTH(DATE(YEAR($P1103),9, 1), 0), Overall!$A1105&lt;&gt;"", MONTH($O1103) &lt;= 9, MONTH($P1103) &gt;= 9), IF($S1103 &lt;&gt; "", $I1103/$S1103, ""), ""), "")</f>
        <v/>
      </c>
      <c r="AP1103" s="10" t="str">
        <f ca="1">IFERROR(IF(AND(NOW()&lt;= EOMONTH(DATE(YEAR($P1103),10, 1), 0), Overall!$A1105&lt;&gt;"", MONTH($O1103) &lt;= 10, MONTH($P1103) &gt;= 10), IF($S1103 &lt;&gt; "", $I1103/$S1103, ""), ""), "")</f>
        <v/>
      </c>
      <c r="AQ1103" s="10" t="str">
        <f ca="1">IFERROR(IF(AND(NOW()&lt;= EOMONTH(DATE(YEAR($P1103),11, 1), 0), Overall!$A1105&lt;&gt;"", MONTH($O1103) &lt;=11, MONTH($P1103) &gt;= 11), IF($S1103 &lt;&gt; "", $I1103/$S1103, ""), ""), "")</f>
        <v/>
      </c>
      <c r="AR1103" s="10" t="str">
        <f ca="1">IFERROR(IF(AND(NOW()&lt;= EOMONTH(DATE(YEAR($P1103),12, 1), 0), Overall!$A1105&lt;&gt;"", MONTH($O1103) &lt;= 12, MONTH($P1103) &gt;= 12), IF($S1103 &lt;&gt; "", $I1103/$S1103, ""), ""), "")</f>
        <v/>
      </c>
      <c r="AS1103" s="16">
        <f t="shared" ca="1" si="35"/>
        <v>0</v>
      </c>
    </row>
    <row r="1104" spans="1:45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5" t="str">
        <f>IF(Overall!P1106&lt;&gt;"",_xlfn.VALUETOTEXT(Overall!P1106),"")</f>
        <v/>
      </c>
      <c r="I1104" s="6" t="str">
        <f>IF(Overall!F1106&lt;&gt;"",VALUE(Overall!F1106),"")</f>
        <v/>
      </c>
      <c r="J1104" s="6" t="str">
        <f>IF(Overall!G1106&lt;&gt;"",VALUE(Overall!G1106),"")</f>
        <v/>
      </c>
      <c r="K1104" s="6" t="str">
        <f>IF(Overall!H1106&lt;&gt;"",VALUE(Overall!H1106),"")</f>
        <v/>
      </c>
      <c r="L1104" s="6" t="str">
        <f>IF(Overall!I1106&lt;&gt;"",VALUE(Overall!I1106),"")</f>
        <v/>
      </c>
      <c r="M1104" s="6" t="str">
        <f>IF(Overall!J1106&lt;&gt;"",VALUE(Overall!J1106),"")</f>
        <v/>
      </c>
      <c r="N1104" s="6" t="str">
        <f>IF(Overall!K1106&lt;&gt;"",VALUE(Overall!K1106),"")</f>
        <v/>
      </c>
      <c r="O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P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Q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R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S1104" s="5" t="str">
        <f t="shared" si="34"/>
        <v/>
      </c>
      <c r="T1104" s="10" t="str">
        <f>IF(Overall!$A1106&lt;&gt;"",IF(AND(MONTH($O1104) &lt;= 1, MONTH($P1104) &gt;= 1), IF($S1104 &lt;&gt; "", $I1104/$S1104, ""), ""),"")</f>
        <v/>
      </c>
      <c r="U1104" s="10" t="str">
        <f>IF(Overall!$A1106&lt;&gt;"",IF(AND(MONTH($O1104) &lt;= 2, MONTH($P1104) &gt;= 2), IF($S1104 &lt;&gt; "", $I1104/$S1104, ""), ""),"")</f>
        <v/>
      </c>
      <c r="V1104" s="10" t="str">
        <f>IF(Overall!$A1106&lt;&gt;"",IF(AND(MONTH($O1104) &lt;= 3, MONTH($P1104) &gt;= 3), IF($S1104 &lt;&gt; "", $I1104/$S1104, ""), ""),"")</f>
        <v/>
      </c>
      <c r="W1104" s="10" t="str">
        <f>IF(Overall!$A1106&lt;&gt;"",IF(AND(MONTH($O1104) &lt;= 4, MONTH($P1104) &gt;= 4), IF($S1104 &lt;&gt; "", $I1104/$S1104, ""), ""),"")</f>
        <v/>
      </c>
      <c r="X1104" s="10" t="str">
        <f>IF(Overall!$A1106&lt;&gt;"",IF(AND(MONTH($O1104) &lt;= 5, MONTH($P1104) &gt;= 5), IF($S1104 &lt;&gt; "", $I1104/$S1104, ""), ""),"")</f>
        <v/>
      </c>
      <c r="Y1104" s="10" t="str">
        <f>IF(Overall!$A1106&lt;&gt;"",IF(AND(MONTH($O1104) &lt;= 6, MONTH($P1104) &gt;= 6), IF($S1104 &lt;&gt; "", $I1104/$S1104, ""), ""),"")</f>
        <v/>
      </c>
      <c r="Z1104" s="10" t="str">
        <f>IF(Overall!$A1106&lt;&gt;"",IF(AND(MONTH($O1104) &lt;= 7, MONTH($P1104) &gt;= 7 ), IF($S1104 &lt;&gt; "", $I1104/$S1104, ""), ""),"")</f>
        <v/>
      </c>
      <c r="AA1104" s="10" t="str">
        <f>IF(Overall!$A1106&lt;&gt;"",IF(AND(MONTH($O1104) &lt;= 8, MONTH($P1104) &gt;= 8), IF($S1104 &lt;&gt; "", $I1104/$S1104, ""), ""),"")</f>
        <v/>
      </c>
      <c r="AB1104" s="10" t="str">
        <f>IF(Overall!$A1106&lt;&gt;"",IF(AND(MONTH($O1104) &lt;= 9, MONTH($P1104) &gt;= 9), IF($S1104 &lt;&gt; "", $I1104/$S1104, ""), ""),"")</f>
        <v/>
      </c>
      <c r="AC1104" s="10" t="str">
        <f>IF(Overall!$A1106&lt;&gt;"",IF(AND(MONTH($O1104) &lt;= 10, MONTH($P1104) &gt;= 10), IF($S1104 &lt;&gt; "", $I1104/$S1104, ""), ""),"")</f>
        <v/>
      </c>
      <c r="AD1104" s="10" t="str">
        <f>IF(Overall!$A1106&lt;&gt;"",IF(AND(MONTH($O1104) &lt;= 11, MONTH($P1104) &gt;= 11), IF($S1104 &lt;&gt; "", $I1104/$S1104, ""), ""),"")</f>
        <v/>
      </c>
      <c r="AE1104" s="10" t="str">
        <f>IF(Overall!$A1106&lt;&gt;"",IF(AND(MONTH($O1104) &lt;= 12, MONTH($P1104) &gt;= 12), IF($S1104 &lt;&gt; "", $I1104/$S1104, ""), ""),"")</f>
        <v/>
      </c>
      <c r="AG1104" s="10" t="str">
        <f ca="1">IFERROR(IF(AND(NOW()&lt;= EOMONTH(DATE(YEAR($P1104),1, 1), 0), Overall!$A1106&lt;&gt;"", MONTH($O1104) &lt;= 1, MONTH($P1104) &gt;= 1), IF($S1104 &lt;&gt; "", $I1104/$S1104, ""), ""), "")</f>
        <v/>
      </c>
      <c r="AH1104" s="10" t="str">
        <f ca="1">IFERROR(IF(AND(NOW()&lt;= EOMONTH(DATE(YEAR($P1104),2, 1), 0), Overall!$A1106&lt;&gt;"", MONTH($O1104) &lt;= 2, MONTH($P1104) &gt;= 2), IF($S1104 &lt;&gt; "", $I1104/$S1104, ""), ""), "")</f>
        <v/>
      </c>
      <c r="AI1104" s="10" t="str">
        <f ca="1">IFERROR(IF(AND(NOW()&lt;= EOMONTH(DATE(YEAR($P1104),3, 1), 0), Overall!$A1106&lt;&gt;"", MONTH($O1104) &lt;= 3, MONTH($P1104) &gt;= 3), IF($S1104 &lt;&gt; "", $I1104/$S1104, ""), ""), "")</f>
        <v/>
      </c>
      <c r="AJ1104" s="10" t="str">
        <f ca="1">IFERROR(IF(AND(NOW()&lt;= EOMONTH(DATE(YEAR($P1104),4, 1), 0), Overall!$A1106&lt;&gt;"", MONTH($O1104) &lt;= 4, MONTH($P1104) &gt;= 4), IF($S1104 &lt;&gt; "", $I1104/$S1104, ""), ""), "")</f>
        <v/>
      </c>
      <c r="AK1104" s="10" t="str">
        <f ca="1">IFERROR(IF(AND(NOW()&lt;= EOMONTH(DATE(YEAR($P1104),5, 1), 0), Overall!$A1106&lt;&gt;"", MONTH($O1104) &lt;= 5, MONTH($P1104) &gt;= 5), IF($S1104 &lt;&gt; "", $I1104/$S1104, ""), ""), "")</f>
        <v/>
      </c>
      <c r="AL1104" s="10" t="str">
        <f ca="1">IFERROR(IF(AND(NOW()&lt;= EOMONTH(DATE(YEAR($P1104),6, 1), 0), Overall!$A1106&lt;&gt;"", MONTH($O1104) &lt;= 6, MONTH($P1104) &gt;= 6), IF($S1104 &lt;&gt; "", $I1104/$S1104, ""), ""), "")</f>
        <v/>
      </c>
      <c r="AM1104" s="10" t="str">
        <f ca="1">IFERROR(IF(AND(NOW()&lt;= EOMONTH(DATE(YEAR($P1104),7, 1), 0), Overall!$A1106&lt;&gt;"", MONTH($O1104) &lt;= 7, MONTH($P1104) &gt;= 7), IF($S1104 &lt;&gt; "", $I1104/$S1104, ""), ""), "")</f>
        <v/>
      </c>
      <c r="AN1104" s="10" t="str">
        <f ca="1">IFERROR(IF(AND(NOW()&lt;= EOMONTH(DATE(YEAR($P1104),8, 1), 0), Overall!$A1106&lt;&gt;"", MONTH($O1104) &lt;= 8, MONTH($P1104) &gt;= 8), IF($S1104 &lt;&gt; "", $I1104/$S1104, ""), ""), "")</f>
        <v/>
      </c>
      <c r="AO1104" s="10" t="str">
        <f ca="1">IFERROR(IF(AND(NOW()&lt;= EOMONTH(DATE(YEAR($P1104),9, 1), 0), Overall!$A1106&lt;&gt;"", MONTH($O1104) &lt;= 9, MONTH($P1104) &gt;= 9), IF($S1104 &lt;&gt; "", $I1104/$S1104, ""), ""), "")</f>
        <v/>
      </c>
      <c r="AP1104" s="10" t="str">
        <f ca="1">IFERROR(IF(AND(NOW()&lt;= EOMONTH(DATE(YEAR($P1104),10, 1), 0), Overall!$A1106&lt;&gt;"", MONTH($O1104) &lt;= 10, MONTH($P1104) &gt;= 10), IF($S1104 &lt;&gt; "", $I1104/$S1104, ""), ""), "")</f>
        <v/>
      </c>
      <c r="AQ1104" s="10" t="str">
        <f ca="1">IFERROR(IF(AND(NOW()&lt;= EOMONTH(DATE(YEAR($P1104),11, 1), 0), Overall!$A1106&lt;&gt;"", MONTH($O1104) &lt;=11, MONTH($P1104) &gt;= 11), IF($S1104 &lt;&gt; "", $I1104/$S1104, ""), ""), "")</f>
        <v/>
      </c>
      <c r="AR1104" s="10" t="str">
        <f ca="1">IFERROR(IF(AND(NOW()&lt;= EOMONTH(DATE(YEAR($P1104),12, 1), 0), Overall!$A1106&lt;&gt;"", MONTH($O1104) &lt;= 12, MONTH($P1104) &gt;= 12), IF($S1104 &lt;&gt; "", $I1104/$S1104, ""), ""), "")</f>
        <v/>
      </c>
      <c r="AS1104" s="16">
        <f t="shared" ca="1" si="35"/>
        <v>0</v>
      </c>
    </row>
    <row r="1105" spans="1:45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5" t="str">
        <f>IF(Overall!P1107&lt;&gt;"",_xlfn.VALUETOTEXT(Overall!P1107),"")</f>
        <v/>
      </c>
      <c r="I1105" s="6" t="str">
        <f>IF(Overall!F1107&lt;&gt;"",VALUE(Overall!F1107),"")</f>
        <v/>
      </c>
      <c r="J1105" s="6" t="str">
        <f>IF(Overall!G1107&lt;&gt;"",VALUE(Overall!G1107),"")</f>
        <v/>
      </c>
      <c r="K1105" s="6" t="str">
        <f>IF(Overall!H1107&lt;&gt;"",VALUE(Overall!H1107),"")</f>
        <v/>
      </c>
      <c r="L1105" s="6" t="str">
        <f>IF(Overall!I1107&lt;&gt;"",VALUE(Overall!I1107),"")</f>
        <v/>
      </c>
      <c r="M1105" s="6" t="str">
        <f>IF(Overall!J1107&lt;&gt;"",VALUE(Overall!J1107),"")</f>
        <v/>
      </c>
      <c r="N1105" s="6" t="str">
        <f>IF(Overall!K1107&lt;&gt;"",VALUE(Overall!K1107),"")</f>
        <v/>
      </c>
      <c r="O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P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Q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R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S1105" s="5" t="str">
        <f t="shared" si="34"/>
        <v/>
      </c>
      <c r="T1105" s="10" t="str">
        <f>IF(Overall!$A1107&lt;&gt;"",IF(AND(MONTH($O1105) &lt;= 1, MONTH($P1105) &gt;= 1), IF($S1105 &lt;&gt; "", $I1105/$S1105, ""), ""),"")</f>
        <v/>
      </c>
      <c r="U1105" s="10" t="str">
        <f>IF(Overall!$A1107&lt;&gt;"",IF(AND(MONTH($O1105) &lt;= 2, MONTH($P1105) &gt;= 2), IF($S1105 &lt;&gt; "", $I1105/$S1105, ""), ""),"")</f>
        <v/>
      </c>
      <c r="V1105" s="10" t="str">
        <f>IF(Overall!$A1107&lt;&gt;"",IF(AND(MONTH($O1105) &lt;= 3, MONTH($P1105) &gt;= 3), IF($S1105 &lt;&gt; "", $I1105/$S1105, ""), ""),"")</f>
        <v/>
      </c>
      <c r="W1105" s="10" t="str">
        <f>IF(Overall!$A1107&lt;&gt;"",IF(AND(MONTH($O1105) &lt;= 4, MONTH($P1105) &gt;= 4), IF($S1105 &lt;&gt; "", $I1105/$S1105, ""), ""),"")</f>
        <v/>
      </c>
      <c r="X1105" s="10" t="str">
        <f>IF(Overall!$A1107&lt;&gt;"",IF(AND(MONTH($O1105) &lt;= 5, MONTH($P1105) &gt;= 5), IF($S1105 &lt;&gt; "", $I1105/$S1105, ""), ""),"")</f>
        <v/>
      </c>
      <c r="Y1105" s="10" t="str">
        <f>IF(Overall!$A1107&lt;&gt;"",IF(AND(MONTH($O1105) &lt;= 6, MONTH($P1105) &gt;= 6), IF($S1105 &lt;&gt; "", $I1105/$S1105, ""), ""),"")</f>
        <v/>
      </c>
      <c r="Z1105" s="10" t="str">
        <f>IF(Overall!$A1107&lt;&gt;"",IF(AND(MONTH($O1105) &lt;= 7, MONTH($P1105) &gt;= 7 ), IF($S1105 &lt;&gt; "", $I1105/$S1105, ""), ""),"")</f>
        <v/>
      </c>
      <c r="AA1105" s="10" t="str">
        <f>IF(Overall!$A1107&lt;&gt;"",IF(AND(MONTH($O1105) &lt;= 8, MONTH($P1105) &gt;= 8), IF($S1105 &lt;&gt; "", $I1105/$S1105, ""), ""),"")</f>
        <v/>
      </c>
      <c r="AB1105" s="10" t="str">
        <f>IF(Overall!$A1107&lt;&gt;"",IF(AND(MONTH($O1105) &lt;= 9, MONTH($P1105) &gt;= 9), IF($S1105 &lt;&gt; "", $I1105/$S1105, ""), ""),"")</f>
        <v/>
      </c>
      <c r="AC1105" s="10" t="str">
        <f>IF(Overall!$A1107&lt;&gt;"",IF(AND(MONTH($O1105) &lt;= 10, MONTH($P1105) &gt;= 10), IF($S1105 &lt;&gt; "", $I1105/$S1105, ""), ""),"")</f>
        <v/>
      </c>
      <c r="AD1105" s="10" t="str">
        <f>IF(Overall!$A1107&lt;&gt;"",IF(AND(MONTH($O1105) &lt;= 11, MONTH($P1105) &gt;= 11), IF($S1105 &lt;&gt; "", $I1105/$S1105, ""), ""),"")</f>
        <v/>
      </c>
      <c r="AE1105" s="10" t="str">
        <f>IF(Overall!$A1107&lt;&gt;"",IF(AND(MONTH($O1105) &lt;= 12, MONTH($P1105) &gt;= 12), IF($S1105 &lt;&gt; "", $I1105/$S1105, ""), ""),"")</f>
        <v/>
      </c>
      <c r="AG1105" s="10" t="str">
        <f ca="1">IFERROR(IF(AND(NOW()&lt;= EOMONTH(DATE(YEAR($P1105),1, 1), 0), Overall!$A1107&lt;&gt;"", MONTH($O1105) &lt;= 1, MONTH($P1105) &gt;= 1), IF($S1105 &lt;&gt; "", $I1105/$S1105, ""), ""), "")</f>
        <v/>
      </c>
      <c r="AH1105" s="10" t="str">
        <f ca="1">IFERROR(IF(AND(NOW()&lt;= EOMONTH(DATE(YEAR($P1105),2, 1), 0), Overall!$A1107&lt;&gt;"", MONTH($O1105) &lt;= 2, MONTH($P1105) &gt;= 2), IF($S1105 &lt;&gt; "", $I1105/$S1105, ""), ""), "")</f>
        <v/>
      </c>
      <c r="AI1105" s="10" t="str">
        <f ca="1">IFERROR(IF(AND(NOW()&lt;= EOMONTH(DATE(YEAR($P1105),3, 1), 0), Overall!$A1107&lt;&gt;"", MONTH($O1105) &lt;= 3, MONTH($P1105) &gt;= 3), IF($S1105 &lt;&gt; "", $I1105/$S1105, ""), ""), "")</f>
        <v/>
      </c>
      <c r="AJ1105" s="10" t="str">
        <f ca="1">IFERROR(IF(AND(NOW()&lt;= EOMONTH(DATE(YEAR($P1105),4, 1), 0), Overall!$A1107&lt;&gt;"", MONTH($O1105) &lt;= 4, MONTH($P1105) &gt;= 4), IF($S1105 &lt;&gt; "", $I1105/$S1105, ""), ""), "")</f>
        <v/>
      </c>
      <c r="AK1105" s="10" t="str">
        <f ca="1">IFERROR(IF(AND(NOW()&lt;= EOMONTH(DATE(YEAR($P1105),5, 1), 0), Overall!$A1107&lt;&gt;"", MONTH($O1105) &lt;= 5, MONTH($P1105) &gt;= 5), IF($S1105 &lt;&gt; "", $I1105/$S1105, ""), ""), "")</f>
        <v/>
      </c>
      <c r="AL1105" s="10" t="str">
        <f ca="1">IFERROR(IF(AND(NOW()&lt;= EOMONTH(DATE(YEAR($P1105),6, 1), 0), Overall!$A1107&lt;&gt;"", MONTH($O1105) &lt;= 6, MONTH($P1105) &gt;= 6), IF($S1105 &lt;&gt; "", $I1105/$S1105, ""), ""), "")</f>
        <v/>
      </c>
      <c r="AM1105" s="10" t="str">
        <f ca="1">IFERROR(IF(AND(NOW()&lt;= EOMONTH(DATE(YEAR($P1105),7, 1), 0), Overall!$A1107&lt;&gt;"", MONTH($O1105) &lt;= 7, MONTH($P1105) &gt;= 7), IF($S1105 &lt;&gt; "", $I1105/$S1105, ""), ""), "")</f>
        <v/>
      </c>
      <c r="AN1105" s="10" t="str">
        <f ca="1">IFERROR(IF(AND(NOW()&lt;= EOMONTH(DATE(YEAR($P1105),8, 1), 0), Overall!$A1107&lt;&gt;"", MONTH($O1105) &lt;= 8, MONTH($P1105) &gt;= 8), IF($S1105 &lt;&gt; "", $I1105/$S1105, ""), ""), "")</f>
        <v/>
      </c>
      <c r="AO1105" s="10" t="str">
        <f ca="1">IFERROR(IF(AND(NOW()&lt;= EOMONTH(DATE(YEAR($P1105),9, 1), 0), Overall!$A1107&lt;&gt;"", MONTH($O1105) &lt;= 9, MONTH($P1105) &gt;= 9), IF($S1105 &lt;&gt; "", $I1105/$S1105, ""), ""), "")</f>
        <v/>
      </c>
      <c r="AP1105" s="10" t="str">
        <f ca="1">IFERROR(IF(AND(NOW()&lt;= EOMONTH(DATE(YEAR($P1105),10, 1), 0), Overall!$A1107&lt;&gt;"", MONTH($O1105) &lt;= 10, MONTH($P1105) &gt;= 10), IF($S1105 &lt;&gt; "", $I1105/$S1105, ""), ""), "")</f>
        <v/>
      </c>
      <c r="AQ1105" s="10" t="str">
        <f ca="1">IFERROR(IF(AND(NOW()&lt;= EOMONTH(DATE(YEAR($P1105),11, 1), 0), Overall!$A1107&lt;&gt;"", MONTH($O1105) &lt;=11, MONTH($P1105) &gt;= 11), IF($S1105 &lt;&gt; "", $I1105/$S1105, ""), ""), "")</f>
        <v/>
      </c>
      <c r="AR1105" s="10" t="str">
        <f ca="1">IFERROR(IF(AND(NOW()&lt;= EOMONTH(DATE(YEAR($P1105),12, 1), 0), Overall!$A1107&lt;&gt;"", MONTH($O1105) &lt;= 12, MONTH($P1105) &gt;= 12), IF($S1105 &lt;&gt; "", $I1105/$S1105, ""), ""), "")</f>
        <v/>
      </c>
      <c r="AS1105" s="16">
        <f t="shared" ca="1" si="35"/>
        <v>0</v>
      </c>
    </row>
    <row r="1106" spans="1:45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5" t="str">
        <f>IF(Overall!P1108&lt;&gt;"",_xlfn.VALUETOTEXT(Overall!P1108),"")</f>
        <v/>
      </c>
      <c r="I1106" s="6" t="str">
        <f>IF(Overall!F1108&lt;&gt;"",VALUE(Overall!F1108),"")</f>
        <v/>
      </c>
      <c r="J1106" s="6" t="str">
        <f>IF(Overall!G1108&lt;&gt;"",VALUE(Overall!G1108),"")</f>
        <v/>
      </c>
      <c r="K1106" s="6" t="str">
        <f>IF(Overall!H1108&lt;&gt;"",VALUE(Overall!H1108),"")</f>
        <v/>
      </c>
      <c r="L1106" s="6" t="str">
        <f>IF(Overall!I1108&lt;&gt;"",VALUE(Overall!I1108),"")</f>
        <v/>
      </c>
      <c r="M1106" s="6" t="str">
        <f>IF(Overall!J1108&lt;&gt;"",VALUE(Overall!J1108),"")</f>
        <v/>
      </c>
      <c r="N1106" s="6" t="str">
        <f>IF(Overall!K1108&lt;&gt;"",VALUE(Overall!K1108),"")</f>
        <v/>
      </c>
      <c r="O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P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Q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R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S1106" s="5" t="str">
        <f t="shared" si="34"/>
        <v/>
      </c>
      <c r="T1106" s="10" t="str">
        <f>IF(Overall!$A1108&lt;&gt;"",IF(AND(MONTH($O1106) &lt;= 1, MONTH($P1106) &gt;= 1), IF($S1106 &lt;&gt; "", $I1106/$S1106, ""), ""),"")</f>
        <v/>
      </c>
      <c r="U1106" s="10" t="str">
        <f>IF(Overall!$A1108&lt;&gt;"",IF(AND(MONTH($O1106) &lt;= 2, MONTH($P1106) &gt;= 2), IF($S1106 &lt;&gt; "", $I1106/$S1106, ""), ""),"")</f>
        <v/>
      </c>
      <c r="V1106" s="10" t="str">
        <f>IF(Overall!$A1108&lt;&gt;"",IF(AND(MONTH($O1106) &lt;= 3, MONTH($P1106) &gt;= 3), IF($S1106 &lt;&gt; "", $I1106/$S1106, ""), ""),"")</f>
        <v/>
      </c>
      <c r="W1106" s="10" t="str">
        <f>IF(Overall!$A1108&lt;&gt;"",IF(AND(MONTH($O1106) &lt;= 4, MONTH($P1106) &gt;= 4), IF($S1106 &lt;&gt; "", $I1106/$S1106, ""), ""),"")</f>
        <v/>
      </c>
      <c r="X1106" s="10" t="str">
        <f>IF(Overall!$A1108&lt;&gt;"",IF(AND(MONTH($O1106) &lt;= 5, MONTH($P1106) &gt;= 5), IF($S1106 &lt;&gt; "", $I1106/$S1106, ""), ""),"")</f>
        <v/>
      </c>
      <c r="Y1106" s="10" t="str">
        <f>IF(Overall!$A1108&lt;&gt;"",IF(AND(MONTH($O1106) &lt;= 6, MONTH($P1106) &gt;= 6), IF($S1106 &lt;&gt; "", $I1106/$S1106, ""), ""),"")</f>
        <v/>
      </c>
      <c r="Z1106" s="10" t="str">
        <f>IF(Overall!$A1108&lt;&gt;"",IF(AND(MONTH($O1106) &lt;= 7, MONTH($P1106) &gt;= 7 ), IF($S1106 &lt;&gt; "", $I1106/$S1106, ""), ""),"")</f>
        <v/>
      </c>
      <c r="AA1106" s="10" t="str">
        <f>IF(Overall!$A1108&lt;&gt;"",IF(AND(MONTH($O1106) &lt;= 8, MONTH($P1106) &gt;= 8), IF($S1106 &lt;&gt; "", $I1106/$S1106, ""), ""),"")</f>
        <v/>
      </c>
      <c r="AB1106" s="10" t="str">
        <f>IF(Overall!$A1108&lt;&gt;"",IF(AND(MONTH($O1106) &lt;= 9, MONTH($P1106) &gt;= 9), IF($S1106 &lt;&gt; "", $I1106/$S1106, ""), ""),"")</f>
        <v/>
      </c>
      <c r="AC1106" s="10" t="str">
        <f>IF(Overall!$A1108&lt;&gt;"",IF(AND(MONTH($O1106) &lt;= 10, MONTH($P1106) &gt;= 10), IF($S1106 &lt;&gt; "", $I1106/$S1106, ""), ""),"")</f>
        <v/>
      </c>
      <c r="AD1106" s="10" t="str">
        <f>IF(Overall!$A1108&lt;&gt;"",IF(AND(MONTH($O1106) &lt;= 11, MONTH($P1106) &gt;= 11), IF($S1106 &lt;&gt; "", $I1106/$S1106, ""), ""),"")</f>
        <v/>
      </c>
      <c r="AE1106" s="10" t="str">
        <f>IF(Overall!$A1108&lt;&gt;"",IF(AND(MONTH($O1106) &lt;= 12, MONTH($P1106) &gt;= 12), IF($S1106 &lt;&gt; "", $I1106/$S1106, ""), ""),"")</f>
        <v/>
      </c>
      <c r="AG1106" s="10" t="str">
        <f ca="1">IFERROR(IF(AND(NOW()&lt;= EOMONTH(DATE(YEAR($P1106),1, 1), 0), Overall!$A1108&lt;&gt;"", MONTH($O1106) &lt;= 1, MONTH($P1106) &gt;= 1), IF($S1106 &lt;&gt; "", $I1106/$S1106, ""), ""), "")</f>
        <v/>
      </c>
      <c r="AH1106" s="10" t="str">
        <f ca="1">IFERROR(IF(AND(NOW()&lt;= EOMONTH(DATE(YEAR($P1106),2, 1), 0), Overall!$A1108&lt;&gt;"", MONTH($O1106) &lt;= 2, MONTH($P1106) &gt;= 2), IF($S1106 &lt;&gt; "", $I1106/$S1106, ""), ""), "")</f>
        <v/>
      </c>
      <c r="AI1106" s="10" t="str">
        <f ca="1">IFERROR(IF(AND(NOW()&lt;= EOMONTH(DATE(YEAR($P1106),3, 1), 0), Overall!$A1108&lt;&gt;"", MONTH($O1106) &lt;= 3, MONTH($P1106) &gt;= 3), IF($S1106 &lt;&gt; "", $I1106/$S1106, ""), ""), "")</f>
        <v/>
      </c>
      <c r="AJ1106" s="10" t="str">
        <f ca="1">IFERROR(IF(AND(NOW()&lt;= EOMONTH(DATE(YEAR($P1106),4, 1), 0), Overall!$A1108&lt;&gt;"", MONTH($O1106) &lt;= 4, MONTH($P1106) &gt;= 4), IF($S1106 &lt;&gt; "", $I1106/$S1106, ""), ""), "")</f>
        <v/>
      </c>
      <c r="AK1106" s="10" t="str">
        <f ca="1">IFERROR(IF(AND(NOW()&lt;= EOMONTH(DATE(YEAR($P1106),5, 1), 0), Overall!$A1108&lt;&gt;"", MONTH($O1106) &lt;= 5, MONTH($P1106) &gt;= 5), IF($S1106 &lt;&gt; "", $I1106/$S1106, ""), ""), "")</f>
        <v/>
      </c>
      <c r="AL1106" s="10" t="str">
        <f ca="1">IFERROR(IF(AND(NOW()&lt;= EOMONTH(DATE(YEAR($P1106),6, 1), 0), Overall!$A1108&lt;&gt;"", MONTH($O1106) &lt;= 6, MONTH($P1106) &gt;= 6), IF($S1106 &lt;&gt; "", $I1106/$S1106, ""), ""), "")</f>
        <v/>
      </c>
      <c r="AM1106" s="10" t="str">
        <f ca="1">IFERROR(IF(AND(NOW()&lt;= EOMONTH(DATE(YEAR($P1106),7, 1), 0), Overall!$A1108&lt;&gt;"", MONTH($O1106) &lt;= 7, MONTH($P1106) &gt;= 7), IF($S1106 &lt;&gt; "", $I1106/$S1106, ""), ""), "")</f>
        <v/>
      </c>
      <c r="AN1106" s="10" t="str">
        <f ca="1">IFERROR(IF(AND(NOW()&lt;= EOMONTH(DATE(YEAR($P1106),8, 1), 0), Overall!$A1108&lt;&gt;"", MONTH($O1106) &lt;= 8, MONTH($P1106) &gt;= 8), IF($S1106 &lt;&gt; "", $I1106/$S1106, ""), ""), "")</f>
        <v/>
      </c>
      <c r="AO1106" s="10" t="str">
        <f ca="1">IFERROR(IF(AND(NOW()&lt;= EOMONTH(DATE(YEAR($P1106),9, 1), 0), Overall!$A1108&lt;&gt;"", MONTH($O1106) &lt;= 9, MONTH($P1106) &gt;= 9), IF($S1106 &lt;&gt; "", $I1106/$S1106, ""), ""), "")</f>
        <v/>
      </c>
      <c r="AP1106" s="10" t="str">
        <f ca="1">IFERROR(IF(AND(NOW()&lt;= EOMONTH(DATE(YEAR($P1106),10, 1), 0), Overall!$A1108&lt;&gt;"", MONTH($O1106) &lt;= 10, MONTH($P1106) &gt;= 10), IF($S1106 &lt;&gt; "", $I1106/$S1106, ""), ""), "")</f>
        <v/>
      </c>
      <c r="AQ1106" s="10" t="str">
        <f ca="1">IFERROR(IF(AND(NOW()&lt;= EOMONTH(DATE(YEAR($P1106),11, 1), 0), Overall!$A1108&lt;&gt;"", MONTH($O1106) &lt;=11, MONTH($P1106) &gt;= 11), IF($S1106 &lt;&gt; "", $I1106/$S1106, ""), ""), "")</f>
        <v/>
      </c>
      <c r="AR1106" s="10" t="str">
        <f ca="1">IFERROR(IF(AND(NOW()&lt;= EOMONTH(DATE(YEAR($P1106),12, 1), 0), Overall!$A1108&lt;&gt;"", MONTH($O1106) &lt;= 12, MONTH($P1106) &gt;= 12), IF($S1106 &lt;&gt; "", $I1106/$S1106, ""), ""), "")</f>
        <v/>
      </c>
      <c r="AS1106" s="16">
        <f t="shared" ca="1" si="35"/>
        <v>0</v>
      </c>
    </row>
    <row r="1107" spans="1:45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5" t="str">
        <f>IF(Overall!P1109&lt;&gt;"",_xlfn.VALUETOTEXT(Overall!P1109),"")</f>
        <v/>
      </c>
      <c r="I1107" s="6" t="str">
        <f>IF(Overall!F1109&lt;&gt;"",VALUE(Overall!F1109),"")</f>
        <v/>
      </c>
      <c r="J1107" s="6" t="str">
        <f>IF(Overall!G1109&lt;&gt;"",VALUE(Overall!G1109),"")</f>
        <v/>
      </c>
      <c r="K1107" s="6" t="str">
        <f>IF(Overall!H1109&lt;&gt;"",VALUE(Overall!H1109),"")</f>
        <v/>
      </c>
      <c r="L1107" s="6" t="str">
        <f>IF(Overall!I1109&lt;&gt;"",VALUE(Overall!I1109),"")</f>
        <v/>
      </c>
      <c r="M1107" s="6" t="str">
        <f>IF(Overall!J1109&lt;&gt;"",VALUE(Overall!J1109),"")</f>
        <v/>
      </c>
      <c r="N1107" s="6" t="str">
        <f>IF(Overall!K1109&lt;&gt;"",VALUE(Overall!K1109),"")</f>
        <v/>
      </c>
      <c r="O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P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Q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R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S1107" s="5" t="str">
        <f t="shared" si="34"/>
        <v/>
      </c>
      <c r="T1107" s="10" t="str">
        <f>IF(Overall!$A1109&lt;&gt;"",IF(AND(MONTH($O1107) &lt;= 1, MONTH($P1107) &gt;= 1), IF($S1107 &lt;&gt; "", $I1107/$S1107, ""), ""),"")</f>
        <v/>
      </c>
      <c r="U1107" s="10" t="str">
        <f>IF(Overall!$A1109&lt;&gt;"",IF(AND(MONTH($O1107) &lt;= 2, MONTH($P1107) &gt;= 2), IF($S1107 &lt;&gt; "", $I1107/$S1107, ""), ""),"")</f>
        <v/>
      </c>
      <c r="V1107" s="10" t="str">
        <f>IF(Overall!$A1109&lt;&gt;"",IF(AND(MONTH($O1107) &lt;= 3, MONTH($P1107) &gt;= 3), IF($S1107 &lt;&gt; "", $I1107/$S1107, ""), ""),"")</f>
        <v/>
      </c>
      <c r="W1107" s="10" t="str">
        <f>IF(Overall!$A1109&lt;&gt;"",IF(AND(MONTH($O1107) &lt;= 4, MONTH($P1107) &gt;= 4), IF($S1107 &lt;&gt; "", $I1107/$S1107, ""), ""),"")</f>
        <v/>
      </c>
      <c r="X1107" s="10" t="str">
        <f>IF(Overall!$A1109&lt;&gt;"",IF(AND(MONTH($O1107) &lt;= 5, MONTH($P1107) &gt;= 5), IF($S1107 &lt;&gt; "", $I1107/$S1107, ""), ""),"")</f>
        <v/>
      </c>
      <c r="Y1107" s="10" t="str">
        <f>IF(Overall!$A1109&lt;&gt;"",IF(AND(MONTH($O1107) &lt;= 6, MONTH($P1107) &gt;= 6), IF($S1107 &lt;&gt; "", $I1107/$S1107, ""), ""),"")</f>
        <v/>
      </c>
      <c r="Z1107" s="10" t="str">
        <f>IF(Overall!$A1109&lt;&gt;"",IF(AND(MONTH($O1107) &lt;= 7, MONTH($P1107) &gt;= 7 ), IF($S1107 &lt;&gt; "", $I1107/$S1107, ""), ""),"")</f>
        <v/>
      </c>
      <c r="AA1107" s="10" t="str">
        <f>IF(Overall!$A1109&lt;&gt;"",IF(AND(MONTH($O1107) &lt;= 8, MONTH($P1107) &gt;= 8), IF($S1107 &lt;&gt; "", $I1107/$S1107, ""), ""),"")</f>
        <v/>
      </c>
      <c r="AB1107" s="10" t="str">
        <f>IF(Overall!$A1109&lt;&gt;"",IF(AND(MONTH($O1107) &lt;= 9, MONTH($P1107) &gt;= 9), IF($S1107 &lt;&gt; "", $I1107/$S1107, ""), ""),"")</f>
        <v/>
      </c>
      <c r="AC1107" s="10" t="str">
        <f>IF(Overall!$A1109&lt;&gt;"",IF(AND(MONTH($O1107) &lt;= 10, MONTH($P1107) &gt;= 10), IF($S1107 &lt;&gt; "", $I1107/$S1107, ""), ""),"")</f>
        <v/>
      </c>
      <c r="AD1107" s="10" t="str">
        <f>IF(Overall!$A1109&lt;&gt;"",IF(AND(MONTH($O1107) &lt;= 11, MONTH($P1107) &gt;= 11), IF($S1107 &lt;&gt; "", $I1107/$S1107, ""), ""),"")</f>
        <v/>
      </c>
      <c r="AE1107" s="10" t="str">
        <f>IF(Overall!$A1109&lt;&gt;"",IF(AND(MONTH($O1107) &lt;= 12, MONTH($P1107) &gt;= 12), IF($S1107 &lt;&gt; "", $I1107/$S1107, ""), ""),"")</f>
        <v/>
      </c>
      <c r="AG1107" s="10" t="str">
        <f ca="1">IFERROR(IF(AND(NOW()&lt;= EOMONTH(DATE(YEAR($P1107),1, 1), 0), Overall!$A1109&lt;&gt;"", MONTH($O1107) &lt;= 1, MONTH($P1107) &gt;= 1), IF($S1107 &lt;&gt; "", $I1107/$S1107, ""), ""), "")</f>
        <v/>
      </c>
      <c r="AH1107" s="10" t="str">
        <f ca="1">IFERROR(IF(AND(NOW()&lt;= EOMONTH(DATE(YEAR($P1107),2, 1), 0), Overall!$A1109&lt;&gt;"", MONTH($O1107) &lt;= 2, MONTH($P1107) &gt;= 2), IF($S1107 &lt;&gt; "", $I1107/$S1107, ""), ""), "")</f>
        <v/>
      </c>
      <c r="AI1107" s="10" t="str">
        <f ca="1">IFERROR(IF(AND(NOW()&lt;= EOMONTH(DATE(YEAR($P1107),3, 1), 0), Overall!$A1109&lt;&gt;"", MONTH($O1107) &lt;= 3, MONTH($P1107) &gt;= 3), IF($S1107 &lt;&gt; "", $I1107/$S1107, ""), ""), "")</f>
        <v/>
      </c>
      <c r="AJ1107" s="10" t="str">
        <f ca="1">IFERROR(IF(AND(NOW()&lt;= EOMONTH(DATE(YEAR($P1107),4, 1), 0), Overall!$A1109&lt;&gt;"", MONTH($O1107) &lt;= 4, MONTH($P1107) &gt;= 4), IF($S1107 &lt;&gt; "", $I1107/$S1107, ""), ""), "")</f>
        <v/>
      </c>
      <c r="AK1107" s="10" t="str">
        <f ca="1">IFERROR(IF(AND(NOW()&lt;= EOMONTH(DATE(YEAR($P1107),5, 1), 0), Overall!$A1109&lt;&gt;"", MONTH($O1107) &lt;= 5, MONTH($P1107) &gt;= 5), IF($S1107 &lt;&gt; "", $I1107/$S1107, ""), ""), "")</f>
        <v/>
      </c>
      <c r="AL1107" s="10" t="str">
        <f ca="1">IFERROR(IF(AND(NOW()&lt;= EOMONTH(DATE(YEAR($P1107),6, 1), 0), Overall!$A1109&lt;&gt;"", MONTH($O1107) &lt;= 6, MONTH($P1107) &gt;= 6), IF($S1107 &lt;&gt; "", $I1107/$S1107, ""), ""), "")</f>
        <v/>
      </c>
      <c r="AM1107" s="10" t="str">
        <f ca="1">IFERROR(IF(AND(NOW()&lt;= EOMONTH(DATE(YEAR($P1107),7, 1), 0), Overall!$A1109&lt;&gt;"", MONTH($O1107) &lt;= 7, MONTH($P1107) &gt;= 7), IF($S1107 &lt;&gt; "", $I1107/$S1107, ""), ""), "")</f>
        <v/>
      </c>
      <c r="AN1107" s="10" t="str">
        <f ca="1">IFERROR(IF(AND(NOW()&lt;= EOMONTH(DATE(YEAR($P1107),8, 1), 0), Overall!$A1109&lt;&gt;"", MONTH($O1107) &lt;= 8, MONTH($P1107) &gt;= 8), IF($S1107 &lt;&gt; "", $I1107/$S1107, ""), ""), "")</f>
        <v/>
      </c>
      <c r="AO1107" s="10" t="str">
        <f ca="1">IFERROR(IF(AND(NOW()&lt;= EOMONTH(DATE(YEAR($P1107),9, 1), 0), Overall!$A1109&lt;&gt;"", MONTH($O1107) &lt;= 9, MONTH($P1107) &gt;= 9), IF($S1107 &lt;&gt; "", $I1107/$S1107, ""), ""), "")</f>
        <v/>
      </c>
      <c r="AP1107" s="10" t="str">
        <f ca="1">IFERROR(IF(AND(NOW()&lt;= EOMONTH(DATE(YEAR($P1107),10, 1), 0), Overall!$A1109&lt;&gt;"", MONTH($O1107) &lt;= 10, MONTH($P1107) &gt;= 10), IF($S1107 &lt;&gt; "", $I1107/$S1107, ""), ""), "")</f>
        <v/>
      </c>
      <c r="AQ1107" s="10" t="str">
        <f ca="1">IFERROR(IF(AND(NOW()&lt;= EOMONTH(DATE(YEAR($P1107),11, 1), 0), Overall!$A1109&lt;&gt;"", MONTH($O1107) &lt;=11, MONTH($P1107) &gt;= 11), IF($S1107 &lt;&gt; "", $I1107/$S1107, ""), ""), "")</f>
        <v/>
      </c>
      <c r="AR1107" s="10" t="str">
        <f ca="1">IFERROR(IF(AND(NOW()&lt;= EOMONTH(DATE(YEAR($P1107),12, 1), 0), Overall!$A1109&lt;&gt;"", MONTH($O1107) &lt;= 12, MONTH($P1107) &gt;= 12), IF($S1107 &lt;&gt; "", $I1107/$S1107, ""), ""), "")</f>
        <v/>
      </c>
      <c r="AS1107" s="16">
        <f t="shared" ca="1" si="35"/>
        <v>0</v>
      </c>
    </row>
    <row r="1108" spans="1:45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5" t="str">
        <f>IF(Overall!P1110&lt;&gt;"",_xlfn.VALUETOTEXT(Overall!P1110),"")</f>
        <v/>
      </c>
      <c r="I1108" s="6" t="str">
        <f>IF(Overall!F1110&lt;&gt;"",VALUE(Overall!F1110),"")</f>
        <v/>
      </c>
      <c r="J1108" s="6" t="str">
        <f>IF(Overall!G1110&lt;&gt;"",VALUE(Overall!G1110),"")</f>
        <v/>
      </c>
      <c r="K1108" s="6" t="str">
        <f>IF(Overall!H1110&lt;&gt;"",VALUE(Overall!H1110),"")</f>
        <v/>
      </c>
      <c r="L1108" s="6" t="str">
        <f>IF(Overall!I1110&lt;&gt;"",VALUE(Overall!I1110),"")</f>
        <v/>
      </c>
      <c r="M1108" s="6" t="str">
        <f>IF(Overall!J1110&lt;&gt;"",VALUE(Overall!J1110),"")</f>
        <v/>
      </c>
      <c r="N1108" s="6" t="str">
        <f>IF(Overall!K1110&lt;&gt;"",VALUE(Overall!K1110),"")</f>
        <v/>
      </c>
      <c r="O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P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Q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R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S1108" s="5" t="str">
        <f t="shared" si="34"/>
        <v/>
      </c>
      <c r="T1108" s="10" t="str">
        <f>IF(Overall!$A1110&lt;&gt;"",IF(AND(MONTH($O1108) &lt;= 1, MONTH($P1108) &gt;= 1), IF($S1108 &lt;&gt; "", $I1108/$S1108, ""), ""),"")</f>
        <v/>
      </c>
      <c r="U1108" s="10" t="str">
        <f>IF(Overall!$A1110&lt;&gt;"",IF(AND(MONTH($O1108) &lt;= 2, MONTH($P1108) &gt;= 2), IF($S1108 &lt;&gt; "", $I1108/$S1108, ""), ""),"")</f>
        <v/>
      </c>
      <c r="V1108" s="10" t="str">
        <f>IF(Overall!$A1110&lt;&gt;"",IF(AND(MONTH($O1108) &lt;= 3, MONTH($P1108) &gt;= 3), IF($S1108 &lt;&gt; "", $I1108/$S1108, ""), ""),"")</f>
        <v/>
      </c>
      <c r="W1108" s="10" t="str">
        <f>IF(Overall!$A1110&lt;&gt;"",IF(AND(MONTH($O1108) &lt;= 4, MONTH($P1108) &gt;= 4), IF($S1108 &lt;&gt; "", $I1108/$S1108, ""), ""),"")</f>
        <v/>
      </c>
      <c r="X1108" s="10" t="str">
        <f>IF(Overall!$A1110&lt;&gt;"",IF(AND(MONTH($O1108) &lt;= 5, MONTH($P1108) &gt;= 5), IF($S1108 &lt;&gt; "", $I1108/$S1108, ""), ""),"")</f>
        <v/>
      </c>
      <c r="Y1108" s="10" t="str">
        <f>IF(Overall!$A1110&lt;&gt;"",IF(AND(MONTH($O1108) &lt;= 6, MONTH($P1108) &gt;= 6), IF($S1108 &lt;&gt; "", $I1108/$S1108, ""), ""),"")</f>
        <v/>
      </c>
      <c r="Z1108" s="10" t="str">
        <f>IF(Overall!$A1110&lt;&gt;"",IF(AND(MONTH($O1108) &lt;= 7, MONTH($P1108) &gt;= 7 ), IF($S1108 &lt;&gt; "", $I1108/$S1108, ""), ""),"")</f>
        <v/>
      </c>
      <c r="AA1108" s="10" t="str">
        <f>IF(Overall!$A1110&lt;&gt;"",IF(AND(MONTH($O1108) &lt;= 8, MONTH($P1108) &gt;= 8), IF($S1108 &lt;&gt; "", $I1108/$S1108, ""), ""),"")</f>
        <v/>
      </c>
      <c r="AB1108" s="10" t="str">
        <f>IF(Overall!$A1110&lt;&gt;"",IF(AND(MONTH($O1108) &lt;= 9, MONTH($P1108) &gt;= 9), IF($S1108 &lt;&gt; "", $I1108/$S1108, ""), ""),"")</f>
        <v/>
      </c>
      <c r="AC1108" s="10" t="str">
        <f>IF(Overall!$A1110&lt;&gt;"",IF(AND(MONTH($O1108) &lt;= 10, MONTH($P1108) &gt;= 10), IF($S1108 &lt;&gt; "", $I1108/$S1108, ""), ""),"")</f>
        <v/>
      </c>
      <c r="AD1108" s="10" t="str">
        <f>IF(Overall!$A1110&lt;&gt;"",IF(AND(MONTH($O1108) &lt;= 11, MONTH($P1108) &gt;= 11), IF($S1108 &lt;&gt; "", $I1108/$S1108, ""), ""),"")</f>
        <v/>
      </c>
      <c r="AE1108" s="10" t="str">
        <f>IF(Overall!$A1110&lt;&gt;"",IF(AND(MONTH($O1108) &lt;= 12, MONTH($P1108) &gt;= 12), IF($S1108 &lt;&gt; "", $I1108/$S1108, ""), ""),"")</f>
        <v/>
      </c>
      <c r="AG1108" s="10" t="str">
        <f ca="1">IFERROR(IF(AND(NOW()&lt;= EOMONTH(DATE(YEAR($P1108),1, 1), 0), Overall!$A1110&lt;&gt;"", MONTH($O1108) &lt;= 1, MONTH($P1108) &gt;= 1), IF($S1108 &lt;&gt; "", $I1108/$S1108, ""), ""), "")</f>
        <v/>
      </c>
      <c r="AH1108" s="10" t="str">
        <f ca="1">IFERROR(IF(AND(NOW()&lt;= EOMONTH(DATE(YEAR($P1108),2, 1), 0), Overall!$A1110&lt;&gt;"", MONTH($O1108) &lt;= 2, MONTH($P1108) &gt;= 2), IF($S1108 &lt;&gt; "", $I1108/$S1108, ""), ""), "")</f>
        <v/>
      </c>
      <c r="AI1108" s="10" t="str">
        <f ca="1">IFERROR(IF(AND(NOW()&lt;= EOMONTH(DATE(YEAR($P1108),3, 1), 0), Overall!$A1110&lt;&gt;"", MONTH($O1108) &lt;= 3, MONTH($P1108) &gt;= 3), IF($S1108 &lt;&gt; "", $I1108/$S1108, ""), ""), "")</f>
        <v/>
      </c>
      <c r="AJ1108" s="10" t="str">
        <f ca="1">IFERROR(IF(AND(NOW()&lt;= EOMONTH(DATE(YEAR($P1108),4, 1), 0), Overall!$A1110&lt;&gt;"", MONTH($O1108) &lt;= 4, MONTH($P1108) &gt;= 4), IF($S1108 &lt;&gt; "", $I1108/$S1108, ""), ""), "")</f>
        <v/>
      </c>
      <c r="AK1108" s="10" t="str">
        <f ca="1">IFERROR(IF(AND(NOW()&lt;= EOMONTH(DATE(YEAR($P1108),5, 1), 0), Overall!$A1110&lt;&gt;"", MONTH($O1108) &lt;= 5, MONTH($P1108) &gt;= 5), IF($S1108 &lt;&gt; "", $I1108/$S1108, ""), ""), "")</f>
        <v/>
      </c>
      <c r="AL1108" s="10" t="str">
        <f ca="1">IFERROR(IF(AND(NOW()&lt;= EOMONTH(DATE(YEAR($P1108),6, 1), 0), Overall!$A1110&lt;&gt;"", MONTH($O1108) &lt;= 6, MONTH($P1108) &gt;= 6), IF($S1108 &lt;&gt; "", $I1108/$S1108, ""), ""), "")</f>
        <v/>
      </c>
      <c r="AM1108" s="10" t="str">
        <f ca="1">IFERROR(IF(AND(NOW()&lt;= EOMONTH(DATE(YEAR($P1108),7, 1), 0), Overall!$A1110&lt;&gt;"", MONTH($O1108) &lt;= 7, MONTH($P1108) &gt;= 7), IF($S1108 &lt;&gt; "", $I1108/$S1108, ""), ""), "")</f>
        <v/>
      </c>
      <c r="AN1108" s="10" t="str">
        <f ca="1">IFERROR(IF(AND(NOW()&lt;= EOMONTH(DATE(YEAR($P1108),8, 1), 0), Overall!$A1110&lt;&gt;"", MONTH($O1108) &lt;= 8, MONTH($P1108) &gt;= 8), IF($S1108 &lt;&gt; "", $I1108/$S1108, ""), ""), "")</f>
        <v/>
      </c>
      <c r="AO1108" s="10" t="str">
        <f ca="1">IFERROR(IF(AND(NOW()&lt;= EOMONTH(DATE(YEAR($P1108),9, 1), 0), Overall!$A1110&lt;&gt;"", MONTH($O1108) &lt;= 9, MONTH($P1108) &gt;= 9), IF($S1108 &lt;&gt; "", $I1108/$S1108, ""), ""), "")</f>
        <v/>
      </c>
      <c r="AP1108" s="10" t="str">
        <f ca="1">IFERROR(IF(AND(NOW()&lt;= EOMONTH(DATE(YEAR($P1108),10, 1), 0), Overall!$A1110&lt;&gt;"", MONTH($O1108) &lt;= 10, MONTH($P1108) &gt;= 10), IF($S1108 &lt;&gt; "", $I1108/$S1108, ""), ""), "")</f>
        <v/>
      </c>
      <c r="AQ1108" s="10" t="str">
        <f ca="1">IFERROR(IF(AND(NOW()&lt;= EOMONTH(DATE(YEAR($P1108),11, 1), 0), Overall!$A1110&lt;&gt;"", MONTH($O1108) &lt;=11, MONTH($P1108) &gt;= 11), IF($S1108 &lt;&gt; "", $I1108/$S1108, ""), ""), "")</f>
        <v/>
      </c>
      <c r="AR1108" s="10" t="str">
        <f ca="1">IFERROR(IF(AND(NOW()&lt;= EOMONTH(DATE(YEAR($P1108),12, 1), 0), Overall!$A1110&lt;&gt;"", MONTH($O1108) &lt;= 12, MONTH($P1108) &gt;= 12), IF($S1108 &lt;&gt; "", $I1108/$S1108, ""), ""), "")</f>
        <v/>
      </c>
      <c r="AS1108" s="16">
        <f t="shared" ca="1" si="35"/>
        <v>0</v>
      </c>
    </row>
    <row r="1109" spans="1:45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5" t="str">
        <f>IF(Overall!P1111&lt;&gt;"",_xlfn.VALUETOTEXT(Overall!P1111),"")</f>
        <v/>
      </c>
      <c r="I1109" s="6" t="str">
        <f>IF(Overall!F1111&lt;&gt;"",VALUE(Overall!F1111),"")</f>
        <v/>
      </c>
      <c r="J1109" s="6" t="str">
        <f>IF(Overall!G1111&lt;&gt;"",VALUE(Overall!G1111),"")</f>
        <v/>
      </c>
      <c r="K1109" s="6" t="str">
        <f>IF(Overall!H1111&lt;&gt;"",VALUE(Overall!H1111),"")</f>
        <v/>
      </c>
      <c r="L1109" s="6" t="str">
        <f>IF(Overall!I1111&lt;&gt;"",VALUE(Overall!I1111),"")</f>
        <v/>
      </c>
      <c r="M1109" s="6" t="str">
        <f>IF(Overall!J1111&lt;&gt;"",VALUE(Overall!J1111),"")</f>
        <v/>
      </c>
      <c r="N1109" s="6" t="str">
        <f>IF(Overall!K1111&lt;&gt;"",VALUE(Overall!K1111),"")</f>
        <v/>
      </c>
      <c r="O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P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Q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R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S1109" s="5" t="str">
        <f t="shared" si="34"/>
        <v/>
      </c>
      <c r="T1109" s="10" t="str">
        <f>IF(Overall!$A1111&lt;&gt;"",IF(AND(MONTH($O1109) &lt;= 1, MONTH($P1109) &gt;= 1), IF($S1109 &lt;&gt; "", $I1109/$S1109, ""), ""),"")</f>
        <v/>
      </c>
      <c r="U1109" s="10" t="str">
        <f>IF(Overall!$A1111&lt;&gt;"",IF(AND(MONTH($O1109) &lt;= 2, MONTH($P1109) &gt;= 2), IF($S1109 &lt;&gt; "", $I1109/$S1109, ""), ""),"")</f>
        <v/>
      </c>
      <c r="V1109" s="10" t="str">
        <f>IF(Overall!$A1111&lt;&gt;"",IF(AND(MONTH($O1109) &lt;= 3, MONTH($P1109) &gt;= 3), IF($S1109 &lt;&gt; "", $I1109/$S1109, ""), ""),"")</f>
        <v/>
      </c>
      <c r="W1109" s="10" t="str">
        <f>IF(Overall!$A1111&lt;&gt;"",IF(AND(MONTH($O1109) &lt;= 4, MONTH($P1109) &gt;= 4), IF($S1109 &lt;&gt; "", $I1109/$S1109, ""), ""),"")</f>
        <v/>
      </c>
      <c r="X1109" s="10" t="str">
        <f>IF(Overall!$A1111&lt;&gt;"",IF(AND(MONTH($O1109) &lt;= 5, MONTH($P1109) &gt;= 5), IF($S1109 &lt;&gt; "", $I1109/$S1109, ""), ""),"")</f>
        <v/>
      </c>
      <c r="Y1109" s="10" t="str">
        <f>IF(Overall!$A1111&lt;&gt;"",IF(AND(MONTH($O1109) &lt;= 6, MONTH($P1109) &gt;= 6), IF($S1109 &lt;&gt; "", $I1109/$S1109, ""), ""),"")</f>
        <v/>
      </c>
      <c r="Z1109" s="10" t="str">
        <f>IF(Overall!$A1111&lt;&gt;"",IF(AND(MONTH($O1109) &lt;= 7, MONTH($P1109) &gt;= 7 ), IF($S1109 &lt;&gt; "", $I1109/$S1109, ""), ""),"")</f>
        <v/>
      </c>
      <c r="AA1109" s="10" t="str">
        <f>IF(Overall!$A1111&lt;&gt;"",IF(AND(MONTH($O1109) &lt;= 8, MONTH($P1109) &gt;= 8), IF($S1109 &lt;&gt; "", $I1109/$S1109, ""), ""),"")</f>
        <v/>
      </c>
      <c r="AB1109" s="10" t="str">
        <f>IF(Overall!$A1111&lt;&gt;"",IF(AND(MONTH($O1109) &lt;= 9, MONTH($P1109) &gt;= 9), IF($S1109 &lt;&gt; "", $I1109/$S1109, ""), ""),"")</f>
        <v/>
      </c>
      <c r="AC1109" s="10" t="str">
        <f>IF(Overall!$A1111&lt;&gt;"",IF(AND(MONTH($O1109) &lt;= 10, MONTH($P1109) &gt;= 10), IF($S1109 &lt;&gt; "", $I1109/$S1109, ""), ""),"")</f>
        <v/>
      </c>
      <c r="AD1109" s="10" t="str">
        <f>IF(Overall!$A1111&lt;&gt;"",IF(AND(MONTH($O1109) &lt;= 11, MONTH($P1109) &gt;= 11), IF($S1109 &lt;&gt; "", $I1109/$S1109, ""), ""),"")</f>
        <v/>
      </c>
      <c r="AE1109" s="10" t="str">
        <f>IF(Overall!$A1111&lt;&gt;"",IF(AND(MONTH($O1109) &lt;= 12, MONTH($P1109) &gt;= 12), IF($S1109 &lt;&gt; "", $I1109/$S1109, ""), ""),"")</f>
        <v/>
      </c>
      <c r="AG1109" s="10" t="str">
        <f ca="1">IFERROR(IF(AND(NOW()&lt;= EOMONTH(DATE(YEAR($P1109),1, 1), 0), Overall!$A1111&lt;&gt;"", MONTH($O1109) &lt;= 1, MONTH($P1109) &gt;= 1), IF($S1109 &lt;&gt; "", $I1109/$S1109, ""), ""), "")</f>
        <v/>
      </c>
      <c r="AH1109" s="10" t="str">
        <f ca="1">IFERROR(IF(AND(NOW()&lt;= EOMONTH(DATE(YEAR($P1109),2, 1), 0), Overall!$A1111&lt;&gt;"", MONTH($O1109) &lt;= 2, MONTH($P1109) &gt;= 2), IF($S1109 &lt;&gt; "", $I1109/$S1109, ""), ""), "")</f>
        <v/>
      </c>
      <c r="AI1109" s="10" t="str">
        <f ca="1">IFERROR(IF(AND(NOW()&lt;= EOMONTH(DATE(YEAR($P1109),3, 1), 0), Overall!$A1111&lt;&gt;"", MONTH($O1109) &lt;= 3, MONTH($P1109) &gt;= 3), IF($S1109 &lt;&gt; "", $I1109/$S1109, ""), ""), "")</f>
        <v/>
      </c>
      <c r="AJ1109" s="10" t="str">
        <f ca="1">IFERROR(IF(AND(NOW()&lt;= EOMONTH(DATE(YEAR($P1109),4, 1), 0), Overall!$A1111&lt;&gt;"", MONTH($O1109) &lt;= 4, MONTH($P1109) &gt;= 4), IF($S1109 &lt;&gt; "", $I1109/$S1109, ""), ""), "")</f>
        <v/>
      </c>
      <c r="AK1109" s="10" t="str">
        <f ca="1">IFERROR(IF(AND(NOW()&lt;= EOMONTH(DATE(YEAR($P1109),5, 1), 0), Overall!$A1111&lt;&gt;"", MONTH($O1109) &lt;= 5, MONTH($P1109) &gt;= 5), IF($S1109 &lt;&gt; "", $I1109/$S1109, ""), ""), "")</f>
        <v/>
      </c>
      <c r="AL1109" s="10" t="str">
        <f ca="1">IFERROR(IF(AND(NOW()&lt;= EOMONTH(DATE(YEAR($P1109),6, 1), 0), Overall!$A1111&lt;&gt;"", MONTH($O1109) &lt;= 6, MONTH($P1109) &gt;= 6), IF($S1109 &lt;&gt; "", $I1109/$S1109, ""), ""), "")</f>
        <v/>
      </c>
      <c r="AM1109" s="10" t="str">
        <f ca="1">IFERROR(IF(AND(NOW()&lt;= EOMONTH(DATE(YEAR($P1109),7, 1), 0), Overall!$A1111&lt;&gt;"", MONTH($O1109) &lt;= 7, MONTH($P1109) &gt;= 7), IF($S1109 &lt;&gt; "", $I1109/$S1109, ""), ""), "")</f>
        <v/>
      </c>
      <c r="AN1109" s="10" t="str">
        <f ca="1">IFERROR(IF(AND(NOW()&lt;= EOMONTH(DATE(YEAR($P1109),8, 1), 0), Overall!$A1111&lt;&gt;"", MONTH($O1109) &lt;= 8, MONTH($P1109) &gt;= 8), IF($S1109 &lt;&gt; "", $I1109/$S1109, ""), ""), "")</f>
        <v/>
      </c>
      <c r="AO1109" s="10" t="str">
        <f ca="1">IFERROR(IF(AND(NOW()&lt;= EOMONTH(DATE(YEAR($P1109),9, 1), 0), Overall!$A1111&lt;&gt;"", MONTH($O1109) &lt;= 9, MONTH($P1109) &gt;= 9), IF($S1109 &lt;&gt; "", $I1109/$S1109, ""), ""), "")</f>
        <v/>
      </c>
      <c r="AP1109" s="10" t="str">
        <f ca="1">IFERROR(IF(AND(NOW()&lt;= EOMONTH(DATE(YEAR($P1109),10, 1), 0), Overall!$A1111&lt;&gt;"", MONTH($O1109) &lt;= 10, MONTH($P1109) &gt;= 10), IF($S1109 &lt;&gt; "", $I1109/$S1109, ""), ""), "")</f>
        <v/>
      </c>
      <c r="AQ1109" s="10" t="str">
        <f ca="1">IFERROR(IF(AND(NOW()&lt;= EOMONTH(DATE(YEAR($P1109),11, 1), 0), Overall!$A1111&lt;&gt;"", MONTH($O1109) &lt;=11, MONTH($P1109) &gt;= 11), IF($S1109 &lt;&gt; "", $I1109/$S1109, ""), ""), "")</f>
        <v/>
      </c>
      <c r="AR1109" s="10" t="str">
        <f ca="1">IFERROR(IF(AND(NOW()&lt;= EOMONTH(DATE(YEAR($P1109),12, 1), 0), Overall!$A1111&lt;&gt;"", MONTH($O1109) &lt;= 12, MONTH($P1109) &gt;= 12), IF($S1109 &lt;&gt; "", $I1109/$S1109, ""), ""), "")</f>
        <v/>
      </c>
      <c r="AS1109" s="16">
        <f t="shared" ca="1" si="35"/>
        <v>0</v>
      </c>
    </row>
    <row r="1110" spans="1:45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5" t="str">
        <f>IF(Overall!P1112&lt;&gt;"",_xlfn.VALUETOTEXT(Overall!P1112),"")</f>
        <v/>
      </c>
      <c r="I1110" s="6" t="str">
        <f>IF(Overall!F1112&lt;&gt;"",VALUE(Overall!F1112),"")</f>
        <v/>
      </c>
      <c r="J1110" s="6" t="str">
        <f>IF(Overall!G1112&lt;&gt;"",VALUE(Overall!G1112),"")</f>
        <v/>
      </c>
      <c r="K1110" s="6" t="str">
        <f>IF(Overall!H1112&lt;&gt;"",VALUE(Overall!H1112),"")</f>
        <v/>
      </c>
      <c r="L1110" s="6" t="str">
        <f>IF(Overall!I1112&lt;&gt;"",VALUE(Overall!I1112),"")</f>
        <v/>
      </c>
      <c r="M1110" s="6" t="str">
        <f>IF(Overall!J1112&lt;&gt;"",VALUE(Overall!J1112),"")</f>
        <v/>
      </c>
      <c r="N1110" s="6" t="str">
        <f>IF(Overall!K1112&lt;&gt;"",VALUE(Overall!K1112),"")</f>
        <v/>
      </c>
      <c r="O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P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Q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R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S1110" s="5" t="str">
        <f t="shared" si="34"/>
        <v/>
      </c>
      <c r="T1110" s="10" t="str">
        <f>IF(Overall!$A1112&lt;&gt;"",IF(AND(MONTH($O1110) &lt;= 1, MONTH($P1110) &gt;= 1), IF($S1110 &lt;&gt; "", $I1110/$S1110, ""), ""),"")</f>
        <v/>
      </c>
      <c r="U1110" s="10" t="str">
        <f>IF(Overall!$A1112&lt;&gt;"",IF(AND(MONTH($O1110) &lt;= 2, MONTH($P1110) &gt;= 2), IF($S1110 &lt;&gt; "", $I1110/$S1110, ""), ""),"")</f>
        <v/>
      </c>
      <c r="V1110" s="10" t="str">
        <f>IF(Overall!$A1112&lt;&gt;"",IF(AND(MONTH($O1110) &lt;= 3, MONTH($P1110) &gt;= 3), IF($S1110 &lt;&gt; "", $I1110/$S1110, ""), ""),"")</f>
        <v/>
      </c>
      <c r="W1110" s="10" t="str">
        <f>IF(Overall!$A1112&lt;&gt;"",IF(AND(MONTH($O1110) &lt;= 4, MONTH($P1110) &gt;= 4), IF($S1110 &lt;&gt; "", $I1110/$S1110, ""), ""),"")</f>
        <v/>
      </c>
      <c r="X1110" s="10" t="str">
        <f>IF(Overall!$A1112&lt;&gt;"",IF(AND(MONTH($O1110) &lt;= 5, MONTH($P1110) &gt;= 5), IF($S1110 &lt;&gt; "", $I1110/$S1110, ""), ""),"")</f>
        <v/>
      </c>
      <c r="Y1110" s="10" t="str">
        <f>IF(Overall!$A1112&lt;&gt;"",IF(AND(MONTH($O1110) &lt;= 6, MONTH($P1110) &gt;= 6), IF($S1110 &lt;&gt; "", $I1110/$S1110, ""), ""),"")</f>
        <v/>
      </c>
      <c r="Z1110" s="10" t="str">
        <f>IF(Overall!$A1112&lt;&gt;"",IF(AND(MONTH($O1110) &lt;= 7, MONTH($P1110) &gt;= 7 ), IF($S1110 &lt;&gt; "", $I1110/$S1110, ""), ""),"")</f>
        <v/>
      </c>
      <c r="AA1110" s="10" t="str">
        <f>IF(Overall!$A1112&lt;&gt;"",IF(AND(MONTH($O1110) &lt;= 8, MONTH($P1110) &gt;= 8), IF($S1110 &lt;&gt; "", $I1110/$S1110, ""), ""),"")</f>
        <v/>
      </c>
      <c r="AB1110" s="10" t="str">
        <f>IF(Overall!$A1112&lt;&gt;"",IF(AND(MONTH($O1110) &lt;= 9, MONTH($P1110) &gt;= 9), IF($S1110 &lt;&gt; "", $I1110/$S1110, ""), ""),"")</f>
        <v/>
      </c>
      <c r="AC1110" s="10" t="str">
        <f>IF(Overall!$A1112&lt;&gt;"",IF(AND(MONTH($O1110) &lt;= 10, MONTH($P1110) &gt;= 10), IF($S1110 &lt;&gt; "", $I1110/$S1110, ""), ""),"")</f>
        <v/>
      </c>
      <c r="AD1110" s="10" t="str">
        <f>IF(Overall!$A1112&lt;&gt;"",IF(AND(MONTH($O1110) &lt;= 11, MONTH($P1110) &gt;= 11), IF($S1110 &lt;&gt; "", $I1110/$S1110, ""), ""),"")</f>
        <v/>
      </c>
      <c r="AE1110" s="10" t="str">
        <f>IF(Overall!$A1112&lt;&gt;"",IF(AND(MONTH($O1110) &lt;= 12, MONTH($P1110) &gt;= 12), IF($S1110 &lt;&gt; "", $I1110/$S1110, ""), ""),"")</f>
        <v/>
      </c>
      <c r="AG1110" s="10" t="str">
        <f ca="1">IFERROR(IF(AND(NOW()&lt;= EOMONTH(DATE(YEAR($P1110),1, 1), 0), Overall!$A1112&lt;&gt;"", MONTH($O1110) &lt;= 1, MONTH($P1110) &gt;= 1), IF($S1110 &lt;&gt; "", $I1110/$S1110, ""), ""), "")</f>
        <v/>
      </c>
      <c r="AH1110" s="10" t="str">
        <f ca="1">IFERROR(IF(AND(NOW()&lt;= EOMONTH(DATE(YEAR($P1110),2, 1), 0), Overall!$A1112&lt;&gt;"", MONTH($O1110) &lt;= 2, MONTH($P1110) &gt;= 2), IF($S1110 &lt;&gt; "", $I1110/$S1110, ""), ""), "")</f>
        <v/>
      </c>
      <c r="AI1110" s="10" t="str">
        <f ca="1">IFERROR(IF(AND(NOW()&lt;= EOMONTH(DATE(YEAR($P1110),3, 1), 0), Overall!$A1112&lt;&gt;"", MONTH($O1110) &lt;= 3, MONTH($P1110) &gt;= 3), IF($S1110 &lt;&gt; "", $I1110/$S1110, ""), ""), "")</f>
        <v/>
      </c>
      <c r="AJ1110" s="10" t="str">
        <f ca="1">IFERROR(IF(AND(NOW()&lt;= EOMONTH(DATE(YEAR($P1110),4, 1), 0), Overall!$A1112&lt;&gt;"", MONTH($O1110) &lt;= 4, MONTH($P1110) &gt;= 4), IF($S1110 &lt;&gt; "", $I1110/$S1110, ""), ""), "")</f>
        <v/>
      </c>
      <c r="AK1110" s="10" t="str">
        <f ca="1">IFERROR(IF(AND(NOW()&lt;= EOMONTH(DATE(YEAR($P1110),5, 1), 0), Overall!$A1112&lt;&gt;"", MONTH($O1110) &lt;= 5, MONTH($P1110) &gt;= 5), IF($S1110 &lt;&gt; "", $I1110/$S1110, ""), ""), "")</f>
        <v/>
      </c>
      <c r="AL1110" s="10" t="str">
        <f ca="1">IFERROR(IF(AND(NOW()&lt;= EOMONTH(DATE(YEAR($P1110),6, 1), 0), Overall!$A1112&lt;&gt;"", MONTH($O1110) &lt;= 6, MONTH($P1110) &gt;= 6), IF($S1110 &lt;&gt; "", $I1110/$S1110, ""), ""), "")</f>
        <v/>
      </c>
      <c r="AM1110" s="10" t="str">
        <f ca="1">IFERROR(IF(AND(NOW()&lt;= EOMONTH(DATE(YEAR($P1110),7, 1), 0), Overall!$A1112&lt;&gt;"", MONTH($O1110) &lt;= 7, MONTH($P1110) &gt;= 7), IF($S1110 &lt;&gt; "", $I1110/$S1110, ""), ""), "")</f>
        <v/>
      </c>
      <c r="AN1110" s="10" t="str">
        <f ca="1">IFERROR(IF(AND(NOW()&lt;= EOMONTH(DATE(YEAR($P1110),8, 1), 0), Overall!$A1112&lt;&gt;"", MONTH($O1110) &lt;= 8, MONTH($P1110) &gt;= 8), IF($S1110 &lt;&gt; "", $I1110/$S1110, ""), ""), "")</f>
        <v/>
      </c>
      <c r="AO1110" s="10" t="str">
        <f ca="1">IFERROR(IF(AND(NOW()&lt;= EOMONTH(DATE(YEAR($P1110),9, 1), 0), Overall!$A1112&lt;&gt;"", MONTH($O1110) &lt;= 9, MONTH($P1110) &gt;= 9), IF($S1110 &lt;&gt; "", $I1110/$S1110, ""), ""), "")</f>
        <v/>
      </c>
      <c r="AP1110" s="10" t="str">
        <f ca="1">IFERROR(IF(AND(NOW()&lt;= EOMONTH(DATE(YEAR($P1110),10, 1), 0), Overall!$A1112&lt;&gt;"", MONTH($O1110) &lt;= 10, MONTH($P1110) &gt;= 10), IF($S1110 &lt;&gt; "", $I1110/$S1110, ""), ""), "")</f>
        <v/>
      </c>
      <c r="AQ1110" s="10" t="str">
        <f ca="1">IFERROR(IF(AND(NOW()&lt;= EOMONTH(DATE(YEAR($P1110),11, 1), 0), Overall!$A1112&lt;&gt;"", MONTH($O1110) &lt;=11, MONTH($P1110) &gt;= 11), IF($S1110 &lt;&gt; "", $I1110/$S1110, ""), ""), "")</f>
        <v/>
      </c>
      <c r="AR1110" s="10" t="str">
        <f ca="1">IFERROR(IF(AND(NOW()&lt;= EOMONTH(DATE(YEAR($P1110),12, 1), 0), Overall!$A1112&lt;&gt;"", MONTH($O1110) &lt;= 12, MONTH($P1110) &gt;= 12), IF($S1110 &lt;&gt; "", $I1110/$S1110, ""), ""), "")</f>
        <v/>
      </c>
      <c r="AS1110" s="16">
        <f t="shared" ca="1" si="35"/>
        <v>0</v>
      </c>
    </row>
    <row r="1111" spans="1:45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5" t="str">
        <f>IF(Overall!P1113&lt;&gt;"",_xlfn.VALUETOTEXT(Overall!P1113),"")</f>
        <v/>
      </c>
      <c r="I1111" s="6" t="str">
        <f>IF(Overall!F1113&lt;&gt;"",VALUE(Overall!F1113),"")</f>
        <v/>
      </c>
      <c r="J1111" s="6" t="str">
        <f>IF(Overall!G1113&lt;&gt;"",VALUE(Overall!G1113),"")</f>
        <v/>
      </c>
      <c r="K1111" s="6" t="str">
        <f>IF(Overall!H1113&lt;&gt;"",VALUE(Overall!H1113),"")</f>
        <v/>
      </c>
      <c r="L1111" s="6" t="str">
        <f>IF(Overall!I1113&lt;&gt;"",VALUE(Overall!I1113),"")</f>
        <v/>
      </c>
      <c r="M1111" s="6" t="str">
        <f>IF(Overall!J1113&lt;&gt;"",VALUE(Overall!J1113),"")</f>
        <v/>
      </c>
      <c r="N1111" s="6" t="str">
        <f>IF(Overall!K1113&lt;&gt;"",VALUE(Overall!K1113),"")</f>
        <v/>
      </c>
      <c r="O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P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Q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R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S1111" s="5" t="str">
        <f t="shared" si="34"/>
        <v/>
      </c>
      <c r="T1111" s="10" t="str">
        <f>IF(Overall!$A1113&lt;&gt;"",IF(AND(MONTH($O1111) &lt;= 1, MONTH($P1111) &gt;= 1), IF($S1111 &lt;&gt; "", $I1111/$S1111, ""), ""),"")</f>
        <v/>
      </c>
      <c r="U1111" s="10" t="str">
        <f>IF(Overall!$A1113&lt;&gt;"",IF(AND(MONTH($O1111) &lt;= 2, MONTH($P1111) &gt;= 2), IF($S1111 &lt;&gt; "", $I1111/$S1111, ""), ""),"")</f>
        <v/>
      </c>
      <c r="V1111" s="10" t="str">
        <f>IF(Overall!$A1113&lt;&gt;"",IF(AND(MONTH($O1111) &lt;= 3, MONTH($P1111) &gt;= 3), IF($S1111 &lt;&gt; "", $I1111/$S1111, ""), ""),"")</f>
        <v/>
      </c>
      <c r="W1111" s="10" t="str">
        <f>IF(Overall!$A1113&lt;&gt;"",IF(AND(MONTH($O1111) &lt;= 4, MONTH($P1111) &gt;= 4), IF($S1111 &lt;&gt; "", $I1111/$S1111, ""), ""),"")</f>
        <v/>
      </c>
      <c r="X1111" s="10" t="str">
        <f>IF(Overall!$A1113&lt;&gt;"",IF(AND(MONTH($O1111) &lt;= 5, MONTH($P1111) &gt;= 5), IF($S1111 &lt;&gt; "", $I1111/$S1111, ""), ""),"")</f>
        <v/>
      </c>
      <c r="Y1111" s="10" t="str">
        <f>IF(Overall!$A1113&lt;&gt;"",IF(AND(MONTH($O1111) &lt;= 6, MONTH($P1111) &gt;= 6), IF($S1111 &lt;&gt; "", $I1111/$S1111, ""), ""),"")</f>
        <v/>
      </c>
      <c r="Z1111" s="10" t="str">
        <f>IF(Overall!$A1113&lt;&gt;"",IF(AND(MONTH($O1111) &lt;= 7, MONTH($P1111) &gt;= 7 ), IF($S1111 &lt;&gt; "", $I1111/$S1111, ""), ""),"")</f>
        <v/>
      </c>
      <c r="AA1111" s="10" t="str">
        <f>IF(Overall!$A1113&lt;&gt;"",IF(AND(MONTH($O1111) &lt;= 8, MONTH($P1111) &gt;= 8), IF($S1111 &lt;&gt; "", $I1111/$S1111, ""), ""),"")</f>
        <v/>
      </c>
      <c r="AB1111" s="10" t="str">
        <f>IF(Overall!$A1113&lt;&gt;"",IF(AND(MONTH($O1111) &lt;= 9, MONTH($P1111) &gt;= 9), IF($S1111 &lt;&gt; "", $I1111/$S1111, ""), ""),"")</f>
        <v/>
      </c>
      <c r="AC1111" s="10" t="str">
        <f>IF(Overall!$A1113&lt;&gt;"",IF(AND(MONTH($O1111) &lt;= 10, MONTH($P1111) &gt;= 10), IF($S1111 &lt;&gt; "", $I1111/$S1111, ""), ""),"")</f>
        <v/>
      </c>
      <c r="AD1111" s="10" t="str">
        <f>IF(Overall!$A1113&lt;&gt;"",IF(AND(MONTH($O1111) &lt;= 11, MONTH($P1111) &gt;= 11), IF($S1111 &lt;&gt; "", $I1111/$S1111, ""), ""),"")</f>
        <v/>
      </c>
      <c r="AE1111" s="10" t="str">
        <f>IF(Overall!$A1113&lt;&gt;"",IF(AND(MONTH($O1111) &lt;= 12, MONTH($P1111) &gt;= 12), IF($S1111 &lt;&gt; "", $I1111/$S1111, ""), ""),"")</f>
        <v/>
      </c>
      <c r="AG1111" s="10" t="str">
        <f ca="1">IFERROR(IF(AND(NOW()&lt;= EOMONTH(DATE(YEAR($P1111),1, 1), 0), Overall!$A1113&lt;&gt;"", MONTH($O1111) &lt;= 1, MONTH($P1111) &gt;= 1), IF($S1111 &lt;&gt; "", $I1111/$S1111, ""), ""), "")</f>
        <v/>
      </c>
      <c r="AH1111" s="10" t="str">
        <f ca="1">IFERROR(IF(AND(NOW()&lt;= EOMONTH(DATE(YEAR($P1111),2, 1), 0), Overall!$A1113&lt;&gt;"", MONTH($O1111) &lt;= 2, MONTH($P1111) &gt;= 2), IF($S1111 &lt;&gt; "", $I1111/$S1111, ""), ""), "")</f>
        <v/>
      </c>
      <c r="AI1111" s="10" t="str">
        <f ca="1">IFERROR(IF(AND(NOW()&lt;= EOMONTH(DATE(YEAR($P1111),3, 1), 0), Overall!$A1113&lt;&gt;"", MONTH($O1111) &lt;= 3, MONTH($P1111) &gt;= 3), IF($S1111 &lt;&gt; "", $I1111/$S1111, ""), ""), "")</f>
        <v/>
      </c>
      <c r="AJ1111" s="10" t="str">
        <f ca="1">IFERROR(IF(AND(NOW()&lt;= EOMONTH(DATE(YEAR($P1111),4, 1), 0), Overall!$A1113&lt;&gt;"", MONTH($O1111) &lt;= 4, MONTH($P1111) &gt;= 4), IF($S1111 &lt;&gt; "", $I1111/$S1111, ""), ""), "")</f>
        <v/>
      </c>
      <c r="AK1111" s="10" t="str">
        <f ca="1">IFERROR(IF(AND(NOW()&lt;= EOMONTH(DATE(YEAR($P1111),5, 1), 0), Overall!$A1113&lt;&gt;"", MONTH($O1111) &lt;= 5, MONTH($P1111) &gt;= 5), IF($S1111 &lt;&gt; "", $I1111/$S1111, ""), ""), "")</f>
        <v/>
      </c>
      <c r="AL1111" s="10" t="str">
        <f ca="1">IFERROR(IF(AND(NOW()&lt;= EOMONTH(DATE(YEAR($P1111),6, 1), 0), Overall!$A1113&lt;&gt;"", MONTH($O1111) &lt;= 6, MONTH($P1111) &gt;= 6), IF($S1111 &lt;&gt; "", $I1111/$S1111, ""), ""), "")</f>
        <v/>
      </c>
      <c r="AM1111" s="10" t="str">
        <f ca="1">IFERROR(IF(AND(NOW()&lt;= EOMONTH(DATE(YEAR($P1111),7, 1), 0), Overall!$A1113&lt;&gt;"", MONTH($O1111) &lt;= 7, MONTH($P1111) &gt;= 7), IF($S1111 &lt;&gt; "", $I1111/$S1111, ""), ""), "")</f>
        <v/>
      </c>
      <c r="AN1111" s="10" t="str">
        <f ca="1">IFERROR(IF(AND(NOW()&lt;= EOMONTH(DATE(YEAR($P1111),8, 1), 0), Overall!$A1113&lt;&gt;"", MONTH($O1111) &lt;= 8, MONTH($P1111) &gt;= 8), IF($S1111 &lt;&gt; "", $I1111/$S1111, ""), ""), "")</f>
        <v/>
      </c>
      <c r="AO1111" s="10" t="str">
        <f ca="1">IFERROR(IF(AND(NOW()&lt;= EOMONTH(DATE(YEAR($P1111),9, 1), 0), Overall!$A1113&lt;&gt;"", MONTH($O1111) &lt;= 9, MONTH($P1111) &gt;= 9), IF($S1111 &lt;&gt; "", $I1111/$S1111, ""), ""), "")</f>
        <v/>
      </c>
      <c r="AP1111" s="10" t="str">
        <f ca="1">IFERROR(IF(AND(NOW()&lt;= EOMONTH(DATE(YEAR($P1111),10, 1), 0), Overall!$A1113&lt;&gt;"", MONTH($O1111) &lt;= 10, MONTH($P1111) &gt;= 10), IF($S1111 &lt;&gt; "", $I1111/$S1111, ""), ""), "")</f>
        <v/>
      </c>
      <c r="AQ1111" s="10" t="str">
        <f ca="1">IFERROR(IF(AND(NOW()&lt;= EOMONTH(DATE(YEAR($P1111),11, 1), 0), Overall!$A1113&lt;&gt;"", MONTH($O1111) &lt;=11, MONTH($P1111) &gt;= 11), IF($S1111 &lt;&gt; "", $I1111/$S1111, ""), ""), "")</f>
        <v/>
      </c>
      <c r="AR1111" s="10" t="str">
        <f ca="1">IFERROR(IF(AND(NOW()&lt;= EOMONTH(DATE(YEAR($P1111),12, 1), 0), Overall!$A1113&lt;&gt;"", MONTH($O1111) &lt;= 12, MONTH($P1111) &gt;= 12), IF($S1111 &lt;&gt; "", $I1111/$S1111, ""), ""), "")</f>
        <v/>
      </c>
      <c r="AS1111" s="16">
        <f t="shared" ca="1" si="35"/>
        <v>0</v>
      </c>
    </row>
    <row r="1112" spans="1:45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5" t="str">
        <f>IF(Overall!P1114&lt;&gt;"",_xlfn.VALUETOTEXT(Overall!P1114),"")</f>
        <v/>
      </c>
      <c r="I1112" s="6" t="str">
        <f>IF(Overall!F1114&lt;&gt;"",VALUE(Overall!F1114),"")</f>
        <v/>
      </c>
      <c r="J1112" s="6" t="str">
        <f>IF(Overall!G1114&lt;&gt;"",VALUE(Overall!G1114),"")</f>
        <v/>
      </c>
      <c r="K1112" s="6" t="str">
        <f>IF(Overall!H1114&lt;&gt;"",VALUE(Overall!H1114),"")</f>
        <v/>
      </c>
      <c r="L1112" s="6" t="str">
        <f>IF(Overall!I1114&lt;&gt;"",VALUE(Overall!I1114),"")</f>
        <v/>
      </c>
      <c r="M1112" s="6" t="str">
        <f>IF(Overall!J1114&lt;&gt;"",VALUE(Overall!J1114),"")</f>
        <v/>
      </c>
      <c r="N1112" s="6" t="str">
        <f>IF(Overall!K1114&lt;&gt;"",VALUE(Overall!K1114),"")</f>
        <v/>
      </c>
      <c r="O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P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Q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R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S1112" s="5" t="str">
        <f t="shared" si="34"/>
        <v/>
      </c>
      <c r="T1112" s="10" t="str">
        <f>IF(Overall!$A1114&lt;&gt;"",IF(AND(MONTH($O1112) &lt;= 1, MONTH($P1112) &gt;= 1), IF($S1112 &lt;&gt; "", $I1112/$S1112, ""), ""),"")</f>
        <v/>
      </c>
      <c r="U1112" s="10" t="str">
        <f>IF(Overall!$A1114&lt;&gt;"",IF(AND(MONTH($O1112) &lt;= 2, MONTH($P1112) &gt;= 2), IF($S1112 &lt;&gt; "", $I1112/$S1112, ""), ""),"")</f>
        <v/>
      </c>
      <c r="V1112" s="10" t="str">
        <f>IF(Overall!$A1114&lt;&gt;"",IF(AND(MONTH($O1112) &lt;= 3, MONTH($P1112) &gt;= 3), IF($S1112 &lt;&gt; "", $I1112/$S1112, ""), ""),"")</f>
        <v/>
      </c>
      <c r="W1112" s="10" t="str">
        <f>IF(Overall!$A1114&lt;&gt;"",IF(AND(MONTH($O1112) &lt;= 4, MONTH($P1112) &gt;= 4), IF($S1112 &lt;&gt; "", $I1112/$S1112, ""), ""),"")</f>
        <v/>
      </c>
      <c r="X1112" s="10" t="str">
        <f>IF(Overall!$A1114&lt;&gt;"",IF(AND(MONTH($O1112) &lt;= 5, MONTH($P1112) &gt;= 5), IF($S1112 &lt;&gt; "", $I1112/$S1112, ""), ""),"")</f>
        <v/>
      </c>
      <c r="Y1112" s="10" t="str">
        <f>IF(Overall!$A1114&lt;&gt;"",IF(AND(MONTH($O1112) &lt;= 6, MONTH($P1112) &gt;= 6), IF($S1112 &lt;&gt; "", $I1112/$S1112, ""), ""),"")</f>
        <v/>
      </c>
      <c r="Z1112" s="10" t="str">
        <f>IF(Overall!$A1114&lt;&gt;"",IF(AND(MONTH($O1112) &lt;= 7, MONTH($P1112) &gt;= 7 ), IF($S1112 &lt;&gt; "", $I1112/$S1112, ""), ""),"")</f>
        <v/>
      </c>
      <c r="AA1112" s="10" t="str">
        <f>IF(Overall!$A1114&lt;&gt;"",IF(AND(MONTH($O1112) &lt;= 8, MONTH($P1112) &gt;= 8), IF($S1112 &lt;&gt; "", $I1112/$S1112, ""), ""),"")</f>
        <v/>
      </c>
      <c r="AB1112" s="10" t="str">
        <f>IF(Overall!$A1114&lt;&gt;"",IF(AND(MONTH($O1112) &lt;= 9, MONTH($P1112) &gt;= 9), IF($S1112 &lt;&gt; "", $I1112/$S1112, ""), ""),"")</f>
        <v/>
      </c>
      <c r="AC1112" s="10" t="str">
        <f>IF(Overall!$A1114&lt;&gt;"",IF(AND(MONTH($O1112) &lt;= 10, MONTH($P1112) &gt;= 10), IF($S1112 &lt;&gt; "", $I1112/$S1112, ""), ""),"")</f>
        <v/>
      </c>
      <c r="AD1112" s="10" t="str">
        <f>IF(Overall!$A1114&lt;&gt;"",IF(AND(MONTH($O1112) &lt;= 11, MONTH($P1112) &gt;= 11), IF($S1112 &lt;&gt; "", $I1112/$S1112, ""), ""),"")</f>
        <v/>
      </c>
      <c r="AE1112" s="10" t="str">
        <f>IF(Overall!$A1114&lt;&gt;"",IF(AND(MONTH($O1112) &lt;= 12, MONTH($P1112) &gt;= 12), IF($S1112 &lt;&gt; "", $I1112/$S1112, ""), ""),"")</f>
        <v/>
      </c>
      <c r="AG1112" s="10" t="str">
        <f ca="1">IFERROR(IF(AND(NOW()&lt;= EOMONTH(DATE(YEAR($P1112),1, 1), 0), Overall!$A1114&lt;&gt;"", MONTH($O1112) &lt;= 1, MONTH($P1112) &gt;= 1), IF($S1112 &lt;&gt; "", $I1112/$S1112, ""), ""), "")</f>
        <v/>
      </c>
      <c r="AH1112" s="10" t="str">
        <f ca="1">IFERROR(IF(AND(NOW()&lt;= EOMONTH(DATE(YEAR($P1112),2, 1), 0), Overall!$A1114&lt;&gt;"", MONTH($O1112) &lt;= 2, MONTH($P1112) &gt;= 2), IF($S1112 &lt;&gt; "", $I1112/$S1112, ""), ""), "")</f>
        <v/>
      </c>
      <c r="AI1112" s="10" t="str">
        <f ca="1">IFERROR(IF(AND(NOW()&lt;= EOMONTH(DATE(YEAR($P1112),3, 1), 0), Overall!$A1114&lt;&gt;"", MONTH($O1112) &lt;= 3, MONTH($P1112) &gt;= 3), IF($S1112 &lt;&gt; "", $I1112/$S1112, ""), ""), "")</f>
        <v/>
      </c>
      <c r="AJ1112" s="10" t="str">
        <f ca="1">IFERROR(IF(AND(NOW()&lt;= EOMONTH(DATE(YEAR($P1112),4, 1), 0), Overall!$A1114&lt;&gt;"", MONTH($O1112) &lt;= 4, MONTH($P1112) &gt;= 4), IF($S1112 &lt;&gt; "", $I1112/$S1112, ""), ""), "")</f>
        <v/>
      </c>
      <c r="AK1112" s="10" t="str">
        <f ca="1">IFERROR(IF(AND(NOW()&lt;= EOMONTH(DATE(YEAR($P1112),5, 1), 0), Overall!$A1114&lt;&gt;"", MONTH($O1112) &lt;= 5, MONTH($P1112) &gt;= 5), IF($S1112 &lt;&gt; "", $I1112/$S1112, ""), ""), "")</f>
        <v/>
      </c>
      <c r="AL1112" s="10" t="str">
        <f ca="1">IFERROR(IF(AND(NOW()&lt;= EOMONTH(DATE(YEAR($P1112),6, 1), 0), Overall!$A1114&lt;&gt;"", MONTH($O1112) &lt;= 6, MONTH($P1112) &gt;= 6), IF($S1112 &lt;&gt; "", $I1112/$S1112, ""), ""), "")</f>
        <v/>
      </c>
      <c r="AM1112" s="10" t="str">
        <f ca="1">IFERROR(IF(AND(NOW()&lt;= EOMONTH(DATE(YEAR($P1112),7, 1), 0), Overall!$A1114&lt;&gt;"", MONTH($O1112) &lt;= 7, MONTH($P1112) &gt;= 7), IF($S1112 &lt;&gt; "", $I1112/$S1112, ""), ""), "")</f>
        <v/>
      </c>
      <c r="AN1112" s="10" t="str">
        <f ca="1">IFERROR(IF(AND(NOW()&lt;= EOMONTH(DATE(YEAR($P1112),8, 1), 0), Overall!$A1114&lt;&gt;"", MONTH($O1112) &lt;= 8, MONTH($P1112) &gt;= 8), IF($S1112 &lt;&gt; "", $I1112/$S1112, ""), ""), "")</f>
        <v/>
      </c>
      <c r="AO1112" s="10" t="str">
        <f ca="1">IFERROR(IF(AND(NOW()&lt;= EOMONTH(DATE(YEAR($P1112),9, 1), 0), Overall!$A1114&lt;&gt;"", MONTH($O1112) &lt;= 9, MONTH($P1112) &gt;= 9), IF($S1112 &lt;&gt; "", $I1112/$S1112, ""), ""), "")</f>
        <v/>
      </c>
      <c r="AP1112" s="10" t="str">
        <f ca="1">IFERROR(IF(AND(NOW()&lt;= EOMONTH(DATE(YEAR($P1112),10, 1), 0), Overall!$A1114&lt;&gt;"", MONTH($O1112) &lt;= 10, MONTH($P1112) &gt;= 10), IF($S1112 &lt;&gt; "", $I1112/$S1112, ""), ""), "")</f>
        <v/>
      </c>
      <c r="AQ1112" s="10" t="str">
        <f ca="1">IFERROR(IF(AND(NOW()&lt;= EOMONTH(DATE(YEAR($P1112),11, 1), 0), Overall!$A1114&lt;&gt;"", MONTH($O1112) &lt;=11, MONTH($P1112) &gt;= 11), IF($S1112 &lt;&gt; "", $I1112/$S1112, ""), ""), "")</f>
        <v/>
      </c>
      <c r="AR1112" s="10" t="str">
        <f ca="1">IFERROR(IF(AND(NOW()&lt;= EOMONTH(DATE(YEAR($P1112),12, 1), 0), Overall!$A1114&lt;&gt;"", MONTH($O1112) &lt;= 12, MONTH($P1112) &gt;= 12), IF($S1112 &lt;&gt; "", $I1112/$S1112, ""), ""), "")</f>
        <v/>
      </c>
      <c r="AS1112" s="16">
        <f t="shared" ca="1" si="35"/>
        <v>0</v>
      </c>
    </row>
    <row r="1113" spans="1:45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5" t="str">
        <f>IF(Overall!P1115&lt;&gt;"",_xlfn.VALUETOTEXT(Overall!P1115),"")</f>
        <v/>
      </c>
      <c r="I1113" s="6" t="str">
        <f>IF(Overall!F1115&lt;&gt;"",VALUE(Overall!F1115),"")</f>
        <v/>
      </c>
      <c r="J1113" s="6" t="str">
        <f>IF(Overall!G1115&lt;&gt;"",VALUE(Overall!G1115),"")</f>
        <v/>
      </c>
      <c r="K1113" s="6" t="str">
        <f>IF(Overall!H1115&lt;&gt;"",VALUE(Overall!H1115),"")</f>
        <v/>
      </c>
      <c r="L1113" s="6" t="str">
        <f>IF(Overall!I1115&lt;&gt;"",VALUE(Overall!I1115),"")</f>
        <v/>
      </c>
      <c r="M1113" s="6" t="str">
        <f>IF(Overall!J1115&lt;&gt;"",VALUE(Overall!J1115),"")</f>
        <v/>
      </c>
      <c r="N1113" s="6" t="str">
        <f>IF(Overall!K1115&lt;&gt;"",VALUE(Overall!K1115),"")</f>
        <v/>
      </c>
      <c r="O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P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Q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R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S1113" s="5" t="str">
        <f t="shared" si="34"/>
        <v/>
      </c>
      <c r="T1113" s="10" t="str">
        <f>IF(Overall!$A1115&lt;&gt;"",IF(AND(MONTH($O1113) &lt;= 1, MONTH($P1113) &gt;= 1), IF($S1113 &lt;&gt; "", $I1113/$S1113, ""), ""),"")</f>
        <v/>
      </c>
      <c r="U1113" s="10" t="str">
        <f>IF(Overall!$A1115&lt;&gt;"",IF(AND(MONTH($O1113) &lt;= 2, MONTH($P1113) &gt;= 2), IF($S1113 &lt;&gt; "", $I1113/$S1113, ""), ""),"")</f>
        <v/>
      </c>
      <c r="V1113" s="10" t="str">
        <f>IF(Overall!$A1115&lt;&gt;"",IF(AND(MONTH($O1113) &lt;= 3, MONTH($P1113) &gt;= 3), IF($S1113 &lt;&gt; "", $I1113/$S1113, ""), ""),"")</f>
        <v/>
      </c>
      <c r="W1113" s="10" t="str">
        <f>IF(Overall!$A1115&lt;&gt;"",IF(AND(MONTH($O1113) &lt;= 4, MONTH($P1113) &gt;= 4), IF($S1113 &lt;&gt; "", $I1113/$S1113, ""), ""),"")</f>
        <v/>
      </c>
      <c r="X1113" s="10" t="str">
        <f>IF(Overall!$A1115&lt;&gt;"",IF(AND(MONTH($O1113) &lt;= 5, MONTH($P1113) &gt;= 5), IF($S1113 &lt;&gt; "", $I1113/$S1113, ""), ""),"")</f>
        <v/>
      </c>
      <c r="Y1113" s="10" t="str">
        <f>IF(Overall!$A1115&lt;&gt;"",IF(AND(MONTH($O1113) &lt;= 6, MONTH($P1113) &gt;= 6), IF($S1113 &lt;&gt; "", $I1113/$S1113, ""), ""),"")</f>
        <v/>
      </c>
      <c r="Z1113" s="10" t="str">
        <f>IF(Overall!$A1115&lt;&gt;"",IF(AND(MONTH($O1113) &lt;= 7, MONTH($P1113) &gt;= 7 ), IF($S1113 &lt;&gt; "", $I1113/$S1113, ""), ""),"")</f>
        <v/>
      </c>
      <c r="AA1113" s="10" t="str">
        <f>IF(Overall!$A1115&lt;&gt;"",IF(AND(MONTH($O1113) &lt;= 8, MONTH($P1113) &gt;= 8), IF($S1113 &lt;&gt; "", $I1113/$S1113, ""), ""),"")</f>
        <v/>
      </c>
      <c r="AB1113" s="10" t="str">
        <f>IF(Overall!$A1115&lt;&gt;"",IF(AND(MONTH($O1113) &lt;= 9, MONTH($P1113) &gt;= 9), IF($S1113 &lt;&gt; "", $I1113/$S1113, ""), ""),"")</f>
        <v/>
      </c>
      <c r="AC1113" s="10" t="str">
        <f>IF(Overall!$A1115&lt;&gt;"",IF(AND(MONTH($O1113) &lt;= 10, MONTH($P1113) &gt;= 10), IF($S1113 &lt;&gt; "", $I1113/$S1113, ""), ""),"")</f>
        <v/>
      </c>
      <c r="AD1113" s="10" t="str">
        <f>IF(Overall!$A1115&lt;&gt;"",IF(AND(MONTH($O1113) &lt;= 11, MONTH($P1113) &gt;= 11), IF($S1113 &lt;&gt; "", $I1113/$S1113, ""), ""),"")</f>
        <v/>
      </c>
      <c r="AE1113" s="10" t="str">
        <f>IF(Overall!$A1115&lt;&gt;"",IF(AND(MONTH($O1113) &lt;= 12, MONTH($P1113) &gt;= 12), IF($S1113 &lt;&gt; "", $I1113/$S1113, ""), ""),"")</f>
        <v/>
      </c>
      <c r="AG1113" s="10" t="str">
        <f ca="1">IFERROR(IF(AND(NOW()&lt;= EOMONTH(DATE(YEAR($P1113),1, 1), 0), Overall!$A1115&lt;&gt;"", MONTH($O1113) &lt;= 1, MONTH($P1113) &gt;= 1), IF($S1113 &lt;&gt; "", $I1113/$S1113, ""), ""), "")</f>
        <v/>
      </c>
      <c r="AH1113" s="10" t="str">
        <f ca="1">IFERROR(IF(AND(NOW()&lt;= EOMONTH(DATE(YEAR($P1113),2, 1), 0), Overall!$A1115&lt;&gt;"", MONTH($O1113) &lt;= 2, MONTH($P1113) &gt;= 2), IF($S1113 &lt;&gt; "", $I1113/$S1113, ""), ""), "")</f>
        <v/>
      </c>
      <c r="AI1113" s="10" t="str">
        <f ca="1">IFERROR(IF(AND(NOW()&lt;= EOMONTH(DATE(YEAR($P1113),3, 1), 0), Overall!$A1115&lt;&gt;"", MONTH($O1113) &lt;= 3, MONTH($P1113) &gt;= 3), IF($S1113 &lt;&gt; "", $I1113/$S1113, ""), ""), "")</f>
        <v/>
      </c>
      <c r="AJ1113" s="10" t="str">
        <f ca="1">IFERROR(IF(AND(NOW()&lt;= EOMONTH(DATE(YEAR($P1113),4, 1), 0), Overall!$A1115&lt;&gt;"", MONTH($O1113) &lt;= 4, MONTH($P1113) &gt;= 4), IF($S1113 &lt;&gt; "", $I1113/$S1113, ""), ""), "")</f>
        <v/>
      </c>
      <c r="AK1113" s="10" t="str">
        <f ca="1">IFERROR(IF(AND(NOW()&lt;= EOMONTH(DATE(YEAR($P1113),5, 1), 0), Overall!$A1115&lt;&gt;"", MONTH($O1113) &lt;= 5, MONTH($P1113) &gt;= 5), IF($S1113 &lt;&gt; "", $I1113/$S1113, ""), ""), "")</f>
        <v/>
      </c>
      <c r="AL1113" s="10" t="str">
        <f ca="1">IFERROR(IF(AND(NOW()&lt;= EOMONTH(DATE(YEAR($P1113),6, 1), 0), Overall!$A1115&lt;&gt;"", MONTH($O1113) &lt;= 6, MONTH($P1113) &gt;= 6), IF($S1113 &lt;&gt; "", $I1113/$S1113, ""), ""), "")</f>
        <v/>
      </c>
      <c r="AM1113" s="10" t="str">
        <f ca="1">IFERROR(IF(AND(NOW()&lt;= EOMONTH(DATE(YEAR($P1113),7, 1), 0), Overall!$A1115&lt;&gt;"", MONTH($O1113) &lt;= 7, MONTH($P1113) &gt;= 7), IF($S1113 &lt;&gt; "", $I1113/$S1113, ""), ""), "")</f>
        <v/>
      </c>
      <c r="AN1113" s="10" t="str">
        <f ca="1">IFERROR(IF(AND(NOW()&lt;= EOMONTH(DATE(YEAR($P1113),8, 1), 0), Overall!$A1115&lt;&gt;"", MONTH($O1113) &lt;= 8, MONTH($P1113) &gt;= 8), IF($S1113 &lt;&gt; "", $I1113/$S1113, ""), ""), "")</f>
        <v/>
      </c>
      <c r="AO1113" s="10" t="str">
        <f ca="1">IFERROR(IF(AND(NOW()&lt;= EOMONTH(DATE(YEAR($P1113),9, 1), 0), Overall!$A1115&lt;&gt;"", MONTH($O1113) &lt;= 9, MONTH($P1113) &gt;= 9), IF($S1113 &lt;&gt; "", $I1113/$S1113, ""), ""), "")</f>
        <v/>
      </c>
      <c r="AP1113" s="10" t="str">
        <f ca="1">IFERROR(IF(AND(NOW()&lt;= EOMONTH(DATE(YEAR($P1113),10, 1), 0), Overall!$A1115&lt;&gt;"", MONTH($O1113) &lt;= 10, MONTH($P1113) &gt;= 10), IF($S1113 &lt;&gt; "", $I1113/$S1113, ""), ""), "")</f>
        <v/>
      </c>
      <c r="AQ1113" s="10" t="str">
        <f ca="1">IFERROR(IF(AND(NOW()&lt;= EOMONTH(DATE(YEAR($P1113),11, 1), 0), Overall!$A1115&lt;&gt;"", MONTH($O1113) &lt;=11, MONTH($P1113) &gt;= 11), IF($S1113 &lt;&gt; "", $I1113/$S1113, ""), ""), "")</f>
        <v/>
      </c>
      <c r="AR1113" s="10" t="str">
        <f ca="1">IFERROR(IF(AND(NOW()&lt;= EOMONTH(DATE(YEAR($P1113),12, 1), 0), Overall!$A1115&lt;&gt;"", MONTH($O1113) &lt;= 12, MONTH($P1113) &gt;= 12), IF($S1113 &lt;&gt; "", $I1113/$S1113, ""), ""), "")</f>
        <v/>
      </c>
      <c r="AS1113" s="16">
        <f t="shared" ca="1" si="35"/>
        <v>0</v>
      </c>
    </row>
    <row r="1114" spans="1:45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5" t="str">
        <f>IF(Overall!P1116&lt;&gt;"",_xlfn.VALUETOTEXT(Overall!P1116),"")</f>
        <v/>
      </c>
      <c r="I1114" s="6" t="str">
        <f>IF(Overall!F1116&lt;&gt;"",VALUE(Overall!F1116),"")</f>
        <v/>
      </c>
      <c r="J1114" s="6" t="str">
        <f>IF(Overall!G1116&lt;&gt;"",VALUE(Overall!G1116),"")</f>
        <v/>
      </c>
      <c r="K1114" s="6" t="str">
        <f>IF(Overall!H1116&lt;&gt;"",VALUE(Overall!H1116),"")</f>
        <v/>
      </c>
      <c r="L1114" s="6" t="str">
        <f>IF(Overall!I1116&lt;&gt;"",VALUE(Overall!I1116),"")</f>
        <v/>
      </c>
      <c r="M1114" s="6" t="str">
        <f>IF(Overall!J1116&lt;&gt;"",VALUE(Overall!J1116),"")</f>
        <v/>
      </c>
      <c r="N1114" s="6" t="str">
        <f>IF(Overall!K1116&lt;&gt;"",VALUE(Overall!K1116),"")</f>
        <v/>
      </c>
      <c r="O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P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Q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R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S1114" s="5" t="str">
        <f t="shared" si="34"/>
        <v/>
      </c>
      <c r="T1114" s="10" t="str">
        <f>IF(Overall!$A1116&lt;&gt;"",IF(AND(MONTH($O1114) &lt;= 1, MONTH($P1114) &gt;= 1), IF($S1114 &lt;&gt; "", $I1114/$S1114, ""), ""),"")</f>
        <v/>
      </c>
      <c r="U1114" s="10" t="str">
        <f>IF(Overall!$A1116&lt;&gt;"",IF(AND(MONTH($O1114) &lt;= 2, MONTH($P1114) &gt;= 2), IF($S1114 &lt;&gt; "", $I1114/$S1114, ""), ""),"")</f>
        <v/>
      </c>
      <c r="V1114" s="10" t="str">
        <f>IF(Overall!$A1116&lt;&gt;"",IF(AND(MONTH($O1114) &lt;= 3, MONTH($P1114) &gt;= 3), IF($S1114 &lt;&gt; "", $I1114/$S1114, ""), ""),"")</f>
        <v/>
      </c>
      <c r="W1114" s="10" t="str">
        <f>IF(Overall!$A1116&lt;&gt;"",IF(AND(MONTH($O1114) &lt;= 4, MONTH($P1114) &gt;= 4), IF($S1114 &lt;&gt; "", $I1114/$S1114, ""), ""),"")</f>
        <v/>
      </c>
      <c r="X1114" s="10" t="str">
        <f>IF(Overall!$A1116&lt;&gt;"",IF(AND(MONTH($O1114) &lt;= 5, MONTH($P1114) &gt;= 5), IF($S1114 &lt;&gt; "", $I1114/$S1114, ""), ""),"")</f>
        <v/>
      </c>
      <c r="Y1114" s="10" t="str">
        <f>IF(Overall!$A1116&lt;&gt;"",IF(AND(MONTH($O1114) &lt;= 6, MONTH($P1114) &gt;= 6), IF($S1114 &lt;&gt; "", $I1114/$S1114, ""), ""),"")</f>
        <v/>
      </c>
      <c r="Z1114" s="10" t="str">
        <f>IF(Overall!$A1116&lt;&gt;"",IF(AND(MONTH($O1114) &lt;= 7, MONTH($P1114) &gt;= 7 ), IF($S1114 &lt;&gt; "", $I1114/$S1114, ""), ""),"")</f>
        <v/>
      </c>
      <c r="AA1114" s="10" t="str">
        <f>IF(Overall!$A1116&lt;&gt;"",IF(AND(MONTH($O1114) &lt;= 8, MONTH($P1114) &gt;= 8), IF($S1114 &lt;&gt; "", $I1114/$S1114, ""), ""),"")</f>
        <v/>
      </c>
      <c r="AB1114" s="10" t="str">
        <f>IF(Overall!$A1116&lt;&gt;"",IF(AND(MONTH($O1114) &lt;= 9, MONTH($P1114) &gt;= 9), IF($S1114 &lt;&gt; "", $I1114/$S1114, ""), ""),"")</f>
        <v/>
      </c>
      <c r="AC1114" s="10" t="str">
        <f>IF(Overall!$A1116&lt;&gt;"",IF(AND(MONTH($O1114) &lt;= 10, MONTH($P1114) &gt;= 10), IF($S1114 &lt;&gt; "", $I1114/$S1114, ""), ""),"")</f>
        <v/>
      </c>
      <c r="AD1114" s="10" t="str">
        <f>IF(Overall!$A1116&lt;&gt;"",IF(AND(MONTH($O1114) &lt;= 11, MONTH($P1114) &gt;= 11), IF($S1114 &lt;&gt; "", $I1114/$S1114, ""), ""),"")</f>
        <v/>
      </c>
      <c r="AE1114" s="10" t="str">
        <f>IF(Overall!$A1116&lt;&gt;"",IF(AND(MONTH($O1114) &lt;= 12, MONTH($P1114) &gt;= 12), IF($S1114 &lt;&gt; "", $I1114/$S1114, ""), ""),"")</f>
        <v/>
      </c>
      <c r="AG1114" s="10" t="str">
        <f ca="1">IFERROR(IF(AND(NOW()&lt;= EOMONTH(DATE(YEAR($P1114),1, 1), 0), Overall!$A1116&lt;&gt;"", MONTH($O1114) &lt;= 1, MONTH($P1114) &gt;= 1), IF($S1114 &lt;&gt; "", $I1114/$S1114, ""), ""), "")</f>
        <v/>
      </c>
      <c r="AH1114" s="10" t="str">
        <f ca="1">IFERROR(IF(AND(NOW()&lt;= EOMONTH(DATE(YEAR($P1114),2, 1), 0), Overall!$A1116&lt;&gt;"", MONTH($O1114) &lt;= 2, MONTH($P1114) &gt;= 2), IF($S1114 &lt;&gt; "", $I1114/$S1114, ""), ""), "")</f>
        <v/>
      </c>
      <c r="AI1114" s="10" t="str">
        <f ca="1">IFERROR(IF(AND(NOW()&lt;= EOMONTH(DATE(YEAR($P1114),3, 1), 0), Overall!$A1116&lt;&gt;"", MONTH($O1114) &lt;= 3, MONTH($P1114) &gt;= 3), IF($S1114 &lt;&gt; "", $I1114/$S1114, ""), ""), "")</f>
        <v/>
      </c>
      <c r="AJ1114" s="10" t="str">
        <f ca="1">IFERROR(IF(AND(NOW()&lt;= EOMONTH(DATE(YEAR($P1114),4, 1), 0), Overall!$A1116&lt;&gt;"", MONTH($O1114) &lt;= 4, MONTH($P1114) &gt;= 4), IF($S1114 &lt;&gt; "", $I1114/$S1114, ""), ""), "")</f>
        <v/>
      </c>
      <c r="AK1114" s="10" t="str">
        <f ca="1">IFERROR(IF(AND(NOW()&lt;= EOMONTH(DATE(YEAR($P1114),5, 1), 0), Overall!$A1116&lt;&gt;"", MONTH($O1114) &lt;= 5, MONTH($P1114) &gt;= 5), IF($S1114 &lt;&gt; "", $I1114/$S1114, ""), ""), "")</f>
        <v/>
      </c>
      <c r="AL1114" s="10" t="str">
        <f ca="1">IFERROR(IF(AND(NOW()&lt;= EOMONTH(DATE(YEAR($P1114),6, 1), 0), Overall!$A1116&lt;&gt;"", MONTH($O1114) &lt;= 6, MONTH($P1114) &gt;= 6), IF($S1114 &lt;&gt; "", $I1114/$S1114, ""), ""), "")</f>
        <v/>
      </c>
      <c r="AM1114" s="10" t="str">
        <f ca="1">IFERROR(IF(AND(NOW()&lt;= EOMONTH(DATE(YEAR($P1114),7, 1), 0), Overall!$A1116&lt;&gt;"", MONTH($O1114) &lt;= 7, MONTH($P1114) &gt;= 7), IF($S1114 &lt;&gt; "", $I1114/$S1114, ""), ""), "")</f>
        <v/>
      </c>
      <c r="AN1114" s="10" t="str">
        <f ca="1">IFERROR(IF(AND(NOW()&lt;= EOMONTH(DATE(YEAR($P1114),8, 1), 0), Overall!$A1116&lt;&gt;"", MONTH($O1114) &lt;= 8, MONTH($P1114) &gt;= 8), IF($S1114 &lt;&gt; "", $I1114/$S1114, ""), ""), "")</f>
        <v/>
      </c>
      <c r="AO1114" s="10" t="str">
        <f ca="1">IFERROR(IF(AND(NOW()&lt;= EOMONTH(DATE(YEAR($P1114),9, 1), 0), Overall!$A1116&lt;&gt;"", MONTH($O1114) &lt;= 9, MONTH($P1114) &gt;= 9), IF($S1114 &lt;&gt; "", $I1114/$S1114, ""), ""), "")</f>
        <v/>
      </c>
      <c r="AP1114" s="10" t="str">
        <f ca="1">IFERROR(IF(AND(NOW()&lt;= EOMONTH(DATE(YEAR($P1114),10, 1), 0), Overall!$A1116&lt;&gt;"", MONTH($O1114) &lt;= 10, MONTH($P1114) &gt;= 10), IF($S1114 &lt;&gt; "", $I1114/$S1114, ""), ""), "")</f>
        <v/>
      </c>
      <c r="AQ1114" s="10" t="str">
        <f ca="1">IFERROR(IF(AND(NOW()&lt;= EOMONTH(DATE(YEAR($P1114),11, 1), 0), Overall!$A1116&lt;&gt;"", MONTH($O1114) &lt;=11, MONTH($P1114) &gt;= 11), IF($S1114 &lt;&gt; "", $I1114/$S1114, ""), ""), "")</f>
        <v/>
      </c>
      <c r="AR1114" s="10" t="str">
        <f ca="1">IFERROR(IF(AND(NOW()&lt;= EOMONTH(DATE(YEAR($P1114),12, 1), 0), Overall!$A1116&lt;&gt;"", MONTH($O1114) &lt;= 12, MONTH($P1114) &gt;= 12), IF($S1114 &lt;&gt; "", $I1114/$S1114, ""), ""), "")</f>
        <v/>
      </c>
      <c r="AS1114" s="16">
        <f t="shared" ca="1" si="35"/>
        <v>0</v>
      </c>
    </row>
    <row r="1115" spans="1:45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5" t="str">
        <f>IF(Overall!P1117&lt;&gt;"",_xlfn.VALUETOTEXT(Overall!P1117),"")</f>
        <v/>
      </c>
      <c r="I1115" s="6" t="str">
        <f>IF(Overall!F1117&lt;&gt;"",VALUE(Overall!F1117),"")</f>
        <v/>
      </c>
      <c r="J1115" s="6" t="str">
        <f>IF(Overall!G1117&lt;&gt;"",VALUE(Overall!G1117),"")</f>
        <v/>
      </c>
      <c r="K1115" s="6" t="str">
        <f>IF(Overall!H1117&lt;&gt;"",VALUE(Overall!H1117),"")</f>
        <v/>
      </c>
      <c r="L1115" s="6" t="str">
        <f>IF(Overall!I1117&lt;&gt;"",VALUE(Overall!I1117),"")</f>
        <v/>
      </c>
      <c r="M1115" s="6" t="str">
        <f>IF(Overall!J1117&lt;&gt;"",VALUE(Overall!J1117),"")</f>
        <v/>
      </c>
      <c r="N1115" s="6" t="str">
        <f>IF(Overall!K1117&lt;&gt;"",VALUE(Overall!K1117),"")</f>
        <v/>
      </c>
      <c r="O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P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Q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R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S1115" s="5" t="str">
        <f t="shared" si="34"/>
        <v/>
      </c>
      <c r="T1115" s="10" t="str">
        <f>IF(Overall!$A1117&lt;&gt;"",IF(AND(MONTH($O1115) &lt;= 1, MONTH($P1115) &gt;= 1), IF($S1115 &lt;&gt; "", $I1115/$S1115, ""), ""),"")</f>
        <v/>
      </c>
      <c r="U1115" s="10" t="str">
        <f>IF(Overall!$A1117&lt;&gt;"",IF(AND(MONTH($O1115) &lt;= 2, MONTH($P1115) &gt;= 2), IF($S1115 &lt;&gt; "", $I1115/$S1115, ""), ""),"")</f>
        <v/>
      </c>
      <c r="V1115" s="10" t="str">
        <f>IF(Overall!$A1117&lt;&gt;"",IF(AND(MONTH($O1115) &lt;= 3, MONTH($P1115) &gt;= 3), IF($S1115 &lt;&gt; "", $I1115/$S1115, ""), ""),"")</f>
        <v/>
      </c>
      <c r="W1115" s="10" t="str">
        <f>IF(Overall!$A1117&lt;&gt;"",IF(AND(MONTH($O1115) &lt;= 4, MONTH($P1115) &gt;= 4), IF($S1115 &lt;&gt; "", $I1115/$S1115, ""), ""),"")</f>
        <v/>
      </c>
      <c r="X1115" s="10" t="str">
        <f>IF(Overall!$A1117&lt;&gt;"",IF(AND(MONTH($O1115) &lt;= 5, MONTH($P1115) &gt;= 5), IF($S1115 &lt;&gt; "", $I1115/$S1115, ""), ""),"")</f>
        <v/>
      </c>
      <c r="Y1115" s="10" t="str">
        <f>IF(Overall!$A1117&lt;&gt;"",IF(AND(MONTH($O1115) &lt;= 6, MONTH($P1115) &gt;= 6), IF($S1115 &lt;&gt; "", $I1115/$S1115, ""), ""),"")</f>
        <v/>
      </c>
      <c r="Z1115" s="10" t="str">
        <f>IF(Overall!$A1117&lt;&gt;"",IF(AND(MONTH($O1115) &lt;= 7, MONTH($P1115) &gt;= 7 ), IF($S1115 &lt;&gt; "", $I1115/$S1115, ""), ""),"")</f>
        <v/>
      </c>
      <c r="AA1115" s="10" t="str">
        <f>IF(Overall!$A1117&lt;&gt;"",IF(AND(MONTH($O1115) &lt;= 8, MONTH($P1115) &gt;= 8), IF($S1115 &lt;&gt; "", $I1115/$S1115, ""), ""),"")</f>
        <v/>
      </c>
      <c r="AB1115" s="10" t="str">
        <f>IF(Overall!$A1117&lt;&gt;"",IF(AND(MONTH($O1115) &lt;= 9, MONTH($P1115) &gt;= 9), IF($S1115 &lt;&gt; "", $I1115/$S1115, ""), ""),"")</f>
        <v/>
      </c>
      <c r="AC1115" s="10" t="str">
        <f>IF(Overall!$A1117&lt;&gt;"",IF(AND(MONTH($O1115) &lt;= 10, MONTH($P1115) &gt;= 10), IF($S1115 &lt;&gt; "", $I1115/$S1115, ""), ""),"")</f>
        <v/>
      </c>
      <c r="AD1115" s="10" t="str">
        <f>IF(Overall!$A1117&lt;&gt;"",IF(AND(MONTH($O1115) &lt;= 11, MONTH($P1115) &gt;= 11), IF($S1115 &lt;&gt; "", $I1115/$S1115, ""), ""),"")</f>
        <v/>
      </c>
      <c r="AE1115" s="10" t="str">
        <f>IF(Overall!$A1117&lt;&gt;"",IF(AND(MONTH($O1115) &lt;= 12, MONTH($P1115) &gt;= 12), IF($S1115 &lt;&gt; "", $I1115/$S1115, ""), ""),"")</f>
        <v/>
      </c>
      <c r="AG1115" s="10" t="str">
        <f ca="1">IFERROR(IF(AND(NOW()&lt;= EOMONTH(DATE(YEAR($P1115),1, 1), 0), Overall!$A1117&lt;&gt;"", MONTH($O1115) &lt;= 1, MONTH($P1115) &gt;= 1), IF($S1115 &lt;&gt; "", $I1115/$S1115, ""), ""), "")</f>
        <v/>
      </c>
      <c r="AH1115" s="10" t="str">
        <f ca="1">IFERROR(IF(AND(NOW()&lt;= EOMONTH(DATE(YEAR($P1115),2, 1), 0), Overall!$A1117&lt;&gt;"", MONTH($O1115) &lt;= 2, MONTH($P1115) &gt;= 2), IF($S1115 &lt;&gt; "", $I1115/$S1115, ""), ""), "")</f>
        <v/>
      </c>
      <c r="AI1115" s="10" t="str">
        <f ca="1">IFERROR(IF(AND(NOW()&lt;= EOMONTH(DATE(YEAR($P1115),3, 1), 0), Overall!$A1117&lt;&gt;"", MONTH($O1115) &lt;= 3, MONTH($P1115) &gt;= 3), IF($S1115 &lt;&gt; "", $I1115/$S1115, ""), ""), "")</f>
        <v/>
      </c>
      <c r="AJ1115" s="10" t="str">
        <f ca="1">IFERROR(IF(AND(NOW()&lt;= EOMONTH(DATE(YEAR($P1115),4, 1), 0), Overall!$A1117&lt;&gt;"", MONTH($O1115) &lt;= 4, MONTH($P1115) &gt;= 4), IF($S1115 &lt;&gt; "", $I1115/$S1115, ""), ""), "")</f>
        <v/>
      </c>
      <c r="AK1115" s="10" t="str">
        <f ca="1">IFERROR(IF(AND(NOW()&lt;= EOMONTH(DATE(YEAR($P1115),5, 1), 0), Overall!$A1117&lt;&gt;"", MONTH($O1115) &lt;= 5, MONTH($P1115) &gt;= 5), IF($S1115 &lt;&gt; "", $I1115/$S1115, ""), ""), "")</f>
        <v/>
      </c>
      <c r="AL1115" s="10" t="str">
        <f ca="1">IFERROR(IF(AND(NOW()&lt;= EOMONTH(DATE(YEAR($P1115),6, 1), 0), Overall!$A1117&lt;&gt;"", MONTH($O1115) &lt;= 6, MONTH($P1115) &gt;= 6), IF($S1115 &lt;&gt; "", $I1115/$S1115, ""), ""), "")</f>
        <v/>
      </c>
      <c r="AM1115" s="10" t="str">
        <f ca="1">IFERROR(IF(AND(NOW()&lt;= EOMONTH(DATE(YEAR($P1115),7, 1), 0), Overall!$A1117&lt;&gt;"", MONTH($O1115) &lt;= 7, MONTH($P1115) &gt;= 7), IF($S1115 &lt;&gt; "", $I1115/$S1115, ""), ""), "")</f>
        <v/>
      </c>
      <c r="AN1115" s="10" t="str">
        <f ca="1">IFERROR(IF(AND(NOW()&lt;= EOMONTH(DATE(YEAR($P1115),8, 1), 0), Overall!$A1117&lt;&gt;"", MONTH($O1115) &lt;= 8, MONTH($P1115) &gt;= 8), IF($S1115 &lt;&gt; "", $I1115/$S1115, ""), ""), "")</f>
        <v/>
      </c>
      <c r="AO1115" s="10" t="str">
        <f ca="1">IFERROR(IF(AND(NOW()&lt;= EOMONTH(DATE(YEAR($P1115),9, 1), 0), Overall!$A1117&lt;&gt;"", MONTH($O1115) &lt;= 9, MONTH($P1115) &gt;= 9), IF($S1115 &lt;&gt; "", $I1115/$S1115, ""), ""), "")</f>
        <v/>
      </c>
      <c r="AP1115" s="10" t="str">
        <f ca="1">IFERROR(IF(AND(NOW()&lt;= EOMONTH(DATE(YEAR($P1115),10, 1), 0), Overall!$A1117&lt;&gt;"", MONTH($O1115) &lt;= 10, MONTH($P1115) &gt;= 10), IF($S1115 &lt;&gt; "", $I1115/$S1115, ""), ""), "")</f>
        <v/>
      </c>
      <c r="AQ1115" s="10" t="str">
        <f ca="1">IFERROR(IF(AND(NOW()&lt;= EOMONTH(DATE(YEAR($P1115),11, 1), 0), Overall!$A1117&lt;&gt;"", MONTH($O1115) &lt;=11, MONTH($P1115) &gt;= 11), IF($S1115 &lt;&gt; "", $I1115/$S1115, ""), ""), "")</f>
        <v/>
      </c>
      <c r="AR1115" s="10" t="str">
        <f ca="1">IFERROR(IF(AND(NOW()&lt;= EOMONTH(DATE(YEAR($P1115),12, 1), 0), Overall!$A1117&lt;&gt;"", MONTH($O1115) &lt;= 12, MONTH($P1115) &gt;= 12), IF($S1115 &lt;&gt; "", $I1115/$S1115, ""), ""), "")</f>
        <v/>
      </c>
      <c r="AS1115" s="16">
        <f t="shared" ca="1" si="35"/>
        <v>0</v>
      </c>
    </row>
    <row r="1116" spans="1:45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5" t="str">
        <f>IF(Overall!P1118&lt;&gt;"",_xlfn.VALUETOTEXT(Overall!P1118),"")</f>
        <v/>
      </c>
      <c r="I1116" s="6" t="str">
        <f>IF(Overall!F1118&lt;&gt;"",VALUE(Overall!F1118),"")</f>
        <v/>
      </c>
      <c r="J1116" s="6" t="str">
        <f>IF(Overall!G1118&lt;&gt;"",VALUE(Overall!G1118),"")</f>
        <v/>
      </c>
      <c r="K1116" s="6" t="str">
        <f>IF(Overall!H1118&lt;&gt;"",VALUE(Overall!H1118),"")</f>
        <v/>
      </c>
      <c r="L1116" s="6" t="str">
        <f>IF(Overall!I1118&lt;&gt;"",VALUE(Overall!I1118),"")</f>
        <v/>
      </c>
      <c r="M1116" s="6" t="str">
        <f>IF(Overall!J1118&lt;&gt;"",VALUE(Overall!J1118),"")</f>
        <v/>
      </c>
      <c r="N1116" s="6" t="str">
        <f>IF(Overall!K1118&lt;&gt;"",VALUE(Overall!K1118),"")</f>
        <v/>
      </c>
      <c r="O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P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Q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R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S1116" s="5" t="str">
        <f t="shared" si="34"/>
        <v/>
      </c>
      <c r="T1116" s="10" t="str">
        <f>IF(Overall!$A1118&lt;&gt;"",IF(AND(MONTH($O1116) &lt;= 1, MONTH($P1116) &gt;= 1), IF($S1116 &lt;&gt; "", $I1116/$S1116, ""), ""),"")</f>
        <v/>
      </c>
      <c r="U1116" s="10" t="str">
        <f>IF(Overall!$A1118&lt;&gt;"",IF(AND(MONTH($O1116) &lt;= 2, MONTH($P1116) &gt;= 2), IF($S1116 &lt;&gt; "", $I1116/$S1116, ""), ""),"")</f>
        <v/>
      </c>
      <c r="V1116" s="10" t="str">
        <f>IF(Overall!$A1118&lt;&gt;"",IF(AND(MONTH($O1116) &lt;= 3, MONTH($P1116) &gt;= 3), IF($S1116 &lt;&gt; "", $I1116/$S1116, ""), ""),"")</f>
        <v/>
      </c>
      <c r="W1116" s="10" t="str">
        <f>IF(Overall!$A1118&lt;&gt;"",IF(AND(MONTH($O1116) &lt;= 4, MONTH($P1116) &gt;= 4), IF($S1116 &lt;&gt; "", $I1116/$S1116, ""), ""),"")</f>
        <v/>
      </c>
      <c r="X1116" s="10" t="str">
        <f>IF(Overall!$A1118&lt;&gt;"",IF(AND(MONTH($O1116) &lt;= 5, MONTH($P1116) &gt;= 5), IF($S1116 &lt;&gt; "", $I1116/$S1116, ""), ""),"")</f>
        <v/>
      </c>
      <c r="Y1116" s="10" t="str">
        <f>IF(Overall!$A1118&lt;&gt;"",IF(AND(MONTH($O1116) &lt;= 6, MONTH($P1116) &gt;= 6), IF($S1116 &lt;&gt; "", $I1116/$S1116, ""), ""),"")</f>
        <v/>
      </c>
      <c r="Z1116" s="10" t="str">
        <f>IF(Overall!$A1118&lt;&gt;"",IF(AND(MONTH($O1116) &lt;= 7, MONTH($P1116) &gt;= 7 ), IF($S1116 &lt;&gt; "", $I1116/$S1116, ""), ""),"")</f>
        <v/>
      </c>
      <c r="AA1116" s="10" t="str">
        <f>IF(Overall!$A1118&lt;&gt;"",IF(AND(MONTH($O1116) &lt;= 8, MONTH($P1116) &gt;= 8), IF($S1116 &lt;&gt; "", $I1116/$S1116, ""), ""),"")</f>
        <v/>
      </c>
      <c r="AB1116" s="10" t="str">
        <f>IF(Overall!$A1118&lt;&gt;"",IF(AND(MONTH($O1116) &lt;= 9, MONTH($P1116) &gt;= 9), IF($S1116 &lt;&gt; "", $I1116/$S1116, ""), ""),"")</f>
        <v/>
      </c>
      <c r="AC1116" s="10" t="str">
        <f>IF(Overall!$A1118&lt;&gt;"",IF(AND(MONTH($O1116) &lt;= 10, MONTH($P1116) &gt;= 10), IF($S1116 &lt;&gt; "", $I1116/$S1116, ""), ""),"")</f>
        <v/>
      </c>
      <c r="AD1116" s="10" t="str">
        <f>IF(Overall!$A1118&lt;&gt;"",IF(AND(MONTH($O1116) &lt;= 11, MONTH($P1116) &gt;= 11), IF($S1116 &lt;&gt; "", $I1116/$S1116, ""), ""),"")</f>
        <v/>
      </c>
      <c r="AE1116" s="10" t="str">
        <f>IF(Overall!$A1118&lt;&gt;"",IF(AND(MONTH($O1116) &lt;= 12, MONTH($P1116) &gt;= 12), IF($S1116 &lt;&gt; "", $I1116/$S1116, ""), ""),"")</f>
        <v/>
      </c>
      <c r="AG1116" s="10" t="str">
        <f ca="1">IFERROR(IF(AND(NOW()&lt;= EOMONTH(DATE(YEAR($P1116),1, 1), 0), Overall!$A1118&lt;&gt;"", MONTH($O1116) &lt;= 1, MONTH($P1116) &gt;= 1), IF($S1116 &lt;&gt; "", $I1116/$S1116, ""), ""), "")</f>
        <v/>
      </c>
      <c r="AH1116" s="10" t="str">
        <f ca="1">IFERROR(IF(AND(NOW()&lt;= EOMONTH(DATE(YEAR($P1116),2, 1), 0), Overall!$A1118&lt;&gt;"", MONTH($O1116) &lt;= 2, MONTH($P1116) &gt;= 2), IF($S1116 &lt;&gt; "", $I1116/$S1116, ""), ""), "")</f>
        <v/>
      </c>
      <c r="AI1116" s="10" t="str">
        <f ca="1">IFERROR(IF(AND(NOW()&lt;= EOMONTH(DATE(YEAR($P1116),3, 1), 0), Overall!$A1118&lt;&gt;"", MONTH($O1116) &lt;= 3, MONTH($P1116) &gt;= 3), IF($S1116 &lt;&gt; "", $I1116/$S1116, ""), ""), "")</f>
        <v/>
      </c>
      <c r="AJ1116" s="10" t="str">
        <f ca="1">IFERROR(IF(AND(NOW()&lt;= EOMONTH(DATE(YEAR($P1116),4, 1), 0), Overall!$A1118&lt;&gt;"", MONTH($O1116) &lt;= 4, MONTH($P1116) &gt;= 4), IF($S1116 &lt;&gt; "", $I1116/$S1116, ""), ""), "")</f>
        <v/>
      </c>
      <c r="AK1116" s="10" t="str">
        <f ca="1">IFERROR(IF(AND(NOW()&lt;= EOMONTH(DATE(YEAR($P1116),5, 1), 0), Overall!$A1118&lt;&gt;"", MONTH($O1116) &lt;= 5, MONTH($P1116) &gt;= 5), IF($S1116 &lt;&gt; "", $I1116/$S1116, ""), ""), "")</f>
        <v/>
      </c>
      <c r="AL1116" s="10" t="str">
        <f ca="1">IFERROR(IF(AND(NOW()&lt;= EOMONTH(DATE(YEAR($P1116),6, 1), 0), Overall!$A1118&lt;&gt;"", MONTH($O1116) &lt;= 6, MONTH($P1116) &gt;= 6), IF($S1116 &lt;&gt; "", $I1116/$S1116, ""), ""), "")</f>
        <v/>
      </c>
      <c r="AM1116" s="10" t="str">
        <f ca="1">IFERROR(IF(AND(NOW()&lt;= EOMONTH(DATE(YEAR($P1116),7, 1), 0), Overall!$A1118&lt;&gt;"", MONTH($O1116) &lt;= 7, MONTH($P1116) &gt;= 7), IF($S1116 &lt;&gt; "", $I1116/$S1116, ""), ""), "")</f>
        <v/>
      </c>
      <c r="AN1116" s="10" t="str">
        <f ca="1">IFERROR(IF(AND(NOW()&lt;= EOMONTH(DATE(YEAR($P1116),8, 1), 0), Overall!$A1118&lt;&gt;"", MONTH($O1116) &lt;= 8, MONTH($P1116) &gt;= 8), IF($S1116 &lt;&gt; "", $I1116/$S1116, ""), ""), "")</f>
        <v/>
      </c>
      <c r="AO1116" s="10" t="str">
        <f ca="1">IFERROR(IF(AND(NOW()&lt;= EOMONTH(DATE(YEAR($P1116),9, 1), 0), Overall!$A1118&lt;&gt;"", MONTH($O1116) &lt;= 9, MONTH($P1116) &gt;= 9), IF($S1116 &lt;&gt; "", $I1116/$S1116, ""), ""), "")</f>
        <v/>
      </c>
      <c r="AP1116" s="10" t="str">
        <f ca="1">IFERROR(IF(AND(NOW()&lt;= EOMONTH(DATE(YEAR($P1116),10, 1), 0), Overall!$A1118&lt;&gt;"", MONTH($O1116) &lt;= 10, MONTH($P1116) &gt;= 10), IF($S1116 &lt;&gt; "", $I1116/$S1116, ""), ""), "")</f>
        <v/>
      </c>
      <c r="AQ1116" s="10" t="str">
        <f ca="1">IFERROR(IF(AND(NOW()&lt;= EOMONTH(DATE(YEAR($P1116),11, 1), 0), Overall!$A1118&lt;&gt;"", MONTH($O1116) &lt;=11, MONTH($P1116) &gt;= 11), IF($S1116 &lt;&gt; "", $I1116/$S1116, ""), ""), "")</f>
        <v/>
      </c>
      <c r="AR1116" s="10" t="str">
        <f ca="1">IFERROR(IF(AND(NOW()&lt;= EOMONTH(DATE(YEAR($P1116),12, 1), 0), Overall!$A1118&lt;&gt;"", MONTH($O1116) &lt;= 12, MONTH($P1116) &gt;= 12), IF($S1116 &lt;&gt; "", $I1116/$S1116, ""), ""), "")</f>
        <v/>
      </c>
      <c r="AS1116" s="16">
        <f t="shared" ca="1" si="35"/>
        <v>0</v>
      </c>
    </row>
    <row r="1117" spans="1:45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5" t="str">
        <f>IF(Overall!P1119&lt;&gt;"",_xlfn.VALUETOTEXT(Overall!P1119),"")</f>
        <v/>
      </c>
      <c r="I1117" s="6" t="str">
        <f>IF(Overall!F1119&lt;&gt;"",VALUE(Overall!F1119),"")</f>
        <v/>
      </c>
      <c r="J1117" s="6" t="str">
        <f>IF(Overall!G1119&lt;&gt;"",VALUE(Overall!G1119),"")</f>
        <v/>
      </c>
      <c r="K1117" s="6" t="str">
        <f>IF(Overall!H1119&lt;&gt;"",VALUE(Overall!H1119),"")</f>
        <v/>
      </c>
      <c r="L1117" s="6" t="str">
        <f>IF(Overall!I1119&lt;&gt;"",VALUE(Overall!I1119),"")</f>
        <v/>
      </c>
      <c r="M1117" s="6" t="str">
        <f>IF(Overall!J1119&lt;&gt;"",VALUE(Overall!J1119),"")</f>
        <v/>
      </c>
      <c r="N1117" s="6" t="str">
        <f>IF(Overall!K1119&lt;&gt;"",VALUE(Overall!K1119),"")</f>
        <v/>
      </c>
      <c r="O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P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Q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R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S1117" s="5" t="str">
        <f t="shared" si="34"/>
        <v/>
      </c>
      <c r="T1117" s="10" t="str">
        <f>IF(Overall!$A1119&lt;&gt;"",IF(AND(MONTH($O1117) &lt;= 1, MONTH($P1117) &gt;= 1), IF($S1117 &lt;&gt; "", $I1117/$S1117, ""), ""),"")</f>
        <v/>
      </c>
      <c r="U1117" s="10" t="str">
        <f>IF(Overall!$A1119&lt;&gt;"",IF(AND(MONTH($O1117) &lt;= 2, MONTH($P1117) &gt;= 2), IF($S1117 &lt;&gt; "", $I1117/$S1117, ""), ""),"")</f>
        <v/>
      </c>
      <c r="V1117" s="10" t="str">
        <f>IF(Overall!$A1119&lt;&gt;"",IF(AND(MONTH($O1117) &lt;= 3, MONTH($P1117) &gt;= 3), IF($S1117 &lt;&gt; "", $I1117/$S1117, ""), ""),"")</f>
        <v/>
      </c>
      <c r="W1117" s="10" t="str">
        <f>IF(Overall!$A1119&lt;&gt;"",IF(AND(MONTH($O1117) &lt;= 4, MONTH($P1117) &gt;= 4), IF($S1117 &lt;&gt; "", $I1117/$S1117, ""), ""),"")</f>
        <v/>
      </c>
      <c r="X1117" s="10" t="str">
        <f>IF(Overall!$A1119&lt;&gt;"",IF(AND(MONTH($O1117) &lt;= 5, MONTH($P1117) &gt;= 5), IF($S1117 &lt;&gt; "", $I1117/$S1117, ""), ""),"")</f>
        <v/>
      </c>
      <c r="Y1117" s="10" t="str">
        <f>IF(Overall!$A1119&lt;&gt;"",IF(AND(MONTH($O1117) &lt;= 6, MONTH($P1117) &gt;= 6), IF($S1117 &lt;&gt; "", $I1117/$S1117, ""), ""),"")</f>
        <v/>
      </c>
      <c r="Z1117" s="10" t="str">
        <f>IF(Overall!$A1119&lt;&gt;"",IF(AND(MONTH($O1117) &lt;= 7, MONTH($P1117) &gt;= 7 ), IF($S1117 &lt;&gt; "", $I1117/$S1117, ""), ""),"")</f>
        <v/>
      </c>
      <c r="AA1117" s="10" t="str">
        <f>IF(Overall!$A1119&lt;&gt;"",IF(AND(MONTH($O1117) &lt;= 8, MONTH($P1117) &gt;= 8), IF($S1117 &lt;&gt; "", $I1117/$S1117, ""), ""),"")</f>
        <v/>
      </c>
      <c r="AB1117" s="10" t="str">
        <f>IF(Overall!$A1119&lt;&gt;"",IF(AND(MONTH($O1117) &lt;= 9, MONTH($P1117) &gt;= 9), IF($S1117 &lt;&gt; "", $I1117/$S1117, ""), ""),"")</f>
        <v/>
      </c>
      <c r="AC1117" s="10" t="str">
        <f>IF(Overall!$A1119&lt;&gt;"",IF(AND(MONTH($O1117) &lt;= 10, MONTH($P1117) &gt;= 10), IF($S1117 &lt;&gt; "", $I1117/$S1117, ""), ""),"")</f>
        <v/>
      </c>
      <c r="AD1117" s="10" t="str">
        <f>IF(Overall!$A1119&lt;&gt;"",IF(AND(MONTH($O1117) &lt;= 11, MONTH($P1117) &gt;= 11), IF($S1117 &lt;&gt; "", $I1117/$S1117, ""), ""),"")</f>
        <v/>
      </c>
      <c r="AE1117" s="10" t="str">
        <f>IF(Overall!$A1119&lt;&gt;"",IF(AND(MONTH($O1117) &lt;= 12, MONTH($P1117) &gt;= 12), IF($S1117 &lt;&gt; "", $I1117/$S1117, ""), ""),"")</f>
        <v/>
      </c>
      <c r="AG1117" s="10" t="str">
        <f ca="1">IFERROR(IF(AND(NOW()&lt;= EOMONTH(DATE(YEAR($P1117),1, 1), 0), Overall!$A1119&lt;&gt;"", MONTH($O1117) &lt;= 1, MONTH($P1117) &gt;= 1), IF($S1117 &lt;&gt; "", $I1117/$S1117, ""), ""), "")</f>
        <v/>
      </c>
      <c r="AH1117" s="10" t="str">
        <f ca="1">IFERROR(IF(AND(NOW()&lt;= EOMONTH(DATE(YEAR($P1117),2, 1), 0), Overall!$A1119&lt;&gt;"", MONTH($O1117) &lt;= 2, MONTH($P1117) &gt;= 2), IF($S1117 &lt;&gt; "", $I1117/$S1117, ""), ""), "")</f>
        <v/>
      </c>
      <c r="AI1117" s="10" t="str">
        <f ca="1">IFERROR(IF(AND(NOW()&lt;= EOMONTH(DATE(YEAR($P1117),3, 1), 0), Overall!$A1119&lt;&gt;"", MONTH($O1117) &lt;= 3, MONTH($P1117) &gt;= 3), IF($S1117 &lt;&gt; "", $I1117/$S1117, ""), ""), "")</f>
        <v/>
      </c>
      <c r="AJ1117" s="10" t="str">
        <f ca="1">IFERROR(IF(AND(NOW()&lt;= EOMONTH(DATE(YEAR($P1117),4, 1), 0), Overall!$A1119&lt;&gt;"", MONTH($O1117) &lt;= 4, MONTH($P1117) &gt;= 4), IF($S1117 &lt;&gt; "", $I1117/$S1117, ""), ""), "")</f>
        <v/>
      </c>
      <c r="AK1117" s="10" t="str">
        <f ca="1">IFERROR(IF(AND(NOW()&lt;= EOMONTH(DATE(YEAR($P1117),5, 1), 0), Overall!$A1119&lt;&gt;"", MONTH($O1117) &lt;= 5, MONTH($P1117) &gt;= 5), IF($S1117 &lt;&gt; "", $I1117/$S1117, ""), ""), "")</f>
        <v/>
      </c>
      <c r="AL1117" s="10" t="str">
        <f ca="1">IFERROR(IF(AND(NOW()&lt;= EOMONTH(DATE(YEAR($P1117),6, 1), 0), Overall!$A1119&lt;&gt;"", MONTH($O1117) &lt;= 6, MONTH($P1117) &gt;= 6), IF($S1117 &lt;&gt; "", $I1117/$S1117, ""), ""), "")</f>
        <v/>
      </c>
      <c r="AM1117" s="10" t="str">
        <f ca="1">IFERROR(IF(AND(NOW()&lt;= EOMONTH(DATE(YEAR($P1117),7, 1), 0), Overall!$A1119&lt;&gt;"", MONTH($O1117) &lt;= 7, MONTH($P1117) &gt;= 7), IF($S1117 &lt;&gt; "", $I1117/$S1117, ""), ""), "")</f>
        <v/>
      </c>
      <c r="AN1117" s="10" t="str">
        <f ca="1">IFERROR(IF(AND(NOW()&lt;= EOMONTH(DATE(YEAR($P1117),8, 1), 0), Overall!$A1119&lt;&gt;"", MONTH($O1117) &lt;= 8, MONTH($P1117) &gt;= 8), IF($S1117 &lt;&gt; "", $I1117/$S1117, ""), ""), "")</f>
        <v/>
      </c>
      <c r="AO1117" s="10" t="str">
        <f ca="1">IFERROR(IF(AND(NOW()&lt;= EOMONTH(DATE(YEAR($P1117),9, 1), 0), Overall!$A1119&lt;&gt;"", MONTH($O1117) &lt;= 9, MONTH($P1117) &gt;= 9), IF($S1117 &lt;&gt; "", $I1117/$S1117, ""), ""), "")</f>
        <v/>
      </c>
      <c r="AP1117" s="10" t="str">
        <f ca="1">IFERROR(IF(AND(NOW()&lt;= EOMONTH(DATE(YEAR($P1117),10, 1), 0), Overall!$A1119&lt;&gt;"", MONTH($O1117) &lt;= 10, MONTH($P1117) &gt;= 10), IF($S1117 &lt;&gt; "", $I1117/$S1117, ""), ""), "")</f>
        <v/>
      </c>
      <c r="AQ1117" s="10" t="str">
        <f ca="1">IFERROR(IF(AND(NOW()&lt;= EOMONTH(DATE(YEAR($P1117),11, 1), 0), Overall!$A1119&lt;&gt;"", MONTH($O1117) &lt;=11, MONTH($P1117) &gt;= 11), IF($S1117 &lt;&gt; "", $I1117/$S1117, ""), ""), "")</f>
        <v/>
      </c>
      <c r="AR1117" s="10" t="str">
        <f ca="1">IFERROR(IF(AND(NOW()&lt;= EOMONTH(DATE(YEAR($P1117),12, 1), 0), Overall!$A1119&lt;&gt;"", MONTH($O1117) &lt;= 12, MONTH($P1117) &gt;= 12), IF($S1117 &lt;&gt; "", $I1117/$S1117, ""), ""), "")</f>
        <v/>
      </c>
      <c r="AS1117" s="16">
        <f t="shared" ca="1" si="35"/>
        <v>0</v>
      </c>
    </row>
    <row r="1118" spans="1:45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5" t="str">
        <f>IF(Overall!P1120&lt;&gt;"",_xlfn.VALUETOTEXT(Overall!P1120),"")</f>
        <v/>
      </c>
      <c r="I1118" s="6" t="str">
        <f>IF(Overall!F1120&lt;&gt;"",VALUE(Overall!F1120),"")</f>
        <v/>
      </c>
      <c r="J1118" s="6" t="str">
        <f>IF(Overall!G1120&lt;&gt;"",VALUE(Overall!G1120),"")</f>
        <v/>
      </c>
      <c r="K1118" s="6" t="str">
        <f>IF(Overall!H1120&lt;&gt;"",VALUE(Overall!H1120),"")</f>
        <v/>
      </c>
      <c r="L1118" s="6" t="str">
        <f>IF(Overall!I1120&lt;&gt;"",VALUE(Overall!I1120),"")</f>
        <v/>
      </c>
      <c r="M1118" s="6" t="str">
        <f>IF(Overall!J1120&lt;&gt;"",VALUE(Overall!J1120),"")</f>
        <v/>
      </c>
      <c r="N1118" s="6" t="str">
        <f>IF(Overall!K1120&lt;&gt;"",VALUE(Overall!K1120),"")</f>
        <v/>
      </c>
      <c r="O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P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Q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R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S1118" s="5" t="str">
        <f t="shared" si="34"/>
        <v/>
      </c>
      <c r="T1118" s="10" t="str">
        <f>IF(Overall!$A1120&lt;&gt;"",IF(AND(MONTH($O1118) &lt;= 1, MONTH($P1118) &gt;= 1), IF($S1118 &lt;&gt; "", $I1118/$S1118, ""), ""),"")</f>
        <v/>
      </c>
      <c r="U1118" s="10" t="str">
        <f>IF(Overall!$A1120&lt;&gt;"",IF(AND(MONTH($O1118) &lt;= 2, MONTH($P1118) &gt;= 2), IF($S1118 &lt;&gt; "", $I1118/$S1118, ""), ""),"")</f>
        <v/>
      </c>
      <c r="V1118" s="10" t="str">
        <f>IF(Overall!$A1120&lt;&gt;"",IF(AND(MONTH($O1118) &lt;= 3, MONTH($P1118) &gt;= 3), IF($S1118 &lt;&gt; "", $I1118/$S1118, ""), ""),"")</f>
        <v/>
      </c>
      <c r="W1118" s="10" t="str">
        <f>IF(Overall!$A1120&lt;&gt;"",IF(AND(MONTH($O1118) &lt;= 4, MONTH($P1118) &gt;= 4), IF($S1118 &lt;&gt; "", $I1118/$S1118, ""), ""),"")</f>
        <v/>
      </c>
      <c r="X1118" s="10" t="str">
        <f>IF(Overall!$A1120&lt;&gt;"",IF(AND(MONTH($O1118) &lt;= 5, MONTH($P1118) &gt;= 5), IF($S1118 &lt;&gt; "", $I1118/$S1118, ""), ""),"")</f>
        <v/>
      </c>
      <c r="Y1118" s="10" t="str">
        <f>IF(Overall!$A1120&lt;&gt;"",IF(AND(MONTH($O1118) &lt;= 6, MONTH($P1118) &gt;= 6), IF($S1118 &lt;&gt; "", $I1118/$S1118, ""), ""),"")</f>
        <v/>
      </c>
      <c r="Z1118" s="10" t="str">
        <f>IF(Overall!$A1120&lt;&gt;"",IF(AND(MONTH($O1118) &lt;= 7, MONTH($P1118) &gt;= 7 ), IF($S1118 &lt;&gt; "", $I1118/$S1118, ""), ""),"")</f>
        <v/>
      </c>
      <c r="AA1118" s="10" t="str">
        <f>IF(Overall!$A1120&lt;&gt;"",IF(AND(MONTH($O1118) &lt;= 8, MONTH($P1118) &gt;= 8), IF($S1118 &lt;&gt; "", $I1118/$S1118, ""), ""),"")</f>
        <v/>
      </c>
      <c r="AB1118" s="10" t="str">
        <f>IF(Overall!$A1120&lt;&gt;"",IF(AND(MONTH($O1118) &lt;= 9, MONTH($P1118) &gt;= 9), IF($S1118 &lt;&gt; "", $I1118/$S1118, ""), ""),"")</f>
        <v/>
      </c>
      <c r="AC1118" s="10" t="str">
        <f>IF(Overall!$A1120&lt;&gt;"",IF(AND(MONTH($O1118) &lt;= 10, MONTH($P1118) &gt;= 10), IF($S1118 &lt;&gt; "", $I1118/$S1118, ""), ""),"")</f>
        <v/>
      </c>
      <c r="AD1118" s="10" t="str">
        <f>IF(Overall!$A1120&lt;&gt;"",IF(AND(MONTH($O1118) &lt;= 11, MONTH($P1118) &gt;= 11), IF($S1118 &lt;&gt; "", $I1118/$S1118, ""), ""),"")</f>
        <v/>
      </c>
      <c r="AE1118" s="10" t="str">
        <f>IF(Overall!$A1120&lt;&gt;"",IF(AND(MONTH($O1118) &lt;= 12, MONTH($P1118) &gt;= 12), IF($S1118 &lt;&gt; "", $I1118/$S1118, ""), ""),"")</f>
        <v/>
      </c>
      <c r="AG1118" s="10" t="str">
        <f ca="1">IFERROR(IF(AND(NOW()&lt;= EOMONTH(DATE(YEAR($P1118),1, 1), 0), Overall!$A1120&lt;&gt;"", MONTH($O1118) &lt;= 1, MONTH($P1118) &gt;= 1), IF($S1118 &lt;&gt; "", $I1118/$S1118, ""), ""), "")</f>
        <v/>
      </c>
      <c r="AH1118" s="10" t="str">
        <f ca="1">IFERROR(IF(AND(NOW()&lt;= EOMONTH(DATE(YEAR($P1118),2, 1), 0), Overall!$A1120&lt;&gt;"", MONTH($O1118) &lt;= 2, MONTH($P1118) &gt;= 2), IF($S1118 &lt;&gt; "", $I1118/$S1118, ""), ""), "")</f>
        <v/>
      </c>
      <c r="AI1118" s="10" t="str">
        <f ca="1">IFERROR(IF(AND(NOW()&lt;= EOMONTH(DATE(YEAR($P1118),3, 1), 0), Overall!$A1120&lt;&gt;"", MONTH($O1118) &lt;= 3, MONTH($P1118) &gt;= 3), IF($S1118 &lt;&gt; "", $I1118/$S1118, ""), ""), "")</f>
        <v/>
      </c>
      <c r="AJ1118" s="10" t="str">
        <f ca="1">IFERROR(IF(AND(NOW()&lt;= EOMONTH(DATE(YEAR($P1118),4, 1), 0), Overall!$A1120&lt;&gt;"", MONTH($O1118) &lt;= 4, MONTH($P1118) &gt;= 4), IF($S1118 &lt;&gt; "", $I1118/$S1118, ""), ""), "")</f>
        <v/>
      </c>
      <c r="AK1118" s="10" t="str">
        <f ca="1">IFERROR(IF(AND(NOW()&lt;= EOMONTH(DATE(YEAR($P1118),5, 1), 0), Overall!$A1120&lt;&gt;"", MONTH($O1118) &lt;= 5, MONTH($P1118) &gt;= 5), IF($S1118 &lt;&gt; "", $I1118/$S1118, ""), ""), "")</f>
        <v/>
      </c>
      <c r="AL1118" s="10" t="str">
        <f ca="1">IFERROR(IF(AND(NOW()&lt;= EOMONTH(DATE(YEAR($P1118),6, 1), 0), Overall!$A1120&lt;&gt;"", MONTH($O1118) &lt;= 6, MONTH($P1118) &gt;= 6), IF($S1118 &lt;&gt; "", $I1118/$S1118, ""), ""), "")</f>
        <v/>
      </c>
      <c r="AM1118" s="10" t="str">
        <f ca="1">IFERROR(IF(AND(NOW()&lt;= EOMONTH(DATE(YEAR($P1118),7, 1), 0), Overall!$A1120&lt;&gt;"", MONTH($O1118) &lt;= 7, MONTH($P1118) &gt;= 7), IF($S1118 &lt;&gt; "", $I1118/$S1118, ""), ""), "")</f>
        <v/>
      </c>
      <c r="AN1118" s="10" t="str">
        <f ca="1">IFERROR(IF(AND(NOW()&lt;= EOMONTH(DATE(YEAR($P1118),8, 1), 0), Overall!$A1120&lt;&gt;"", MONTH($O1118) &lt;= 8, MONTH($P1118) &gt;= 8), IF($S1118 &lt;&gt; "", $I1118/$S1118, ""), ""), "")</f>
        <v/>
      </c>
      <c r="AO1118" s="10" t="str">
        <f ca="1">IFERROR(IF(AND(NOW()&lt;= EOMONTH(DATE(YEAR($P1118),9, 1), 0), Overall!$A1120&lt;&gt;"", MONTH($O1118) &lt;= 9, MONTH($P1118) &gt;= 9), IF($S1118 &lt;&gt; "", $I1118/$S1118, ""), ""), "")</f>
        <v/>
      </c>
      <c r="AP1118" s="10" t="str">
        <f ca="1">IFERROR(IF(AND(NOW()&lt;= EOMONTH(DATE(YEAR($P1118),10, 1), 0), Overall!$A1120&lt;&gt;"", MONTH($O1118) &lt;= 10, MONTH($P1118) &gt;= 10), IF($S1118 &lt;&gt; "", $I1118/$S1118, ""), ""), "")</f>
        <v/>
      </c>
      <c r="AQ1118" s="10" t="str">
        <f ca="1">IFERROR(IF(AND(NOW()&lt;= EOMONTH(DATE(YEAR($P1118),11, 1), 0), Overall!$A1120&lt;&gt;"", MONTH($O1118) &lt;=11, MONTH($P1118) &gt;= 11), IF($S1118 &lt;&gt; "", $I1118/$S1118, ""), ""), "")</f>
        <v/>
      </c>
      <c r="AR1118" s="10" t="str">
        <f ca="1">IFERROR(IF(AND(NOW()&lt;= EOMONTH(DATE(YEAR($P1118),12, 1), 0), Overall!$A1120&lt;&gt;"", MONTH($O1118) &lt;= 12, MONTH($P1118) &gt;= 12), IF($S1118 &lt;&gt; "", $I1118/$S1118, ""), ""), "")</f>
        <v/>
      </c>
      <c r="AS1118" s="16">
        <f t="shared" ca="1" si="35"/>
        <v>0</v>
      </c>
    </row>
    <row r="1119" spans="1:45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5" t="str">
        <f>IF(Overall!P1121&lt;&gt;"",_xlfn.VALUETOTEXT(Overall!P1121),"")</f>
        <v/>
      </c>
      <c r="I1119" s="6" t="str">
        <f>IF(Overall!F1121&lt;&gt;"",VALUE(Overall!F1121),"")</f>
        <v/>
      </c>
      <c r="J1119" s="6" t="str">
        <f>IF(Overall!G1121&lt;&gt;"",VALUE(Overall!G1121),"")</f>
        <v/>
      </c>
      <c r="K1119" s="6" t="str">
        <f>IF(Overall!H1121&lt;&gt;"",VALUE(Overall!H1121),"")</f>
        <v/>
      </c>
      <c r="L1119" s="6" t="str">
        <f>IF(Overall!I1121&lt;&gt;"",VALUE(Overall!I1121),"")</f>
        <v/>
      </c>
      <c r="M1119" s="6" t="str">
        <f>IF(Overall!J1121&lt;&gt;"",VALUE(Overall!J1121),"")</f>
        <v/>
      </c>
      <c r="N1119" s="6" t="str">
        <f>IF(Overall!K1121&lt;&gt;"",VALUE(Overall!K1121),"")</f>
        <v/>
      </c>
      <c r="O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P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Q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R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S1119" s="5" t="str">
        <f t="shared" si="34"/>
        <v/>
      </c>
      <c r="T1119" s="10" t="str">
        <f>IF(Overall!$A1121&lt;&gt;"",IF(AND(MONTH($O1119) &lt;= 1, MONTH($P1119) &gt;= 1), IF($S1119 &lt;&gt; "", $I1119/$S1119, ""), ""),"")</f>
        <v/>
      </c>
      <c r="U1119" s="10" t="str">
        <f>IF(Overall!$A1121&lt;&gt;"",IF(AND(MONTH($O1119) &lt;= 2, MONTH($P1119) &gt;= 2), IF($S1119 &lt;&gt; "", $I1119/$S1119, ""), ""),"")</f>
        <v/>
      </c>
      <c r="V1119" s="10" t="str">
        <f>IF(Overall!$A1121&lt;&gt;"",IF(AND(MONTH($O1119) &lt;= 3, MONTH($P1119) &gt;= 3), IF($S1119 &lt;&gt; "", $I1119/$S1119, ""), ""),"")</f>
        <v/>
      </c>
      <c r="W1119" s="10" t="str">
        <f>IF(Overall!$A1121&lt;&gt;"",IF(AND(MONTH($O1119) &lt;= 4, MONTH($P1119) &gt;= 4), IF($S1119 &lt;&gt; "", $I1119/$S1119, ""), ""),"")</f>
        <v/>
      </c>
      <c r="X1119" s="10" t="str">
        <f>IF(Overall!$A1121&lt;&gt;"",IF(AND(MONTH($O1119) &lt;= 5, MONTH($P1119) &gt;= 5), IF($S1119 &lt;&gt; "", $I1119/$S1119, ""), ""),"")</f>
        <v/>
      </c>
      <c r="Y1119" s="10" t="str">
        <f>IF(Overall!$A1121&lt;&gt;"",IF(AND(MONTH($O1119) &lt;= 6, MONTH($P1119) &gt;= 6), IF($S1119 &lt;&gt; "", $I1119/$S1119, ""), ""),"")</f>
        <v/>
      </c>
      <c r="Z1119" s="10" t="str">
        <f>IF(Overall!$A1121&lt;&gt;"",IF(AND(MONTH($O1119) &lt;= 7, MONTH($P1119) &gt;= 7 ), IF($S1119 &lt;&gt; "", $I1119/$S1119, ""), ""),"")</f>
        <v/>
      </c>
      <c r="AA1119" s="10" t="str">
        <f>IF(Overall!$A1121&lt;&gt;"",IF(AND(MONTH($O1119) &lt;= 8, MONTH($P1119) &gt;= 8), IF($S1119 &lt;&gt; "", $I1119/$S1119, ""), ""),"")</f>
        <v/>
      </c>
      <c r="AB1119" s="10" t="str">
        <f>IF(Overall!$A1121&lt;&gt;"",IF(AND(MONTH($O1119) &lt;= 9, MONTH($P1119) &gt;= 9), IF($S1119 &lt;&gt; "", $I1119/$S1119, ""), ""),"")</f>
        <v/>
      </c>
      <c r="AC1119" s="10" t="str">
        <f>IF(Overall!$A1121&lt;&gt;"",IF(AND(MONTH($O1119) &lt;= 10, MONTH($P1119) &gt;= 10), IF($S1119 &lt;&gt; "", $I1119/$S1119, ""), ""),"")</f>
        <v/>
      </c>
      <c r="AD1119" s="10" t="str">
        <f>IF(Overall!$A1121&lt;&gt;"",IF(AND(MONTH($O1119) &lt;= 11, MONTH($P1119) &gt;= 11), IF($S1119 &lt;&gt; "", $I1119/$S1119, ""), ""),"")</f>
        <v/>
      </c>
      <c r="AE1119" s="10" t="str">
        <f>IF(Overall!$A1121&lt;&gt;"",IF(AND(MONTH($O1119) &lt;= 12, MONTH($P1119) &gt;= 12), IF($S1119 &lt;&gt; "", $I1119/$S1119, ""), ""),"")</f>
        <v/>
      </c>
      <c r="AG1119" s="10" t="str">
        <f ca="1">IFERROR(IF(AND(NOW()&lt;= EOMONTH(DATE(YEAR($P1119),1, 1), 0), Overall!$A1121&lt;&gt;"", MONTH($O1119) &lt;= 1, MONTH($P1119) &gt;= 1), IF($S1119 &lt;&gt; "", $I1119/$S1119, ""), ""), "")</f>
        <v/>
      </c>
      <c r="AH1119" s="10" t="str">
        <f ca="1">IFERROR(IF(AND(NOW()&lt;= EOMONTH(DATE(YEAR($P1119),2, 1), 0), Overall!$A1121&lt;&gt;"", MONTH($O1119) &lt;= 2, MONTH($P1119) &gt;= 2), IF($S1119 &lt;&gt; "", $I1119/$S1119, ""), ""), "")</f>
        <v/>
      </c>
      <c r="AI1119" s="10" t="str">
        <f ca="1">IFERROR(IF(AND(NOW()&lt;= EOMONTH(DATE(YEAR($P1119),3, 1), 0), Overall!$A1121&lt;&gt;"", MONTH($O1119) &lt;= 3, MONTH($P1119) &gt;= 3), IF($S1119 &lt;&gt; "", $I1119/$S1119, ""), ""), "")</f>
        <v/>
      </c>
      <c r="AJ1119" s="10" t="str">
        <f ca="1">IFERROR(IF(AND(NOW()&lt;= EOMONTH(DATE(YEAR($P1119),4, 1), 0), Overall!$A1121&lt;&gt;"", MONTH($O1119) &lt;= 4, MONTH($P1119) &gt;= 4), IF($S1119 &lt;&gt; "", $I1119/$S1119, ""), ""), "")</f>
        <v/>
      </c>
      <c r="AK1119" s="10" t="str">
        <f ca="1">IFERROR(IF(AND(NOW()&lt;= EOMONTH(DATE(YEAR($P1119),5, 1), 0), Overall!$A1121&lt;&gt;"", MONTH($O1119) &lt;= 5, MONTH($P1119) &gt;= 5), IF($S1119 &lt;&gt; "", $I1119/$S1119, ""), ""), "")</f>
        <v/>
      </c>
      <c r="AL1119" s="10" t="str">
        <f ca="1">IFERROR(IF(AND(NOW()&lt;= EOMONTH(DATE(YEAR($P1119),6, 1), 0), Overall!$A1121&lt;&gt;"", MONTH($O1119) &lt;= 6, MONTH($P1119) &gt;= 6), IF($S1119 &lt;&gt; "", $I1119/$S1119, ""), ""), "")</f>
        <v/>
      </c>
      <c r="AM1119" s="10" t="str">
        <f ca="1">IFERROR(IF(AND(NOW()&lt;= EOMONTH(DATE(YEAR($P1119),7, 1), 0), Overall!$A1121&lt;&gt;"", MONTH($O1119) &lt;= 7, MONTH($P1119) &gt;= 7), IF($S1119 &lt;&gt; "", $I1119/$S1119, ""), ""), "")</f>
        <v/>
      </c>
      <c r="AN1119" s="10" t="str">
        <f ca="1">IFERROR(IF(AND(NOW()&lt;= EOMONTH(DATE(YEAR($P1119),8, 1), 0), Overall!$A1121&lt;&gt;"", MONTH($O1119) &lt;= 8, MONTH($P1119) &gt;= 8), IF($S1119 &lt;&gt; "", $I1119/$S1119, ""), ""), "")</f>
        <v/>
      </c>
      <c r="AO1119" s="10" t="str">
        <f ca="1">IFERROR(IF(AND(NOW()&lt;= EOMONTH(DATE(YEAR($P1119),9, 1), 0), Overall!$A1121&lt;&gt;"", MONTH($O1119) &lt;= 9, MONTH($P1119) &gt;= 9), IF($S1119 &lt;&gt; "", $I1119/$S1119, ""), ""), "")</f>
        <v/>
      </c>
      <c r="AP1119" s="10" t="str">
        <f ca="1">IFERROR(IF(AND(NOW()&lt;= EOMONTH(DATE(YEAR($P1119),10, 1), 0), Overall!$A1121&lt;&gt;"", MONTH($O1119) &lt;= 10, MONTH($P1119) &gt;= 10), IF($S1119 &lt;&gt; "", $I1119/$S1119, ""), ""), "")</f>
        <v/>
      </c>
      <c r="AQ1119" s="10" t="str">
        <f ca="1">IFERROR(IF(AND(NOW()&lt;= EOMONTH(DATE(YEAR($P1119),11, 1), 0), Overall!$A1121&lt;&gt;"", MONTH($O1119) &lt;=11, MONTH($P1119) &gt;= 11), IF($S1119 &lt;&gt; "", $I1119/$S1119, ""), ""), "")</f>
        <v/>
      </c>
      <c r="AR1119" s="10" t="str">
        <f ca="1">IFERROR(IF(AND(NOW()&lt;= EOMONTH(DATE(YEAR($P1119),12, 1), 0), Overall!$A1121&lt;&gt;"", MONTH($O1119) &lt;= 12, MONTH($P1119) &gt;= 12), IF($S1119 &lt;&gt; "", $I1119/$S1119, ""), ""), "")</f>
        <v/>
      </c>
      <c r="AS1119" s="16">
        <f t="shared" ca="1" si="35"/>
        <v>0</v>
      </c>
    </row>
    <row r="1120" spans="1:45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5" t="str">
        <f>IF(Overall!P1122&lt;&gt;"",_xlfn.VALUETOTEXT(Overall!P1122),"")</f>
        <v/>
      </c>
      <c r="I1120" s="6" t="str">
        <f>IF(Overall!F1122&lt;&gt;"",VALUE(Overall!F1122),"")</f>
        <v/>
      </c>
      <c r="J1120" s="6" t="str">
        <f>IF(Overall!G1122&lt;&gt;"",VALUE(Overall!G1122),"")</f>
        <v/>
      </c>
      <c r="K1120" s="6" t="str">
        <f>IF(Overall!H1122&lt;&gt;"",VALUE(Overall!H1122),"")</f>
        <v/>
      </c>
      <c r="L1120" s="6" t="str">
        <f>IF(Overall!I1122&lt;&gt;"",VALUE(Overall!I1122),"")</f>
        <v/>
      </c>
      <c r="M1120" s="6" t="str">
        <f>IF(Overall!J1122&lt;&gt;"",VALUE(Overall!J1122),"")</f>
        <v/>
      </c>
      <c r="N1120" s="6" t="str">
        <f>IF(Overall!K1122&lt;&gt;"",VALUE(Overall!K1122),"")</f>
        <v/>
      </c>
      <c r="O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P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Q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R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S1120" s="5" t="str">
        <f t="shared" si="34"/>
        <v/>
      </c>
      <c r="T1120" s="10" t="str">
        <f>IF(Overall!$A1122&lt;&gt;"",IF(AND(MONTH($O1120) &lt;= 1, MONTH($P1120) &gt;= 1), IF($S1120 &lt;&gt; "", $I1120/$S1120, ""), ""),"")</f>
        <v/>
      </c>
      <c r="U1120" s="10" t="str">
        <f>IF(Overall!$A1122&lt;&gt;"",IF(AND(MONTH($O1120) &lt;= 2, MONTH($P1120) &gt;= 2), IF($S1120 &lt;&gt; "", $I1120/$S1120, ""), ""),"")</f>
        <v/>
      </c>
      <c r="V1120" s="10" t="str">
        <f>IF(Overall!$A1122&lt;&gt;"",IF(AND(MONTH($O1120) &lt;= 3, MONTH($P1120) &gt;= 3), IF($S1120 &lt;&gt; "", $I1120/$S1120, ""), ""),"")</f>
        <v/>
      </c>
      <c r="W1120" s="10" t="str">
        <f>IF(Overall!$A1122&lt;&gt;"",IF(AND(MONTH($O1120) &lt;= 4, MONTH($P1120) &gt;= 4), IF($S1120 &lt;&gt; "", $I1120/$S1120, ""), ""),"")</f>
        <v/>
      </c>
      <c r="X1120" s="10" t="str">
        <f>IF(Overall!$A1122&lt;&gt;"",IF(AND(MONTH($O1120) &lt;= 5, MONTH($P1120) &gt;= 5), IF($S1120 &lt;&gt; "", $I1120/$S1120, ""), ""),"")</f>
        <v/>
      </c>
      <c r="Y1120" s="10" t="str">
        <f>IF(Overall!$A1122&lt;&gt;"",IF(AND(MONTH($O1120) &lt;= 6, MONTH($P1120) &gt;= 6), IF($S1120 &lt;&gt; "", $I1120/$S1120, ""), ""),"")</f>
        <v/>
      </c>
      <c r="Z1120" s="10" t="str">
        <f>IF(Overall!$A1122&lt;&gt;"",IF(AND(MONTH($O1120) &lt;= 7, MONTH($P1120) &gt;= 7 ), IF($S1120 &lt;&gt; "", $I1120/$S1120, ""), ""),"")</f>
        <v/>
      </c>
      <c r="AA1120" s="10" t="str">
        <f>IF(Overall!$A1122&lt;&gt;"",IF(AND(MONTH($O1120) &lt;= 8, MONTH($P1120) &gt;= 8), IF($S1120 &lt;&gt; "", $I1120/$S1120, ""), ""),"")</f>
        <v/>
      </c>
      <c r="AB1120" s="10" t="str">
        <f>IF(Overall!$A1122&lt;&gt;"",IF(AND(MONTH($O1120) &lt;= 9, MONTH($P1120) &gt;= 9), IF($S1120 &lt;&gt; "", $I1120/$S1120, ""), ""),"")</f>
        <v/>
      </c>
      <c r="AC1120" s="10" t="str">
        <f>IF(Overall!$A1122&lt;&gt;"",IF(AND(MONTH($O1120) &lt;= 10, MONTH($P1120) &gt;= 10), IF($S1120 &lt;&gt; "", $I1120/$S1120, ""), ""),"")</f>
        <v/>
      </c>
      <c r="AD1120" s="10" t="str">
        <f>IF(Overall!$A1122&lt;&gt;"",IF(AND(MONTH($O1120) &lt;= 11, MONTH($P1120) &gt;= 11), IF($S1120 &lt;&gt; "", $I1120/$S1120, ""), ""),"")</f>
        <v/>
      </c>
      <c r="AE1120" s="10" t="str">
        <f>IF(Overall!$A1122&lt;&gt;"",IF(AND(MONTH($O1120) &lt;= 12, MONTH($P1120) &gt;= 12), IF($S1120 &lt;&gt; "", $I1120/$S1120, ""), ""),"")</f>
        <v/>
      </c>
      <c r="AG1120" s="10" t="str">
        <f ca="1">IFERROR(IF(AND(NOW()&lt;= EOMONTH(DATE(YEAR($P1120),1, 1), 0), Overall!$A1122&lt;&gt;"", MONTH($O1120) &lt;= 1, MONTH($P1120) &gt;= 1), IF($S1120 &lt;&gt; "", $I1120/$S1120, ""), ""), "")</f>
        <v/>
      </c>
      <c r="AH1120" s="10" t="str">
        <f ca="1">IFERROR(IF(AND(NOW()&lt;= EOMONTH(DATE(YEAR($P1120),2, 1), 0), Overall!$A1122&lt;&gt;"", MONTH($O1120) &lt;= 2, MONTH($P1120) &gt;= 2), IF($S1120 &lt;&gt; "", $I1120/$S1120, ""), ""), "")</f>
        <v/>
      </c>
      <c r="AI1120" s="10" t="str">
        <f ca="1">IFERROR(IF(AND(NOW()&lt;= EOMONTH(DATE(YEAR($P1120),3, 1), 0), Overall!$A1122&lt;&gt;"", MONTH($O1120) &lt;= 3, MONTH($P1120) &gt;= 3), IF($S1120 &lt;&gt; "", $I1120/$S1120, ""), ""), "")</f>
        <v/>
      </c>
      <c r="AJ1120" s="10" t="str">
        <f ca="1">IFERROR(IF(AND(NOW()&lt;= EOMONTH(DATE(YEAR($P1120),4, 1), 0), Overall!$A1122&lt;&gt;"", MONTH($O1120) &lt;= 4, MONTH($P1120) &gt;= 4), IF($S1120 &lt;&gt; "", $I1120/$S1120, ""), ""), "")</f>
        <v/>
      </c>
      <c r="AK1120" s="10" t="str">
        <f ca="1">IFERROR(IF(AND(NOW()&lt;= EOMONTH(DATE(YEAR($P1120),5, 1), 0), Overall!$A1122&lt;&gt;"", MONTH($O1120) &lt;= 5, MONTH($P1120) &gt;= 5), IF($S1120 &lt;&gt; "", $I1120/$S1120, ""), ""), "")</f>
        <v/>
      </c>
      <c r="AL1120" s="10" t="str">
        <f ca="1">IFERROR(IF(AND(NOW()&lt;= EOMONTH(DATE(YEAR($P1120),6, 1), 0), Overall!$A1122&lt;&gt;"", MONTH($O1120) &lt;= 6, MONTH($P1120) &gt;= 6), IF($S1120 &lt;&gt; "", $I1120/$S1120, ""), ""), "")</f>
        <v/>
      </c>
      <c r="AM1120" s="10" t="str">
        <f ca="1">IFERROR(IF(AND(NOW()&lt;= EOMONTH(DATE(YEAR($P1120),7, 1), 0), Overall!$A1122&lt;&gt;"", MONTH($O1120) &lt;= 7, MONTH($P1120) &gt;= 7), IF($S1120 &lt;&gt; "", $I1120/$S1120, ""), ""), "")</f>
        <v/>
      </c>
      <c r="AN1120" s="10" t="str">
        <f ca="1">IFERROR(IF(AND(NOW()&lt;= EOMONTH(DATE(YEAR($P1120),8, 1), 0), Overall!$A1122&lt;&gt;"", MONTH($O1120) &lt;= 8, MONTH($P1120) &gt;= 8), IF($S1120 &lt;&gt; "", $I1120/$S1120, ""), ""), "")</f>
        <v/>
      </c>
      <c r="AO1120" s="10" t="str">
        <f ca="1">IFERROR(IF(AND(NOW()&lt;= EOMONTH(DATE(YEAR($P1120),9, 1), 0), Overall!$A1122&lt;&gt;"", MONTH($O1120) &lt;= 9, MONTH($P1120) &gt;= 9), IF($S1120 &lt;&gt; "", $I1120/$S1120, ""), ""), "")</f>
        <v/>
      </c>
      <c r="AP1120" s="10" t="str">
        <f ca="1">IFERROR(IF(AND(NOW()&lt;= EOMONTH(DATE(YEAR($P1120),10, 1), 0), Overall!$A1122&lt;&gt;"", MONTH($O1120) &lt;= 10, MONTH($P1120) &gt;= 10), IF($S1120 &lt;&gt; "", $I1120/$S1120, ""), ""), "")</f>
        <v/>
      </c>
      <c r="AQ1120" s="10" t="str">
        <f ca="1">IFERROR(IF(AND(NOW()&lt;= EOMONTH(DATE(YEAR($P1120),11, 1), 0), Overall!$A1122&lt;&gt;"", MONTH($O1120) &lt;=11, MONTH($P1120) &gt;= 11), IF($S1120 &lt;&gt; "", $I1120/$S1120, ""), ""), "")</f>
        <v/>
      </c>
      <c r="AR1120" s="10" t="str">
        <f ca="1">IFERROR(IF(AND(NOW()&lt;= EOMONTH(DATE(YEAR($P1120),12, 1), 0), Overall!$A1122&lt;&gt;"", MONTH($O1120) &lt;= 12, MONTH($P1120) &gt;= 12), IF($S1120 &lt;&gt; "", $I1120/$S1120, ""), ""), "")</f>
        <v/>
      </c>
      <c r="AS1120" s="16">
        <f t="shared" ca="1" si="35"/>
        <v>0</v>
      </c>
    </row>
    <row r="1121" spans="1:45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5" t="str">
        <f>IF(Overall!P1123&lt;&gt;"",_xlfn.VALUETOTEXT(Overall!P1123),"")</f>
        <v/>
      </c>
      <c r="I1121" s="6" t="str">
        <f>IF(Overall!F1123&lt;&gt;"",VALUE(Overall!F1123),"")</f>
        <v/>
      </c>
      <c r="J1121" s="6" t="str">
        <f>IF(Overall!G1123&lt;&gt;"",VALUE(Overall!G1123),"")</f>
        <v/>
      </c>
      <c r="K1121" s="6" t="str">
        <f>IF(Overall!H1123&lt;&gt;"",VALUE(Overall!H1123),"")</f>
        <v/>
      </c>
      <c r="L1121" s="6" t="str">
        <f>IF(Overall!I1123&lt;&gt;"",VALUE(Overall!I1123),"")</f>
        <v/>
      </c>
      <c r="M1121" s="6" t="str">
        <f>IF(Overall!J1123&lt;&gt;"",VALUE(Overall!J1123),"")</f>
        <v/>
      </c>
      <c r="N1121" s="6" t="str">
        <f>IF(Overall!K1123&lt;&gt;"",VALUE(Overall!K1123),"")</f>
        <v/>
      </c>
      <c r="O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P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Q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R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S1121" s="5" t="str">
        <f t="shared" si="34"/>
        <v/>
      </c>
      <c r="T1121" s="10" t="str">
        <f>IF(Overall!$A1123&lt;&gt;"",IF(AND(MONTH($O1121) &lt;= 1, MONTH($P1121) &gt;= 1), IF($S1121 &lt;&gt; "", $I1121/$S1121, ""), ""),"")</f>
        <v/>
      </c>
      <c r="U1121" s="10" t="str">
        <f>IF(Overall!$A1123&lt;&gt;"",IF(AND(MONTH($O1121) &lt;= 2, MONTH($P1121) &gt;= 2), IF($S1121 &lt;&gt; "", $I1121/$S1121, ""), ""),"")</f>
        <v/>
      </c>
      <c r="V1121" s="10" t="str">
        <f>IF(Overall!$A1123&lt;&gt;"",IF(AND(MONTH($O1121) &lt;= 3, MONTH($P1121) &gt;= 3), IF($S1121 &lt;&gt; "", $I1121/$S1121, ""), ""),"")</f>
        <v/>
      </c>
      <c r="W1121" s="10" t="str">
        <f>IF(Overall!$A1123&lt;&gt;"",IF(AND(MONTH($O1121) &lt;= 4, MONTH($P1121) &gt;= 4), IF($S1121 &lt;&gt; "", $I1121/$S1121, ""), ""),"")</f>
        <v/>
      </c>
      <c r="X1121" s="10" t="str">
        <f>IF(Overall!$A1123&lt;&gt;"",IF(AND(MONTH($O1121) &lt;= 5, MONTH($P1121) &gt;= 5), IF($S1121 &lt;&gt; "", $I1121/$S1121, ""), ""),"")</f>
        <v/>
      </c>
      <c r="Y1121" s="10" t="str">
        <f>IF(Overall!$A1123&lt;&gt;"",IF(AND(MONTH($O1121) &lt;= 6, MONTH($P1121) &gt;= 6), IF($S1121 &lt;&gt; "", $I1121/$S1121, ""), ""),"")</f>
        <v/>
      </c>
      <c r="Z1121" s="10" t="str">
        <f>IF(Overall!$A1123&lt;&gt;"",IF(AND(MONTH($O1121) &lt;= 7, MONTH($P1121) &gt;= 7 ), IF($S1121 &lt;&gt; "", $I1121/$S1121, ""), ""),"")</f>
        <v/>
      </c>
      <c r="AA1121" s="10" t="str">
        <f>IF(Overall!$A1123&lt;&gt;"",IF(AND(MONTH($O1121) &lt;= 8, MONTH($P1121) &gt;= 8), IF($S1121 &lt;&gt; "", $I1121/$S1121, ""), ""),"")</f>
        <v/>
      </c>
      <c r="AB1121" s="10" t="str">
        <f>IF(Overall!$A1123&lt;&gt;"",IF(AND(MONTH($O1121) &lt;= 9, MONTH($P1121) &gt;= 9), IF($S1121 &lt;&gt; "", $I1121/$S1121, ""), ""),"")</f>
        <v/>
      </c>
      <c r="AC1121" s="10" t="str">
        <f>IF(Overall!$A1123&lt;&gt;"",IF(AND(MONTH($O1121) &lt;= 10, MONTH($P1121) &gt;= 10), IF($S1121 &lt;&gt; "", $I1121/$S1121, ""), ""),"")</f>
        <v/>
      </c>
      <c r="AD1121" s="10" t="str">
        <f>IF(Overall!$A1123&lt;&gt;"",IF(AND(MONTH($O1121) &lt;= 11, MONTH($P1121) &gt;= 11), IF($S1121 &lt;&gt; "", $I1121/$S1121, ""), ""),"")</f>
        <v/>
      </c>
      <c r="AE1121" s="10" t="str">
        <f>IF(Overall!$A1123&lt;&gt;"",IF(AND(MONTH($O1121) &lt;= 12, MONTH($P1121) &gt;= 12), IF($S1121 &lt;&gt; "", $I1121/$S1121, ""), ""),"")</f>
        <v/>
      </c>
      <c r="AG1121" s="10" t="str">
        <f ca="1">IFERROR(IF(AND(NOW()&lt;= EOMONTH(DATE(YEAR($P1121),1, 1), 0), Overall!$A1123&lt;&gt;"", MONTH($O1121) &lt;= 1, MONTH($P1121) &gt;= 1), IF($S1121 &lt;&gt; "", $I1121/$S1121, ""), ""), "")</f>
        <v/>
      </c>
      <c r="AH1121" s="10" t="str">
        <f ca="1">IFERROR(IF(AND(NOW()&lt;= EOMONTH(DATE(YEAR($P1121),2, 1), 0), Overall!$A1123&lt;&gt;"", MONTH($O1121) &lt;= 2, MONTH($P1121) &gt;= 2), IF($S1121 &lt;&gt; "", $I1121/$S1121, ""), ""), "")</f>
        <v/>
      </c>
      <c r="AI1121" s="10" t="str">
        <f ca="1">IFERROR(IF(AND(NOW()&lt;= EOMONTH(DATE(YEAR($P1121),3, 1), 0), Overall!$A1123&lt;&gt;"", MONTH($O1121) &lt;= 3, MONTH($P1121) &gt;= 3), IF($S1121 &lt;&gt; "", $I1121/$S1121, ""), ""), "")</f>
        <v/>
      </c>
      <c r="AJ1121" s="10" t="str">
        <f ca="1">IFERROR(IF(AND(NOW()&lt;= EOMONTH(DATE(YEAR($P1121),4, 1), 0), Overall!$A1123&lt;&gt;"", MONTH($O1121) &lt;= 4, MONTH($P1121) &gt;= 4), IF($S1121 &lt;&gt; "", $I1121/$S1121, ""), ""), "")</f>
        <v/>
      </c>
      <c r="AK1121" s="10" t="str">
        <f ca="1">IFERROR(IF(AND(NOW()&lt;= EOMONTH(DATE(YEAR($P1121),5, 1), 0), Overall!$A1123&lt;&gt;"", MONTH($O1121) &lt;= 5, MONTH($P1121) &gt;= 5), IF($S1121 &lt;&gt; "", $I1121/$S1121, ""), ""), "")</f>
        <v/>
      </c>
      <c r="AL1121" s="10" t="str">
        <f ca="1">IFERROR(IF(AND(NOW()&lt;= EOMONTH(DATE(YEAR($P1121),6, 1), 0), Overall!$A1123&lt;&gt;"", MONTH($O1121) &lt;= 6, MONTH($P1121) &gt;= 6), IF($S1121 &lt;&gt; "", $I1121/$S1121, ""), ""), "")</f>
        <v/>
      </c>
      <c r="AM1121" s="10" t="str">
        <f ca="1">IFERROR(IF(AND(NOW()&lt;= EOMONTH(DATE(YEAR($P1121),7, 1), 0), Overall!$A1123&lt;&gt;"", MONTH($O1121) &lt;= 7, MONTH($P1121) &gt;= 7), IF($S1121 &lt;&gt; "", $I1121/$S1121, ""), ""), "")</f>
        <v/>
      </c>
      <c r="AN1121" s="10" t="str">
        <f ca="1">IFERROR(IF(AND(NOW()&lt;= EOMONTH(DATE(YEAR($P1121),8, 1), 0), Overall!$A1123&lt;&gt;"", MONTH($O1121) &lt;= 8, MONTH($P1121) &gt;= 8), IF($S1121 &lt;&gt; "", $I1121/$S1121, ""), ""), "")</f>
        <v/>
      </c>
      <c r="AO1121" s="10" t="str">
        <f ca="1">IFERROR(IF(AND(NOW()&lt;= EOMONTH(DATE(YEAR($P1121),9, 1), 0), Overall!$A1123&lt;&gt;"", MONTH($O1121) &lt;= 9, MONTH($P1121) &gt;= 9), IF($S1121 &lt;&gt; "", $I1121/$S1121, ""), ""), "")</f>
        <v/>
      </c>
      <c r="AP1121" s="10" t="str">
        <f ca="1">IFERROR(IF(AND(NOW()&lt;= EOMONTH(DATE(YEAR($P1121),10, 1), 0), Overall!$A1123&lt;&gt;"", MONTH($O1121) &lt;= 10, MONTH($P1121) &gt;= 10), IF($S1121 &lt;&gt; "", $I1121/$S1121, ""), ""), "")</f>
        <v/>
      </c>
      <c r="AQ1121" s="10" t="str">
        <f ca="1">IFERROR(IF(AND(NOW()&lt;= EOMONTH(DATE(YEAR($P1121),11, 1), 0), Overall!$A1123&lt;&gt;"", MONTH($O1121) &lt;=11, MONTH($P1121) &gt;= 11), IF($S1121 &lt;&gt; "", $I1121/$S1121, ""), ""), "")</f>
        <v/>
      </c>
      <c r="AR1121" s="10" t="str">
        <f ca="1">IFERROR(IF(AND(NOW()&lt;= EOMONTH(DATE(YEAR($P1121),12, 1), 0), Overall!$A1123&lt;&gt;"", MONTH($O1121) &lt;= 12, MONTH($P1121) &gt;= 12), IF($S1121 &lt;&gt; "", $I1121/$S1121, ""), ""), "")</f>
        <v/>
      </c>
      <c r="AS1121" s="16">
        <f t="shared" ca="1" si="35"/>
        <v>0</v>
      </c>
    </row>
    <row r="1122" spans="1:45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5" t="str">
        <f>IF(Overall!P1124&lt;&gt;"",_xlfn.VALUETOTEXT(Overall!P1124),"")</f>
        <v/>
      </c>
      <c r="I1122" s="6" t="str">
        <f>IF(Overall!F1124&lt;&gt;"",VALUE(Overall!F1124),"")</f>
        <v/>
      </c>
      <c r="J1122" s="6" t="str">
        <f>IF(Overall!G1124&lt;&gt;"",VALUE(Overall!G1124),"")</f>
        <v/>
      </c>
      <c r="K1122" s="6" t="str">
        <f>IF(Overall!H1124&lt;&gt;"",VALUE(Overall!H1124),"")</f>
        <v/>
      </c>
      <c r="L1122" s="6" t="str">
        <f>IF(Overall!I1124&lt;&gt;"",VALUE(Overall!I1124),"")</f>
        <v/>
      </c>
      <c r="M1122" s="6" t="str">
        <f>IF(Overall!J1124&lt;&gt;"",VALUE(Overall!J1124),"")</f>
        <v/>
      </c>
      <c r="N1122" s="6" t="str">
        <f>IF(Overall!K1124&lt;&gt;"",VALUE(Overall!K1124),"")</f>
        <v/>
      </c>
      <c r="O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P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Q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R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S1122" s="5" t="str">
        <f t="shared" si="34"/>
        <v/>
      </c>
      <c r="T1122" s="10" t="str">
        <f>IF(Overall!$A1124&lt;&gt;"",IF(AND(MONTH($O1122) &lt;= 1, MONTH($P1122) &gt;= 1), IF($S1122 &lt;&gt; "", $I1122/$S1122, ""), ""),"")</f>
        <v/>
      </c>
      <c r="U1122" s="10" t="str">
        <f>IF(Overall!$A1124&lt;&gt;"",IF(AND(MONTH($O1122) &lt;= 2, MONTH($P1122) &gt;= 2), IF($S1122 &lt;&gt; "", $I1122/$S1122, ""), ""),"")</f>
        <v/>
      </c>
      <c r="V1122" s="10" t="str">
        <f>IF(Overall!$A1124&lt;&gt;"",IF(AND(MONTH($O1122) &lt;= 3, MONTH($P1122) &gt;= 3), IF($S1122 &lt;&gt; "", $I1122/$S1122, ""), ""),"")</f>
        <v/>
      </c>
      <c r="W1122" s="10" t="str">
        <f>IF(Overall!$A1124&lt;&gt;"",IF(AND(MONTH($O1122) &lt;= 4, MONTH($P1122) &gt;= 4), IF($S1122 &lt;&gt; "", $I1122/$S1122, ""), ""),"")</f>
        <v/>
      </c>
      <c r="X1122" s="10" t="str">
        <f>IF(Overall!$A1124&lt;&gt;"",IF(AND(MONTH($O1122) &lt;= 5, MONTH($P1122) &gt;= 5), IF($S1122 &lt;&gt; "", $I1122/$S1122, ""), ""),"")</f>
        <v/>
      </c>
      <c r="Y1122" s="10" t="str">
        <f>IF(Overall!$A1124&lt;&gt;"",IF(AND(MONTH($O1122) &lt;= 6, MONTH($P1122) &gt;= 6), IF($S1122 &lt;&gt; "", $I1122/$S1122, ""), ""),"")</f>
        <v/>
      </c>
      <c r="Z1122" s="10" t="str">
        <f>IF(Overall!$A1124&lt;&gt;"",IF(AND(MONTH($O1122) &lt;= 7, MONTH($P1122) &gt;= 7 ), IF($S1122 &lt;&gt; "", $I1122/$S1122, ""), ""),"")</f>
        <v/>
      </c>
      <c r="AA1122" s="10" t="str">
        <f>IF(Overall!$A1124&lt;&gt;"",IF(AND(MONTH($O1122) &lt;= 8, MONTH($P1122) &gt;= 8), IF($S1122 &lt;&gt; "", $I1122/$S1122, ""), ""),"")</f>
        <v/>
      </c>
      <c r="AB1122" s="10" t="str">
        <f>IF(Overall!$A1124&lt;&gt;"",IF(AND(MONTH($O1122) &lt;= 9, MONTH($P1122) &gt;= 9), IF($S1122 &lt;&gt; "", $I1122/$S1122, ""), ""),"")</f>
        <v/>
      </c>
      <c r="AC1122" s="10" t="str">
        <f>IF(Overall!$A1124&lt;&gt;"",IF(AND(MONTH($O1122) &lt;= 10, MONTH($P1122) &gt;= 10), IF($S1122 &lt;&gt; "", $I1122/$S1122, ""), ""),"")</f>
        <v/>
      </c>
      <c r="AD1122" s="10" t="str">
        <f>IF(Overall!$A1124&lt;&gt;"",IF(AND(MONTH($O1122) &lt;= 11, MONTH($P1122) &gt;= 11), IF($S1122 &lt;&gt; "", $I1122/$S1122, ""), ""),"")</f>
        <v/>
      </c>
      <c r="AE1122" s="10" t="str">
        <f>IF(Overall!$A1124&lt;&gt;"",IF(AND(MONTH($O1122) &lt;= 12, MONTH($P1122) &gt;= 12), IF($S1122 &lt;&gt; "", $I1122/$S1122, ""), ""),"")</f>
        <v/>
      </c>
      <c r="AG1122" s="10" t="str">
        <f ca="1">IFERROR(IF(AND(NOW()&lt;= EOMONTH(DATE(YEAR($P1122),1, 1), 0), Overall!$A1124&lt;&gt;"", MONTH($O1122) &lt;= 1, MONTH($P1122) &gt;= 1), IF($S1122 &lt;&gt; "", $I1122/$S1122, ""), ""), "")</f>
        <v/>
      </c>
      <c r="AH1122" s="10" t="str">
        <f ca="1">IFERROR(IF(AND(NOW()&lt;= EOMONTH(DATE(YEAR($P1122),2, 1), 0), Overall!$A1124&lt;&gt;"", MONTH($O1122) &lt;= 2, MONTH($P1122) &gt;= 2), IF($S1122 &lt;&gt; "", $I1122/$S1122, ""), ""), "")</f>
        <v/>
      </c>
      <c r="AI1122" s="10" t="str">
        <f ca="1">IFERROR(IF(AND(NOW()&lt;= EOMONTH(DATE(YEAR($P1122),3, 1), 0), Overall!$A1124&lt;&gt;"", MONTH($O1122) &lt;= 3, MONTH($P1122) &gt;= 3), IF($S1122 &lt;&gt; "", $I1122/$S1122, ""), ""), "")</f>
        <v/>
      </c>
      <c r="AJ1122" s="10" t="str">
        <f ca="1">IFERROR(IF(AND(NOW()&lt;= EOMONTH(DATE(YEAR($P1122),4, 1), 0), Overall!$A1124&lt;&gt;"", MONTH($O1122) &lt;= 4, MONTH($P1122) &gt;= 4), IF($S1122 &lt;&gt; "", $I1122/$S1122, ""), ""), "")</f>
        <v/>
      </c>
      <c r="AK1122" s="10" t="str">
        <f ca="1">IFERROR(IF(AND(NOW()&lt;= EOMONTH(DATE(YEAR($P1122),5, 1), 0), Overall!$A1124&lt;&gt;"", MONTH($O1122) &lt;= 5, MONTH($P1122) &gt;= 5), IF($S1122 &lt;&gt; "", $I1122/$S1122, ""), ""), "")</f>
        <v/>
      </c>
      <c r="AL1122" s="10" t="str">
        <f ca="1">IFERROR(IF(AND(NOW()&lt;= EOMONTH(DATE(YEAR($P1122),6, 1), 0), Overall!$A1124&lt;&gt;"", MONTH($O1122) &lt;= 6, MONTH($P1122) &gt;= 6), IF($S1122 &lt;&gt; "", $I1122/$S1122, ""), ""), "")</f>
        <v/>
      </c>
      <c r="AM1122" s="10" t="str">
        <f ca="1">IFERROR(IF(AND(NOW()&lt;= EOMONTH(DATE(YEAR($P1122),7, 1), 0), Overall!$A1124&lt;&gt;"", MONTH($O1122) &lt;= 7, MONTH($P1122) &gt;= 7), IF($S1122 &lt;&gt; "", $I1122/$S1122, ""), ""), "")</f>
        <v/>
      </c>
      <c r="AN1122" s="10" t="str">
        <f ca="1">IFERROR(IF(AND(NOW()&lt;= EOMONTH(DATE(YEAR($P1122),8, 1), 0), Overall!$A1124&lt;&gt;"", MONTH($O1122) &lt;= 8, MONTH($P1122) &gt;= 8), IF($S1122 &lt;&gt; "", $I1122/$S1122, ""), ""), "")</f>
        <v/>
      </c>
      <c r="AO1122" s="10" t="str">
        <f ca="1">IFERROR(IF(AND(NOW()&lt;= EOMONTH(DATE(YEAR($P1122),9, 1), 0), Overall!$A1124&lt;&gt;"", MONTH($O1122) &lt;= 9, MONTH($P1122) &gt;= 9), IF($S1122 &lt;&gt; "", $I1122/$S1122, ""), ""), "")</f>
        <v/>
      </c>
      <c r="AP1122" s="10" t="str">
        <f ca="1">IFERROR(IF(AND(NOW()&lt;= EOMONTH(DATE(YEAR($P1122),10, 1), 0), Overall!$A1124&lt;&gt;"", MONTH($O1122) &lt;= 10, MONTH($P1122) &gt;= 10), IF($S1122 &lt;&gt; "", $I1122/$S1122, ""), ""), "")</f>
        <v/>
      </c>
      <c r="AQ1122" s="10" t="str">
        <f ca="1">IFERROR(IF(AND(NOW()&lt;= EOMONTH(DATE(YEAR($P1122),11, 1), 0), Overall!$A1124&lt;&gt;"", MONTH($O1122) &lt;=11, MONTH($P1122) &gt;= 11), IF($S1122 &lt;&gt; "", $I1122/$S1122, ""), ""), "")</f>
        <v/>
      </c>
      <c r="AR1122" s="10" t="str">
        <f ca="1">IFERROR(IF(AND(NOW()&lt;= EOMONTH(DATE(YEAR($P1122),12, 1), 0), Overall!$A1124&lt;&gt;"", MONTH($O1122) &lt;= 12, MONTH($P1122) &gt;= 12), IF($S1122 &lt;&gt; "", $I1122/$S1122, ""), ""), "")</f>
        <v/>
      </c>
      <c r="AS1122" s="16">
        <f t="shared" ca="1" si="35"/>
        <v>0</v>
      </c>
    </row>
    <row r="1123" spans="1:45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5" t="str">
        <f>IF(Overall!P1125&lt;&gt;"",_xlfn.VALUETOTEXT(Overall!P1125),"")</f>
        <v/>
      </c>
      <c r="I1123" s="6" t="str">
        <f>IF(Overall!F1125&lt;&gt;"",VALUE(Overall!F1125),"")</f>
        <v/>
      </c>
      <c r="J1123" s="6" t="str">
        <f>IF(Overall!G1125&lt;&gt;"",VALUE(Overall!G1125),"")</f>
        <v/>
      </c>
      <c r="K1123" s="6" t="str">
        <f>IF(Overall!H1125&lt;&gt;"",VALUE(Overall!H1125),"")</f>
        <v/>
      </c>
      <c r="L1123" s="6" t="str">
        <f>IF(Overall!I1125&lt;&gt;"",VALUE(Overall!I1125),"")</f>
        <v/>
      </c>
      <c r="M1123" s="6" t="str">
        <f>IF(Overall!J1125&lt;&gt;"",VALUE(Overall!J1125),"")</f>
        <v/>
      </c>
      <c r="N1123" s="6" t="str">
        <f>IF(Overall!K1125&lt;&gt;"",VALUE(Overall!K1125),"")</f>
        <v/>
      </c>
      <c r="O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P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Q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R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S1123" s="5" t="str">
        <f t="shared" si="34"/>
        <v/>
      </c>
      <c r="T1123" s="10" t="str">
        <f>IF(Overall!$A1125&lt;&gt;"",IF(AND(MONTH($O1123) &lt;= 1, MONTH($P1123) &gt;= 1), IF($S1123 &lt;&gt; "", $I1123/$S1123, ""), ""),"")</f>
        <v/>
      </c>
      <c r="U1123" s="10" t="str">
        <f>IF(Overall!$A1125&lt;&gt;"",IF(AND(MONTH($O1123) &lt;= 2, MONTH($P1123) &gt;= 2), IF($S1123 &lt;&gt; "", $I1123/$S1123, ""), ""),"")</f>
        <v/>
      </c>
      <c r="V1123" s="10" t="str">
        <f>IF(Overall!$A1125&lt;&gt;"",IF(AND(MONTH($O1123) &lt;= 3, MONTH($P1123) &gt;= 3), IF($S1123 &lt;&gt; "", $I1123/$S1123, ""), ""),"")</f>
        <v/>
      </c>
      <c r="W1123" s="10" t="str">
        <f>IF(Overall!$A1125&lt;&gt;"",IF(AND(MONTH($O1123) &lt;= 4, MONTH($P1123) &gt;= 4), IF($S1123 &lt;&gt; "", $I1123/$S1123, ""), ""),"")</f>
        <v/>
      </c>
      <c r="X1123" s="10" t="str">
        <f>IF(Overall!$A1125&lt;&gt;"",IF(AND(MONTH($O1123) &lt;= 5, MONTH($P1123) &gt;= 5), IF($S1123 &lt;&gt; "", $I1123/$S1123, ""), ""),"")</f>
        <v/>
      </c>
      <c r="Y1123" s="10" t="str">
        <f>IF(Overall!$A1125&lt;&gt;"",IF(AND(MONTH($O1123) &lt;= 6, MONTH($P1123) &gt;= 6), IF($S1123 &lt;&gt; "", $I1123/$S1123, ""), ""),"")</f>
        <v/>
      </c>
      <c r="Z1123" s="10" t="str">
        <f>IF(Overall!$A1125&lt;&gt;"",IF(AND(MONTH($O1123) &lt;= 7, MONTH($P1123) &gt;= 7 ), IF($S1123 &lt;&gt; "", $I1123/$S1123, ""), ""),"")</f>
        <v/>
      </c>
      <c r="AA1123" s="10" t="str">
        <f>IF(Overall!$A1125&lt;&gt;"",IF(AND(MONTH($O1123) &lt;= 8, MONTH($P1123) &gt;= 8), IF($S1123 &lt;&gt; "", $I1123/$S1123, ""), ""),"")</f>
        <v/>
      </c>
      <c r="AB1123" s="10" t="str">
        <f>IF(Overall!$A1125&lt;&gt;"",IF(AND(MONTH($O1123) &lt;= 9, MONTH($P1123) &gt;= 9), IF($S1123 &lt;&gt; "", $I1123/$S1123, ""), ""),"")</f>
        <v/>
      </c>
      <c r="AC1123" s="10" t="str">
        <f>IF(Overall!$A1125&lt;&gt;"",IF(AND(MONTH($O1123) &lt;= 10, MONTH($P1123) &gt;= 10), IF($S1123 &lt;&gt; "", $I1123/$S1123, ""), ""),"")</f>
        <v/>
      </c>
      <c r="AD1123" s="10" t="str">
        <f>IF(Overall!$A1125&lt;&gt;"",IF(AND(MONTH($O1123) &lt;= 11, MONTH($P1123) &gt;= 11), IF($S1123 &lt;&gt; "", $I1123/$S1123, ""), ""),"")</f>
        <v/>
      </c>
      <c r="AE1123" s="10" t="str">
        <f>IF(Overall!$A1125&lt;&gt;"",IF(AND(MONTH($O1123) &lt;= 12, MONTH($P1123) &gt;= 12), IF($S1123 &lt;&gt; "", $I1123/$S1123, ""), ""),"")</f>
        <v/>
      </c>
      <c r="AG1123" s="10" t="str">
        <f ca="1">IFERROR(IF(AND(NOW()&lt;= EOMONTH(DATE(YEAR($P1123),1, 1), 0), Overall!$A1125&lt;&gt;"", MONTH($O1123) &lt;= 1, MONTH($P1123) &gt;= 1), IF($S1123 &lt;&gt; "", $I1123/$S1123, ""), ""), "")</f>
        <v/>
      </c>
      <c r="AH1123" s="10" t="str">
        <f ca="1">IFERROR(IF(AND(NOW()&lt;= EOMONTH(DATE(YEAR($P1123),2, 1), 0), Overall!$A1125&lt;&gt;"", MONTH($O1123) &lt;= 2, MONTH($P1123) &gt;= 2), IF($S1123 &lt;&gt; "", $I1123/$S1123, ""), ""), "")</f>
        <v/>
      </c>
      <c r="AI1123" s="10" t="str">
        <f ca="1">IFERROR(IF(AND(NOW()&lt;= EOMONTH(DATE(YEAR($P1123),3, 1), 0), Overall!$A1125&lt;&gt;"", MONTH($O1123) &lt;= 3, MONTH($P1123) &gt;= 3), IF($S1123 &lt;&gt; "", $I1123/$S1123, ""), ""), "")</f>
        <v/>
      </c>
      <c r="AJ1123" s="10" t="str">
        <f ca="1">IFERROR(IF(AND(NOW()&lt;= EOMONTH(DATE(YEAR($P1123),4, 1), 0), Overall!$A1125&lt;&gt;"", MONTH($O1123) &lt;= 4, MONTH($P1123) &gt;= 4), IF($S1123 &lt;&gt; "", $I1123/$S1123, ""), ""), "")</f>
        <v/>
      </c>
      <c r="AK1123" s="10" t="str">
        <f ca="1">IFERROR(IF(AND(NOW()&lt;= EOMONTH(DATE(YEAR($P1123),5, 1), 0), Overall!$A1125&lt;&gt;"", MONTH($O1123) &lt;= 5, MONTH($P1123) &gt;= 5), IF($S1123 &lt;&gt; "", $I1123/$S1123, ""), ""), "")</f>
        <v/>
      </c>
      <c r="AL1123" s="10" t="str">
        <f ca="1">IFERROR(IF(AND(NOW()&lt;= EOMONTH(DATE(YEAR($P1123),6, 1), 0), Overall!$A1125&lt;&gt;"", MONTH($O1123) &lt;= 6, MONTH($P1123) &gt;= 6), IF($S1123 &lt;&gt; "", $I1123/$S1123, ""), ""), "")</f>
        <v/>
      </c>
      <c r="AM1123" s="10" t="str">
        <f ca="1">IFERROR(IF(AND(NOW()&lt;= EOMONTH(DATE(YEAR($P1123),7, 1), 0), Overall!$A1125&lt;&gt;"", MONTH($O1123) &lt;= 7, MONTH($P1123) &gt;= 7), IF($S1123 &lt;&gt; "", $I1123/$S1123, ""), ""), "")</f>
        <v/>
      </c>
      <c r="AN1123" s="10" t="str">
        <f ca="1">IFERROR(IF(AND(NOW()&lt;= EOMONTH(DATE(YEAR($P1123),8, 1), 0), Overall!$A1125&lt;&gt;"", MONTH($O1123) &lt;= 8, MONTH($P1123) &gt;= 8), IF($S1123 &lt;&gt; "", $I1123/$S1123, ""), ""), "")</f>
        <v/>
      </c>
      <c r="AO1123" s="10" t="str">
        <f ca="1">IFERROR(IF(AND(NOW()&lt;= EOMONTH(DATE(YEAR($P1123),9, 1), 0), Overall!$A1125&lt;&gt;"", MONTH($O1123) &lt;= 9, MONTH($P1123) &gt;= 9), IF($S1123 &lt;&gt; "", $I1123/$S1123, ""), ""), "")</f>
        <v/>
      </c>
      <c r="AP1123" s="10" t="str">
        <f ca="1">IFERROR(IF(AND(NOW()&lt;= EOMONTH(DATE(YEAR($P1123),10, 1), 0), Overall!$A1125&lt;&gt;"", MONTH($O1123) &lt;= 10, MONTH($P1123) &gt;= 10), IF($S1123 &lt;&gt; "", $I1123/$S1123, ""), ""), "")</f>
        <v/>
      </c>
      <c r="AQ1123" s="10" t="str">
        <f ca="1">IFERROR(IF(AND(NOW()&lt;= EOMONTH(DATE(YEAR($P1123),11, 1), 0), Overall!$A1125&lt;&gt;"", MONTH($O1123) &lt;=11, MONTH($P1123) &gt;= 11), IF($S1123 &lt;&gt; "", $I1123/$S1123, ""), ""), "")</f>
        <v/>
      </c>
      <c r="AR1123" s="10" t="str">
        <f ca="1">IFERROR(IF(AND(NOW()&lt;= EOMONTH(DATE(YEAR($P1123),12, 1), 0), Overall!$A1125&lt;&gt;"", MONTH($O1123) &lt;= 12, MONTH($P1123) &gt;= 12), IF($S1123 &lt;&gt; "", $I1123/$S1123, ""), ""), "")</f>
        <v/>
      </c>
      <c r="AS1123" s="16">
        <f t="shared" ca="1" si="35"/>
        <v>0</v>
      </c>
    </row>
    <row r="1124" spans="1:45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5" t="str">
        <f>IF(Overall!P1126&lt;&gt;"",_xlfn.VALUETOTEXT(Overall!P1126),"")</f>
        <v/>
      </c>
      <c r="I1124" s="6" t="str">
        <f>IF(Overall!F1126&lt;&gt;"",VALUE(Overall!F1126),"")</f>
        <v/>
      </c>
      <c r="J1124" s="6" t="str">
        <f>IF(Overall!G1126&lt;&gt;"",VALUE(Overall!G1126),"")</f>
        <v/>
      </c>
      <c r="K1124" s="6" t="str">
        <f>IF(Overall!H1126&lt;&gt;"",VALUE(Overall!H1126),"")</f>
        <v/>
      </c>
      <c r="L1124" s="6" t="str">
        <f>IF(Overall!I1126&lt;&gt;"",VALUE(Overall!I1126),"")</f>
        <v/>
      </c>
      <c r="M1124" s="6" t="str">
        <f>IF(Overall!J1126&lt;&gt;"",VALUE(Overall!J1126),"")</f>
        <v/>
      </c>
      <c r="N1124" s="6" t="str">
        <f>IF(Overall!K1126&lt;&gt;"",VALUE(Overall!K1126),"")</f>
        <v/>
      </c>
      <c r="O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P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Q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R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S1124" s="5" t="str">
        <f t="shared" si="34"/>
        <v/>
      </c>
      <c r="T1124" s="10" t="str">
        <f>IF(Overall!$A1126&lt;&gt;"",IF(AND(MONTH($O1124) &lt;= 1, MONTH($P1124) &gt;= 1), IF($S1124 &lt;&gt; "", $I1124/$S1124, ""), ""),"")</f>
        <v/>
      </c>
      <c r="U1124" s="10" t="str">
        <f>IF(Overall!$A1126&lt;&gt;"",IF(AND(MONTH($O1124) &lt;= 2, MONTH($P1124) &gt;= 2), IF($S1124 &lt;&gt; "", $I1124/$S1124, ""), ""),"")</f>
        <v/>
      </c>
      <c r="V1124" s="10" t="str">
        <f>IF(Overall!$A1126&lt;&gt;"",IF(AND(MONTH($O1124) &lt;= 3, MONTH($P1124) &gt;= 3), IF($S1124 &lt;&gt; "", $I1124/$S1124, ""), ""),"")</f>
        <v/>
      </c>
      <c r="W1124" s="10" t="str">
        <f>IF(Overall!$A1126&lt;&gt;"",IF(AND(MONTH($O1124) &lt;= 4, MONTH($P1124) &gt;= 4), IF($S1124 &lt;&gt; "", $I1124/$S1124, ""), ""),"")</f>
        <v/>
      </c>
      <c r="X1124" s="10" t="str">
        <f>IF(Overall!$A1126&lt;&gt;"",IF(AND(MONTH($O1124) &lt;= 5, MONTH($P1124) &gt;= 5), IF($S1124 &lt;&gt; "", $I1124/$S1124, ""), ""),"")</f>
        <v/>
      </c>
      <c r="Y1124" s="10" t="str">
        <f>IF(Overall!$A1126&lt;&gt;"",IF(AND(MONTH($O1124) &lt;= 6, MONTH($P1124) &gt;= 6), IF($S1124 &lt;&gt; "", $I1124/$S1124, ""), ""),"")</f>
        <v/>
      </c>
      <c r="Z1124" s="10" t="str">
        <f>IF(Overall!$A1126&lt;&gt;"",IF(AND(MONTH($O1124) &lt;= 7, MONTH($P1124) &gt;= 7 ), IF($S1124 &lt;&gt; "", $I1124/$S1124, ""), ""),"")</f>
        <v/>
      </c>
      <c r="AA1124" s="10" t="str">
        <f>IF(Overall!$A1126&lt;&gt;"",IF(AND(MONTH($O1124) &lt;= 8, MONTH($P1124) &gt;= 8), IF($S1124 &lt;&gt; "", $I1124/$S1124, ""), ""),"")</f>
        <v/>
      </c>
      <c r="AB1124" s="10" t="str">
        <f>IF(Overall!$A1126&lt;&gt;"",IF(AND(MONTH($O1124) &lt;= 9, MONTH($P1124) &gt;= 9), IF($S1124 &lt;&gt; "", $I1124/$S1124, ""), ""),"")</f>
        <v/>
      </c>
      <c r="AC1124" s="10" t="str">
        <f>IF(Overall!$A1126&lt;&gt;"",IF(AND(MONTH($O1124) &lt;= 10, MONTH($P1124) &gt;= 10), IF($S1124 &lt;&gt; "", $I1124/$S1124, ""), ""),"")</f>
        <v/>
      </c>
      <c r="AD1124" s="10" t="str">
        <f>IF(Overall!$A1126&lt;&gt;"",IF(AND(MONTH($O1124) &lt;= 11, MONTH($P1124) &gt;= 11), IF($S1124 &lt;&gt; "", $I1124/$S1124, ""), ""),"")</f>
        <v/>
      </c>
      <c r="AE1124" s="10" t="str">
        <f>IF(Overall!$A1126&lt;&gt;"",IF(AND(MONTH($O1124) &lt;= 12, MONTH($P1124) &gt;= 12), IF($S1124 &lt;&gt; "", $I1124/$S1124, ""), ""),"")</f>
        <v/>
      </c>
      <c r="AG1124" s="10" t="str">
        <f ca="1">IFERROR(IF(AND(NOW()&lt;= EOMONTH(DATE(YEAR($P1124),1, 1), 0), Overall!$A1126&lt;&gt;"", MONTH($O1124) &lt;= 1, MONTH($P1124) &gt;= 1), IF($S1124 &lt;&gt; "", $I1124/$S1124, ""), ""), "")</f>
        <v/>
      </c>
      <c r="AH1124" s="10" t="str">
        <f ca="1">IFERROR(IF(AND(NOW()&lt;= EOMONTH(DATE(YEAR($P1124),2, 1), 0), Overall!$A1126&lt;&gt;"", MONTH($O1124) &lt;= 2, MONTH($P1124) &gt;= 2), IF($S1124 &lt;&gt; "", $I1124/$S1124, ""), ""), "")</f>
        <v/>
      </c>
      <c r="AI1124" s="10" t="str">
        <f ca="1">IFERROR(IF(AND(NOW()&lt;= EOMONTH(DATE(YEAR($P1124),3, 1), 0), Overall!$A1126&lt;&gt;"", MONTH($O1124) &lt;= 3, MONTH($P1124) &gt;= 3), IF($S1124 &lt;&gt; "", $I1124/$S1124, ""), ""), "")</f>
        <v/>
      </c>
      <c r="AJ1124" s="10" t="str">
        <f ca="1">IFERROR(IF(AND(NOW()&lt;= EOMONTH(DATE(YEAR($P1124),4, 1), 0), Overall!$A1126&lt;&gt;"", MONTH($O1124) &lt;= 4, MONTH($P1124) &gt;= 4), IF($S1124 &lt;&gt; "", $I1124/$S1124, ""), ""), "")</f>
        <v/>
      </c>
      <c r="AK1124" s="10" t="str">
        <f ca="1">IFERROR(IF(AND(NOW()&lt;= EOMONTH(DATE(YEAR($P1124),5, 1), 0), Overall!$A1126&lt;&gt;"", MONTH($O1124) &lt;= 5, MONTH($P1124) &gt;= 5), IF($S1124 &lt;&gt; "", $I1124/$S1124, ""), ""), "")</f>
        <v/>
      </c>
      <c r="AL1124" s="10" t="str">
        <f ca="1">IFERROR(IF(AND(NOW()&lt;= EOMONTH(DATE(YEAR($P1124),6, 1), 0), Overall!$A1126&lt;&gt;"", MONTH($O1124) &lt;= 6, MONTH($P1124) &gt;= 6), IF($S1124 &lt;&gt; "", $I1124/$S1124, ""), ""), "")</f>
        <v/>
      </c>
      <c r="AM1124" s="10" t="str">
        <f ca="1">IFERROR(IF(AND(NOW()&lt;= EOMONTH(DATE(YEAR($P1124),7, 1), 0), Overall!$A1126&lt;&gt;"", MONTH($O1124) &lt;= 7, MONTH($P1124) &gt;= 7), IF($S1124 &lt;&gt; "", $I1124/$S1124, ""), ""), "")</f>
        <v/>
      </c>
      <c r="AN1124" s="10" t="str">
        <f ca="1">IFERROR(IF(AND(NOW()&lt;= EOMONTH(DATE(YEAR($P1124),8, 1), 0), Overall!$A1126&lt;&gt;"", MONTH($O1124) &lt;= 8, MONTH($P1124) &gt;= 8), IF($S1124 &lt;&gt; "", $I1124/$S1124, ""), ""), "")</f>
        <v/>
      </c>
      <c r="AO1124" s="10" t="str">
        <f ca="1">IFERROR(IF(AND(NOW()&lt;= EOMONTH(DATE(YEAR($P1124),9, 1), 0), Overall!$A1126&lt;&gt;"", MONTH($O1124) &lt;= 9, MONTH($P1124) &gt;= 9), IF($S1124 &lt;&gt; "", $I1124/$S1124, ""), ""), "")</f>
        <v/>
      </c>
      <c r="AP1124" s="10" t="str">
        <f ca="1">IFERROR(IF(AND(NOW()&lt;= EOMONTH(DATE(YEAR($P1124),10, 1), 0), Overall!$A1126&lt;&gt;"", MONTH($O1124) &lt;= 10, MONTH($P1124) &gt;= 10), IF($S1124 &lt;&gt; "", $I1124/$S1124, ""), ""), "")</f>
        <v/>
      </c>
      <c r="AQ1124" s="10" t="str">
        <f ca="1">IFERROR(IF(AND(NOW()&lt;= EOMONTH(DATE(YEAR($P1124),11, 1), 0), Overall!$A1126&lt;&gt;"", MONTH($O1124) &lt;=11, MONTH($P1124) &gt;= 11), IF($S1124 &lt;&gt; "", $I1124/$S1124, ""), ""), "")</f>
        <v/>
      </c>
      <c r="AR1124" s="10" t="str">
        <f ca="1">IFERROR(IF(AND(NOW()&lt;= EOMONTH(DATE(YEAR($P1124),12, 1), 0), Overall!$A1126&lt;&gt;"", MONTH($O1124) &lt;= 12, MONTH($P1124) &gt;= 12), IF($S1124 &lt;&gt; "", $I1124/$S1124, ""), ""), "")</f>
        <v/>
      </c>
      <c r="AS1124" s="16">
        <f t="shared" ca="1" si="35"/>
        <v>0</v>
      </c>
    </row>
    <row r="1125" spans="1:45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5" t="str">
        <f>IF(Overall!P1127&lt;&gt;"",_xlfn.VALUETOTEXT(Overall!P1127),"")</f>
        <v/>
      </c>
      <c r="I1125" s="6" t="str">
        <f>IF(Overall!F1127&lt;&gt;"",VALUE(Overall!F1127),"")</f>
        <v/>
      </c>
      <c r="J1125" s="6" t="str">
        <f>IF(Overall!G1127&lt;&gt;"",VALUE(Overall!G1127),"")</f>
        <v/>
      </c>
      <c r="K1125" s="6" t="str">
        <f>IF(Overall!H1127&lt;&gt;"",VALUE(Overall!H1127),"")</f>
        <v/>
      </c>
      <c r="L1125" s="6" t="str">
        <f>IF(Overall!I1127&lt;&gt;"",VALUE(Overall!I1127),"")</f>
        <v/>
      </c>
      <c r="M1125" s="6" t="str">
        <f>IF(Overall!J1127&lt;&gt;"",VALUE(Overall!J1127),"")</f>
        <v/>
      </c>
      <c r="N1125" s="6" t="str">
        <f>IF(Overall!K1127&lt;&gt;"",VALUE(Overall!K1127),"")</f>
        <v/>
      </c>
      <c r="O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P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Q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R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S1125" s="5" t="str">
        <f t="shared" si="34"/>
        <v/>
      </c>
      <c r="T1125" s="10" t="str">
        <f>IF(Overall!$A1127&lt;&gt;"",IF(AND(MONTH($O1125) &lt;= 1, MONTH($P1125) &gt;= 1), IF($S1125 &lt;&gt; "", $I1125/$S1125, ""), ""),"")</f>
        <v/>
      </c>
      <c r="U1125" s="10" t="str">
        <f>IF(Overall!$A1127&lt;&gt;"",IF(AND(MONTH($O1125) &lt;= 2, MONTH($P1125) &gt;= 2), IF($S1125 &lt;&gt; "", $I1125/$S1125, ""), ""),"")</f>
        <v/>
      </c>
      <c r="V1125" s="10" t="str">
        <f>IF(Overall!$A1127&lt;&gt;"",IF(AND(MONTH($O1125) &lt;= 3, MONTH($P1125) &gt;= 3), IF($S1125 &lt;&gt; "", $I1125/$S1125, ""), ""),"")</f>
        <v/>
      </c>
      <c r="W1125" s="10" t="str">
        <f>IF(Overall!$A1127&lt;&gt;"",IF(AND(MONTH($O1125) &lt;= 4, MONTH($P1125) &gt;= 4), IF($S1125 &lt;&gt; "", $I1125/$S1125, ""), ""),"")</f>
        <v/>
      </c>
      <c r="X1125" s="10" t="str">
        <f>IF(Overall!$A1127&lt;&gt;"",IF(AND(MONTH($O1125) &lt;= 5, MONTH($P1125) &gt;= 5), IF($S1125 &lt;&gt; "", $I1125/$S1125, ""), ""),"")</f>
        <v/>
      </c>
      <c r="Y1125" s="10" t="str">
        <f>IF(Overall!$A1127&lt;&gt;"",IF(AND(MONTH($O1125) &lt;= 6, MONTH($P1125) &gt;= 6), IF($S1125 &lt;&gt; "", $I1125/$S1125, ""), ""),"")</f>
        <v/>
      </c>
      <c r="Z1125" s="10" t="str">
        <f>IF(Overall!$A1127&lt;&gt;"",IF(AND(MONTH($O1125) &lt;= 7, MONTH($P1125) &gt;= 7 ), IF($S1125 &lt;&gt; "", $I1125/$S1125, ""), ""),"")</f>
        <v/>
      </c>
      <c r="AA1125" s="10" t="str">
        <f>IF(Overall!$A1127&lt;&gt;"",IF(AND(MONTH($O1125) &lt;= 8, MONTH($P1125) &gt;= 8), IF($S1125 &lt;&gt; "", $I1125/$S1125, ""), ""),"")</f>
        <v/>
      </c>
      <c r="AB1125" s="10" t="str">
        <f>IF(Overall!$A1127&lt;&gt;"",IF(AND(MONTH($O1125) &lt;= 9, MONTH($P1125) &gt;= 9), IF($S1125 &lt;&gt; "", $I1125/$S1125, ""), ""),"")</f>
        <v/>
      </c>
      <c r="AC1125" s="10" t="str">
        <f>IF(Overall!$A1127&lt;&gt;"",IF(AND(MONTH($O1125) &lt;= 10, MONTH($P1125) &gt;= 10), IF($S1125 &lt;&gt; "", $I1125/$S1125, ""), ""),"")</f>
        <v/>
      </c>
      <c r="AD1125" s="10" t="str">
        <f>IF(Overall!$A1127&lt;&gt;"",IF(AND(MONTH($O1125) &lt;= 11, MONTH($P1125) &gt;= 11), IF($S1125 &lt;&gt; "", $I1125/$S1125, ""), ""),"")</f>
        <v/>
      </c>
      <c r="AE1125" s="10" t="str">
        <f>IF(Overall!$A1127&lt;&gt;"",IF(AND(MONTH($O1125) &lt;= 12, MONTH($P1125) &gt;= 12), IF($S1125 &lt;&gt; "", $I1125/$S1125, ""), ""),"")</f>
        <v/>
      </c>
      <c r="AG1125" s="10" t="str">
        <f ca="1">IFERROR(IF(AND(NOW()&lt;= EOMONTH(DATE(YEAR($P1125),1, 1), 0), Overall!$A1127&lt;&gt;"", MONTH($O1125) &lt;= 1, MONTH($P1125) &gt;= 1), IF($S1125 &lt;&gt; "", $I1125/$S1125, ""), ""), "")</f>
        <v/>
      </c>
      <c r="AH1125" s="10" t="str">
        <f ca="1">IFERROR(IF(AND(NOW()&lt;= EOMONTH(DATE(YEAR($P1125),2, 1), 0), Overall!$A1127&lt;&gt;"", MONTH($O1125) &lt;= 2, MONTH($P1125) &gt;= 2), IF($S1125 &lt;&gt; "", $I1125/$S1125, ""), ""), "")</f>
        <v/>
      </c>
      <c r="AI1125" s="10" t="str">
        <f ca="1">IFERROR(IF(AND(NOW()&lt;= EOMONTH(DATE(YEAR($P1125),3, 1), 0), Overall!$A1127&lt;&gt;"", MONTH($O1125) &lt;= 3, MONTH($P1125) &gt;= 3), IF($S1125 &lt;&gt; "", $I1125/$S1125, ""), ""), "")</f>
        <v/>
      </c>
      <c r="AJ1125" s="10" t="str">
        <f ca="1">IFERROR(IF(AND(NOW()&lt;= EOMONTH(DATE(YEAR($P1125),4, 1), 0), Overall!$A1127&lt;&gt;"", MONTH($O1125) &lt;= 4, MONTH($P1125) &gt;= 4), IF($S1125 &lt;&gt; "", $I1125/$S1125, ""), ""), "")</f>
        <v/>
      </c>
      <c r="AK1125" s="10" t="str">
        <f ca="1">IFERROR(IF(AND(NOW()&lt;= EOMONTH(DATE(YEAR($P1125),5, 1), 0), Overall!$A1127&lt;&gt;"", MONTH($O1125) &lt;= 5, MONTH($P1125) &gt;= 5), IF($S1125 &lt;&gt; "", $I1125/$S1125, ""), ""), "")</f>
        <v/>
      </c>
      <c r="AL1125" s="10" t="str">
        <f ca="1">IFERROR(IF(AND(NOW()&lt;= EOMONTH(DATE(YEAR($P1125),6, 1), 0), Overall!$A1127&lt;&gt;"", MONTH($O1125) &lt;= 6, MONTH($P1125) &gt;= 6), IF($S1125 &lt;&gt; "", $I1125/$S1125, ""), ""), "")</f>
        <v/>
      </c>
      <c r="AM1125" s="10" t="str">
        <f ca="1">IFERROR(IF(AND(NOW()&lt;= EOMONTH(DATE(YEAR($P1125),7, 1), 0), Overall!$A1127&lt;&gt;"", MONTH($O1125) &lt;= 7, MONTH($P1125) &gt;= 7), IF($S1125 &lt;&gt; "", $I1125/$S1125, ""), ""), "")</f>
        <v/>
      </c>
      <c r="AN1125" s="10" t="str">
        <f ca="1">IFERROR(IF(AND(NOW()&lt;= EOMONTH(DATE(YEAR($P1125),8, 1), 0), Overall!$A1127&lt;&gt;"", MONTH($O1125) &lt;= 8, MONTH($P1125) &gt;= 8), IF($S1125 &lt;&gt; "", $I1125/$S1125, ""), ""), "")</f>
        <v/>
      </c>
      <c r="AO1125" s="10" t="str">
        <f ca="1">IFERROR(IF(AND(NOW()&lt;= EOMONTH(DATE(YEAR($P1125),9, 1), 0), Overall!$A1127&lt;&gt;"", MONTH($O1125) &lt;= 9, MONTH($P1125) &gt;= 9), IF($S1125 &lt;&gt; "", $I1125/$S1125, ""), ""), "")</f>
        <v/>
      </c>
      <c r="AP1125" s="10" t="str">
        <f ca="1">IFERROR(IF(AND(NOW()&lt;= EOMONTH(DATE(YEAR($P1125),10, 1), 0), Overall!$A1127&lt;&gt;"", MONTH($O1125) &lt;= 10, MONTH($P1125) &gt;= 10), IF($S1125 &lt;&gt; "", $I1125/$S1125, ""), ""), "")</f>
        <v/>
      </c>
      <c r="AQ1125" s="10" t="str">
        <f ca="1">IFERROR(IF(AND(NOW()&lt;= EOMONTH(DATE(YEAR($P1125),11, 1), 0), Overall!$A1127&lt;&gt;"", MONTH($O1125) &lt;=11, MONTH($P1125) &gt;= 11), IF($S1125 &lt;&gt; "", $I1125/$S1125, ""), ""), "")</f>
        <v/>
      </c>
      <c r="AR1125" s="10" t="str">
        <f ca="1">IFERROR(IF(AND(NOW()&lt;= EOMONTH(DATE(YEAR($P1125),12, 1), 0), Overall!$A1127&lt;&gt;"", MONTH($O1125) &lt;= 12, MONTH($P1125) &gt;= 12), IF($S1125 &lt;&gt; "", $I1125/$S1125, ""), ""), "")</f>
        <v/>
      </c>
      <c r="AS1125" s="16">
        <f t="shared" ca="1" si="35"/>
        <v>0</v>
      </c>
    </row>
    <row r="1126" spans="1:45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5" t="str">
        <f>IF(Overall!P1128&lt;&gt;"",_xlfn.VALUETOTEXT(Overall!P1128),"")</f>
        <v/>
      </c>
      <c r="I1126" s="6" t="str">
        <f>IF(Overall!F1128&lt;&gt;"",VALUE(Overall!F1128),"")</f>
        <v/>
      </c>
      <c r="J1126" s="6" t="str">
        <f>IF(Overall!G1128&lt;&gt;"",VALUE(Overall!G1128),"")</f>
        <v/>
      </c>
      <c r="K1126" s="6" t="str">
        <f>IF(Overall!H1128&lt;&gt;"",VALUE(Overall!H1128),"")</f>
        <v/>
      </c>
      <c r="L1126" s="6" t="str">
        <f>IF(Overall!I1128&lt;&gt;"",VALUE(Overall!I1128),"")</f>
        <v/>
      </c>
      <c r="M1126" s="6" t="str">
        <f>IF(Overall!J1128&lt;&gt;"",VALUE(Overall!J1128),"")</f>
        <v/>
      </c>
      <c r="N1126" s="6" t="str">
        <f>IF(Overall!K1128&lt;&gt;"",VALUE(Overall!K1128),"")</f>
        <v/>
      </c>
      <c r="O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P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Q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R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S1126" s="5" t="str">
        <f t="shared" ref="S1126:S1189" si="36">IF(AND(O1126&lt;&gt;"", P1126&lt;&gt;""), DATEDIF(O1126, P1126, "M") + 1, "")</f>
        <v/>
      </c>
      <c r="T1126" s="10" t="str">
        <f>IF(Overall!$A1128&lt;&gt;"",IF(AND(MONTH($O1126) &lt;= 1, MONTH($P1126) &gt;= 1), IF($S1126 &lt;&gt; "", $I1126/$S1126, ""), ""),"")</f>
        <v/>
      </c>
      <c r="U1126" s="10" t="str">
        <f>IF(Overall!$A1128&lt;&gt;"",IF(AND(MONTH($O1126) &lt;= 2, MONTH($P1126) &gt;= 2), IF($S1126 &lt;&gt; "", $I1126/$S1126, ""), ""),"")</f>
        <v/>
      </c>
      <c r="V1126" s="10" t="str">
        <f>IF(Overall!$A1128&lt;&gt;"",IF(AND(MONTH($O1126) &lt;= 3, MONTH($P1126) &gt;= 3), IF($S1126 &lt;&gt; "", $I1126/$S1126, ""), ""),"")</f>
        <v/>
      </c>
      <c r="W1126" s="10" t="str">
        <f>IF(Overall!$A1128&lt;&gt;"",IF(AND(MONTH($O1126) &lt;= 4, MONTH($P1126) &gt;= 4), IF($S1126 &lt;&gt; "", $I1126/$S1126, ""), ""),"")</f>
        <v/>
      </c>
      <c r="X1126" s="10" t="str">
        <f>IF(Overall!$A1128&lt;&gt;"",IF(AND(MONTH($O1126) &lt;= 5, MONTH($P1126) &gt;= 5), IF($S1126 &lt;&gt; "", $I1126/$S1126, ""), ""),"")</f>
        <v/>
      </c>
      <c r="Y1126" s="10" t="str">
        <f>IF(Overall!$A1128&lt;&gt;"",IF(AND(MONTH($O1126) &lt;= 6, MONTH($P1126) &gt;= 6), IF($S1126 &lt;&gt; "", $I1126/$S1126, ""), ""),"")</f>
        <v/>
      </c>
      <c r="Z1126" s="10" t="str">
        <f>IF(Overall!$A1128&lt;&gt;"",IF(AND(MONTH($O1126) &lt;= 7, MONTH($P1126) &gt;= 7 ), IF($S1126 &lt;&gt; "", $I1126/$S1126, ""), ""),"")</f>
        <v/>
      </c>
      <c r="AA1126" s="10" t="str">
        <f>IF(Overall!$A1128&lt;&gt;"",IF(AND(MONTH($O1126) &lt;= 8, MONTH($P1126) &gt;= 8), IF($S1126 &lt;&gt; "", $I1126/$S1126, ""), ""),"")</f>
        <v/>
      </c>
      <c r="AB1126" s="10" t="str">
        <f>IF(Overall!$A1128&lt;&gt;"",IF(AND(MONTH($O1126) &lt;= 9, MONTH($P1126) &gt;= 9), IF($S1126 &lt;&gt; "", $I1126/$S1126, ""), ""),"")</f>
        <v/>
      </c>
      <c r="AC1126" s="10" t="str">
        <f>IF(Overall!$A1128&lt;&gt;"",IF(AND(MONTH($O1126) &lt;= 10, MONTH($P1126) &gt;= 10), IF($S1126 &lt;&gt; "", $I1126/$S1126, ""), ""),"")</f>
        <v/>
      </c>
      <c r="AD1126" s="10" t="str">
        <f>IF(Overall!$A1128&lt;&gt;"",IF(AND(MONTH($O1126) &lt;= 11, MONTH($P1126) &gt;= 11), IF($S1126 &lt;&gt; "", $I1126/$S1126, ""), ""),"")</f>
        <v/>
      </c>
      <c r="AE1126" s="10" t="str">
        <f>IF(Overall!$A1128&lt;&gt;"",IF(AND(MONTH($O1126) &lt;= 12, MONTH($P1126) &gt;= 12), IF($S1126 &lt;&gt; "", $I1126/$S1126, ""), ""),"")</f>
        <v/>
      </c>
      <c r="AG1126" s="10" t="str">
        <f ca="1">IFERROR(IF(AND(NOW()&lt;= EOMONTH(DATE(YEAR($P1126),1, 1), 0), Overall!$A1128&lt;&gt;"", MONTH($O1126) &lt;= 1, MONTH($P1126) &gt;= 1), IF($S1126 &lt;&gt; "", $I1126/$S1126, ""), ""), "")</f>
        <v/>
      </c>
      <c r="AH1126" s="10" t="str">
        <f ca="1">IFERROR(IF(AND(NOW()&lt;= EOMONTH(DATE(YEAR($P1126),2, 1), 0), Overall!$A1128&lt;&gt;"", MONTH($O1126) &lt;= 2, MONTH($P1126) &gt;= 2), IF($S1126 &lt;&gt; "", $I1126/$S1126, ""), ""), "")</f>
        <v/>
      </c>
      <c r="AI1126" s="10" t="str">
        <f ca="1">IFERROR(IF(AND(NOW()&lt;= EOMONTH(DATE(YEAR($P1126),3, 1), 0), Overall!$A1128&lt;&gt;"", MONTH($O1126) &lt;= 3, MONTH($P1126) &gt;= 3), IF($S1126 &lt;&gt; "", $I1126/$S1126, ""), ""), "")</f>
        <v/>
      </c>
      <c r="AJ1126" s="10" t="str">
        <f ca="1">IFERROR(IF(AND(NOW()&lt;= EOMONTH(DATE(YEAR($P1126),4, 1), 0), Overall!$A1128&lt;&gt;"", MONTH($O1126) &lt;= 4, MONTH($P1126) &gt;= 4), IF($S1126 &lt;&gt; "", $I1126/$S1126, ""), ""), "")</f>
        <v/>
      </c>
      <c r="AK1126" s="10" t="str">
        <f ca="1">IFERROR(IF(AND(NOW()&lt;= EOMONTH(DATE(YEAR($P1126),5, 1), 0), Overall!$A1128&lt;&gt;"", MONTH($O1126) &lt;= 5, MONTH($P1126) &gt;= 5), IF($S1126 &lt;&gt; "", $I1126/$S1126, ""), ""), "")</f>
        <v/>
      </c>
      <c r="AL1126" s="10" t="str">
        <f ca="1">IFERROR(IF(AND(NOW()&lt;= EOMONTH(DATE(YEAR($P1126),6, 1), 0), Overall!$A1128&lt;&gt;"", MONTH($O1126) &lt;= 6, MONTH($P1126) &gt;= 6), IF($S1126 &lt;&gt; "", $I1126/$S1126, ""), ""), "")</f>
        <v/>
      </c>
      <c r="AM1126" s="10" t="str">
        <f ca="1">IFERROR(IF(AND(NOW()&lt;= EOMONTH(DATE(YEAR($P1126),7, 1), 0), Overall!$A1128&lt;&gt;"", MONTH($O1126) &lt;= 7, MONTH($P1126) &gt;= 7), IF($S1126 &lt;&gt; "", $I1126/$S1126, ""), ""), "")</f>
        <v/>
      </c>
      <c r="AN1126" s="10" t="str">
        <f ca="1">IFERROR(IF(AND(NOW()&lt;= EOMONTH(DATE(YEAR($P1126),8, 1), 0), Overall!$A1128&lt;&gt;"", MONTH($O1126) &lt;= 8, MONTH($P1126) &gt;= 8), IF($S1126 &lt;&gt; "", $I1126/$S1126, ""), ""), "")</f>
        <v/>
      </c>
      <c r="AO1126" s="10" t="str">
        <f ca="1">IFERROR(IF(AND(NOW()&lt;= EOMONTH(DATE(YEAR($P1126),9, 1), 0), Overall!$A1128&lt;&gt;"", MONTH($O1126) &lt;= 9, MONTH($P1126) &gt;= 9), IF($S1126 &lt;&gt; "", $I1126/$S1126, ""), ""), "")</f>
        <v/>
      </c>
      <c r="AP1126" s="10" t="str">
        <f ca="1">IFERROR(IF(AND(NOW()&lt;= EOMONTH(DATE(YEAR($P1126),10, 1), 0), Overall!$A1128&lt;&gt;"", MONTH($O1126) &lt;= 10, MONTH($P1126) &gt;= 10), IF($S1126 &lt;&gt; "", $I1126/$S1126, ""), ""), "")</f>
        <v/>
      </c>
      <c r="AQ1126" s="10" t="str">
        <f ca="1">IFERROR(IF(AND(NOW()&lt;= EOMONTH(DATE(YEAR($P1126),11, 1), 0), Overall!$A1128&lt;&gt;"", MONTH($O1126) &lt;=11, MONTH($P1126) &gt;= 11), IF($S1126 &lt;&gt; "", $I1126/$S1126, ""), ""), "")</f>
        <v/>
      </c>
      <c r="AR1126" s="10" t="str">
        <f ca="1">IFERROR(IF(AND(NOW()&lt;= EOMONTH(DATE(YEAR($P1126),12, 1), 0), Overall!$A1128&lt;&gt;"", MONTH($O1126) &lt;= 12, MONTH($P1126) &gt;= 12), IF($S1126 &lt;&gt; "", $I1126/$S1126, ""), ""), "")</f>
        <v/>
      </c>
      <c r="AS1126" s="16">
        <f t="shared" ref="AS1126:AS1189" ca="1" si="37">SUM(AG1126:AR1126)</f>
        <v>0</v>
      </c>
    </row>
    <row r="1127" spans="1:45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5" t="str">
        <f>IF(Overall!P1129&lt;&gt;"",_xlfn.VALUETOTEXT(Overall!P1129),"")</f>
        <v/>
      </c>
      <c r="I1127" s="6" t="str">
        <f>IF(Overall!F1129&lt;&gt;"",VALUE(Overall!F1129),"")</f>
        <v/>
      </c>
      <c r="J1127" s="6" t="str">
        <f>IF(Overall!G1129&lt;&gt;"",VALUE(Overall!G1129),"")</f>
        <v/>
      </c>
      <c r="K1127" s="6" t="str">
        <f>IF(Overall!H1129&lt;&gt;"",VALUE(Overall!H1129),"")</f>
        <v/>
      </c>
      <c r="L1127" s="6" t="str">
        <f>IF(Overall!I1129&lt;&gt;"",VALUE(Overall!I1129),"")</f>
        <v/>
      </c>
      <c r="M1127" s="6" t="str">
        <f>IF(Overall!J1129&lt;&gt;"",VALUE(Overall!J1129),"")</f>
        <v/>
      </c>
      <c r="N1127" s="6" t="str">
        <f>IF(Overall!K1129&lt;&gt;"",VALUE(Overall!K1129),"")</f>
        <v/>
      </c>
      <c r="O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P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Q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R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S1127" s="5" t="str">
        <f t="shared" si="36"/>
        <v/>
      </c>
      <c r="T1127" s="10" t="str">
        <f>IF(Overall!$A1129&lt;&gt;"",IF(AND(MONTH($O1127) &lt;= 1, MONTH($P1127) &gt;= 1), IF($S1127 &lt;&gt; "", $I1127/$S1127, ""), ""),"")</f>
        <v/>
      </c>
      <c r="U1127" s="10" t="str">
        <f>IF(Overall!$A1129&lt;&gt;"",IF(AND(MONTH($O1127) &lt;= 2, MONTH($P1127) &gt;= 2), IF($S1127 &lt;&gt; "", $I1127/$S1127, ""), ""),"")</f>
        <v/>
      </c>
      <c r="V1127" s="10" t="str">
        <f>IF(Overall!$A1129&lt;&gt;"",IF(AND(MONTH($O1127) &lt;= 3, MONTH($P1127) &gt;= 3), IF($S1127 &lt;&gt; "", $I1127/$S1127, ""), ""),"")</f>
        <v/>
      </c>
      <c r="W1127" s="10" t="str">
        <f>IF(Overall!$A1129&lt;&gt;"",IF(AND(MONTH($O1127) &lt;= 4, MONTH($P1127) &gt;= 4), IF($S1127 &lt;&gt; "", $I1127/$S1127, ""), ""),"")</f>
        <v/>
      </c>
      <c r="X1127" s="10" t="str">
        <f>IF(Overall!$A1129&lt;&gt;"",IF(AND(MONTH($O1127) &lt;= 5, MONTH($P1127) &gt;= 5), IF($S1127 &lt;&gt; "", $I1127/$S1127, ""), ""),"")</f>
        <v/>
      </c>
      <c r="Y1127" s="10" t="str">
        <f>IF(Overall!$A1129&lt;&gt;"",IF(AND(MONTH($O1127) &lt;= 6, MONTH($P1127) &gt;= 6), IF($S1127 &lt;&gt; "", $I1127/$S1127, ""), ""),"")</f>
        <v/>
      </c>
      <c r="Z1127" s="10" t="str">
        <f>IF(Overall!$A1129&lt;&gt;"",IF(AND(MONTH($O1127) &lt;= 7, MONTH($P1127) &gt;= 7 ), IF($S1127 &lt;&gt; "", $I1127/$S1127, ""), ""),"")</f>
        <v/>
      </c>
      <c r="AA1127" s="10" t="str">
        <f>IF(Overall!$A1129&lt;&gt;"",IF(AND(MONTH($O1127) &lt;= 8, MONTH($P1127) &gt;= 8), IF($S1127 &lt;&gt; "", $I1127/$S1127, ""), ""),"")</f>
        <v/>
      </c>
      <c r="AB1127" s="10" t="str">
        <f>IF(Overall!$A1129&lt;&gt;"",IF(AND(MONTH($O1127) &lt;= 9, MONTH($P1127) &gt;= 9), IF($S1127 &lt;&gt; "", $I1127/$S1127, ""), ""),"")</f>
        <v/>
      </c>
      <c r="AC1127" s="10" t="str">
        <f>IF(Overall!$A1129&lt;&gt;"",IF(AND(MONTH($O1127) &lt;= 10, MONTH($P1127) &gt;= 10), IF($S1127 &lt;&gt; "", $I1127/$S1127, ""), ""),"")</f>
        <v/>
      </c>
      <c r="AD1127" s="10" t="str">
        <f>IF(Overall!$A1129&lt;&gt;"",IF(AND(MONTH($O1127) &lt;= 11, MONTH($P1127) &gt;= 11), IF($S1127 &lt;&gt; "", $I1127/$S1127, ""), ""),"")</f>
        <v/>
      </c>
      <c r="AE1127" s="10" t="str">
        <f>IF(Overall!$A1129&lt;&gt;"",IF(AND(MONTH($O1127) &lt;= 12, MONTH($P1127) &gt;= 12), IF($S1127 &lt;&gt; "", $I1127/$S1127, ""), ""),"")</f>
        <v/>
      </c>
      <c r="AG1127" s="10" t="str">
        <f ca="1">IFERROR(IF(AND(NOW()&lt;= EOMONTH(DATE(YEAR($P1127),1, 1), 0), Overall!$A1129&lt;&gt;"", MONTH($O1127) &lt;= 1, MONTH($P1127) &gt;= 1), IF($S1127 &lt;&gt; "", $I1127/$S1127, ""), ""), "")</f>
        <v/>
      </c>
      <c r="AH1127" s="10" t="str">
        <f ca="1">IFERROR(IF(AND(NOW()&lt;= EOMONTH(DATE(YEAR($P1127),2, 1), 0), Overall!$A1129&lt;&gt;"", MONTH($O1127) &lt;= 2, MONTH($P1127) &gt;= 2), IF($S1127 &lt;&gt; "", $I1127/$S1127, ""), ""), "")</f>
        <v/>
      </c>
      <c r="AI1127" s="10" t="str">
        <f ca="1">IFERROR(IF(AND(NOW()&lt;= EOMONTH(DATE(YEAR($P1127),3, 1), 0), Overall!$A1129&lt;&gt;"", MONTH($O1127) &lt;= 3, MONTH($P1127) &gt;= 3), IF($S1127 &lt;&gt; "", $I1127/$S1127, ""), ""), "")</f>
        <v/>
      </c>
      <c r="AJ1127" s="10" t="str">
        <f ca="1">IFERROR(IF(AND(NOW()&lt;= EOMONTH(DATE(YEAR($P1127),4, 1), 0), Overall!$A1129&lt;&gt;"", MONTH($O1127) &lt;= 4, MONTH($P1127) &gt;= 4), IF($S1127 &lt;&gt; "", $I1127/$S1127, ""), ""), "")</f>
        <v/>
      </c>
      <c r="AK1127" s="10" t="str">
        <f ca="1">IFERROR(IF(AND(NOW()&lt;= EOMONTH(DATE(YEAR($P1127),5, 1), 0), Overall!$A1129&lt;&gt;"", MONTH($O1127) &lt;= 5, MONTH($P1127) &gt;= 5), IF($S1127 &lt;&gt; "", $I1127/$S1127, ""), ""), "")</f>
        <v/>
      </c>
      <c r="AL1127" s="10" t="str">
        <f ca="1">IFERROR(IF(AND(NOW()&lt;= EOMONTH(DATE(YEAR($P1127),6, 1), 0), Overall!$A1129&lt;&gt;"", MONTH($O1127) &lt;= 6, MONTH($P1127) &gt;= 6), IF($S1127 &lt;&gt; "", $I1127/$S1127, ""), ""), "")</f>
        <v/>
      </c>
      <c r="AM1127" s="10" t="str">
        <f ca="1">IFERROR(IF(AND(NOW()&lt;= EOMONTH(DATE(YEAR($P1127),7, 1), 0), Overall!$A1129&lt;&gt;"", MONTH($O1127) &lt;= 7, MONTH($P1127) &gt;= 7), IF($S1127 &lt;&gt; "", $I1127/$S1127, ""), ""), "")</f>
        <v/>
      </c>
      <c r="AN1127" s="10" t="str">
        <f ca="1">IFERROR(IF(AND(NOW()&lt;= EOMONTH(DATE(YEAR($P1127),8, 1), 0), Overall!$A1129&lt;&gt;"", MONTH($O1127) &lt;= 8, MONTH($P1127) &gt;= 8), IF($S1127 &lt;&gt; "", $I1127/$S1127, ""), ""), "")</f>
        <v/>
      </c>
      <c r="AO1127" s="10" t="str">
        <f ca="1">IFERROR(IF(AND(NOW()&lt;= EOMONTH(DATE(YEAR($P1127),9, 1), 0), Overall!$A1129&lt;&gt;"", MONTH($O1127) &lt;= 9, MONTH($P1127) &gt;= 9), IF($S1127 &lt;&gt; "", $I1127/$S1127, ""), ""), "")</f>
        <v/>
      </c>
      <c r="AP1127" s="10" t="str">
        <f ca="1">IFERROR(IF(AND(NOW()&lt;= EOMONTH(DATE(YEAR($P1127),10, 1), 0), Overall!$A1129&lt;&gt;"", MONTH($O1127) &lt;= 10, MONTH($P1127) &gt;= 10), IF($S1127 &lt;&gt; "", $I1127/$S1127, ""), ""), "")</f>
        <v/>
      </c>
      <c r="AQ1127" s="10" t="str">
        <f ca="1">IFERROR(IF(AND(NOW()&lt;= EOMONTH(DATE(YEAR($P1127),11, 1), 0), Overall!$A1129&lt;&gt;"", MONTH($O1127) &lt;=11, MONTH($P1127) &gt;= 11), IF($S1127 &lt;&gt; "", $I1127/$S1127, ""), ""), "")</f>
        <v/>
      </c>
      <c r="AR1127" s="10" t="str">
        <f ca="1">IFERROR(IF(AND(NOW()&lt;= EOMONTH(DATE(YEAR($P1127),12, 1), 0), Overall!$A1129&lt;&gt;"", MONTH($O1127) &lt;= 12, MONTH($P1127) &gt;= 12), IF($S1127 &lt;&gt; "", $I1127/$S1127, ""), ""), "")</f>
        <v/>
      </c>
      <c r="AS1127" s="16">
        <f t="shared" ca="1" si="37"/>
        <v>0</v>
      </c>
    </row>
    <row r="1128" spans="1:45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5" t="str">
        <f>IF(Overall!P1130&lt;&gt;"",_xlfn.VALUETOTEXT(Overall!P1130),"")</f>
        <v/>
      </c>
      <c r="I1128" s="6" t="str">
        <f>IF(Overall!F1130&lt;&gt;"",VALUE(Overall!F1130),"")</f>
        <v/>
      </c>
      <c r="J1128" s="6" t="str">
        <f>IF(Overall!G1130&lt;&gt;"",VALUE(Overall!G1130),"")</f>
        <v/>
      </c>
      <c r="K1128" s="6" t="str">
        <f>IF(Overall!H1130&lt;&gt;"",VALUE(Overall!H1130),"")</f>
        <v/>
      </c>
      <c r="L1128" s="6" t="str">
        <f>IF(Overall!I1130&lt;&gt;"",VALUE(Overall!I1130),"")</f>
        <v/>
      </c>
      <c r="M1128" s="6" t="str">
        <f>IF(Overall!J1130&lt;&gt;"",VALUE(Overall!J1130),"")</f>
        <v/>
      </c>
      <c r="N1128" s="6" t="str">
        <f>IF(Overall!K1130&lt;&gt;"",VALUE(Overall!K1130),"")</f>
        <v/>
      </c>
      <c r="O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P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Q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R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S1128" s="5" t="str">
        <f t="shared" si="36"/>
        <v/>
      </c>
      <c r="T1128" s="10" t="str">
        <f>IF(Overall!$A1130&lt;&gt;"",IF(AND(MONTH($O1128) &lt;= 1, MONTH($P1128) &gt;= 1), IF($S1128 &lt;&gt; "", $I1128/$S1128, ""), ""),"")</f>
        <v/>
      </c>
      <c r="U1128" s="10" t="str">
        <f>IF(Overall!$A1130&lt;&gt;"",IF(AND(MONTH($O1128) &lt;= 2, MONTH($P1128) &gt;= 2), IF($S1128 &lt;&gt; "", $I1128/$S1128, ""), ""),"")</f>
        <v/>
      </c>
      <c r="V1128" s="10" t="str">
        <f>IF(Overall!$A1130&lt;&gt;"",IF(AND(MONTH($O1128) &lt;= 3, MONTH($P1128) &gt;= 3), IF($S1128 &lt;&gt; "", $I1128/$S1128, ""), ""),"")</f>
        <v/>
      </c>
      <c r="W1128" s="10" t="str">
        <f>IF(Overall!$A1130&lt;&gt;"",IF(AND(MONTH($O1128) &lt;= 4, MONTH($P1128) &gt;= 4), IF($S1128 &lt;&gt; "", $I1128/$S1128, ""), ""),"")</f>
        <v/>
      </c>
      <c r="X1128" s="10" t="str">
        <f>IF(Overall!$A1130&lt;&gt;"",IF(AND(MONTH($O1128) &lt;= 5, MONTH($P1128) &gt;= 5), IF($S1128 &lt;&gt; "", $I1128/$S1128, ""), ""),"")</f>
        <v/>
      </c>
      <c r="Y1128" s="10" t="str">
        <f>IF(Overall!$A1130&lt;&gt;"",IF(AND(MONTH($O1128) &lt;= 6, MONTH($P1128) &gt;= 6), IF($S1128 &lt;&gt; "", $I1128/$S1128, ""), ""),"")</f>
        <v/>
      </c>
      <c r="Z1128" s="10" t="str">
        <f>IF(Overall!$A1130&lt;&gt;"",IF(AND(MONTH($O1128) &lt;= 7, MONTH($P1128) &gt;= 7 ), IF($S1128 &lt;&gt; "", $I1128/$S1128, ""), ""),"")</f>
        <v/>
      </c>
      <c r="AA1128" s="10" t="str">
        <f>IF(Overall!$A1130&lt;&gt;"",IF(AND(MONTH($O1128) &lt;= 8, MONTH($P1128) &gt;= 8), IF($S1128 &lt;&gt; "", $I1128/$S1128, ""), ""),"")</f>
        <v/>
      </c>
      <c r="AB1128" s="10" t="str">
        <f>IF(Overall!$A1130&lt;&gt;"",IF(AND(MONTH($O1128) &lt;= 9, MONTH($P1128) &gt;= 9), IF($S1128 &lt;&gt; "", $I1128/$S1128, ""), ""),"")</f>
        <v/>
      </c>
      <c r="AC1128" s="10" t="str">
        <f>IF(Overall!$A1130&lt;&gt;"",IF(AND(MONTH($O1128) &lt;= 10, MONTH($P1128) &gt;= 10), IF($S1128 &lt;&gt; "", $I1128/$S1128, ""), ""),"")</f>
        <v/>
      </c>
      <c r="AD1128" s="10" t="str">
        <f>IF(Overall!$A1130&lt;&gt;"",IF(AND(MONTH($O1128) &lt;= 11, MONTH($P1128) &gt;= 11), IF($S1128 &lt;&gt; "", $I1128/$S1128, ""), ""),"")</f>
        <v/>
      </c>
      <c r="AE1128" s="10" t="str">
        <f>IF(Overall!$A1130&lt;&gt;"",IF(AND(MONTH($O1128) &lt;= 12, MONTH($P1128) &gt;= 12), IF($S1128 &lt;&gt; "", $I1128/$S1128, ""), ""),"")</f>
        <v/>
      </c>
      <c r="AG1128" s="10" t="str">
        <f ca="1">IFERROR(IF(AND(NOW()&lt;= EOMONTH(DATE(YEAR($P1128),1, 1), 0), Overall!$A1130&lt;&gt;"", MONTH($O1128) &lt;= 1, MONTH($P1128) &gt;= 1), IF($S1128 &lt;&gt; "", $I1128/$S1128, ""), ""), "")</f>
        <v/>
      </c>
      <c r="AH1128" s="10" t="str">
        <f ca="1">IFERROR(IF(AND(NOW()&lt;= EOMONTH(DATE(YEAR($P1128),2, 1), 0), Overall!$A1130&lt;&gt;"", MONTH($O1128) &lt;= 2, MONTH($P1128) &gt;= 2), IF($S1128 &lt;&gt; "", $I1128/$S1128, ""), ""), "")</f>
        <v/>
      </c>
      <c r="AI1128" s="10" t="str">
        <f ca="1">IFERROR(IF(AND(NOW()&lt;= EOMONTH(DATE(YEAR($P1128),3, 1), 0), Overall!$A1130&lt;&gt;"", MONTH($O1128) &lt;= 3, MONTH($P1128) &gt;= 3), IF($S1128 &lt;&gt; "", $I1128/$S1128, ""), ""), "")</f>
        <v/>
      </c>
      <c r="AJ1128" s="10" t="str">
        <f ca="1">IFERROR(IF(AND(NOW()&lt;= EOMONTH(DATE(YEAR($P1128),4, 1), 0), Overall!$A1130&lt;&gt;"", MONTH($O1128) &lt;= 4, MONTH($P1128) &gt;= 4), IF($S1128 &lt;&gt; "", $I1128/$S1128, ""), ""), "")</f>
        <v/>
      </c>
      <c r="AK1128" s="10" t="str">
        <f ca="1">IFERROR(IF(AND(NOW()&lt;= EOMONTH(DATE(YEAR($P1128),5, 1), 0), Overall!$A1130&lt;&gt;"", MONTH($O1128) &lt;= 5, MONTH($P1128) &gt;= 5), IF($S1128 &lt;&gt; "", $I1128/$S1128, ""), ""), "")</f>
        <v/>
      </c>
      <c r="AL1128" s="10" t="str">
        <f ca="1">IFERROR(IF(AND(NOW()&lt;= EOMONTH(DATE(YEAR($P1128),6, 1), 0), Overall!$A1130&lt;&gt;"", MONTH($O1128) &lt;= 6, MONTH($P1128) &gt;= 6), IF($S1128 &lt;&gt; "", $I1128/$S1128, ""), ""), "")</f>
        <v/>
      </c>
      <c r="AM1128" s="10" t="str">
        <f ca="1">IFERROR(IF(AND(NOW()&lt;= EOMONTH(DATE(YEAR($P1128),7, 1), 0), Overall!$A1130&lt;&gt;"", MONTH($O1128) &lt;= 7, MONTH($P1128) &gt;= 7), IF($S1128 &lt;&gt; "", $I1128/$S1128, ""), ""), "")</f>
        <v/>
      </c>
      <c r="AN1128" s="10" t="str">
        <f ca="1">IFERROR(IF(AND(NOW()&lt;= EOMONTH(DATE(YEAR($P1128),8, 1), 0), Overall!$A1130&lt;&gt;"", MONTH($O1128) &lt;= 8, MONTH($P1128) &gt;= 8), IF($S1128 &lt;&gt; "", $I1128/$S1128, ""), ""), "")</f>
        <v/>
      </c>
      <c r="AO1128" s="10" t="str">
        <f ca="1">IFERROR(IF(AND(NOW()&lt;= EOMONTH(DATE(YEAR($P1128),9, 1), 0), Overall!$A1130&lt;&gt;"", MONTH($O1128) &lt;= 9, MONTH($P1128) &gt;= 9), IF($S1128 &lt;&gt; "", $I1128/$S1128, ""), ""), "")</f>
        <v/>
      </c>
      <c r="AP1128" s="10" t="str">
        <f ca="1">IFERROR(IF(AND(NOW()&lt;= EOMONTH(DATE(YEAR($P1128),10, 1), 0), Overall!$A1130&lt;&gt;"", MONTH($O1128) &lt;= 10, MONTH($P1128) &gt;= 10), IF($S1128 &lt;&gt; "", $I1128/$S1128, ""), ""), "")</f>
        <v/>
      </c>
      <c r="AQ1128" s="10" t="str">
        <f ca="1">IFERROR(IF(AND(NOW()&lt;= EOMONTH(DATE(YEAR($P1128),11, 1), 0), Overall!$A1130&lt;&gt;"", MONTH($O1128) &lt;=11, MONTH($P1128) &gt;= 11), IF($S1128 &lt;&gt; "", $I1128/$S1128, ""), ""), "")</f>
        <v/>
      </c>
      <c r="AR1128" s="10" t="str">
        <f ca="1">IFERROR(IF(AND(NOW()&lt;= EOMONTH(DATE(YEAR($P1128),12, 1), 0), Overall!$A1130&lt;&gt;"", MONTH($O1128) &lt;= 12, MONTH($P1128) &gt;= 12), IF($S1128 &lt;&gt; "", $I1128/$S1128, ""), ""), "")</f>
        <v/>
      </c>
      <c r="AS1128" s="16">
        <f t="shared" ca="1" si="37"/>
        <v>0</v>
      </c>
    </row>
    <row r="1129" spans="1:45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5" t="str">
        <f>IF(Overall!P1131&lt;&gt;"",_xlfn.VALUETOTEXT(Overall!P1131),"")</f>
        <v/>
      </c>
      <c r="I1129" s="6" t="str">
        <f>IF(Overall!F1131&lt;&gt;"",VALUE(Overall!F1131),"")</f>
        <v/>
      </c>
      <c r="J1129" s="6" t="str">
        <f>IF(Overall!G1131&lt;&gt;"",VALUE(Overall!G1131),"")</f>
        <v/>
      </c>
      <c r="K1129" s="6" t="str">
        <f>IF(Overall!H1131&lt;&gt;"",VALUE(Overall!H1131),"")</f>
        <v/>
      </c>
      <c r="L1129" s="6" t="str">
        <f>IF(Overall!I1131&lt;&gt;"",VALUE(Overall!I1131),"")</f>
        <v/>
      </c>
      <c r="M1129" s="6" t="str">
        <f>IF(Overall!J1131&lt;&gt;"",VALUE(Overall!J1131),"")</f>
        <v/>
      </c>
      <c r="N1129" s="6" t="str">
        <f>IF(Overall!K1131&lt;&gt;"",VALUE(Overall!K1131),"")</f>
        <v/>
      </c>
      <c r="O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P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Q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R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S1129" s="5" t="str">
        <f t="shared" si="36"/>
        <v/>
      </c>
      <c r="T1129" s="10" t="str">
        <f>IF(Overall!$A1131&lt;&gt;"",IF(AND(MONTH($O1129) &lt;= 1, MONTH($P1129) &gt;= 1), IF($S1129 &lt;&gt; "", $I1129/$S1129, ""), ""),"")</f>
        <v/>
      </c>
      <c r="U1129" s="10" t="str">
        <f>IF(Overall!$A1131&lt;&gt;"",IF(AND(MONTH($O1129) &lt;= 2, MONTH($P1129) &gt;= 2), IF($S1129 &lt;&gt; "", $I1129/$S1129, ""), ""),"")</f>
        <v/>
      </c>
      <c r="V1129" s="10" t="str">
        <f>IF(Overall!$A1131&lt;&gt;"",IF(AND(MONTH($O1129) &lt;= 3, MONTH($P1129) &gt;= 3), IF($S1129 &lt;&gt; "", $I1129/$S1129, ""), ""),"")</f>
        <v/>
      </c>
      <c r="W1129" s="10" t="str">
        <f>IF(Overall!$A1131&lt;&gt;"",IF(AND(MONTH($O1129) &lt;= 4, MONTH($P1129) &gt;= 4), IF($S1129 &lt;&gt; "", $I1129/$S1129, ""), ""),"")</f>
        <v/>
      </c>
      <c r="X1129" s="10" t="str">
        <f>IF(Overall!$A1131&lt;&gt;"",IF(AND(MONTH($O1129) &lt;= 5, MONTH($P1129) &gt;= 5), IF($S1129 &lt;&gt; "", $I1129/$S1129, ""), ""),"")</f>
        <v/>
      </c>
      <c r="Y1129" s="10" t="str">
        <f>IF(Overall!$A1131&lt;&gt;"",IF(AND(MONTH($O1129) &lt;= 6, MONTH($P1129) &gt;= 6), IF($S1129 &lt;&gt; "", $I1129/$S1129, ""), ""),"")</f>
        <v/>
      </c>
      <c r="Z1129" s="10" t="str">
        <f>IF(Overall!$A1131&lt;&gt;"",IF(AND(MONTH($O1129) &lt;= 7, MONTH($P1129) &gt;= 7 ), IF($S1129 &lt;&gt; "", $I1129/$S1129, ""), ""),"")</f>
        <v/>
      </c>
      <c r="AA1129" s="10" t="str">
        <f>IF(Overall!$A1131&lt;&gt;"",IF(AND(MONTH($O1129) &lt;= 8, MONTH($P1129) &gt;= 8), IF($S1129 &lt;&gt; "", $I1129/$S1129, ""), ""),"")</f>
        <v/>
      </c>
      <c r="AB1129" s="10" t="str">
        <f>IF(Overall!$A1131&lt;&gt;"",IF(AND(MONTH($O1129) &lt;= 9, MONTH($P1129) &gt;= 9), IF($S1129 &lt;&gt; "", $I1129/$S1129, ""), ""),"")</f>
        <v/>
      </c>
      <c r="AC1129" s="10" t="str">
        <f>IF(Overall!$A1131&lt;&gt;"",IF(AND(MONTH($O1129) &lt;= 10, MONTH($P1129) &gt;= 10), IF($S1129 &lt;&gt; "", $I1129/$S1129, ""), ""),"")</f>
        <v/>
      </c>
      <c r="AD1129" s="10" t="str">
        <f>IF(Overall!$A1131&lt;&gt;"",IF(AND(MONTH($O1129) &lt;= 11, MONTH($P1129) &gt;= 11), IF($S1129 &lt;&gt; "", $I1129/$S1129, ""), ""),"")</f>
        <v/>
      </c>
      <c r="AE1129" s="10" t="str">
        <f>IF(Overall!$A1131&lt;&gt;"",IF(AND(MONTH($O1129) &lt;= 12, MONTH($P1129) &gt;= 12), IF($S1129 &lt;&gt; "", $I1129/$S1129, ""), ""),"")</f>
        <v/>
      </c>
      <c r="AG1129" s="10" t="str">
        <f ca="1">IFERROR(IF(AND(NOW()&lt;= EOMONTH(DATE(YEAR($P1129),1, 1), 0), Overall!$A1131&lt;&gt;"", MONTH($O1129) &lt;= 1, MONTH($P1129) &gt;= 1), IF($S1129 &lt;&gt; "", $I1129/$S1129, ""), ""), "")</f>
        <v/>
      </c>
      <c r="AH1129" s="10" t="str">
        <f ca="1">IFERROR(IF(AND(NOW()&lt;= EOMONTH(DATE(YEAR($P1129),2, 1), 0), Overall!$A1131&lt;&gt;"", MONTH($O1129) &lt;= 2, MONTH($P1129) &gt;= 2), IF($S1129 &lt;&gt; "", $I1129/$S1129, ""), ""), "")</f>
        <v/>
      </c>
      <c r="AI1129" s="10" t="str">
        <f ca="1">IFERROR(IF(AND(NOW()&lt;= EOMONTH(DATE(YEAR($P1129),3, 1), 0), Overall!$A1131&lt;&gt;"", MONTH($O1129) &lt;= 3, MONTH($P1129) &gt;= 3), IF($S1129 &lt;&gt; "", $I1129/$S1129, ""), ""), "")</f>
        <v/>
      </c>
      <c r="AJ1129" s="10" t="str">
        <f ca="1">IFERROR(IF(AND(NOW()&lt;= EOMONTH(DATE(YEAR($P1129),4, 1), 0), Overall!$A1131&lt;&gt;"", MONTH($O1129) &lt;= 4, MONTH($P1129) &gt;= 4), IF($S1129 &lt;&gt; "", $I1129/$S1129, ""), ""), "")</f>
        <v/>
      </c>
      <c r="AK1129" s="10" t="str">
        <f ca="1">IFERROR(IF(AND(NOW()&lt;= EOMONTH(DATE(YEAR($P1129),5, 1), 0), Overall!$A1131&lt;&gt;"", MONTH($O1129) &lt;= 5, MONTH($P1129) &gt;= 5), IF($S1129 &lt;&gt; "", $I1129/$S1129, ""), ""), "")</f>
        <v/>
      </c>
      <c r="AL1129" s="10" t="str">
        <f ca="1">IFERROR(IF(AND(NOW()&lt;= EOMONTH(DATE(YEAR($P1129),6, 1), 0), Overall!$A1131&lt;&gt;"", MONTH($O1129) &lt;= 6, MONTH($P1129) &gt;= 6), IF($S1129 &lt;&gt; "", $I1129/$S1129, ""), ""), "")</f>
        <v/>
      </c>
      <c r="AM1129" s="10" t="str">
        <f ca="1">IFERROR(IF(AND(NOW()&lt;= EOMONTH(DATE(YEAR($P1129),7, 1), 0), Overall!$A1131&lt;&gt;"", MONTH($O1129) &lt;= 7, MONTH($P1129) &gt;= 7), IF($S1129 &lt;&gt; "", $I1129/$S1129, ""), ""), "")</f>
        <v/>
      </c>
      <c r="AN1129" s="10" t="str">
        <f ca="1">IFERROR(IF(AND(NOW()&lt;= EOMONTH(DATE(YEAR($P1129),8, 1), 0), Overall!$A1131&lt;&gt;"", MONTH($O1129) &lt;= 8, MONTH($P1129) &gt;= 8), IF($S1129 &lt;&gt; "", $I1129/$S1129, ""), ""), "")</f>
        <v/>
      </c>
      <c r="AO1129" s="10" t="str">
        <f ca="1">IFERROR(IF(AND(NOW()&lt;= EOMONTH(DATE(YEAR($P1129),9, 1), 0), Overall!$A1131&lt;&gt;"", MONTH($O1129) &lt;= 9, MONTH($P1129) &gt;= 9), IF($S1129 &lt;&gt; "", $I1129/$S1129, ""), ""), "")</f>
        <v/>
      </c>
      <c r="AP1129" s="10" t="str">
        <f ca="1">IFERROR(IF(AND(NOW()&lt;= EOMONTH(DATE(YEAR($P1129),10, 1), 0), Overall!$A1131&lt;&gt;"", MONTH($O1129) &lt;= 10, MONTH($P1129) &gt;= 10), IF($S1129 &lt;&gt; "", $I1129/$S1129, ""), ""), "")</f>
        <v/>
      </c>
      <c r="AQ1129" s="10" t="str">
        <f ca="1">IFERROR(IF(AND(NOW()&lt;= EOMONTH(DATE(YEAR($P1129),11, 1), 0), Overall!$A1131&lt;&gt;"", MONTH($O1129) &lt;=11, MONTH($P1129) &gt;= 11), IF($S1129 &lt;&gt; "", $I1129/$S1129, ""), ""), "")</f>
        <v/>
      </c>
      <c r="AR1129" s="10" t="str">
        <f ca="1">IFERROR(IF(AND(NOW()&lt;= EOMONTH(DATE(YEAR($P1129),12, 1), 0), Overall!$A1131&lt;&gt;"", MONTH($O1129) &lt;= 12, MONTH($P1129) &gt;= 12), IF($S1129 &lt;&gt; "", $I1129/$S1129, ""), ""), "")</f>
        <v/>
      </c>
      <c r="AS1129" s="16">
        <f t="shared" ca="1" si="37"/>
        <v>0</v>
      </c>
    </row>
    <row r="1130" spans="1:45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5" t="str">
        <f>IF(Overall!P1132&lt;&gt;"",_xlfn.VALUETOTEXT(Overall!P1132),"")</f>
        <v/>
      </c>
      <c r="I1130" s="6" t="str">
        <f>IF(Overall!F1132&lt;&gt;"",VALUE(Overall!F1132),"")</f>
        <v/>
      </c>
      <c r="J1130" s="6" t="str">
        <f>IF(Overall!G1132&lt;&gt;"",VALUE(Overall!G1132),"")</f>
        <v/>
      </c>
      <c r="K1130" s="6" t="str">
        <f>IF(Overall!H1132&lt;&gt;"",VALUE(Overall!H1132),"")</f>
        <v/>
      </c>
      <c r="L1130" s="6" t="str">
        <f>IF(Overall!I1132&lt;&gt;"",VALUE(Overall!I1132),"")</f>
        <v/>
      </c>
      <c r="M1130" s="6" t="str">
        <f>IF(Overall!J1132&lt;&gt;"",VALUE(Overall!J1132),"")</f>
        <v/>
      </c>
      <c r="N1130" s="6" t="str">
        <f>IF(Overall!K1132&lt;&gt;"",VALUE(Overall!K1132),"")</f>
        <v/>
      </c>
      <c r="O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P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Q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R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S1130" s="5" t="str">
        <f t="shared" si="36"/>
        <v/>
      </c>
      <c r="T1130" s="10" t="str">
        <f>IF(Overall!$A1132&lt;&gt;"",IF(AND(MONTH($O1130) &lt;= 1, MONTH($P1130) &gt;= 1), IF($S1130 &lt;&gt; "", $I1130/$S1130, ""), ""),"")</f>
        <v/>
      </c>
      <c r="U1130" s="10" t="str">
        <f>IF(Overall!$A1132&lt;&gt;"",IF(AND(MONTH($O1130) &lt;= 2, MONTH($P1130) &gt;= 2), IF($S1130 &lt;&gt; "", $I1130/$S1130, ""), ""),"")</f>
        <v/>
      </c>
      <c r="V1130" s="10" t="str">
        <f>IF(Overall!$A1132&lt;&gt;"",IF(AND(MONTH($O1130) &lt;= 3, MONTH($P1130) &gt;= 3), IF($S1130 &lt;&gt; "", $I1130/$S1130, ""), ""),"")</f>
        <v/>
      </c>
      <c r="W1130" s="10" t="str">
        <f>IF(Overall!$A1132&lt;&gt;"",IF(AND(MONTH($O1130) &lt;= 4, MONTH($P1130) &gt;= 4), IF($S1130 &lt;&gt; "", $I1130/$S1130, ""), ""),"")</f>
        <v/>
      </c>
      <c r="X1130" s="10" t="str">
        <f>IF(Overall!$A1132&lt;&gt;"",IF(AND(MONTH($O1130) &lt;= 5, MONTH($P1130) &gt;= 5), IF($S1130 &lt;&gt; "", $I1130/$S1130, ""), ""),"")</f>
        <v/>
      </c>
      <c r="Y1130" s="10" t="str">
        <f>IF(Overall!$A1132&lt;&gt;"",IF(AND(MONTH($O1130) &lt;= 6, MONTH($P1130) &gt;= 6), IF($S1130 &lt;&gt; "", $I1130/$S1130, ""), ""),"")</f>
        <v/>
      </c>
      <c r="Z1130" s="10" t="str">
        <f>IF(Overall!$A1132&lt;&gt;"",IF(AND(MONTH($O1130) &lt;= 7, MONTH($P1130) &gt;= 7 ), IF($S1130 &lt;&gt; "", $I1130/$S1130, ""), ""),"")</f>
        <v/>
      </c>
      <c r="AA1130" s="10" t="str">
        <f>IF(Overall!$A1132&lt;&gt;"",IF(AND(MONTH($O1130) &lt;= 8, MONTH($P1130) &gt;= 8), IF($S1130 &lt;&gt; "", $I1130/$S1130, ""), ""),"")</f>
        <v/>
      </c>
      <c r="AB1130" s="10" t="str">
        <f>IF(Overall!$A1132&lt;&gt;"",IF(AND(MONTH($O1130) &lt;= 9, MONTH($P1130) &gt;= 9), IF($S1130 &lt;&gt; "", $I1130/$S1130, ""), ""),"")</f>
        <v/>
      </c>
      <c r="AC1130" s="10" t="str">
        <f>IF(Overall!$A1132&lt;&gt;"",IF(AND(MONTH($O1130) &lt;= 10, MONTH($P1130) &gt;= 10), IF($S1130 &lt;&gt; "", $I1130/$S1130, ""), ""),"")</f>
        <v/>
      </c>
      <c r="AD1130" s="10" t="str">
        <f>IF(Overall!$A1132&lt;&gt;"",IF(AND(MONTH($O1130) &lt;= 11, MONTH($P1130) &gt;= 11), IF($S1130 &lt;&gt; "", $I1130/$S1130, ""), ""),"")</f>
        <v/>
      </c>
      <c r="AE1130" s="10" t="str">
        <f>IF(Overall!$A1132&lt;&gt;"",IF(AND(MONTH($O1130) &lt;= 12, MONTH($P1130) &gt;= 12), IF($S1130 &lt;&gt; "", $I1130/$S1130, ""), ""),"")</f>
        <v/>
      </c>
      <c r="AG1130" s="10" t="str">
        <f ca="1">IFERROR(IF(AND(NOW()&lt;= EOMONTH(DATE(YEAR($P1130),1, 1), 0), Overall!$A1132&lt;&gt;"", MONTH($O1130) &lt;= 1, MONTH($P1130) &gt;= 1), IF($S1130 &lt;&gt; "", $I1130/$S1130, ""), ""), "")</f>
        <v/>
      </c>
      <c r="AH1130" s="10" t="str">
        <f ca="1">IFERROR(IF(AND(NOW()&lt;= EOMONTH(DATE(YEAR($P1130),2, 1), 0), Overall!$A1132&lt;&gt;"", MONTH($O1130) &lt;= 2, MONTH($P1130) &gt;= 2), IF($S1130 &lt;&gt; "", $I1130/$S1130, ""), ""), "")</f>
        <v/>
      </c>
      <c r="AI1130" s="10" t="str">
        <f ca="1">IFERROR(IF(AND(NOW()&lt;= EOMONTH(DATE(YEAR($P1130),3, 1), 0), Overall!$A1132&lt;&gt;"", MONTH($O1130) &lt;= 3, MONTH($P1130) &gt;= 3), IF($S1130 &lt;&gt; "", $I1130/$S1130, ""), ""), "")</f>
        <v/>
      </c>
      <c r="AJ1130" s="10" t="str">
        <f ca="1">IFERROR(IF(AND(NOW()&lt;= EOMONTH(DATE(YEAR($P1130),4, 1), 0), Overall!$A1132&lt;&gt;"", MONTH($O1130) &lt;= 4, MONTH($P1130) &gt;= 4), IF($S1130 &lt;&gt; "", $I1130/$S1130, ""), ""), "")</f>
        <v/>
      </c>
      <c r="AK1130" s="10" t="str">
        <f ca="1">IFERROR(IF(AND(NOW()&lt;= EOMONTH(DATE(YEAR($P1130),5, 1), 0), Overall!$A1132&lt;&gt;"", MONTH($O1130) &lt;= 5, MONTH($P1130) &gt;= 5), IF($S1130 &lt;&gt; "", $I1130/$S1130, ""), ""), "")</f>
        <v/>
      </c>
      <c r="AL1130" s="10" t="str">
        <f ca="1">IFERROR(IF(AND(NOW()&lt;= EOMONTH(DATE(YEAR($P1130),6, 1), 0), Overall!$A1132&lt;&gt;"", MONTH($O1130) &lt;= 6, MONTH($P1130) &gt;= 6), IF($S1130 &lt;&gt; "", $I1130/$S1130, ""), ""), "")</f>
        <v/>
      </c>
      <c r="AM1130" s="10" t="str">
        <f ca="1">IFERROR(IF(AND(NOW()&lt;= EOMONTH(DATE(YEAR($P1130),7, 1), 0), Overall!$A1132&lt;&gt;"", MONTH($O1130) &lt;= 7, MONTH($P1130) &gt;= 7), IF($S1130 &lt;&gt; "", $I1130/$S1130, ""), ""), "")</f>
        <v/>
      </c>
      <c r="AN1130" s="10" t="str">
        <f ca="1">IFERROR(IF(AND(NOW()&lt;= EOMONTH(DATE(YEAR($P1130),8, 1), 0), Overall!$A1132&lt;&gt;"", MONTH($O1130) &lt;= 8, MONTH($P1130) &gt;= 8), IF($S1130 &lt;&gt; "", $I1130/$S1130, ""), ""), "")</f>
        <v/>
      </c>
      <c r="AO1130" s="10" t="str">
        <f ca="1">IFERROR(IF(AND(NOW()&lt;= EOMONTH(DATE(YEAR($P1130),9, 1), 0), Overall!$A1132&lt;&gt;"", MONTH($O1130) &lt;= 9, MONTH($P1130) &gt;= 9), IF($S1130 &lt;&gt; "", $I1130/$S1130, ""), ""), "")</f>
        <v/>
      </c>
      <c r="AP1130" s="10" t="str">
        <f ca="1">IFERROR(IF(AND(NOW()&lt;= EOMONTH(DATE(YEAR($P1130),10, 1), 0), Overall!$A1132&lt;&gt;"", MONTH($O1130) &lt;= 10, MONTH($P1130) &gt;= 10), IF($S1130 &lt;&gt; "", $I1130/$S1130, ""), ""), "")</f>
        <v/>
      </c>
      <c r="AQ1130" s="10" t="str">
        <f ca="1">IFERROR(IF(AND(NOW()&lt;= EOMONTH(DATE(YEAR($P1130),11, 1), 0), Overall!$A1132&lt;&gt;"", MONTH($O1130) &lt;=11, MONTH($P1130) &gt;= 11), IF($S1130 &lt;&gt; "", $I1130/$S1130, ""), ""), "")</f>
        <v/>
      </c>
      <c r="AR1130" s="10" t="str">
        <f ca="1">IFERROR(IF(AND(NOW()&lt;= EOMONTH(DATE(YEAR($P1130),12, 1), 0), Overall!$A1132&lt;&gt;"", MONTH($O1130) &lt;= 12, MONTH($P1130) &gt;= 12), IF($S1130 &lt;&gt; "", $I1130/$S1130, ""), ""), "")</f>
        <v/>
      </c>
      <c r="AS1130" s="16">
        <f t="shared" ca="1" si="37"/>
        <v>0</v>
      </c>
    </row>
    <row r="1131" spans="1:45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5" t="str">
        <f>IF(Overall!P1133&lt;&gt;"",_xlfn.VALUETOTEXT(Overall!P1133),"")</f>
        <v/>
      </c>
      <c r="I1131" s="6" t="str">
        <f>IF(Overall!F1133&lt;&gt;"",VALUE(Overall!F1133),"")</f>
        <v/>
      </c>
      <c r="J1131" s="6" t="str">
        <f>IF(Overall!G1133&lt;&gt;"",VALUE(Overall!G1133),"")</f>
        <v/>
      </c>
      <c r="K1131" s="6" t="str">
        <f>IF(Overall!H1133&lt;&gt;"",VALUE(Overall!H1133),"")</f>
        <v/>
      </c>
      <c r="L1131" s="6" t="str">
        <f>IF(Overall!I1133&lt;&gt;"",VALUE(Overall!I1133),"")</f>
        <v/>
      </c>
      <c r="M1131" s="6" t="str">
        <f>IF(Overall!J1133&lt;&gt;"",VALUE(Overall!J1133),"")</f>
        <v/>
      </c>
      <c r="N1131" s="6" t="str">
        <f>IF(Overall!K1133&lt;&gt;"",VALUE(Overall!K1133),"")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R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S1131" s="5" t="str">
        <f t="shared" si="36"/>
        <v/>
      </c>
      <c r="T1131" s="10" t="str">
        <f>IF(Overall!$A1133&lt;&gt;"",IF(AND(MONTH($O1131) &lt;= 1, MONTH($P1131) &gt;= 1), IF($S1131 &lt;&gt; "", $I1131/$S1131, ""), ""),"")</f>
        <v/>
      </c>
      <c r="U1131" s="10" t="str">
        <f>IF(Overall!$A1133&lt;&gt;"",IF(AND(MONTH($O1131) &lt;= 2, MONTH($P1131) &gt;= 2), IF($S1131 &lt;&gt; "", $I1131/$S1131, ""), ""),"")</f>
        <v/>
      </c>
      <c r="V1131" s="10" t="str">
        <f>IF(Overall!$A1133&lt;&gt;"",IF(AND(MONTH($O1131) &lt;= 3, MONTH($P1131) &gt;= 3), IF($S1131 &lt;&gt; "", $I1131/$S1131, ""), ""),"")</f>
        <v/>
      </c>
      <c r="W1131" s="10" t="str">
        <f>IF(Overall!$A1133&lt;&gt;"",IF(AND(MONTH($O1131) &lt;= 4, MONTH($P1131) &gt;= 4), IF($S1131 &lt;&gt; "", $I1131/$S1131, ""), ""),"")</f>
        <v/>
      </c>
      <c r="X1131" s="10" t="str">
        <f>IF(Overall!$A1133&lt;&gt;"",IF(AND(MONTH($O1131) &lt;= 5, MONTH($P1131) &gt;= 5), IF($S1131 &lt;&gt; "", $I1131/$S1131, ""), ""),"")</f>
        <v/>
      </c>
      <c r="Y1131" s="10" t="str">
        <f>IF(Overall!$A1133&lt;&gt;"",IF(AND(MONTH($O1131) &lt;= 6, MONTH($P1131) &gt;= 6), IF($S1131 &lt;&gt; "", $I1131/$S1131, ""), ""),"")</f>
        <v/>
      </c>
      <c r="Z1131" s="10" t="str">
        <f>IF(Overall!$A1133&lt;&gt;"",IF(AND(MONTH($O1131) &lt;= 7, MONTH($P1131) &gt;= 7 ), IF($S1131 &lt;&gt; "", $I1131/$S1131, ""), ""),"")</f>
        <v/>
      </c>
      <c r="AA1131" s="10" t="str">
        <f>IF(Overall!$A1133&lt;&gt;"",IF(AND(MONTH($O1131) &lt;= 8, MONTH($P1131) &gt;= 8), IF($S1131 &lt;&gt; "", $I1131/$S1131, ""), ""),"")</f>
        <v/>
      </c>
      <c r="AB1131" s="10" t="str">
        <f>IF(Overall!$A1133&lt;&gt;"",IF(AND(MONTH($O1131) &lt;= 9, MONTH($P1131) &gt;= 9), IF($S1131 &lt;&gt; "", $I1131/$S1131, ""), ""),"")</f>
        <v/>
      </c>
      <c r="AC1131" s="10" t="str">
        <f>IF(Overall!$A1133&lt;&gt;"",IF(AND(MONTH($O1131) &lt;= 10, MONTH($P1131) &gt;= 10), IF($S1131 &lt;&gt; "", $I1131/$S1131, ""), ""),"")</f>
        <v/>
      </c>
      <c r="AD1131" s="10" t="str">
        <f>IF(Overall!$A1133&lt;&gt;"",IF(AND(MONTH($O1131) &lt;= 11, MONTH($P1131) &gt;= 11), IF($S1131 &lt;&gt; "", $I1131/$S1131, ""), ""),"")</f>
        <v/>
      </c>
      <c r="AE1131" s="10" t="str">
        <f>IF(Overall!$A1133&lt;&gt;"",IF(AND(MONTH($O1131) &lt;= 12, MONTH($P1131) &gt;= 12), IF($S1131 &lt;&gt; "", $I1131/$S1131, ""), ""),"")</f>
        <v/>
      </c>
      <c r="AG1131" s="10" t="str">
        <f ca="1">IFERROR(IF(AND(NOW()&lt;= EOMONTH(DATE(YEAR($P1131),1, 1), 0), Overall!$A1133&lt;&gt;"", MONTH($O1131) &lt;= 1, MONTH($P1131) &gt;= 1), IF($S1131 &lt;&gt; "", $I1131/$S1131, ""), ""), "")</f>
        <v/>
      </c>
      <c r="AH1131" s="10" t="str">
        <f ca="1">IFERROR(IF(AND(NOW()&lt;= EOMONTH(DATE(YEAR($P1131),2, 1), 0), Overall!$A1133&lt;&gt;"", MONTH($O1131) &lt;= 2, MONTH($P1131) &gt;= 2), IF($S1131 &lt;&gt; "", $I1131/$S1131, ""), ""), "")</f>
        <v/>
      </c>
      <c r="AI1131" s="10" t="str">
        <f ca="1">IFERROR(IF(AND(NOW()&lt;= EOMONTH(DATE(YEAR($P1131),3, 1), 0), Overall!$A1133&lt;&gt;"", MONTH($O1131) &lt;= 3, MONTH($P1131) &gt;= 3), IF($S1131 &lt;&gt; "", $I1131/$S1131, ""), ""), "")</f>
        <v/>
      </c>
      <c r="AJ1131" s="10" t="str">
        <f ca="1">IFERROR(IF(AND(NOW()&lt;= EOMONTH(DATE(YEAR($P1131),4, 1), 0), Overall!$A1133&lt;&gt;"", MONTH($O1131) &lt;= 4, MONTH($P1131) &gt;= 4), IF($S1131 &lt;&gt; "", $I1131/$S1131, ""), ""), "")</f>
        <v/>
      </c>
      <c r="AK1131" s="10" t="str">
        <f ca="1">IFERROR(IF(AND(NOW()&lt;= EOMONTH(DATE(YEAR($P1131),5, 1), 0), Overall!$A1133&lt;&gt;"", MONTH($O1131) &lt;= 5, MONTH($P1131) &gt;= 5), IF($S1131 &lt;&gt; "", $I1131/$S1131, ""), ""), "")</f>
        <v/>
      </c>
      <c r="AL1131" s="10" t="str">
        <f ca="1">IFERROR(IF(AND(NOW()&lt;= EOMONTH(DATE(YEAR($P1131),6, 1), 0), Overall!$A1133&lt;&gt;"", MONTH($O1131) &lt;= 6, MONTH($P1131) &gt;= 6), IF($S1131 &lt;&gt; "", $I1131/$S1131, ""), ""), "")</f>
        <v/>
      </c>
      <c r="AM1131" s="10" t="str">
        <f ca="1">IFERROR(IF(AND(NOW()&lt;= EOMONTH(DATE(YEAR($P1131),7, 1), 0), Overall!$A1133&lt;&gt;"", MONTH($O1131) &lt;= 7, MONTH($P1131) &gt;= 7), IF($S1131 &lt;&gt; "", $I1131/$S1131, ""), ""), "")</f>
        <v/>
      </c>
      <c r="AN1131" s="10" t="str">
        <f ca="1">IFERROR(IF(AND(NOW()&lt;= EOMONTH(DATE(YEAR($P1131),8, 1), 0), Overall!$A1133&lt;&gt;"", MONTH($O1131) &lt;= 8, MONTH($P1131) &gt;= 8), IF($S1131 &lt;&gt; "", $I1131/$S1131, ""), ""), "")</f>
        <v/>
      </c>
      <c r="AO1131" s="10" t="str">
        <f ca="1">IFERROR(IF(AND(NOW()&lt;= EOMONTH(DATE(YEAR($P1131),9, 1), 0), Overall!$A1133&lt;&gt;"", MONTH($O1131) &lt;= 9, MONTH($P1131) &gt;= 9), IF($S1131 &lt;&gt; "", $I1131/$S1131, ""), ""), "")</f>
        <v/>
      </c>
      <c r="AP1131" s="10" t="str">
        <f ca="1">IFERROR(IF(AND(NOW()&lt;= EOMONTH(DATE(YEAR($P1131),10, 1), 0), Overall!$A1133&lt;&gt;"", MONTH($O1131) &lt;= 10, MONTH($P1131) &gt;= 10), IF($S1131 &lt;&gt; "", $I1131/$S1131, ""), ""), "")</f>
        <v/>
      </c>
      <c r="AQ1131" s="10" t="str">
        <f ca="1">IFERROR(IF(AND(NOW()&lt;= EOMONTH(DATE(YEAR($P1131),11, 1), 0), Overall!$A1133&lt;&gt;"", MONTH($O1131) &lt;=11, MONTH($P1131) &gt;= 11), IF($S1131 &lt;&gt; "", $I1131/$S1131, ""), ""), "")</f>
        <v/>
      </c>
      <c r="AR1131" s="10" t="str">
        <f ca="1">IFERROR(IF(AND(NOW()&lt;= EOMONTH(DATE(YEAR($P1131),12, 1), 0), Overall!$A1133&lt;&gt;"", MONTH($O1131) &lt;= 12, MONTH($P1131) &gt;= 12), IF($S1131 &lt;&gt; "", $I1131/$S1131, ""), ""), "")</f>
        <v/>
      </c>
      <c r="AS1131" s="16">
        <f t="shared" ca="1" si="37"/>
        <v>0</v>
      </c>
    </row>
    <row r="1132" spans="1:45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5" t="str">
        <f>IF(Overall!P1134&lt;&gt;"",_xlfn.VALUETOTEXT(Overall!P1134),"")</f>
        <v/>
      </c>
      <c r="I1132" s="6" t="str">
        <f>IF(Overall!F1134&lt;&gt;"",VALUE(Overall!F1134),"")</f>
        <v/>
      </c>
      <c r="J1132" s="6" t="str">
        <f>IF(Overall!G1134&lt;&gt;"",VALUE(Overall!G1134),"")</f>
        <v/>
      </c>
      <c r="K1132" s="6" t="str">
        <f>IF(Overall!H1134&lt;&gt;"",VALUE(Overall!H1134),"")</f>
        <v/>
      </c>
      <c r="L1132" s="6" t="str">
        <f>IF(Overall!I1134&lt;&gt;"",VALUE(Overall!I1134),"")</f>
        <v/>
      </c>
      <c r="M1132" s="6" t="str">
        <f>IF(Overall!J1134&lt;&gt;"",VALUE(Overall!J1134),"")</f>
        <v/>
      </c>
      <c r="N1132" s="6" t="str">
        <f>IF(Overall!K1134&lt;&gt;"",VALUE(Overall!K1134),"")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R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S1132" s="5" t="str">
        <f t="shared" si="36"/>
        <v/>
      </c>
      <c r="T1132" s="10" t="str">
        <f>IF(Overall!$A1134&lt;&gt;"",IF(AND(MONTH($O1132) &lt;= 1, MONTH($P1132) &gt;= 1), IF($S1132 &lt;&gt; "", $I1132/$S1132, ""), ""),"")</f>
        <v/>
      </c>
      <c r="U1132" s="10" t="str">
        <f>IF(Overall!$A1134&lt;&gt;"",IF(AND(MONTH($O1132) &lt;= 2, MONTH($P1132) &gt;= 2), IF($S1132 &lt;&gt; "", $I1132/$S1132, ""), ""),"")</f>
        <v/>
      </c>
      <c r="V1132" s="10" t="str">
        <f>IF(Overall!$A1134&lt;&gt;"",IF(AND(MONTH($O1132) &lt;= 3, MONTH($P1132) &gt;= 3), IF($S1132 &lt;&gt; "", $I1132/$S1132, ""), ""),"")</f>
        <v/>
      </c>
      <c r="W1132" s="10" t="str">
        <f>IF(Overall!$A1134&lt;&gt;"",IF(AND(MONTH($O1132) &lt;= 4, MONTH($P1132) &gt;= 4), IF($S1132 &lt;&gt; "", $I1132/$S1132, ""), ""),"")</f>
        <v/>
      </c>
      <c r="X1132" s="10" t="str">
        <f>IF(Overall!$A1134&lt;&gt;"",IF(AND(MONTH($O1132) &lt;= 5, MONTH($P1132) &gt;= 5), IF($S1132 &lt;&gt; "", $I1132/$S1132, ""), ""),"")</f>
        <v/>
      </c>
      <c r="Y1132" s="10" t="str">
        <f>IF(Overall!$A1134&lt;&gt;"",IF(AND(MONTH($O1132) &lt;= 6, MONTH($P1132) &gt;= 6), IF($S1132 &lt;&gt; "", $I1132/$S1132, ""), ""),"")</f>
        <v/>
      </c>
      <c r="Z1132" s="10" t="str">
        <f>IF(Overall!$A1134&lt;&gt;"",IF(AND(MONTH($O1132) &lt;= 7, MONTH($P1132) &gt;= 7 ), IF($S1132 &lt;&gt; "", $I1132/$S1132, ""), ""),"")</f>
        <v/>
      </c>
      <c r="AA1132" s="10" t="str">
        <f>IF(Overall!$A1134&lt;&gt;"",IF(AND(MONTH($O1132) &lt;= 8, MONTH($P1132) &gt;= 8), IF($S1132 &lt;&gt; "", $I1132/$S1132, ""), ""),"")</f>
        <v/>
      </c>
      <c r="AB1132" s="10" t="str">
        <f>IF(Overall!$A1134&lt;&gt;"",IF(AND(MONTH($O1132) &lt;= 9, MONTH($P1132) &gt;= 9), IF($S1132 &lt;&gt; "", $I1132/$S1132, ""), ""),"")</f>
        <v/>
      </c>
      <c r="AC1132" s="10" t="str">
        <f>IF(Overall!$A1134&lt;&gt;"",IF(AND(MONTH($O1132) &lt;= 10, MONTH($P1132) &gt;= 10), IF($S1132 &lt;&gt; "", $I1132/$S1132, ""), ""),"")</f>
        <v/>
      </c>
      <c r="AD1132" s="10" t="str">
        <f>IF(Overall!$A1134&lt;&gt;"",IF(AND(MONTH($O1132) &lt;= 11, MONTH($P1132) &gt;= 11), IF($S1132 &lt;&gt; "", $I1132/$S1132, ""), ""),"")</f>
        <v/>
      </c>
      <c r="AE1132" s="10" t="str">
        <f>IF(Overall!$A1134&lt;&gt;"",IF(AND(MONTH($O1132) &lt;= 12, MONTH($P1132) &gt;= 12), IF($S1132 &lt;&gt; "", $I1132/$S1132, ""), ""),"")</f>
        <v/>
      </c>
      <c r="AG1132" s="10" t="str">
        <f ca="1">IFERROR(IF(AND(NOW()&lt;= EOMONTH(DATE(YEAR($P1132),1, 1), 0), Overall!$A1134&lt;&gt;"", MONTH($O1132) &lt;= 1, MONTH($P1132) &gt;= 1), IF($S1132 &lt;&gt; "", $I1132/$S1132, ""), ""), "")</f>
        <v/>
      </c>
      <c r="AH1132" s="10" t="str">
        <f ca="1">IFERROR(IF(AND(NOW()&lt;= EOMONTH(DATE(YEAR($P1132),2, 1), 0), Overall!$A1134&lt;&gt;"", MONTH($O1132) &lt;= 2, MONTH($P1132) &gt;= 2), IF($S1132 &lt;&gt; "", $I1132/$S1132, ""), ""), "")</f>
        <v/>
      </c>
      <c r="AI1132" s="10" t="str">
        <f ca="1">IFERROR(IF(AND(NOW()&lt;= EOMONTH(DATE(YEAR($P1132),3, 1), 0), Overall!$A1134&lt;&gt;"", MONTH($O1132) &lt;= 3, MONTH($P1132) &gt;= 3), IF($S1132 &lt;&gt; "", $I1132/$S1132, ""), ""), "")</f>
        <v/>
      </c>
      <c r="AJ1132" s="10" t="str">
        <f ca="1">IFERROR(IF(AND(NOW()&lt;= EOMONTH(DATE(YEAR($P1132),4, 1), 0), Overall!$A1134&lt;&gt;"", MONTH($O1132) &lt;= 4, MONTH($P1132) &gt;= 4), IF($S1132 &lt;&gt; "", $I1132/$S1132, ""), ""), "")</f>
        <v/>
      </c>
      <c r="AK1132" s="10" t="str">
        <f ca="1">IFERROR(IF(AND(NOW()&lt;= EOMONTH(DATE(YEAR($P1132),5, 1), 0), Overall!$A1134&lt;&gt;"", MONTH($O1132) &lt;= 5, MONTH($P1132) &gt;= 5), IF($S1132 &lt;&gt; "", $I1132/$S1132, ""), ""), "")</f>
        <v/>
      </c>
      <c r="AL1132" s="10" t="str">
        <f ca="1">IFERROR(IF(AND(NOW()&lt;= EOMONTH(DATE(YEAR($P1132),6, 1), 0), Overall!$A1134&lt;&gt;"", MONTH($O1132) &lt;= 6, MONTH($P1132) &gt;= 6), IF($S1132 &lt;&gt; "", $I1132/$S1132, ""), ""), "")</f>
        <v/>
      </c>
      <c r="AM1132" s="10" t="str">
        <f ca="1">IFERROR(IF(AND(NOW()&lt;= EOMONTH(DATE(YEAR($P1132),7, 1), 0), Overall!$A1134&lt;&gt;"", MONTH($O1132) &lt;= 7, MONTH($P1132) &gt;= 7), IF($S1132 &lt;&gt; "", $I1132/$S1132, ""), ""), "")</f>
        <v/>
      </c>
      <c r="AN1132" s="10" t="str">
        <f ca="1">IFERROR(IF(AND(NOW()&lt;= EOMONTH(DATE(YEAR($P1132),8, 1), 0), Overall!$A1134&lt;&gt;"", MONTH($O1132) &lt;= 8, MONTH($P1132) &gt;= 8), IF($S1132 &lt;&gt; "", $I1132/$S1132, ""), ""), "")</f>
        <v/>
      </c>
      <c r="AO1132" s="10" t="str">
        <f ca="1">IFERROR(IF(AND(NOW()&lt;= EOMONTH(DATE(YEAR($P1132),9, 1), 0), Overall!$A1134&lt;&gt;"", MONTH($O1132) &lt;= 9, MONTH($P1132) &gt;= 9), IF($S1132 &lt;&gt; "", $I1132/$S1132, ""), ""), "")</f>
        <v/>
      </c>
      <c r="AP1132" s="10" t="str">
        <f ca="1">IFERROR(IF(AND(NOW()&lt;= EOMONTH(DATE(YEAR($P1132),10, 1), 0), Overall!$A1134&lt;&gt;"", MONTH($O1132) &lt;= 10, MONTH($P1132) &gt;= 10), IF($S1132 &lt;&gt; "", $I1132/$S1132, ""), ""), "")</f>
        <v/>
      </c>
      <c r="AQ1132" s="10" t="str">
        <f ca="1">IFERROR(IF(AND(NOW()&lt;= EOMONTH(DATE(YEAR($P1132),11, 1), 0), Overall!$A1134&lt;&gt;"", MONTH($O1132) &lt;=11, MONTH($P1132) &gt;= 11), IF($S1132 &lt;&gt; "", $I1132/$S1132, ""), ""), "")</f>
        <v/>
      </c>
      <c r="AR1132" s="10" t="str">
        <f ca="1">IFERROR(IF(AND(NOW()&lt;= EOMONTH(DATE(YEAR($P1132),12, 1), 0), Overall!$A1134&lt;&gt;"", MONTH($O1132) &lt;= 12, MONTH($P1132) &gt;= 12), IF($S1132 &lt;&gt; "", $I1132/$S1132, ""), ""), "")</f>
        <v/>
      </c>
      <c r="AS1132" s="16">
        <f t="shared" ca="1" si="37"/>
        <v>0</v>
      </c>
    </row>
    <row r="1133" spans="1:45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5" t="str">
        <f>IF(Overall!P1135&lt;&gt;"",_xlfn.VALUETOTEXT(Overall!P1135),"")</f>
        <v/>
      </c>
      <c r="I1133" s="6" t="str">
        <f>IF(Overall!F1135&lt;&gt;"",VALUE(Overall!F1135),"")</f>
        <v/>
      </c>
      <c r="J1133" s="6" t="str">
        <f>IF(Overall!G1135&lt;&gt;"",VALUE(Overall!G1135),"")</f>
        <v/>
      </c>
      <c r="K1133" s="6" t="str">
        <f>IF(Overall!H1135&lt;&gt;"",VALUE(Overall!H1135),"")</f>
        <v/>
      </c>
      <c r="L1133" s="6" t="str">
        <f>IF(Overall!I1135&lt;&gt;"",VALUE(Overall!I1135),"")</f>
        <v/>
      </c>
      <c r="M1133" s="6" t="str">
        <f>IF(Overall!J1135&lt;&gt;"",VALUE(Overall!J1135),"")</f>
        <v/>
      </c>
      <c r="N1133" s="6" t="str">
        <f>IF(Overall!K1135&lt;&gt;"",VALUE(Overall!K1135),"")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R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S1133" s="5" t="str">
        <f t="shared" si="36"/>
        <v/>
      </c>
      <c r="T1133" s="10" t="str">
        <f>IF(Overall!$A1135&lt;&gt;"",IF(AND(MONTH($O1133) &lt;= 1, MONTH($P1133) &gt;= 1), IF($S1133 &lt;&gt; "", $I1133/$S1133, ""), ""),"")</f>
        <v/>
      </c>
      <c r="U1133" s="10" t="str">
        <f>IF(Overall!$A1135&lt;&gt;"",IF(AND(MONTH($O1133) &lt;= 2, MONTH($P1133) &gt;= 2), IF($S1133 &lt;&gt; "", $I1133/$S1133, ""), ""),"")</f>
        <v/>
      </c>
      <c r="V1133" s="10" t="str">
        <f>IF(Overall!$A1135&lt;&gt;"",IF(AND(MONTH($O1133) &lt;= 3, MONTH($P1133) &gt;= 3), IF($S1133 &lt;&gt; "", $I1133/$S1133, ""), ""),"")</f>
        <v/>
      </c>
      <c r="W1133" s="10" t="str">
        <f>IF(Overall!$A1135&lt;&gt;"",IF(AND(MONTH($O1133) &lt;= 4, MONTH($P1133) &gt;= 4), IF($S1133 &lt;&gt; "", $I1133/$S1133, ""), ""),"")</f>
        <v/>
      </c>
      <c r="X1133" s="10" t="str">
        <f>IF(Overall!$A1135&lt;&gt;"",IF(AND(MONTH($O1133) &lt;= 5, MONTH($P1133) &gt;= 5), IF($S1133 &lt;&gt; "", $I1133/$S1133, ""), ""),"")</f>
        <v/>
      </c>
      <c r="Y1133" s="10" t="str">
        <f>IF(Overall!$A1135&lt;&gt;"",IF(AND(MONTH($O1133) &lt;= 6, MONTH($P1133) &gt;= 6), IF($S1133 &lt;&gt; "", $I1133/$S1133, ""), ""),"")</f>
        <v/>
      </c>
      <c r="Z1133" s="10" t="str">
        <f>IF(Overall!$A1135&lt;&gt;"",IF(AND(MONTH($O1133) &lt;= 7, MONTH($P1133) &gt;= 7 ), IF($S1133 &lt;&gt; "", $I1133/$S1133, ""), ""),"")</f>
        <v/>
      </c>
      <c r="AA1133" s="10" t="str">
        <f>IF(Overall!$A1135&lt;&gt;"",IF(AND(MONTH($O1133) &lt;= 8, MONTH($P1133) &gt;= 8), IF($S1133 &lt;&gt; "", $I1133/$S1133, ""), ""),"")</f>
        <v/>
      </c>
      <c r="AB1133" s="10" t="str">
        <f>IF(Overall!$A1135&lt;&gt;"",IF(AND(MONTH($O1133) &lt;= 9, MONTH($P1133) &gt;= 9), IF($S1133 &lt;&gt; "", $I1133/$S1133, ""), ""),"")</f>
        <v/>
      </c>
      <c r="AC1133" s="10" t="str">
        <f>IF(Overall!$A1135&lt;&gt;"",IF(AND(MONTH($O1133) &lt;= 10, MONTH($P1133) &gt;= 10), IF($S1133 &lt;&gt; "", $I1133/$S1133, ""), ""),"")</f>
        <v/>
      </c>
      <c r="AD1133" s="10" t="str">
        <f>IF(Overall!$A1135&lt;&gt;"",IF(AND(MONTH($O1133) &lt;= 11, MONTH($P1133) &gt;= 11), IF($S1133 &lt;&gt; "", $I1133/$S1133, ""), ""),"")</f>
        <v/>
      </c>
      <c r="AE1133" s="10" t="str">
        <f>IF(Overall!$A1135&lt;&gt;"",IF(AND(MONTH($O1133) &lt;= 12, MONTH($P1133) &gt;= 12), IF($S1133 &lt;&gt; "", $I1133/$S1133, ""), ""),"")</f>
        <v/>
      </c>
      <c r="AG1133" s="10" t="str">
        <f ca="1">IFERROR(IF(AND(NOW()&lt;= EOMONTH(DATE(YEAR($P1133),1, 1), 0), Overall!$A1135&lt;&gt;"", MONTH($O1133) &lt;= 1, MONTH($P1133) &gt;= 1), IF($S1133 &lt;&gt; "", $I1133/$S1133, ""), ""), "")</f>
        <v/>
      </c>
      <c r="AH1133" s="10" t="str">
        <f ca="1">IFERROR(IF(AND(NOW()&lt;= EOMONTH(DATE(YEAR($P1133),2, 1), 0), Overall!$A1135&lt;&gt;"", MONTH($O1133) &lt;= 2, MONTH($P1133) &gt;= 2), IF($S1133 &lt;&gt; "", $I1133/$S1133, ""), ""), "")</f>
        <v/>
      </c>
      <c r="AI1133" s="10" t="str">
        <f ca="1">IFERROR(IF(AND(NOW()&lt;= EOMONTH(DATE(YEAR($P1133),3, 1), 0), Overall!$A1135&lt;&gt;"", MONTH($O1133) &lt;= 3, MONTH($P1133) &gt;= 3), IF($S1133 &lt;&gt; "", $I1133/$S1133, ""), ""), "")</f>
        <v/>
      </c>
      <c r="AJ1133" s="10" t="str">
        <f ca="1">IFERROR(IF(AND(NOW()&lt;= EOMONTH(DATE(YEAR($P1133),4, 1), 0), Overall!$A1135&lt;&gt;"", MONTH($O1133) &lt;= 4, MONTH($P1133) &gt;= 4), IF($S1133 &lt;&gt; "", $I1133/$S1133, ""), ""), "")</f>
        <v/>
      </c>
      <c r="AK1133" s="10" t="str">
        <f ca="1">IFERROR(IF(AND(NOW()&lt;= EOMONTH(DATE(YEAR($P1133),5, 1), 0), Overall!$A1135&lt;&gt;"", MONTH($O1133) &lt;= 5, MONTH($P1133) &gt;= 5), IF($S1133 &lt;&gt; "", $I1133/$S1133, ""), ""), "")</f>
        <v/>
      </c>
      <c r="AL1133" s="10" t="str">
        <f ca="1">IFERROR(IF(AND(NOW()&lt;= EOMONTH(DATE(YEAR($P1133),6, 1), 0), Overall!$A1135&lt;&gt;"", MONTH($O1133) &lt;= 6, MONTH($P1133) &gt;= 6), IF($S1133 &lt;&gt; "", $I1133/$S1133, ""), ""), "")</f>
        <v/>
      </c>
      <c r="AM1133" s="10" t="str">
        <f ca="1">IFERROR(IF(AND(NOW()&lt;= EOMONTH(DATE(YEAR($P1133),7, 1), 0), Overall!$A1135&lt;&gt;"", MONTH($O1133) &lt;= 7, MONTH($P1133) &gt;= 7), IF($S1133 &lt;&gt; "", $I1133/$S1133, ""), ""), "")</f>
        <v/>
      </c>
      <c r="AN1133" s="10" t="str">
        <f ca="1">IFERROR(IF(AND(NOW()&lt;= EOMONTH(DATE(YEAR($P1133),8, 1), 0), Overall!$A1135&lt;&gt;"", MONTH($O1133) &lt;= 8, MONTH($P1133) &gt;= 8), IF($S1133 &lt;&gt; "", $I1133/$S1133, ""), ""), "")</f>
        <v/>
      </c>
      <c r="AO1133" s="10" t="str">
        <f ca="1">IFERROR(IF(AND(NOW()&lt;= EOMONTH(DATE(YEAR($P1133),9, 1), 0), Overall!$A1135&lt;&gt;"", MONTH($O1133) &lt;= 9, MONTH($P1133) &gt;= 9), IF($S1133 &lt;&gt; "", $I1133/$S1133, ""), ""), "")</f>
        <v/>
      </c>
      <c r="AP1133" s="10" t="str">
        <f ca="1">IFERROR(IF(AND(NOW()&lt;= EOMONTH(DATE(YEAR($P1133),10, 1), 0), Overall!$A1135&lt;&gt;"", MONTH($O1133) &lt;= 10, MONTH($P1133) &gt;= 10), IF($S1133 &lt;&gt; "", $I1133/$S1133, ""), ""), "")</f>
        <v/>
      </c>
      <c r="AQ1133" s="10" t="str">
        <f ca="1">IFERROR(IF(AND(NOW()&lt;= EOMONTH(DATE(YEAR($P1133),11, 1), 0), Overall!$A1135&lt;&gt;"", MONTH($O1133) &lt;=11, MONTH($P1133) &gt;= 11), IF($S1133 &lt;&gt; "", $I1133/$S1133, ""), ""), "")</f>
        <v/>
      </c>
      <c r="AR1133" s="10" t="str">
        <f ca="1">IFERROR(IF(AND(NOW()&lt;= EOMONTH(DATE(YEAR($P1133),12, 1), 0), Overall!$A1135&lt;&gt;"", MONTH($O1133) &lt;= 12, MONTH($P1133) &gt;= 12), IF($S1133 &lt;&gt; "", $I1133/$S1133, ""), ""), "")</f>
        <v/>
      </c>
      <c r="AS1133" s="16">
        <f t="shared" ca="1" si="37"/>
        <v>0</v>
      </c>
    </row>
    <row r="1134" spans="1:45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5" t="str">
        <f>IF(Overall!P1136&lt;&gt;"",_xlfn.VALUETOTEXT(Overall!P1136),"")</f>
        <v/>
      </c>
      <c r="I1134" s="6" t="str">
        <f>IF(Overall!F1136&lt;&gt;"",VALUE(Overall!F1136),"")</f>
        <v/>
      </c>
      <c r="J1134" s="6" t="str">
        <f>IF(Overall!G1136&lt;&gt;"",VALUE(Overall!G1136),"")</f>
        <v/>
      </c>
      <c r="K1134" s="6" t="str">
        <f>IF(Overall!H1136&lt;&gt;"",VALUE(Overall!H1136),"")</f>
        <v/>
      </c>
      <c r="L1134" s="6" t="str">
        <f>IF(Overall!I1136&lt;&gt;"",VALUE(Overall!I1136),"")</f>
        <v/>
      </c>
      <c r="M1134" s="6" t="str">
        <f>IF(Overall!J1136&lt;&gt;"",VALUE(Overall!J1136),"")</f>
        <v/>
      </c>
      <c r="N1134" s="6" t="str">
        <f>IF(Overall!K1136&lt;&gt;"",VALUE(Overall!K1136),"")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R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S1134" s="5" t="str">
        <f t="shared" si="36"/>
        <v/>
      </c>
      <c r="T1134" s="10" t="str">
        <f>IF(Overall!$A1136&lt;&gt;"",IF(AND(MONTH($O1134) &lt;= 1, MONTH($P1134) &gt;= 1), IF($S1134 &lt;&gt; "", $I1134/$S1134, ""), ""),"")</f>
        <v/>
      </c>
      <c r="U1134" s="10" t="str">
        <f>IF(Overall!$A1136&lt;&gt;"",IF(AND(MONTH($O1134) &lt;= 2, MONTH($P1134) &gt;= 2), IF($S1134 &lt;&gt; "", $I1134/$S1134, ""), ""),"")</f>
        <v/>
      </c>
      <c r="V1134" s="10" t="str">
        <f>IF(Overall!$A1136&lt;&gt;"",IF(AND(MONTH($O1134) &lt;= 3, MONTH($P1134) &gt;= 3), IF($S1134 &lt;&gt; "", $I1134/$S1134, ""), ""),"")</f>
        <v/>
      </c>
      <c r="W1134" s="10" t="str">
        <f>IF(Overall!$A1136&lt;&gt;"",IF(AND(MONTH($O1134) &lt;= 4, MONTH($P1134) &gt;= 4), IF($S1134 &lt;&gt; "", $I1134/$S1134, ""), ""),"")</f>
        <v/>
      </c>
      <c r="X1134" s="10" t="str">
        <f>IF(Overall!$A1136&lt;&gt;"",IF(AND(MONTH($O1134) &lt;= 5, MONTH($P1134) &gt;= 5), IF($S1134 &lt;&gt; "", $I1134/$S1134, ""), ""),"")</f>
        <v/>
      </c>
      <c r="Y1134" s="10" t="str">
        <f>IF(Overall!$A1136&lt;&gt;"",IF(AND(MONTH($O1134) &lt;= 6, MONTH($P1134) &gt;= 6), IF($S1134 &lt;&gt; "", $I1134/$S1134, ""), ""),"")</f>
        <v/>
      </c>
      <c r="Z1134" s="10" t="str">
        <f>IF(Overall!$A1136&lt;&gt;"",IF(AND(MONTH($O1134) &lt;= 7, MONTH($P1134) &gt;= 7 ), IF($S1134 &lt;&gt; "", $I1134/$S1134, ""), ""),"")</f>
        <v/>
      </c>
      <c r="AA1134" s="10" t="str">
        <f>IF(Overall!$A1136&lt;&gt;"",IF(AND(MONTH($O1134) &lt;= 8, MONTH($P1134) &gt;= 8), IF($S1134 &lt;&gt; "", $I1134/$S1134, ""), ""),"")</f>
        <v/>
      </c>
      <c r="AB1134" s="10" t="str">
        <f>IF(Overall!$A1136&lt;&gt;"",IF(AND(MONTH($O1134) &lt;= 9, MONTH($P1134) &gt;= 9), IF($S1134 &lt;&gt; "", $I1134/$S1134, ""), ""),"")</f>
        <v/>
      </c>
      <c r="AC1134" s="10" t="str">
        <f>IF(Overall!$A1136&lt;&gt;"",IF(AND(MONTH($O1134) &lt;= 10, MONTH($P1134) &gt;= 10), IF($S1134 &lt;&gt; "", $I1134/$S1134, ""), ""),"")</f>
        <v/>
      </c>
      <c r="AD1134" s="10" t="str">
        <f>IF(Overall!$A1136&lt;&gt;"",IF(AND(MONTH($O1134) &lt;= 11, MONTH($P1134) &gt;= 11), IF($S1134 &lt;&gt; "", $I1134/$S1134, ""), ""),"")</f>
        <v/>
      </c>
      <c r="AE1134" s="10" t="str">
        <f>IF(Overall!$A1136&lt;&gt;"",IF(AND(MONTH($O1134) &lt;= 12, MONTH($P1134) &gt;= 12), IF($S1134 &lt;&gt; "", $I1134/$S1134, ""), ""),"")</f>
        <v/>
      </c>
      <c r="AG1134" s="10" t="str">
        <f ca="1">IFERROR(IF(AND(NOW()&lt;= EOMONTH(DATE(YEAR($P1134),1, 1), 0), Overall!$A1136&lt;&gt;"", MONTH($O1134) &lt;= 1, MONTH($P1134) &gt;= 1), IF($S1134 &lt;&gt; "", $I1134/$S1134, ""), ""), "")</f>
        <v/>
      </c>
      <c r="AH1134" s="10" t="str">
        <f ca="1">IFERROR(IF(AND(NOW()&lt;= EOMONTH(DATE(YEAR($P1134),2, 1), 0), Overall!$A1136&lt;&gt;"", MONTH($O1134) &lt;= 2, MONTH($P1134) &gt;= 2), IF($S1134 &lt;&gt; "", $I1134/$S1134, ""), ""), "")</f>
        <v/>
      </c>
      <c r="AI1134" s="10" t="str">
        <f ca="1">IFERROR(IF(AND(NOW()&lt;= EOMONTH(DATE(YEAR($P1134),3, 1), 0), Overall!$A1136&lt;&gt;"", MONTH($O1134) &lt;= 3, MONTH($P1134) &gt;= 3), IF($S1134 &lt;&gt; "", $I1134/$S1134, ""), ""), "")</f>
        <v/>
      </c>
      <c r="AJ1134" s="10" t="str">
        <f ca="1">IFERROR(IF(AND(NOW()&lt;= EOMONTH(DATE(YEAR($P1134),4, 1), 0), Overall!$A1136&lt;&gt;"", MONTH($O1134) &lt;= 4, MONTH($P1134) &gt;= 4), IF($S1134 &lt;&gt; "", $I1134/$S1134, ""), ""), "")</f>
        <v/>
      </c>
      <c r="AK1134" s="10" t="str">
        <f ca="1">IFERROR(IF(AND(NOW()&lt;= EOMONTH(DATE(YEAR($P1134),5, 1), 0), Overall!$A1136&lt;&gt;"", MONTH($O1134) &lt;= 5, MONTH($P1134) &gt;= 5), IF($S1134 &lt;&gt; "", $I1134/$S1134, ""), ""), "")</f>
        <v/>
      </c>
      <c r="AL1134" s="10" t="str">
        <f ca="1">IFERROR(IF(AND(NOW()&lt;= EOMONTH(DATE(YEAR($P1134),6, 1), 0), Overall!$A1136&lt;&gt;"", MONTH($O1134) &lt;= 6, MONTH($P1134) &gt;= 6), IF($S1134 &lt;&gt; "", $I1134/$S1134, ""), ""), "")</f>
        <v/>
      </c>
      <c r="AM1134" s="10" t="str">
        <f ca="1">IFERROR(IF(AND(NOW()&lt;= EOMONTH(DATE(YEAR($P1134),7, 1), 0), Overall!$A1136&lt;&gt;"", MONTH($O1134) &lt;= 7, MONTH($P1134) &gt;= 7), IF($S1134 &lt;&gt; "", $I1134/$S1134, ""), ""), "")</f>
        <v/>
      </c>
      <c r="AN1134" s="10" t="str">
        <f ca="1">IFERROR(IF(AND(NOW()&lt;= EOMONTH(DATE(YEAR($P1134),8, 1), 0), Overall!$A1136&lt;&gt;"", MONTH($O1134) &lt;= 8, MONTH($P1134) &gt;= 8), IF($S1134 &lt;&gt; "", $I1134/$S1134, ""), ""), "")</f>
        <v/>
      </c>
      <c r="AO1134" s="10" t="str">
        <f ca="1">IFERROR(IF(AND(NOW()&lt;= EOMONTH(DATE(YEAR($P1134),9, 1), 0), Overall!$A1136&lt;&gt;"", MONTH($O1134) &lt;= 9, MONTH($P1134) &gt;= 9), IF($S1134 &lt;&gt; "", $I1134/$S1134, ""), ""), "")</f>
        <v/>
      </c>
      <c r="AP1134" s="10" t="str">
        <f ca="1">IFERROR(IF(AND(NOW()&lt;= EOMONTH(DATE(YEAR($P1134),10, 1), 0), Overall!$A1136&lt;&gt;"", MONTH($O1134) &lt;= 10, MONTH($P1134) &gt;= 10), IF($S1134 &lt;&gt; "", $I1134/$S1134, ""), ""), "")</f>
        <v/>
      </c>
      <c r="AQ1134" s="10" t="str">
        <f ca="1">IFERROR(IF(AND(NOW()&lt;= EOMONTH(DATE(YEAR($P1134),11, 1), 0), Overall!$A1136&lt;&gt;"", MONTH($O1134) &lt;=11, MONTH($P1134) &gt;= 11), IF($S1134 &lt;&gt; "", $I1134/$S1134, ""), ""), "")</f>
        <v/>
      </c>
      <c r="AR1134" s="10" t="str">
        <f ca="1">IFERROR(IF(AND(NOW()&lt;= EOMONTH(DATE(YEAR($P1134),12, 1), 0), Overall!$A1136&lt;&gt;"", MONTH($O1134) &lt;= 12, MONTH($P1134) &gt;= 12), IF($S1134 &lt;&gt; "", $I1134/$S1134, ""), ""), "")</f>
        <v/>
      </c>
      <c r="AS1134" s="16">
        <f t="shared" ca="1" si="37"/>
        <v>0</v>
      </c>
    </row>
    <row r="1135" spans="1:45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5" t="str">
        <f>IF(Overall!P1137&lt;&gt;"",_xlfn.VALUETOTEXT(Overall!P1137),"")</f>
        <v/>
      </c>
      <c r="I1135" s="6" t="str">
        <f>IF(Overall!F1137&lt;&gt;"",VALUE(Overall!F1137),"")</f>
        <v/>
      </c>
      <c r="J1135" s="6" t="str">
        <f>IF(Overall!G1137&lt;&gt;"",VALUE(Overall!G1137),"")</f>
        <v/>
      </c>
      <c r="K1135" s="6" t="str">
        <f>IF(Overall!H1137&lt;&gt;"",VALUE(Overall!H1137),"")</f>
        <v/>
      </c>
      <c r="L1135" s="6" t="str">
        <f>IF(Overall!I1137&lt;&gt;"",VALUE(Overall!I1137),"")</f>
        <v/>
      </c>
      <c r="M1135" s="6" t="str">
        <f>IF(Overall!J1137&lt;&gt;"",VALUE(Overall!J1137),"")</f>
        <v/>
      </c>
      <c r="N1135" s="6" t="str">
        <f>IF(Overall!K1137&lt;&gt;"",VALUE(Overall!K1137),"")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R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S1135" s="5" t="str">
        <f t="shared" si="36"/>
        <v/>
      </c>
      <c r="T1135" s="10" t="str">
        <f>IF(Overall!$A1137&lt;&gt;"",IF(AND(MONTH($O1135) &lt;= 1, MONTH($P1135) &gt;= 1), IF($S1135 &lt;&gt; "", $I1135/$S1135, ""), ""),"")</f>
        <v/>
      </c>
      <c r="U1135" s="10" t="str">
        <f>IF(Overall!$A1137&lt;&gt;"",IF(AND(MONTH($O1135) &lt;= 2, MONTH($P1135) &gt;= 2), IF($S1135 &lt;&gt; "", $I1135/$S1135, ""), ""),"")</f>
        <v/>
      </c>
      <c r="V1135" s="10" t="str">
        <f>IF(Overall!$A1137&lt;&gt;"",IF(AND(MONTH($O1135) &lt;= 3, MONTH($P1135) &gt;= 3), IF($S1135 &lt;&gt; "", $I1135/$S1135, ""), ""),"")</f>
        <v/>
      </c>
      <c r="W1135" s="10" t="str">
        <f>IF(Overall!$A1137&lt;&gt;"",IF(AND(MONTH($O1135) &lt;= 4, MONTH($P1135) &gt;= 4), IF($S1135 &lt;&gt; "", $I1135/$S1135, ""), ""),"")</f>
        <v/>
      </c>
      <c r="X1135" s="10" t="str">
        <f>IF(Overall!$A1137&lt;&gt;"",IF(AND(MONTH($O1135) &lt;= 5, MONTH($P1135) &gt;= 5), IF($S1135 &lt;&gt; "", $I1135/$S1135, ""), ""),"")</f>
        <v/>
      </c>
      <c r="Y1135" s="10" t="str">
        <f>IF(Overall!$A1137&lt;&gt;"",IF(AND(MONTH($O1135) &lt;= 6, MONTH($P1135) &gt;= 6), IF($S1135 &lt;&gt; "", $I1135/$S1135, ""), ""),"")</f>
        <v/>
      </c>
      <c r="Z1135" s="10" t="str">
        <f>IF(Overall!$A1137&lt;&gt;"",IF(AND(MONTH($O1135) &lt;= 7, MONTH($P1135) &gt;= 7 ), IF($S1135 &lt;&gt; "", $I1135/$S1135, ""), ""),"")</f>
        <v/>
      </c>
      <c r="AA1135" s="10" t="str">
        <f>IF(Overall!$A1137&lt;&gt;"",IF(AND(MONTH($O1135) &lt;= 8, MONTH($P1135) &gt;= 8), IF($S1135 &lt;&gt; "", $I1135/$S1135, ""), ""),"")</f>
        <v/>
      </c>
      <c r="AB1135" s="10" t="str">
        <f>IF(Overall!$A1137&lt;&gt;"",IF(AND(MONTH($O1135) &lt;= 9, MONTH($P1135) &gt;= 9), IF($S1135 &lt;&gt; "", $I1135/$S1135, ""), ""),"")</f>
        <v/>
      </c>
      <c r="AC1135" s="10" t="str">
        <f>IF(Overall!$A1137&lt;&gt;"",IF(AND(MONTH($O1135) &lt;= 10, MONTH($P1135) &gt;= 10), IF($S1135 &lt;&gt; "", $I1135/$S1135, ""), ""),"")</f>
        <v/>
      </c>
      <c r="AD1135" s="10" t="str">
        <f>IF(Overall!$A1137&lt;&gt;"",IF(AND(MONTH($O1135) &lt;= 11, MONTH($P1135) &gt;= 11), IF($S1135 &lt;&gt; "", $I1135/$S1135, ""), ""),"")</f>
        <v/>
      </c>
      <c r="AE1135" s="10" t="str">
        <f>IF(Overall!$A1137&lt;&gt;"",IF(AND(MONTH($O1135) &lt;= 12, MONTH($P1135) &gt;= 12), IF($S1135 &lt;&gt; "", $I1135/$S1135, ""), ""),"")</f>
        <v/>
      </c>
      <c r="AG1135" s="10" t="str">
        <f ca="1">IFERROR(IF(AND(NOW()&lt;= EOMONTH(DATE(YEAR($P1135),1, 1), 0), Overall!$A1137&lt;&gt;"", MONTH($O1135) &lt;= 1, MONTH($P1135) &gt;= 1), IF($S1135 &lt;&gt; "", $I1135/$S1135, ""), ""), "")</f>
        <v/>
      </c>
      <c r="AH1135" s="10" t="str">
        <f ca="1">IFERROR(IF(AND(NOW()&lt;= EOMONTH(DATE(YEAR($P1135),2, 1), 0), Overall!$A1137&lt;&gt;"", MONTH($O1135) &lt;= 2, MONTH($P1135) &gt;= 2), IF($S1135 &lt;&gt; "", $I1135/$S1135, ""), ""), "")</f>
        <v/>
      </c>
      <c r="AI1135" s="10" t="str">
        <f ca="1">IFERROR(IF(AND(NOW()&lt;= EOMONTH(DATE(YEAR($P1135),3, 1), 0), Overall!$A1137&lt;&gt;"", MONTH($O1135) &lt;= 3, MONTH($P1135) &gt;= 3), IF($S1135 &lt;&gt; "", $I1135/$S1135, ""), ""), "")</f>
        <v/>
      </c>
      <c r="AJ1135" s="10" t="str">
        <f ca="1">IFERROR(IF(AND(NOW()&lt;= EOMONTH(DATE(YEAR($P1135),4, 1), 0), Overall!$A1137&lt;&gt;"", MONTH($O1135) &lt;= 4, MONTH($P1135) &gt;= 4), IF($S1135 &lt;&gt; "", $I1135/$S1135, ""), ""), "")</f>
        <v/>
      </c>
      <c r="AK1135" s="10" t="str">
        <f ca="1">IFERROR(IF(AND(NOW()&lt;= EOMONTH(DATE(YEAR($P1135),5, 1), 0), Overall!$A1137&lt;&gt;"", MONTH($O1135) &lt;= 5, MONTH($P1135) &gt;= 5), IF($S1135 &lt;&gt; "", $I1135/$S1135, ""), ""), "")</f>
        <v/>
      </c>
      <c r="AL1135" s="10" t="str">
        <f ca="1">IFERROR(IF(AND(NOW()&lt;= EOMONTH(DATE(YEAR($P1135),6, 1), 0), Overall!$A1137&lt;&gt;"", MONTH($O1135) &lt;= 6, MONTH($P1135) &gt;= 6), IF($S1135 &lt;&gt; "", $I1135/$S1135, ""), ""), "")</f>
        <v/>
      </c>
      <c r="AM1135" s="10" t="str">
        <f ca="1">IFERROR(IF(AND(NOW()&lt;= EOMONTH(DATE(YEAR($P1135),7, 1), 0), Overall!$A1137&lt;&gt;"", MONTH($O1135) &lt;= 7, MONTH($P1135) &gt;= 7), IF($S1135 &lt;&gt; "", $I1135/$S1135, ""), ""), "")</f>
        <v/>
      </c>
      <c r="AN1135" s="10" t="str">
        <f ca="1">IFERROR(IF(AND(NOW()&lt;= EOMONTH(DATE(YEAR($P1135),8, 1), 0), Overall!$A1137&lt;&gt;"", MONTH($O1135) &lt;= 8, MONTH($P1135) &gt;= 8), IF($S1135 &lt;&gt; "", $I1135/$S1135, ""), ""), "")</f>
        <v/>
      </c>
      <c r="AO1135" s="10" t="str">
        <f ca="1">IFERROR(IF(AND(NOW()&lt;= EOMONTH(DATE(YEAR($P1135),9, 1), 0), Overall!$A1137&lt;&gt;"", MONTH($O1135) &lt;= 9, MONTH($P1135) &gt;= 9), IF($S1135 &lt;&gt; "", $I1135/$S1135, ""), ""), "")</f>
        <v/>
      </c>
      <c r="AP1135" s="10" t="str">
        <f ca="1">IFERROR(IF(AND(NOW()&lt;= EOMONTH(DATE(YEAR($P1135),10, 1), 0), Overall!$A1137&lt;&gt;"", MONTH($O1135) &lt;= 10, MONTH($P1135) &gt;= 10), IF($S1135 &lt;&gt; "", $I1135/$S1135, ""), ""), "")</f>
        <v/>
      </c>
      <c r="AQ1135" s="10" t="str">
        <f ca="1">IFERROR(IF(AND(NOW()&lt;= EOMONTH(DATE(YEAR($P1135),11, 1), 0), Overall!$A1137&lt;&gt;"", MONTH($O1135) &lt;=11, MONTH($P1135) &gt;= 11), IF($S1135 &lt;&gt; "", $I1135/$S1135, ""), ""), "")</f>
        <v/>
      </c>
      <c r="AR1135" s="10" t="str">
        <f ca="1">IFERROR(IF(AND(NOW()&lt;= EOMONTH(DATE(YEAR($P1135),12, 1), 0), Overall!$A1137&lt;&gt;"", MONTH($O1135) &lt;= 12, MONTH($P1135) &gt;= 12), IF($S1135 &lt;&gt; "", $I1135/$S1135, ""), ""), "")</f>
        <v/>
      </c>
      <c r="AS1135" s="16">
        <f t="shared" ca="1" si="37"/>
        <v>0</v>
      </c>
    </row>
    <row r="1136" spans="1:45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5" t="str">
        <f>IF(Overall!P1138&lt;&gt;"",_xlfn.VALUETOTEXT(Overall!P1138),"")</f>
        <v/>
      </c>
      <c r="I1136" s="6" t="str">
        <f>IF(Overall!F1138&lt;&gt;"",VALUE(Overall!F1138),"")</f>
        <v/>
      </c>
      <c r="J1136" s="6" t="str">
        <f>IF(Overall!G1138&lt;&gt;"",VALUE(Overall!G1138),"")</f>
        <v/>
      </c>
      <c r="K1136" s="6" t="str">
        <f>IF(Overall!H1138&lt;&gt;"",VALUE(Overall!H1138),"")</f>
        <v/>
      </c>
      <c r="L1136" s="6" t="str">
        <f>IF(Overall!I1138&lt;&gt;"",VALUE(Overall!I1138),"")</f>
        <v/>
      </c>
      <c r="M1136" s="6" t="str">
        <f>IF(Overall!J1138&lt;&gt;"",VALUE(Overall!J1138),"")</f>
        <v/>
      </c>
      <c r="N1136" s="6" t="str">
        <f>IF(Overall!K1138&lt;&gt;"",VALUE(Overall!K1138),"")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R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S1136" s="5" t="str">
        <f t="shared" si="36"/>
        <v/>
      </c>
      <c r="T1136" s="10" t="str">
        <f>IF(Overall!$A1138&lt;&gt;"",IF(AND(MONTH($O1136) &lt;= 1, MONTH($P1136) &gt;= 1), IF($S1136 &lt;&gt; "", $I1136/$S1136, ""), ""),"")</f>
        <v/>
      </c>
      <c r="U1136" s="10" t="str">
        <f>IF(Overall!$A1138&lt;&gt;"",IF(AND(MONTH($O1136) &lt;= 2, MONTH($P1136) &gt;= 2), IF($S1136 &lt;&gt; "", $I1136/$S1136, ""), ""),"")</f>
        <v/>
      </c>
      <c r="V1136" s="10" t="str">
        <f>IF(Overall!$A1138&lt;&gt;"",IF(AND(MONTH($O1136) &lt;= 3, MONTH($P1136) &gt;= 3), IF($S1136 &lt;&gt; "", $I1136/$S1136, ""), ""),"")</f>
        <v/>
      </c>
      <c r="W1136" s="10" t="str">
        <f>IF(Overall!$A1138&lt;&gt;"",IF(AND(MONTH($O1136) &lt;= 4, MONTH($P1136) &gt;= 4), IF($S1136 &lt;&gt; "", $I1136/$S1136, ""), ""),"")</f>
        <v/>
      </c>
      <c r="X1136" s="10" t="str">
        <f>IF(Overall!$A1138&lt;&gt;"",IF(AND(MONTH($O1136) &lt;= 5, MONTH($P1136) &gt;= 5), IF($S1136 &lt;&gt; "", $I1136/$S1136, ""), ""),"")</f>
        <v/>
      </c>
      <c r="Y1136" s="10" t="str">
        <f>IF(Overall!$A1138&lt;&gt;"",IF(AND(MONTH($O1136) &lt;= 6, MONTH($P1136) &gt;= 6), IF($S1136 &lt;&gt; "", $I1136/$S1136, ""), ""),"")</f>
        <v/>
      </c>
      <c r="Z1136" s="10" t="str">
        <f>IF(Overall!$A1138&lt;&gt;"",IF(AND(MONTH($O1136) &lt;= 7, MONTH($P1136) &gt;= 7 ), IF($S1136 &lt;&gt; "", $I1136/$S1136, ""), ""),"")</f>
        <v/>
      </c>
      <c r="AA1136" s="10" t="str">
        <f>IF(Overall!$A1138&lt;&gt;"",IF(AND(MONTH($O1136) &lt;= 8, MONTH($P1136) &gt;= 8), IF($S1136 &lt;&gt; "", $I1136/$S1136, ""), ""),"")</f>
        <v/>
      </c>
      <c r="AB1136" s="10" t="str">
        <f>IF(Overall!$A1138&lt;&gt;"",IF(AND(MONTH($O1136) &lt;= 9, MONTH($P1136) &gt;= 9), IF($S1136 &lt;&gt; "", $I1136/$S1136, ""), ""),"")</f>
        <v/>
      </c>
      <c r="AC1136" s="10" t="str">
        <f>IF(Overall!$A1138&lt;&gt;"",IF(AND(MONTH($O1136) &lt;= 10, MONTH($P1136) &gt;= 10), IF($S1136 &lt;&gt; "", $I1136/$S1136, ""), ""),"")</f>
        <v/>
      </c>
      <c r="AD1136" s="10" t="str">
        <f>IF(Overall!$A1138&lt;&gt;"",IF(AND(MONTH($O1136) &lt;= 11, MONTH($P1136) &gt;= 11), IF($S1136 &lt;&gt; "", $I1136/$S1136, ""), ""),"")</f>
        <v/>
      </c>
      <c r="AE1136" s="10" t="str">
        <f>IF(Overall!$A1138&lt;&gt;"",IF(AND(MONTH($O1136) &lt;= 12, MONTH($P1136) &gt;= 12), IF($S1136 &lt;&gt; "", $I1136/$S1136, ""), ""),"")</f>
        <v/>
      </c>
      <c r="AG1136" s="10" t="str">
        <f ca="1">IFERROR(IF(AND(NOW()&lt;= EOMONTH(DATE(YEAR($P1136),1, 1), 0), Overall!$A1138&lt;&gt;"", MONTH($O1136) &lt;= 1, MONTH($P1136) &gt;= 1), IF($S1136 &lt;&gt; "", $I1136/$S1136, ""), ""), "")</f>
        <v/>
      </c>
      <c r="AH1136" s="10" t="str">
        <f ca="1">IFERROR(IF(AND(NOW()&lt;= EOMONTH(DATE(YEAR($P1136),2, 1), 0), Overall!$A1138&lt;&gt;"", MONTH($O1136) &lt;= 2, MONTH($P1136) &gt;= 2), IF($S1136 &lt;&gt; "", $I1136/$S1136, ""), ""), "")</f>
        <v/>
      </c>
      <c r="AI1136" s="10" t="str">
        <f ca="1">IFERROR(IF(AND(NOW()&lt;= EOMONTH(DATE(YEAR($P1136),3, 1), 0), Overall!$A1138&lt;&gt;"", MONTH($O1136) &lt;= 3, MONTH($P1136) &gt;= 3), IF($S1136 &lt;&gt; "", $I1136/$S1136, ""), ""), "")</f>
        <v/>
      </c>
      <c r="AJ1136" s="10" t="str">
        <f ca="1">IFERROR(IF(AND(NOW()&lt;= EOMONTH(DATE(YEAR($P1136),4, 1), 0), Overall!$A1138&lt;&gt;"", MONTH($O1136) &lt;= 4, MONTH($P1136) &gt;= 4), IF($S1136 &lt;&gt; "", $I1136/$S1136, ""), ""), "")</f>
        <v/>
      </c>
      <c r="AK1136" s="10" t="str">
        <f ca="1">IFERROR(IF(AND(NOW()&lt;= EOMONTH(DATE(YEAR($P1136),5, 1), 0), Overall!$A1138&lt;&gt;"", MONTH($O1136) &lt;= 5, MONTH($P1136) &gt;= 5), IF($S1136 &lt;&gt; "", $I1136/$S1136, ""), ""), "")</f>
        <v/>
      </c>
      <c r="AL1136" s="10" t="str">
        <f ca="1">IFERROR(IF(AND(NOW()&lt;= EOMONTH(DATE(YEAR($P1136),6, 1), 0), Overall!$A1138&lt;&gt;"", MONTH($O1136) &lt;= 6, MONTH($P1136) &gt;= 6), IF($S1136 &lt;&gt; "", $I1136/$S1136, ""), ""), "")</f>
        <v/>
      </c>
      <c r="AM1136" s="10" t="str">
        <f ca="1">IFERROR(IF(AND(NOW()&lt;= EOMONTH(DATE(YEAR($P1136),7, 1), 0), Overall!$A1138&lt;&gt;"", MONTH($O1136) &lt;= 7, MONTH($P1136) &gt;= 7), IF($S1136 &lt;&gt; "", $I1136/$S1136, ""), ""), "")</f>
        <v/>
      </c>
      <c r="AN1136" s="10" t="str">
        <f ca="1">IFERROR(IF(AND(NOW()&lt;= EOMONTH(DATE(YEAR($P1136),8, 1), 0), Overall!$A1138&lt;&gt;"", MONTH($O1136) &lt;= 8, MONTH($P1136) &gt;= 8), IF($S1136 &lt;&gt; "", $I1136/$S1136, ""), ""), "")</f>
        <v/>
      </c>
      <c r="AO1136" s="10" t="str">
        <f ca="1">IFERROR(IF(AND(NOW()&lt;= EOMONTH(DATE(YEAR($P1136),9, 1), 0), Overall!$A1138&lt;&gt;"", MONTH($O1136) &lt;= 9, MONTH($P1136) &gt;= 9), IF($S1136 &lt;&gt; "", $I1136/$S1136, ""), ""), "")</f>
        <v/>
      </c>
      <c r="AP1136" s="10" t="str">
        <f ca="1">IFERROR(IF(AND(NOW()&lt;= EOMONTH(DATE(YEAR($P1136),10, 1), 0), Overall!$A1138&lt;&gt;"", MONTH($O1136) &lt;= 10, MONTH($P1136) &gt;= 10), IF($S1136 &lt;&gt; "", $I1136/$S1136, ""), ""), "")</f>
        <v/>
      </c>
      <c r="AQ1136" s="10" t="str">
        <f ca="1">IFERROR(IF(AND(NOW()&lt;= EOMONTH(DATE(YEAR($P1136),11, 1), 0), Overall!$A1138&lt;&gt;"", MONTH($O1136) &lt;=11, MONTH($P1136) &gt;= 11), IF($S1136 &lt;&gt; "", $I1136/$S1136, ""), ""), "")</f>
        <v/>
      </c>
      <c r="AR1136" s="10" t="str">
        <f ca="1">IFERROR(IF(AND(NOW()&lt;= EOMONTH(DATE(YEAR($P1136),12, 1), 0), Overall!$A1138&lt;&gt;"", MONTH($O1136) &lt;= 12, MONTH($P1136) &gt;= 12), IF($S1136 &lt;&gt; "", $I1136/$S1136, ""), ""), "")</f>
        <v/>
      </c>
      <c r="AS1136" s="16">
        <f t="shared" ca="1" si="37"/>
        <v>0</v>
      </c>
    </row>
    <row r="1137" spans="1:45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5" t="str">
        <f>IF(Overall!P1139&lt;&gt;"",_xlfn.VALUETOTEXT(Overall!P1139),"")</f>
        <v/>
      </c>
      <c r="I1137" s="6" t="str">
        <f>IF(Overall!F1139&lt;&gt;"",VALUE(Overall!F1139),"")</f>
        <v/>
      </c>
      <c r="J1137" s="6" t="str">
        <f>IF(Overall!G1139&lt;&gt;"",VALUE(Overall!G1139),"")</f>
        <v/>
      </c>
      <c r="K1137" s="6" t="str">
        <f>IF(Overall!H1139&lt;&gt;"",VALUE(Overall!H1139),"")</f>
        <v/>
      </c>
      <c r="L1137" s="6" t="str">
        <f>IF(Overall!I1139&lt;&gt;"",VALUE(Overall!I1139),"")</f>
        <v/>
      </c>
      <c r="M1137" s="6" t="str">
        <f>IF(Overall!J1139&lt;&gt;"",VALUE(Overall!J1139),"")</f>
        <v/>
      </c>
      <c r="N1137" s="6" t="str">
        <f>IF(Overall!K1139&lt;&gt;"",VALUE(Overall!K1139),"")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R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S1137" s="5" t="str">
        <f t="shared" si="36"/>
        <v/>
      </c>
      <c r="T1137" s="10" t="str">
        <f>IF(Overall!$A1139&lt;&gt;"",IF(AND(MONTH($O1137) &lt;= 1, MONTH($P1137) &gt;= 1), IF($S1137 &lt;&gt; "", $I1137/$S1137, ""), ""),"")</f>
        <v/>
      </c>
      <c r="U1137" s="10" t="str">
        <f>IF(Overall!$A1139&lt;&gt;"",IF(AND(MONTH($O1137) &lt;= 2, MONTH($P1137) &gt;= 2), IF($S1137 &lt;&gt; "", $I1137/$S1137, ""), ""),"")</f>
        <v/>
      </c>
      <c r="V1137" s="10" t="str">
        <f>IF(Overall!$A1139&lt;&gt;"",IF(AND(MONTH($O1137) &lt;= 3, MONTH($P1137) &gt;= 3), IF($S1137 &lt;&gt; "", $I1137/$S1137, ""), ""),"")</f>
        <v/>
      </c>
      <c r="W1137" s="10" t="str">
        <f>IF(Overall!$A1139&lt;&gt;"",IF(AND(MONTH($O1137) &lt;= 4, MONTH($P1137) &gt;= 4), IF($S1137 &lt;&gt; "", $I1137/$S1137, ""), ""),"")</f>
        <v/>
      </c>
      <c r="X1137" s="10" t="str">
        <f>IF(Overall!$A1139&lt;&gt;"",IF(AND(MONTH($O1137) &lt;= 5, MONTH($P1137) &gt;= 5), IF($S1137 &lt;&gt; "", $I1137/$S1137, ""), ""),"")</f>
        <v/>
      </c>
      <c r="Y1137" s="10" t="str">
        <f>IF(Overall!$A1139&lt;&gt;"",IF(AND(MONTH($O1137) &lt;= 6, MONTH($P1137) &gt;= 6), IF($S1137 &lt;&gt; "", $I1137/$S1137, ""), ""),"")</f>
        <v/>
      </c>
      <c r="Z1137" s="10" t="str">
        <f>IF(Overall!$A1139&lt;&gt;"",IF(AND(MONTH($O1137) &lt;= 7, MONTH($P1137) &gt;= 7 ), IF($S1137 &lt;&gt; "", $I1137/$S1137, ""), ""),"")</f>
        <v/>
      </c>
      <c r="AA1137" s="10" t="str">
        <f>IF(Overall!$A1139&lt;&gt;"",IF(AND(MONTH($O1137) &lt;= 8, MONTH($P1137) &gt;= 8), IF($S1137 &lt;&gt; "", $I1137/$S1137, ""), ""),"")</f>
        <v/>
      </c>
      <c r="AB1137" s="10" t="str">
        <f>IF(Overall!$A1139&lt;&gt;"",IF(AND(MONTH($O1137) &lt;= 9, MONTH($P1137) &gt;= 9), IF($S1137 &lt;&gt; "", $I1137/$S1137, ""), ""),"")</f>
        <v/>
      </c>
      <c r="AC1137" s="10" t="str">
        <f>IF(Overall!$A1139&lt;&gt;"",IF(AND(MONTH($O1137) &lt;= 10, MONTH($P1137) &gt;= 10), IF($S1137 &lt;&gt; "", $I1137/$S1137, ""), ""),"")</f>
        <v/>
      </c>
      <c r="AD1137" s="10" t="str">
        <f>IF(Overall!$A1139&lt;&gt;"",IF(AND(MONTH($O1137) &lt;= 11, MONTH($P1137) &gt;= 11), IF($S1137 &lt;&gt; "", $I1137/$S1137, ""), ""),"")</f>
        <v/>
      </c>
      <c r="AE1137" s="10" t="str">
        <f>IF(Overall!$A1139&lt;&gt;"",IF(AND(MONTH($O1137) &lt;= 12, MONTH($P1137) &gt;= 12), IF($S1137 &lt;&gt; "", $I1137/$S1137, ""), ""),"")</f>
        <v/>
      </c>
      <c r="AG1137" s="10" t="str">
        <f ca="1">IFERROR(IF(AND(NOW()&lt;= EOMONTH(DATE(YEAR($P1137),1, 1), 0), Overall!$A1139&lt;&gt;"", MONTH($O1137) &lt;= 1, MONTH($P1137) &gt;= 1), IF($S1137 &lt;&gt; "", $I1137/$S1137, ""), ""), "")</f>
        <v/>
      </c>
      <c r="AH1137" s="10" t="str">
        <f ca="1">IFERROR(IF(AND(NOW()&lt;= EOMONTH(DATE(YEAR($P1137),2, 1), 0), Overall!$A1139&lt;&gt;"", MONTH($O1137) &lt;= 2, MONTH($P1137) &gt;= 2), IF($S1137 &lt;&gt; "", $I1137/$S1137, ""), ""), "")</f>
        <v/>
      </c>
      <c r="AI1137" s="10" t="str">
        <f ca="1">IFERROR(IF(AND(NOW()&lt;= EOMONTH(DATE(YEAR($P1137),3, 1), 0), Overall!$A1139&lt;&gt;"", MONTH($O1137) &lt;= 3, MONTH($P1137) &gt;= 3), IF($S1137 &lt;&gt; "", $I1137/$S1137, ""), ""), "")</f>
        <v/>
      </c>
      <c r="AJ1137" s="10" t="str">
        <f ca="1">IFERROR(IF(AND(NOW()&lt;= EOMONTH(DATE(YEAR($P1137),4, 1), 0), Overall!$A1139&lt;&gt;"", MONTH($O1137) &lt;= 4, MONTH($P1137) &gt;= 4), IF($S1137 &lt;&gt; "", $I1137/$S1137, ""), ""), "")</f>
        <v/>
      </c>
      <c r="AK1137" s="10" t="str">
        <f ca="1">IFERROR(IF(AND(NOW()&lt;= EOMONTH(DATE(YEAR($P1137),5, 1), 0), Overall!$A1139&lt;&gt;"", MONTH($O1137) &lt;= 5, MONTH($P1137) &gt;= 5), IF($S1137 &lt;&gt; "", $I1137/$S1137, ""), ""), "")</f>
        <v/>
      </c>
      <c r="AL1137" s="10" t="str">
        <f ca="1">IFERROR(IF(AND(NOW()&lt;= EOMONTH(DATE(YEAR($P1137),6, 1), 0), Overall!$A1139&lt;&gt;"", MONTH($O1137) &lt;= 6, MONTH($P1137) &gt;= 6), IF($S1137 &lt;&gt; "", $I1137/$S1137, ""), ""), "")</f>
        <v/>
      </c>
      <c r="AM1137" s="10" t="str">
        <f ca="1">IFERROR(IF(AND(NOW()&lt;= EOMONTH(DATE(YEAR($P1137),7, 1), 0), Overall!$A1139&lt;&gt;"", MONTH($O1137) &lt;= 7, MONTH($P1137) &gt;= 7), IF($S1137 &lt;&gt; "", $I1137/$S1137, ""), ""), "")</f>
        <v/>
      </c>
      <c r="AN1137" s="10" t="str">
        <f ca="1">IFERROR(IF(AND(NOW()&lt;= EOMONTH(DATE(YEAR($P1137),8, 1), 0), Overall!$A1139&lt;&gt;"", MONTH($O1137) &lt;= 8, MONTH($P1137) &gt;= 8), IF($S1137 &lt;&gt; "", $I1137/$S1137, ""), ""), "")</f>
        <v/>
      </c>
      <c r="AO1137" s="10" t="str">
        <f ca="1">IFERROR(IF(AND(NOW()&lt;= EOMONTH(DATE(YEAR($P1137),9, 1), 0), Overall!$A1139&lt;&gt;"", MONTH($O1137) &lt;= 9, MONTH($P1137) &gt;= 9), IF($S1137 &lt;&gt; "", $I1137/$S1137, ""), ""), "")</f>
        <v/>
      </c>
      <c r="AP1137" s="10" t="str">
        <f ca="1">IFERROR(IF(AND(NOW()&lt;= EOMONTH(DATE(YEAR($P1137),10, 1), 0), Overall!$A1139&lt;&gt;"", MONTH($O1137) &lt;= 10, MONTH($P1137) &gt;= 10), IF($S1137 &lt;&gt; "", $I1137/$S1137, ""), ""), "")</f>
        <v/>
      </c>
      <c r="AQ1137" s="10" t="str">
        <f ca="1">IFERROR(IF(AND(NOW()&lt;= EOMONTH(DATE(YEAR($P1137),11, 1), 0), Overall!$A1139&lt;&gt;"", MONTH($O1137) &lt;=11, MONTH($P1137) &gt;= 11), IF($S1137 &lt;&gt; "", $I1137/$S1137, ""), ""), "")</f>
        <v/>
      </c>
      <c r="AR1137" s="10" t="str">
        <f ca="1">IFERROR(IF(AND(NOW()&lt;= EOMONTH(DATE(YEAR($P1137),12, 1), 0), Overall!$A1139&lt;&gt;"", MONTH($O1137) &lt;= 12, MONTH($P1137) &gt;= 12), IF($S1137 &lt;&gt; "", $I1137/$S1137, ""), ""), "")</f>
        <v/>
      </c>
      <c r="AS1137" s="16">
        <f t="shared" ca="1" si="37"/>
        <v>0</v>
      </c>
    </row>
    <row r="1138" spans="1:45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5" t="str">
        <f>IF(Overall!P1140&lt;&gt;"",_xlfn.VALUETOTEXT(Overall!P1140),"")</f>
        <v/>
      </c>
      <c r="I1138" s="6" t="str">
        <f>IF(Overall!F1140&lt;&gt;"",VALUE(Overall!F1140),"")</f>
        <v/>
      </c>
      <c r="J1138" s="6" t="str">
        <f>IF(Overall!G1140&lt;&gt;"",VALUE(Overall!G1140),"")</f>
        <v/>
      </c>
      <c r="K1138" s="6" t="str">
        <f>IF(Overall!H1140&lt;&gt;"",VALUE(Overall!H1140),"")</f>
        <v/>
      </c>
      <c r="L1138" s="6" t="str">
        <f>IF(Overall!I1140&lt;&gt;"",VALUE(Overall!I1140),"")</f>
        <v/>
      </c>
      <c r="M1138" s="6" t="str">
        <f>IF(Overall!J1140&lt;&gt;"",VALUE(Overall!J1140),"")</f>
        <v/>
      </c>
      <c r="N1138" s="6" t="str">
        <f>IF(Overall!K1140&lt;&gt;"",VALUE(Overall!K1140),"")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R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S1138" s="5" t="str">
        <f t="shared" si="36"/>
        <v/>
      </c>
      <c r="T1138" s="10" t="str">
        <f>IF(Overall!$A1140&lt;&gt;"",IF(AND(MONTH($O1138) &lt;= 1, MONTH($P1138) &gt;= 1), IF($S1138 &lt;&gt; "", $I1138/$S1138, ""), ""),"")</f>
        <v/>
      </c>
      <c r="U1138" s="10" t="str">
        <f>IF(Overall!$A1140&lt;&gt;"",IF(AND(MONTH($O1138) &lt;= 2, MONTH($P1138) &gt;= 2), IF($S1138 &lt;&gt; "", $I1138/$S1138, ""), ""),"")</f>
        <v/>
      </c>
      <c r="V1138" s="10" t="str">
        <f>IF(Overall!$A1140&lt;&gt;"",IF(AND(MONTH($O1138) &lt;= 3, MONTH($P1138) &gt;= 3), IF($S1138 &lt;&gt; "", $I1138/$S1138, ""), ""),"")</f>
        <v/>
      </c>
      <c r="W1138" s="10" t="str">
        <f>IF(Overall!$A1140&lt;&gt;"",IF(AND(MONTH($O1138) &lt;= 4, MONTH($P1138) &gt;= 4), IF($S1138 &lt;&gt; "", $I1138/$S1138, ""), ""),"")</f>
        <v/>
      </c>
      <c r="X1138" s="10" t="str">
        <f>IF(Overall!$A1140&lt;&gt;"",IF(AND(MONTH($O1138) &lt;= 5, MONTH($P1138) &gt;= 5), IF($S1138 &lt;&gt; "", $I1138/$S1138, ""), ""),"")</f>
        <v/>
      </c>
      <c r="Y1138" s="10" t="str">
        <f>IF(Overall!$A1140&lt;&gt;"",IF(AND(MONTH($O1138) &lt;= 6, MONTH($P1138) &gt;= 6), IF($S1138 &lt;&gt; "", $I1138/$S1138, ""), ""),"")</f>
        <v/>
      </c>
      <c r="Z1138" s="10" t="str">
        <f>IF(Overall!$A1140&lt;&gt;"",IF(AND(MONTH($O1138) &lt;= 7, MONTH($P1138) &gt;= 7 ), IF($S1138 &lt;&gt; "", $I1138/$S1138, ""), ""),"")</f>
        <v/>
      </c>
      <c r="AA1138" s="10" t="str">
        <f>IF(Overall!$A1140&lt;&gt;"",IF(AND(MONTH($O1138) &lt;= 8, MONTH($P1138) &gt;= 8), IF($S1138 &lt;&gt; "", $I1138/$S1138, ""), ""),"")</f>
        <v/>
      </c>
      <c r="AB1138" s="10" t="str">
        <f>IF(Overall!$A1140&lt;&gt;"",IF(AND(MONTH($O1138) &lt;= 9, MONTH($P1138) &gt;= 9), IF($S1138 &lt;&gt; "", $I1138/$S1138, ""), ""),"")</f>
        <v/>
      </c>
      <c r="AC1138" s="10" t="str">
        <f>IF(Overall!$A1140&lt;&gt;"",IF(AND(MONTH($O1138) &lt;= 10, MONTH($P1138) &gt;= 10), IF($S1138 &lt;&gt; "", $I1138/$S1138, ""), ""),"")</f>
        <v/>
      </c>
      <c r="AD1138" s="10" t="str">
        <f>IF(Overall!$A1140&lt;&gt;"",IF(AND(MONTH($O1138) &lt;= 11, MONTH($P1138) &gt;= 11), IF($S1138 &lt;&gt; "", $I1138/$S1138, ""), ""),"")</f>
        <v/>
      </c>
      <c r="AE1138" s="10" t="str">
        <f>IF(Overall!$A1140&lt;&gt;"",IF(AND(MONTH($O1138) &lt;= 12, MONTH($P1138) &gt;= 12), IF($S1138 &lt;&gt; "", $I1138/$S1138, ""), ""),"")</f>
        <v/>
      </c>
      <c r="AG1138" s="10" t="str">
        <f ca="1">IFERROR(IF(AND(NOW()&lt;= EOMONTH(DATE(YEAR($P1138),1, 1), 0), Overall!$A1140&lt;&gt;"", MONTH($O1138) &lt;= 1, MONTH($P1138) &gt;= 1), IF($S1138 &lt;&gt; "", $I1138/$S1138, ""), ""), "")</f>
        <v/>
      </c>
      <c r="AH1138" s="10" t="str">
        <f ca="1">IFERROR(IF(AND(NOW()&lt;= EOMONTH(DATE(YEAR($P1138),2, 1), 0), Overall!$A1140&lt;&gt;"", MONTH($O1138) &lt;= 2, MONTH($P1138) &gt;= 2), IF($S1138 &lt;&gt; "", $I1138/$S1138, ""), ""), "")</f>
        <v/>
      </c>
      <c r="AI1138" s="10" t="str">
        <f ca="1">IFERROR(IF(AND(NOW()&lt;= EOMONTH(DATE(YEAR($P1138),3, 1), 0), Overall!$A1140&lt;&gt;"", MONTH($O1138) &lt;= 3, MONTH($P1138) &gt;= 3), IF($S1138 &lt;&gt; "", $I1138/$S1138, ""), ""), "")</f>
        <v/>
      </c>
      <c r="AJ1138" s="10" t="str">
        <f ca="1">IFERROR(IF(AND(NOW()&lt;= EOMONTH(DATE(YEAR($P1138),4, 1), 0), Overall!$A1140&lt;&gt;"", MONTH($O1138) &lt;= 4, MONTH($P1138) &gt;= 4), IF($S1138 &lt;&gt; "", $I1138/$S1138, ""), ""), "")</f>
        <v/>
      </c>
      <c r="AK1138" s="10" t="str">
        <f ca="1">IFERROR(IF(AND(NOW()&lt;= EOMONTH(DATE(YEAR($P1138),5, 1), 0), Overall!$A1140&lt;&gt;"", MONTH($O1138) &lt;= 5, MONTH($P1138) &gt;= 5), IF($S1138 &lt;&gt; "", $I1138/$S1138, ""), ""), "")</f>
        <v/>
      </c>
      <c r="AL1138" s="10" t="str">
        <f ca="1">IFERROR(IF(AND(NOW()&lt;= EOMONTH(DATE(YEAR($P1138),6, 1), 0), Overall!$A1140&lt;&gt;"", MONTH($O1138) &lt;= 6, MONTH($P1138) &gt;= 6), IF($S1138 &lt;&gt; "", $I1138/$S1138, ""), ""), "")</f>
        <v/>
      </c>
      <c r="AM1138" s="10" t="str">
        <f ca="1">IFERROR(IF(AND(NOW()&lt;= EOMONTH(DATE(YEAR($P1138),7, 1), 0), Overall!$A1140&lt;&gt;"", MONTH($O1138) &lt;= 7, MONTH($P1138) &gt;= 7), IF($S1138 &lt;&gt; "", $I1138/$S1138, ""), ""), "")</f>
        <v/>
      </c>
      <c r="AN1138" s="10" t="str">
        <f ca="1">IFERROR(IF(AND(NOW()&lt;= EOMONTH(DATE(YEAR($P1138),8, 1), 0), Overall!$A1140&lt;&gt;"", MONTH($O1138) &lt;= 8, MONTH($P1138) &gt;= 8), IF($S1138 &lt;&gt; "", $I1138/$S1138, ""), ""), "")</f>
        <v/>
      </c>
      <c r="AO1138" s="10" t="str">
        <f ca="1">IFERROR(IF(AND(NOW()&lt;= EOMONTH(DATE(YEAR($P1138),9, 1), 0), Overall!$A1140&lt;&gt;"", MONTH($O1138) &lt;= 9, MONTH($P1138) &gt;= 9), IF($S1138 &lt;&gt; "", $I1138/$S1138, ""), ""), "")</f>
        <v/>
      </c>
      <c r="AP1138" s="10" t="str">
        <f ca="1">IFERROR(IF(AND(NOW()&lt;= EOMONTH(DATE(YEAR($P1138),10, 1), 0), Overall!$A1140&lt;&gt;"", MONTH($O1138) &lt;= 10, MONTH($P1138) &gt;= 10), IF($S1138 &lt;&gt; "", $I1138/$S1138, ""), ""), "")</f>
        <v/>
      </c>
      <c r="AQ1138" s="10" t="str">
        <f ca="1">IFERROR(IF(AND(NOW()&lt;= EOMONTH(DATE(YEAR($P1138),11, 1), 0), Overall!$A1140&lt;&gt;"", MONTH($O1138) &lt;=11, MONTH($P1138) &gt;= 11), IF($S1138 &lt;&gt; "", $I1138/$S1138, ""), ""), "")</f>
        <v/>
      </c>
      <c r="AR1138" s="10" t="str">
        <f ca="1">IFERROR(IF(AND(NOW()&lt;= EOMONTH(DATE(YEAR($P1138),12, 1), 0), Overall!$A1140&lt;&gt;"", MONTH($O1138) &lt;= 12, MONTH($P1138) &gt;= 12), IF($S1138 &lt;&gt; "", $I1138/$S1138, ""), ""), "")</f>
        <v/>
      </c>
      <c r="AS1138" s="16">
        <f t="shared" ca="1" si="37"/>
        <v>0</v>
      </c>
    </row>
    <row r="1139" spans="1:45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5" t="str">
        <f>IF(Overall!P1141&lt;&gt;"",_xlfn.VALUETOTEXT(Overall!P1141),"")</f>
        <v/>
      </c>
      <c r="I1139" s="6" t="str">
        <f>IF(Overall!F1141&lt;&gt;"",VALUE(Overall!F1141),"")</f>
        <v/>
      </c>
      <c r="J1139" s="6" t="str">
        <f>IF(Overall!G1141&lt;&gt;"",VALUE(Overall!G1141),"")</f>
        <v/>
      </c>
      <c r="K1139" s="6" t="str">
        <f>IF(Overall!H1141&lt;&gt;"",VALUE(Overall!H1141),"")</f>
        <v/>
      </c>
      <c r="L1139" s="6" t="str">
        <f>IF(Overall!I1141&lt;&gt;"",VALUE(Overall!I1141),"")</f>
        <v/>
      </c>
      <c r="M1139" s="6" t="str">
        <f>IF(Overall!J1141&lt;&gt;"",VALUE(Overall!J1141),"")</f>
        <v/>
      </c>
      <c r="N1139" s="6" t="str">
        <f>IF(Overall!K1141&lt;&gt;"",VALUE(Overall!K1141),"")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R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S1139" s="5" t="str">
        <f t="shared" si="36"/>
        <v/>
      </c>
      <c r="T1139" s="10" t="str">
        <f>IF(Overall!$A1141&lt;&gt;"",IF(AND(MONTH($O1139) &lt;= 1, MONTH($P1139) &gt;= 1), IF($S1139 &lt;&gt; "", $I1139/$S1139, ""), ""),"")</f>
        <v/>
      </c>
      <c r="U1139" s="10" t="str">
        <f>IF(Overall!$A1141&lt;&gt;"",IF(AND(MONTH($O1139) &lt;= 2, MONTH($P1139) &gt;= 2), IF($S1139 &lt;&gt; "", $I1139/$S1139, ""), ""),"")</f>
        <v/>
      </c>
      <c r="V1139" s="10" t="str">
        <f>IF(Overall!$A1141&lt;&gt;"",IF(AND(MONTH($O1139) &lt;= 3, MONTH($P1139) &gt;= 3), IF($S1139 &lt;&gt; "", $I1139/$S1139, ""), ""),"")</f>
        <v/>
      </c>
      <c r="W1139" s="10" t="str">
        <f>IF(Overall!$A1141&lt;&gt;"",IF(AND(MONTH($O1139) &lt;= 4, MONTH($P1139) &gt;= 4), IF($S1139 &lt;&gt; "", $I1139/$S1139, ""), ""),"")</f>
        <v/>
      </c>
      <c r="X1139" s="10" t="str">
        <f>IF(Overall!$A1141&lt;&gt;"",IF(AND(MONTH($O1139) &lt;= 5, MONTH($P1139) &gt;= 5), IF($S1139 &lt;&gt; "", $I1139/$S1139, ""), ""),"")</f>
        <v/>
      </c>
      <c r="Y1139" s="10" t="str">
        <f>IF(Overall!$A1141&lt;&gt;"",IF(AND(MONTH($O1139) &lt;= 6, MONTH($P1139) &gt;= 6), IF($S1139 &lt;&gt; "", $I1139/$S1139, ""), ""),"")</f>
        <v/>
      </c>
      <c r="Z1139" s="10" t="str">
        <f>IF(Overall!$A1141&lt;&gt;"",IF(AND(MONTH($O1139) &lt;= 7, MONTH($P1139) &gt;= 7 ), IF($S1139 &lt;&gt; "", $I1139/$S1139, ""), ""),"")</f>
        <v/>
      </c>
      <c r="AA1139" s="10" t="str">
        <f>IF(Overall!$A1141&lt;&gt;"",IF(AND(MONTH($O1139) &lt;= 8, MONTH($P1139) &gt;= 8), IF($S1139 &lt;&gt; "", $I1139/$S1139, ""), ""),"")</f>
        <v/>
      </c>
      <c r="AB1139" s="10" t="str">
        <f>IF(Overall!$A1141&lt;&gt;"",IF(AND(MONTH($O1139) &lt;= 9, MONTH($P1139) &gt;= 9), IF($S1139 &lt;&gt; "", $I1139/$S1139, ""), ""),"")</f>
        <v/>
      </c>
      <c r="AC1139" s="10" t="str">
        <f>IF(Overall!$A1141&lt;&gt;"",IF(AND(MONTH($O1139) &lt;= 10, MONTH($P1139) &gt;= 10), IF($S1139 &lt;&gt; "", $I1139/$S1139, ""), ""),"")</f>
        <v/>
      </c>
      <c r="AD1139" s="10" t="str">
        <f>IF(Overall!$A1141&lt;&gt;"",IF(AND(MONTH($O1139) &lt;= 11, MONTH($P1139) &gt;= 11), IF($S1139 &lt;&gt; "", $I1139/$S1139, ""), ""),"")</f>
        <v/>
      </c>
      <c r="AE1139" s="10" t="str">
        <f>IF(Overall!$A1141&lt;&gt;"",IF(AND(MONTH($O1139) &lt;= 12, MONTH($P1139) &gt;= 12), IF($S1139 &lt;&gt; "", $I1139/$S1139, ""), ""),"")</f>
        <v/>
      </c>
      <c r="AG1139" s="10" t="str">
        <f ca="1">IFERROR(IF(AND(NOW()&lt;= EOMONTH(DATE(YEAR($P1139),1, 1), 0), Overall!$A1141&lt;&gt;"", MONTH($O1139) &lt;= 1, MONTH($P1139) &gt;= 1), IF($S1139 &lt;&gt; "", $I1139/$S1139, ""), ""), "")</f>
        <v/>
      </c>
      <c r="AH1139" s="10" t="str">
        <f ca="1">IFERROR(IF(AND(NOW()&lt;= EOMONTH(DATE(YEAR($P1139),2, 1), 0), Overall!$A1141&lt;&gt;"", MONTH($O1139) &lt;= 2, MONTH($P1139) &gt;= 2), IF($S1139 &lt;&gt; "", $I1139/$S1139, ""), ""), "")</f>
        <v/>
      </c>
      <c r="AI1139" s="10" t="str">
        <f ca="1">IFERROR(IF(AND(NOW()&lt;= EOMONTH(DATE(YEAR($P1139),3, 1), 0), Overall!$A1141&lt;&gt;"", MONTH($O1139) &lt;= 3, MONTH($P1139) &gt;= 3), IF($S1139 &lt;&gt; "", $I1139/$S1139, ""), ""), "")</f>
        <v/>
      </c>
      <c r="AJ1139" s="10" t="str">
        <f ca="1">IFERROR(IF(AND(NOW()&lt;= EOMONTH(DATE(YEAR($P1139),4, 1), 0), Overall!$A1141&lt;&gt;"", MONTH($O1139) &lt;= 4, MONTH($P1139) &gt;= 4), IF($S1139 &lt;&gt; "", $I1139/$S1139, ""), ""), "")</f>
        <v/>
      </c>
      <c r="AK1139" s="10" t="str">
        <f ca="1">IFERROR(IF(AND(NOW()&lt;= EOMONTH(DATE(YEAR($P1139),5, 1), 0), Overall!$A1141&lt;&gt;"", MONTH($O1139) &lt;= 5, MONTH($P1139) &gt;= 5), IF($S1139 &lt;&gt; "", $I1139/$S1139, ""), ""), "")</f>
        <v/>
      </c>
      <c r="AL1139" s="10" t="str">
        <f ca="1">IFERROR(IF(AND(NOW()&lt;= EOMONTH(DATE(YEAR($P1139),6, 1), 0), Overall!$A1141&lt;&gt;"", MONTH($O1139) &lt;= 6, MONTH($P1139) &gt;= 6), IF($S1139 &lt;&gt; "", $I1139/$S1139, ""), ""), "")</f>
        <v/>
      </c>
      <c r="AM1139" s="10" t="str">
        <f ca="1">IFERROR(IF(AND(NOW()&lt;= EOMONTH(DATE(YEAR($P1139),7, 1), 0), Overall!$A1141&lt;&gt;"", MONTH($O1139) &lt;= 7, MONTH($P1139) &gt;= 7), IF($S1139 &lt;&gt; "", $I1139/$S1139, ""), ""), "")</f>
        <v/>
      </c>
      <c r="AN1139" s="10" t="str">
        <f ca="1">IFERROR(IF(AND(NOW()&lt;= EOMONTH(DATE(YEAR($P1139),8, 1), 0), Overall!$A1141&lt;&gt;"", MONTH($O1139) &lt;= 8, MONTH($P1139) &gt;= 8), IF($S1139 &lt;&gt; "", $I1139/$S1139, ""), ""), "")</f>
        <v/>
      </c>
      <c r="AO1139" s="10" t="str">
        <f ca="1">IFERROR(IF(AND(NOW()&lt;= EOMONTH(DATE(YEAR($P1139),9, 1), 0), Overall!$A1141&lt;&gt;"", MONTH($O1139) &lt;= 9, MONTH($P1139) &gt;= 9), IF($S1139 &lt;&gt; "", $I1139/$S1139, ""), ""), "")</f>
        <v/>
      </c>
      <c r="AP1139" s="10" t="str">
        <f ca="1">IFERROR(IF(AND(NOW()&lt;= EOMONTH(DATE(YEAR($P1139),10, 1), 0), Overall!$A1141&lt;&gt;"", MONTH($O1139) &lt;= 10, MONTH($P1139) &gt;= 10), IF($S1139 &lt;&gt; "", $I1139/$S1139, ""), ""), "")</f>
        <v/>
      </c>
      <c r="AQ1139" s="10" t="str">
        <f ca="1">IFERROR(IF(AND(NOW()&lt;= EOMONTH(DATE(YEAR($P1139),11, 1), 0), Overall!$A1141&lt;&gt;"", MONTH($O1139) &lt;=11, MONTH($P1139) &gt;= 11), IF($S1139 &lt;&gt; "", $I1139/$S1139, ""), ""), "")</f>
        <v/>
      </c>
      <c r="AR1139" s="10" t="str">
        <f ca="1">IFERROR(IF(AND(NOW()&lt;= EOMONTH(DATE(YEAR($P1139),12, 1), 0), Overall!$A1141&lt;&gt;"", MONTH($O1139) &lt;= 12, MONTH($P1139) &gt;= 12), IF($S1139 &lt;&gt; "", $I1139/$S1139, ""), ""), "")</f>
        <v/>
      </c>
      <c r="AS1139" s="16">
        <f t="shared" ca="1" si="37"/>
        <v>0</v>
      </c>
    </row>
    <row r="1140" spans="1:45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5" t="str">
        <f>IF(Overall!P1142&lt;&gt;"",_xlfn.VALUETOTEXT(Overall!P1142),"")</f>
        <v/>
      </c>
      <c r="I1140" s="6" t="str">
        <f>IF(Overall!F1142&lt;&gt;"",VALUE(Overall!F1142),"")</f>
        <v/>
      </c>
      <c r="J1140" s="6" t="str">
        <f>IF(Overall!G1142&lt;&gt;"",VALUE(Overall!G1142),"")</f>
        <v/>
      </c>
      <c r="K1140" s="6" t="str">
        <f>IF(Overall!H1142&lt;&gt;"",VALUE(Overall!H1142),"")</f>
        <v/>
      </c>
      <c r="L1140" s="6" t="str">
        <f>IF(Overall!I1142&lt;&gt;"",VALUE(Overall!I1142),"")</f>
        <v/>
      </c>
      <c r="M1140" s="6" t="str">
        <f>IF(Overall!J1142&lt;&gt;"",VALUE(Overall!J1142),"")</f>
        <v/>
      </c>
      <c r="N1140" s="6" t="str">
        <f>IF(Overall!K1142&lt;&gt;"",VALUE(Overall!K1142),"")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R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S1140" s="5" t="str">
        <f t="shared" si="36"/>
        <v/>
      </c>
      <c r="T1140" s="10" t="str">
        <f>IF(Overall!$A1142&lt;&gt;"",IF(AND(MONTH($O1140) &lt;= 1, MONTH($P1140) &gt;= 1), IF($S1140 &lt;&gt; "", $I1140/$S1140, ""), ""),"")</f>
        <v/>
      </c>
      <c r="U1140" s="10" t="str">
        <f>IF(Overall!$A1142&lt;&gt;"",IF(AND(MONTH($O1140) &lt;= 2, MONTH($P1140) &gt;= 2), IF($S1140 &lt;&gt; "", $I1140/$S1140, ""), ""),"")</f>
        <v/>
      </c>
      <c r="V1140" s="10" t="str">
        <f>IF(Overall!$A1142&lt;&gt;"",IF(AND(MONTH($O1140) &lt;= 3, MONTH($P1140) &gt;= 3), IF($S1140 &lt;&gt; "", $I1140/$S1140, ""), ""),"")</f>
        <v/>
      </c>
      <c r="W1140" s="10" t="str">
        <f>IF(Overall!$A1142&lt;&gt;"",IF(AND(MONTH($O1140) &lt;= 4, MONTH($P1140) &gt;= 4), IF($S1140 &lt;&gt; "", $I1140/$S1140, ""), ""),"")</f>
        <v/>
      </c>
      <c r="X1140" s="10" t="str">
        <f>IF(Overall!$A1142&lt;&gt;"",IF(AND(MONTH($O1140) &lt;= 5, MONTH($P1140) &gt;= 5), IF($S1140 &lt;&gt; "", $I1140/$S1140, ""), ""),"")</f>
        <v/>
      </c>
      <c r="Y1140" s="10" t="str">
        <f>IF(Overall!$A1142&lt;&gt;"",IF(AND(MONTH($O1140) &lt;= 6, MONTH($P1140) &gt;= 6), IF($S1140 &lt;&gt; "", $I1140/$S1140, ""), ""),"")</f>
        <v/>
      </c>
      <c r="Z1140" s="10" t="str">
        <f>IF(Overall!$A1142&lt;&gt;"",IF(AND(MONTH($O1140) &lt;= 7, MONTH($P1140) &gt;= 7 ), IF($S1140 &lt;&gt; "", $I1140/$S1140, ""), ""),"")</f>
        <v/>
      </c>
      <c r="AA1140" s="10" t="str">
        <f>IF(Overall!$A1142&lt;&gt;"",IF(AND(MONTH($O1140) &lt;= 8, MONTH($P1140) &gt;= 8), IF($S1140 &lt;&gt; "", $I1140/$S1140, ""), ""),"")</f>
        <v/>
      </c>
      <c r="AB1140" s="10" t="str">
        <f>IF(Overall!$A1142&lt;&gt;"",IF(AND(MONTH($O1140) &lt;= 9, MONTH($P1140) &gt;= 9), IF($S1140 &lt;&gt; "", $I1140/$S1140, ""), ""),"")</f>
        <v/>
      </c>
      <c r="AC1140" s="10" t="str">
        <f>IF(Overall!$A1142&lt;&gt;"",IF(AND(MONTH($O1140) &lt;= 10, MONTH($P1140) &gt;= 10), IF($S1140 &lt;&gt; "", $I1140/$S1140, ""), ""),"")</f>
        <v/>
      </c>
      <c r="AD1140" s="10" t="str">
        <f>IF(Overall!$A1142&lt;&gt;"",IF(AND(MONTH($O1140) &lt;= 11, MONTH($P1140) &gt;= 11), IF($S1140 &lt;&gt; "", $I1140/$S1140, ""), ""),"")</f>
        <v/>
      </c>
      <c r="AE1140" s="10" t="str">
        <f>IF(Overall!$A1142&lt;&gt;"",IF(AND(MONTH($O1140) &lt;= 12, MONTH($P1140) &gt;= 12), IF($S1140 &lt;&gt; "", $I1140/$S1140, ""), ""),"")</f>
        <v/>
      </c>
      <c r="AG1140" s="10" t="str">
        <f ca="1">IFERROR(IF(AND(NOW()&lt;= EOMONTH(DATE(YEAR($P1140),1, 1), 0), Overall!$A1142&lt;&gt;"", MONTH($O1140) &lt;= 1, MONTH($P1140) &gt;= 1), IF($S1140 &lt;&gt; "", $I1140/$S1140, ""), ""), "")</f>
        <v/>
      </c>
      <c r="AH1140" s="10" t="str">
        <f ca="1">IFERROR(IF(AND(NOW()&lt;= EOMONTH(DATE(YEAR($P1140),2, 1), 0), Overall!$A1142&lt;&gt;"", MONTH($O1140) &lt;= 2, MONTH($P1140) &gt;= 2), IF($S1140 &lt;&gt; "", $I1140/$S1140, ""), ""), "")</f>
        <v/>
      </c>
      <c r="AI1140" s="10" t="str">
        <f ca="1">IFERROR(IF(AND(NOW()&lt;= EOMONTH(DATE(YEAR($P1140),3, 1), 0), Overall!$A1142&lt;&gt;"", MONTH($O1140) &lt;= 3, MONTH($P1140) &gt;= 3), IF($S1140 &lt;&gt; "", $I1140/$S1140, ""), ""), "")</f>
        <v/>
      </c>
      <c r="AJ1140" s="10" t="str">
        <f ca="1">IFERROR(IF(AND(NOW()&lt;= EOMONTH(DATE(YEAR($P1140),4, 1), 0), Overall!$A1142&lt;&gt;"", MONTH($O1140) &lt;= 4, MONTH($P1140) &gt;= 4), IF($S1140 &lt;&gt; "", $I1140/$S1140, ""), ""), "")</f>
        <v/>
      </c>
      <c r="AK1140" s="10" t="str">
        <f ca="1">IFERROR(IF(AND(NOW()&lt;= EOMONTH(DATE(YEAR($P1140),5, 1), 0), Overall!$A1142&lt;&gt;"", MONTH($O1140) &lt;= 5, MONTH($P1140) &gt;= 5), IF($S1140 &lt;&gt; "", $I1140/$S1140, ""), ""), "")</f>
        <v/>
      </c>
      <c r="AL1140" s="10" t="str">
        <f ca="1">IFERROR(IF(AND(NOW()&lt;= EOMONTH(DATE(YEAR($P1140),6, 1), 0), Overall!$A1142&lt;&gt;"", MONTH($O1140) &lt;= 6, MONTH($P1140) &gt;= 6), IF($S1140 &lt;&gt; "", $I1140/$S1140, ""), ""), "")</f>
        <v/>
      </c>
      <c r="AM1140" s="10" t="str">
        <f ca="1">IFERROR(IF(AND(NOW()&lt;= EOMONTH(DATE(YEAR($P1140),7, 1), 0), Overall!$A1142&lt;&gt;"", MONTH($O1140) &lt;= 7, MONTH($P1140) &gt;= 7), IF($S1140 &lt;&gt; "", $I1140/$S1140, ""), ""), "")</f>
        <v/>
      </c>
      <c r="AN1140" s="10" t="str">
        <f ca="1">IFERROR(IF(AND(NOW()&lt;= EOMONTH(DATE(YEAR($P1140),8, 1), 0), Overall!$A1142&lt;&gt;"", MONTH($O1140) &lt;= 8, MONTH($P1140) &gt;= 8), IF($S1140 &lt;&gt; "", $I1140/$S1140, ""), ""), "")</f>
        <v/>
      </c>
      <c r="AO1140" s="10" t="str">
        <f ca="1">IFERROR(IF(AND(NOW()&lt;= EOMONTH(DATE(YEAR($P1140),9, 1), 0), Overall!$A1142&lt;&gt;"", MONTH($O1140) &lt;= 9, MONTH($P1140) &gt;= 9), IF($S1140 &lt;&gt; "", $I1140/$S1140, ""), ""), "")</f>
        <v/>
      </c>
      <c r="AP1140" s="10" t="str">
        <f ca="1">IFERROR(IF(AND(NOW()&lt;= EOMONTH(DATE(YEAR($P1140),10, 1), 0), Overall!$A1142&lt;&gt;"", MONTH($O1140) &lt;= 10, MONTH($P1140) &gt;= 10), IF($S1140 &lt;&gt; "", $I1140/$S1140, ""), ""), "")</f>
        <v/>
      </c>
      <c r="AQ1140" s="10" t="str">
        <f ca="1">IFERROR(IF(AND(NOW()&lt;= EOMONTH(DATE(YEAR($P1140),11, 1), 0), Overall!$A1142&lt;&gt;"", MONTH($O1140) &lt;=11, MONTH($P1140) &gt;= 11), IF($S1140 &lt;&gt; "", $I1140/$S1140, ""), ""), "")</f>
        <v/>
      </c>
      <c r="AR1140" s="10" t="str">
        <f ca="1">IFERROR(IF(AND(NOW()&lt;= EOMONTH(DATE(YEAR($P1140),12, 1), 0), Overall!$A1142&lt;&gt;"", MONTH($O1140) &lt;= 12, MONTH($P1140) &gt;= 12), IF($S1140 &lt;&gt; "", $I1140/$S1140, ""), ""), "")</f>
        <v/>
      </c>
      <c r="AS1140" s="16">
        <f t="shared" ca="1" si="37"/>
        <v>0</v>
      </c>
    </row>
    <row r="1141" spans="1:45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5" t="str">
        <f>IF(Overall!P1143&lt;&gt;"",_xlfn.VALUETOTEXT(Overall!P1143),"")</f>
        <v/>
      </c>
      <c r="I1141" s="6" t="str">
        <f>IF(Overall!F1143&lt;&gt;"",VALUE(Overall!F1143),"")</f>
        <v/>
      </c>
      <c r="J1141" s="6" t="str">
        <f>IF(Overall!G1143&lt;&gt;"",VALUE(Overall!G1143),"")</f>
        <v/>
      </c>
      <c r="K1141" s="6" t="str">
        <f>IF(Overall!H1143&lt;&gt;"",VALUE(Overall!H1143),"")</f>
        <v/>
      </c>
      <c r="L1141" s="6" t="str">
        <f>IF(Overall!I1143&lt;&gt;"",VALUE(Overall!I1143),"")</f>
        <v/>
      </c>
      <c r="M1141" s="6" t="str">
        <f>IF(Overall!J1143&lt;&gt;"",VALUE(Overall!J1143),"")</f>
        <v/>
      </c>
      <c r="N1141" s="6" t="str">
        <f>IF(Overall!K1143&lt;&gt;"",VALUE(Overall!K1143),"")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R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S1141" s="5" t="str">
        <f t="shared" si="36"/>
        <v/>
      </c>
      <c r="T1141" s="10" t="str">
        <f>IF(Overall!$A1143&lt;&gt;"",IF(AND(MONTH($O1141) &lt;= 1, MONTH($P1141) &gt;= 1), IF($S1141 &lt;&gt; "", $I1141/$S1141, ""), ""),"")</f>
        <v/>
      </c>
      <c r="U1141" s="10" t="str">
        <f>IF(Overall!$A1143&lt;&gt;"",IF(AND(MONTH($O1141) &lt;= 2, MONTH($P1141) &gt;= 2), IF($S1141 &lt;&gt; "", $I1141/$S1141, ""), ""),"")</f>
        <v/>
      </c>
      <c r="V1141" s="10" t="str">
        <f>IF(Overall!$A1143&lt;&gt;"",IF(AND(MONTH($O1141) &lt;= 3, MONTH($P1141) &gt;= 3), IF($S1141 &lt;&gt; "", $I1141/$S1141, ""), ""),"")</f>
        <v/>
      </c>
      <c r="W1141" s="10" t="str">
        <f>IF(Overall!$A1143&lt;&gt;"",IF(AND(MONTH($O1141) &lt;= 4, MONTH($P1141) &gt;= 4), IF($S1141 &lt;&gt; "", $I1141/$S1141, ""), ""),"")</f>
        <v/>
      </c>
      <c r="X1141" s="10" t="str">
        <f>IF(Overall!$A1143&lt;&gt;"",IF(AND(MONTH($O1141) &lt;= 5, MONTH($P1141) &gt;= 5), IF($S1141 &lt;&gt; "", $I1141/$S1141, ""), ""),"")</f>
        <v/>
      </c>
      <c r="Y1141" s="10" t="str">
        <f>IF(Overall!$A1143&lt;&gt;"",IF(AND(MONTH($O1141) &lt;= 6, MONTH($P1141) &gt;= 6), IF($S1141 &lt;&gt; "", $I1141/$S1141, ""), ""),"")</f>
        <v/>
      </c>
      <c r="Z1141" s="10" t="str">
        <f>IF(Overall!$A1143&lt;&gt;"",IF(AND(MONTH($O1141) &lt;= 7, MONTH($P1141) &gt;= 7 ), IF($S1141 &lt;&gt; "", $I1141/$S1141, ""), ""),"")</f>
        <v/>
      </c>
      <c r="AA1141" s="10" t="str">
        <f>IF(Overall!$A1143&lt;&gt;"",IF(AND(MONTH($O1141) &lt;= 8, MONTH($P1141) &gt;= 8), IF($S1141 &lt;&gt; "", $I1141/$S1141, ""), ""),"")</f>
        <v/>
      </c>
      <c r="AB1141" s="10" t="str">
        <f>IF(Overall!$A1143&lt;&gt;"",IF(AND(MONTH($O1141) &lt;= 9, MONTH($P1141) &gt;= 9), IF($S1141 &lt;&gt; "", $I1141/$S1141, ""), ""),"")</f>
        <v/>
      </c>
      <c r="AC1141" s="10" t="str">
        <f>IF(Overall!$A1143&lt;&gt;"",IF(AND(MONTH($O1141) &lt;= 10, MONTH($P1141) &gt;= 10), IF($S1141 &lt;&gt; "", $I1141/$S1141, ""), ""),"")</f>
        <v/>
      </c>
      <c r="AD1141" s="10" t="str">
        <f>IF(Overall!$A1143&lt;&gt;"",IF(AND(MONTH($O1141) &lt;= 11, MONTH($P1141) &gt;= 11), IF($S1141 &lt;&gt; "", $I1141/$S1141, ""), ""),"")</f>
        <v/>
      </c>
      <c r="AE1141" s="10" t="str">
        <f>IF(Overall!$A1143&lt;&gt;"",IF(AND(MONTH($O1141) &lt;= 12, MONTH($P1141) &gt;= 12), IF($S1141 &lt;&gt; "", $I1141/$S1141, ""), ""),"")</f>
        <v/>
      </c>
      <c r="AG1141" s="10" t="str">
        <f ca="1">IFERROR(IF(AND(NOW()&lt;= EOMONTH(DATE(YEAR($P1141),1, 1), 0), Overall!$A1143&lt;&gt;"", MONTH($O1141) &lt;= 1, MONTH($P1141) &gt;= 1), IF($S1141 &lt;&gt; "", $I1141/$S1141, ""), ""), "")</f>
        <v/>
      </c>
      <c r="AH1141" s="10" t="str">
        <f ca="1">IFERROR(IF(AND(NOW()&lt;= EOMONTH(DATE(YEAR($P1141),2, 1), 0), Overall!$A1143&lt;&gt;"", MONTH($O1141) &lt;= 2, MONTH($P1141) &gt;= 2), IF($S1141 &lt;&gt; "", $I1141/$S1141, ""), ""), "")</f>
        <v/>
      </c>
      <c r="AI1141" s="10" t="str">
        <f ca="1">IFERROR(IF(AND(NOW()&lt;= EOMONTH(DATE(YEAR($P1141),3, 1), 0), Overall!$A1143&lt;&gt;"", MONTH($O1141) &lt;= 3, MONTH($P1141) &gt;= 3), IF($S1141 &lt;&gt; "", $I1141/$S1141, ""), ""), "")</f>
        <v/>
      </c>
      <c r="AJ1141" s="10" t="str">
        <f ca="1">IFERROR(IF(AND(NOW()&lt;= EOMONTH(DATE(YEAR($P1141),4, 1), 0), Overall!$A1143&lt;&gt;"", MONTH($O1141) &lt;= 4, MONTH($P1141) &gt;= 4), IF($S1141 &lt;&gt; "", $I1141/$S1141, ""), ""), "")</f>
        <v/>
      </c>
      <c r="AK1141" s="10" t="str">
        <f ca="1">IFERROR(IF(AND(NOW()&lt;= EOMONTH(DATE(YEAR($P1141),5, 1), 0), Overall!$A1143&lt;&gt;"", MONTH($O1141) &lt;= 5, MONTH($P1141) &gt;= 5), IF($S1141 &lt;&gt; "", $I1141/$S1141, ""), ""), "")</f>
        <v/>
      </c>
      <c r="AL1141" s="10" t="str">
        <f ca="1">IFERROR(IF(AND(NOW()&lt;= EOMONTH(DATE(YEAR($P1141),6, 1), 0), Overall!$A1143&lt;&gt;"", MONTH($O1141) &lt;= 6, MONTH($P1141) &gt;= 6), IF($S1141 &lt;&gt; "", $I1141/$S1141, ""), ""), "")</f>
        <v/>
      </c>
      <c r="AM1141" s="10" t="str">
        <f ca="1">IFERROR(IF(AND(NOW()&lt;= EOMONTH(DATE(YEAR($P1141),7, 1), 0), Overall!$A1143&lt;&gt;"", MONTH($O1141) &lt;= 7, MONTH($P1141) &gt;= 7), IF($S1141 &lt;&gt; "", $I1141/$S1141, ""), ""), "")</f>
        <v/>
      </c>
      <c r="AN1141" s="10" t="str">
        <f ca="1">IFERROR(IF(AND(NOW()&lt;= EOMONTH(DATE(YEAR($P1141),8, 1), 0), Overall!$A1143&lt;&gt;"", MONTH($O1141) &lt;= 8, MONTH($P1141) &gt;= 8), IF($S1141 &lt;&gt; "", $I1141/$S1141, ""), ""), "")</f>
        <v/>
      </c>
      <c r="AO1141" s="10" t="str">
        <f ca="1">IFERROR(IF(AND(NOW()&lt;= EOMONTH(DATE(YEAR($P1141),9, 1), 0), Overall!$A1143&lt;&gt;"", MONTH($O1141) &lt;= 9, MONTH($P1141) &gt;= 9), IF($S1141 &lt;&gt; "", $I1141/$S1141, ""), ""), "")</f>
        <v/>
      </c>
      <c r="AP1141" s="10" t="str">
        <f ca="1">IFERROR(IF(AND(NOW()&lt;= EOMONTH(DATE(YEAR($P1141),10, 1), 0), Overall!$A1143&lt;&gt;"", MONTH($O1141) &lt;= 10, MONTH($P1141) &gt;= 10), IF($S1141 &lt;&gt; "", $I1141/$S1141, ""), ""), "")</f>
        <v/>
      </c>
      <c r="AQ1141" s="10" t="str">
        <f ca="1">IFERROR(IF(AND(NOW()&lt;= EOMONTH(DATE(YEAR($P1141),11, 1), 0), Overall!$A1143&lt;&gt;"", MONTH($O1141) &lt;=11, MONTH($P1141) &gt;= 11), IF($S1141 &lt;&gt; "", $I1141/$S1141, ""), ""), "")</f>
        <v/>
      </c>
      <c r="AR1141" s="10" t="str">
        <f ca="1">IFERROR(IF(AND(NOW()&lt;= EOMONTH(DATE(YEAR($P1141),12, 1), 0), Overall!$A1143&lt;&gt;"", MONTH($O1141) &lt;= 12, MONTH($P1141) &gt;= 12), IF($S1141 &lt;&gt; "", $I1141/$S1141, ""), ""), "")</f>
        <v/>
      </c>
      <c r="AS1141" s="16">
        <f t="shared" ca="1" si="37"/>
        <v>0</v>
      </c>
    </row>
    <row r="1142" spans="1:45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5" t="str">
        <f>IF(Overall!P1144&lt;&gt;"",_xlfn.VALUETOTEXT(Overall!P1144),"")</f>
        <v/>
      </c>
      <c r="I1142" s="6" t="str">
        <f>IF(Overall!F1144&lt;&gt;"",VALUE(Overall!F1144),"")</f>
        <v/>
      </c>
      <c r="J1142" s="6" t="str">
        <f>IF(Overall!G1144&lt;&gt;"",VALUE(Overall!G1144),"")</f>
        <v/>
      </c>
      <c r="K1142" s="6" t="str">
        <f>IF(Overall!H1144&lt;&gt;"",VALUE(Overall!H1144),"")</f>
        <v/>
      </c>
      <c r="L1142" s="6" t="str">
        <f>IF(Overall!I1144&lt;&gt;"",VALUE(Overall!I1144),"")</f>
        <v/>
      </c>
      <c r="M1142" s="6" t="str">
        <f>IF(Overall!J1144&lt;&gt;"",VALUE(Overall!J1144),"")</f>
        <v/>
      </c>
      <c r="N1142" s="6" t="str">
        <f>IF(Overall!K1144&lt;&gt;"",VALUE(Overall!K1144),"")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R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S1142" s="5" t="str">
        <f t="shared" si="36"/>
        <v/>
      </c>
      <c r="T1142" s="10" t="str">
        <f>IF(Overall!$A1144&lt;&gt;"",IF(AND(MONTH($O1142) &lt;= 1, MONTH($P1142) &gt;= 1), IF($S1142 &lt;&gt; "", $I1142/$S1142, ""), ""),"")</f>
        <v/>
      </c>
      <c r="U1142" s="10" t="str">
        <f>IF(Overall!$A1144&lt;&gt;"",IF(AND(MONTH($O1142) &lt;= 2, MONTH($P1142) &gt;= 2), IF($S1142 &lt;&gt; "", $I1142/$S1142, ""), ""),"")</f>
        <v/>
      </c>
      <c r="V1142" s="10" t="str">
        <f>IF(Overall!$A1144&lt;&gt;"",IF(AND(MONTH($O1142) &lt;= 3, MONTH($P1142) &gt;= 3), IF($S1142 &lt;&gt; "", $I1142/$S1142, ""), ""),"")</f>
        <v/>
      </c>
      <c r="W1142" s="10" t="str">
        <f>IF(Overall!$A1144&lt;&gt;"",IF(AND(MONTH($O1142) &lt;= 4, MONTH($P1142) &gt;= 4), IF($S1142 &lt;&gt; "", $I1142/$S1142, ""), ""),"")</f>
        <v/>
      </c>
      <c r="X1142" s="10" t="str">
        <f>IF(Overall!$A1144&lt;&gt;"",IF(AND(MONTH($O1142) &lt;= 5, MONTH($P1142) &gt;= 5), IF($S1142 &lt;&gt; "", $I1142/$S1142, ""), ""),"")</f>
        <v/>
      </c>
      <c r="Y1142" s="10" t="str">
        <f>IF(Overall!$A1144&lt;&gt;"",IF(AND(MONTH($O1142) &lt;= 6, MONTH($P1142) &gt;= 6), IF($S1142 &lt;&gt; "", $I1142/$S1142, ""), ""),"")</f>
        <v/>
      </c>
      <c r="Z1142" s="10" t="str">
        <f>IF(Overall!$A1144&lt;&gt;"",IF(AND(MONTH($O1142) &lt;= 7, MONTH($P1142) &gt;= 7 ), IF($S1142 &lt;&gt; "", $I1142/$S1142, ""), ""),"")</f>
        <v/>
      </c>
      <c r="AA1142" s="10" t="str">
        <f>IF(Overall!$A1144&lt;&gt;"",IF(AND(MONTH($O1142) &lt;= 8, MONTH($P1142) &gt;= 8), IF($S1142 &lt;&gt; "", $I1142/$S1142, ""), ""),"")</f>
        <v/>
      </c>
      <c r="AB1142" s="10" t="str">
        <f>IF(Overall!$A1144&lt;&gt;"",IF(AND(MONTH($O1142) &lt;= 9, MONTH($P1142) &gt;= 9), IF($S1142 &lt;&gt; "", $I1142/$S1142, ""), ""),"")</f>
        <v/>
      </c>
      <c r="AC1142" s="10" t="str">
        <f>IF(Overall!$A1144&lt;&gt;"",IF(AND(MONTH($O1142) &lt;= 10, MONTH($P1142) &gt;= 10), IF($S1142 &lt;&gt; "", $I1142/$S1142, ""), ""),"")</f>
        <v/>
      </c>
      <c r="AD1142" s="10" t="str">
        <f>IF(Overall!$A1144&lt;&gt;"",IF(AND(MONTH($O1142) &lt;= 11, MONTH($P1142) &gt;= 11), IF($S1142 &lt;&gt; "", $I1142/$S1142, ""), ""),"")</f>
        <v/>
      </c>
      <c r="AE1142" s="10" t="str">
        <f>IF(Overall!$A1144&lt;&gt;"",IF(AND(MONTH($O1142) &lt;= 12, MONTH($P1142) &gt;= 12), IF($S1142 &lt;&gt; "", $I1142/$S1142, ""), ""),"")</f>
        <v/>
      </c>
      <c r="AG1142" s="10" t="str">
        <f ca="1">IFERROR(IF(AND(NOW()&lt;= EOMONTH(DATE(YEAR($P1142),1, 1), 0), Overall!$A1144&lt;&gt;"", MONTH($O1142) &lt;= 1, MONTH($P1142) &gt;= 1), IF($S1142 &lt;&gt; "", $I1142/$S1142, ""), ""), "")</f>
        <v/>
      </c>
      <c r="AH1142" s="10" t="str">
        <f ca="1">IFERROR(IF(AND(NOW()&lt;= EOMONTH(DATE(YEAR($P1142),2, 1), 0), Overall!$A1144&lt;&gt;"", MONTH($O1142) &lt;= 2, MONTH($P1142) &gt;= 2), IF($S1142 &lt;&gt; "", $I1142/$S1142, ""), ""), "")</f>
        <v/>
      </c>
      <c r="AI1142" s="10" t="str">
        <f ca="1">IFERROR(IF(AND(NOW()&lt;= EOMONTH(DATE(YEAR($P1142),3, 1), 0), Overall!$A1144&lt;&gt;"", MONTH($O1142) &lt;= 3, MONTH($P1142) &gt;= 3), IF($S1142 &lt;&gt; "", $I1142/$S1142, ""), ""), "")</f>
        <v/>
      </c>
      <c r="AJ1142" s="10" t="str">
        <f ca="1">IFERROR(IF(AND(NOW()&lt;= EOMONTH(DATE(YEAR($P1142),4, 1), 0), Overall!$A1144&lt;&gt;"", MONTH($O1142) &lt;= 4, MONTH($P1142) &gt;= 4), IF($S1142 &lt;&gt; "", $I1142/$S1142, ""), ""), "")</f>
        <v/>
      </c>
      <c r="AK1142" s="10" t="str">
        <f ca="1">IFERROR(IF(AND(NOW()&lt;= EOMONTH(DATE(YEAR($P1142),5, 1), 0), Overall!$A1144&lt;&gt;"", MONTH($O1142) &lt;= 5, MONTH($P1142) &gt;= 5), IF($S1142 &lt;&gt; "", $I1142/$S1142, ""), ""), "")</f>
        <v/>
      </c>
      <c r="AL1142" s="10" t="str">
        <f ca="1">IFERROR(IF(AND(NOW()&lt;= EOMONTH(DATE(YEAR($P1142),6, 1), 0), Overall!$A1144&lt;&gt;"", MONTH($O1142) &lt;= 6, MONTH($P1142) &gt;= 6), IF($S1142 &lt;&gt; "", $I1142/$S1142, ""), ""), "")</f>
        <v/>
      </c>
      <c r="AM1142" s="10" t="str">
        <f ca="1">IFERROR(IF(AND(NOW()&lt;= EOMONTH(DATE(YEAR($P1142),7, 1), 0), Overall!$A1144&lt;&gt;"", MONTH($O1142) &lt;= 7, MONTH($P1142) &gt;= 7), IF($S1142 &lt;&gt; "", $I1142/$S1142, ""), ""), "")</f>
        <v/>
      </c>
      <c r="AN1142" s="10" t="str">
        <f ca="1">IFERROR(IF(AND(NOW()&lt;= EOMONTH(DATE(YEAR($P1142),8, 1), 0), Overall!$A1144&lt;&gt;"", MONTH($O1142) &lt;= 8, MONTH($P1142) &gt;= 8), IF($S1142 &lt;&gt; "", $I1142/$S1142, ""), ""), "")</f>
        <v/>
      </c>
      <c r="AO1142" s="10" t="str">
        <f ca="1">IFERROR(IF(AND(NOW()&lt;= EOMONTH(DATE(YEAR($P1142),9, 1), 0), Overall!$A1144&lt;&gt;"", MONTH($O1142) &lt;= 9, MONTH($P1142) &gt;= 9), IF($S1142 &lt;&gt; "", $I1142/$S1142, ""), ""), "")</f>
        <v/>
      </c>
      <c r="AP1142" s="10" t="str">
        <f ca="1">IFERROR(IF(AND(NOW()&lt;= EOMONTH(DATE(YEAR($P1142),10, 1), 0), Overall!$A1144&lt;&gt;"", MONTH($O1142) &lt;= 10, MONTH($P1142) &gt;= 10), IF($S1142 &lt;&gt; "", $I1142/$S1142, ""), ""), "")</f>
        <v/>
      </c>
      <c r="AQ1142" s="10" t="str">
        <f ca="1">IFERROR(IF(AND(NOW()&lt;= EOMONTH(DATE(YEAR($P1142),11, 1), 0), Overall!$A1144&lt;&gt;"", MONTH($O1142) &lt;=11, MONTH($P1142) &gt;= 11), IF($S1142 &lt;&gt; "", $I1142/$S1142, ""), ""), "")</f>
        <v/>
      </c>
      <c r="AR1142" s="10" t="str">
        <f ca="1">IFERROR(IF(AND(NOW()&lt;= EOMONTH(DATE(YEAR($P1142),12, 1), 0), Overall!$A1144&lt;&gt;"", MONTH($O1142) &lt;= 12, MONTH($P1142) &gt;= 12), IF($S1142 &lt;&gt; "", $I1142/$S1142, ""), ""), "")</f>
        <v/>
      </c>
      <c r="AS1142" s="16">
        <f t="shared" ca="1" si="37"/>
        <v>0</v>
      </c>
    </row>
    <row r="1143" spans="1:45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5" t="str">
        <f>IF(Overall!P1145&lt;&gt;"",_xlfn.VALUETOTEXT(Overall!P1145),"")</f>
        <v/>
      </c>
      <c r="I1143" s="6" t="str">
        <f>IF(Overall!F1145&lt;&gt;"",VALUE(Overall!F1145),"")</f>
        <v/>
      </c>
      <c r="J1143" s="6" t="str">
        <f>IF(Overall!G1145&lt;&gt;"",VALUE(Overall!G1145),"")</f>
        <v/>
      </c>
      <c r="K1143" s="6" t="str">
        <f>IF(Overall!H1145&lt;&gt;"",VALUE(Overall!H1145),"")</f>
        <v/>
      </c>
      <c r="L1143" s="6" t="str">
        <f>IF(Overall!I1145&lt;&gt;"",VALUE(Overall!I1145),"")</f>
        <v/>
      </c>
      <c r="M1143" s="6" t="str">
        <f>IF(Overall!J1145&lt;&gt;"",VALUE(Overall!J1145),"")</f>
        <v/>
      </c>
      <c r="N1143" s="6" t="str">
        <f>IF(Overall!K1145&lt;&gt;"",VALUE(Overall!K1145),"")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R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S1143" s="5" t="str">
        <f t="shared" si="36"/>
        <v/>
      </c>
      <c r="T1143" s="10" t="str">
        <f>IF(Overall!$A1145&lt;&gt;"",IF(AND(MONTH($O1143) &lt;= 1, MONTH($P1143) &gt;= 1), IF($S1143 &lt;&gt; "", $I1143/$S1143, ""), ""),"")</f>
        <v/>
      </c>
      <c r="U1143" s="10" t="str">
        <f>IF(Overall!$A1145&lt;&gt;"",IF(AND(MONTH($O1143) &lt;= 2, MONTH($P1143) &gt;= 2), IF($S1143 &lt;&gt; "", $I1143/$S1143, ""), ""),"")</f>
        <v/>
      </c>
      <c r="V1143" s="10" t="str">
        <f>IF(Overall!$A1145&lt;&gt;"",IF(AND(MONTH($O1143) &lt;= 3, MONTH($P1143) &gt;= 3), IF($S1143 &lt;&gt; "", $I1143/$S1143, ""), ""),"")</f>
        <v/>
      </c>
      <c r="W1143" s="10" t="str">
        <f>IF(Overall!$A1145&lt;&gt;"",IF(AND(MONTH($O1143) &lt;= 4, MONTH($P1143) &gt;= 4), IF($S1143 &lt;&gt; "", $I1143/$S1143, ""), ""),"")</f>
        <v/>
      </c>
      <c r="X1143" s="10" t="str">
        <f>IF(Overall!$A1145&lt;&gt;"",IF(AND(MONTH($O1143) &lt;= 5, MONTH($P1143) &gt;= 5), IF($S1143 &lt;&gt; "", $I1143/$S1143, ""), ""),"")</f>
        <v/>
      </c>
      <c r="Y1143" s="10" t="str">
        <f>IF(Overall!$A1145&lt;&gt;"",IF(AND(MONTH($O1143) &lt;= 6, MONTH($P1143) &gt;= 6), IF($S1143 &lt;&gt; "", $I1143/$S1143, ""), ""),"")</f>
        <v/>
      </c>
      <c r="Z1143" s="10" t="str">
        <f>IF(Overall!$A1145&lt;&gt;"",IF(AND(MONTH($O1143) &lt;= 7, MONTH($P1143) &gt;= 7 ), IF($S1143 &lt;&gt; "", $I1143/$S1143, ""), ""),"")</f>
        <v/>
      </c>
      <c r="AA1143" s="10" t="str">
        <f>IF(Overall!$A1145&lt;&gt;"",IF(AND(MONTH($O1143) &lt;= 8, MONTH($P1143) &gt;= 8), IF($S1143 &lt;&gt; "", $I1143/$S1143, ""), ""),"")</f>
        <v/>
      </c>
      <c r="AB1143" s="10" t="str">
        <f>IF(Overall!$A1145&lt;&gt;"",IF(AND(MONTH($O1143) &lt;= 9, MONTH($P1143) &gt;= 9), IF($S1143 &lt;&gt; "", $I1143/$S1143, ""), ""),"")</f>
        <v/>
      </c>
      <c r="AC1143" s="10" t="str">
        <f>IF(Overall!$A1145&lt;&gt;"",IF(AND(MONTH($O1143) &lt;= 10, MONTH($P1143) &gt;= 10), IF($S1143 &lt;&gt; "", $I1143/$S1143, ""), ""),"")</f>
        <v/>
      </c>
      <c r="AD1143" s="10" t="str">
        <f>IF(Overall!$A1145&lt;&gt;"",IF(AND(MONTH($O1143) &lt;= 11, MONTH($P1143) &gt;= 11), IF($S1143 &lt;&gt; "", $I1143/$S1143, ""), ""),"")</f>
        <v/>
      </c>
      <c r="AE1143" s="10" t="str">
        <f>IF(Overall!$A1145&lt;&gt;"",IF(AND(MONTH($O1143) &lt;= 12, MONTH($P1143) &gt;= 12), IF($S1143 &lt;&gt; "", $I1143/$S1143, ""), ""),"")</f>
        <v/>
      </c>
      <c r="AG1143" s="10" t="str">
        <f ca="1">IFERROR(IF(AND(NOW()&lt;= EOMONTH(DATE(YEAR($P1143),1, 1), 0), Overall!$A1145&lt;&gt;"", MONTH($O1143) &lt;= 1, MONTH($P1143) &gt;= 1), IF($S1143 &lt;&gt; "", $I1143/$S1143, ""), ""), "")</f>
        <v/>
      </c>
      <c r="AH1143" s="10" t="str">
        <f ca="1">IFERROR(IF(AND(NOW()&lt;= EOMONTH(DATE(YEAR($P1143),2, 1), 0), Overall!$A1145&lt;&gt;"", MONTH($O1143) &lt;= 2, MONTH($P1143) &gt;= 2), IF($S1143 &lt;&gt; "", $I1143/$S1143, ""), ""), "")</f>
        <v/>
      </c>
      <c r="AI1143" s="10" t="str">
        <f ca="1">IFERROR(IF(AND(NOW()&lt;= EOMONTH(DATE(YEAR($P1143),3, 1), 0), Overall!$A1145&lt;&gt;"", MONTH($O1143) &lt;= 3, MONTH($P1143) &gt;= 3), IF($S1143 &lt;&gt; "", $I1143/$S1143, ""), ""), "")</f>
        <v/>
      </c>
      <c r="AJ1143" s="10" t="str">
        <f ca="1">IFERROR(IF(AND(NOW()&lt;= EOMONTH(DATE(YEAR($P1143),4, 1), 0), Overall!$A1145&lt;&gt;"", MONTH($O1143) &lt;= 4, MONTH($P1143) &gt;= 4), IF($S1143 &lt;&gt; "", $I1143/$S1143, ""), ""), "")</f>
        <v/>
      </c>
      <c r="AK1143" s="10" t="str">
        <f ca="1">IFERROR(IF(AND(NOW()&lt;= EOMONTH(DATE(YEAR($P1143),5, 1), 0), Overall!$A1145&lt;&gt;"", MONTH($O1143) &lt;= 5, MONTH($P1143) &gt;= 5), IF($S1143 &lt;&gt; "", $I1143/$S1143, ""), ""), "")</f>
        <v/>
      </c>
      <c r="AL1143" s="10" t="str">
        <f ca="1">IFERROR(IF(AND(NOW()&lt;= EOMONTH(DATE(YEAR($P1143),6, 1), 0), Overall!$A1145&lt;&gt;"", MONTH($O1143) &lt;= 6, MONTH($P1143) &gt;= 6), IF($S1143 &lt;&gt; "", $I1143/$S1143, ""), ""), "")</f>
        <v/>
      </c>
      <c r="AM1143" s="10" t="str">
        <f ca="1">IFERROR(IF(AND(NOW()&lt;= EOMONTH(DATE(YEAR($P1143),7, 1), 0), Overall!$A1145&lt;&gt;"", MONTH($O1143) &lt;= 7, MONTH($P1143) &gt;= 7), IF($S1143 &lt;&gt; "", $I1143/$S1143, ""), ""), "")</f>
        <v/>
      </c>
      <c r="AN1143" s="10" t="str">
        <f ca="1">IFERROR(IF(AND(NOW()&lt;= EOMONTH(DATE(YEAR($P1143),8, 1), 0), Overall!$A1145&lt;&gt;"", MONTH($O1143) &lt;= 8, MONTH($P1143) &gt;= 8), IF($S1143 &lt;&gt; "", $I1143/$S1143, ""), ""), "")</f>
        <v/>
      </c>
      <c r="AO1143" s="10" t="str">
        <f ca="1">IFERROR(IF(AND(NOW()&lt;= EOMONTH(DATE(YEAR($P1143),9, 1), 0), Overall!$A1145&lt;&gt;"", MONTH($O1143) &lt;= 9, MONTH($P1143) &gt;= 9), IF($S1143 &lt;&gt; "", $I1143/$S1143, ""), ""), "")</f>
        <v/>
      </c>
      <c r="AP1143" s="10" t="str">
        <f ca="1">IFERROR(IF(AND(NOW()&lt;= EOMONTH(DATE(YEAR($P1143),10, 1), 0), Overall!$A1145&lt;&gt;"", MONTH($O1143) &lt;= 10, MONTH($P1143) &gt;= 10), IF($S1143 &lt;&gt; "", $I1143/$S1143, ""), ""), "")</f>
        <v/>
      </c>
      <c r="AQ1143" s="10" t="str">
        <f ca="1">IFERROR(IF(AND(NOW()&lt;= EOMONTH(DATE(YEAR($P1143),11, 1), 0), Overall!$A1145&lt;&gt;"", MONTH($O1143) &lt;=11, MONTH($P1143) &gt;= 11), IF($S1143 &lt;&gt; "", $I1143/$S1143, ""), ""), "")</f>
        <v/>
      </c>
      <c r="AR1143" s="10" t="str">
        <f ca="1">IFERROR(IF(AND(NOW()&lt;= EOMONTH(DATE(YEAR($P1143),12, 1), 0), Overall!$A1145&lt;&gt;"", MONTH($O1143) &lt;= 12, MONTH($P1143) &gt;= 12), IF($S1143 &lt;&gt; "", $I1143/$S1143, ""), ""), "")</f>
        <v/>
      </c>
      <c r="AS1143" s="16">
        <f t="shared" ca="1" si="37"/>
        <v>0</v>
      </c>
    </row>
    <row r="1144" spans="1:45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5" t="str">
        <f>IF(Overall!P1146&lt;&gt;"",_xlfn.VALUETOTEXT(Overall!P1146),"")</f>
        <v/>
      </c>
      <c r="I1144" s="6" t="str">
        <f>IF(Overall!F1146&lt;&gt;"",VALUE(Overall!F1146),"")</f>
        <v/>
      </c>
      <c r="J1144" s="6" t="str">
        <f>IF(Overall!G1146&lt;&gt;"",VALUE(Overall!G1146),"")</f>
        <v/>
      </c>
      <c r="K1144" s="6" t="str">
        <f>IF(Overall!H1146&lt;&gt;"",VALUE(Overall!H1146),"")</f>
        <v/>
      </c>
      <c r="L1144" s="6" t="str">
        <f>IF(Overall!I1146&lt;&gt;"",VALUE(Overall!I1146),"")</f>
        <v/>
      </c>
      <c r="M1144" s="6" t="str">
        <f>IF(Overall!J1146&lt;&gt;"",VALUE(Overall!J1146),"")</f>
        <v/>
      </c>
      <c r="N1144" s="6" t="str">
        <f>IF(Overall!K1146&lt;&gt;"",VALUE(Overall!K1146),"")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R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S1144" s="5" t="str">
        <f t="shared" si="36"/>
        <v/>
      </c>
      <c r="T1144" s="10" t="str">
        <f>IF(Overall!$A1146&lt;&gt;"",IF(AND(MONTH($O1144) &lt;= 1, MONTH($P1144) &gt;= 1), IF($S1144 &lt;&gt; "", $I1144/$S1144, ""), ""),"")</f>
        <v/>
      </c>
      <c r="U1144" s="10" t="str">
        <f>IF(Overall!$A1146&lt;&gt;"",IF(AND(MONTH($O1144) &lt;= 2, MONTH($P1144) &gt;= 2), IF($S1144 &lt;&gt; "", $I1144/$S1144, ""), ""),"")</f>
        <v/>
      </c>
      <c r="V1144" s="10" t="str">
        <f>IF(Overall!$A1146&lt;&gt;"",IF(AND(MONTH($O1144) &lt;= 3, MONTH($P1144) &gt;= 3), IF($S1144 &lt;&gt; "", $I1144/$S1144, ""), ""),"")</f>
        <v/>
      </c>
      <c r="W1144" s="10" t="str">
        <f>IF(Overall!$A1146&lt;&gt;"",IF(AND(MONTH($O1144) &lt;= 4, MONTH($P1144) &gt;= 4), IF($S1144 &lt;&gt; "", $I1144/$S1144, ""), ""),"")</f>
        <v/>
      </c>
      <c r="X1144" s="10" t="str">
        <f>IF(Overall!$A1146&lt;&gt;"",IF(AND(MONTH($O1144) &lt;= 5, MONTH($P1144) &gt;= 5), IF($S1144 &lt;&gt; "", $I1144/$S1144, ""), ""),"")</f>
        <v/>
      </c>
      <c r="Y1144" s="10" t="str">
        <f>IF(Overall!$A1146&lt;&gt;"",IF(AND(MONTH($O1144) &lt;= 6, MONTH($P1144) &gt;= 6), IF($S1144 &lt;&gt; "", $I1144/$S1144, ""), ""),"")</f>
        <v/>
      </c>
      <c r="Z1144" s="10" t="str">
        <f>IF(Overall!$A1146&lt;&gt;"",IF(AND(MONTH($O1144) &lt;= 7, MONTH($P1144) &gt;= 7 ), IF($S1144 &lt;&gt; "", $I1144/$S1144, ""), ""),"")</f>
        <v/>
      </c>
      <c r="AA1144" s="10" t="str">
        <f>IF(Overall!$A1146&lt;&gt;"",IF(AND(MONTH($O1144) &lt;= 8, MONTH($P1144) &gt;= 8), IF($S1144 &lt;&gt; "", $I1144/$S1144, ""), ""),"")</f>
        <v/>
      </c>
      <c r="AB1144" s="10" t="str">
        <f>IF(Overall!$A1146&lt;&gt;"",IF(AND(MONTH($O1144) &lt;= 9, MONTH($P1144) &gt;= 9), IF($S1144 &lt;&gt; "", $I1144/$S1144, ""), ""),"")</f>
        <v/>
      </c>
      <c r="AC1144" s="10" t="str">
        <f>IF(Overall!$A1146&lt;&gt;"",IF(AND(MONTH($O1144) &lt;= 10, MONTH($P1144) &gt;= 10), IF($S1144 &lt;&gt; "", $I1144/$S1144, ""), ""),"")</f>
        <v/>
      </c>
      <c r="AD1144" s="10" t="str">
        <f>IF(Overall!$A1146&lt;&gt;"",IF(AND(MONTH($O1144) &lt;= 11, MONTH($P1144) &gt;= 11), IF($S1144 &lt;&gt; "", $I1144/$S1144, ""), ""),"")</f>
        <v/>
      </c>
      <c r="AE1144" s="10" t="str">
        <f>IF(Overall!$A1146&lt;&gt;"",IF(AND(MONTH($O1144) &lt;= 12, MONTH($P1144) &gt;= 12), IF($S1144 &lt;&gt; "", $I1144/$S1144, ""), ""),"")</f>
        <v/>
      </c>
      <c r="AG1144" s="10" t="str">
        <f ca="1">IFERROR(IF(AND(NOW()&lt;= EOMONTH(DATE(YEAR($P1144),1, 1), 0), Overall!$A1146&lt;&gt;"", MONTH($O1144) &lt;= 1, MONTH($P1144) &gt;= 1), IF($S1144 &lt;&gt; "", $I1144/$S1144, ""), ""), "")</f>
        <v/>
      </c>
      <c r="AH1144" s="10" t="str">
        <f ca="1">IFERROR(IF(AND(NOW()&lt;= EOMONTH(DATE(YEAR($P1144),2, 1), 0), Overall!$A1146&lt;&gt;"", MONTH($O1144) &lt;= 2, MONTH($P1144) &gt;= 2), IF($S1144 &lt;&gt; "", $I1144/$S1144, ""), ""), "")</f>
        <v/>
      </c>
      <c r="AI1144" s="10" t="str">
        <f ca="1">IFERROR(IF(AND(NOW()&lt;= EOMONTH(DATE(YEAR($P1144),3, 1), 0), Overall!$A1146&lt;&gt;"", MONTH($O1144) &lt;= 3, MONTH($P1144) &gt;= 3), IF($S1144 &lt;&gt; "", $I1144/$S1144, ""), ""), "")</f>
        <v/>
      </c>
      <c r="AJ1144" s="10" t="str">
        <f ca="1">IFERROR(IF(AND(NOW()&lt;= EOMONTH(DATE(YEAR($P1144),4, 1), 0), Overall!$A1146&lt;&gt;"", MONTH($O1144) &lt;= 4, MONTH($P1144) &gt;= 4), IF($S1144 &lt;&gt; "", $I1144/$S1144, ""), ""), "")</f>
        <v/>
      </c>
      <c r="AK1144" s="10" t="str">
        <f ca="1">IFERROR(IF(AND(NOW()&lt;= EOMONTH(DATE(YEAR($P1144),5, 1), 0), Overall!$A1146&lt;&gt;"", MONTH($O1144) &lt;= 5, MONTH($P1144) &gt;= 5), IF($S1144 &lt;&gt; "", $I1144/$S1144, ""), ""), "")</f>
        <v/>
      </c>
      <c r="AL1144" s="10" t="str">
        <f ca="1">IFERROR(IF(AND(NOW()&lt;= EOMONTH(DATE(YEAR($P1144),6, 1), 0), Overall!$A1146&lt;&gt;"", MONTH($O1144) &lt;= 6, MONTH($P1144) &gt;= 6), IF($S1144 &lt;&gt; "", $I1144/$S1144, ""), ""), "")</f>
        <v/>
      </c>
      <c r="AM1144" s="10" t="str">
        <f ca="1">IFERROR(IF(AND(NOW()&lt;= EOMONTH(DATE(YEAR($P1144),7, 1), 0), Overall!$A1146&lt;&gt;"", MONTH($O1144) &lt;= 7, MONTH($P1144) &gt;= 7), IF($S1144 &lt;&gt; "", $I1144/$S1144, ""), ""), "")</f>
        <v/>
      </c>
      <c r="AN1144" s="10" t="str">
        <f ca="1">IFERROR(IF(AND(NOW()&lt;= EOMONTH(DATE(YEAR($P1144),8, 1), 0), Overall!$A1146&lt;&gt;"", MONTH($O1144) &lt;= 8, MONTH($P1144) &gt;= 8), IF($S1144 &lt;&gt; "", $I1144/$S1144, ""), ""), "")</f>
        <v/>
      </c>
      <c r="AO1144" s="10" t="str">
        <f ca="1">IFERROR(IF(AND(NOW()&lt;= EOMONTH(DATE(YEAR($P1144),9, 1), 0), Overall!$A1146&lt;&gt;"", MONTH($O1144) &lt;= 9, MONTH($P1144) &gt;= 9), IF($S1144 &lt;&gt; "", $I1144/$S1144, ""), ""), "")</f>
        <v/>
      </c>
      <c r="AP1144" s="10" t="str">
        <f ca="1">IFERROR(IF(AND(NOW()&lt;= EOMONTH(DATE(YEAR($P1144),10, 1), 0), Overall!$A1146&lt;&gt;"", MONTH($O1144) &lt;= 10, MONTH($P1144) &gt;= 10), IF($S1144 &lt;&gt; "", $I1144/$S1144, ""), ""), "")</f>
        <v/>
      </c>
      <c r="AQ1144" s="10" t="str">
        <f ca="1">IFERROR(IF(AND(NOW()&lt;= EOMONTH(DATE(YEAR($P1144),11, 1), 0), Overall!$A1146&lt;&gt;"", MONTH($O1144) &lt;=11, MONTH($P1144) &gt;= 11), IF($S1144 &lt;&gt; "", $I1144/$S1144, ""), ""), "")</f>
        <v/>
      </c>
      <c r="AR1144" s="10" t="str">
        <f ca="1">IFERROR(IF(AND(NOW()&lt;= EOMONTH(DATE(YEAR($P1144),12, 1), 0), Overall!$A1146&lt;&gt;"", MONTH($O1144) &lt;= 12, MONTH($P1144) &gt;= 12), IF($S1144 &lt;&gt; "", $I1144/$S1144, ""), ""), "")</f>
        <v/>
      </c>
      <c r="AS1144" s="16">
        <f t="shared" ca="1" si="37"/>
        <v>0</v>
      </c>
    </row>
    <row r="1145" spans="1:45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5" t="str">
        <f>IF(Overall!P1147&lt;&gt;"",_xlfn.VALUETOTEXT(Overall!P1147),"")</f>
        <v/>
      </c>
      <c r="I1145" s="6" t="str">
        <f>IF(Overall!F1147&lt;&gt;"",VALUE(Overall!F1147),"")</f>
        <v/>
      </c>
      <c r="J1145" s="6" t="str">
        <f>IF(Overall!G1147&lt;&gt;"",VALUE(Overall!G1147),"")</f>
        <v/>
      </c>
      <c r="K1145" s="6" t="str">
        <f>IF(Overall!H1147&lt;&gt;"",VALUE(Overall!H1147),"")</f>
        <v/>
      </c>
      <c r="L1145" s="6" t="str">
        <f>IF(Overall!I1147&lt;&gt;"",VALUE(Overall!I1147),"")</f>
        <v/>
      </c>
      <c r="M1145" s="6" t="str">
        <f>IF(Overall!J1147&lt;&gt;"",VALUE(Overall!J1147),"")</f>
        <v/>
      </c>
      <c r="N1145" s="6" t="str">
        <f>IF(Overall!K1147&lt;&gt;"",VALUE(Overall!K1147),"")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R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S1145" s="5" t="str">
        <f t="shared" si="36"/>
        <v/>
      </c>
      <c r="T1145" s="10" t="str">
        <f>IF(Overall!$A1147&lt;&gt;"",IF(AND(MONTH($O1145) &lt;= 1, MONTH($P1145) &gt;= 1), IF($S1145 &lt;&gt; "", $I1145/$S1145, ""), ""),"")</f>
        <v/>
      </c>
      <c r="U1145" s="10" t="str">
        <f>IF(Overall!$A1147&lt;&gt;"",IF(AND(MONTH($O1145) &lt;= 2, MONTH($P1145) &gt;= 2), IF($S1145 &lt;&gt; "", $I1145/$S1145, ""), ""),"")</f>
        <v/>
      </c>
      <c r="V1145" s="10" t="str">
        <f>IF(Overall!$A1147&lt;&gt;"",IF(AND(MONTH($O1145) &lt;= 3, MONTH($P1145) &gt;= 3), IF($S1145 &lt;&gt; "", $I1145/$S1145, ""), ""),"")</f>
        <v/>
      </c>
      <c r="W1145" s="10" t="str">
        <f>IF(Overall!$A1147&lt;&gt;"",IF(AND(MONTH($O1145) &lt;= 4, MONTH($P1145) &gt;= 4), IF($S1145 &lt;&gt; "", $I1145/$S1145, ""), ""),"")</f>
        <v/>
      </c>
      <c r="X1145" s="10" t="str">
        <f>IF(Overall!$A1147&lt;&gt;"",IF(AND(MONTH($O1145) &lt;= 5, MONTH($P1145) &gt;= 5), IF($S1145 &lt;&gt; "", $I1145/$S1145, ""), ""),"")</f>
        <v/>
      </c>
      <c r="Y1145" s="10" t="str">
        <f>IF(Overall!$A1147&lt;&gt;"",IF(AND(MONTH($O1145) &lt;= 6, MONTH($P1145) &gt;= 6), IF($S1145 &lt;&gt; "", $I1145/$S1145, ""), ""),"")</f>
        <v/>
      </c>
      <c r="Z1145" s="10" t="str">
        <f>IF(Overall!$A1147&lt;&gt;"",IF(AND(MONTH($O1145) &lt;= 7, MONTH($P1145) &gt;= 7 ), IF($S1145 &lt;&gt; "", $I1145/$S1145, ""), ""),"")</f>
        <v/>
      </c>
      <c r="AA1145" s="10" t="str">
        <f>IF(Overall!$A1147&lt;&gt;"",IF(AND(MONTH($O1145) &lt;= 8, MONTH($P1145) &gt;= 8), IF($S1145 &lt;&gt; "", $I1145/$S1145, ""), ""),"")</f>
        <v/>
      </c>
      <c r="AB1145" s="10" t="str">
        <f>IF(Overall!$A1147&lt;&gt;"",IF(AND(MONTH($O1145) &lt;= 9, MONTH($P1145) &gt;= 9), IF($S1145 &lt;&gt; "", $I1145/$S1145, ""), ""),"")</f>
        <v/>
      </c>
      <c r="AC1145" s="10" t="str">
        <f>IF(Overall!$A1147&lt;&gt;"",IF(AND(MONTH($O1145) &lt;= 10, MONTH($P1145) &gt;= 10), IF($S1145 &lt;&gt; "", $I1145/$S1145, ""), ""),"")</f>
        <v/>
      </c>
      <c r="AD1145" s="10" t="str">
        <f>IF(Overall!$A1147&lt;&gt;"",IF(AND(MONTH($O1145) &lt;= 11, MONTH($P1145) &gt;= 11), IF($S1145 &lt;&gt; "", $I1145/$S1145, ""), ""),"")</f>
        <v/>
      </c>
      <c r="AE1145" s="10" t="str">
        <f>IF(Overall!$A1147&lt;&gt;"",IF(AND(MONTH($O1145) &lt;= 12, MONTH($P1145) &gt;= 12), IF($S1145 &lt;&gt; "", $I1145/$S1145, ""), ""),"")</f>
        <v/>
      </c>
      <c r="AG1145" s="10" t="str">
        <f ca="1">IFERROR(IF(AND(NOW()&lt;= EOMONTH(DATE(YEAR($P1145),1, 1), 0), Overall!$A1147&lt;&gt;"", MONTH($O1145) &lt;= 1, MONTH($P1145) &gt;= 1), IF($S1145 &lt;&gt; "", $I1145/$S1145, ""), ""), "")</f>
        <v/>
      </c>
      <c r="AH1145" s="10" t="str">
        <f ca="1">IFERROR(IF(AND(NOW()&lt;= EOMONTH(DATE(YEAR($P1145),2, 1), 0), Overall!$A1147&lt;&gt;"", MONTH($O1145) &lt;= 2, MONTH($P1145) &gt;= 2), IF($S1145 &lt;&gt; "", $I1145/$S1145, ""), ""), "")</f>
        <v/>
      </c>
      <c r="AI1145" s="10" t="str">
        <f ca="1">IFERROR(IF(AND(NOW()&lt;= EOMONTH(DATE(YEAR($P1145),3, 1), 0), Overall!$A1147&lt;&gt;"", MONTH($O1145) &lt;= 3, MONTH($P1145) &gt;= 3), IF($S1145 &lt;&gt; "", $I1145/$S1145, ""), ""), "")</f>
        <v/>
      </c>
      <c r="AJ1145" s="10" t="str">
        <f ca="1">IFERROR(IF(AND(NOW()&lt;= EOMONTH(DATE(YEAR($P1145),4, 1), 0), Overall!$A1147&lt;&gt;"", MONTH($O1145) &lt;= 4, MONTH($P1145) &gt;= 4), IF($S1145 &lt;&gt; "", $I1145/$S1145, ""), ""), "")</f>
        <v/>
      </c>
      <c r="AK1145" s="10" t="str">
        <f ca="1">IFERROR(IF(AND(NOW()&lt;= EOMONTH(DATE(YEAR($P1145),5, 1), 0), Overall!$A1147&lt;&gt;"", MONTH($O1145) &lt;= 5, MONTH($P1145) &gt;= 5), IF($S1145 &lt;&gt; "", $I1145/$S1145, ""), ""), "")</f>
        <v/>
      </c>
      <c r="AL1145" s="10" t="str">
        <f ca="1">IFERROR(IF(AND(NOW()&lt;= EOMONTH(DATE(YEAR($P1145),6, 1), 0), Overall!$A1147&lt;&gt;"", MONTH($O1145) &lt;= 6, MONTH($P1145) &gt;= 6), IF($S1145 &lt;&gt; "", $I1145/$S1145, ""), ""), "")</f>
        <v/>
      </c>
      <c r="AM1145" s="10" t="str">
        <f ca="1">IFERROR(IF(AND(NOW()&lt;= EOMONTH(DATE(YEAR($P1145),7, 1), 0), Overall!$A1147&lt;&gt;"", MONTH($O1145) &lt;= 7, MONTH($P1145) &gt;= 7), IF($S1145 &lt;&gt; "", $I1145/$S1145, ""), ""), "")</f>
        <v/>
      </c>
      <c r="AN1145" s="10" t="str">
        <f ca="1">IFERROR(IF(AND(NOW()&lt;= EOMONTH(DATE(YEAR($P1145),8, 1), 0), Overall!$A1147&lt;&gt;"", MONTH($O1145) &lt;= 8, MONTH($P1145) &gt;= 8), IF($S1145 &lt;&gt; "", $I1145/$S1145, ""), ""), "")</f>
        <v/>
      </c>
      <c r="AO1145" s="10" t="str">
        <f ca="1">IFERROR(IF(AND(NOW()&lt;= EOMONTH(DATE(YEAR($P1145),9, 1), 0), Overall!$A1147&lt;&gt;"", MONTH($O1145) &lt;= 9, MONTH($P1145) &gt;= 9), IF($S1145 &lt;&gt; "", $I1145/$S1145, ""), ""), "")</f>
        <v/>
      </c>
      <c r="AP1145" s="10" t="str">
        <f ca="1">IFERROR(IF(AND(NOW()&lt;= EOMONTH(DATE(YEAR($P1145),10, 1), 0), Overall!$A1147&lt;&gt;"", MONTH($O1145) &lt;= 10, MONTH($P1145) &gt;= 10), IF($S1145 &lt;&gt; "", $I1145/$S1145, ""), ""), "")</f>
        <v/>
      </c>
      <c r="AQ1145" s="10" t="str">
        <f ca="1">IFERROR(IF(AND(NOW()&lt;= EOMONTH(DATE(YEAR($P1145),11, 1), 0), Overall!$A1147&lt;&gt;"", MONTH($O1145) &lt;=11, MONTH($P1145) &gt;= 11), IF($S1145 &lt;&gt; "", $I1145/$S1145, ""), ""), "")</f>
        <v/>
      </c>
      <c r="AR1145" s="10" t="str">
        <f ca="1">IFERROR(IF(AND(NOW()&lt;= EOMONTH(DATE(YEAR($P1145),12, 1), 0), Overall!$A1147&lt;&gt;"", MONTH($O1145) &lt;= 12, MONTH($P1145) &gt;= 12), IF($S1145 &lt;&gt; "", $I1145/$S1145, ""), ""), "")</f>
        <v/>
      </c>
      <c r="AS1145" s="16">
        <f t="shared" ca="1" si="37"/>
        <v>0</v>
      </c>
    </row>
    <row r="1146" spans="1:45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5" t="str">
        <f>IF(Overall!P1148&lt;&gt;"",_xlfn.VALUETOTEXT(Overall!P1148),"")</f>
        <v/>
      </c>
      <c r="I1146" s="6" t="str">
        <f>IF(Overall!F1148&lt;&gt;"",VALUE(Overall!F1148),"")</f>
        <v/>
      </c>
      <c r="J1146" s="6" t="str">
        <f>IF(Overall!G1148&lt;&gt;"",VALUE(Overall!G1148),"")</f>
        <v/>
      </c>
      <c r="K1146" s="6" t="str">
        <f>IF(Overall!H1148&lt;&gt;"",VALUE(Overall!H1148),"")</f>
        <v/>
      </c>
      <c r="L1146" s="6" t="str">
        <f>IF(Overall!I1148&lt;&gt;"",VALUE(Overall!I1148),"")</f>
        <v/>
      </c>
      <c r="M1146" s="6" t="str">
        <f>IF(Overall!J1148&lt;&gt;"",VALUE(Overall!J1148),"")</f>
        <v/>
      </c>
      <c r="N1146" s="6" t="str">
        <f>IF(Overall!K1148&lt;&gt;"",VALUE(Overall!K1148),"")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R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S1146" s="5" t="str">
        <f t="shared" si="36"/>
        <v/>
      </c>
      <c r="T1146" s="10" t="str">
        <f>IF(Overall!$A1148&lt;&gt;"",IF(AND(MONTH($O1146) &lt;= 1, MONTH($P1146) &gt;= 1), IF($S1146 &lt;&gt; "", $I1146/$S1146, ""), ""),"")</f>
        <v/>
      </c>
      <c r="U1146" s="10" t="str">
        <f>IF(Overall!$A1148&lt;&gt;"",IF(AND(MONTH($O1146) &lt;= 2, MONTH($P1146) &gt;= 2), IF($S1146 &lt;&gt; "", $I1146/$S1146, ""), ""),"")</f>
        <v/>
      </c>
      <c r="V1146" s="10" t="str">
        <f>IF(Overall!$A1148&lt;&gt;"",IF(AND(MONTH($O1146) &lt;= 3, MONTH($P1146) &gt;= 3), IF($S1146 &lt;&gt; "", $I1146/$S1146, ""), ""),"")</f>
        <v/>
      </c>
      <c r="W1146" s="10" t="str">
        <f>IF(Overall!$A1148&lt;&gt;"",IF(AND(MONTH($O1146) &lt;= 4, MONTH($P1146) &gt;= 4), IF($S1146 &lt;&gt; "", $I1146/$S1146, ""), ""),"")</f>
        <v/>
      </c>
      <c r="X1146" s="10" t="str">
        <f>IF(Overall!$A1148&lt;&gt;"",IF(AND(MONTH($O1146) &lt;= 5, MONTH($P1146) &gt;= 5), IF($S1146 &lt;&gt; "", $I1146/$S1146, ""), ""),"")</f>
        <v/>
      </c>
      <c r="Y1146" s="10" t="str">
        <f>IF(Overall!$A1148&lt;&gt;"",IF(AND(MONTH($O1146) &lt;= 6, MONTH($P1146) &gt;= 6), IF($S1146 &lt;&gt; "", $I1146/$S1146, ""), ""),"")</f>
        <v/>
      </c>
      <c r="Z1146" s="10" t="str">
        <f>IF(Overall!$A1148&lt;&gt;"",IF(AND(MONTH($O1146) &lt;= 7, MONTH($P1146) &gt;= 7 ), IF($S1146 &lt;&gt; "", $I1146/$S1146, ""), ""),"")</f>
        <v/>
      </c>
      <c r="AA1146" s="10" t="str">
        <f>IF(Overall!$A1148&lt;&gt;"",IF(AND(MONTH($O1146) &lt;= 8, MONTH($P1146) &gt;= 8), IF($S1146 &lt;&gt; "", $I1146/$S1146, ""), ""),"")</f>
        <v/>
      </c>
      <c r="AB1146" s="10" t="str">
        <f>IF(Overall!$A1148&lt;&gt;"",IF(AND(MONTH($O1146) &lt;= 9, MONTH($P1146) &gt;= 9), IF($S1146 &lt;&gt; "", $I1146/$S1146, ""), ""),"")</f>
        <v/>
      </c>
      <c r="AC1146" s="10" t="str">
        <f>IF(Overall!$A1148&lt;&gt;"",IF(AND(MONTH($O1146) &lt;= 10, MONTH($P1146) &gt;= 10), IF($S1146 &lt;&gt; "", $I1146/$S1146, ""), ""),"")</f>
        <v/>
      </c>
      <c r="AD1146" s="10" t="str">
        <f>IF(Overall!$A1148&lt;&gt;"",IF(AND(MONTH($O1146) &lt;= 11, MONTH($P1146) &gt;= 11), IF($S1146 &lt;&gt; "", $I1146/$S1146, ""), ""),"")</f>
        <v/>
      </c>
      <c r="AE1146" s="10" t="str">
        <f>IF(Overall!$A1148&lt;&gt;"",IF(AND(MONTH($O1146) &lt;= 12, MONTH($P1146) &gt;= 12), IF($S1146 &lt;&gt; "", $I1146/$S1146, ""), ""),"")</f>
        <v/>
      </c>
      <c r="AG1146" s="10" t="str">
        <f ca="1">IFERROR(IF(AND(NOW()&lt;= EOMONTH(DATE(YEAR($P1146),1, 1), 0), Overall!$A1148&lt;&gt;"", MONTH($O1146) &lt;= 1, MONTH($P1146) &gt;= 1), IF($S1146 &lt;&gt; "", $I1146/$S1146, ""), ""), "")</f>
        <v/>
      </c>
      <c r="AH1146" s="10" t="str">
        <f ca="1">IFERROR(IF(AND(NOW()&lt;= EOMONTH(DATE(YEAR($P1146),2, 1), 0), Overall!$A1148&lt;&gt;"", MONTH($O1146) &lt;= 2, MONTH($P1146) &gt;= 2), IF($S1146 &lt;&gt; "", $I1146/$S1146, ""), ""), "")</f>
        <v/>
      </c>
      <c r="AI1146" s="10" t="str">
        <f ca="1">IFERROR(IF(AND(NOW()&lt;= EOMONTH(DATE(YEAR($P1146),3, 1), 0), Overall!$A1148&lt;&gt;"", MONTH($O1146) &lt;= 3, MONTH($P1146) &gt;= 3), IF($S1146 &lt;&gt; "", $I1146/$S1146, ""), ""), "")</f>
        <v/>
      </c>
      <c r="AJ1146" s="10" t="str">
        <f ca="1">IFERROR(IF(AND(NOW()&lt;= EOMONTH(DATE(YEAR($P1146),4, 1), 0), Overall!$A1148&lt;&gt;"", MONTH($O1146) &lt;= 4, MONTH($P1146) &gt;= 4), IF($S1146 &lt;&gt; "", $I1146/$S1146, ""), ""), "")</f>
        <v/>
      </c>
      <c r="AK1146" s="10" t="str">
        <f ca="1">IFERROR(IF(AND(NOW()&lt;= EOMONTH(DATE(YEAR($P1146),5, 1), 0), Overall!$A1148&lt;&gt;"", MONTH($O1146) &lt;= 5, MONTH($P1146) &gt;= 5), IF($S1146 &lt;&gt; "", $I1146/$S1146, ""), ""), "")</f>
        <v/>
      </c>
      <c r="AL1146" s="10" t="str">
        <f ca="1">IFERROR(IF(AND(NOW()&lt;= EOMONTH(DATE(YEAR($P1146),6, 1), 0), Overall!$A1148&lt;&gt;"", MONTH($O1146) &lt;= 6, MONTH($P1146) &gt;= 6), IF($S1146 &lt;&gt; "", $I1146/$S1146, ""), ""), "")</f>
        <v/>
      </c>
      <c r="AM1146" s="10" t="str">
        <f ca="1">IFERROR(IF(AND(NOW()&lt;= EOMONTH(DATE(YEAR($P1146),7, 1), 0), Overall!$A1148&lt;&gt;"", MONTH($O1146) &lt;= 7, MONTH($P1146) &gt;= 7), IF($S1146 &lt;&gt; "", $I1146/$S1146, ""), ""), "")</f>
        <v/>
      </c>
      <c r="AN1146" s="10" t="str">
        <f ca="1">IFERROR(IF(AND(NOW()&lt;= EOMONTH(DATE(YEAR($P1146),8, 1), 0), Overall!$A1148&lt;&gt;"", MONTH($O1146) &lt;= 8, MONTH($P1146) &gt;= 8), IF($S1146 &lt;&gt; "", $I1146/$S1146, ""), ""), "")</f>
        <v/>
      </c>
      <c r="AO1146" s="10" t="str">
        <f ca="1">IFERROR(IF(AND(NOW()&lt;= EOMONTH(DATE(YEAR($P1146),9, 1), 0), Overall!$A1148&lt;&gt;"", MONTH($O1146) &lt;= 9, MONTH($P1146) &gt;= 9), IF($S1146 &lt;&gt; "", $I1146/$S1146, ""), ""), "")</f>
        <v/>
      </c>
      <c r="AP1146" s="10" t="str">
        <f ca="1">IFERROR(IF(AND(NOW()&lt;= EOMONTH(DATE(YEAR($P1146),10, 1), 0), Overall!$A1148&lt;&gt;"", MONTH($O1146) &lt;= 10, MONTH($P1146) &gt;= 10), IF($S1146 &lt;&gt; "", $I1146/$S1146, ""), ""), "")</f>
        <v/>
      </c>
      <c r="AQ1146" s="10" t="str">
        <f ca="1">IFERROR(IF(AND(NOW()&lt;= EOMONTH(DATE(YEAR($P1146),11, 1), 0), Overall!$A1148&lt;&gt;"", MONTH($O1146) &lt;=11, MONTH($P1146) &gt;= 11), IF($S1146 &lt;&gt; "", $I1146/$S1146, ""), ""), "")</f>
        <v/>
      </c>
      <c r="AR1146" s="10" t="str">
        <f ca="1">IFERROR(IF(AND(NOW()&lt;= EOMONTH(DATE(YEAR($P1146),12, 1), 0), Overall!$A1148&lt;&gt;"", MONTH($O1146) &lt;= 12, MONTH($P1146) &gt;= 12), IF($S1146 &lt;&gt; "", $I1146/$S1146, ""), ""), "")</f>
        <v/>
      </c>
      <c r="AS1146" s="16">
        <f t="shared" ca="1" si="37"/>
        <v>0</v>
      </c>
    </row>
    <row r="1147" spans="1:45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5" t="str">
        <f>IF(Overall!P1149&lt;&gt;"",_xlfn.VALUETOTEXT(Overall!P1149),"")</f>
        <v/>
      </c>
      <c r="I1147" s="6" t="str">
        <f>IF(Overall!F1149&lt;&gt;"",VALUE(Overall!F1149),"")</f>
        <v/>
      </c>
      <c r="J1147" s="6" t="str">
        <f>IF(Overall!G1149&lt;&gt;"",VALUE(Overall!G1149),"")</f>
        <v/>
      </c>
      <c r="K1147" s="6" t="str">
        <f>IF(Overall!H1149&lt;&gt;"",VALUE(Overall!H1149),"")</f>
        <v/>
      </c>
      <c r="L1147" s="6" t="str">
        <f>IF(Overall!I1149&lt;&gt;"",VALUE(Overall!I1149),"")</f>
        <v/>
      </c>
      <c r="M1147" s="6" t="str">
        <f>IF(Overall!J1149&lt;&gt;"",VALUE(Overall!J1149),"")</f>
        <v/>
      </c>
      <c r="N1147" s="6" t="str">
        <f>IF(Overall!K1149&lt;&gt;"",VALUE(Overall!K1149),"")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R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S1147" s="5" t="str">
        <f t="shared" si="36"/>
        <v/>
      </c>
      <c r="T1147" s="10" t="str">
        <f>IF(Overall!$A1149&lt;&gt;"",IF(AND(MONTH($O1147) &lt;= 1, MONTH($P1147) &gt;= 1), IF($S1147 &lt;&gt; "", $I1147/$S1147, ""), ""),"")</f>
        <v/>
      </c>
      <c r="U1147" s="10" t="str">
        <f>IF(Overall!$A1149&lt;&gt;"",IF(AND(MONTH($O1147) &lt;= 2, MONTH($P1147) &gt;= 2), IF($S1147 &lt;&gt; "", $I1147/$S1147, ""), ""),"")</f>
        <v/>
      </c>
      <c r="V1147" s="10" t="str">
        <f>IF(Overall!$A1149&lt;&gt;"",IF(AND(MONTH($O1147) &lt;= 3, MONTH($P1147) &gt;= 3), IF($S1147 &lt;&gt; "", $I1147/$S1147, ""), ""),"")</f>
        <v/>
      </c>
      <c r="W1147" s="10" t="str">
        <f>IF(Overall!$A1149&lt;&gt;"",IF(AND(MONTH($O1147) &lt;= 4, MONTH($P1147) &gt;= 4), IF($S1147 &lt;&gt; "", $I1147/$S1147, ""), ""),"")</f>
        <v/>
      </c>
      <c r="X1147" s="10" t="str">
        <f>IF(Overall!$A1149&lt;&gt;"",IF(AND(MONTH($O1147) &lt;= 5, MONTH($P1147) &gt;= 5), IF($S1147 &lt;&gt; "", $I1147/$S1147, ""), ""),"")</f>
        <v/>
      </c>
      <c r="Y1147" s="10" t="str">
        <f>IF(Overall!$A1149&lt;&gt;"",IF(AND(MONTH($O1147) &lt;= 6, MONTH($P1147) &gt;= 6), IF($S1147 &lt;&gt; "", $I1147/$S1147, ""), ""),"")</f>
        <v/>
      </c>
      <c r="Z1147" s="10" t="str">
        <f>IF(Overall!$A1149&lt;&gt;"",IF(AND(MONTH($O1147) &lt;= 7, MONTH($P1147) &gt;= 7 ), IF($S1147 &lt;&gt; "", $I1147/$S1147, ""), ""),"")</f>
        <v/>
      </c>
      <c r="AA1147" s="10" t="str">
        <f>IF(Overall!$A1149&lt;&gt;"",IF(AND(MONTH($O1147) &lt;= 8, MONTH($P1147) &gt;= 8), IF($S1147 &lt;&gt; "", $I1147/$S1147, ""), ""),"")</f>
        <v/>
      </c>
      <c r="AB1147" s="10" t="str">
        <f>IF(Overall!$A1149&lt;&gt;"",IF(AND(MONTH($O1147) &lt;= 9, MONTH($P1147) &gt;= 9), IF($S1147 &lt;&gt; "", $I1147/$S1147, ""), ""),"")</f>
        <v/>
      </c>
      <c r="AC1147" s="10" t="str">
        <f>IF(Overall!$A1149&lt;&gt;"",IF(AND(MONTH($O1147) &lt;= 10, MONTH($P1147) &gt;= 10), IF($S1147 &lt;&gt; "", $I1147/$S1147, ""), ""),"")</f>
        <v/>
      </c>
      <c r="AD1147" s="10" t="str">
        <f>IF(Overall!$A1149&lt;&gt;"",IF(AND(MONTH($O1147) &lt;= 11, MONTH($P1147) &gt;= 11), IF($S1147 &lt;&gt; "", $I1147/$S1147, ""), ""),"")</f>
        <v/>
      </c>
      <c r="AE1147" s="10" t="str">
        <f>IF(Overall!$A1149&lt;&gt;"",IF(AND(MONTH($O1147) &lt;= 12, MONTH($P1147) &gt;= 12), IF($S1147 &lt;&gt; "", $I1147/$S1147, ""), ""),"")</f>
        <v/>
      </c>
      <c r="AG1147" s="10" t="str">
        <f ca="1">IFERROR(IF(AND(NOW()&lt;= EOMONTH(DATE(YEAR($P1147),1, 1), 0), Overall!$A1149&lt;&gt;"", MONTH($O1147) &lt;= 1, MONTH($P1147) &gt;= 1), IF($S1147 &lt;&gt; "", $I1147/$S1147, ""), ""), "")</f>
        <v/>
      </c>
      <c r="AH1147" s="10" t="str">
        <f ca="1">IFERROR(IF(AND(NOW()&lt;= EOMONTH(DATE(YEAR($P1147),2, 1), 0), Overall!$A1149&lt;&gt;"", MONTH($O1147) &lt;= 2, MONTH($P1147) &gt;= 2), IF($S1147 &lt;&gt; "", $I1147/$S1147, ""), ""), "")</f>
        <v/>
      </c>
      <c r="AI1147" s="10" t="str">
        <f ca="1">IFERROR(IF(AND(NOW()&lt;= EOMONTH(DATE(YEAR($P1147),3, 1), 0), Overall!$A1149&lt;&gt;"", MONTH($O1147) &lt;= 3, MONTH($P1147) &gt;= 3), IF($S1147 &lt;&gt; "", $I1147/$S1147, ""), ""), "")</f>
        <v/>
      </c>
      <c r="AJ1147" s="10" t="str">
        <f ca="1">IFERROR(IF(AND(NOW()&lt;= EOMONTH(DATE(YEAR($P1147),4, 1), 0), Overall!$A1149&lt;&gt;"", MONTH($O1147) &lt;= 4, MONTH($P1147) &gt;= 4), IF($S1147 &lt;&gt; "", $I1147/$S1147, ""), ""), "")</f>
        <v/>
      </c>
      <c r="AK1147" s="10" t="str">
        <f ca="1">IFERROR(IF(AND(NOW()&lt;= EOMONTH(DATE(YEAR($P1147),5, 1), 0), Overall!$A1149&lt;&gt;"", MONTH($O1147) &lt;= 5, MONTH($P1147) &gt;= 5), IF($S1147 &lt;&gt; "", $I1147/$S1147, ""), ""), "")</f>
        <v/>
      </c>
      <c r="AL1147" s="10" t="str">
        <f ca="1">IFERROR(IF(AND(NOW()&lt;= EOMONTH(DATE(YEAR($P1147),6, 1), 0), Overall!$A1149&lt;&gt;"", MONTH($O1147) &lt;= 6, MONTH($P1147) &gt;= 6), IF($S1147 &lt;&gt; "", $I1147/$S1147, ""), ""), "")</f>
        <v/>
      </c>
      <c r="AM1147" s="10" t="str">
        <f ca="1">IFERROR(IF(AND(NOW()&lt;= EOMONTH(DATE(YEAR($P1147),7, 1), 0), Overall!$A1149&lt;&gt;"", MONTH($O1147) &lt;= 7, MONTH($P1147) &gt;= 7), IF($S1147 &lt;&gt; "", $I1147/$S1147, ""), ""), "")</f>
        <v/>
      </c>
      <c r="AN1147" s="10" t="str">
        <f ca="1">IFERROR(IF(AND(NOW()&lt;= EOMONTH(DATE(YEAR($P1147),8, 1), 0), Overall!$A1149&lt;&gt;"", MONTH($O1147) &lt;= 8, MONTH($P1147) &gt;= 8), IF($S1147 &lt;&gt; "", $I1147/$S1147, ""), ""), "")</f>
        <v/>
      </c>
      <c r="AO1147" s="10" t="str">
        <f ca="1">IFERROR(IF(AND(NOW()&lt;= EOMONTH(DATE(YEAR($P1147),9, 1), 0), Overall!$A1149&lt;&gt;"", MONTH($O1147) &lt;= 9, MONTH($P1147) &gt;= 9), IF($S1147 &lt;&gt; "", $I1147/$S1147, ""), ""), "")</f>
        <v/>
      </c>
      <c r="AP1147" s="10" t="str">
        <f ca="1">IFERROR(IF(AND(NOW()&lt;= EOMONTH(DATE(YEAR($P1147),10, 1), 0), Overall!$A1149&lt;&gt;"", MONTH($O1147) &lt;= 10, MONTH($P1147) &gt;= 10), IF($S1147 &lt;&gt; "", $I1147/$S1147, ""), ""), "")</f>
        <v/>
      </c>
      <c r="AQ1147" s="10" t="str">
        <f ca="1">IFERROR(IF(AND(NOW()&lt;= EOMONTH(DATE(YEAR($P1147),11, 1), 0), Overall!$A1149&lt;&gt;"", MONTH($O1147) &lt;=11, MONTH($P1147) &gt;= 11), IF($S1147 &lt;&gt; "", $I1147/$S1147, ""), ""), "")</f>
        <v/>
      </c>
      <c r="AR1147" s="10" t="str">
        <f ca="1">IFERROR(IF(AND(NOW()&lt;= EOMONTH(DATE(YEAR($P1147),12, 1), 0), Overall!$A1149&lt;&gt;"", MONTH($O1147) &lt;= 12, MONTH($P1147) &gt;= 12), IF($S1147 &lt;&gt; "", $I1147/$S1147, ""), ""), "")</f>
        <v/>
      </c>
      <c r="AS1147" s="16">
        <f t="shared" ca="1" si="37"/>
        <v>0</v>
      </c>
    </row>
    <row r="1148" spans="1:45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5" t="str">
        <f>IF(Overall!P1150&lt;&gt;"",_xlfn.VALUETOTEXT(Overall!P1150),"")</f>
        <v/>
      </c>
      <c r="I1148" s="6" t="str">
        <f>IF(Overall!F1150&lt;&gt;"",VALUE(Overall!F1150),"")</f>
        <v/>
      </c>
      <c r="J1148" s="6" t="str">
        <f>IF(Overall!G1150&lt;&gt;"",VALUE(Overall!G1150),"")</f>
        <v/>
      </c>
      <c r="K1148" s="6" t="str">
        <f>IF(Overall!H1150&lt;&gt;"",VALUE(Overall!H1150),"")</f>
        <v/>
      </c>
      <c r="L1148" s="6" t="str">
        <f>IF(Overall!I1150&lt;&gt;"",VALUE(Overall!I1150),"")</f>
        <v/>
      </c>
      <c r="M1148" s="6" t="str">
        <f>IF(Overall!J1150&lt;&gt;"",VALUE(Overall!J1150),"")</f>
        <v/>
      </c>
      <c r="N1148" s="6" t="str">
        <f>IF(Overall!K1150&lt;&gt;"",VALUE(Overall!K1150),"")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R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S1148" s="5" t="str">
        <f t="shared" si="36"/>
        <v/>
      </c>
      <c r="T1148" s="10" t="str">
        <f>IF(Overall!$A1150&lt;&gt;"",IF(AND(MONTH($O1148) &lt;= 1, MONTH($P1148) &gt;= 1), IF($S1148 &lt;&gt; "", $I1148/$S1148, ""), ""),"")</f>
        <v/>
      </c>
      <c r="U1148" s="10" t="str">
        <f>IF(Overall!$A1150&lt;&gt;"",IF(AND(MONTH($O1148) &lt;= 2, MONTH($P1148) &gt;= 2), IF($S1148 &lt;&gt; "", $I1148/$S1148, ""), ""),"")</f>
        <v/>
      </c>
      <c r="V1148" s="10" t="str">
        <f>IF(Overall!$A1150&lt;&gt;"",IF(AND(MONTH($O1148) &lt;= 3, MONTH($P1148) &gt;= 3), IF($S1148 &lt;&gt; "", $I1148/$S1148, ""), ""),"")</f>
        <v/>
      </c>
      <c r="W1148" s="10" t="str">
        <f>IF(Overall!$A1150&lt;&gt;"",IF(AND(MONTH($O1148) &lt;= 4, MONTH($P1148) &gt;= 4), IF($S1148 &lt;&gt; "", $I1148/$S1148, ""), ""),"")</f>
        <v/>
      </c>
      <c r="X1148" s="10" t="str">
        <f>IF(Overall!$A1150&lt;&gt;"",IF(AND(MONTH($O1148) &lt;= 5, MONTH($P1148) &gt;= 5), IF($S1148 &lt;&gt; "", $I1148/$S1148, ""), ""),"")</f>
        <v/>
      </c>
      <c r="Y1148" s="10" t="str">
        <f>IF(Overall!$A1150&lt;&gt;"",IF(AND(MONTH($O1148) &lt;= 6, MONTH($P1148) &gt;= 6), IF($S1148 &lt;&gt; "", $I1148/$S1148, ""), ""),"")</f>
        <v/>
      </c>
      <c r="Z1148" s="10" t="str">
        <f>IF(Overall!$A1150&lt;&gt;"",IF(AND(MONTH($O1148) &lt;= 7, MONTH($P1148) &gt;= 7 ), IF($S1148 &lt;&gt; "", $I1148/$S1148, ""), ""),"")</f>
        <v/>
      </c>
      <c r="AA1148" s="10" t="str">
        <f>IF(Overall!$A1150&lt;&gt;"",IF(AND(MONTH($O1148) &lt;= 8, MONTH($P1148) &gt;= 8), IF($S1148 &lt;&gt; "", $I1148/$S1148, ""), ""),"")</f>
        <v/>
      </c>
      <c r="AB1148" s="10" t="str">
        <f>IF(Overall!$A1150&lt;&gt;"",IF(AND(MONTH($O1148) &lt;= 9, MONTH($P1148) &gt;= 9), IF($S1148 &lt;&gt; "", $I1148/$S1148, ""), ""),"")</f>
        <v/>
      </c>
      <c r="AC1148" s="10" t="str">
        <f>IF(Overall!$A1150&lt;&gt;"",IF(AND(MONTH($O1148) &lt;= 10, MONTH($P1148) &gt;= 10), IF($S1148 &lt;&gt; "", $I1148/$S1148, ""), ""),"")</f>
        <v/>
      </c>
      <c r="AD1148" s="10" t="str">
        <f>IF(Overall!$A1150&lt;&gt;"",IF(AND(MONTH($O1148) &lt;= 11, MONTH($P1148) &gt;= 11), IF($S1148 &lt;&gt; "", $I1148/$S1148, ""), ""),"")</f>
        <v/>
      </c>
      <c r="AE1148" s="10" t="str">
        <f>IF(Overall!$A1150&lt;&gt;"",IF(AND(MONTH($O1148) &lt;= 12, MONTH($P1148) &gt;= 12), IF($S1148 &lt;&gt; "", $I1148/$S1148, ""), ""),"")</f>
        <v/>
      </c>
      <c r="AG1148" s="10" t="str">
        <f ca="1">IFERROR(IF(AND(NOW()&lt;= EOMONTH(DATE(YEAR($P1148),1, 1), 0), Overall!$A1150&lt;&gt;"", MONTH($O1148) &lt;= 1, MONTH($P1148) &gt;= 1), IF($S1148 &lt;&gt; "", $I1148/$S1148, ""), ""), "")</f>
        <v/>
      </c>
      <c r="AH1148" s="10" t="str">
        <f ca="1">IFERROR(IF(AND(NOW()&lt;= EOMONTH(DATE(YEAR($P1148),2, 1), 0), Overall!$A1150&lt;&gt;"", MONTH($O1148) &lt;= 2, MONTH($P1148) &gt;= 2), IF($S1148 &lt;&gt; "", $I1148/$S1148, ""), ""), "")</f>
        <v/>
      </c>
      <c r="AI1148" s="10" t="str">
        <f ca="1">IFERROR(IF(AND(NOW()&lt;= EOMONTH(DATE(YEAR($P1148),3, 1), 0), Overall!$A1150&lt;&gt;"", MONTH($O1148) &lt;= 3, MONTH($P1148) &gt;= 3), IF($S1148 &lt;&gt; "", $I1148/$S1148, ""), ""), "")</f>
        <v/>
      </c>
      <c r="AJ1148" s="10" t="str">
        <f ca="1">IFERROR(IF(AND(NOW()&lt;= EOMONTH(DATE(YEAR($P1148),4, 1), 0), Overall!$A1150&lt;&gt;"", MONTH($O1148) &lt;= 4, MONTH($P1148) &gt;= 4), IF($S1148 &lt;&gt; "", $I1148/$S1148, ""), ""), "")</f>
        <v/>
      </c>
      <c r="AK1148" s="10" t="str">
        <f ca="1">IFERROR(IF(AND(NOW()&lt;= EOMONTH(DATE(YEAR($P1148),5, 1), 0), Overall!$A1150&lt;&gt;"", MONTH($O1148) &lt;= 5, MONTH($P1148) &gt;= 5), IF($S1148 &lt;&gt; "", $I1148/$S1148, ""), ""), "")</f>
        <v/>
      </c>
      <c r="AL1148" s="10" t="str">
        <f ca="1">IFERROR(IF(AND(NOW()&lt;= EOMONTH(DATE(YEAR($P1148),6, 1), 0), Overall!$A1150&lt;&gt;"", MONTH($O1148) &lt;= 6, MONTH($P1148) &gt;= 6), IF($S1148 &lt;&gt; "", $I1148/$S1148, ""), ""), "")</f>
        <v/>
      </c>
      <c r="AM1148" s="10" t="str">
        <f ca="1">IFERROR(IF(AND(NOW()&lt;= EOMONTH(DATE(YEAR($P1148),7, 1), 0), Overall!$A1150&lt;&gt;"", MONTH($O1148) &lt;= 7, MONTH($P1148) &gt;= 7), IF($S1148 &lt;&gt; "", $I1148/$S1148, ""), ""), "")</f>
        <v/>
      </c>
      <c r="AN1148" s="10" t="str">
        <f ca="1">IFERROR(IF(AND(NOW()&lt;= EOMONTH(DATE(YEAR($P1148),8, 1), 0), Overall!$A1150&lt;&gt;"", MONTH($O1148) &lt;= 8, MONTH($P1148) &gt;= 8), IF($S1148 &lt;&gt; "", $I1148/$S1148, ""), ""), "")</f>
        <v/>
      </c>
      <c r="AO1148" s="10" t="str">
        <f ca="1">IFERROR(IF(AND(NOW()&lt;= EOMONTH(DATE(YEAR($P1148),9, 1), 0), Overall!$A1150&lt;&gt;"", MONTH($O1148) &lt;= 9, MONTH($P1148) &gt;= 9), IF($S1148 &lt;&gt; "", $I1148/$S1148, ""), ""), "")</f>
        <v/>
      </c>
      <c r="AP1148" s="10" t="str">
        <f ca="1">IFERROR(IF(AND(NOW()&lt;= EOMONTH(DATE(YEAR($P1148),10, 1), 0), Overall!$A1150&lt;&gt;"", MONTH($O1148) &lt;= 10, MONTH($P1148) &gt;= 10), IF($S1148 &lt;&gt; "", $I1148/$S1148, ""), ""), "")</f>
        <v/>
      </c>
      <c r="AQ1148" s="10" t="str">
        <f ca="1">IFERROR(IF(AND(NOW()&lt;= EOMONTH(DATE(YEAR($P1148),11, 1), 0), Overall!$A1150&lt;&gt;"", MONTH($O1148) &lt;=11, MONTH($P1148) &gt;= 11), IF($S1148 &lt;&gt; "", $I1148/$S1148, ""), ""), "")</f>
        <v/>
      </c>
      <c r="AR1148" s="10" t="str">
        <f ca="1">IFERROR(IF(AND(NOW()&lt;= EOMONTH(DATE(YEAR($P1148),12, 1), 0), Overall!$A1150&lt;&gt;"", MONTH($O1148) &lt;= 12, MONTH($P1148) &gt;= 12), IF($S1148 &lt;&gt; "", $I1148/$S1148, ""), ""), "")</f>
        <v/>
      </c>
      <c r="AS1148" s="16">
        <f t="shared" ca="1" si="37"/>
        <v>0</v>
      </c>
    </row>
    <row r="1149" spans="1:45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5" t="str">
        <f>IF(Overall!P1151&lt;&gt;"",_xlfn.VALUETOTEXT(Overall!P1151),"")</f>
        <v/>
      </c>
      <c r="I1149" s="6" t="str">
        <f>IF(Overall!F1151&lt;&gt;"",VALUE(Overall!F1151),"")</f>
        <v/>
      </c>
      <c r="J1149" s="6" t="str">
        <f>IF(Overall!G1151&lt;&gt;"",VALUE(Overall!G1151),"")</f>
        <v/>
      </c>
      <c r="K1149" s="6" t="str">
        <f>IF(Overall!H1151&lt;&gt;"",VALUE(Overall!H1151),"")</f>
        <v/>
      </c>
      <c r="L1149" s="6" t="str">
        <f>IF(Overall!I1151&lt;&gt;"",VALUE(Overall!I1151),"")</f>
        <v/>
      </c>
      <c r="M1149" s="6" t="str">
        <f>IF(Overall!J1151&lt;&gt;"",VALUE(Overall!J1151),"")</f>
        <v/>
      </c>
      <c r="N1149" s="6" t="str">
        <f>IF(Overall!K1151&lt;&gt;"",VALUE(Overall!K1151),"")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R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S1149" s="5" t="str">
        <f t="shared" si="36"/>
        <v/>
      </c>
      <c r="T1149" s="10" t="str">
        <f>IF(Overall!$A1151&lt;&gt;"",IF(AND(MONTH($O1149) &lt;= 1, MONTH($P1149) &gt;= 1), IF($S1149 &lt;&gt; "", $I1149/$S1149, ""), ""),"")</f>
        <v/>
      </c>
      <c r="U1149" s="10" t="str">
        <f>IF(Overall!$A1151&lt;&gt;"",IF(AND(MONTH($O1149) &lt;= 2, MONTH($P1149) &gt;= 2), IF($S1149 &lt;&gt; "", $I1149/$S1149, ""), ""),"")</f>
        <v/>
      </c>
      <c r="V1149" s="10" t="str">
        <f>IF(Overall!$A1151&lt;&gt;"",IF(AND(MONTH($O1149) &lt;= 3, MONTH($P1149) &gt;= 3), IF($S1149 &lt;&gt; "", $I1149/$S1149, ""), ""),"")</f>
        <v/>
      </c>
      <c r="W1149" s="10" t="str">
        <f>IF(Overall!$A1151&lt;&gt;"",IF(AND(MONTH($O1149) &lt;= 4, MONTH($P1149) &gt;= 4), IF($S1149 &lt;&gt; "", $I1149/$S1149, ""), ""),"")</f>
        <v/>
      </c>
      <c r="X1149" s="10" t="str">
        <f>IF(Overall!$A1151&lt;&gt;"",IF(AND(MONTH($O1149) &lt;= 5, MONTH($P1149) &gt;= 5), IF($S1149 &lt;&gt; "", $I1149/$S1149, ""), ""),"")</f>
        <v/>
      </c>
      <c r="Y1149" s="10" t="str">
        <f>IF(Overall!$A1151&lt;&gt;"",IF(AND(MONTH($O1149) &lt;= 6, MONTH($P1149) &gt;= 6), IF($S1149 &lt;&gt; "", $I1149/$S1149, ""), ""),"")</f>
        <v/>
      </c>
      <c r="Z1149" s="10" t="str">
        <f>IF(Overall!$A1151&lt;&gt;"",IF(AND(MONTH($O1149) &lt;= 7, MONTH($P1149) &gt;= 7 ), IF($S1149 &lt;&gt; "", $I1149/$S1149, ""), ""),"")</f>
        <v/>
      </c>
      <c r="AA1149" s="10" t="str">
        <f>IF(Overall!$A1151&lt;&gt;"",IF(AND(MONTH($O1149) &lt;= 8, MONTH($P1149) &gt;= 8), IF($S1149 &lt;&gt; "", $I1149/$S1149, ""), ""),"")</f>
        <v/>
      </c>
      <c r="AB1149" s="10" t="str">
        <f>IF(Overall!$A1151&lt;&gt;"",IF(AND(MONTH($O1149) &lt;= 9, MONTH($P1149) &gt;= 9), IF($S1149 &lt;&gt; "", $I1149/$S1149, ""), ""),"")</f>
        <v/>
      </c>
      <c r="AC1149" s="10" t="str">
        <f>IF(Overall!$A1151&lt;&gt;"",IF(AND(MONTH($O1149) &lt;= 10, MONTH($P1149) &gt;= 10), IF($S1149 &lt;&gt; "", $I1149/$S1149, ""), ""),"")</f>
        <v/>
      </c>
      <c r="AD1149" s="10" t="str">
        <f>IF(Overall!$A1151&lt;&gt;"",IF(AND(MONTH($O1149) &lt;= 11, MONTH($P1149) &gt;= 11), IF($S1149 &lt;&gt; "", $I1149/$S1149, ""), ""),"")</f>
        <v/>
      </c>
      <c r="AE1149" s="10" t="str">
        <f>IF(Overall!$A1151&lt;&gt;"",IF(AND(MONTH($O1149) &lt;= 12, MONTH($P1149) &gt;= 12), IF($S1149 &lt;&gt; "", $I1149/$S1149, ""), ""),"")</f>
        <v/>
      </c>
      <c r="AG1149" s="10" t="str">
        <f ca="1">IFERROR(IF(AND(NOW()&lt;= EOMONTH(DATE(YEAR($P1149),1, 1), 0), Overall!$A1151&lt;&gt;"", MONTH($O1149) &lt;= 1, MONTH($P1149) &gt;= 1), IF($S1149 &lt;&gt; "", $I1149/$S1149, ""), ""), "")</f>
        <v/>
      </c>
      <c r="AH1149" s="10" t="str">
        <f ca="1">IFERROR(IF(AND(NOW()&lt;= EOMONTH(DATE(YEAR($P1149),2, 1), 0), Overall!$A1151&lt;&gt;"", MONTH($O1149) &lt;= 2, MONTH($P1149) &gt;= 2), IF($S1149 &lt;&gt; "", $I1149/$S1149, ""), ""), "")</f>
        <v/>
      </c>
      <c r="AI1149" s="10" t="str">
        <f ca="1">IFERROR(IF(AND(NOW()&lt;= EOMONTH(DATE(YEAR($P1149),3, 1), 0), Overall!$A1151&lt;&gt;"", MONTH($O1149) &lt;= 3, MONTH($P1149) &gt;= 3), IF($S1149 &lt;&gt; "", $I1149/$S1149, ""), ""), "")</f>
        <v/>
      </c>
      <c r="AJ1149" s="10" t="str">
        <f ca="1">IFERROR(IF(AND(NOW()&lt;= EOMONTH(DATE(YEAR($P1149),4, 1), 0), Overall!$A1151&lt;&gt;"", MONTH($O1149) &lt;= 4, MONTH($P1149) &gt;= 4), IF($S1149 &lt;&gt; "", $I1149/$S1149, ""), ""), "")</f>
        <v/>
      </c>
      <c r="AK1149" s="10" t="str">
        <f ca="1">IFERROR(IF(AND(NOW()&lt;= EOMONTH(DATE(YEAR($P1149),5, 1), 0), Overall!$A1151&lt;&gt;"", MONTH($O1149) &lt;= 5, MONTH($P1149) &gt;= 5), IF($S1149 &lt;&gt; "", $I1149/$S1149, ""), ""), "")</f>
        <v/>
      </c>
      <c r="AL1149" s="10" t="str">
        <f ca="1">IFERROR(IF(AND(NOW()&lt;= EOMONTH(DATE(YEAR($P1149),6, 1), 0), Overall!$A1151&lt;&gt;"", MONTH($O1149) &lt;= 6, MONTH($P1149) &gt;= 6), IF($S1149 &lt;&gt; "", $I1149/$S1149, ""), ""), "")</f>
        <v/>
      </c>
      <c r="AM1149" s="10" t="str">
        <f ca="1">IFERROR(IF(AND(NOW()&lt;= EOMONTH(DATE(YEAR($P1149),7, 1), 0), Overall!$A1151&lt;&gt;"", MONTH($O1149) &lt;= 7, MONTH($P1149) &gt;= 7), IF($S1149 &lt;&gt; "", $I1149/$S1149, ""), ""), "")</f>
        <v/>
      </c>
      <c r="AN1149" s="10" t="str">
        <f ca="1">IFERROR(IF(AND(NOW()&lt;= EOMONTH(DATE(YEAR($P1149),8, 1), 0), Overall!$A1151&lt;&gt;"", MONTH($O1149) &lt;= 8, MONTH($P1149) &gt;= 8), IF($S1149 &lt;&gt; "", $I1149/$S1149, ""), ""), "")</f>
        <v/>
      </c>
      <c r="AO1149" s="10" t="str">
        <f ca="1">IFERROR(IF(AND(NOW()&lt;= EOMONTH(DATE(YEAR($P1149),9, 1), 0), Overall!$A1151&lt;&gt;"", MONTH($O1149) &lt;= 9, MONTH($P1149) &gt;= 9), IF($S1149 &lt;&gt; "", $I1149/$S1149, ""), ""), "")</f>
        <v/>
      </c>
      <c r="AP1149" s="10" t="str">
        <f ca="1">IFERROR(IF(AND(NOW()&lt;= EOMONTH(DATE(YEAR($P1149),10, 1), 0), Overall!$A1151&lt;&gt;"", MONTH($O1149) &lt;= 10, MONTH($P1149) &gt;= 10), IF($S1149 &lt;&gt; "", $I1149/$S1149, ""), ""), "")</f>
        <v/>
      </c>
      <c r="AQ1149" s="10" t="str">
        <f ca="1">IFERROR(IF(AND(NOW()&lt;= EOMONTH(DATE(YEAR($P1149),11, 1), 0), Overall!$A1151&lt;&gt;"", MONTH($O1149) &lt;=11, MONTH($P1149) &gt;= 11), IF($S1149 &lt;&gt; "", $I1149/$S1149, ""), ""), "")</f>
        <v/>
      </c>
      <c r="AR1149" s="10" t="str">
        <f ca="1">IFERROR(IF(AND(NOW()&lt;= EOMONTH(DATE(YEAR($P1149),12, 1), 0), Overall!$A1151&lt;&gt;"", MONTH($O1149) &lt;= 12, MONTH($P1149) &gt;= 12), IF($S1149 &lt;&gt; "", $I1149/$S1149, ""), ""), "")</f>
        <v/>
      </c>
      <c r="AS1149" s="16">
        <f t="shared" ca="1" si="37"/>
        <v>0</v>
      </c>
    </row>
    <row r="1150" spans="1:45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5" t="str">
        <f>IF(Overall!P1152&lt;&gt;"",_xlfn.VALUETOTEXT(Overall!P1152),"")</f>
        <v/>
      </c>
      <c r="I1150" s="6" t="str">
        <f>IF(Overall!F1152&lt;&gt;"",VALUE(Overall!F1152),"")</f>
        <v/>
      </c>
      <c r="J1150" s="6" t="str">
        <f>IF(Overall!G1152&lt;&gt;"",VALUE(Overall!G1152),"")</f>
        <v/>
      </c>
      <c r="K1150" s="6" t="str">
        <f>IF(Overall!H1152&lt;&gt;"",VALUE(Overall!H1152),"")</f>
        <v/>
      </c>
      <c r="L1150" s="6" t="str">
        <f>IF(Overall!I1152&lt;&gt;"",VALUE(Overall!I1152),"")</f>
        <v/>
      </c>
      <c r="M1150" s="6" t="str">
        <f>IF(Overall!J1152&lt;&gt;"",VALUE(Overall!J1152),"")</f>
        <v/>
      </c>
      <c r="N1150" s="6" t="str">
        <f>IF(Overall!K1152&lt;&gt;"",VALUE(Overall!K1152),"")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R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S1150" s="5" t="str">
        <f t="shared" si="36"/>
        <v/>
      </c>
      <c r="T1150" s="10" t="str">
        <f>IF(Overall!$A1152&lt;&gt;"",IF(AND(MONTH($O1150) &lt;= 1, MONTH($P1150) &gt;= 1), IF($S1150 &lt;&gt; "", $I1150/$S1150, ""), ""),"")</f>
        <v/>
      </c>
      <c r="U1150" s="10" t="str">
        <f>IF(Overall!$A1152&lt;&gt;"",IF(AND(MONTH($O1150) &lt;= 2, MONTH($P1150) &gt;= 2), IF($S1150 &lt;&gt; "", $I1150/$S1150, ""), ""),"")</f>
        <v/>
      </c>
      <c r="V1150" s="10" t="str">
        <f>IF(Overall!$A1152&lt;&gt;"",IF(AND(MONTH($O1150) &lt;= 3, MONTH($P1150) &gt;= 3), IF($S1150 &lt;&gt; "", $I1150/$S1150, ""), ""),"")</f>
        <v/>
      </c>
      <c r="W1150" s="10" t="str">
        <f>IF(Overall!$A1152&lt;&gt;"",IF(AND(MONTH($O1150) &lt;= 4, MONTH($P1150) &gt;= 4), IF($S1150 &lt;&gt; "", $I1150/$S1150, ""), ""),"")</f>
        <v/>
      </c>
      <c r="X1150" s="10" t="str">
        <f>IF(Overall!$A1152&lt;&gt;"",IF(AND(MONTH($O1150) &lt;= 5, MONTH($P1150) &gt;= 5), IF($S1150 &lt;&gt; "", $I1150/$S1150, ""), ""),"")</f>
        <v/>
      </c>
      <c r="Y1150" s="10" t="str">
        <f>IF(Overall!$A1152&lt;&gt;"",IF(AND(MONTH($O1150) &lt;= 6, MONTH($P1150) &gt;= 6), IF($S1150 &lt;&gt; "", $I1150/$S1150, ""), ""),"")</f>
        <v/>
      </c>
      <c r="Z1150" s="10" t="str">
        <f>IF(Overall!$A1152&lt;&gt;"",IF(AND(MONTH($O1150) &lt;= 7, MONTH($P1150) &gt;= 7 ), IF($S1150 &lt;&gt; "", $I1150/$S1150, ""), ""),"")</f>
        <v/>
      </c>
      <c r="AA1150" s="10" t="str">
        <f>IF(Overall!$A1152&lt;&gt;"",IF(AND(MONTH($O1150) &lt;= 8, MONTH($P1150) &gt;= 8), IF($S1150 &lt;&gt; "", $I1150/$S1150, ""), ""),"")</f>
        <v/>
      </c>
      <c r="AB1150" s="10" t="str">
        <f>IF(Overall!$A1152&lt;&gt;"",IF(AND(MONTH($O1150) &lt;= 9, MONTH($P1150) &gt;= 9), IF($S1150 &lt;&gt; "", $I1150/$S1150, ""), ""),"")</f>
        <v/>
      </c>
      <c r="AC1150" s="10" t="str">
        <f>IF(Overall!$A1152&lt;&gt;"",IF(AND(MONTH($O1150) &lt;= 10, MONTH($P1150) &gt;= 10), IF($S1150 &lt;&gt; "", $I1150/$S1150, ""), ""),"")</f>
        <v/>
      </c>
      <c r="AD1150" s="10" t="str">
        <f>IF(Overall!$A1152&lt;&gt;"",IF(AND(MONTH($O1150) &lt;= 11, MONTH($P1150) &gt;= 11), IF($S1150 &lt;&gt; "", $I1150/$S1150, ""), ""),"")</f>
        <v/>
      </c>
      <c r="AE1150" s="10" t="str">
        <f>IF(Overall!$A1152&lt;&gt;"",IF(AND(MONTH($O1150) &lt;= 12, MONTH($P1150) &gt;= 12), IF($S1150 &lt;&gt; "", $I1150/$S1150, ""), ""),"")</f>
        <v/>
      </c>
      <c r="AG1150" s="10" t="str">
        <f ca="1">IFERROR(IF(AND(NOW()&lt;= EOMONTH(DATE(YEAR($P1150),1, 1), 0), Overall!$A1152&lt;&gt;"", MONTH($O1150) &lt;= 1, MONTH($P1150) &gt;= 1), IF($S1150 &lt;&gt; "", $I1150/$S1150, ""), ""), "")</f>
        <v/>
      </c>
      <c r="AH1150" s="10" t="str">
        <f ca="1">IFERROR(IF(AND(NOW()&lt;= EOMONTH(DATE(YEAR($P1150),2, 1), 0), Overall!$A1152&lt;&gt;"", MONTH($O1150) &lt;= 2, MONTH($P1150) &gt;= 2), IF($S1150 &lt;&gt; "", $I1150/$S1150, ""), ""), "")</f>
        <v/>
      </c>
      <c r="AI1150" s="10" t="str">
        <f ca="1">IFERROR(IF(AND(NOW()&lt;= EOMONTH(DATE(YEAR($P1150),3, 1), 0), Overall!$A1152&lt;&gt;"", MONTH($O1150) &lt;= 3, MONTH($P1150) &gt;= 3), IF($S1150 &lt;&gt; "", $I1150/$S1150, ""), ""), "")</f>
        <v/>
      </c>
      <c r="AJ1150" s="10" t="str">
        <f ca="1">IFERROR(IF(AND(NOW()&lt;= EOMONTH(DATE(YEAR($P1150),4, 1), 0), Overall!$A1152&lt;&gt;"", MONTH($O1150) &lt;= 4, MONTH($P1150) &gt;= 4), IF($S1150 &lt;&gt; "", $I1150/$S1150, ""), ""), "")</f>
        <v/>
      </c>
      <c r="AK1150" s="10" t="str">
        <f ca="1">IFERROR(IF(AND(NOW()&lt;= EOMONTH(DATE(YEAR($P1150),5, 1), 0), Overall!$A1152&lt;&gt;"", MONTH($O1150) &lt;= 5, MONTH($P1150) &gt;= 5), IF($S1150 &lt;&gt; "", $I1150/$S1150, ""), ""), "")</f>
        <v/>
      </c>
      <c r="AL1150" s="10" t="str">
        <f ca="1">IFERROR(IF(AND(NOW()&lt;= EOMONTH(DATE(YEAR($P1150),6, 1), 0), Overall!$A1152&lt;&gt;"", MONTH($O1150) &lt;= 6, MONTH($P1150) &gt;= 6), IF($S1150 &lt;&gt; "", $I1150/$S1150, ""), ""), "")</f>
        <v/>
      </c>
      <c r="AM1150" s="10" t="str">
        <f ca="1">IFERROR(IF(AND(NOW()&lt;= EOMONTH(DATE(YEAR($P1150),7, 1), 0), Overall!$A1152&lt;&gt;"", MONTH($O1150) &lt;= 7, MONTH($P1150) &gt;= 7), IF($S1150 &lt;&gt; "", $I1150/$S1150, ""), ""), "")</f>
        <v/>
      </c>
      <c r="AN1150" s="10" t="str">
        <f ca="1">IFERROR(IF(AND(NOW()&lt;= EOMONTH(DATE(YEAR($P1150),8, 1), 0), Overall!$A1152&lt;&gt;"", MONTH($O1150) &lt;= 8, MONTH($P1150) &gt;= 8), IF($S1150 &lt;&gt; "", $I1150/$S1150, ""), ""), "")</f>
        <v/>
      </c>
      <c r="AO1150" s="10" t="str">
        <f ca="1">IFERROR(IF(AND(NOW()&lt;= EOMONTH(DATE(YEAR($P1150),9, 1), 0), Overall!$A1152&lt;&gt;"", MONTH($O1150) &lt;= 9, MONTH($P1150) &gt;= 9), IF($S1150 &lt;&gt; "", $I1150/$S1150, ""), ""), "")</f>
        <v/>
      </c>
      <c r="AP1150" s="10" t="str">
        <f ca="1">IFERROR(IF(AND(NOW()&lt;= EOMONTH(DATE(YEAR($P1150),10, 1), 0), Overall!$A1152&lt;&gt;"", MONTH($O1150) &lt;= 10, MONTH($P1150) &gt;= 10), IF($S1150 &lt;&gt; "", $I1150/$S1150, ""), ""), "")</f>
        <v/>
      </c>
      <c r="AQ1150" s="10" t="str">
        <f ca="1">IFERROR(IF(AND(NOW()&lt;= EOMONTH(DATE(YEAR($P1150),11, 1), 0), Overall!$A1152&lt;&gt;"", MONTH($O1150) &lt;=11, MONTH($P1150) &gt;= 11), IF($S1150 &lt;&gt; "", $I1150/$S1150, ""), ""), "")</f>
        <v/>
      </c>
      <c r="AR1150" s="10" t="str">
        <f ca="1">IFERROR(IF(AND(NOW()&lt;= EOMONTH(DATE(YEAR($P1150),12, 1), 0), Overall!$A1152&lt;&gt;"", MONTH($O1150) &lt;= 12, MONTH($P1150) &gt;= 12), IF($S1150 &lt;&gt; "", $I1150/$S1150, ""), ""), "")</f>
        <v/>
      </c>
      <c r="AS1150" s="16">
        <f t="shared" ca="1" si="37"/>
        <v>0</v>
      </c>
    </row>
    <row r="1151" spans="1:45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5" t="str">
        <f>IF(Overall!P1153&lt;&gt;"",_xlfn.VALUETOTEXT(Overall!P1153),"")</f>
        <v/>
      </c>
      <c r="I1151" s="6" t="str">
        <f>IF(Overall!F1153&lt;&gt;"",VALUE(Overall!F1153),"")</f>
        <v/>
      </c>
      <c r="J1151" s="6" t="str">
        <f>IF(Overall!G1153&lt;&gt;"",VALUE(Overall!G1153),"")</f>
        <v/>
      </c>
      <c r="K1151" s="6" t="str">
        <f>IF(Overall!H1153&lt;&gt;"",VALUE(Overall!H1153),"")</f>
        <v/>
      </c>
      <c r="L1151" s="6" t="str">
        <f>IF(Overall!I1153&lt;&gt;"",VALUE(Overall!I1153),"")</f>
        <v/>
      </c>
      <c r="M1151" s="6" t="str">
        <f>IF(Overall!J1153&lt;&gt;"",VALUE(Overall!J1153),"")</f>
        <v/>
      </c>
      <c r="N1151" s="6" t="str">
        <f>IF(Overall!K1153&lt;&gt;"",VALUE(Overall!K1153),"")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R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S1151" s="5" t="str">
        <f t="shared" si="36"/>
        <v/>
      </c>
      <c r="T1151" s="10" t="str">
        <f>IF(Overall!$A1153&lt;&gt;"",IF(AND(MONTH($O1151) &lt;= 1, MONTH($P1151) &gt;= 1), IF($S1151 &lt;&gt; "", $I1151/$S1151, ""), ""),"")</f>
        <v/>
      </c>
      <c r="U1151" s="10" t="str">
        <f>IF(Overall!$A1153&lt;&gt;"",IF(AND(MONTH($O1151) &lt;= 2, MONTH($P1151) &gt;= 2), IF($S1151 &lt;&gt; "", $I1151/$S1151, ""), ""),"")</f>
        <v/>
      </c>
      <c r="V1151" s="10" t="str">
        <f>IF(Overall!$A1153&lt;&gt;"",IF(AND(MONTH($O1151) &lt;= 3, MONTH($P1151) &gt;= 3), IF($S1151 &lt;&gt; "", $I1151/$S1151, ""), ""),"")</f>
        <v/>
      </c>
      <c r="W1151" s="10" t="str">
        <f>IF(Overall!$A1153&lt;&gt;"",IF(AND(MONTH($O1151) &lt;= 4, MONTH($P1151) &gt;= 4), IF($S1151 &lt;&gt; "", $I1151/$S1151, ""), ""),"")</f>
        <v/>
      </c>
      <c r="X1151" s="10" t="str">
        <f>IF(Overall!$A1153&lt;&gt;"",IF(AND(MONTH($O1151) &lt;= 5, MONTH($P1151) &gt;= 5), IF($S1151 &lt;&gt; "", $I1151/$S1151, ""), ""),"")</f>
        <v/>
      </c>
      <c r="Y1151" s="10" t="str">
        <f>IF(Overall!$A1153&lt;&gt;"",IF(AND(MONTH($O1151) &lt;= 6, MONTH($P1151) &gt;= 6), IF($S1151 &lt;&gt; "", $I1151/$S1151, ""), ""),"")</f>
        <v/>
      </c>
      <c r="Z1151" s="10" t="str">
        <f>IF(Overall!$A1153&lt;&gt;"",IF(AND(MONTH($O1151) &lt;= 7, MONTH($P1151) &gt;= 7 ), IF($S1151 &lt;&gt; "", $I1151/$S1151, ""), ""),"")</f>
        <v/>
      </c>
      <c r="AA1151" s="10" t="str">
        <f>IF(Overall!$A1153&lt;&gt;"",IF(AND(MONTH($O1151) &lt;= 8, MONTH($P1151) &gt;= 8), IF($S1151 &lt;&gt; "", $I1151/$S1151, ""), ""),"")</f>
        <v/>
      </c>
      <c r="AB1151" s="10" t="str">
        <f>IF(Overall!$A1153&lt;&gt;"",IF(AND(MONTH($O1151) &lt;= 9, MONTH($P1151) &gt;= 9), IF($S1151 &lt;&gt; "", $I1151/$S1151, ""), ""),"")</f>
        <v/>
      </c>
      <c r="AC1151" s="10" t="str">
        <f>IF(Overall!$A1153&lt;&gt;"",IF(AND(MONTH($O1151) &lt;= 10, MONTH($P1151) &gt;= 10), IF($S1151 &lt;&gt; "", $I1151/$S1151, ""), ""),"")</f>
        <v/>
      </c>
      <c r="AD1151" s="10" t="str">
        <f>IF(Overall!$A1153&lt;&gt;"",IF(AND(MONTH($O1151) &lt;= 11, MONTH($P1151) &gt;= 11), IF($S1151 &lt;&gt; "", $I1151/$S1151, ""), ""),"")</f>
        <v/>
      </c>
      <c r="AE1151" s="10" t="str">
        <f>IF(Overall!$A1153&lt;&gt;"",IF(AND(MONTH($O1151) &lt;= 12, MONTH($P1151) &gt;= 12), IF($S1151 &lt;&gt; "", $I1151/$S1151, ""), ""),"")</f>
        <v/>
      </c>
      <c r="AG1151" s="10" t="str">
        <f ca="1">IFERROR(IF(AND(NOW()&lt;= EOMONTH(DATE(YEAR($P1151),1, 1), 0), Overall!$A1153&lt;&gt;"", MONTH($O1151) &lt;= 1, MONTH($P1151) &gt;= 1), IF($S1151 &lt;&gt; "", $I1151/$S1151, ""), ""), "")</f>
        <v/>
      </c>
      <c r="AH1151" s="10" t="str">
        <f ca="1">IFERROR(IF(AND(NOW()&lt;= EOMONTH(DATE(YEAR($P1151),2, 1), 0), Overall!$A1153&lt;&gt;"", MONTH($O1151) &lt;= 2, MONTH($P1151) &gt;= 2), IF($S1151 &lt;&gt; "", $I1151/$S1151, ""), ""), "")</f>
        <v/>
      </c>
      <c r="AI1151" s="10" t="str">
        <f ca="1">IFERROR(IF(AND(NOW()&lt;= EOMONTH(DATE(YEAR($P1151),3, 1), 0), Overall!$A1153&lt;&gt;"", MONTH($O1151) &lt;= 3, MONTH($P1151) &gt;= 3), IF($S1151 &lt;&gt; "", $I1151/$S1151, ""), ""), "")</f>
        <v/>
      </c>
      <c r="AJ1151" s="10" t="str">
        <f ca="1">IFERROR(IF(AND(NOW()&lt;= EOMONTH(DATE(YEAR($P1151),4, 1), 0), Overall!$A1153&lt;&gt;"", MONTH($O1151) &lt;= 4, MONTH($P1151) &gt;= 4), IF($S1151 &lt;&gt; "", $I1151/$S1151, ""), ""), "")</f>
        <v/>
      </c>
      <c r="AK1151" s="10" t="str">
        <f ca="1">IFERROR(IF(AND(NOW()&lt;= EOMONTH(DATE(YEAR($P1151),5, 1), 0), Overall!$A1153&lt;&gt;"", MONTH($O1151) &lt;= 5, MONTH($P1151) &gt;= 5), IF($S1151 &lt;&gt; "", $I1151/$S1151, ""), ""), "")</f>
        <v/>
      </c>
      <c r="AL1151" s="10" t="str">
        <f ca="1">IFERROR(IF(AND(NOW()&lt;= EOMONTH(DATE(YEAR($P1151),6, 1), 0), Overall!$A1153&lt;&gt;"", MONTH($O1151) &lt;= 6, MONTH($P1151) &gt;= 6), IF($S1151 &lt;&gt; "", $I1151/$S1151, ""), ""), "")</f>
        <v/>
      </c>
      <c r="AM1151" s="10" t="str">
        <f ca="1">IFERROR(IF(AND(NOW()&lt;= EOMONTH(DATE(YEAR($P1151),7, 1), 0), Overall!$A1153&lt;&gt;"", MONTH($O1151) &lt;= 7, MONTH($P1151) &gt;= 7), IF($S1151 &lt;&gt; "", $I1151/$S1151, ""), ""), "")</f>
        <v/>
      </c>
      <c r="AN1151" s="10" t="str">
        <f ca="1">IFERROR(IF(AND(NOW()&lt;= EOMONTH(DATE(YEAR($P1151),8, 1), 0), Overall!$A1153&lt;&gt;"", MONTH($O1151) &lt;= 8, MONTH($P1151) &gt;= 8), IF($S1151 &lt;&gt; "", $I1151/$S1151, ""), ""), "")</f>
        <v/>
      </c>
      <c r="AO1151" s="10" t="str">
        <f ca="1">IFERROR(IF(AND(NOW()&lt;= EOMONTH(DATE(YEAR($P1151),9, 1), 0), Overall!$A1153&lt;&gt;"", MONTH($O1151) &lt;= 9, MONTH($P1151) &gt;= 9), IF($S1151 &lt;&gt; "", $I1151/$S1151, ""), ""), "")</f>
        <v/>
      </c>
      <c r="AP1151" s="10" t="str">
        <f ca="1">IFERROR(IF(AND(NOW()&lt;= EOMONTH(DATE(YEAR($P1151),10, 1), 0), Overall!$A1153&lt;&gt;"", MONTH($O1151) &lt;= 10, MONTH($P1151) &gt;= 10), IF($S1151 &lt;&gt; "", $I1151/$S1151, ""), ""), "")</f>
        <v/>
      </c>
      <c r="AQ1151" s="10" t="str">
        <f ca="1">IFERROR(IF(AND(NOW()&lt;= EOMONTH(DATE(YEAR($P1151),11, 1), 0), Overall!$A1153&lt;&gt;"", MONTH($O1151) &lt;=11, MONTH($P1151) &gt;= 11), IF($S1151 &lt;&gt; "", $I1151/$S1151, ""), ""), "")</f>
        <v/>
      </c>
      <c r="AR1151" s="10" t="str">
        <f ca="1">IFERROR(IF(AND(NOW()&lt;= EOMONTH(DATE(YEAR($P1151),12, 1), 0), Overall!$A1153&lt;&gt;"", MONTH($O1151) &lt;= 12, MONTH($P1151) &gt;= 12), IF($S1151 &lt;&gt; "", $I1151/$S1151, ""), ""), "")</f>
        <v/>
      </c>
      <c r="AS1151" s="16">
        <f t="shared" ca="1" si="37"/>
        <v>0</v>
      </c>
    </row>
    <row r="1152" spans="1:45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5" t="str">
        <f>IF(Overall!P1154&lt;&gt;"",_xlfn.VALUETOTEXT(Overall!P1154),"")</f>
        <v/>
      </c>
      <c r="I1152" s="6" t="str">
        <f>IF(Overall!F1154&lt;&gt;"",VALUE(Overall!F1154),"")</f>
        <v/>
      </c>
      <c r="J1152" s="6" t="str">
        <f>IF(Overall!G1154&lt;&gt;"",VALUE(Overall!G1154),"")</f>
        <v/>
      </c>
      <c r="K1152" s="6" t="str">
        <f>IF(Overall!H1154&lt;&gt;"",VALUE(Overall!H1154),"")</f>
        <v/>
      </c>
      <c r="L1152" s="6" t="str">
        <f>IF(Overall!I1154&lt;&gt;"",VALUE(Overall!I1154),"")</f>
        <v/>
      </c>
      <c r="M1152" s="6" t="str">
        <f>IF(Overall!J1154&lt;&gt;"",VALUE(Overall!J1154),"")</f>
        <v/>
      </c>
      <c r="N1152" s="6" t="str">
        <f>IF(Overall!K1154&lt;&gt;"",VALUE(Overall!K1154),"")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R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S1152" s="5" t="str">
        <f t="shared" si="36"/>
        <v/>
      </c>
      <c r="T1152" s="10" t="str">
        <f>IF(Overall!$A1154&lt;&gt;"",IF(AND(MONTH($O1152) &lt;= 1, MONTH($P1152) &gt;= 1), IF($S1152 &lt;&gt; "", $I1152/$S1152, ""), ""),"")</f>
        <v/>
      </c>
      <c r="U1152" s="10" t="str">
        <f>IF(Overall!$A1154&lt;&gt;"",IF(AND(MONTH($O1152) &lt;= 2, MONTH($P1152) &gt;= 2), IF($S1152 &lt;&gt; "", $I1152/$S1152, ""), ""),"")</f>
        <v/>
      </c>
      <c r="V1152" s="10" t="str">
        <f>IF(Overall!$A1154&lt;&gt;"",IF(AND(MONTH($O1152) &lt;= 3, MONTH($P1152) &gt;= 3), IF($S1152 &lt;&gt; "", $I1152/$S1152, ""), ""),"")</f>
        <v/>
      </c>
      <c r="W1152" s="10" t="str">
        <f>IF(Overall!$A1154&lt;&gt;"",IF(AND(MONTH($O1152) &lt;= 4, MONTH($P1152) &gt;= 4), IF($S1152 &lt;&gt; "", $I1152/$S1152, ""), ""),"")</f>
        <v/>
      </c>
      <c r="X1152" s="10" t="str">
        <f>IF(Overall!$A1154&lt;&gt;"",IF(AND(MONTH($O1152) &lt;= 5, MONTH($P1152) &gt;= 5), IF($S1152 &lt;&gt; "", $I1152/$S1152, ""), ""),"")</f>
        <v/>
      </c>
      <c r="Y1152" s="10" t="str">
        <f>IF(Overall!$A1154&lt;&gt;"",IF(AND(MONTH($O1152) &lt;= 6, MONTH($P1152) &gt;= 6), IF($S1152 &lt;&gt; "", $I1152/$S1152, ""), ""),"")</f>
        <v/>
      </c>
      <c r="Z1152" s="10" t="str">
        <f>IF(Overall!$A1154&lt;&gt;"",IF(AND(MONTH($O1152) &lt;= 7, MONTH($P1152) &gt;= 7 ), IF($S1152 &lt;&gt; "", $I1152/$S1152, ""), ""),"")</f>
        <v/>
      </c>
      <c r="AA1152" s="10" t="str">
        <f>IF(Overall!$A1154&lt;&gt;"",IF(AND(MONTH($O1152) &lt;= 8, MONTH($P1152) &gt;= 8), IF($S1152 &lt;&gt; "", $I1152/$S1152, ""), ""),"")</f>
        <v/>
      </c>
      <c r="AB1152" s="10" t="str">
        <f>IF(Overall!$A1154&lt;&gt;"",IF(AND(MONTH($O1152) &lt;= 9, MONTH($P1152) &gt;= 9), IF($S1152 &lt;&gt; "", $I1152/$S1152, ""), ""),"")</f>
        <v/>
      </c>
      <c r="AC1152" s="10" t="str">
        <f>IF(Overall!$A1154&lt;&gt;"",IF(AND(MONTH($O1152) &lt;= 10, MONTH($P1152) &gt;= 10), IF($S1152 &lt;&gt; "", $I1152/$S1152, ""), ""),"")</f>
        <v/>
      </c>
      <c r="AD1152" s="10" t="str">
        <f>IF(Overall!$A1154&lt;&gt;"",IF(AND(MONTH($O1152) &lt;= 11, MONTH($P1152) &gt;= 11), IF($S1152 &lt;&gt; "", $I1152/$S1152, ""), ""),"")</f>
        <v/>
      </c>
      <c r="AE1152" s="10" t="str">
        <f>IF(Overall!$A1154&lt;&gt;"",IF(AND(MONTH($O1152) &lt;= 12, MONTH($P1152) &gt;= 12), IF($S1152 &lt;&gt; "", $I1152/$S1152, ""), ""),"")</f>
        <v/>
      </c>
      <c r="AG1152" s="10" t="str">
        <f ca="1">IFERROR(IF(AND(NOW()&lt;= EOMONTH(DATE(YEAR($P1152),1, 1), 0), Overall!$A1154&lt;&gt;"", MONTH($O1152) &lt;= 1, MONTH($P1152) &gt;= 1), IF($S1152 &lt;&gt; "", $I1152/$S1152, ""), ""), "")</f>
        <v/>
      </c>
      <c r="AH1152" s="10" t="str">
        <f ca="1">IFERROR(IF(AND(NOW()&lt;= EOMONTH(DATE(YEAR($P1152),2, 1), 0), Overall!$A1154&lt;&gt;"", MONTH($O1152) &lt;= 2, MONTH($P1152) &gt;= 2), IF($S1152 &lt;&gt; "", $I1152/$S1152, ""), ""), "")</f>
        <v/>
      </c>
      <c r="AI1152" s="10" t="str">
        <f ca="1">IFERROR(IF(AND(NOW()&lt;= EOMONTH(DATE(YEAR($P1152),3, 1), 0), Overall!$A1154&lt;&gt;"", MONTH($O1152) &lt;= 3, MONTH($P1152) &gt;= 3), IF($S1152 &lt;&gt; "", $I1152/$S1152, ""), ""), "")</f>
        <v/>
      </c>
      <c r="AJ1152" s="10" t="str">
        <f ca="1">IFERROR(IF(AND(NOW()&lt;= EOMONTH(DATE(YEAR($P1152),4, 1), 0), Overall!$A1154&lt;&gt;"", MONTH($O1152) &lt;= 4, MONTH($P1152) &gt;= 4), IF($S1152 &lt;&gt; "", $I1152/$S1152, ""), ""), "")</f>
        <v/>
      </c>
      <c r="AK1152" s="10" t="str">
        <f ca="1">IFERROR(IF(AND(NOW()&lt;= EOMONTH(DATE(YEAR($P1152),5, 1), 0), Overall!$A1154&lt;&gt;"", MONTH($O1152) &lt;= 5, MONTH($P1152) &gt;= 5), IF($S1152 &lt;&gt; "", $I1152/$S1152, ""), ""), "")</f>
        <v/>
      </c>
      <c r="AL1152" s="10" t="str">
        <f ca="1">IFERROR(IF(AND(NOW()&lt;= EOMONTH(DATE(YEAR($P1152),6, 1), 0), Overall!$A1154&lt;&gt;"", MONTH($O1152) &lt;= 6, MONTH($P1152) &gt;= 6), IF($S1152 &lt;&gt; "", $I1152/$S1152, ""), ""), "")</f>
        <v/>
      </c>
      <c r="AM1152" s="10" t="str">
        <f ca="1">IFERROR(IF(AND(NOW()&lt;= EOMONTH(DATE(YEAR($P1152),7, 1), 0), Overall!$A1154&lt;&gt;"", MONTH($O1152) &lt;= 7, MONTH($P1152) &gt;= 7), IF($S1152 &lt;&gt; "", $I1152/$S1152, ""), ""), "")</f>
        <v/>
      </c>
      <c r="AN1152" s="10" t="str">
        <f ca="1">IFERROR(IF(AND(NOW()&lt;= EOMONTH(DATE(YEAR($P1152),8, 1), 0), Overall!$A1154&lt;&gt;"", MONTH($O1152) &lt;= 8, MONTH($P1152) &gt;= 8), IF($S1152 &lt;&gt; "", $I1152/$S1152, ""), ""), "")</f>
        <v/>
      </c>
      <c r="AO1152" s="10" t="str">
        <f ca="1">IFERROR(IF(AND(NOW()&lt;= EOMONTH(DATE(YEAR($P1152),9, 1), 0), Overall!$A1154&lt;&gt;"", MONTH($O1152) &lt;= 9, MONTH($P1152) &gt;= 9), IF($S1152 &lt;&gt; "", $I1152/$S1152, ""), ""), "")</f>
        <v/>
      </c>
      <c r="AP1152" s="10" t="str">
        <f ca="1">IFERROR(IF(AND(NOW()&lt;= EOMONTH(DATE(YEAR($P1152),10, 1), 0), Overall!$A1154&lt;&gt;"", MONTH($O1152) &lt;= 10, MONTH($P1152) &gt;= 10), IF($S1152 &lt;&gt; "", $I1152/$S1152, ""), ""), "")</f>
        <v/>
      </c>
      <c r="AQ1152" s="10" t="str">
        <f ca="1">IFERROR(IF(AND(NOW()&lt;= EOMONTH(DATE(YEAR($P1152),11, 1), 0), Overall!$A1154&lt;&gt;"", MONTH($O1152) &lt;=11, MONTH($P1152) &gt;= 11), IF($S1152 &lt;&gt; "", $I1152/$S1152, ""), ""), "")</f>
        <v/>
      </c>
      <c r="AR1152" s="10" t="str">
        <f ca="1">IFERROR(IF(AND(NOW()&lt;= EOMONTH(DATE(YEAR($P1152),12, 1), 0), Overall!$A1154&lt;&gt;"", MONTH($O1152) &lt;= 12, MONTH($P1152) &gt;= 12), IF($S1152 &lt;&gt; "", $I1152/$S1152, ""), ""), "")</f>
        <v/>
      </c>
      <c r="AS1152" s="16">
        <f t="shared" ca="1" si="37"/>
        <v>0</v>
      </c>
    </row>
    <row r="1153" spans="1:45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5" t="str">
        <f>IF(Overall!P1155&lt;&gt;"",_xlfn.VALUETOTEXT(Overall!P1155),"")</f>
        <v/>
      </c>
      <c r="I1153" s="6" t="str">
        <f>IF(Overall!F1155&lt;&gt;"",VALUE(Overall!F1155),"")</f>
        <v/>
      </c>
      <c r="J1153" s="6" t="str">
        <f>IF(Overall!G1155&lt;&gt;"",VALUE(Overall!G1155),"")</f>
        <v/>
      </c>
      <c r="K1153" s="6" t="str">
        <f>IF(Overall!H1155&lt;&gt;"",VALUE(Overall!H1155),"")</f>
        <v/>
      </c>
      <c r="L1153" s="6" t="str">
        <f>IF(Overall!I1155&lt;&gt;"",VALUE(Overall!I1155),"")</f>
        <v/>
      </c>
      <c r="M1153" s="6" t="str">
        <f>IF(Overall!J1155&lt;&gt;"",VALUE(Overall!J1155),"")</f>
        <v/>
      </c>
      <c r="N1153" s="6" t="str">
        <f>IF(Overall!K1155&lt;&gt;"",VALUE(Overall!K1155),"")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R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S1153" s="5" t="str">
        <f t="shared" si="36"/>
        <v/>
      </c>
      <c r="T1153" s="10" t="str">
        <f>IF(Overall!$A1155&lt;&gt;"",IF(AND(MONTH($O1153) &lt;= 1, MONTH($P1153) &gt;= 1), IF($S1153 &lt;&gt; "", $I1153/$S1153, ""), ""),"")</f>
        <v/>
      </c>
      <c r="U1153" s="10" t="str">
        <f>IF(Overall!$A1155&lt;&gt;"",IF(AND(MONTH($O1153) &lt;= 2, MONTH($P1153) &gt;= 2), IF($S1153 &lt;&gt; "", $I1153/$S1153, ""), ""),"")</f>
        <v/>
      </c>
      <c r="V1153" s="10" t="str">
        <f>IF(Overall!$A1155&lt;&gt;"",IF(AND(MONTH($O1153) &lt;= 3, MONTH($P1153) &gt;= 3), IF($S1153 &lt;&gt; "", $I1153/$S1153, ""), ""),"")</f>
        <v/>
      </c>
      <c r="W1153" s="10" t="str">
        <f>IF(Overall!$A1155&lt;&gt;"",IF(AND(MONTH($O1153) &lt;= 4, MONTH($P1153) &gt;= 4), IF($S1153 &lt;&gt; "", $I1153/$S1153, ""), ""),"")</f>
        <v/>
      </c>
      <c r="X1153" s="10" t="str">
        <f>IF(Overall!$A1155&lt;&gt;"",IF(AND(MONTH($O1153) &lt;= 5, MONTH($P1153) &gt;= 5), IF($S1153 &lt;&gt; "", $I1153/$S1153, ""), ""),"")</f>
        <v/>
      </c>
      <c r="Y1153" s="10" t="str">
        <f>IF(Overall!$A1155&lt;&gt;"",IF(AND(MONTH($O1153) &lt;= 6, MONTH($P1153) &gt;= 6), IF($S1153 &lt;&gt; "", $I1153/$S1153, ""), ""),"")</f>
        <v/>
      </c>
      <c r="Z1153" s="10" t="str">
        <f>IF(Overall!$A1155&lt;&gt;"",IF(AND(MONTH($O1153) &lt;= 7, MONTH($P1153) &gt;= 7 ), IF($S1153 &lt;&gt; "", $I1153/$S1153, ""), ""),"")</f>
        <v/>
      </c>
      <c r="AA1153" s="10" t="str">
        <f>IF(Overall!$A1155&lt;&gt;"",IF(AND(MONTH($O1153) &lt;= 8, MONTH($P1153) &gt;= 8), IF($S1153 &lt;&gt; "", $I1153/$S1153, ""), ""),"")</f>
        <v/>
      </c>
      <c r="AB1153" s="10" t="str">
        <f>IF(Overall!$A1155&lt;&gt;"",IF(AND(MONTH($O1153) &lt;= 9, MONTH($P1153) &gt;= 9), IF($S1153 &lt;&gt; "", $I1153/$S1153, ""), ""),"")</f>
        <v/>
      </c>
      <c r="AC1153" s="10" t="str">
        <f>IF(Overall!$A1155&lt;&gt;"",IF(AND(MONTH($O1153) &lt;= 10, MONTH($P1153) &gt;= 10), IF($S1153 &lt;&gt; "", $I1153/$S1153, ""), ""),"")</f>
        <v/>
      </c>
      <c r="AD1153" s="10" t="str">
        <f>IF(Overall!$A1155&lt;&gt;"",IF(AND(MONTH($O1153) &lt;= 11, MONTH($P1153) &gt;= 11), IF($S1153 &lt;&gt; "", $I1153/$S1153, ""), ""),"")</f>
        <v/>
      </c>
      <c r="AE1153" s="10" t="str">
        <f>IF(Overall!$A1155&lt;&gt;"",IF(AND(MONTH($O1153) &lt;= 12, MONTH($P1153) &gt;= 12), IF($S1153 &lt;&gt; "", $I1153/$S1153, ""), ""),"")</f>
        <v/>
      </c>
      <c r="AG1153" s="10" t="str">
        <f ca="1">IFERROR(IF(AND(NOW()&lt;= EOMONTH(DATE(YEAR($P1153),1, 1), 0), Overall!$A1155&lt;&gt;"", MONTH($O1153) &lt;= 1, MONTH($P1153) &gt;= 1), IF($S1153 &lt;&gt; "", $I1153/$S1153, ""), ""), "")</f>
        <v/>
      </c>
      <c r="AH1153" s="10" t="str">
        <f ca="1">IFERROR(IF(AND(NOW()&lt;= EOMONTH(DATE(YEAR($P1153),2, 1), 0), Overall!$A1155&lt;&gt;"", MONTH($O1153) &lt;= 2, MONTH($P1153) &gt;= 2), IF($S1153 &lt;&gt; "", $I1153/$S1153, ""), ""), "")</f>
        <v/>
      </c>
      <c r="AI1153" s="10" t="str">
        <f ca="1">IFERROR(IF(AND(NOW()&lt;= EOMONTH(DATE(YEAR($P1153),3, 1), 0), Overall!$A1155&lt;&gt;"", MONTH($O1153) &lt;= 3, MONTH($P1153) &gt;= 3), IF($S1153 &lt;&gt; "", $I1153/$S1153, ""), ""), "")</f>
        <v/>
      </c>
      <c r="AJ1153" s="10" t="str">
        <f ca="1">IFERROR(IF(AND(NOW()&lt;= EOMONTH(DATE(YEAR($P1153),4, 1), 0), Overall!$A1155&lt;&gt;"", MONTH($O1153) &lt;= 4, MONTH($P1153) &gt;= 4), IF($S1153 &lt;&gt; "", $I1153/$S1153, ""), ""), "")</f>
        <v/>
      </c>
      <c r="AK1153" s="10" t="str">
        <f ca="1">IFERROR(IF(AND(NOW()&lt;= EOMONTH(DATE(YEAR($P1153),5, 1), 0), Overall!$A1155&lt;&gt;"", MONTH($O1153) &lt;= 5, MONTH($P1153) &gt;= 5), IF($S1153 &lt;&gt; "", $I1153/$S1153, ""), ""), "")</f>
        <v/>
      </c>
      <c r="AL1153" s="10" t="str">
        <f ca="1">IFERROR(IF(AND(NOW()&lt;= EOMONTH(DATE(YEAR($P1153),6, 1), 0), Overall!$A1155&lt;&gt;"", MONTH($O1153) &lt;= 6, MONTH($P1153) &gt;= 6), IF($S1153 &lt;&gt; "", $I1153/$S1153, ""), ""), "")</f>
        <v/>
      </c>
      <c r="AM1153" s="10" t="str">
        <f ca="1">IFERROR(IF(AND(NOW()&lt;= EOMONTH(DATE(YEAR($P1153),7, 1), 0), Overall!$A1155&lt;&gt;"", MONTH($O1153) &lt;= 7, MONTH($P1153) &gt;= 7), IF($S1153 &lt;&gt; "", $I1153/$S1153, ""), ""), "")</f>
        <v/>
      </c>
      <c r="AN1153" s="10" t="str">
        <f ca="1">IFERROR(IF(AND(NOW()&lt;= EOMONTH(DATE(YEAR($P1153),8, 1), 0), Overall!$A1155&lt;&gt;"", MONTH($O1153) &lt;= 8, MONTH($P1153) &gt;= 8), IF($S1153 &lt;&gt; "", $I1153/$S1153, ""), ""), "")</f>
        <v/>
      </c>
      <c r="AO1153" s="10" t="str">
        <f ca="1">IFERROR(IF(AND(NOW()&lt;= EOMONTH(DATE(YEAR($P1153),9, 1), 0), Overall!$A1155&lt;&gt;"", MONTH($O1153) &lt;= 9, MONTH($P1153) &gt;= 9), IF($S1153 &lt;&gt; "", $I1153/$S1153, ""), ""), "")</f>
        <v/>
      </c>
      <c r="AP1153" s="10" t="str">
        <f ca="1">IFERROR(IF(AND(NOW()&lt;= EOMONTH(DATE(YEAR($P1153),10, 1), 0), Overall!$A1155&lt;&gt;"", MONTH($O1153) &lt;= 10, MONTH($P1153) &gt;= 10), IF($S1153 &lt;&gt; "", $I1153/$S1153, ""), ""), "")</f>
        <v/>
      </c>
      <c r="AQ1153" s="10" t="str">
        <f ca="1">IFERROR(IF(AND(NOW()&lt;= EOMONTH(DATE(YEAR($P1153),11, 1), 0), Overall!$A1155&lt;&gt;"", MONTH($O1153) &lt;=11, MONTH($P1153) &gt;= 11), IF($S1153 &lt;&gt; "", $I1153/$S1153, ""), ""), "")</f>
        <v/>
      </c>
      <c r="AR1153" s="10" t="str">
        <f ca="1">IFERROR(IF(AND(NOW()&lt;= EOMONTH(DATE(YEAR($P1153),12, 1), 0), Overall!$A1155&lt;&gt;"", MONTH($O1153) &lt;= 12, MONTH($P1153) &gt;= 12), IF($S1153 &lt;&gt; "", $I1153/$S1153, ""), ""), "")</f>
        <v/>
      </c>
      <c r="AS1153" s="16">
        <f t="shared" ca="1" si="37"/>
        <v>0</v>
      </c>
    </row>
    <row r="1154" spans="1:45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5" t="str">
        <f>IF(Overall!P1156&lt;&gt;"",_xlfn.VALUETOTEXT(Overall!P1156),"")</f>
        <v/>
      </c>
      <c r="I1154" s="6" t="str">
        <f>IF(Overall!F1156&lt;&gt;"",VALUE(Overall!F1156),"")</f>
        <v/>
      </c>
      <c r="J1154" s="6" t="str">
        <f>IF(Overall!G1156&lt;&gt;"",VALUE(Overall!G1156),"")</f>
        <v/>
      </c>
      <c r="K1154" s="6" t="str">
        <f>IF(Overall!H1156&lt;&gt;"",VALUE(Overall!H1156),"")</f>
        <v/>
      </c>
      <c r="L1154" s="6" t="str">
        <f>IF(Overall!I1156&lt;&gt;"",VALUE(Overall!I1156),"")</f>
        <v/>
      </c>
      <c r="M1154" s="6" t="str">
        <f>IF(Overall!J1156&lt;&gt;"",VALUE(Overall!J1156),"")</f>
        <v/>
      </c>
      <c r="N1154" s="6" t="str">
        <f>IF(Overall!K1156&lt;&gt;"",VALUE(Overall!K1156),"")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R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S1154" s="5" t="str">
        <f t="shared" si="36"/>
        <v/>
      </c>
      <c r="T1154" s="10" t="str">
        <f>IF(Overall!$A1156&lt;&gt;"",IF(AND(MONTH($O1154) &lt;= 1, MONTH($P1154) &gt;= 1), IF($S1154 &lt;&gt; "", $I1154/$S1154, ""), ""),"")</f>
        <v/>
      </c>
      <c r="U1154" s="10" t="str">
        <f>IF(Overall!$A1156&lt;&gt;"",IF(AND(MONTH($O1154) &lt;= 2, MONTH($P1154) &gt;= 2), IF($S1154 &lt;&gt; "", $I1154/$S1154, ""), ""),"")</f>
        <v/>
      </c>
      <c r="V1154" s="10" t="str">
        <f>IF(Overall!$A1156&lt;&gt;"",IF(AND(MONTH($O1154) &lt;= 3, MONTH($P1154) &gt;= 3), IF($S1154 &lt;&gt; "", $I1154/$S1154, ""), ""),"")</f>
        <v/>
      </c>
      <c r="W1154" s="10" t="str">
        <f>IF(Overall!$A1156&lt;&gt;"",IF(AND(MONTH($O1154) &lt;= 4, MONTH($P1154) &gt;= 4), IF($S1154 &lt;&gt; "", $I1154/$S1154, ""), ""),"")</f>
        <v/>
      </c>
      <c r="X1154" s="10" t="str">
        <f>IF(Overall!$A1156&lt;&gt;"",IF(AND(MONTH($O1154) &lt;= 5, MONTH($P1154) &gt;= 5), IF($S1154 &lt;&gt; "", $I1154/$S1154, ""), ""),"")</f>
        <v/>
      </c>
      <c r="Y1154" s="10" t="str">
        <f>IF(Overall!$A1156&lt;&gt;"",IF(AND(MONTH($O1154) &lt;= 6, MONTH($P1154) &gt;= 6), IF($S1154 &lt;&gt; "", $I1154/$S1154, ""), ""),"")</f>
        <v/>
      </c>
      <c r="Z1154" s="10" t="str">
        <f>IF(Overall!$A1156&lt;&gt;"",IF(AND(MONTH($O1154) &lt;= 7, MONTH($P1154) &gt;= 7 ), IF($S1154 &lt;&gt; "", $I1154/$S1154, ""), ""),"")</f>
        <v/>
      </c>
      <c r="AA1154" s="10" t="str">
        <f>IF(Overall!$A1156&lt;&gt;"",IF(AND(MONTH($O1154) &lt;= 8, MONTH($P1154) &gt;= 8), IF($S1154 &lt;&gt; "", $I1154/$S1154, ""), ""),"")</f>
        <v/>
      </c>
      <c r="AB1154" s="10" t="str">
        <f>IF(Overall!$A1156&lt;&gt;"",IF(AND(MONTH($O1154) &lt;= 9, MONTH($P1154) &gt;= 9), IF($S1154 &lt;&gt; "", $I1154/$S1154, ""), ""),"")</f>
        <v/>
      </c>
      <c r="AC1154" s="10" t="str">
        <f>IF(Overall!$A1156&lt;&gt;"",IF(AND(MONTH($O1154) &lt;= 10, MONTH($P1154) &gt;= 10), IF($S1154 &lt;&gt; "", $I1154/$S1154, ""), ""),"")</f>
        <v/>
      </c>
      <c r="AD1154" s="10" t="str">
        <f>IF(Overall!$A1156&lt;&gt;"",IF(AND(MONTH($O1154) &lt;= 11, MONTH($P1154) &gt;= 11), IF($S1154 &lt;&gt; "", $I1154/$S1154, ""), ""),"")</f>
        <v/>
      </c>
      <c r="AE1154" s="10" t="str">
        <f>IF(Overall!$A1156&lt;&gt;"",IF(AND(MONTH($O1154) &lt;= 12, MONTH($P1154) &gt;= 12), IF($S1154 &lt;&gt; "", $I1154/$S1154, ""), ""),"")</f>
        <v/>
      </c>
      <c r="AG1154" s="10" t="str">
        <f ca="1">IFERROR(IF(AND(NOW()&lt;= EOMONTH(DATE(YEAR($P1154),1, 1), 0), Overall!$A1156&lt;&gt;"", MONTH($O1154) &lt;= 1, MONTH($P1154) &gt;= 1), IF($S1154 &lt;&gt; "", $I1154/$S1154, ""), ""), "")</f>
        <v/>
      </c>
      <c r="AH1154" s="10" t="str">
        <f ca="1">IFERROR(IF(AND(NOW()&lt;= EOMONTH(DATE(YEAR($P1154),2, 1), 0), Overall!$A1156&lt;&gt;"", MONTH($O1154) &lt;= 2, MONTH($P1154) &gt;= 2), IF($S1154 &lt;&gt; "", $I1154/$S1154, ""), ""), "")</f>
        <v/>
      </c>
      <c r="AI1154" s="10" t="str">
        <f ca="1">IFERROR(IF(AND(NOW()&lt;= EOMONTH(DATE(YEAR($P1154),3, 1), 0), Overall!$A1156&lt;&gt;"", MONTH($O1154) &lt;= 3, MONTH($P1154) &gt;= 3), IF($S1154 &lt;&gt; "", $I1154/$S1154, ""), ""), "")</f>
        <v/>
      </c>
      <c r="AJ1154" s="10" t="str">
        <f ca="1">IFERROR(IF(AND(NOW()&lt;= EOMONTH(DATE(YEAR($P1154),4, 1), 0), Overall!$A1156&lt;&gt;"", MONTH($O1154) &lt;= 4, MONTH($P1154) &gt;= 4), IF($S1154 &lt;&gt; "", $I1154/$S1154, ""), ""), "")</f>
        <v/>
      </c>
      <c r="AK1154" s="10" t="str">
        <f ca="1">IFERROR(IF(AND(NOW()&lt;= EOMONTH(DATE(YEAR($P1154),5, 1), 0), Overall!$A1156&lt;&gt;"", MONTH($O1154) &lt;= 5, MONTH($P1154) &gt;= 5), IF($S1154 &lt;&gt; "", $I1154/$S1154, ""), ""), "")</f>
        <v/>
      </c>
      <c r="AL1154" s="10" t="str">
        <f ca="1">IFERROR(IF(AND(NOW()&lt;= EOMONTH(DATE(YEAR($P1154),6, 1), 0), Overall!$A1156&lt;&gt;"", MONTH($O1154) &lt;= 6, MONTH($P1154) &gt;= 6), IF($S1154 &lt;&gt; "", $I1154/$S1154, ""), ""), "")</f>
        <v/>
      </c>
      <c r="AM1154" s="10" t="str">
        <f ca="1">IFERROR(IF(AND(NOW()&lt;= EOMONTH(DATE(YEAR($P1154),7, 1), 0), Overall!$A1156&lt;&gt;"", MONTH($O1154) &lt;= 7, MONTH($P1154) &gt;= 7), IF($S1154 &lt;&gt; "", $I1154/$S1154, ""), ""), "")</f>
        <v/>
      </c>
      <c r="AN1154" s="10" t="str">
        <f ca="1">IFERROR(IF(AND(NOW()&lt;= EOMONTH(DATE(YEAR($P1154),8, 1), 0), Overall!$A1156&lt;&gt;"", MONTH($O1154) &lt;= 8, MONTH($P1154) &gt;= 8), IF($S1154 &lt;&gt; "", $I1154/$S1154, ""), ""), "")</f>
        <v/>
      </c>
      <c r="AO1154" s="10" t="str">
        <f ca="1">IFERROR(IF(AND(NOW()&lt;= EOMONTH(DATE(YEAR($P1154),9, 1), 0), Overall!$A1156&lt;&gt;"", MONTH($O1154) &lt;= 9, MONTH($P1154) &gt;= 9), IF($S1154 &lt;&gt; "", $I1154/$S1154, ""), ""), "")</f>
        <v/>
      </c>
      <c r="AP1154" s="10" t="str">
        <f ca="1">IFERROR(IF(AND(NOW()&lt;= EOMONTH(DATE(YEAR($P1154),10, 1), 0), Overall!$A1156&lt;&gt;"", MONTH($O1154) &lt;= 10, MONTH($P1154) &gt;= 10), IF($S1154 &lt;&gt; "", $I1154/$S1154, ""), ""), "")</f>
        <v/>
      </c>
      <c r="AQ1154" s="10" t="str">
        <f ca="1">IFERROR(IF(AND(NOW()&lt;= EOMONTH(DATE(YEAR($P1154),11, 1), 0), Overall!$A1156&lt;&gt;"", MONTH($O1154) &lt;=11, MONTH($P1154) &gt;= 11), IF($S1154 &lt;&gt; "", $I1154/$S1154, ""), ""), "")</f>
        <v/>
      </c>
      <c r="AR1154" s="10" t="str">
        <f ca="1">IFERROR(IF(AND(NOW()&lt;= EOMONTH(DATE(YEAR($P1154),12, 1), 0), Overall!$A1156&lt;&gt;"", MONTH($O1154) &lt;= 12, MONTH($P1154) &gt;= 12), IF($S1154 &lt;&gt; "", $I1154/$S1154, ""), ""), "")</f>
        <v/>
      </c>
      <c r="AS1154" s="16">
        <f t="shared" ca="1" si="37"/>
        <v>0</v>
      </c>
    </row>
    <row r="1155" spans="1:45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5" t="str">
        <f>IF(Overall!P1157&lt;&gt;"",_xlfn.VALUETOTEXT(Overall!P1157),"")</f>
        <v/>
      </c>
      <c r="I1155" s="6" t="str">
        <f>IF(Overall!F1157&lt;&gt;"",VALUE(Overall!F1157),"")</f>
        <v/>
      </c>
      <c r="J1155" s="6" t="str">
        <f>IF(Overall!G1157&lt;&gt;"",VALUE(Overall!G1157),"")</f>
        <v/>
      </c>
      <c r="K1155" s="6" t="str">
        <f>IF(Overall!H1157&lt;&gt;"",VALUE(Overall!H1157),"")</f>
        <v/>
      </c>
      <c r="L1155" s="6" t="str">
        <f>IF(Overall!I1157&lt;&gt;"",VALUE(Overall!I1157),"")</f>
        <v/>
      </c>
      <c r="M1155" s="6" t="str">
        <f>IF(Overall!J1157&lt;&gt;"",VALUE(Overall!J1157),"")</f>
        <v/>
      </c>
      <c r="N1155" s="6" t="str">
        <f>IF(Overall!K1157&lt;&gt;"",VALUE(Overall!K1157),"")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R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S1155" s="5" t="str">
        <f t="shared" si="36"/>
        <v/>
      </c>
      <c r="T1155" s="10" t="str">
        <f>IF(Overall!$A1157&lt;&gt;"",IF(AND(MONTH($O1155) &lt;= 1, MONTH($P1155) &gt;= 1), IF($S1155 &lt;&gt; "", $I1155/$S1155, ""), ""),"")</f>
        <v/>
      </c>
      <c r="U1155" s="10" t="str">
        <f>IF(Overall!$A1157&lt;&gt;"",IF(AND(MONTH($O1155) &lt;= 2, MONTH($P1155) &gt;= 2), IF($S1155 &lt;&gt; "", $I1155/$S1155, ""), ""),"")</f>
        <v/>
      </c>
      <c r="V1155" s="10" t="str">
        <f>IF(Overall!$A1157&lt;&gt;"",IF(AND(MONTH($O1155) &lt;= 3, MONTH($P1155) &gt;= 3), IF($S1155 &lt;&gt; "", $I1155/$S1155, ""), ""),"")</f>
        <v/>
      </c>
      <c r="W1155" s="10" t="str">
        <f>IF(Overall!$A1157&lt;&gt;"",IF(AND(MONTH($O1155) &lt;= 4, MONTH($P1155) &gt;= 4), IF($S1155 &lt;&gt; "", $I1155/$S1155, ""), ""),"")</f>
        <v/>
      </c>
      <c r="X1155" s="10" t="str">
        <f>IF(Overall!$A1157&lt;&gt;"",IF(AND(MONTH($O1155) &lt;= 5, MONTH($P1155) &gt;= 5), IF($S1155 &lt;&gt; "", $I1155/$S1155, ""), ""),"")</f>
        <v/>
      </c>
      <c r="Y1155" s="10" t="str">
        <f>IF(Overall!$A1157&lt;&gt;"",IF(AND(MONTH($O1155) &lt;= 6, MONTH($P1155) &gt;= 6), IF($S1155 &lt;&gt; "", $I1155/$S1155, ""), ""),"")</f>
        <v/>
      </c>
      <c r="Z1155" s="10" t="str">
        <f>IF(Overall!$A1157&lt;&gt;"",IF(AND(MONTH($O1155) &lt;= 7, MONTH($P1155) &gt;= 7 ), IF($S1155 &lt;&gt; "", $I1155/$S1155, ""), ""),"")</f>
        <v/>
      </c>
      <c r="AA1155" s="10" t="str">
        <f>IF(Overall!$A1157&lt;&gt;"",IF(AND(MONTH($O1155) &lt;= 8, MONTH($P1155) &gt;= 8), IF($S1155 &lt;&gt; "", $I1155/$S1155, ""), ""),"")</f>
        <v/>
      </c>
      <c r="AB1155" s="10" t="str">
        <f>IF(Overall!$A1157&lt;&gt;"",IF(AND(MONTH($O1155) &lt;= 9, MONTH($P1155) &gt;= 9), IF($S1155 &lt;&gt; "", $I1155/$S1155, ""), ""),"")</f>
        <v/>
      </c>
      <c r="AC1155" s="10" t="str">
        <f>IF(Overall!$A1157&lt;&gt;"",IF(AND(MONTH($O1155) &lt;= 10, MONTH($P1155) &gt;= 10), IF($S1155 &lt;&gt; "", $I1155/$S1155, ""), ""),"")</f>
        <v/>
      </c>
      <c r="AD1155" s="10" t="str">
        <f>IF(Overall!$A1157&lt;&gt;"",IF(AND(MONTH($O1155) &lt;= 11, MONTH($P1155) &gt;= 11), IF($S1155 &lt;&gt; "", $I1155/$S1155, ""), ""),"")</f>
        <v/>
      </c>
      <c r="AE1155" s="10" t="str">
        <f>IF(Overall!$A1157&lt;&gt;"",IF(AND(MONTH($O1155) &lt;= 12, MONTH($P1155) &gt;= 12), IF($S1155 &lt;&gt; "", $I1155/$S1155, ""), ""),"")</f>
        <v/>
      </c>
      <c r="AG1155" s="10" t="str">
        <f ca="1">IFERROR(IF(AND(NOW()&lt;= EOMONTH(DATE(YEAR($P1155),1, 1), 0), Overall!$A1157&lt;&gt;"", MONTH($O1155) &lt;= 1, MONTH($P1155) &gt;= 1), IF($S1155 &lt;&gt; "", $I1155/$S1155, ""), ""), "")</f>
        <v/>
      </c>
      <c r="AH1155" s="10" t="str">
        <f ca="1">IFERROR(IF(AND(NOW()&lt;= EOMONTH(DATE(YEAR($P1155),2, 1), 0), Overall!$A1157&lt;&gt;"", MONTH($O1155) &lt;= 2, MONTH($P1155) &gt;= 2), IF($S1155 &lt;&gt; "", $I1155/$S1155, ""), ""), "")</f>
        <v/>
      </c>
      <c r="AI1155" s="10" t="str">
        <f ca="1">IFERROR(IF(AND(NOW()&lt;= EOMONTH(DATE(YEAR($P1155),3, 1), 0), Overall!$A1157&lt;&gt;"", MONTH($O1155) &lt;= 3, MONTH($P1155) &gt;= 3), IF($S1155 &lt;&gt; "", $I1155/$S1155, ""), ""), "")</f>
        <v/>
      </c>
      <c r="AJ1155" s="10" t="str">
        <f ca="1">IFERROR(IF(AND(NOW()&lt;= EOMONTH(DATE(YEAR($P1155),4, 1), 0), Overall!$A1157&lt;&gt;"", MONTH($O1155) &lt;= 4, MONTH($P1155) &gt;= 4), IF($S1155 &lt;&gt; "", $I1155/$S1155, ""), ""), "")</f>
        <v/>
      </c>
      <c r="AK1155" s="10" t="str">
        <f ca="1">IFERROR(IF(AND(NOW()&lt;= EOMONTH(DATE(YEAR($P1155),5, 1), 0), Overall!$A1157&lt;&gt;"", MONTH($O1155) &lt;= 5, MONTH($P1155) &gt;= 5), IF($S1155 &lt;&gt; "", $I1155/$S1155, ""), ""), "")</f>
        <v/>
      </c>
      <c r="AL1155" s="10" t="str">
        <f ca="1">IFERROR(IF(AND(NOW()&lt;= EOMONTH(DATE(YEAR($P1155),6, 1), 0), Overall!$A1157&lt;&gt;"", MONTH($O1155) &lt;= 6, MONTH($P1155) &gt;= 6), IF($S1155 &lt;&gt; "", $I1155/$S1155, ""), ""), "")</f>
        <v/>
      </c>
      <c r="AM1155" s="10" t="str">
        <f ca="1">IFERROR(IF(AND(NOW()&lt;= EOMONTH(DATE(YEAR($P1155),7, 1), 0), Overall!$A1157&lt;&gt;"", MONTH($O1155) &lt;= 7, MONTH($P1155) &gt;= 7), IF($S1155 &lt;&gt; "", $I1155/$S1155, ""), ""), "")</f>
        <v/>
      </c>
      <c r="AN1155" s="10" t="str">
        <f ca="1">IFERROR(IF(AND(NOW()&lt;= EOMONTH(DATE(YEAR($P1155),8, 1), 0), Overall!$A1157&lt;&gt;"", MONTH($O1155) &lt;= 8, MONTH($P1155) &gt;= 8), IF($S1155 &lt;&gt; "", $I1155/$S1155, ""), ""), "")</f>
        <v/>
      </c>
      <c r="AO1155" s="10" t="str">
        <f ca="1">IFERROR(IF(AND(NOW()&lt;= EOMONTH(DATE(YEAR($P1155),9, 1), 0), Overall!$A1157&lt;&gt;"", MONTH($O1155) &lt;= 9, MONTH($P1155) &gt;= 9), IF($S1155 &lt;&gt; "", $I1155/$S1155, ""), ""), "")</f>
        <v/>
      </c>
      <c r="AP1155" s="10" t="str">
        <f ca="1">IFERROR(IF(AND(NOW()&lt;= EOMONTH(DATE(YEAR($P1155),10, 1), 0), Overall!$A1157&lt;&gt;"", MONTH($O1155) &lt;= 10, MONTH($P1155) &gt;= 10), IF($S1155 &lt;&gt; "", $I1155/$S1155, ""), ""), "")</f>
        <v/>
      </c>
      <c r="AQ1155" s="10" t="str">
        <f ca="1">IFERROR(IF(AND(NOW()&lt;= EOMONTH(DATE(YEAR($P1155),11, 1), 0), Overall!$A1157&lt;&gt;"", MONTH($O1155) &lt;=11, MONTH($P1155) &gt;= 11), IF($S1155 &lt;&gt; "", $I1155/$S1155, ""), ""), "")</f>
        <v/>
      </c>
      <c r="AR1155" s="10" t="str">
        <f ca="1">IFERROR(IF(AND(NOW()&lt;= EOMONTH(DATE(YEAR($P1155),12, 1), 0), Overall!$A1157&lt;&gt;"", MONTH($O1155) &lt;= 12, MONTH($P1155) &gt;= 12), IF($S1155 &lt;&gt; "", $I1155/$S1155, ""), ""), "")</f>
        <v/>
      </c>
      <c r="AS1155" s="16">
        <f t="shared" ca="1" si="37"/>
        <v>0</v>
      </c>
    </row>
    <row r="1156" spans="1:45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5" t="str">
        <f>IF(Overall!P1158&lt;&gt;"",_xlfn.VALUETOTEXT(Overall!P1158),"")</f>
        <v/>
      </c>
      <c r="I1156" s="6" t="str">
        <f>IF(Overall!F1158&lt;&gt;"",VALUE(Overall!F1158),"")</f>
        <v/>
      </c>
      <c r="J1156" s="6" t="str">
        <f>IF(Overall!G1158&lt;&gt;"",VALUE(Overall!G1158),"")</f>
        <v/>
      </c>
      <c r="K1156" s="6" t="str">
        <f>IF(Overall!H1158&lt;&gt;"",VALUE(Overall!H1158),"")</f>
        <v/>
      </c>
      <c r="L1156" s="6" t="str">
        <f>IF(Overall!I1158&lt;&gt;"",VALUE(Overall!I1158),"")</f>
        <v/>
      </c>
      <c r="M1156" s="6" t="str">
        <f>IF(Overall!J1158&lt;&gt;"",VALUE(Overall!J1158),"")</f>
        <v/>
      </c>
      <c r="N1156" s="6" t="str">
        <f>IF(Overall!K1158&lt;&gt;"",VALUE(Overall!K1158),"")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R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S1156" s="5" t="str">
        <f t="shared" si="36"/>
        <v/>
      </c>
      <c r="T1156" s="10" t="str">
        <f>IF(Overall!$A1158&lt;&gt;"",IF(AND(MONTH($O1156) &lt;= 1, MONTH($P1156) &gt;= 1), IF($S1156 &lt;&gt; "", $I1156/$S1156, ""), ""),"")</f>
        <v/>
      </c>
      <c r="U1156" s="10" t="str">
        <f>IF(Overall!$A1158&lt;&gt;"",IF(AND(MONTH($O1156) &lt;= 2, MONTH($P1156) &gt;= 2), IF($S1156 &lt;&gt; "", $I1156/$S1156, ""), ""),"")</f>
        <v/>
      </c>
      <c r="V1156" s="10" t="str">
        <f>IF(Overall!$A1158&lt;&gt;"",IF(AND(MONTH($O1156) &lt;= 3, MONTH($P1156) &gt;= 3), IF($S1156 &lt;&gt; "", $I1156/$S1156, ""), ""),"")</f>
        <v/>
      </c>
      <c r="W1156" s="10" t="str">
        <f>IF(Overall!$A1158&lt;&gt;"",IF(AND(MONTH($O1156) &lt;= 4, MONTH($P1156) &gt;= 4), IF($S1156 &lt;&gt; "", $I1156/$S1156, ""), ""),"")</f>
        <v/>
      </c>
      <c r="X1156" s="10" t="str">
        <f>IF(Overall!$A1158&lt;&gt;"",IF(AND(MONTH($O1156) &lt;= 5, MONTH($P1156) &gt;= 5), IF($S1156 &lt;&gt; "", $I1156/$S1156, ""), ""),"")</f>
        <v/>
      </c>
      <c r="Y1156" s="10" t="str">
        <f>IF(Overall!$A1158&lt;&gt;"",IF(AND(MONTH($O1156) &lt;= 6, MONTH($P1156) &gt;= 6), IF($S1156 &lt;&gt; "", $I1156/$S1156, ""), ""),"")</f>
        <v/>
      </c>
      <c r="Z1156" s="10" t="str">
        <f>IF(Overall!$A1158&lt;&gt;"",IF(AND(MONTH($O1156) &lt;= 7, MONTH($P1156) &gt;= 7 ), IF($S1156 &lt;&gt; "", $I1156/$S1156, ""), ""),"")</f>
        <v/>
      </c>
      <c r="AA1156" s="10" t="str">
        <f>IF(Overall!$A1158&lt;&gt;"",IF(AND(MONTH($O1156) &lt;= 8, MONTH($P1156) &gt;= 8), IF($S1156 &lt;&gt; "", $I1156/$S1156, ""), ""),"")</f>
        <v/>
      </c>
      <c r="AB1156" s="10" t="str">
        <f>IF(Overall!$A1158&lt;&gt;"",IF(AND(MONTH($O1156) &lt;= 9, MONTH($P1156) &gt;= 9), IF($S1156 &lt;&gt; "", $I1156/$S1156, ""), ""),"")</f>
        <v/>
      </c>
      <c r="AC1156" s="10" t="str">
        <f>IF(Overall!$A1158&lt;&gt;"",IF(AND(MONTH($O1156) &lt;= 10, MONTH($P1156) &gt;= 10), IF($S1156 &lt;&gt; "", $I1156/$S1156, ""), ""),"")</f>
        <v/>
      </c>
      <c r="AD1156" s="10" t="str">
        <f>IF(Overall!$A1158&lt;&gt;"",IF(AND(MONTH($O1156) &lt;= 11, MONTH($P1156) &gt;= 11), IF($S1156 &lt;&gt; "", $I1156/$S1156, ""), ""),"")</f>
        <v/>
      </c>
      <c r="AE1156" s="10" t="str">
        <f>IF(Overall!$A1158&lt;&gt;"",IF(AND(MONTH($O1156) &lt;= 12, MONTH($P1156) &gt;= 12), IF($S1156 &lt;&gt; "", $I1156/$S1156, ""), ""),"")</f>
        <v/>
      </c>
      <c r="AG1156" s="10" t="str">
        <f ca="1">IFERROR(IF(AND(NOW()&lt;= EOMONTH(DATE(YEAR($P1156),1, 1), 0), Overall!$A1158&lt;&gt;"", MONTH($O1156) &lt;= 1, MONTH($P1156) &gt;= 1), IF($S1156 &lt;&gt; "", $I1156/$S1156, ""), ""), "")</f>
        <v/>
      </c>
      <c r="AH1156" s="10" t="str">
        <f ca="1">IFERROR(IF(AND(NOW()&lt;= EOMONTH(DATE(YEAR($P1156),2, 1), 0), Overall!$A1158&lt;&gt;"", MONTH($O1156) &lt;= 2, MONTH($P1156) &gt;= 2), IF($S1156 &lt;&gt; "", $I1156/$S1156, ""), ""), "")</f>
        <v/>
      </c>
      <c r="AI1156" s="10" t="str">
        <f ca="1">IFERROR(IF(AND(NOW()&lt;= EOMONTH(DATE(YEAR($P1156),3, 1), 0), Overall!$A1158&lt;&gt;"", MONTH($O1156) &lt;= 3, MONTH($P1156) &gt;= 3), IF($S1156 &lt;&gt; "", $I1156/$S1156, ""), ""), "")</f>
        <v/>
      </c>
      <c r="AJ1156" s="10" t="str">
        <f ca="1">IFERROR(IF(AND(NOW()&lt;= EOMONTH(DATE(YEAR($P1156),4, 1), 0), Overall!$A1158&lt;&gt;"", MONTH($O1156) &lt;= 4, MONTH($P1156) &gt;= 4), IF($S1156 &lt;&gt; "", $I1156/$S1156, ""), ""), "")</f>
        <v/>
      </c>
      <c r="AK1156" s="10" t="str">
        <f ca="1">IFERROR(IF(AND(NOW()&lt;= EOMONTH(DATE(YEAR($P1156),5, 1), 0), Overall!$A1158&lt;&gt;"", MONTH($O1156) &lt;= 5, MONTH($P1156) &gt;= 5), IF($S1156 &lt;&gt; "", $I1156/$S1156, ""), ""), "")</f>
        <v/>
      </c>
      <c r="AL1156" s="10" t="str">
        <f ca="1">IFERROR(IF(AND(NOW()&lt;= EOMONTH(DATE(YEAR($P1156),6, 1), 0), Overall!$A1158&lt;&gt;"", MONTH($O1156) &lt;= 6, MONTH($P1156) &gt;= 6), IF($S1156 &lt;&gt; "", $I1156/$S1156, ""), ""), "")</f>
        <v/>
      </c>
      <c r="AM1156" s="10" t="str">
        <f ca="1">IFERROR(IF(AND(NOW()&lt;= EOMONTH(DATE(YEAR($P1156),7, 1), 0), Overall!$A1158&lt;&gt;"", MONTH($O1156) &lt;= 7, MONTH($P1156) &gt;= 7), IF($S1156 &lt;&gt; "", $I1156/$S1156, ""), ""), "")</f>
        <v/>
      </c>
      <c r="AN1156" s="10" t="str">
        <f ca="1">IFERROR(IF(AND(NOW()&lt;= EOMONTH(DATE(YEAR($P1156),8, 1), 0), Overall!$A1158&lt;&gt;"", MONTH($O1156) &lt;= 8, MONTH($P1156) &gt;= 8), IF($S1156 &lt;&gt; "", $I1156/$S1156, ""), ""), "")</f>
        <v/>
      </c>
      <c r="AO1156" s="10" t="str">
        <f ca="1">IFERROR(IF(AND(NOW()&lt;= EOMONTH(DATE(YEAR($P1156),9, 1), 0), Overall!$A1158&lt;&gt;"", MONTH($O1156) &lt;= 9, MONTH($P1156) &gt;= 9), IF($S1156 &lt;&gt; "", $I1156/$S1156, ""), ""), "")</f>
        <v/>
      </c>
      <c r="AP1156" s="10" t="str">
        <f ca="1">IFERROR(IF(AND(NOW()&lt;= EOMONTH(DATE(YEAR($P1156),10, 1), 0), Overall!$A1158&lt;&gt;"", MONTH($O1156) &lt;= 10, MONTH($P1156) &gt;= 10), IF($S1156 &lt;&gt; "", $I1156/$S1156, ""), ""), "")</f>
        <v/>
      </c>
      <c r="AQ1156" s="10" t="str">
        <f ca="1">IFERROR(IF(AND(NOW()&lt;= EOMONTH(DATE(YEAR($P1156),11, 1), 0), Overall!$A1158&lt;&gt;"", MONTH($O1156) &lt;=11, MONTH($P1156) &gt;= 11), IF($S1156 &lt;&gt; "", $I1156/$S1156, ""), ""), "")</f>
        <v/>
      </c>
      <c r="AR1156" s="10" t="str">
        <f ca="1">IFERROR(IF(AND(NOW()&lt;= EOMONTH(DATE(YEAR($P1156),12, 1), 0), Overall!$A1158&lt;&gt;"", MONTH($O1156) &lt;= 12, MONTH($P1156) &gt;= 12), IF($S1156 &lt;&gt; "", $I1156/$S1156, ""), ""), "")</f>
        <v/>
      </c>
      <c r="AS1156" s="16">
        <f t="shared" ca="1" si="37"/>
        <v>0</v>
      </c>
    </row>
    <row r="1157" spans="1:45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5" t="str">
        <f>IF(Overall!P1159&lt;&gt;"",_xlfn.VALUETOTEXT(Overall!P1159),"")</f>
        <v/>
      </c>
      <c r="I1157" s="6" t="str">
        <f>IF(Overall!F1159&lt;&gt;"",VALUE(Overall!F1159),"")</f>
        <v/>
      </c>
      <c r="J1157" s="6" t="str">
        <f>IF(Overall!G1159&lt;&gt;"",VALUE(Overall!G1159),"")</f>
        <v/>
      </c>
      <c r="K1157" s="6" t="str">
        <f>IF(Overall!H1159&lt;&gt;"",VALUE(Overall!H1159),"")</f>
        <v/>
      </c>
      <c r="L1157" s="6" t="str">
        <f>IF(Overall!I1159&lt;&gt;"",VALUE(Overall!I1159),"")</f>
        <v/>
      </c>
      <c r="M1157" s="6" t="str">
        <f>IF(Overall!J1159&lt;&gt;"",VALUE(Overall!J1159),"")</f>
        <v/>
      </c>
      <c r="N1157" s="6" t="str">
        <f>IF(Overall!K1159&lt;&gt;"",VALUE(Overall!K1159),"")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R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S1157" s="5" t="str">
        <f t="shared" si="36"/>
        <v/>
      </c>
      <c r="T1157" s="10" t="str">
        <f>IF(Overall!$A1159&lt;&gt;"",IF(AND(MONTH($O1157) &lt;= 1, MONTH($P1157) &gt;= 1), IF($S1157 &lt;&gt; "", $I1157/$S1157, ""), ""),"")</f>
        <v/>
      </c>
      <c r="U1157" s="10" t="str">
        <f>IF(Overall!$A1159&lt;&gt;"",IF(AND(MONTH($O1157) &lt;= 2, MONTH($P1157) &gt;= 2), IF($S1157 &lt;&gt; "", $I1157/$S1157, ""), ""),"")</f>
        <v/>
      </c>
      <c r="V1157" s="10" t="str">
        <f>IF(Overall!$A1159&lt;&gt;"",IF(AND(MONTH($O1157) &lt;= 3, MONTH($P1157) &gt;= 3), IF($S1157 &lt;&gt; "", $I1157/$S1157, ""), ""),"")</f>
        <v/>
      </c>
      <c r="W1157" s="10" t="str">
        <f>IF(Overall!$A1159&lt;&gt;"",IF(AND(MONTH($O1157) &lt;= 4, MONTH($P1157) &gt;= 4), IF($S1157 &lt;&gt; "", $I1157/$S1157, ""), ""),"")</f>
        <v/>
      </c>
      <c r="X1157" s="10" t="str">
        <f>IF(Overall!$A1159&lt;&gt;"",IF(AND(MONTH($O1157) &lt;= 5, MONTH($P1157) &gt;= 5), IF($S1157 &lt;&gt; "", $I1157/$S1157, ""), ""),"")</f>
        <v/>
      </c>
      <c r="Y1157" s="10" t="str">
        <f>IF(Overall!$A1159&lt;&gt;"",IF(AND(MONTH($O1157) &lt;= 6, MONTH($P1157) &gt;= 6), IF($S1157 &lt;&gt; "", $I1157/$S1157, ""), ""),"")</f>
        <v/>
      </c>
      <c r="Z1157" s="10" t="str">
        <f>IF(Overall!$A1159&lt;&gt;"",IF(AND(MONTH($O1157) &lt;= 7, MONTH($P1157) &gt;= 7 ), IF($S1157 &lt;&gt; "", $I1157/$S1157, ""), ""),"")</f>
        <v/>
      </c>
      <c r="AA1157" s="10" t="str">
        <f>IF(Overall!$A1159&lt;&gt;"",IF(AND(MONTH($O1157) &lt;= 8, MONTH($P1157) &gt;= 8), IF($S1157 &lt;&gt; "", $I1157/$S1157, ""), ""),"")</f>
        <v/>
      </c>
      <c r="AB1157" s="10" t="str">
        <f>IF(Overall!$A1159&lt;&gt;"",IF(AND(MONTH($O1157) &lt;= 9, MONTH($P1157) &gt;= 9), IF($S1157 &lt;&gt; "", $I1157/$S1157, ""), ""),"")</f>
        <v/>
      </c>
      <c r="AC1157" s="10" t="str">
        <f>IF(Overall!$A1159&lt;&gt;"",IF(AND(MONTH($O1157) &lt;= 10, MONTH($P1157) &gt;= 10), IF($S1157 &lt;&gt; "", $I1157/$S1157, ""), ""),"")</f>
        <v/>
      </c>
      <c r="AD1157" s="10" t="str">
        <f>IF(Overall!$A1159&lt;&gt;"",IF(AND(MONTH($O1157) &lt;= 11, MONTH($P1157) &gt;= 11), IF($S1157 &lt;&gt; "", $I1157/$S1157, ""), ""),"")</f>
        <v/>
      </c>
      <c r="AE1157" s="10" t="str">
        <f>IF(Overall!$A1159&lt;&gt;"",IF(AND(MONTH($O1157) &lt;= 12, MONTH($P1157) &gt;= 12), IF($S1157 &lt;&gt; "", $I1157/$S1157, ""), ""),"")</f>
        <v/>
      </c>
      <c r="AG1157" s="10" t="str">
        <f ca="1">IFERROR(IF(AND(NOW()&lt;= EOMONTH(DATE(YEAR($P1157),1, 1), 0), Overall!$A1159&lt;&gt;"", MONTH($O1157) &lt;= 1, MONTH($P1157) &gt;= 1), IF($S1157 &lt;&gt; "", $I1157/$S1157, ""), ""), "")</f>
        <v/>
      </c>
      <c r="AH1157" s="10" t="str">
        <f ca="1">IFERROR(IF(AND(NOW()&lt;= EOMONTH(DATE(YEAR($P1157),2, 1), 0), Overall!$A1159&lt;&gt;"", MONTH($O1157) &lt;= 2, MONTH($P1157) &gt;= 2), IF($S1157 &lt;&gt; "", $I1157/$S1157, ""), ""), "")</f>
        <v/>
      </c>
      <c r="AI1157" s="10" t="str">
        <f ca="1">IFERROR(IF(AND(NOW()&lt;= EOMONTH(DATE(YEAR($P1157),3, 1), 0), Overall!$A1159&lt;&gt;"", MONTH($O1157) &lt;= 3, MONTH($P1157) &gt;= 3), IF($S1157 &lt;&gt; "", $I1157/$S1157, ""), ""), "")</f>
        <v/>
      </c>
      <c r="AJ1157" s="10" t="str">
        <f ca="1">IFERROR(IF(AND(NOW()&lt;= EOMONTH(DATE(YEAR($P1157),4, 1), 0), Overall!$A1159&lt;&gt;"", MONTH($O1157) &lt;= 4, MONTH($P1157) &gt;= 4), IF($S1157 &lt;&gt; "", $I1157/$S1157, ""), ""), "")</f>
        <v/>
      </c>
      <c r="AK1157" s="10" t="str">
        <f ca="1">IFERROR(IF(AND(NOW()&lt;= EOMONTH(DATE(YEAR($P1157),5, 1), 0), Overall!$A1159&lt;&gt;"", MONTH($O1157) &lt;= 5, MONTH($P1157) &gt;= 5), IF($S1157 &lt;&gt; "", $I1157/$S1157, ""), ""), "")</f>
        <v/>
      </c>
      <c r="AL1157" s="10" t="str">
        <f ca="1">IFERROR(IF(AND(NOW()&lt;= EOMONTH(DATE(YEAR($P1157),6, 1), 0), Overall!$A1159&lt;&gt;"", MONTH($O1157) &lt;= 6, MONTH($P1157) &gt;= 6), IF($S1157 &lt;&gt; "", $I1157/$S1157, ""), ""), "")</f>
        <v/>
      </c>
      <c r="AM1157" s="10" t="str">
        <f ca="1">IFERROR(IF(AND(NOW()&lt;= EOMONTH(DATE(YEAR($P1157),7, 1), 0), Overall!$A1159&lt;&gt;"", MONTH($O1157) &lt;= 7, MONTH($P1157) &gt;= 7), IF($S1157 &lt;&gt; "", $I1157/$S1157, ""), ""), "")</f>
        <v/>
      </c>
      <c r="AN1157" s="10" t="str">
        <f ca="1">IFERROR(IF(AND(NOW()&lt;= EOMONTH(DATE(YEAR($P1157),8, 1), 0), Overall!$A1159&lt;&gt;"", MONTH($O1157) &lt;= 8, MONTH($P1157) &gt;= 8), IF($S1157 &lt;&gt; "", $I1157/$S1157, ""), ""), "")</f>
        <v/>
      </c>
      <c r="AO1157" s="10" t="str">
        <f ca="1">IFERROR(IF(AND(NOW()&lt;= EOMONTH(DATE(YEAR($P1157),9, 1), 0), Overall!$A1159&lt;&gt;"", MONTH($O1157) &lt;= 9, MONTH($P1157) &gt;= 9), IF($S1157 &lt;&gt; "", $I1157/$S1157, ""), ""), "")</f>
        <v/>
      </c>
      <c r="AP1157" s="10" t="str">
        <f ca="1">IFERROR(IF(AND(NOW()&lt;= EOMONTH(DATE(YEAR($P1157),10, 1), 0), Overall!$A1159&lt;&gt;"", MONTH($O1157) &lt;= 10, MONTH($P1157) &gt;= 10), IF($S1157 &lt;&gt; "", $I1157/$S1157, ""), ""), "")</f>
        <v/>
      </c>
      <c r="AQ1157" s="10" t="str">
        <f ca="1">IFERROR(IF(AND(NOW()&lt;= EOMONTH(DATE(YEAR($P1157),11, 1), 0), Overall!$A1159&lt;&gt;"", MONTH($O1157) &lt;=11, MONTH($P1157) &gt;= 11), IF($S1157 &lt;&gt; "", $I1157/$S1157, ""), ""), "")</f>
        <v/>
      </c>
      <c r="AR1157" s="10" t="str">
        <f ca="1">IFERROR(IF(AND(NOW()&lt;= EOMONTH(DATE(YEAR($P1157),12, 1), 0), Overall!$A1159&lt;&gt;"", MONTH($O1157) &lt;= 12, MONTH($P1157) &gt;= 12), IF($S1157 &lt;&gt; "", $I1157/$S1157, ""), ""), "")</f>
        <v/>
      </c>
      <c r="AS1157" s="16">
        <f t="shared" ca="1" si="37"/>
        <v>0</v>
      </c>
    </row>
    <row r="1158" spans="1:45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5" t="str">
        <f>IF(Overall!P1160&lt;&gt;"",_xlfn.VALUETOTEXT(Overall!P1160),"")</f>
        <v/>
      </c>
      <c r="I1158" s="6" t="str">
        <f>IF(Overall!F1160&lt;&gt;"",VALUE(Overall!F1160),"")</f>
        <v/>
      </c>
      <c r="J1158" s="6" t="str">
        <f>IF(Overall!G1160&lt;&gt;"",VALUE(Overall!G1160),"")</f>
        <v/>
      </c>
      <c r="K1158" s="6" t="str">
        <f>IF(Overall!H1160&lt;&gt;"",VALUE(Overall!H1160),"")</f>
        <v/>
      </c>
      <c r="L1158" s="6" t="str">
        <f>IF(Overall!I1160&lt;&gt;"",VALUE(Overall!I1160),"")</f>
        <v/>
      </c>
      <c r="M1158" s="6" t="str">
        <f>IF(Overall!J1160&lt;&gt;"",VALUE(Overall!J1160),"")</f>
        <v/>
      </c>
      <c r="N1158" s="6" t="str">
        <f>IF(Overall!K1160&lt;&gt;"",VALUE(Overall!K1160),"")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R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S1158" s="5" t="str">
        <f t="shared" si="36"/>
        <v/>
      </c>
      <c r="T1158" s="10" t="str">
        <f>IF(Overall!$A1160&lt;&gt;"",IF(AND(MONTH($O1158) &lt;= 1, MONTH($P1158) &gt;= 1), IF($S1158 &lt;&gt; "", $I1158/$S1158, ""), ""),"")</f>
        <v/>
      </c>
      <c r="U1158" s="10" t="str">
        <f>IF(Overall!$A1160&lt;&gt;"",IF(AND(MONTH($O1158) &lt;= 2, MONTH($P1158) &gt;= 2), IF($S1158 &lt;&gt; "", $I1158/$S1158, ""), ""),"")</f>
        <v/>
      </c>
      <c r="V1158" s="10" t="str">
        <f>IF(Overall!$A1160&lt;&gt;"",IF(AND(MONTH($O1158) &lt;= 3, MONTH($P1158) &gt;= 3), IF($S1158 &lt;&gt; "", $I1158/$S1158, ""), ""),"")</f>
        <v/>
      </c>
      <c r="W1158" s="10" t="str">
        <f>IF(Overall!$A1160&lt;&gt;"",IF(AND(MONTH($O1158) &lt;= 4, MONTH($P1158) &gt;= 4), IF($S1158 &lt;&gt; "", $I1158/$S1158, ""), ""),"")</f>
        <v/>
      </c>
      <c r="X1158" s="10" t="str">
        <f>IF(Overall!$A1160&lt;&gt;"",IF(AND(MONTH($O1158) &lt;= 5, MONTH($P1158) &gt;= 5), IF($S1158 &lt;&gt; "", $I1158/$S1158, ""), ""),"")</f>
        <v/>
      </c>
      <c r="Y1158" s="10" t="str">
        <f>IF(Overall!$A1160&lt;&gt;"",IF(AND(MONTH($O1158) &lt;= 6, MONTH($P1158) &gt;= 6), IF($S1158 &lt;&gt; "", $I1158/$S1158, ""), ""),"")</f>
        <v/>
      </c>
      <c r="Z1158" s="10" t="str">
        <f>IF(Overall!$A1160&lt;&gt;"",IF(AND(MONTH($O1158) &lt;= 7, MONTH($P1158) &gt;= 7 ), IF($S1158 &lt;&gt; "", $I1158/$S1158, ""), ""),"")</f>
        <v/>
      </c>
      <c r="AA1158" s="10" t="str">
        <f>IF(Overall!$A1160&lt;&gt;"",IF(AND(MONTH($O1158) &lt;= 8, MONTH($P1158) &gt;= 8), IF($S1158 &lt;&gt; "", $I1158/$S1158, ""), ""),"")</f>
        <v/>
      </c>
      <c r="AB1158" s="10" t="str">
        <f>IF(Overall!$A1160&lt;&gt;"",IF(AND(MONTH($O1158) &lt;= 9, MONTH($P1158) &gt;= 9), IF($S1158 &lt;&gt; "", $I1158/$S1158, ""), ""),"")</f>
        <v/>
      </c>
      <c r="AC1158" s="10" t="str">
        <f>IF(Overall!$A1160&lt;&gt;"",IF(AND(MONTH($O1158) &lt;= 10, MONTH($P1158) &gt;= 10), IF($S1158 &lt;&gt; "", $I1158/$S1158, ""), ""),"")</f>
        <v/>
      </c>
      <c r="AD1158" s="10" t="str">
        <f>IF(Overall!$A1160&lt;&gt;"",IF(AND(MONTH($O1158) &lt;= 11, MONTH($P1158) &gt;= 11), IF($S1158 &lt;&gt; "", $I1158/$S1158, ""), ""),"")</f>
        <v/>
      </c>
      <c r="AE1158" s="10" t="str">
        <f>IF(Overall!$A1160&lt;&gt;"",IF(AND(MONTH($O1158) &lt;= 12, MONTH($P1158) &gt;= 12), IF($S1158 &lt;&gt; "", $I1158/$S1158, ""), ""),"")</f>
        <v/>
      </c>
      <c r="AG1158" s="10" t="str">
        <f ca="1">IFERROR(IF(AND(NOW()&lt;= EOMONTH(DATE(YEAR($P1158),1, 1), 0), Overall!$A1160&lt;&gt;"", MONTH($O1158) &lt;= 1, MONTH($P1158) &gt;= 1), IF($S1158 &lt;&gt; "", $I1158/$S1158, ""), ""), "")</f>
        <v/>
      </c>
      <c r="AH1158" s="10" t="str">
        <f ca="1">IFERROR(IF(AND(NOW()&lt;= EOMONTH(DATE(YEAR($P1158),2, 1), 0), Overall!$A1160&lt;&gt;"", MONTH($O1158) &lt;= 2, MONTH($P1158) &gt;= 2), IF($S1158 &lt;&gt; "", $I1158/$S1158, ""), ""), "")</f>
        <v/>
      </c>
      <c r="AI1158" s="10" t="str">
        <f ca="1">IFERROR(IF(AND(NOW()&lt;= EOMONTH(DATE(YEAR($P1158),3, 1), 0), Overall!$A1160&lt;&gt;"", MONTH($O1158) &lt;= 3, MONTH($P1158) &gt;= 3), IF($S1158 &lt;&gt; "", $I1158/$S1158, ""), ""), "")</f>
        <v/>
      </c>
      <c r="AJ1158" s="10" t="str">
        <f ca="1">IFERROR(IF(AND(NOW()&lt;= EOMONTH(DATE(YEAR($P1158),4, 1), 0), Overall!$A1160&lt;&gt;"", MONTH($O1158) &lt;= 4, MONTH($P1158) &gt;= 4), IF($S1158 &lt;&gt; "", $I1158/$S1158, ""), ""), "")</f>
        <v/>
      </c>
      <c r="AK1158" s="10" t="str">
        <f ca="1">IFERROR(IF(AND(NOW()&lt;= EOMONTH(DATE(YEAR($P1158),5, 1), 0), Overall!$A1160&lt;&gt;"", MONTH($O1158) &lt;= 5, MONTH($P1158) &gt;= 5), IF($S1158 &lt;&gt; "", $I1158/$S1158, ""), ""), "")</f>
        <v/>
      </c>
      <c r="AL1158" s="10" t="str">
        <f ca="1">IFERROR(IF(AND(NOW()&lt;= EOMONTH(DATE(YEAR($P1158),6, 1), 0), Overall!$A1160&lt;&gt;"", MONTH($O1158) &lt;= 6, MONTH($P1158) &gt;= 6), IF($S1158 &lt;&gt; "", $I1158/$S1158, ""), ""), "")</f>
        <v/>
      </c>
      <c r="AM1158" s="10" t="str">
        <f ca="1">IFERROR(IF(AND(NOW()&lt;= EOMONTH(DATE(YEAR($P1158),7, 1), 0), Overall!$A1160&lt;&gt;"", MONTH($O1158) &lt;= 7, MONTH($P1158) &gt;= 7), IF($S1158 &lt;&gt; "", $I1158/$S1158, ""), ""), "")</f>
        <v/>
      </c>
      <c r="AN1158" s="10" t="str">
        <f ca="1">IFERROR(IF(AND(NOW()&lt;= EOMONTH(DATE(YEAR($P1158),8, 1), 0), Overall!$A1160&lt;&gt;"", MONTH($O1158) &lt;= 8, MONTH($P1158) &gt;= 8), IF($S1158 &lt;&gt; "", $I1158/$S1158, ""), ""), "")</f>
        <v/>
      </c>
      <c r="AO1158" s="10" t="str">
        <f ca="1">IFERROR(IF(AND(NOW()&lt;= EOMONTH(DATE(YEAR($P1158),9, 1), 0), Overall!$A1160&lt;&gt;"", MONTH($O1158) &lt;= 9, MONTH($P1158) &gt;= 9), IF($S1158 &lt;&gt; "", $I1158/$S1158, ""), ""), "")</f>
        <v/>
      </c>
      <c r="AP1158" s="10" t="str">
        <f ca="1">IFERROR(IF(AND(NOW()&lt;= EOMONTH(DATE(YEAR($P1158),10, 1), 0), Overall!$A1160&lt;&gt;"", MONTH($O1158) &lt;= 10, MONTH($P1158) &gt;= 10), IF($S1158 &lt;&gt; "", $I1158/$S1158, ""), ""), "")</f>
        <v/>
      </c>
      <c r="AQ1158" s="10" t="str">
        <f ca="1">IFERROR(IF(AND(NOW()&lt;= EOMONTH(DATE(YEAR($P1158),11, 1), 0), Overall!$A1160&lt;&gt;"", MONTH($O1158) &lt;=11, MONTH($P1158) &gt;= 11), IF($S1158 &lt;&gt; "", $I1158/$S1158, ""), ""), "")</f>
        <v/>
      </c>
      <c r="AR1158" s="10" t="str">
        <f ca="1">IFERROR(IF(AND(NOW()&lt;= EOMONTH(DATE(YEAR($P1158),12, 1), 0), Overall!$A1160&lt;&gt;"", MONTH($O1158) &lt;= 12, MONTH($P1158) &gt;= 12), IF($S1158 &lt;&gt; "", $I1158/$S1158, ""), ""), "")</f>
        <v/>
      </c>
      <c r="AS1158" s="16">
        <f t="shared" ca="1" si="37"/>
        <v>0</v>
      </c>
    </row>
    <row r="1159" spans="1:45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5" t="str">
        <f>IF(Overall!P1161&lt;&gt;"",_xlfn.VALUETOTEXT(Overall!P1161),"")</f>
        <v/>
      </c>
      <c r="I1159" s="6" t="str">
        <f>IF(Overall!F1161&lt;&gt;"",VALUE(Overall!F1161),"")</f>
        <v/>
      </c>
      <c r="J1159" s="6" t="str">
        <f>IF(Overall!G1161&lt;&gt;"",VALUE(Overall!G1161),"")</f>
        <v/>
      </c>
      <c r="K1159" s="6" t="str">
        <f>IF(Overall!H1161&lt;&gt;"",VALUE(Overall!H1161),"")</f>
        <v/>
      </c>
      <c r="L1159" s="6" t="str">
        <f>IF(Overall!I1161&lt;&gt;"",VALUE(Overall!I1161),"")</f>
        <v/>
      </c>
      <c r="M1159" s="6" t="str">
        <f>IF(Overall!J1161&lt;&gt;"",VALUE(Overall!J1161),"")</f>
        <v/>
      </c>
      <c r="N1159" s="6" t="str">
        <f>IF(Overall!K1161&lt;&gt;"",VALUE(Overall!K1161),"")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R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S1159" s="5" t="str">
        <f t="shared" si="36"/>
        <v/>
      </c>
      <c r="T1159" s="10" t="str">
        <f>IF(Overall!$A1161&lt;&gt;"",IF(AND(MONTH($O1159) &lt;= 1, MONTH($P1159) &gt;= 1), IF($S1159 &lt;&gt; "", $I1159/$S1159, ""), ""),"")</f>
        <v/>
      </c>
      <c r="U1159" s="10" t="str">
        <f>IF(Overall!$A1161&lt;&gt;"",IF(AND(MONTH($O1159) &lt;= 2, MONTH($P1159) &gt;= 2), IF($S1159 &lt;&gt; "", $I1159/$S1159, ""), ""),"")</f>
        <v/>
      </c>
      <c r="V1159" s="10" t="str">
        <f>IF(Overall!$A1161&lt;&gt;"",IF(AND(MONTH($O1159) &lt;= 3, MONTH($P1159) &gt;= 3), IF($S1159 &lt;&gt; "", $I1159/$S1159, ""), ""),"")</f>
        <v/>
      </c>
      <c r="W1159" s="10" t="str">
        <f>IF(Overall!$A1161&lt;&gt;"",IF(AND(MONTH($O1159) &lt;= 4, MONTH($P1159) &gt;= 4), IF($S1159 &lt;&gt; "", $I1159/$S1159, ""), ""),"")</f>
        <v/>
      </c>
      <c r="X1159" s="10" t="str">
        <f>IF(Overall!$A1161&lt;&gt;"",IF(AND(MONTH($O1159) &lt;= 5, MONTH($P1159) &gt;= 5), IF($S1159 &lt;&gt; "", $I1159/$S1159, ""), ""),"")</f>
        <v/>
      </c>
      <c r="Y1159" s="10" t="str">
        <f>IF(Overall!$A1161&lt;&gt;"",IF(AND(MONTH($O1159) &lt;= 6, MONTH($P1159) &gt;= 6), IF($S1159 &lt;&gt; "", $I1159/$S1159, ""), ""),"")</f>
        <v/>
      </c>
      <c r="Z1159" s="10" t="str">
        <f>IF(Overall!$A1161&lt;&gt;"",IF(AND(MONTH($O1159) &lt;= 7, MONTH($P1159) &gt;= 7 ), IF($S1159 &lt;&gt; "", $I1159/$S1159, ""), ""),"")</f>
        <v/>
      </c>
      <c r="AA1159" s="10" t="str">
        <f>IF(Overall!$A1161&lt;&gt;"",IF(AND(MONTH($O1159) &lt;= 8, MONTH($P1159) &gt;= 8), IF($S1159 &lt;&gt; "", $I1159/$S1159, ""), ""),"")</f>
        <v/>
      </c>
      <c r="AB1159" s="10" t="str">
        <f>IF(Overall!$A1161&lt;&gt;"",IF(AND(MONTH($O1159) &lt;= 9, MONTH($P1159) &gt;= 9), IF($S1159 &lt;&gt; "", $I1159/$S1159, ""), ""),"")</f>
        <v/>
      </c>
      <c r="AC1159" s="10" t="str">
        <f>IF(Overall!$A1161&lt;&gt;"",IF(AND(MONTH($O1159) &lt;= 10, MONTH($P1159) &gt;= 10), IF($S1159 &lt;&gt; "", $I1159/$S1159, ""), ""),"")</f>
        <v/>
      </c>
      <c r="AD1159" s="10" t="str">
        <f>IF(Overall!$A1161&lt;&gt;"",IF(AND(MONTH($O1159) &lt;= 11, MONTH($P1159) &gt;= 11), IF($S1159 &lt;&gt; "", $I1159/$S1159, ""), ""),"")</f>
        <v/>
      </c>
      <c r="AE1159" s="10" t="str">
        <f>IF(Overall!$A1161&lt;&gt;"",IF(AND(MONTH($O1159) &lt;= 12, MONTH($P1159) &gt;= 12), IF($S1159 &lt;&gt; "", $I1159/$S1159, ""), ""),"")</f>
        <v/>
      </c>
      <c r="AG1159" s="10" t="str">
        <f ca="1">IFERROR(IF(AND(NOW()&lt;= EOMONTH(DATE(YEAR($P1159),1, 1), 0), Overall!$A1161&lt;&gt;"", MONTH($O1159) &lt;= 1, MONTH($P1159) &gt;= 1), IF($S1159 &lt;&gt; "", $I1159/$S1159, ""), ""), "")</f>
        <v/>
      </c>
      <c r="AH1159" s="10" t="str">
        <f ca="1">IFERROR(IF(AND(NOW()&lt;= EOMONTH(DATE(YEAR($P1159),2, 1), 0), Overall!$A1161&lt;&gt;"", MONTH($O1159) &lt;= 2, MONTH($P1159) &gt;= 2), IF($S1159 &lt;&gt; "", $I1159/$S1159, ""), ""), "")</f>
        <v/>
      </c>
      <c r="AI1159" s="10" t="str">
        <f ca="1">IFERROR(IF(AND(NOW()&lt;= EOMONTH(DATE(YEAR($P1159),3, 1), 0), Overall!$A1161&lt;&gt;"", MONTH($O1159) &lt;= 3, MONTH($P1159) &gt;= 3), IF($S1159 &lt;&gt; "", $I1159/$S1159, ""), ""), "")</f>
        <v/>
      </c>
      <c r="AJ1159" s="10" t="str">
        <f ca="1">IFERROR(IF(AND(NOW()&lt;= EOMONTH(DATE(YEAR($P1159),4, 1), 0), Overall!$A1161&lt;&gt;"", MONTH($O1159) &lt;= 4, MONTH($P1159) &gt;= 4), IF($S1159 &lt;&gt; "", $I1159/$S1159, ""), ""), "")</f>
        <v/>
      </c>
      <c r="AK1159" s="10" t="str">
        <f ca="1">IFERROR(IF(AND(NOW()&lt;= EOMONTH(DATE(YEAR($P1159),5, 1), 0), Overall!$A1161&lt;&gt;"", MONTH($O1159) &lt;= 5, MONTH($P1159) &gt;= 5), IF($S1159 &lt;&gt; "", $I1159/$S1159, ""), ""), "")</f>
        <v/>
      </c>
      <c r="AL1159" s="10" t="str">
        <f ca="1">IFERROR(IF(AND(NOW()&lt;= EOMONTH(DATE(YEAR($P1159),6, 1), 0), Overall!$A1161&lt;&gt;"", MONTH($O1159) &lt;= 6, MONTH($P1159) &gt;= 6), IF($S1159 &lt;&gt; "", $I1159/$S1159, ""), ""), "")</f>
        <v/>
      </c>
      <c r="AM1159" s="10" t="str">
        <f ca="1">IFERROR(IF(AND(NOW()&lt;= EOMONTH(DATE(YEAR($P1159),7, 1), 0), Overall!$A1161&lt;&gt;"", MONTH($O1159) &lt;= 7, MONTH($P1159) &gt;= 7), IF($S1159 &lt;&gt; "", $I1159/$S1159, ""), ""), "")</f>
        <v/>
      </c>
      <c r="AN1159" s="10" t="str">
        <f ca="1">IFERROR(IF(AND(NOW()&lt;= EOMONTH(DATE(YEAR($P1159),8, 1), 0), Overall!$A1161&lt;&gt;"", MONTH($O1159) &lt;= 8, MONTH($P1159) &gt;= 8), IF($S1159 &lt;&gt; "", $I1159/$S1159, ""), ""), "")</f>
        <v/>
      </c>
      <c r="AO1159" s="10" t="str">
        <f ca="1">IFERROR(IF(AND(NOW()&lt;= EOMONTH(DATE(YEAR($P1159),9, 1), 0), Overall!$A1161&lt;&gt;"", MONTH($O1159) &lt;= 9, MONTH($P1159) &gt;= 9), IF($S1159 &lt;&gt; "", $I1159/$S1159, ""), ""), "")</f>
        <v/>
      </c>
      <c r="AP1159" s="10" t="str">
        <f ca="1">IFERROR(IF(AND(NOW()&lt;= EOMONTH(DATE(YEAR($P1159),10, 1), 0), Overall!$A1161&lt;&gt;"", MONTH($O1159) &lt;= 10, MONTH($P1159) &gt;= 10), IF($S1159 &lt;&gt; "", $I1159/$S1159, ""), ""), "")</f>
        <v/>
      </c>
      <c r="AQ1159" s="10" t="str">
        <f ca="1">IFERROR(IF(AND(NOW()&lt;= EOMONTH(DATE(YEAR($P1159),11, 1), 0), Overall!$A1161&lt;&gt;"", MONTH($O1159) &lt;=11, MONTH($P1159) &gt;= 11), IF($S1159 &lt;&gt; "", $I1159/$S1159, ""), ""), "")</f>
        <v/>
      </c>
      <c r="AR1159" s="10" t="str">
        <f ca="1">IFERROR(IF(AND(NOW()&lt;= EOMONTH(DATE(YEAR($P1159),12, 1), 0), Overall!$A1161&lt;&gt;"", MONTH($O1159) &lt;= 12, MONTH($P1159) &gt;= 12), IF($S1159 &lt;&gt; "", $I1159/$S1159, ""), ""), "")</f>
        <v/>
      </c>
      <c r="AS1159" s="16">
        <f t="shared" ca="1" si="37"/>
        <v>0</v>
      </c>
    </row>
    <row r="1160" spans="1:45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5" t="str">
        <f>IF(Overall!P1162&lt;&gt;"",_xlfn.VALUETOTEXT(Overall!P1162),"")</f>
        <v/>
      </c>
      <c r="I1160" s="6" t="str">
        <f>IF(Overall!F1162&lt;&gt;"",VALUE(Overall!F1162),"")</f>
        <v/>
      </c>
      <c r="J1160" s="6" t="str">
        <f>IF(Overall!G1162&lt;&gt;"",VALUE(Overall!G1162),"")</f>
        <v/>
      </c>
      <c r="K1160" s="6" t="str">
        <f>IF(Overall!H1162&lt;&gt;"",VALUE(Overall!H1162),"")</f>
        <v/>
      </c>
      <c r="L1160" s="6" t="str">
        <f>IF(Overall!I1162&lt;&gt;"",VALUE(Overall!I1162),"")</f>
        <v/>
      </c>
      <c r="M1160" s="6" t="str">
        <f>IF(Overall!J1162&lt;&gt;"",VALUE(Overall!J1162),"")</f>
        <v/>
      </c>
      <c r="N1160" s="6" t="str">
        <f>IF(Overall!K1162&lt;&gt;"",VALUE(Overall!K1162),"")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R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S1160" s="5" t="str">
        <f t="shared" si="36"/>
        <v/>
      </c>
      <c r="T1160" s="10" t="str">
        <f>IF(Overall!$A1162&lt;&gt;"",IF(AND(MONTH($O1160) &lt;= 1, MONTH($P1160) &gt;= 1), IF($S1160 &lt;&gt; "", $I1160/$S1160, ""), ""),"")</f>
        <v/>
      </c>
      <c r="U1160" s="10" t="str">
        <f>IF(Overall!$A1162&lt;&gt;"",IF(AND(MONTH($O1160) &lt;= 2, MONTH($P1160) &gt;= 2), IF($S1160 &lt;&gt; "", $I1160/$S1160, ""), ""),"")</f>
        <v/>
      </c>
      <c r="V1160" s="10" t="str">
        <f>IF(Overall!$A1162&lt;&gt;"",IF(AND(MONTH($O1160) &lt;= 3, MONTH($P1160) &gt;= 3), IF($S1160 &lt;&gt; "", $I1160/$S1160, ""), ""),"")</f>
        <v/>
      </c>
      <c r="W1160" s="10" t="str">
        <f>IF(Overall!$A1162&lt;&gt;"",IF(AND(MONTH($O1160) &lt;= 4, MONTH($P1160) &gt;= 4), IF($S1160 &lt;&gt; "", $I1160/$S1160, ""), ""),"")</f>
        <v/>
      </c>
      <c r="X1160" s="10" t="str">
        <f>IF(Overall!$A1162&lt;&gt;"",IF(AND(MONTH($O1160) &lt;= 5, MONTH($P1160) &gt;= 5), IF($S1160 &lt;&gt; "", $I1160/$S1160, ""), ""),"")</f>
        <v/>
      </c>
      <c r="Y1160" s="10" t="str">
        <f>IF(Overall!$A1162&lt;&gt;"",IF(AND(MONTH($O1160) &lt;= 6, MONTH($P1160) &gt;= 6), IF($S1160 &lt;&gt; "", $I1160/$S1160, ""), ""),"")</f>
        <v/>
      </c>
      <c r="Z1160" s="10" t="str">
        <f>IF(Overall!$A1162&lt;&gt;"",IF(AND(MONTH($O1160) &lt;= 7, MONTH($P1160) &gt;= 7 ), IF($S1160 &lt;&gt; "", $I1160/$S1160, ""), ""),"")</f>
        <v/>
      </c>
      <c r="AA1160" s="10" t="str">
        <f>IF(Overall!$A1162&lt;&gt;"",IF(AND(MONTH($O1160) &lt;= 8, MONTH($P1160) &gt;= 8), IF($S1160 &lt;&gt; "", $I1160/$S1160, ""), ""),"")</f>
        <v/>
      </c>
      <c r="AB1160" s="10" t="str">
        <f>IF(Overall!$A1162&lt;&gt;"",IF(AND(MONTH($O1160) &lt;= 9, MONTH($P1160) &gt;= 9), IF($S1160 &lt;&gt; "", $I1160/$S1160, ""), ""),"")</f>
        <v/>
      </c>
      <c r="AC1160" s="10" t="str">
        <f>IF(Overall!$A1162&lt;&gt;"",IF(AND(MONTH($O1160) &lt;= 10, MONTH($P1160) &gt;= 10), IF($S1160 &lt;&gt; "", $I1160/$S1160, ""), ""),"")</f>
        <v/>
      </c>
      <c r="AD1160" s="10" t="str">
        <f>IF(Overall!$A1162&lt;&gt;"",IF(AND(MONTH($O1160) &lt;= 11, MONTH($P1160) &gt;= 11), IF($S1160 &lt;&gt; "", $I1160/$S1160, ""), ""),"")</f>
        <v/>
      </c>
      <c r="AE1160" s="10" t="str">
        <f>IF(Overall!$A1162&lt;&gt;"",IF(AND(MONTH($O1160) &lt;= 12, MONTH($P1160) &gt;= 12), IF($S1160 &lt;&gt; "", $I1160/$S1160, ""), ""),"")</f>
        <v/>
      </c>
      <c r="AG1160" s="10" t="str">
        <f ca="1">IFERROR(IF(AND(NOW()&lt;= EOMONTH(DATE(YEAR($P1160),1, 1), 0), Overall!$A1162&lt;&gt;"", MONTH($O1160) &lt;= 1, MONTH($P1160) &gt;= 1), IF($S1160 &lt;&gt; "", $I1160/$S1160, ""), ""), "")</f>
        <v/>
      </c>
      <c r="AH1160" s="10" t="str">
        <f ca="1">IFERROR(IF(AND(NOW()&lt;= EOMONTH(DATE(YEAR($P1160),2, 1), 0), Overall!$A1162&lt;&gt;"", MONTH($O1160) &lt;= 2, MONTH($P1160) &gt;= 2), IF($S1160 &lt;&gt; "", $I1160/$S1160, ""), ""), "")</f>
        <v/>
      </c>
      <c r="AI1160" s="10" t="str">
        <f ca="1">IFERROR(IF(AND(NOW()&lt;= EOMONTH(DATE(YEAR($P1160),3, 1), 0), Overall!$A1162&lt;&gt;"", MONTH($O1160) &lt;= 3, MONTH($P1160) &gt;= 3), IF($S1160 &lt;&gt; "", $I1160/$S1160, ""), ""), "")</f>
        <v/>
      </c>
      <c r="AJ1160" s="10" t="str">
        <f ca="1">IFERROR(IF(AND(NOW()&lt;= EOMONTH(DATE(YEAR($P1160),4, 1), 0), Overall!$A1162&lt;&gt;"", MONTH($O1160) &lt;= 4, MONTH($P1160) &gt;= 4), IF($S1160 &lt;&gt; "", $I1160/$S1160, ""), ""), "")</f>
        <v/>
      </c>
      <c r="AK1160" s="10" t="str">
        <f ca="1">IFERROR(IF(AND(NOW()&lt;= EOMONTH(DATE(YEAR($P1160),5, 1), 0), Overall!$A1162&lt;&gt;"", MONTH($O1160) &lt;= 5, MONTH($P1160) &gt;= 5), IF($S1160 &lt;&gt; "", $I1160/$S1160, ""), ""), "")</f>
        <v/>
      </c>
      <c r="AL1160" s="10" t="str">
        <f ca="1">IFERROR(IF(AND(NOW()&lt;= EOMONTH(DATE(YEAR($P1160),6, 1), 0), Overall!$A1162&lt;&gt;"", MONTH($O1160) &lt;= 6, MONTH($P1160) &gt;= 6), IF($S1160 &lt;&gt; "", $I1160/$S1160, ""), ""), "")</f>
        <v/>
      </c>
      <c r="AM1160" s="10" t="str">
        <f ca="1">IFERROR(IF(AND(NOW()&lt;= EOMONTH(DATE(YEAR($P1160),7, 1), 0), Overall!$A1162&lt;&gt;"", MONTH($O1160) &lt;= 7, MONTH($P1160) &gt;= 7), IF($S1160 &lt;&gt; "", $I1160/$S1160, ""), ""), "")</f>
        <v/>
      </c>
      <c r="AN1160" s="10" t="str">
        <f ca="1">IFERROR(IF(AND(NOW()&lt;= EOMONTH(DATE(YEAR($P1160),8, 1), 0), Overall!$A1162&lt;&gt;"", MONTH($O1160) &lt;= 8, MONTH($P1160) &gt;= 8), IF($S1160 &lt;&gt; "", $I1160/$S1160, ""), ""), "")</f>
        <v/>
      </c>
      <c r="AO1160" s="10" t="str">
        <f ca="1">IFERROR(IF(AND(NOW()&lt;= EOMONTH(DATE(YEAR($P1160),9, 1), 0), Overall!$A1162&lt;&gt;"", MONTH($O1160) &lt;= 9, MONTH($P1160) &gt;= 9), IF($S1160 &lt;&gt; "", $I1160/$S1160, ""), ""), "")</f>
        <v/>
      </c>
      <c r="AP1160" s="10" t="str">
        <f ca="1">IFERROR(IF(AND(NOW()&lt;= EOMONTH(DATE(YEAR($P1160),10, 1), 0), Overall!$A1162&lt;&gt;"", MONTH($O1160) &lt;= 10, MONTH($P1160) &gt;= 10), IF($S1160 &lt;&gt; "", $I1160/$S1160, ""), ""), "")</f>
        <v/>
      </c>
      <c r="AQ1160" s="10" t="str">
        <f ca="1">IFERROR(IF(AND(NOW()&lt;= EOMONTH(DATE(YEAR($P1160),11, 1), 0), Overall!$A1162&lt;&gt;"", MONTH($O1160) &lt;=11, MONTH($P1160) &gt;= 11), IF($S1160 &lt;&gt; "", $I1160/$S1160, ""), ""), "")</f>
        <v/>
      </c>
      <c r="AR1160" s="10" t="str">
        <f ca="1">IFERROR(IF(AND(NOW()&lt;= EOMONTH(DATE(YEAR($P1160),12, 1), 0), Overall!$A1162&lt;&gt;"", MONTH($O1160) &lt;= 12, MONTH($P1160) &gt;= 12), IF($S1160 &lt;&gt; "", $I1160/$S1160, ""), ""), "")</f>
        <v/>
      </c>
      <c r="AS1160" s="16">
        <f t="shared" ca="1" si="37"/>
        <v>0</v>
      </c>
    </row>
    <row r="1161" spans="1:45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5" t="str">
        <f>IF(Overall!P1163&lt;&gt;"",_xlfn.VALUETOTEXT(Overall!P1163),"")</f>
        <v/>
      </c>
      <c r="I1161" s="6" t="str">
        <f>IF(Overall!F1163&lt;&gt;"",VALUE(Overall!F1163),"")</f>
        <v/>
      </c>
      <c r="J1161" s="6" t="str">
        <f>IF(Overall!G1163&lt;&gt;"",VALUE(Overall!G1163),"")</f>
        <v/>
      </c>
      <c r="K1161" s="6" t="str">
        <f>IF(Overall!H1163&lt;&gt;"",VALUE(Overall!H1163),"")</f>
        <v/>
      </c>
      <c r="L1161" s="6" t="str">
        <f>IF(Overall!I1163&lt;&gt;"",VALUE(Overall!I1163),"")</f>
        <v/>
      </c>
      <c r="M1161" s="6" t="str">
        <f>IF(Overall!J1163&lt;&gt;"",VALUE(Overall!J1163),"")</f>
        <v/>
      </c>
      <c r="N1161" s="6" t="str">
        <f>IF(Overall!K1163&lt;&gt;"",VALUE(Overall!K1163),"")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R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S1161" s="5" t="str">
        <f t="shared" si="36"/>
        <v/>
      </c>
      <c r="T1161" s="10" t="str">
        <f>IF(Overall!$A1163&lt;&gt;"",IF(AND(MONTH($O1161) &lt;= 1, MONTH($P1161) &gt;= 1), IF($S1161 &lt;&gt; "", $I1161/$S1161, ""), ""),"")</f>
        <v/>
      </c>
      <c r="U1161" s="10" t="str">
        <f>IF(Overall!$A1163&lt;&gt;"",IF(AND(MONTH($O1161) &lt;= 2, MONTH($P1161) &gt;= 2), IF($S1161 &lt;&gt; "", $I1161/$S1161, ""), ""),"")</f>
        <v/>
      </c>
      <c r="V1161" s="10" t="str">
        <f>IF(Overall!$A1163&lt;&gt;"",IF(AND(MONTH($O1161) &lt;= 3, MONTH($P1161) &gt;= 3), IF($S1161 &lt;&gt; "", $I1161/$S1161, ""), ""),"")</f>
        <v/>
      </c>
      <c r="W1161" s="10" t="str">
        <f>IF(Overall!$A1163&lt;&gt;"",IF(AND(MONTH($O1161) &lt;= 4, MONTH($P1161) &gt;= 4), IF($S1161 &lt;&gt; "", $I1161/$S1161, ""), ""),"")</f>
        <v/>
      </c>
      <c r="X1161" s="10" t="str">
        <f>IF(Overall!$A1163&lt;&gt;"",IF(AND(MONTH($O1161) &lt;= 5, MONTH($P1161) &gt;= 5), IF($S1161 &lt;&gt; "", $I1161/$S1161, ""), ""),"")</f>
        <v/>
      </c>
      <c r="Y1161" s="10" t="str">
        <f>IF(Overall!$A1163&lt;&gt;"",IF(AND(MONTH($O1161) &lt;= 6, MONTH($P1161) &gt;= 6), IF($S1161 &lt;&gt; "", $I1161/$S1161, ""), ""),"")</f>
        <v/>
      </c>
      <c r="Z1161" s="10" t="str">
        <f>IF(Overall!$A1163&lt;&gt;"",IF(AND(MONTH($O1161) &lt;= 7, MONTH($P1161) &gt;= 7 ), IF($S1161 &lt;&gt; "", $I1161/$S1161, ""), ""),"")</f>
        <v/>
      </c>
      <c r="AA1161" s="10" t="str">
        <f>IF(Overall!$A1163&lt;&gt;"",IF(AND(MONTH($O1161) &lt;= 8, MONTH($P1161) &gt;= 8), IF($S1161 &lt;&gt; "", $I1161/$S1161, ""), ""),"")</f>
        <v/>
      </c>
      <c r="AB1161" s="10" t="str">
        <f>IF(Overall!$A1163&lt;&gt;"",IF(AND(MONTH($O1161) &lt;= 9, MONTH($P1161) &gt;= 9), IF($S1161 &lt;&gt; "", $I1161/$S1161, ""), ""),"")</f>
        <v/>
      </c>
      <c r="AC1161" s="10" t="str">
        <f>IF(Overall!$A1163&lt;&gt;"",IF(AND(MONTH($O1161) &lt;= 10, MONTH($P1161) &gt;= 10), IF($S1161 &lt;&gt; "", $I1161/$S1161, ""), ""),"")</f>
        <v/>
      </c>
      <c r="AD1161" s="10" t="str">
        <f>IF(Overall!$A1163&lt;&gt;"",IF(AND(MONTH($O1161) &lt;= 11, MONTH($P1161) &gt;= 11), IF($S1161 &lt;&gt; "", $I1161/$S1161, ""), ""),"")</f>
        <v/>
      </c>
      <c r="AE1161" s="10" t="str">
        <f>IF(Overall!$A1163&lt;&gt;"",IF(AND(MONTH($O1161) &lt;= 12, MONTH($P1161) &gt;= 12), IF($S1161 &lt;&gt; "", $I1161/$S1161, ""), ""),"")</f>
        <v/>
      </c>
      <c r="AG1161" s="10" t="str">
        <f ca="1">IFERROR(IF(AND(NOW()&lt;= EOMONTH(DATE(YEAR($P1161),1, 1), 0), Overall!$A1163&lt;&gt;"", MONTH($O1161) &lt;= 1, MONTH($P1161) &gt;= 1), IF($S1161 &lt;&gt; "", $I1161/$S1161, ""), ""), "")</f>
        <v/>
      </c>
      <c r="AH1161" s="10" t="str">
        <f ca="1">IFERROR(IF(AND(NOW()&lt;= EOMONTH(DATE(YEAR($P1161),2, 1), 0), Overall!$A1163&lt;&gt;"", MONTH($O1161) &lt;= 2, MONTH($P1161) &gt;= 2), IF($S1161 &lt;&gt; "", $I1161/$S1161, ""), ""), "")</f>
        <v/>
      </c>
      <c r="AI1161" s="10" t="str">
        <f ca="1">IFERROR(IF(AND(NOW()&lt;= EOMONTH(DATE(YEAR($P1161),3, 1), 0), Overall!$A1163&lt;&gt;"", MONTH($O1161) &lt;= 3, MONTH($P1161) &gt;= 3), IF($S1161 &lt;&gt; "", $I1161/$S1161, ""), ""), "")</f>
        <v/>
      </c>
      <c r="AJ1161" s="10" t="str">
        <f ca="1">IFERROR(IF(AND(NOW()&lt;= EOMONTH(DATE(YEAR($P1161),4, 1), 0), Overall!$A1163&lt;&gt;"", MONTH($O1161) &lt;= 4, MONTH($P1161) &gt;= 4), IF($S1161 &lt;&gt; "", $I1161/$S1161, ""), ""), "")</f>
        <v/>
      </c>
      <c r="AK1161" s="10" t="str">
        <f ca="1">IFERROR(IF(AND(NOW()&lt;= EOMONTH(DATE(YEAR($P1161),5, 1), 0), Overall!$A1163&lt;&gt;"", MONTH($O1161) &lt;= 5, MONTH($P1161) &gt;= 5), IF($S1161 &lt;&gt; "", $I1161/$S1161, ""), ""), "")</f>
        <v/>
      </c>
      <c r="AL1161" s="10" t="str">
        <f ca="1">IFERROR(IF(AND(NOW()&lt;= EOMONTH(DATE(YEAR($P1161),6, 1), 0), Overall!$A1163&lt;&gt;"", MONTH($O1161) &lt;= 6, MONTH($P1161) &gt;= 6), IF($S1161 &lt;&gt; "", $I1161/$S1161, ""), ""), "")</f>
        <v/>
      </c>
      <c r="AM1161" s="10" t="str">
        <f ca="1">IFERROR(IF(AND(NOW()&lt;= EOMONTH(DATE(YEAR($P1161),7, 1), 0), Overall!$A1163&lt;&gt;"", MONTH($O1161) &lt;= 7, MONTH($P1161) &gt;= 7), IF($S1161 &lt;&gt; "", $I1161/$S1161, ""), ""), "")</f>
        <v/>
      </c>
      <c r="AN1161" s="10" t="str">
        <f ca="1">IFERROR(IF(AND(NOW()&lt;= EOMONTH(DATE(YEAR($P1161),8, 1), 0), Overall!$A1163&lt;&gt;"", MONTH($O1161) &lt;= 8, MONTH($P1161) &gt;= 8), IF($S1161 &lt;&gt; "", $I1161/$S1161, ""), ""), "")</f>
        <v/>
      </c>
      <c r="AO1161" s="10" t="str">
        <f ca="1">IFERROR(IF(AND(NOW()&lt;= EOMONTH(DATE(YEAR($P1161),9, 1), 0), Overall!$A1163&lt;&gt;"", MONTH($O1161) &lt;= 9, MONTH($P1161) &gt;= 9), IF($S1161 &lt;&gt; "", $I1161/$S1161, ""), ""), "")</f>
        <v/>
      </c>
      <c r="AP1161" s="10" t="str">
        <f ca="1">IFERROR(IF(AND(NOW()&lt;= EOMONTH(DATE(YEAR($P1161),10, 1), 0), Overall!$A1163&lt;&gt;"", MONTH($O1161) &lt;= 10, MONTH($P1161) &gt;= 10), IF($S1161 &lt;&gt; "", $I1161/$S1161, ""), ""), "")</f>
        <v/>
      </c>
      <c r="AQ1161" s="10" t="str">
        <f ca="1">IFERROR(IF(AND(NOW()&lt;= EOMONTH(DATE(YEAR($P1161),11, 1), 0), Overall!$A1163&lt;&gt;"", MONTH($O1161) &lt;=11, MONTH($P1161) &gt;= 11), IF($S1161 &lt;&gt; "", $I1161/$S1161, ""), ""), "")</f>
        <v/>
      </c>
      <c r="AR1161" s="10" t="str">
        <f ca="1">IFERROR(IF(AND(NOW()&lt;= EOMONTH(DATE(YEAR($P1161),12, 1), 0), Overall!$A1163&lt;&gt;"", MONTH($O1161) &lt;= 12, MONTH($P1161) &gt;= 12), IF($S1161 &lt;&gt; "", $I1161/$S1161, ""), ""), "")</f>
        <v/>
      </c>
      <c r="AS1161" s="16">
        <f t="shared" ca="1" si="37"/>
        <v>0</v>
      </c>
    </row>
    <row r="1162" spans="1:45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5" t="str">
        <f>IF(Overall!P1164&lt;&gt;"",_xlfn.VALUETOTEXT(Overall!P1164),"")</f>
        <v/>
      </c>
      <c r="I1162" s="6" t="str">
        <f>IF(Overall!F1164&lt;&gt;"",VALUE(Overall!F1164),"")</f>
        <v/>
      </c>
      <c r="J1162" s="6" t="str">
        <f>IF(Overall!G1164&lt;&gt;"",VALUE(Overall!G1164),"")</f>
        <v/>
      </c>
      <c r="K1162" s="6" t="str">
        <f>IF(Overall!H1164&lt;&gt;"",VALUE(Overall!H1164),"")</f>
        <v/>
      </c>
      <c r="L1162" s="6" t="str">
        <f>IF(Overall!I1164&lt;&gt;"",VALUE(Overall!I1164),"")</f>
        <v/>
      </c>
      <c r="M1162" s="6" t="str">
        <f>IF(Overall!J1164&lt;&gt;"",VALUE(Overall!J1164),"")</f>
        <v/>
      </c>
      <c r="N1162" s="6" t="str">
        <f>IF(Overall!K1164&lt;&gt;"",VALUE(Overall!K1164),"")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R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S1162" s="5" t="str">
        <f t="shared" si="36"/>
        <v/>
      </c>
      <c r="T1162" s="10" t="str">
        <f>IF(Overall!$A1164&lt;&gt;"",IF(AND(MONTH($O1162) &lt;= 1, MONTH($P1162) &gt;= 1), IF($S1162 &lt;&gt; "", $I1162/$S1162, ""), ""),"")</f>
        <v/>
      </c>
      <c r="U1162" s="10" t="str">
        <f>IF(Overall!$A1164&lt;&gt;"",IF(AND(MONTH($O1162) &lt;= 2, MONTH($P1162) &gt;= 2), IF($S1162 &lt;&gt; "", $I1162/$S1162, ""), ""),"")</f>
        <v/>
      </c>
      <c r="V1162" s="10" t="str">
        <f>IF(Overall!$A1164&lt;&gt;"",IF(AND(MONTH($O1162) &lt;= 3, MONTH($P1162) &gt;= 3), IF($S1162 &lt;&gt; "", $I1162/$S1162, ""), ""),"")</f>
        <v/>
      </c>
      <c r="W1162" s="10" t="str">
        <f>IF(Overall!$A1164&lt;&gt;"",IF(AND(MONTH($O1162) &lt;= 4, MONTH($P1162) &gt;= 4), IF($S1162 &lt;&gt; "", $I1162/$S1162, ""), ""),"")</f>
        <v/>
      </c>
      <c r="X1162" s="10" t="str">
        <f>IF(Overall!$A1164&lt;&gt;"",IF(AND(MONTH($O1162) &lt;= 5, MONTH($P1162) &gt;= 5), IF($S1162 &lt;&gt; "", $I1162/$S1162, ""), ""),"")</f>
        <v/>
      </c>
      <c r="Y1162" s="10" t="str">
        <f>IF(Overall!$A1164&lt;&gt;"",IF(AND(MONTH($O1162) &lt;= 6, MONTH($P1162) &gt;= 6), IF($S1162 &lt;&gt; "", $I1162/$S1162, ""), ""),"")</f>
        <v/>
      </c>
      <c r="Z1162" s="10" t="str">
        <f>IF(Overall!$A1164&lt;&gt;"",IF(AND(MONTH($O1162) &lt;= 7, MONTH($P1162) &gt;= 7 ), IF($S1162 &lt;&gt; "", $I1162/$S1162, ""), ""),"")</f>
        <v/>
      </c>
      <c r="AA1162" s="10" t="str">
        <f>IF(Overall!$A1164&lt;&gt;"",IF(AND(MONTH($O1162) &lt;= 8, MONTH($P1162) &gt;= 8), IF($S1162 &lt;&gt; "", $I1162/$S1162, ""), ""),"")</f>
        <v/>
      </c>
      <c r="AB1162" s="10" t="str">
        <f>IF(Overall!$A1164&lt;&gt;"",IF(AND(MONTH($O1162) &lt;= 9, MONTH($P1162) &gt;= 9), IF($S1162 &lt;&gt; "", $I1162/$S1162, ""), ""),"")</f>
        <v/>
      </c>
      <c r="AC1162" s="10" t="str">
        <f>IF(Overall!$A1164&lt;&gt;"",IF(AND(MONTH($O1162) &lt;= 10, MONTH($P1162) &gt;= 10), IF($S1162 &lt;&gt; "", $I1162/$S1162, ""), ""),"")</f>
        <v/>
      </c>
      <c r="AD1162" s="10" t="str">
        <f>IF(Overall!$A1164&lt;&gt;"",IF(AND(MONTH($O1162) &lt;= 11, MONTH($P1162) &gt;= 11), IF($S1162 &lt;&gt; "", $I1162/$S1162, ""), ""),"")</f>
        <v/>
      </c>
      <c r="AE1162" s="10" t="str">
        <f>IF(Overall!$A1164&lt;&gt;"",IF(AND(MONTH($O1162) &lt;= 12, MONTH($P1162) &gt;= 12), IF($S1162 &lt;&gt; "", $I1162/$S1162, ""), ""),"")</f>
        <v/>
      </c>
      <c r="AG1162" s="10" t="str">
        <f ca="1">IFERROR(IF(AND(NOW()&lt;= EOMONTH(DATE(YEAR($P1162),1, 1), 0), Overall!$A1164&lt;&gt;"", MONTH($O1162) &lt;= 1, MONTH($P1162) &gt;= 1), IF($S1162 &lt;&gt; "", $I1162/$S1162, ""), ""), "")</f>
        <v/>
      </c>
      <c r="AH1162" s="10" t="str">
        <f ca="1">IFERROR(IF(AND(NOW()&lt;= EOMONTH(DATE(YEAR($P1162),2, 1), 0), Overall!$A1164&lt;&gt;"", MONTH($O1162) &lt;= 2, MONTH($P1162) &gt;= 2), IF($S1162 &lt;&gt; "", $I1162/$S1162, ""), ""), "")</f>
        <v/>
      </c>
      <c r="AI1162" s="10" t="str">
        <f ca="1">IFERROR(IF(AND(NOW()&lt;= EOMONTH(DATE(YEAR($P1162),3, 1), 0), Overall!$A1164&lt;&gt;"", MONTH($O1162) &lt;= 3, MONTH($P1162) &gt;= 3), IF($S1162 &lt;&gt; "", $I1162/$S1162, ""), ""), "")</f>
        <v/>
      </c>
      <c r="AJ1162" s="10" t="str">
        <f ca="1">IFERROR(IF(AND(NOW()&lt;= EOMONTH(DATE(YEAR($P1162),4, 1), 0), Overall!$A1164&lt;&gt;"", MONTH($O1162) &lt;= 4, MONTH($P1162) &gt;= 4), IF($S1162 &lt;&gt; "", $I1162/$S1162, ""), ""), "")</f>
        <v/>
      </c>
      <c r="AK1162" s="10" t="str">
        <f ca="1">IFERROR(IF(AND(NOW()&lt;= EOMONTH(DATE(YEAR($P1162),5, 1), 0), Overall!$A1164&lt;&gt;"", MONTH($O1162) &lt;= 5, MONTH($P1162) &gt;= 5), IF($S1162 &lt;&gt; "", $I1162/$S1162, ""), ""), "")</f>
        <v/>
      </c>
      <c r="AL1162" s="10" t="str">
        <f ca="1">IFERROR(IF(AND(NOW()&lt;= EOMONTH(DATE(YEAR($P1162),6, 1), 0), Overall!$A1164&lt;&gt;"", MONTH($O1162) &lt;= 6, MONTH($P1162) &gt;= 6), IF($S1162 &lt;&gt; "", $I1162/$S1162, ""), ""), "")</f>
        <v/>
      </c>
      <c r="AM1162" s="10" t="str">
        <f ca="1">IFERROR(IF(AND(NOW()&lt;= EOMONTH(DATE(YEAR($P1162),7, 1), 0), Overall!$A1164&lt;&gt;"", MONTH($O1162) &lt;= 7, MONTH($P1162) &gt;= 7), IF($S1162 &lt;&gt; "", $I1162/$S1162, ""), ""), "")</f>
        <v/>
      </c>
      <c r="AN1162" s="10" t="str">
        <f ca="1">IFERROR(IF(AND(NOW()&lt;= EOMONTH(DATE(YEAR($P1162),8, 1), 0), Overall!$A1164&lt;&gt;"", MONTH($O1162) &lt;= 8, MONTH($P1162) &gt;= 8), IF($S1162 &lt;&gt; "", $I1162/$S1162, ""), ""), "")</f>
        <v/>
      </c>
      <c r="AO1162" s="10" t="str">
        <f ca="1">IFERROR(IF(AND(NOW()&lt;= EOMONTH(DATE(YEAR($P1162),9, 1), 0), Overall!$A1164&lt;&gt;"", MONTH($O1162) &lt;= 9, MONTH($P1162) &gt;= 9), IF($S1162 &lt;&gt; "", $I1162/$S1162, ""), ""), "")</f>
        <v/>
      </c>
      <c r="AP1162" s="10" t="str">
        <f ca="1">IFERROR(IF(AND(NOW()&lt;= EOMONTH(DATE(YEAR($P1162),10, 1), 0), Overall!$A1164&lt;&gt;"", MONTH($O1162) &lt;= 10, MONTH($P1162) &gt;= 10), IF($S1162 &lt;&gt; "", $I1162/$S1162, ""), ""), "")</f>
        <v/>
      </c>
      <c r="AQ1162" s="10" t="str">
        <f ca="1">IFERROR(IF(AND(NOW()&lt;= EOMONTH(DATE(YEAR($P1162),11, 1), 0), Overall!$A1164&lt;&gt;"", MONTH($O1162) &lt;=11, MONTH($P1162) &gt;= 11), IF($S1162 &lt;&gt; "", $I1162/$S1162, ""), ""), "")</f>
        <v/>
      </c>
      <c r="AR1162" s="10" t="str">
        <f ca="1">IFERROR(IF(AND(NOW()&lt;= EOMONTH(DATE(YEAR($P1162),12, 1), 0), Overall!$A1164&lt;&gt;"", MONTH($O1162) &lt;= 12, MONTH($P1162) &gt;= 12), IF($S1162 &lt;&gt; "", $I1162/$S1162, ""), ""), "")</f>
        <v/>
      </c>
      <c r="AS1162" s="16">
        <f t="shared" ca="1" si="37"/>
        <v>0</v>
      </c>
    </row>
    <row r="1163" spans="1:45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5" t="str">
        <f>IF(Overall!P1165&lt;&gt;"",_xlfn.VALUETOTEXT(Overall!P1165),"")</f>
        <v/>
      </c>
      <c r="I1163" s="6" t="str">
        <f>IF(Overall!F1165&lt;&gt;"",VALUE(Overall!F1165),"")</f>
        <v/>
      </c>
      <c r="J1163" s="6" t="str">
        <f>IF(Overall!G1165&lt;&gt;"",VALUE(Overall!G1165),"")</f>
        <v/>
      </c>
      <c r="K1163" s="6" t="str">
        <f>IF(Overall!H1165&lt;&gt;"",VALUE(Overall!H1165),"")</f>
        <v/>
      </c>
      <c r="L1163" s="6" t="str">
        <f>IF(Overall!I1165&lt;&gt;"",VALUE(Overall!I1165),"")</f>
        <v/>
      </c>
      <c r="M1163" s="6" t="str">
        <f>IF(Overall!J1165&lt;&gt;"",VALUE(Overall!J1165),"")</f>
        <v/>
      </c>
      <c r="N1163" s="6" t="str">
        <f>IF(Overall!K1165&lt;&gt;"",VALUE(Overall!K1165),"")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R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S1163" s="5" t="str">
        <f t="shared" si="36"/>
        <v/>
      </c>
      <c r="T1163" s="10" t="str">
        <f>IF(Overall!$A1165&lt;&gt;"",IF(AND(MONTH($O1163) &lt;= 1, MONTH($P1163) &gt;= 1), IF($S1163 &lt;&gt; "", $I1163/$S1163, ""), ""),"")</f>
        <v/>
      </c>
      <c r="U1163" s="10" t="str">
        <f>IF(Overall!$A1165&lt;&gt;"",IF(AND(MONTH($O1163) &lt;= 2, MONTH($P1163) &gt;= 2), IF($S1163 &lt;&gt; "", $I1163/$S1163, ""), ""),"")</f>
        <v/>
      </c>
      <c r="V1163" s="10" t="str">
        <f>IF(Overall!$A1165&lt;&gt;"",IF(AND(MONTH($O1163) &lt;= 3, MONTH($P1163) &gt;= 3), IF($S1163 &lt;&gt; "", $I1163/$S1163, ""), ""),"")</f>
        <v/>
      </c>
      <c r="W1163" s="10" t="str">
        <f>IF(Overall!$A1165&lt;&gt;"",IF(AND(MONTH($O1163) &lt;= 4, MONTH($P1163) &gt;= 4), IF($S1163 &lt;&gt; "", $I1163/$S1163, ""), ""),"")</f>
        <v/>
      </c>
      <c r="X1163" s="10" t="str">
        <f>IF(Overall!$A1165&lt;&gt;"",IF(AND(MONTH($O1163) &lt;= 5, MONTH($P1163) &gt;= 5), IF($S1163 &lt;&gt; "", $I1163/$S1163, ""), ""),"")</f>
        <v/>
      </c>
      <c r="Y1163" s="10" t="str">
        <f>IF(Overall!$A1165&lt;&gt;"",IF(AND(MONTH($O1163) &lt;= 6, MONTH($P1163) &gt;= 6), IF($S1163 &lt;&gt; "", $I1163/$S1163, ""), ""),"")</f>
        <v/>
      </c>
      <c r="Z1163" s="10" t="str">
        <f>IF(Overall!$A1165&lt;&gt;"",IF(AND(MONTH($O1163) &lt;= 7, MONTH($P1163) &gt;= 7 ), IF($S1163 &lt;&gt; "", $I1163/$S1163, ""), ""),"")</f>
        <v/>
      </c>
      <c r="AA1163" s="10" t="str">
        <f>IF(Overall!$A1165&lt;&gt;"",IF(AND(MONTH($O1163) &lt;= 8, MONTH($P1163) &gt;= 8), IF($S1163 &lt;&gt; "", $I1163/$S1163, ""), ""),"")</f>
        <v/>
      </c>
      <c r="AB1163" s="10" t="str">
        <f>IF(Overall!$A1165&lt;&gt;"",IF(AND(MONTH($O1163) &lt;= 9, MONTH($P1163) &gt;= 9), IF($S1163 &lt;&gt; "", $I1163/$S1163, ""), ""),"")</f>
        <v/>
      </c>
      <c r="AC1163" s="10" t="str">
        <f>IF(Overall!$A1165&lt;&gt;"",IF(AND(MONTH($O1163) &lt;= 10, MONTH($P1163) &gt;= 10), IF($S1163 &lt;&gt; "", $I1163/$S1163, ""), ""),"")</f>
        <v/>
      </c>
      <c r="AD1163" s="10" t="str">
        <f>IF(Overall!$A1165&lt;&gt;"",IF(AND(MONTH($O1163) &lt;= 11, MONTH($P1163) &gt;= 11), IF($S1163 &lt;&gt; "", $I1163/$S1163, ""), ""),"")</f>
        <v/>
      </c>
      <c r="AE1163" s="10" t="str">
        <f>IF(Overall!$A1165&lt;&gt;"",IF(AND(MONTH($O1163) &lt;= 12, MONTH($P1163) &gt;= 12), IF($S1163 &lt;&gt; "", $I1163/$S1163, ""), ""),"")</f>
        <v/>
      </c>
      <c r="AG1163" s="10" t="str">
        <f ca="1">IFERROR(IF(AND(NOW()&lt;= EOMONTH(DATE(YEAR($P1163),1, 1), 0), Overall!$A1165&lt;&gt;"", MONTH($O1163) &lt;= 1, MONTH($P1163) &gt;= 1), IF($S1163 &lt;&gt; "", $I1163/$S1163, ""), ""), "")</f>
        <v/>
      </c>
      <c r="AH1163" s="10" t="str">
        <f ca="1">IFERROR(IF(AND(NOW()&lt;= EOMONTH(DATE(YEAR($P1163),2, 1), 0), Overall!$A1165&lt;&gt;"", MONTH($O1163) &lt;= 2, MONTH($P1163) &gt;= 2), IF($S1163 &lt;&gt; "", $I1163/$S1163, ""), ""), "")</f>
        <v/>
      </c>
      <c r="AI1163" s="10" t="str">
        <f ca="1">IFERROR(IF(AND(NOW()&lt;= EOMONTH(DATE(YEAR($P1163),3, 1), 0), Overall!$A1165&lt;&gt;"", MONTH($O1163) &lt;= 3, MONTH($P1163) &gt;= 3), IF($S1163 &lt;&gt; "", $I1163/$S1163, ""), ""), "")</f>
        <v/>
      </c>
      <c r="AJ1163" s="10" t="str">
        <f ca="1">IFERROR(IF(AND(NOW()&lt;= EOMONTH(DATE(YEAR($P1163),4, 1), 0), Overall!$A1165&lt;&gt;"", MONTH($O1163) &lt;= 4, MONTH($P1163) &gt;= 4), IF($S1163 &lt;&gt; "", $I1163/$S1163, ""), ""), "")</f>
        <v/>
      </c>
      <c r="AK1163" s="10" t="str">
        <f ca="1">IFERROR(IF(AND(NOW()&lt;= EOMONTH(DATE(YEAR($P1163),5, 1), 0), Overall!$A1165&lt;&gt;"", MONTH($O1163) &lt;= 5, MONTH($P1163) &gt;= 5), IF($S1163 &lt;&gt; "", $I1163/$S1163, ""), ""), "")</f>
        <v/>
      </c>
      <c r="AL1163" s="10" t="str">
        <f ca="1">IFERROR(IF(AND(NOW()&lt;= EOMONTH(DATE(YEAR($P1163),6, 1), 0), Overall!$A1165&lt;&gt;"", MONTH($O1163) &lt;= 6, MONTH($P1163) &gt;= 6), IF($S1163 &lt;&gt; "", $I1163/$S1163, ""), ""), "")</f>
        <v/>
      </c>
      <c r="AM1163" s="10" t="str">
        <f ca="1">IFERROR(IF(AND(NOW()&lt;= EOMONTH(DATE(YEAR($P1163),7, 1), 0), Overall!$A1165&lt;&gt;"", MONTH($O1163) &lt;= 7, MONTH($P1163) &gt;= 7), IF($S1163 &lt;&gt; "", $I1163/$S1163, ""), ""), "")</f>
        <v/>
      </c>
      <c r="AN1163" s="10" t="str">
        <f ca="1">IFERROR(IF(AND(NOW()&lt;= EOMONTH(DATE(YEAR($P1163),8, 1), 0), Overall!$A1165&lt;&gt;"", MONTH($O1163) &lt;= 8, MONTH($P1163) &gt;= 8), IF($S1163 &lt;&gt; "", $I1163/$S1163, ""), ""), "")</f>
        <v/>
      </c>
      <c r="AO1163" s="10" t="str">
        <f ca="1">IFERROR(IF(AND(NOW()&lt;= EOMONTH(DATE(YEAR($P1163),9, 1), 0), Overall!$A1165&lt;&gt;"", MONTH($O1163) &lt;= 9, MONTH($P1163) &gt;= 9), IF($S1163 &lt;&gt; "", $I1163/$S1163, ""), ""), "")</f>
        <v/>
      </c>
      <c r="AP1163" s="10" t="str">
        <f ca="1">IFERROR(IF(AND(NOW()&lt;= EOMONTH(DATE(YEAR($P1163),10, 1), 0), Overall!$A1165&lt;&gt;"", MONTH($O1163) &lt;= 10, MONTH($P1163) &gt;= 10), IF($S1163 &lt;&gt; "", $I1163/$S1163, ""), ""), "")</f>
        <v/>
      </c>
      <c r="AQ1163" s="10" t="str">
        <f ca="1">IFERROR(IF(AND(NOW()&lt;= EOMONTH(DATE(YEAR($P1163),11, 1), 0), Overall!$A1165&lt;&gt;"", MONTH($O1163) &lt;=11, MONTH($P1163) &gt;= 11), IF($S1163 &lt;&gt; "", $I1163/$S1163, ""), ""), "")</f>
        <v/>
      </c>
      <c r="AR1163" s="10" t="str">
        <f ca="1">IFERROR(IF(AND(NOW()&lt;= EOMONTH(DATE(YEAR($P1163),12, 1), 0), Overall!$A1165&lt;&gt;"", MONTH($O1163) &lt;= 12, MONTH($P1163) &gt;= 12), IF($S1163 &lt;&gt; "", $I1163/$S1163, ""), ""), "")</f>
        <v/>
      </c>
      <c r="AS1163" s="16">
        <f t="shared" ca="1" si="37"/>
        <v>0</v>
      </c>
    </row>
    <row r="1164" spans="1:45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5" t="str">
        <f>IF(Overall!P1166&lt;&gt;"",_xlfn.VALUETOTEXT(Overall!P1166),"")</f>
        <v/>
      </c>
      <c r="I1164" s="6" t="str">
        <f>IF(Overall!F1166&lt;&gt;"",VALUE(Overall!F1166),"")</f>
        <v/>
      </c>
      <c r="J1164" s="6" t="str">
        <f>IF(Overall!G1166&lt;&gt;"",VALUE(Overall!G1166),"")</f>
        <v/>
      </c>
      <c r="K1164" s="6" t="str">
        <f>IF(Overall!H1166&lt;&gt;"",VALUE(Overall!H1166),"")</f>
        <v/>
      </c>
      <c r="L1164" s="6" t="str">
        <f>IF(Overall!I1166&lt;&gt;"",VALUE(Overall!I1166),"")</f>
        <v/>
      </c>
      <c r="M1164" s="6" t="str">
        <f>IF(Overall!J1166&lt;&gt;"",VALUE(Overall!J1166),"")</f>
        <v/>
      </c>
      <c r="N1164" s="6" t="str">
        <f>IF(Overall!K1166&lt;&gt;"",VALUE(Overall!K1166),"")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R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S1164" s="5" t="str">
        <f t="shared" si="36"/>
        <v/>
      </c>
      <c r="T1164" s="10" t="str">
        <f>IF(Overall!$A1166&lt;&gt;"",IF(AND(MONTH($O1164) &lt;= 1, MONTH($P1164) &gt;= 1), IF($S1164 &lt;&gt; "", $I1164/$S1164, ""), ""),"")</f>
        <v/>
      </c>
      <c r="U1164" s="10" t="str">
        <f>IF(Overall!$A1166&lt;&gt;"",IF(AND(MONTH($O1164) &lt;= 2, MONTH($P1164) &gt;= 2), IF($S1164 &lt;&gt; "", $I1164/$S1164, ""), ""),"")</f>
        <v/>
      </c>
      <c r="V1164" s="10" t="str">
        <f>IF(Overall!$A1166&lt;&gt;"",IF(AND(MONTH($O1164) &lt;= 3, MONTH($P1164) &gt;= 3), IF($S1164 &lt;&gt; "", $I1164/$S1164, ""), ""),"")</f>
        <v/>
      </c>
      <c r="W1164" s="10" t="str">
        <f>IF(Overall!$A1166&lt;&gt;"",IF(AND(MONTH($O1164) &lt;= 4, MONTH($P1164) &gt;= 4), IF($S1164 &lt;&gt; "", $I1164/$S1164, ""), ""),"")</f>
        <v/>
      </c>
      <c r="X1164" s="10" t="str">
        <f>IF(Overall!$A1166&lt;&gt;"",IF(AND(MONTH($O1164) &lt;= 5, MONTH($P1164) &gt;= 5), IF($S1164 &lt;&gt; "", $I1164/$S1164, ""), ""),"")</f>
        <v/>
      </c>
      <c r="Y1164" s="10" t="str">
        <f>IF(Overall!$A1166&lt;&gt;"",IF(AND(MONTH($O1164) &lt;= 6, MONTH($P1164) &gt;= 6), IF($S1164 &lt;&gt; "", $I1164/$S1164, ""), ""),"")</f>
        <v/>
      </c>
      <c r="Z1164" s="10" t="str">
        <f>IF(Overall!$A1166&lt;&gt;"",IF(AND(MONTH($O1164) &lt;= 7, MONTH($P1164) &gt;= 7 ), IF($S1164 &lt;&gt; "", $I1164/$S1164, ""), ""),"")</f>
        <v/>
      </c>
      <c r="AA1164" s="10" t="str">
        <f>IF(Overall!$A1166&lt;&gt;"",IF(AND(MONTH($O1164) &lt;= 8, MONTH($P1164) &gt;= 8), IF($S1164 &lt;&gt; "", $I1164/$S1164, ""), ""),"")</f>
        <v/>
      </c>
      <c r="AB1164" s="10" t="str">
        <f>IF(Overall!$A1166&lt;&gt;"",IF(AND(MONTH($O1164) &lt;= 9, MONTH($P1164) &gt;= 9), IF($S1164 &lt;&gt; "", $I1164/$S1164, ""), ""),"")</f>
        <v/>
      </c>
      <c r="AC1164" s="10" t="str">
        <f>IF(Overall!$A1166&lt;&gt;"",IF(AND(MONTH($O1164) &lt;= 10, MONTH($P1164) &gt;= 10), IF($S1164 &lt;&gt; "", $I1164/$S1164, ""), ""),"")</f>
        <v/>
      </c>
      <c r="AD1164" s="10" t="str">
        <f>IF(Overall!$A1166&lt;&gt;"",IF(AND(MONTH($O1164) &lt;= 11, MONTH($P1164) &gt;= 11), IF($S1164 &lt;&gt; "", $I1164/$S1164, ""), ""),"")</f>
        <v/>
      </c>
      <c r="AE1164" s="10" t="str">
        <f>IF(Overall!$A1166&lt;&gt;"",IF(AND(MONTH($O1164) &lt;= 12, MONTH($P1164) &gt;= 12), IF($S1164 &lt;&gt; "", $I1164/$S1164, ""), ""),"")</f>
        <v/>
      </c>
      <c r="AG1164" s="10" t="str">
        <f ca="1">IFERROR(IF(AND(NOW()&lt;= EOMONTH(DATE(YEAR($P1164),1, 1), 0), Overall!$A1166&lt;&gt;"", MONTH($O1164) &lt;= 1, MONTH($P1164) &gt;= 1), IF($S1164 &lt;&gt; "", $I1164/$S1164, ""), ""), "")</f>
        <v/>
      </c>
      <c r="AH1164" s="10" t="str">
        <f ca="1">IFERROR(IF(AND(NOW()&lt;= EOMONTH(DATE(YEAR($P1164),2, 1), 0), Overall!$A1166&lt;&gt;"", MONTH($O1164) &lt;= 2, MONTH($P1164) &gt;= 2), IF($S1164 &lt;&gt; "", $I1164/$S1164, ""), ""), "")</f>
        <v/>
      </c>
      <c r="AI1164" s="10" t="str">
        <f ca="1">IFERROR(IF(AND(NOW()&lt;= EOMONTH(DATE(YEAR($P1164),3, 1), 0), Overall!$A1166&lt;&gt;"", MONTH($O1164) &lt;= 3, MONTH($P1164) &gt;= 3), IF($S1164 &lt;&gt; "", $I1164/$S1164, ""), ""), "")</f>
        <v/>
      </c>
      <c r="AJ1164" s="10" t="str">
        <f ca="1">IFERROR(IF(AND(NOW()&lt;= EOMONTH(DATE(YEAR($P1164),4, 1), 0), Overall!$A1166&lt;&gt;"", MONTH($O1164) &lt;= 4, MONTH($P1164) &gt;= 4), IF($S1164 &lt;&gt; "", $I1164/$S1164, ""), ""), "")</f>
        <v/>
      </c>
      <c r="AK1164" s="10" t="str">
        <f ca="1">IFERROR(IF(AND(NOW()&lt;= EOMONTH(DATE(YEAR($P1164),5, 1), 0), Overall!$A1166&lt;&gt;"", MONTH($O1164) &lt;= 5, MONTH($P1164) &gt;= 5), IF($S1164 &lt;&gt; "", $I1164/$S1164, ""), ""), "")</f>
        <v/>
      </c>
      <c r="AL1164" s="10" t="str">
        <f ca="1">IFERROR(IF(AND(NOW()&lt;= EOMONTH(DATE(YEAR($P1164),6, 1), 0), Overall!$A1166&lt;&gt;"", MONTH($O1164) &lt;= 6, MONTH($P1164) &gt;= 6), IF($S1164 &lt;&gt; "", $I1164/$S1164, ""), ""), "")</f>
        <v/>
      </c>
      <c r="AM1164" s="10" t="str">
        <f ca="1">IFERROR(IF(AND(NOW()&lt;= EOMONTH(DATE(YEAR($P1164),7, 1), 0), Overall!$A1166&lt;&gt;"", MONTH($O1164) &lt;= 7, MONTH($P1164) &gt;= 7), IF($S1164 &lt;&gt; "", $I1164/$S1164, ""), ""), "")</f>
        <v/>
      </c>
      <c r="AN1164" s="10" t="str">
        <f ca="1">IFERROR(IF(AND(NOW()&lt;= EOMONTH(DATE(YEAR($P1164),8, 1), 0), Overall!$A1166&lt;&gt;"", MONTH($O1164) &lt;= 8, MONTH($P1164) &gt;= 8), IF($S1164 &lt;&gt; "", $I1164/$S1164, ""), ""), "")</f>
        <v/>
      </c>
      <c r="AO1164" s="10" t="str">
        <f ca="1">IFERROR(IF(AND(NOW()&lt;= EOMONTH(DATE(YEAR($P1164),9, 1), 0), Overall!$A1166&lt;&gt;"", MONTH($O1164) &lt;= 9, MONTH($P1164) &gt;= 9), IF($S1164 &lt;&gt; "", $I1164/$S1164, ""), ""), "")</f>
        <v/>
      </c>
      <c r="AP1164" s="10" t="str">
        <f ca="1">IFERROR(IF(AND(NOW()&lt;= EOMONTH(DATE(YEAR($P1164),10, 1), 0), Overall!$A1166&lt;&gt;"", MONTH($O1164) &lt;= 10, MONTH($P1164) &gt;= 10), IF($S1164 &lt;&gt; "", $I1164/$S1164, ""), ""), "")</f>
        <v/>
      </c>
      <c r="AQ1164" s="10" t="str">
        <f ca="1">IFERROR(IF(AND(NOW()&lt;= EOMONTH(DATE(YEAR($P1164),11, 1), 0), Overall!$A1166&lt;&gt;"", MONTH($O1164) &lt;=11, MONTH($P1164) &gt;= 11), IF($S1164 &lt;&gt; "", $I1164/$S1164, ""), ""), "")</f>
        <v/>
      </c>
      <c r="AR1164" s="10" t="str">
        <f ca="1">IFERROR(IF(AND(NOW()&lt;= EOMONTH(DATE(YEAR($P1164),12, 1), 0), Overall!$A1166&lt;&gt;"", MONTH($O1164) &lt;= 12, MONTH($P1164) &gt;= 12), IF($S1164 &lt;&gt; "", $I1164/$S1164, ""), ""), "")</f>
        <v/>
      </c>
      <c r="AS1164" s="16">
        <f t="shared" ca="1" si="37"/>
        <v>0</v>
      </c>
    </row>
    <row r="1165" spans="1:45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5" t="str">
        <f>IF(Overall!P1167&lt;&gt;"",_xlfn.VALUETOTEXT(Overall!P1167),"")</f>
        <v/>
      </c>
      <c r="I1165" s="6" t="str">
        <f>IF(Overall!F1167&lt;&gt;"",VALUE(Overall!F1167),"")</f>
        <v/>
      </c>
      <c r="J1165" s="6" t="str">
        <f>IF(Overall!G1167&lt;&gt;"",VALUE(Overall!G1167),"")</f>
        <v/>
      </c>
      <c r="K1165" s="6" t="str">
        <f>IF(Overall!H1167&lt;&gt;"",VALUE(Overall!H1167),"")</f>
        <v/>
      </c>
      <c r="L1165" s="6" t="str">
        <f>IF(Overall!I1167&lt;&gt;"",VALUE(Overall!I1167),"")</f>
        <v/>
      </c>
      <c r="M1165" s="6" t="str">
        <f>IF(Overall!J1167&lt;&gt;"",VALUE(Overall!J1167),"")</f>
        <v/>
      </c>
      <c r="N1165" s="6" t="str">
        <f>IF(Overall!K1167&lt;&gt;"",VALUE(Overall!K1167),"")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R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S1165" s="5" t="str">
        <f t="shared" si="36"/>
        <v/>
      </c>
      <c r="T1165" s="10" t="str">
        <f>IF(Overall!$A1167&lt;&gt;"",IF(AND(MONTH($O1165) &lt;= 1, MONTH($P1165) &gt;= 1), IF($S1165 &lt;&gt; "", $I1165/$S1165, ""), ""),"")</f>
        <v/>
      </c>
      <c r="U1165" s="10" t="str">
        <f>IF(Overall!$A1167&lt;&gt;"",IF(AND(MONTH($O1165) &lt;= 2, MONTH($P1165) &gt;= 2), IF($S1165 &lt;&gt; "", $I1165/$S1165, ""), ""),"")</f>
        <v/>
      </c>
      <c r="V1165" s="10" t="str">
        <f>IF(Overall!$A1167&lt;&gt;"",IF(AND(MONTH($O1165) &lt;= 3, MONTH($P1165) &gt;= 3), IF($S1165 &lt;&gt; "", $I1165/$S1165, ""), ""),"")</f>
        <v/>
      </c>
      <c r="W1165" s="10" t="str">
        <f>IF(Overall!$A1167&lt;&gt;"",IF(AND(MONTH($O1165) &lt;= 4, MONTH($P1165) &gt;= 4), IF($S1165 &lt;&gt; "", $I1165/$S1165, ""), ""),"")</f>
        <v/>
      </c>
      <c r="X1165" s="10" t="str">
        <f>IF(Overall!$A1167&lt;&gt;"",IF(AND(MONTH($O1165) &lt;= 5, MONTH($P1165) &gt;= 5), IF($S1165 &lt;&gt; "", $I1165/$S1165, ""), ""),"")</f>
        <v/>
      </c>
      <c r="Y1165" s="10" t="str">
        <f>IF(Overall!$A1167&lt;&gt;"",IF(AND(MONTH($O1165) &lt;= 6, MONTH($P1165) &gt;= 6), IF($S1165 &lt;&gt; "", $I1165/$S1165, ""), ""),"")</f>
        <v/>
      </c>
      <c r="Z1165" s="10" t="str">
        <f>IF(Overall!$A1167&lt;&gt;"",IF(AND(MONTH($O1165) &lt;= 7, MONTH($P1165) &gt;= 7 ), IF($S1165 &lt;&gt; "", $I1165/$S1165, ""), ""),"")</f>
        <v/>
      </c>
      <c r="AA1165" s="10" t="str">
        <f>IF(Overall!$A1167&lt;&gt;"",IF(AND(MONTH($O1165) &lt;= 8, MONTH($P1165) &gt;= 8), IF($S1165 &lt;&gt; "", $I1165/$S1165, ""), ""),"")</f>
        <v/>
      </c>
      <c r="AB1165" s="10" t="str">
        <f>IF(Overall!$A1167&lt;&gt;"",IF(AND(MONTH($O1165) &lt;= 9, MONTH($P1165) &gt;= 9), IF($S1165 &lt;&gt; "", $I1165/$S1165, ""), ""),"")</f>
        <v/>
      </c>
      <c r="AC1165" s="10" t="str">
        <f>IF(Overall!$A1167&lt;&gt;"",IF(AND(MONTH($O1165) &lt;= 10, MONTH($P1165) &gt;= 10), IF($S1165 &lt;&gt; "", $I1165/$S1165, ""), ""),"")</f>
        <v/>
      </c>
      <c r="AD1165" s="10" t="str">
        <f>IF(Overall!$A1167&lt;&gt;"",IF(AND(MONTH($O1165) &lt;= 11, MONTH($P1165) &gt;= 11), IF($S1165 &lt;&gt; "", $I1165/$S1165, ""), ""),"")</f>
        <v/>
      </c>
      <c r="AE1165" s="10" t="str">
        <f>IF(Overall!$A1167&lt;&gt;"",IF(AND(MONTH($O1165) &lt;= 12, MONTH($P1165) &gt;= 12), IF($S1165 &lt;&gt; "", $I1165/$S1165, ""), ""),"")</f>
        <v/>
      </c>
      <c r="AG1165" s="10" t="str">
        <f ca="1">IFERROR(IF(AND(NOW()&lt;= EOMONTH(DATE(YEAR($P1165),1, 1), 0), Overall!$A1167&lt;&gt;"", MONTH($O1165) &lt;= 1, MONTH($P1165) &gt;= 1), IF($S1165 &lt;&gt; "", $I1165/$S1165, ""), ""), "")</f>
        <v/>
      </c>
      <c r="AH1165" s="10" t="str">
        <f ca="1">IFERROR(IF(AND(NOW()&lt;= EOMONTH(DATE(YEAR($P1165),2, 1), 0), Overall!$A1167&lt;&gt;"", MONTH($O1165) &lt;= 2, MONTH($P1165) &gt;= 2), IF($S1165 &lt;&gt; "", $I1165/$S1165, ""), ""), "")</f>
        <v/>
      </c>
      <c r="AI1165" s="10" t="str">
        <f ca="1">IFERROR(IF(AND(NOW()&lt;= EOMONTH(DATE(YEAR($P1165),3, 1), 0), Overall!$A1167&lt;&gt;"", MONTH($O1165) &lt;= 3, MONTH($P1165) &gt;= 3), IF($S1165 &lt;&gt; "", $I1165/$S1165, ""), ""), "")</f>
        <v/>
      </c>
      <c r="AJ1165" s="10" t="str">
        <f ca="1">IFERROR(IF(AND(NOW()&lt;= EOMONTH(DATE(YEAR($P1165),4, 1), 0), Overall!$A1167&lt;&gt;"", MONTH($O1165) &lt;= 4, MONTH($P1165) &gt;= 4), IF($S1165 &lt;&gt; "", $I1165/$S1165, ""), ""), "")</f>
        <v/>
      </c>
      <c r="AK1165" s="10" t="str">
        <f ca="1">IFERROR(IF(AND(NOW()&lt;= EOMONTH(DATE(YEAR($P1165),5, 1), 0), Overall!$A1167&lt;&gt;"", MONTH($O1165) &lt;= 5, MONTH($P1165) &gt;= 5), IF($S1165 &lt;&gt; "", $I1165/$S1165, ""), ""), "")</f>
        <v/>
      </c>
      <c r="AL1165" s="10" t="str">
        <f ca="1">IFERROR(IF(AND(NOW()&lt;= EOMONTH(DATE(YEAR($P1165),6, 1), 0), Overall!$A1167&lt;&gt;"", MONTH($O1165) &lt;= 6, MONTH($P1165) &gt;= 6), IF($S1165 &lt;&gt; "", $I1165/$S1165, ""), ""), "")</f>
        <v/>
      </c>
      <c r="AM1165" s="10" t="str">
        <f ca="1">IFERROR(IF(AND(NOW()&lt;= EOMONTH(DATE(YEAR($P1165),7, 1), 0), Overall!$A1167&lt;&gt;"", MONTH($O1165) &lt;= 7, MONTH($P1165) &gt;= 7), IF($S1165 &lt;&gt; "", $I1165/$S1165, ""), ""), "")</f>
        <v/>
      </c>
      <c r="AN1165" s="10" t="str">
        <f ca="1">IFERROR(IF(AND(NOW()&lt;= EOMONTH(DATE(YEAR($P1165),8, 1), 0), Overall!$A1167&lt;&gt;"", MONTH($O1165) &lt;= 8, MONTH($P1165) &gt;= 8), IF($S1165 &lt;&gt; "", $I1165/$S1165, ""), ""), "")</f>
        <v/>
      </c>
      <c r="AO1165" s="10" t="str">
        <f ca="1">IFERROR(IF(AND(NOW()&lt;= EOMONTH(DATE(YEAR($P1165),9, 1), 0), Overall!$A1167&lt;&gt;"", MONTH($O1165) &lt;= 9, MONTH($P1165) &gt;= 9), IF($S1165 &lt;&gt; "", $I1165/$S1165, ""), ""), "")</f>
        <v/>
      </c>
      <c r="AP1165" s="10" t="str">
        <f ca="1">IFERROR(IF(AND(NOW()&lt;= EOMONTH(DATE(YEAR($P1165),10, 1), 0), Overall!$A1167&lt;&gt;"", MONTH($O1165) &lt;= 10, MONTH($P1165) &gt;= 10), IF($S1165 &lt;&gt; "", $I1165/$S1165, ""), ""), "")</f>
        <v/>
      </c>
      <c r="AQ1165" s="10" t="str">
        <f ca="1">IFERROR(IF(AND(NOW()&lt;= EOMONTH(DATE(YEAR($P1165),11, 1), 0), Overall!$A1167&lt;&gt;"", MONTH($O1165) &lt;=11, MONTH($P1165) &gt;= 11), IF($S1165 &lt;&gt; "", $I1165/$S1165, ""), ""), "")</f>
        <v/>
      </c>
      <c r="AR1165" s="10" t="str">
        <f ca="1">IFERROR(IF(AND(NOW()&lt;= EOMONTH(DATE(YEAR($P1165),12, 1), 0), Overall!$A1167&lt;&gt;"", MONTH($O1165) &lt;= 12, MONTH($P1165) &gt;= 12), IF($S1165 &lt;&gt; "", $I1165/$S1165, ""), ""), "")</f>
        <v/>
      </c>
      <c r="AS1165" s="16">
        <f t="shared" ca="1" si="37"/>
        <v>0</v>
      </c>
    </row>
    <row r="1166" spans="1:45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5" t="str">
        <f>IF(Overall!P1168&lt;&gt;"",_xlfn.VALUETOTEXT(Overall!P1168),"")</f>
        <v/>
      </c>
      <c r="I1166" s="6" t="str">
        <f>IF(Overall!F1168&lt;&gt;"",VALUE(Overall!F1168),"")</f>
        <v/>
      </c>
      <c r="J1166" s="6" t="str">
        <f>IF(Overall!G1168&lt;&gt;"",VALUE(Overall!G1168),"")</f>
        <v/>
      </c>
      <c r="K1166" s="6" t="str">
        <f>IF(Overall!H1168&lt;&gt;"",VALUE(Overall!H1168),"")</f>
        <v/>
      </c>
      <c r="L1166" s="6" t="str">
        <f>IF(Overall!I1168&lt;&gt;"",VALUE(Overall!I1168),"")</f>
        <v/>
      </c>
      <c r="M1166" s="6" t="str">
        <f>IF(Overall!J1168&lt;&gt;"",VALUE(Overall!J1168),"")</f>
        <v/>
      </c>
      <c r="N1166" s="6" t="str">
        <f>IF(Overall!K1168&lt;&gt;"",VALUE(Overall!K1168),"")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R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S1166" s="5" t="str">
        <f t="shared" si="36"/>
        <v/>
      </c>
      <c r="T1166" s="10" t="str">
        <f>IF(Overall!$A1168&lt;&gt;"",IF(AND(MONTH($O1166) &lt;= 1, MONTH($P1166) &gt;= 1), IF($S1166 &lt;&gt; "", $I1166/$S1166, ""), ""),"")</f>
        <v/>
      </c>
      <c r="U1166" s="10" t="str">
        <f>IF(Overall!$A1168&lt;&gt;"",IF(AND(MONTH($O1166) &lt;= 2, MONTH($P1166) &gt;= 2), IF($S1166 &lt;&gt; "", $I1166/$S1166, ""), ""),"")</f>
        <v/>
      </c>
      <c r="V1166" s="10" t="str">
        <f>IF(Overall!$A1168&lt;&gt;"",IF(AND(MONTH($O1166) &lt;= 3, MONTH($P1166) &gt;= 3), IF($S1166 &lt;&gt; "", $I1166/$S1166, ""), ""),"")</f>
        <v/>
      </c>
      <c r="W1166" s="10" t="str">
        <f>IF(Overall!$A1168&lt;&gt;"",IF(AND(MONTH($O1166) &lt;= 4, MONTH($P1166) &gt;= 4), IF($S1166 &lt;&gt; "", $I1166/$S1166, ""), ""),"")</f>
        <v/>
      </c>
      <c r="X1166" s="10" t="str">
        <f>IF(Overall!$A1168&lt;&gt;"",IF(AND(MONTH($O1166) &lt;= 5, MONTH($P1166) &gt;= 5), IF($S1166 &lt;&gt; "", $I1166/$S1166, ""), ""),"")</f>
        <v/>
      </c>
      <c r="Y1166" s="10" t="str">
        <f>IF(Overall!$A1168&lt;&gt;"",IF(AND(MONTH($O1166) &lt;= 6, MONTH($P1166) &gt;= 6), IF($S1166 &lt;&gt; "", $I1166/$S1166, ""), ""),"")</f>
        <v/>
      </c>
      <c r="Z1166" s="10" t="str">
        <f>IF(Overall!$A1168&lt;&gt;"",IF(AND(MONTH($O1166) &lt;= 7, MONTH($P1166) &gt;= 7 ), IF($S1166 &lt;&gt; "", $I1166/$S1166, ""), ""),"")</f>
        <v/>
      </c>
      <c r="AA1166" s="10" t="str">
        <f>IF(Overall!$A1168&lt;&gt;"",IF(AND(MONTH($O1166) &lt;= 8, MONTH($P1166) &gt;= 8), IF($S1166 &lt;&gt; "", $I1166/$S1166, ""), ""),"")</f>
        <v/>
      </c>
      <c r="AB1166" s="10" t="str">
        <f>IF(Overall!$A1168&lt;&gt;"",IF(AND(MONTH($O1166) &lt;= 9, MONTH($P1166) &gt;= 9), IF($S1166 &lt;&gt; "", $I1166/$S1166, ""), ""),"")</f>
        <v/>
      </c>
      <c r="AC1166" s="10" t="str">
        <f>IF(Overall!$A1168&lt;&gt;"",IF(AND(MONTH($O1166) &lt;= 10, MONTH($P1166) &gt;= 10), IF($S1166 &lt;&gt; "", $I1166/$S1166, ""), ""),"")</f>
        <v/>
      </c>
      <c r="AD1166" s="10" t="str">
        <f>IF(Overall!$A1168&lt;&gt;"",IF(AND(MONTH($O1166) &lt;= 11, MONTH($P1166) &gt;= 11), IF($S1166 &lt;&gt; "", $I1166/$S1166, ""), ""),"")</f>
        <v/>
      </c>
      <c r="AE1166" s="10" t="str">
        <f>IF(Overall!$A1168&lt;&gt;"",IF(AND(MONTH($O1166) &lt;= 12, MONTH($P1166) &gt;= 12), IF($S1166 &lt;&gt; "", $I1166/$S1166, ""), ""),"")</f>
        <v/>
      </c>
      <c r="AG1166" s="10" t="str">
        <f ca="1">IFERROR(IF(AND(NOW()&lt;= EOMONTH(DATE(YEAR($P1166),1, 1), 0), Overall!$A1168&lt;&gt;"", MONTH($O1166) &lt;= 1, MONTH($P1166) &gt;= 1), IF($S1166 &lt;&gt; "", $I1166/$S1166, ""), ""), "")</f>
        <v/>
      </c>
      <c r="AH1166" s="10" t="str">
        <f ca="1">IFERROR(IF(AND(NOW()&lt;= EOMONTH(DATE(YEAR($P1166),2, 1), 0), Overall!$A1168&lt;&gt;"", MONTH($O1166) &lt;= 2, MONTH($P1166) &gt;= 2), IF($S1166 &lt;&gt; "", $I1166/$S1166, ""), ""), "")</f>
        <v/>
      </c>
      <c r="AI1166" s="10" t="str">
        <f ca="1">IFERROR(IF(AND(NOW()&lt;= EOMONTH(DATE(YEAR($P1166),3, 1), 0), Overall!$A1168&lt;&gt;"", MONTH($O1166) &lt;= 3, MONTH($P1166) &gt;= 3), IF($S1166 &lt;&gt; "", $I1166/$S1166, ""), ""), "")</f>
        <v/>
      </c>
      <c r="AJ1166" s="10" t="str">
        <f ca="1">IFERROR(IF(AND(NOW()&lt;= EOMONTH(DATE(YEAR($P1166),4, 1), 0), Overall!$A1168&lt;&gt;"", MONTH($O1166) &lt;= 4, MONTH($P1166) &gt;= 4), IF($S1166 &lt;&gt; "", $I1166/$S1166, ""), ""), "")</f>
        <v/>
      </c>
      <c r="AK1166" s="10" t="str">
        <f ca="1">IFERROR(IF(AND(NOW()&lt;= EOMONTH(DATE(YEAR($P1166),5, 1), 0), Overall!$A1168&lt;&gt;"", MONTH($O1166) &lt;= 5, MONTH($P1166) &gt;= 5), IF($S1166 &lt;&gt; "", $I1166/$S1166, ""), ""), "")</f>
        <v/>
      </c>
      <c r="AL1166" s="10" t="str">
        <f ca="1">IFERROR(IF(AND(NOW()&lt;= EOMONTH(DATE(YEAR($P1166),6, 1), 0), Overall!$A1168&lt;&gt;"", MONTH($O1166) &lt;= 6, MONTH($P1166) &gt;= 6), IF($S1166 &lt;&gt; "", $I1166/$S1166, ""), ""), "")</f>
        <v/>
      </c>
      <c r="AM1166" s="10" t="str">
        <f ca="1">IFERROR(IF(AND(NOW()&lt;= EOMONTH(DATE(YEAR($P1166),7, 1), 0), Overall!$A1168&lt;&gt;"", MONTH($O1166) &lt;= 7, MONTH($P1166) &gt;= 7), IF($S1166 &lt;&gt; "", $I1166/$S1166, ""), ""), "")</f>
        <v/>
      </c>
      <c r="AN1166" s="10" t="str">
        <f ca="1">IFERROR(IF(AND(NOW()&lt;= EOMONTH(DATE(YEAR($P1166),8, 1), 0), Overall!$A1168&lt;&gt;"", MONTH($O1166) &lt;= 8, MONTH($P1166) &gt;= 8), IF($S1166 &lt;&gt; "", $I1166/$S1166, ""), ""), "")</f>
        <v/>
      </c>
      <c r="AO1166" s="10" t="str">
        <f ca="1">IFERROR(IF(AND(NOW()&lt;= EOMONTH(DATE(YEAR($P1166),9, 1), 0), Overall!$A1168&lt;&gt;"", MONTH($O1166) &lt;= 9, MONTH($P1166) &gt;= 9), IF($S1166 &lt;&gt; "", $I1166/$S1166, ""), ""), "")</f>
        <v/>
      </c>
      <c r="AP1166" s="10" t="str">
        <f ca="1">IFERROR(IF(AND(NOW()&lt;= EOMONTH(DATE(YEAR($P1166),10, 1), 0), Overall!$A1168&lt;&gt;"", MONTH($O1166) &lt;= 10, MONTH($P1166) &gt;= 10), IF($S1166 &lt;&gt; "", $I1166/$S1166, ""), ""), "")</f>
        <v/>
      </c>
      <c r="AQ1166" s="10" t="str">
        <f ca="1">IFERROR(IF(AND(NOW()&lt;= EOMONTH(DATE(YEAR($P1166),11, 1), 0), Overall!$A1168&lt;&gt;"", MONTH($O1166) &lt;=11, MONTH($P1166) &gt;= 11), IF($S1166 &lt;&gt; "", $I1166/$S1166, ""), ""), "")</f>
        <v/>
      </c>
      <c r="AR1166" s="10" t="str">
        <f ca="1">IFERROR(IF(AND(NOW()&lt;= EOMONTH(DATE(YEAR($P1166),12, 1), 0), Overall!$A1168&lt;&gt;"", MONTH($O1166) &lt;= 12, MONTH($P1166) &gt;= 12), IF($S1166 &lt;&gt; "", $I1166/$S1166, ""), ""), "")</f>
        <v/>
      </c>
      <c r="AS1166" s="16">
        <f t="shared" ca="1" si="37"/>
        <v>0</v>
      </c>
    </row>
    <row r="1167" spans="1:45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5" t="str">
        <f>IF(Overall!P1169&lt;&gt;"",_xlfn.VALUETOTEXT(Overall!P1169),"")</f>
        <v/>
      </c>
      <c r="I1167" s="6" t="str">
        <f>IF(Overall!F1169&lt;&gt;"",VALUE(Overall!F1169),"")</f>
        <v/>
      </c>
      <c r="J1167" s="6" t="str">
        <f>IF(Overall!G1169&lt;&gt;"",VALUE(Overall!G1169),"")</f>
        <v/>
      </c>
      <c r="K1167" s="6" t="str">
        <f>IF(Overall!H1169&lt;&gt;"",VALUE(Overall!H1169),"")</f>
        <v/>
      </c>
      <c r="L1167" s="6" t="str">
        <f>IF(Overall!I1169&lt;&gt;"",VALUE(Overall!I1169),"")</f>
        <v/>
      </c>
      <c r="M1167" s="6" t="str">
        <f>IF(Overall!J1169&lt;&gt;"",VALUE(Overall!J1169),"")</f>
        <v/>
      </c>
      <c r="N1167" s="6" t="str">
        <f>IF(Overall!K1169&lt;&gt;"",VALUE(Overall!K1169),"")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R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S1167" s="5" t="str">
        <f t="shared" si="36"/>
        <v/>
      </c>
      <c r="T1167" s="10" t="str">
        <f>IF(Overall!$A1169&lt;&gt;"",IF(AND(MONTH($O1167) &lt;= 1, MONTH($P1167) &gt;= 1), IF($S1167 &lt;&gt; "", $I1167/$S1167, ""), ""),"")</f>
        <v/>
      </c>
      <c r="U1167" s="10" t="str">
        <f>IF(Overall!$A1169&lt;&gt;"",IF(AND(MONTH($O1167) &lt;= 2, MONTH($P1167) &gt;= 2), IF($S1167 &lt;&gt; "", $I1167/$S1167, ""), ""),"")</f>
        <v/>
      </c>
      <c r="V1167" s="10" t="str">
        <f>IF(Overall!$A1169&lt;&gt;"",IF(AND(MONTH($O1167) &lt;= 3, MONTH($P1167) &gt;= 3), IF($S1167 &lt;&gt; "", $I1167/$S1167, ""), ""),"")</f>
        <v/>
      </c>
      <c r="W1167" s="10" t="str">
        <f>IF(Overall!$A1169&lt;&gt;"",IF(AND(MONTH($O1167) &lt;= 4, MONTH($P1167) &gt;= 4), IF($S1167 &lt;&gt; "", $I1167/$S1167, ""), ""),"")</f>
        <v/>
      </c>
      <c r="X1167" s="10" t="str">
        <f>IF(Overall!$A1169&lt;&gt;"",IF(AND(MONTH($O1167) &lt;= 5, MONTH($P1167) &gt;= 5), IF($S1167 &lt;&gt; "", $I1167/$S1167, ""), ""),"")</f>
        <v/>
      </c>
      <c r="Y1167" s="10" t="str">
        <f>IF(Overall!$A1169&lt;&gt;"",IF(AND(MONTH($O1167) &lt;= 6, MONTH($P1167) &gt;= 6), IF($S1167 &lt;&gt; "", $I1167/$S1167, ""), ""),"")</f>
        <v/>
      </c>
      <c r="Z1167" s="10" t="str">
        <f>IF(Overall!$A1169&lt;&gt;"",IF(AND(MONTH($O1167) &lt;= 7, MONTH($P1167) &gt;= 7 ), IF($S1167 &lt;&gt; "", $I1167/$S1167, ""), ""),"")</f>
        <v/>
      </c>
      <c r="AA1167" s="10" t="str">
        <f>IF(Overall!$A1169&lt;&gt;"",IF(AND(MONTH($O1167) &lt;= 8, MONTH($P1167) &gt;= 8), IF($S1167 &lt;&gt; "", $I1167/$S1167, ""), ""),"")</f>
        <v/>
      </c>
      <c r="AB1167" s="10" t="str">
        <f>IF(Overall!$A1169&lt;&gt;"",IF(AND(MONTH($O1167) &lt;= 9, MONTH($P1167) &gt;= 9), IF($S1167 &lt;&gt; "", $I1167/$S1167, ""), ""),"")</f>
        <v/>
      </c>
      <c r="AC1167" s="10" t="str">
        <f>IF(Overall!$A1169&lt;&gt;"",IF(AND(MONTH($O1167) &lt;= 10, MONTH($P1167) &gt;= 10), IF($S1167 &lt;&gt; "", $I1167/$S1167, ""), ""),"")</f>
        <v/>
      </c>
      <c r="AD1167" s="10" t="str">
        <f>IF(Overall!$A1169&lt;&gt;"",IF(AND(MONTH($O1167) &lt;= 11, MONTH($P1167) &gt;= 11), IF($S1167 &lt;&gt; "", $I1167/$S1167, ""), ""),"")</f>
        <v/>
      </c>
      <c r="AE1167" s="10" t="str">
        <f>IF(Overall!$A1169&lt;&gt;"",IF(AND(MONTH($O1167) &lt;= 12, MONTH($P1167) &gt;= 12), IF($S1167 &lt;&gt; "", $I1167/$S1167, ""), ""),"")</f>
        <v/>
      </c>
      <c r="AG1167" s="10" t="str">
        <f ca="1">IFERROR(IF(AND(NOW()&lt;= EOMONTH(DATE(YEAR($P1167),1, 1), 0), Overall!$A1169&lt;&gt;"", MONTH($O1167) &lt;= 1, MONTH($P1167) &gt;= 1), IF($S1167 &lt;&gt; "", $I1167/$S1167, ""), ""), "")</f>
        <v/>
      </c>
      <c r="AH1167" s="10" t="str">
        <f ca="1">IFERROR(IF(AND(NOW()&lt;= EOMONTH(DATE(YEAR($P1167),2, 1), 0), Overall!$A1169&lt;&gt;"", MONTH($O1167) &lt;= 2, MONTH($P1167) &gt;= 2), IF($S1167 &lt;&gt; "", $I1167/$S1167, ""), ""), "")</f>
        <v/>
      </c>
      <c r="AI1167" s="10" t="str">
        <f ca="1">IFERROR(IF(AND(NOW()&lt;= EOMONTH(DATE(YEAR($P1167),3, 1), 0), Overall!$A1169&lt;&gt;"", MONTH($O1167) &lt;= 3, MONTH($P1167) &gt;= 3), IF($S1167 &lt;&gt; "", $I1167/$S1167, ""), ""), "")</f>
        <v/>
      </c>
      <c r="AJ1167" s="10" t="str">
        <f ca="1">IFERROR(IF(AND(NOW()&lt;= EOMONTH(DATE(YEAR($P1167),4, 1), 0), Overall!$A1169&lt;&gt;"", MONTH($O1167) &lt;= 4, MONTH($P1167) &gt;= 4), IF($S1167 &lt;&gt; "", $I1167/$S1167, ""), ""), "")</f>
        <v/>
      </c>
      <c r="AK1167" s="10" t="str">
        <f ca="1">IFERROR(IF(AND(NOW()&lt;= EOMONTH(DATE(YEAR($P1167),5, 1), 0), Overall!$A1169&lt;&gt;"", MONTH($O1167) &lt;= 5, MONTH($P1167) &gt;= 5), IF($S1167 &lt;&gt; "", $I1167/$S1167, ""), ""), "")</f>
        <v/>
      </c>
      <c r="AL1167" s="10" t="str">
        <f ca="1">IFERROR(IF(AND(NOW()&lt;= EOMONTH(DATE(YEAR($P1167),6, 1), 0), Overall!$A1169&lt;&gt;"", MONTH($O1167) &lt;= 6, MONTH($P1167) &gt;= 6), IF($S1167 &lt;&gt; "", $I1167/$S1167, ""), ""), "")</f>
        <v/>
      </c>
      <c r="AM1167" s="10" t="str">
        <f ca="1">IFERROR(IF(AND(NOW()&lt;= EOMONTH(DATE(YEAR($P1167),7, 1), 0), Overall!$A1169&lt;&gt;"", MONTH($O1167) &lt;= 7, MONTH($P1167) &gt;= 7), IF($S1167 &lt;&gt; "", $I1167/$S1167, ""), ""), "")</f>
        <v/>
      </c>
      <c r="AN1167" s="10" t="str">
        <f ca="1">IFERROR(IF(AND(NOW()&lt;= EOMONTH(DATE(YEAR($P1167),8, 1), 0), Overall!$A1169&lt;&gt;"", MONTH($O1167) &lt;= 8, MONTH($P1167) &gt;= 8), IF($S1167 &lt;&gt; "", $I1167/$S1167, ""), ""), "")</f>
        <v/>
      </c>
      <c r="AO1167" s="10" t="str">
        <f ca="1">IFERROR(IF(AND(NOW()&lt;= EOMONTH(DATE(YEAR($P1167),9, 1), 0), Overall!$A1169&lt;&gt;"", MONTH($O1167) &lt;= 9, MONTH($P1167) &gt;= 9), IF($S1167 &lt;&gt; "", $I1167/$S1167, ""), ""), "")</f>
        <v/>
      </c>
      <c r="AP1167" s="10" t="str">
        <f ca="1">IFERROR(IF(AND(NOW()&lt;= EOMONTH(DATE(YEAR($P1167),10, 1), 0), Overall!$A1169&lt;&gt;"", MONTH($O1167) &lt;= 10, MONTH($P1167) &gt;= 10), IF($S1167 &lt;&gt; "", $I1167/$S1167, ""), ""), "")</f>
        <v/>
      </c>
      <c r="AQ1167" s="10" t="str">
        <f ca="1">IFERROR(IF(AND(NOW()&lt;= EOMONTH(DATE(YEAR($P1167),11, 1), 0), Overall!$A1169&lt;&gt;"", MONTH($O1167) &lt;=11, MONTH($P1167) &gt;= 11), IF($S1167 &lt;&gt; "", $I1167/$S1167, ""), ""), "")</f>
        <v/>
      </c>
      <c r="AR1167" s="10" t="str">
        <f ca="1">IFERROR(IF(AND(NOW()&lt;= EOMONTH(DATE(YEAR($P1167),12, 1), 0), Overall!$A1169&lt;&gt;"", MONTH($O1167) &lt;= 12, MONTH($P1167) &gt;= 12), IF($S1167 &lt;&gt; "", $I1167/$S1167, ""), ""), "")</f>
        <v/>
      </c>
      <c r="AS1167" s="16">
        <f t="shared" ca="1" si="37"/>
        <v>0</v>
      </c>
    </row>
    <row r="1168" spans="1:45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5" t="str">
        <f>IF(Overall!P1170&lt;&gt;"",_xlfn.VALUETOTEXT(Overall!P1170),"")</f>
        <v/>
      </c>
      <c r="I1168" s="6" t="str">
        <f>IF(Overall!F1170&lt;&gt;"",VALUE(Overall!F1170),"")</f>
        <v/>
      </c>
      <c r="J1168" s="6" t="str">
        <f>IF(Overall!G1170&lt;&gt;"",VALUE(Overall!G1170),"")</f>
        <v/>
      </c>
      <c r="K1168" s="6" t="str">
        <f>IF(Overall!H1170&lt;&gt;"",VALUE(Overall!H1170),"")</f>
        <v/>
      </c>
      <c r="L1168" s="6" t="str">
        <f>IF(Overall!I1170&lt;&gt;"",VALUE(Overall!I1170),"")</f>
        <v/>
      </c>
      <c r="M1168" s="6" t="str">
        <f>IF(Overall!J1170&lt;&gt;"",VALUE(Overall!J1170),"")</f>
        <v/>
      </c>
      <c r="N1168" s="6" t="str">
        <f>IF(Overall!K1170&lt;&gt;"",VALUE(Overall!K1170),"")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R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S1168" s="5" t="str">
        <f t="shared" si="36"/>
        <v/>
      </c>
      <c r="T1168" s="10" t="str">
        <f>IF(Overall!$A1170&lt;&gt;"",IF(AND(MONTH($O1168) &lt;= 1, MONTH($P1168) &gt;= 1), IF($S1168 &lt;&gt; "", $I1168/$S1168, ""), ""),"")</f>
        <v/>
      </c>
      <c r="U1168" s="10" t="str">
        <f>IF(Overall!$A1170&lt;&gt;"",IF(AND(MONTH($O1168) &lt;= 2, MONTH($P1168) &gt;= 2), IF($S1168 &lt;&gt; "", $I1168/$S1168, ""), ""),"")</f>
        <v/>
      </c>
      <c r="V1168" s="10" t="str">
        <f>IF(Overall!$A1170&lt;&gt;"",IF(AND(MONTH($O1168) &lt;= 3, MONTH($P1168) &gt;= 3), IF($S1168 &lt;&gt; "", $I1168/$S1168, ""), ""),"")</f>
        <v/>
      </c>
      <c r="W1168" s="10" t="str">
        <f>IF(Overall!$A1170&lt;&gt;"",IF(AND(MONTH($O1168) &lt;= 4, MONTH($P1168) &gt;= 4), IF($S1168 &lt;&gt; "", $I1168/$S1168, ""), ""),"")</f>
        <v/>
      </c>
      <c r="X1168" s="10" t="str">
        <f>IF(Overall!$A1170&lt;&gt;"",IF(AND(MONTH($O1168) &lt;= 5, MONTH($P1168) &gt;= 5), IF($S1168 &lt;&gt; "", $I1168/$S1168, ""), ""),"")</f>
        <v/>
      </c>
      <c r="Y1168" s="10" t="str">
        <f>IF(Overall!$A1170&lt;&gt;"",IF(AND(MONTH($O1168) &lt;= 6, MONTH($P1168) &gt;= 6), IF($S1168 &lt;&gt; "", $I1168/$S1168, ""), ""),"")</f>
        <v/>
      </c>
      <c r="Z1168" s="10" t="str">
        <f>IF(Overall!$A1170&lt;&gt;"",IF(AND(MONTH($O1168) &lt;= 7, MONTH($P1168) &gt;= 7 ), IF($S1168 &lt;&gt; "", $I1168/$S1168, ""), ""),"")</f>
        <v/>
      </c>
      <c r="AA1168" s="10" t="str">
        <f>IF(Overall!$A1170&lt;&gt;"",IF(AND(MONTH($O1168) &lt;= 8, MONTH($P1168) &gt;= 8), IF($S1168 &lt;&gt; "", $I1168/$S1168, ""), ""),"")</f>
        <v/>
      </c>
      <c r="AB1168" s="10" t="str">
        <f>IF(Overall!$A1170&lt;&gt;"",IF(AND(MONTH($O1168) &lt;= 9, MONTH($P1168) &gt;= 9), IF($S1168 &lt;&gt; "", $I1168/$S1168, ""), ""),"")</f>
        <v/>
      </c>
      <c r="AC1168" s="10" t="str">
        <f>IF(Overall!$A1170&lt;&gt;"",IF(AND(MONTH($O1168) &lt;= 10, MONTH($P1168) &gt;= 10), IF($S1168 &lt;&gt; "", $I1168/$S1168, ""), ""),"")</f>
        <v/>
      </c>
      <c r="AD1168" s="10" t="str">
        <f>IF(Overall!$A1170&lt;&gt;"",IF(AND(MONTH($O1168) &lt;= 11, MONTH($P1168) &gt;= 11), IF($S1168 &lt;&gt; "", $I1168/$S1168, ""), ""),"")</f>
        <v/>
      </c>
      <c r="AE1168" s="10" t="str">
        <f>IF(Overall!$A1170&lt;&gt;"",IF(AND(MONTH($O1168) &lt;= 12, MONTH($P1168) &gt;= 12), IF($S1168 &lt;&gt; "", $I1168/$S1168, ""), ""),"")</f>
        <v/>
      </c>
      <c r="AG1168" s="10" t="str">
        <f ca="1">IFERROR(IF(AND(NOW()&lt;= EOMONTH(DATE(YEAR($P1168),1, 1), 0), Overall!$A1170&lt;&gt;"", MONTH($O1168) &lt;= 1, MONTH($P1168) &gt;= 1), IF($S1168 &lt;&gt; "", $I1168/$S1168, ""), ""), "")</f>
        <v/>
      </c>
      <c r="AH1168" s="10" t="str">
        <f ca="1">IFERROR(IF(AND(NOW()&lt;= EOMONTH(DATE(YEAR($P1168),2, 1), 0), Overall!$A1170&lt;&gt;"", MONTH($O1168) &lt;= 2, MONTH($P1168) &gt;= 2), IF($S1168 &lt;&gt; "", $I1168/$S1168, ""), ""), "")</f>
        <v/>
      </c>
      <c r="AI1168" s="10" t="str">
        <f ca="1">IFERROR(IF(AND(NOW()&lt;= EOMONTH(DATE(YEAR($P1168),3, 1), 0), Overall!$A1170&lt;&gt;"", MONTH($O1168) &lt;= 3, MONTH($P1168) &gt;= 3), IF($S1168 &lt;&gt; "", $I1168/$S1168, ""), ""), "")</f>
        <v/>
      </c>
      <c r="AJ1168" s="10" t="str">
        <f ca="1">IFERROR(IF(AND(NOW()&lt;= EOMONTH(DATE(YEAR($P1168),4, 1), 0), Overall!$A1170&lt;&gt;"", MONTH($O1168) &lt;= 4, MONTH($P1168) &gt;= 4), IF($S1168 &lt;&gt; "", $I1168/$S1168, ""), ""), "")</f>
        <v/>
      </c>
      <c r="AK1168" s="10" t="str">
        <f ca="1">IFERROR(IF(AND(NOW()&lt;= EOMONTH(DATE(YEAR($P1168),5, 1), 0), Overall!$A1170&lt;&gt;"", MONTH($O1168) &lt;= 5, MONTH($P1168) &gt;= 5), IF($S1168 &lt;&gt; "", $I1168/$S1168, ""), ""), "")</f>
        <v/>
      </c>
      <c r="AL1168" s="10" t="str">
        <f ca="1">IFERROR(IF(AND(NOW()&lt;= EOMONTH(DATE(YEAR($P1168),6, 1), 0), Overall!$A1170&lt;&gt;"", MONTH($O1168) &lt;= 6, MONTH($P1168) &gt;= 6), IF($S1168 &lt;&gt; "", $I1168/$S1168, ""), ""), "")</f>
        <v/>
      </c>
      <c r="AM1168" s="10" t="str">
        <f ca="1">IFERROR(IF(AND(NOW()&lt;= EOMONTH(DATE(YEAR($P1168),7, 1), 0), Overall!$A1170&lt;&gt;"", MONTH($O1168) &lt;= 7, MONTH($P1168) &gt;= 7), IF($S1168 &lt;&gt; "", $I1168/$S1168, ""), ""), "")</f>
        <v/>
      </c>
      <c r="AN1168" s="10" t="str">
        <f ca="1">IFERROR(IF(AND(NOW()&lt;= EOMONTH(DATE(YEAR($P1168),8, 1), 0), Overall!$A1170&lt;&gt;"", MONTH($O1168) &lt;= 8, MONTH($P1168) &gt;= 8), IF($S1168 &lt;&gt; "", $I1168/$S1168, ""), ""), "")</f>
        <v/>
      </c>
      <c r="AO1168" s="10" t="str">
        <f ca="1">IFERROR(IF(AND(NOW()&lt;= EOMONTH(DATE(YEAR($P1168),9, 1), 0), Overall!$A1170&lt;&gt;"", MONTH($O1168) &lt;= 9, MONTH($P1168) &gt;= 9), IF($S1168 &lt;&gt; "", $I1168/$S1168, ""), ""), "")</f>
        <v/>
      </c>
      <c r="AP1168" s="10" t="str">
        <f ca="1">IFERROR(IF(AND(NOW()&lt;= EOMONTH(DATE(YEAR($P1168),10, 1), 0), Overall!$A1170&lt;&gt;"", MONTH($O1168) &lt;= 10, MONTH($P1168) &gt;= 10), IF($S1168 &lt;&gt; "", $I1168/$S1168, ""), ""), "")</f>
        <v/>
      </c>
      <c r="AQ1168" s="10" t="str">
        <f ca="1">IFERROR(IF(AND(NOW()&lt;= EOMONTH(DATE(YEAR($P1168),11, 1), 0), Overall!$A1170&lt;&gt;"", MONTH($O1168) &lt;=11, MONTH($P1168) &gt;= 11), IF($S1168 &lt;&gt; "", $I1168/$S1168, ""), ""), "")</f>
        <v/>
      </c>
      <c r="AR1168" s="10" t="str">
        <f ca="1">IFERROR(IF(AND(NOW()&lt;= EOMONTH(DATE(YEAR($P1168),12, 1), 0), Overall!$A1170&lt;&gt;"", MONTH($O1168) &lt;= 12, MONTH($P1168) &gt;= 12), IF($S1168 &lt;&gt; "", $I1168/$S1168, ""), ""), "")</f>
        <v/>
      </c>
      <c r="AS1168" s="16">
        <f t="shared" ca="1" si="37"/>
        <v>0</v>
      </c>
    </row>
    <row r="1169" spans="1:45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5" t="str">
        <f>IF(Overall!P1171&lt;&gt;"",_xlfn.VALUETOTEXT(Overall!P1171),"")</f>
        <v/>
      </c>
      <c r="I1169" s="6" t="str">
        <f>IF(Overall!F1171&lt;&gt;"",VALUE(Overall!F1171),"")</f>
        <v/>
      </c>
      <c r="J1169" s="6" t="str">
        <f>IF(Overall!G1171&lt;&gt;"",VALUE(Overall!G1171),"")</f>
        <v/>
      </c>
      <c r="K1169" s="6" t="str">
        <f>IF(Overall!H1171&lt;&gt;"",VALUE(Overall!H1171),"")</f>
        <v/>
      </c>
      <c r="L1169" s="6" t="str">
        <f>IF(Overall!I1171&lt;&gt;"",VALUE(Overall!I1171),"")</f>
        <v/>
      </c>
      <c r="M1169" s="6" t="str">
        <f>IF(Overall!J1171&lt;&gt;"",VALUE(Overall!J1171),"")</f>
        <v/>
      </c>
      <c r="N1169" s="6" t="str">
        <f>IF(Overall!K1171&lt;&gt;"",VALUE(Overall!K1171),"")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R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S1169" s="5" t="str">
        <f t="shared" si="36"/>
        <v/>
      </c>
      <c r="T1169" s="10" t="str">
        <f>IF(Overall!$A1171&lt;&gt;"",IF(AND(MONTH($O1169) &lt;= 1, MONTH($P1169) &gt;= 1), IF($S1169 &lt;&gt; "", $I1169/$S1169, ""), ""),"")</f>
        <v/>
      </c>
      <c r="U1169" s="10" t="str">
        <f>IF(Overall!$A1171&lt;&gt;"",IF(AND(MONTH($O1169) &lt;= 2, MONTH($P1169) &gt;= 2), IF($S1169 &lt;&gt; "", $I1169/$S1169, ""), ""),"")</f>
        <v/>
      </c>
      <c r="V1169" s="10" t="str">
        <f>IF(Overall!$A1171&lt;&gt;"",IF(AND(MONTH($O1169) &lt;= 3, MONTH($P1169) &gt;= 3), IF($S1169 &lt;&gt; "", $I1169/$S1169, ""), ""),"")</f>
        <v/>
      </c>
      <c r="W1169" s="10" t="str">
        <f>IF(Overall!$A1171&lt;&gt;"",IF(AND(MONTH($O1169) &lt;= 4, MONTH($P1169) &gt;= 4), IF($S1169 &lt;&gt; "", $I1169/$S1169, ""), ""),"")</f>
        <v/>
      </c>
      <c r="X1169" s="10" t="str">
        <f>IF(Overall!$A1171&lt;&gt;"",IF(AND(MONTH($O1169) &lt;= 5, MONTH($P1169) &gt;= 5), IF($S1169 &lt;&gt; "", $I1169/$S1169, ""), ""),"")</f>
        <v/>
      </c>
      <c r="Y1169" s="10" t="str">
        <f>IF(Overall!$A1171&lt;&gt;"",IF(AND(MONTH($O1169) &lt;= 6, MONTH($P1169) &gt;= 6), IF($S1169 &lt;&gt; "", $I1169/$S1169, ""), ""),"")</f>
        <v/>
      </c>
      <c r="Z1169" s="10" t="str">
        <f>IF(Overall!$A1171&lt;&gt;"",IF(AND(MONTH($O1169) &lt;= 7, MONTH($P1169) &gt;= 7 ), IF($S1169 &lt;&gt; "", $I1169/$S1169, ""), ""),"")</f>
        <v/>
      </c>
      <c r="AA1169" s="10" t="str">
        <f>IF(Overall!$A1171&lt;&gt;"",IF(AND(MONTH($O1169) &lt;= 8, MONTH($P1169) &gt;= 8), IF($S1169 &lt;&gt; "", $I1169/$S1169, ""), ""),"")</f>
        <v/>
      </c>
      <c r="AB1169" s="10" t="str">
        <f>IF(Overall!$A1171&lt;&gt;"",IF(AND(MONTH($O1169) &lt;= 9, MONTH($P1169) &gt;= 9), IF($S1169 &lt;&gt; "", $I1169/$S1169, ""), ""),"")</f>
        <v/>
      </c>
      <c r="AC1169" s="10" t="str">
        <f>IF(Overall!$A1171&lt;&gt;"",IF(AND(MONTH($O1169) &lt;= 10, MONTH($P1169) &gt;= 10), IF($S1169 &lt;&gt; "", $I1169/$S1169, ""), ""),"")</f>
        <v/>
      </c>
      <c r="AD1169" s="10" t="str">
        <f>IF(Overall!$A1171&lt;&gt;"",IF(AND(MONTH($O1169) &lt;= 11, MONTH($P1169) &gt;= 11), IF($S1169 &lt;&gt; "", $I1169/$S1169, ""), ""),"")</f>
        <v/>
      </c>
      <c r="AE1169" s="10" t="str">
        <f>IF(Overall!$A1171&lt;&gt;"",IF(AND(MONTH($O1169) &lt;= 12, MONTH($P1169) &gt;= 12), IF($S1169 &lt;&gt; "", $I1169/$S1169, ""), ""),"")</f>
        <v/>
      </c>
      <c r="AG1169" s="10" t="str">
        <f ca="1">IFERROR(IF(AND(NOW()&lt;= EOMONTH(DATE(YEAR($P1169),1, 1), 0), Overall!$A1171&lt;&gt;"", MONTH($O1169) &lt;= 1, MONTH($P1169) &gt;= 1), IF($S1169 &lt;&gt; "", $I1169/$S1169, ""), ""), "")</f>
        <v/>
      </c>
      <c r="AH1169" s="10" t="str">
        <f ca="1">IFERROR(IF(AND(NOW()&lt;= EOMONTH(DATE(YEAR($P1169),2, 1), 0), Overall!$A1171&lt;&gt;"", MONTH($O1169) &lt;= 2, MONTH($P1169) &gt;= 2), IF($S1169 &lt;&gt; "", $I1169/$S1169, ""), ""), "")</f>
        <v/>
      </c>
      <c r="AI1169" s="10" t="str">
        <f ca="1">IFERROR(IF(AND(NOW()&lt;= EOMONTH(DATE(YEAR($P1169),3, 1), 0), Overall!$A1171&lt;&gt;"", MONTH($O1169) &lt;= 3, MONTH($P1169) &gt;= 3), IF($S1169 &lt;&gt; "", $I1169/$S1169, ""), ""), "")</f>
        <v/>
      </c>
      <c r="AJ1169" s="10" t="str">
        <f ca="1">IFERROR(IF(AND(NOW()&lt;= EOMONTH(DATE(YEAR($P1169),4, 1), 0), Overall!$A1171&lt;&gt;"", MONTH($O1169) &lt;= 4, MONTH($P1169) &gt;= 4), IF($S1169 &lt;&gt; "", $I1169/$S1169, ""), ""), "")</f>
        <v/>
      </c>
      <c r="AK1169" s="10" t="str">
        <f ca="1">IFERROR(IF(AND(NOW()&lt;= EOMONTH(DATE(YEAR($P1169),5, 1), 0), Overall!$A1171&lt;&gt;"", MONTH($O1169) &lt;= 5, MONTH($P1169) &gt;= 5), IF($S1169 &lt;&gt; "", $I1169/$S1169, ""), ""), "")</f>
        <v/>
      </c>
      <c r="AL1169" s="10" t="str">
        <f ca="1">IFERROR(IF(AND(NOW()&lt;= EOMONTH(DATE(YEAR($P1169),6, 1), 0), Overall!$A1171&lt;&gt;"", MONTH($O1169) &lt;= 6, MONTH($P1169) &gt;= 6), IF($S1169 &lt;&gt; "", $I1169/$S1169, ""), ""), "")</f>
        <v/>
      </c>
      <c r="AM1169" s="10" t="str">
        <f ca="1">IFERROR(IF(AND(NOW()&lt;= EOMONTH(DATE(YEAR($P1169),7, 1), 0), Overall!$A1171&lt;&gt;"", MONTH($O1169) &lt;= 7, MONTH($P1169) &gt;= 7), IF($S1169 &lt;&gt; "", $I1169/$S1169, ""), ""), "")</f>
        <v/>
      </c>
      <c r="AN1169" s="10" t="str">
        <f ca="1">IFERROR(IF(AND(NOW()&lt;= EOMONTH(DATE(YEAR($P1169),8, 1), 0), Overall!$A1171&lt;&gt;"", MONTH($O1169) &lt;= 8, MONTH($P1169) &gt;= 8), IF($S1169 &lt;&gt; "", $I1169/$S1169, ""), ""), "")</f>
        <v/>
      </c>
      <c r="AO1169" s="10" t="str">
        <f ca="1">IFERROR(IF(AND(NOW()&lt;= EOMONTH(DATE(YEAR($P1169),9, 1), 0), Overall!$A1171&lt;&gt;"", MONTH($O1169) &lt;= 9, MONTH($P1169) &gt;= 9), IF($S1169 &lt;&gt; "", $I1169/$S1169, ""), ""), "")</f>
        <v/>
      </c>
      <c r="AP1169" s="10" t="str">
        <f ca="1">IFERROR(IF(AND(NOW()&lt;= EOMONTH(DATE(YEAR($P1169),10, 1), 0), Overall!$A1171&lt;&gt;"", MONTH($O1169) &lt;= 10, MONTH($P1169) &gt;= 10), IF($S1169 &lt;&gt; "", $I1169/$S1169, ""), ""), "")</f>
        <v/>
      </c>
      <c r="AQ1169" s="10" t="str">
        <f ca="1">IFERROR(IF(AND(NOW()&lt;= EOMONTH(DATE(YEAR($P1169),11, 1), 0), Overall!$A1171&lt;&gt;"", MONTH($O1169) &lt;=11, MONTH($P1169) &gt;= 11), IF($S1169 &lt;&gt; "", $I1169/$S1169, ""), ""), "")</f>
        <v/>
      </c>
      <c r="AR1169" s="10" t="str">
        <f ca="1">IFERROR(IF(AND(NOW()&lt;= EOMONTH(DATE(YEAR($P1169),12, 1), 0), Overall!$A1171&lt;&gt;"", MONTH($O1169) &lt;= 12, MONTH($P1169) &gt;= 12), IF($S1169 &lt;&gt; "", $I1169/$S1169, ""), ""), "")</f>
        <v/>
      </c>
      <c r="AS1169" s="16">
        <f t="shared" ca="1" si="37"/>
        <v>0</v>
      </c>
    </row>
    <row r="1170" spans="1:45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5" t="str">
        <f>IF(Overall!P1172&lt;&gt;"",_xlfn.VALUETOTEXT(Overall!P1172),"")</f>
        <v/>
      </c>
      <c r="I1170" s="6" t="str">
        <f>IF(Overall!F1172&lt;&gt;"",VALUE(Overall!F1172),"")</f>
        <v/>
      </c>
      <c r="J1170" s="6" t="str">
        <f>IF(Overall!G1172&lt;&gt;"",VALUE(Overall!G1172),"")</f>
        <v/>
      </c>
      <c r="K1170" s="6" t="str">
        <f>IF(Overall!H1172&lt;&gt;"",VALUE(Overall!H1172),"")</f>
        <v/>
      </c>
      <c r="L1170" s="6" t="str">
        <f>IF(Overall!I1172&lt;&gt;"",VALUE(Overall!I1172),"")</f>
        <v/>
      </c>
      <c r="M1170" s="6" t="str">
        <f>IF(Overall!J1172&lt;&gt;"",VALUE(Overall!J1172),"")</f>
        <v/>
      </c>
      <c r="N1170" s="6" t="str">
        <f>IF(Overall!K1172&lt;&gt;"",VALUE(Overall!K1172),"")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R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S1170" s="5" t="str">
        <f t="shared" si="36"/>
        <v/>
      </c>
      <c r="T1170" s="10" t="str">
        <f>IF(Overall!$A1172&lt;&gt;"",IF(AND(MONTH($O1170) &lt;= 1, MONTH($P1170) &gt;= 1), IF($S1170 &lt;&gt; "", $I1170/$S1170, ""), ""),"")</f>
        <v/>
      </c>
      <c r="U1170" s="10" t="str">
        <f>IF(Overall!$A1172&lt;&gt;"",IF(AND(MONTH($O1170) &lt;= 2, MONTH($P1170) &gt;= 2), IF($S1170 &lt;&gt; "", $I1170/$S1170, ""), ""),"")</f>
        <v/>
      </c>
      <c r="V1170" s="10" t="str">
        <f>IF(Overall!$A1172&lt;&gt;"",IF(AND(MONTH($O1170) &lt;= 3, MONTH($P1170) &gt;= 3), IF($S1170 &lt;&gt; "", $I1170/$S1170, ""), ""),"")</f>
        <v/>
      </c>
      <c r="W1170" s="10" t="str">
        <f>IF(Overall!$A1172&lt;&gt;"",IF(AND(MONTH($O1170) &lt;= 4, MONTH($P1170) &gt;= 4), IF($S1170 &lt;&gt; "", $I1170/$S1170, ""), ""),"")</f>
        <v/>
      </c>
      <c r="X1170" s="10" t="str">
        <f>IF(Overall!$A1172&lt;&gt;"",IF(AND(MONTH($O1170) &lt;= 5, MONTH($P1170) &gt;= 5), IF($S1170 &lt;&gt; "", $I1170/$S1170, ""), ""),"")</f>
        <v/>
      </c>
      <c r="Y1170" s="10" t="str">
        <f>IF(Overall!$A1172&lt;&gt;"",IF(AND(MONTH($O1170) &lt;= 6, MONTH($P1170) &gt;= 6), IF($S1170 &lt;&gt; "", $I1170/$S1170, ""), ""),"")</f>
        <v/>
      </c>
      <c r="Z1170" s="10" t="str">
        <f>IF(Overall!$A1172&lt;&gt;"",IF(AND(MONTH($O1170) &lt;= 7, MONTH($P1170) &gt;= 7 ), IF($S1170 &lt;&gt; "", $I1170/$S1170, ""), ""),"")</f>
        <v/>
      </c>
      <c r="AA1170" s="10" t="str">
        <f>IF(Overall!$A1172&lt;&gt;"",IF(AND(MONTH($O1170) &lt;= 8, MONTH($P1170) &gt;= 8), IF($S1170 &lt;&gt; "", $I1170/$S1170, ""), ""),"")</f>
        <v/>
      </c>
      <c r="AB1170" s="10" t="str">
        <f>IF(Overall!$A1172&lt;&gt;"",IF(AND(MONTH($O1170) &lt;= 9, MONTH($P1170) &gt;= 9), IF($S1170 &lt;&gt; "", $I1170/$S1170, ""), ""),"")</f>
        <v/>
      </c>
      <c r="AC1170" s="10" t="str">
        <f>IF(Overall!$A1172&lt;&gt;"",IF(AND(MONTH($O1170) &lt;= 10, MONTH($P1170) &gt;= 10), IF($S1170 &lt;&gt; "", $I1170/$S1170, ""), ""),"")</f>
        <v/>
      </c>
      <c r="AD1170" s="10" t="str">
        <f>IF(Overall!$A1172&lt;&gt;"",IF(AND(MONTH($O1170) &lt;= 11, MONTH($P1170) &gt;= 11), IF($S1170 &lt;&gt; "", $I1170/$S1170, ""), ""),"")</f>
        <v/>
      </c>
      <c r="AE1170" s="10" t="str">
        <f>IF(Overall!$A1172&lt;&gt;"",IF(AND(MONTH($O1170) &lt;= 12, MONTH($P1170) &gt;= 12), IF($S1170 &lt;&gt; "", $I1170/$S1170, ""), ""),"")</f>
        <v/>
      </c>
      <c r="AG1170" s="10" t="str">
        <f ca="1">IFERROR(IF(AND(NOW()&lt;= EOMONTH(DATE(YEAR($P1170),1, 1), 0), Overall!$A1172&lt;&gt;"", MONTH($O1170) &lt;= 1, MONTH($P1170) &gt;= 1), IF($S1170 &lt;&gt; "", $I1170/$S1170, ""), ""), "")</f>
        <v/>
      </c>
      <c r="AH1170" s="10" t="str">
        <f ca="1">IFERROR(IF(AND(NOW()&lt;= EOMONTH(DATE(YEAR($P1170),2, 1), 0), Overall!$A1172&lt;&gt;"", MONTH($O1170) &lt;= 2, MONTH($P1170) &gt;= 2), IF($S1170 &lt;&gt; "", $I1170/$S1170, ""), ""), "")</f>
        <v/>
      </c>
      <c r="AI1170" s="10" t="str">
        <f ca="1">IFERROR(IF(AND(NOW()&lt;= EOMONTH(DATE(YEAR($P1170),3, 1), 0), Overall!$A1172&lt;&gt;"", MONTH($O1170) &lt;= 3, MONTH($P1170) &gt;= 3), IF($S1170 &lt;&gt; "", $I1170/$S1170, ""), ""), "")</f>
        <v/>
      </c>
      <c r="AJ1170" s="10" t="str">
        <f ca="1">IFERROR(IF(AND(NOW()&lt;= EOMONTH(DATE(YEAR($P1170),4, 1), 0), Overall!$A1172&lt;&gt;"", MONTH($O1170) &lt;= 4, MONTH($P1170) &gt;= 4), IF($S1170 &lt;&gt; "", $I1170/$S1170, ""), ""), "")</f>
        <v/>
      </c>
      <c r="AK1170" s="10" t="str">
        <f ca="1">IFERROR(IF(AND(NOW()&lt;= EOMONTH(DATE(YEAR($P1170),5, 1), 0), Overall!$A1172&lt;&gt;"", MONTH($O1170) &lt;= 5, MONTH($P1170) &gt;= 5), IF($S1170 &lt;&gt; "", $I1170/$S1170, ""), ""), "")</f>
        <v/>
      </c>
      <c r="AL1170" s="10" t="str">
        <f ca="1">IFERROR(IF(AND(NOW()&lt;= EOMONTH(DATE(YEAR($P1170),6, 1), 0), Overall!$A1172&lt;&gt;"", MONTH($O1170) &lt;= 6, MONTH($P1170) &gt;= 6), IF($S1170 &lt;&gt; "", $I1170/$S1170, ""), ""), "")</f>
        <v/>
      </c>
      <c r="AM1170" s="10" t="str">
        <f ca="1">IFERROR(IF(AND(NOW()&lt;= EOMONTH(DATE(YEAR($P1170),7, 1), 0), Overall!$A1172&lt;&gt;"", MONTH($O1170) &lt;= 7, MONTH($P1170) &gt;= 7), IF($S1170 &lt;&gt; "", $I1170/$S1170, ""), ""), "")</f>
        <v/>
      </c>
      <c r="AN1170" s="10" t="str">
        <f ca="1">IFERROR(IF(AND(NOW()&lt;= EOMONTH(DATE(YEAR($P1170),8, 1), 0), Overall!$A1172&lt;&gt;"", MONTH($O1170) &lt;= 8, MONTH($P1170) &gt;= 8), IF($S1170 &lt;&gt; "", $I1170/$S1170, ""), ""), "")</f>
        <v/>
      </c>
      <c r="AO1170" s="10" t="str">
        <f ca="1">IFERROR(IF(AND(NOW()&lt;= EOMONTH(DATE(YEAR($P1170),9, 1), 0), Overall!$A1172&lt;&gt;"", MONTH($O1170) &lt;= 9, MONTH($P1170) &gt;= 9), IF($S1170 &lt;&gt; "", $I1170/$S1170, ""), ""), "")</f>
        <v/>
      </c>
      <c r="AP1170" s="10" t="str">
        <f ca="1">IFERROR(IF(AND(NOW()&lt;= EOMONTH(DATE(YEAR($P1170),10, 1), 0), Overall!$A1172&lt;&gt;"", MONTH($O1170) &lt;= 10, MONTH($P1170) &gt;= 10), IF($S1170 &lt;&gt; "", $I1170/$S1170, ""), ""), "")</f>
        <v/>
      </c>
      <c r="AQ1170" s="10" t="str">
        <f ca="1">IFERROR(IF(AND(NOW()&lt;= EOMONTH(DATE(YEAR($P1170),11, 1), 0), Overall!$A1172&lt;&gt;"", MONTH($O1170) &lt;=11, MONTH($P1170) &gt;= 11), IF($S1170 &lt;&gt; "", $I1170/$S1170, ""), ""), "")</f>
        <v/>
      </c>
      <c r="AR1170" s="10" t="str">
        <f ca="1">IFERROR(IF(AND(NOW()&lt;= EOMONTH(DATE(YEAR($P1170),12, 1), 0), Overall!$A1172&lt;&gt;"", MONTH($O1170) &lt;= 12, MONTH($P1170) &gt;= 12), IF($S1170 &lt;&gt; "", $I1170/$S1170, ""), ""), "")</f>
        <v/>
      </c>
      <c r="AS1170" s="16">
        <f t="shared" ca="1" si="37"/>
        <v>0</v>
      </c>
    </row>
    <row r="1171" spans="1:45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5" t="str">
        <f>IF(Overall!P1173&lt;&gt;"",_xlfn.VALUETOTEXT(Overall!P1173),"")</f>
        <v/>
      </c>
      <c r="I1171" s="6" t="str">
        <f>IF(Overall!F1173&lt;&gt;"",VALUE(Overall!F1173),"")</f>
        <v/>
      </c>
      <c r="J1171" s="6" t="str">
        <f>IF(Overall!G1173&lt;&gt;"",VALUE(Overall!G1173),"")</f>
        <v/>
      </c>
      <c r="K1171" s="6" t="str">
        <f>IF(Overall!H1173&lt;&gt;"",VALUE(Overall!H1173),"")</f>
        <v/>
      </c>
      <c r="L1171" s="6" t="str">
        <f>IF(Overall!I1173&lt;&gt;"",VALUE(Overall!I1173),"")</f>
        <v/>
      </c>
      <c r="M1171" s="6" t="str">
        <f>IF(Overall!J1173&lt;&gt;"",VALUE(Overall!J1173),"")</f>
        <v/>
      </c>
      <c r="N1171" s="6" t="str">
        <f>IF(Overall!K1173&lt;&gt;"",VALUE(Overall!K1173),"")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R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S1171" s="5" t="str">
        <f t="shared" si="36"/>
        <v/>
      </c>
      <c r="T1171" s="10" t="str">
        <f>IF(Overall!$A1173&lt;&gt;"",IF(AND(MONTH($O1171) &lt;= 1, MONTH($P1171) &gt;= 1), IF($S1171 &lt;&gt; "", $I1171/$S1171, ""), ""),"")</f>
        <v/>
      </c>
      <c r="U1171" s="10" t="str">
        <f>IF(Overall!$A1173&lt;&gt;"",IF(AND(MONTH($O1171) &lt;= 2, MONTH($P1171) &gt;= 2), IF($S1171 &lt;&gt; "", $I1171/$S1171, ""), ""),"")</f>
        <v/>
      </c>
      <c r="V1171" s="10" t="str">
        <f>IF(Overall!$A1173&lt;&gt;"",IF(AND(MONTH($O1171) &lt;= 3, MONTH($P1171) &gt;= 3), IF($S1171 &lt;&gt; "", $I1171/$S1171, ""), ""),"")</f>
        <v/>
      </c>
      <c r="W1171" s="10" t="str">
        <f>IF(Overall!$A1173&lt;&gt;"",IF(AND(MONTH($O1171) &lt;= 4, MONTH($P1171) &gt;= 4), IF($S1171 &lt;&gt; "", $I1171/$S1171, ""), ""),"")</f>
        <v/>
      </c>
      <c r="X1171" s="10" t="str">
        <f>IF(Overall!$A1173&lt;&gt;"",IF(AND(MONTH($O1171) &lt;= 5, MONTH($P1171) &gt;= 5), IF($S1171 &lt;&gt; "", $I1171/$S1171, ""), ""),"")</f>
        <v/>
      </c>
      <c r="Y1171" s="10" t="str">
        <f>IF(Overall!$A1173&lt;&gt;"",IF(AND(MONTH($O1171) &lt;= 6, MONTH($P1171) &gt;= 6), IF($S1171 &lt;&gt; "", $I1171/$S1171, ""), ""),"")</f>
        <v/>
      </c>
      <c r="Z1171" s="10" t="str">
        <f>IF(Overall!$A1173&lt;&gt;"",IF(AND(MONTH($O1171) &lt;= 7, MONTH($P1171) &gt;= 7 ), IF($S1171 &lt;&gt; "", $I1171/$S1171, ""), ""),"")</f>
        <v/>
      </c>
      <c r="AA1171" s="10" t="str">
        <f>IF(Overall!$A1173&lt;&gt;"",IF(AND(MONTH($O1171) &lt;= 8, MONTH($P1171) &gt;= 8), IF($S1171 &lt;&gt; "", $I1171/$S1171, ""), ""),"")</f>
        <v/>
      </c>
      <c r="AB1171" s="10" t="str">
        <f>IF(Overall!$A1173&lt;&gt;"",IF(AND(MONTH($O1171) &lt;= 9, MONTH($P1171) &gt;= 9), IF($S1171 &lt;&gt; "", $I1171/$S1171, ""), ""),"")</f>
        <v/>
      </c>
      <c r="AC1171" s="10" t="str">
        <f>IF(Overall!$A1173&lt;&gt;"",IF(AND(MONTH($O1171) &lt;= 10, MONTH($P1171) &gt;= 10), IF($S1171 &lt;&gt; "", $I1171/$S1171, ""), ""),"")</f>
        <v/>
      </c>
      <c r="AD1171" s="10" t="str">
        <f>IF(Overall!$A1173&lt;&gt;"",IF(AND(MONTH($O1171) &lt;= 11, MONTH($P1171) &gt;= 11), IF($S1171 &lt;&gt; "", $I1171/$S1171, ""), ""),"")</f>
        <v/>
      </c>
      <c r="AE1171" s="10" t="str">
        <f>IF(Overall!$A1173&lt;&gt;"",IF(AND(MONTH($O1171) &lt;= 12, MONTH($P1171) &gt;= 12), IF($S1171 &lt;&gt; "", $I1171/$S1171, ""), ""),"")</f>
        <v/>
      </c>
      <c r="AG1171" s="10" t="str">
        <f ca="1">IFERROR(IF(AND(NOW()&lt;= EOMONTH(DATE(YEAR($P1171),1, 1), 0), Overall!$A1173&lt;&gt;"", MONTH($O1171) &lt;= 1, MONTH($P1171) &gt;= 1), IF($S1171 &lt;&gt; "", $I1171/$S1171, ""), ""), "")</f>
        <v/>
      </c>
      <c r="AH1171" s="10" t="str">
        <f ca="1">IFERROR(IF(AND(NOW()&lt;= EOMONTH(DATE(YEAR($P1171),2, 1), 0), Overall!$A1173&lt;&gt;"", MONTH($O1171) &lt;= 2, MONTH($P1171) &gt;= 2), IF($S1171 &lt;&gt; "", $I1171/$S1171, ""), ""), "")</f>
        <v/>
      </c>
      <c r="AI1171" s="10" t="str">
        <f ca="1">IFERROR(IF(AND(NOW()&lt;= EOMONTH(DATE(YEAR($P1171),3, 1), 0), Overall!$A1173&lt;&gt;"", MONTH($O1171) &lt;= 3, MONTH($P1171) &gt;= 3), IF($S1171 &lt;&gt; "", $I1171/$S1171, ""), ""), "")</f>
        <v/>
      </c>
      <c r="AJ1171" s="10" t="str">
        <f ca="1">IFERROR(IF(AND(NOW()&lt;= EOMONTH(DATE(YEAR($P1171),4, 1), 0), Overall!$A1173&lt;&gt;"", MONTH($O1171) &lt;= 4, MONTH($P1171) &gt;= 4), IF($S1171 &lt;&gt; "", $I1171/$S1171, ""), ""), "")</f>
        <v/>
      </c>
      <c r="AK1171" s="10" t="str">
        <f ca="1">IFERROR(IF(AND(NOW()&lt;= EOMONTH(DATE(YEAR($P1171),5, 1), 0), Overall!$A1173&lt;&gt;"", MONTH($O1171) &lt;= 5, MONTH($P1171) &gt;= 5), IF($S1171 &lt;&gt; "", $I1171/$S1171, ""), ""), "")</f>
        <v/>
      </c>
      <c r="AL1171" s="10" t="str">
        <f ca="1">IFERROR(IF(AND(NOW()&lt;= EOMONTH(DATE(YEAR($P1171),6, 1), 0), Overall!$A1173&lt;&gt;"", MONTH($O1171) &lt;= 6, MONTH($P1171) &gt;= 6), IF($S1171 &lt;&gt; "", $I1171/$S1171, ""), ""), "")</f>
        <v/>
      </c>
      <c r="AM1171" s="10" t="str">
        <f ca="1">IFERROR(IF(AND(NOW()&lt;= EOMONTH(DATE(YEAR($P1171),7, 1), 0), Overall!$A1173&lt;&gt;"", MONTH($O1171) &lt;= 7, MONTH($P1171) &gt;= 7), IF($S1171 &lt;&gt; "", $I1171/$S1171, ""), ""), "")</f>
        <v/>
      </c>
      <c r="AN1171" s="10" t="str">
        <f ca="1">IFERROR(IF(AND(NOW()&lt;= EOMONTH(DATE(YEAR($P1171),8, 1), 0), Overall!$A1173&lt;&gt;"", MONTH($O1171) &lt;= 8, MONTH($P1171) &gt;= 8), IF($S1171 &lt;&gt; "", $I1171/$S1171, ""), ""), "")</f>
        <v/>
      </c>
      <c r="AO1171" s="10" t="str">
        <f ca="1">IFERROR(IF(AND(NOW()&lt;= EOMONTH(DATE(YEAR($P1171),9, 1), 0), Overall!$A1173&lt;&gt;"", MONTH($O1171) &lt;= 9, MONTH($P1171) &gt;= 9), IF($S1171 &lt;&gt; "", $I1171/$S1171, ""), ""), "")</f>
        <v/>
      </c>
      <c r="AP1171" s="10" t="str">
        <f ca="1">IFERROR(IF(AND(NOW()&lt;= EOMONTH(DATE(YEAR($P1171),10, 1), 0), Overall!$A1173&lt;&gt;"", MONTH($O1171) &lt;= 10, MONTH($P1171) &gt;= 10), IF($S1171 &lt;&gt; "", $I1171/$S1171, ""), ""), "")</f>
        <v/>
      </c>
      <c r="AQ1171" s="10" t="str">
        <f ca="1">IFERROR(IF(AND(NOW()&lt;= EOMONTH(DATE(YEAR($P1171),11, 1), 0), Overall!$A1173&lt;&gt;"", MONTH($O1171) &lt;=11, MONTH($P1171) &gt;= 11), IF($S1171 &lt;&gt; "", $I1171/$S1171, ""), ""), "")</f>
        <v/>
      </c>
      <c r="AR1171" s="10" t="str">
        <f ca="1">IFERROR(IF(AND(NOW()&lt;= EOMONTH(DATE(YEAR($P1171),12, 1), 0), Overall!$A1173&lt;&gt;"", MONTH($O1171) &lt;= 12, MONTH($P1171) &gt;= 12), IF($S1171 &lt;&gt; "", $I1171/$S1171, ""), ""), "")</f>
        <v/>
      </c>
      <c r="AS1171" s="16">
        <f t="shared" ca="1" si="37"/>
        <v>0</v>
      </c>
    </row>
    <row r="1172" spans="1:45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5" t="str">
        <f>IF(Overall!P1174&lt;&gt;"",_xlfn.VALUETOTEXT(Overall!P1174),"")</f>
        <v/>
      </c>
      <c r="I1172" s="6" t="str">
        <f>IF(Overall!F1174&lt;&gt;"",VALUE(Overall!F1174),"")</f>
        <v/>
      </c>
      <c r="J1172" s="6" t="str">
        <f>IF(Overall!G1174&lt;&gt;"",VALUE(Overall!G1174),"")</f>
        <v/>
      </c>
      <c r="K1172" s="6" t="str">
        <f>IF(Overall!H1174&lt;&gt;"",VALUE(Overall!H1174),"")</f>
        <v/>
      </c>
      <c r="L1172" s="6" t="str">
        <f>IF(Overall!I1174&lt;&gt;"",VALUE(Overall!I1174),"")</f>
        <v/>
      </c>
      <c r="M1172" s="6" t="str">
        <f>IF(Overall!J1174&lt;&gt;"",VALUE(Overall!J1174),"")</f>
        <v/>
      </c>
      <c r="N1172" s="6" t="str">
        <f>IF(Overall!K1174&lt;&gt;"",VALUE(Overall!K1174),"")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R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S1172" s="5" t="str">
        <f t="shared" si="36"/>
        <v/>
      </c>
      <c r="T1172" s="10" t="str">
        <f>IF(Overall!$A1174&lt;&gt;"",IF(AND(MONTH($O1172) &lt;= 1, MONTH($P1172) &gt;= 1), IF($S1172 &lt;&gt; "", $I1172/$S1172, ""), ""),"")</f>
        <v/>
      </c>
      <c r="U1172" s="10" t="str">
        <f>IF(Overall!$A1174&lt;&gt;"",IF(AND(MONTH($O1172) &lt;= 2, MONTH($P1172) &gt;= 2), IF($S1172 &lt;&gt; "", $I1172/$S1172, ""), ""),"")</f>
        <v/>
      </c>
      <c r="V1172" s="10" t="str">
        <f>IF(Overall!$A1174&lt;&gt;"",IF(AND(MONTH($O1172) &lt;= 3, MONTH($P1172) &gt;= 3), IF($S1172 &lt;&gt; "", $I1172/$S1172, ""), ""),"")</f>
        <v/>
      </c>
      <c r="W1172" s="10" t="str">
        <f>IF(Overall!$A1174&lt;&gt;"",IF(AND(MONTH($O1172) &lt;= 4, MONTH($P1172) &gt;= 4), IF($S1172 &lt;&gt; "", $I1172/$S1172, ""), ""),"")</f>
        <v/>
      </c>
      <c r="X1172" s="10" t="str">
        <f>IF(Overall!$A1174&lt;&gt;"",IF(AND(MONTH($O1172) &lt;= 5, MONTH($P1172) &gt;= 5), IF($S1172 &lt;&gt; "", $I1172/$S1172, ""), ""),"")</f>
        <v/>
      </c>
      <c r="Y1172" s="10" t="str">
        <f>IF(Overall!$A1174&lt;&gt;"",IF(AND(MONTH($O1172) &lt;= 6, MONTH($P1172) &gt;= 6), IF($S1172 &lt;&gt; "", $I1172/$S1172, ""), ""),"")</f>
        <v/>
      </c>
      <c r="Z1172" s="10" t="str">
        <f>IF(Overall!$A1174&lt;&gt;"",IF(AND(MONTH($O1172) &lt;= 7, MONTH($P1172) &gt;= 7 ), IF($S1172 &lt;&gt; "", $I1172/$S1172, ""), ""),"")</f>
        <v/>
      </c>
      <c r="AA1172" s="10" t="str">
        <f>IF(Overall!$A1174&lt;&gt;"",IF(AND(MONTH($O1172) &lt;= 8, MONTH($P1172) &gt;= 8), IF($S1172 &lt;&gt; "", $I1172/$S1172, ""), ""),"")</f>
        <v/>
      </c>
      <c r="AB1172" s="10" t="str">
        <f>IF(Overall!$A1174&lt;&gt;"",IF(AND(MONTH($O1172) &lt;= 9, MONTH($P1172) &gt;= 9), IF($S1172 &lt;&gt; "", $I1172/$S1172, ""), ""),"")</f>
        <v/>
      </c>
      <c r="AC1172" s="10" t="str">
        <f>IF(Overall!$A1174&lt;&gt;"",IF(AND(MONTH($O1172) &lt;= 10, MONTH($P1172) &gt;= 10), IF($S1172 &lt;&gt; "", $I1172/$S1172, ""), ""),"")</f>
        <v/>
      </c>
      <c r="AD1172" s="10" t="str">
        <f>IF(Overall!$A1174&lt;&gt;"",IF(AND(MONTH($O1172) &lt;= 11, MONTH($P1172) &gt;= 11), IF($S1172 &lt;&gt; "", $I1172/$S1172, ""), ""),"")</f>
        <v/>
      </c>
      <c r="AE1172" s="10" t="str">
        <f>IF(Overall!$A1174&lt;&gt;"",IF(AND(MONTH($O1172) &lt;= 12, MONTH($P1172) &gt;= 12), IF($S1172 &lt;&gt; "", $I1172/$S1172, ""), ""),"")</f>
        <v/>
      </c>
      <c r="AG1172" s="10" t="str">
        <f ca="1">IFERROR(IF(AND(NOW()&lt;= EOMONTH(DATE(YEAR($P1172),1, 1), 0), Overall!$A1174&lt;&gt;"", MONTH($O1172) &lt;= 1, MONTH($P1172) &gt;= 1), IF($S1172 &lt;&gt; "", $I1172/$S1172, ""), ""), "")</f>
        <v/>
      </c>
      <c r="AH1172" s="10" t="str">
        <f ca="1">IFERROR(IF(AND(NOW()&lt;= EOMONTH(DATE(YEAR($P1172),2, 1), 0), Overall!$A1174&lt;&gt;"", MONTH($O1172) &lt;= 2, MONTH($P1172) &gt;= 2), IF($S1172 &lt;&gt; "", $I1172/$S1172, ""), ""), "")</f>
        <v/>
      </c>
      <c r="AI1172" s="10" t="str">
        <f ca="1">IFERROR(IF(AND(NOW()&lt;= EOMONTH(DATE(YEAR($P1172),3, 1), 0), Overall!$A1174&lt;&gt;"", MONTH($O1172) &lt;= 3, MONTH($P1172) &gt;= 3), IF($S1172 &lt;&gt; "", $I1172/$S1172, ""), ""), "")</f>
        <v/>
      </c>
      <c r="AJ1172" s="10" t="str">
        <f ca="1">IFERROR(IF(AND(NOW()&lt;= EOMONTH(DATE(YEAR($P1172),4, 1), 0), Overall!$A1174&lt;&gt;"", MONTH($O1172) &lt;= 4, MONTH($P1172) &gt;= 4), IF($S1172 &lt;&gt; "", $I1172/$S1172, ""), ""), "")</f>
        <v/>
      </c>
      <c r="AK1172" s="10" t="str">
        <f ca="1">IFERROR(IF(AND(NOW()&lt;= EOMONTH(DATE(YEAR($P1172),5, 1), 0), Overall!$A1174&lt;&gt;"", MONTH($O1172) &lt;= 5, MONTH($P1172) &gt;= 5), IF($S1172 &lt;&gt; "", $I1172/$S1172, ""), ""), "")</f>
        <v/>
      </c>
      <c r="AL1172" s="10" t="str">
        <f ca="1">IFERROR(IF(AND(NOW()&lt;= EOMONTH(DATE(YEAR($P1172),6, 1), 0), Overall!$A1174&lt;&gt;"", MONTH($O1172) &lt;= 6, MONTH($P1172) &gt;= 6), IF($S1172 &lt;&gt; "", $I1172/$S1172, ""), ""), "")</f>
        <v/>
      </c>
      <c r="AM1172" s="10" t="str">
        <f ca="1">IFERROR(IF(AND(NOW()&lt;= EOMONTH(DATE(YEAR($P1172),7, 1), 0), Overall!$A1174&lt;&gt;"", MONTH($O1172) &lt;= 7, MONTH($P1172) &gt;= 7), IF($S1172 &lt;&gt; "", $I1172/$S1172, ""), ""), "")</f>
        <v/>
      </c>
      <c r="AN1172" s="10" t="str">
        <f ca="1">IFERROR(IF(AND(NOW()&lt;= EOMONTH(DATE(YEAR($P1172),8, 1), 0), Overall!$A1174&lt;&gt;"", MONTH($O1172) &lt;= 8, MONTH($P1172) &gt;= 8), IF($S1172 &lt;&gt; "", $I1172/$S1172, ""), ""), "")</f>
        <v/>
      </c>
      <c r="AO1172" s="10" t="str">
        <f ca="1">IFERROR(IF(AND(NOW()&lt;= EOMONTH(DATE(YEAR($P1172),9, 1), 0), Overall!$A1174&lt;&gt;"", MONTH($O1172) &lt;= 9, MONTH($P1172) &gt;= 9), IF($S1172 &lt;&gt; "", $I1172/$S1172, ""), ""), "")</f>
        <v/>
      </c>
      <c r="AP1172" s="10" t="str">
        <f ca="1">IFERROR(IF(AND(NOW()&lt;= EOMONTH(DATE(YEAR($P1172),10, 1), 0), Overall!$A1174&lt;&gt;"", MONTH($O1172) &lt;= 10, MONTH($P1172) &gt;= 10), IF($S1172 &lt;&gt; "", $I1172/$S1172, ""), ""), "")</f>
        <v/>
      </c>
      <c r="AQ1172" s="10" t="str">
        <f ca="1">IFERROR(IF(AND(NOW()&lt;= EOMONTH(DATE(YEAR($P1172),11, 1), 0), Overall!$A1174&lt;&gt;"", MONTH($O1172) &lt;=11, MONTH($P1172) &gt;= 11), IF($S1172 &lt;&gt; "", $I1172/$S1172, ""), ""), "")</f>
        <v/>
      </c>
      <c r="AR1172" s="10" t="str">
        <f ca="1">IFERROR(IF(AND(NOW()&lt;= EOMONTH(DATE(YEAR($P1172),12, 1), 0), Overall!$A1174&lt;&gt;"", MONTH($O1172) &lt;= 12, MONTH($P1172) &gt;= 12), IF($S1172 &lt;&gt; "", $I1172/$S1172, ""), ""), "")</f>
        <v/>
      </c>
      <c r="AS1172" s="16">
        <f t="shared" ca="1" si="37"/>
        <v>0</v>
      </c>
    </row>
    <row r="1173" spans="1:45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5" t="str">
        <f>IF(Overall!P1175&lt;&gt;"",_xlfn.VALUETOTEXT(Overall!P1175),"")</f>
        <v/>
      </c>
      <c r="I1173" s="6" t="str">
        <f>IF(Overall!F1175&lt;&gt;"",VALUE(Overall!F1175),"")</f>
        <v/>
      </c>
      <c r="J1173" s="6" t="str">
        <f>IF(Overall!G1175&lt;&gt;"",VALUE(Overall!G1175),"")</f>
        <v/>
      </c>
      <c r="K1173" s="6" t="str">
        <f>IF(Overall!H1175&lt;&gt;"",VALUE(Overall!H1175),"")</f>
        <v/>
      </c>
      <c r="L1173" s="6" t="str">
        <f>IF(Overall!I1175&lt;&gt;"",VALUE(Overall!I1175),"")</f>
        <v/>
      </c>
      <c r="M1173" s="6" t="str">
        <f>IF(Overall!J1175&lt;&gt;"",VALUE(Overall!J1175),"")</f>
        <v/>
      </c>
      <c r="N1173" s="6" t="str">
        <f>IF(Overall!K1175&lt;&gt;"",VALUE(Overall!K1175),"")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R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S1173" s="5" t="str">
        <f t="shared" si="36"/>
        <v/>
      </c>
      <c r="T1173" s="10" t="str">
        <f>IF(Overall!$A1175&lt;&gt;"",IF(AND(MONTH($O1173) &lt;= 1, MONTH($P1173) &gt;= 1), IF($S1173 &lt;&gt; "", $I1173/$S1173, ""), ""),"")</f>
        <v/>
      </c>
      <c r="U1173" s="10" t="str">
        <f>IF(Overall!$A1175&lt;&gt;"",IF(AND(MONTH($O1173) &lt;= 2, MONTH($P1173) &gt;= 2), IF($S1173 &lt;&gt; "", $I1173/$S1173, ""), ""),"")</f>
        <v/>
      </c>
      <c r="V1173" s="10" t="str">
        <f>IF(Overall!$A1175&lt;&gt;"",IF(AND(MONTH($O1173) &lt;= 3, MONTH($P1173) &gt;= 3), IF($S1173 &lt;&gt; "", $I1173/$S1173, ""), ""),"")</f>
        <v/>
      </c>
      <c r="W1173" s="10" t="str">
        <f>IF(Overall!$A1175&lt;&gt;"",IF(AND(MONTH($O1173) &lt;= 4, MONTH($P1173) &gt;= 4), IF($S1173 &lt;&gt; "", $I1173/$S1173, ""), ""),"")</f>
        <v/>
      </c>
      <c r="X1173" s="10" t="str">
        <f>IF(Overall!$A1175&lt;&gt;"",IF(AND(MONTH($O1173) &lt;= 5, MONTH($P1173) &gt;= 5), IF($S1173 &lt;&gt; "", $I1173/$S1173, ""), ""),"")</f>
        <v/>
      </c>
      <c r="Y1173" s="10" t="str">
        <f>IF(Overall!$A1175&lt;&gt;"",IF(AND(MONTH($O1173) &lt;= 6, MONTH($P1173) &gt;= 6), IF($S1173 &lt;&gt; "", $I1173/$S1173, ""), ""),"")</f>
        <v/>
      </c>
      <c r="Z1173" s="10" t="str">
        <f>IF(Overall!$A1175&lt;&gt;"",IF(AND(MONTH($O1173) &lt;= 7, MONTH($P1173) &gt;= 7 ), IF($S1173 &lt;&gt; "", $I1173/$S1173, ""), ""),"")</f>
        <v/>
      </c>
      <c r="AA1173" s="10" t="str">
        <f>IF(Overall!$A1175&lt;&gt;"",IF(AND(MONTH($O1173) &lt;= 8, MONTH($P1173) &gt;= 8), IF($S1173 &lt;&gt; "", $I1173/$S1173, ""), ""),"")</f>
        <v/>
      </c>
      <c r="AB1173" s="10" t="str">
        <f>IF(Overall!$A1175&lt;&gt;"",IF(AND(MONTH($O1173) &lt;= 9, MONTH($P1173) &gt;= 9), IF($S1173 &lt;&gt; "", $I1173/$S1173, ""), ""),"")</f>
        <v/>
      </c>
      <c r="AC1173" s="10" t="str">
        <f>IF(Overall!$A1175&lt;&gt;"",IF(AND(MONTH($O1173) &lt;= 10, MONTH($P1173) &gt;= 10), IF($S1173 &lt;&gt; "", $I1173/$S1173, ""), ""),"")</f>
        <v/>
      </c>
      <c r="AD1173" s="10" t="str">
        <f>IF(Overall!$A1175&lt;&gt;"",IF(AND(MONTH($O1173) &lt;= 11, MONTH($P1173) &gt;= 11), IF($S1173 &lt;&gt; "", $I1173/$S1173, ""), ""),"")</f>
        <v/>
      </c>
      <c r="AE1173" s="10" t="str">
        <f>IF(Overall!$A1175&lt;&gt;"",IF(AND(MONTH($O1173) &lt;= 12, MONTH($P1173) &gt;= 12), IF($S1173 &lt;&gt; "", $I1173/$S1173, ""), ""),"")</f>
        <v/>
      </c>
      <c r="AG1173" s="10" t="str">
        <f ca="1">IFERROR(IF(AND(NOW()&lt;= EOMONTH(DATE(YEAR($P1173),1, 1), 0), Overall!$A1175&lt;&gt;"", MONTH($O1173) &lt;= 1, MONTH($P1173) &gt;= 1), IF($S1173 &lt;&gt; "", $I1173/$S1173, ""), ""), "")</f>
        <v/>
      </c>
      <c r="AH1173" s="10" t="str">
        <f ca="1">IFERROR(IF(AND(NOW()&lt;= EOMONTH(DATE(YEAR($P1173),2, 1), 0), Overall!$A1175&lt;&gt;"", MONTH($O1173) &lt;= 2, MONTH($P1173) &gt;= 2), IF($S1173 &lt;&gt; "", $I1173/$S1173, ""), ""), "")</f>
        <v/>
      </c>
      <c r="AI1173" s="10" t="str">
        <f ca="1">IFERROR(IF(AND(NOW()&lt;= EOMONTH(DATE(YEAR($P1173),3, 1), 0), Overall!$A1175&lt;&gt;"", MONTH($O1173) &lt;= 3, MONTH($P1173) &gt;= 3), IF($S1173 &lt;&gt; "", $I1173/$S1173, ""), ""), "")</f>
        <v/>
      </c>
      <c r="AJ1173" s="10" t="str">
        <f ca="1">IFERROR(IF(AND(NOW()&lt;= EOMONTH(DATE(YEAR($P1173),4, 1), 0), Overall!$A1175&lt;&gt;"", MONTH($O1173) &lt;= 4, MONTH($P1173) &gt;= 4), IF($S1173 &lt;&gt; "", $I1173/$S1173, ""), ""), "")</f>
        <v/>
      </c>
      <c r="AK1173" s="10" t="str">
        <f ca="1">IFERROR(IF(AND(NOW()&lt;= EOMONTH(DATE(YEAR($P1173),5, 1), 0), Overall!$A1175&lt;&gt;"", MONTH($O1173) &lt;= 5, MONTH($P1173) &gt;= 5), IF($S1173 &lt;&gt; "", $I1173/$S1173, ""), ""), "")</f>
        <v/>
      </c>
      <c r="AL1173" s="10" t="str">
        <f ca="1">IFERROR(IF(AND(NOW()&lt;= EOMONTH(DATE(YEAR($P1173),6, 1), 0), Overall!$A1175&lt;&gt;"", MONTH($O1173) &lt;= 6, MONTH($P1173) &gt;= 6), IF($S1173 &lt;&gt; "", $I1173/$S1173, ""), ""), "")</f>
        <v/>
      </c>
      <c r="AM1173" s="10" t="str">
        <f ca="1">IFERROR(IF(AND(NOW()&lt;= EOMONTH(DATE(YEAR($P1173),7, 1), 0), Overall!$A1175&lt;&gt;"", MONTH($O1173) &lt;= 7, MONTH($P1173) &gt;= 7), IF($S1173 &lt;&gt; "", $I1173/$S1173, ""), ""), "")</f>
        <v/>
      </c>
      <c r="AN1173" s="10" t="str">
        <f ca="1">IFERROR(IF(AND(NOW()&lt;= EOMONTH(DATE(YEAR($P1173),8, 1), 0), Overall!$A1175&lt;&gt;"", MONTH($O1173) &lt;= 8, MONTH($P1173) &gt;= 8), IF($S1173 &lt;&gt; "", $I1173/$S1173, ""), ""), "")</f>
        <v/>
      </c>
      <c r="AO1173" s="10" t="str">
        <f ca="1">IFERROR(IF(AND(NOW()&lt;= EOMONTH(DATE(YEAR($P1173),9, 1), 0), Overall!$A1175&lt;&gt;"", MONTH($O1173) &lt;= 9, MONTH($P1173) &gt;= 9), IF($S1173 &lt;&gt; "", $I1173/$S1173, ""), ""), "")</f>
        <v/>
      </c>
      <c r="AP1173" s="10" t="str">
        <f ca="1">IFERROR(IF(AND(NOW()&lt;= EOMONTH(DATE(YEAR($P1173),10, 1), 0), Overall!$A1175&lt;&gt;"", MONTH($O1173) &lt;= 10, MONTH($P1173) &gt;= 10), IF($S1173 &lt;&gt; "", $I1173/$S1173, ""), ""), "")</f>
        <v/>
      </c>
      <c r="AQ1173" s="10" t="str">
        <f ca="1">IFERROR(IF(AND(NOW()&lt;= EOMONTH(DATE(YEAR($P1173),11, 1), 0), Overall!$A1175&lt;&gt;"", MONTH($O1173) &lt;=11, MONTH($P1173) &gt;= 11), IF($S1173 &lt;&gt; "", $I1173/$S1173, ""), ""), "")</f>
        <v/>
      </c>
      <c r="AR1173" s="10" t="str">
        <f ca="1">IFERROR(IF(AND(NOW()&lt;= EOMONTH(DATE(YEAR($P1173),12, 1), 0), Overall!$A1175&lt;&gt;"", MONTH($O1173) &lt;= 12, MONTH($P1173) &gt;= 12), IF($S1173 &lt;&gt; "", $I1173/$S1173, ""), ""), "")</f>
        <v/>
      </c>
      <c r="AS1173" s="16">
        <f t="shared" ca="1" si="37"/>
        <v>0</v>
      </c>
    </row>
    <row r="1174" spans="1:45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5" t="str">
        <f>IF(Overall!P1176&lt;&gt;"",_xlfn.VALUETOTEXT(Overall!P1176),"")</f>
        <v/>
      </c>
      <c r="I1174" s="6" t="str">
        <f>IF(Overall!F1176&lt;&gt;"",VALUE(Overall!F1176),"")</f>
        <v/>
      </c>
      <c r="J1174" s="6" t="str">
        <f>IF(Overall!G1176&lt;&gt;"",VALUE(Overall!G1176),"")</f>
        <v/>
      </c>
      <c r="K1174" s="6" t="str">
        <f>IF(Overall!H1176&lt;&gt;"",VALUE(Overall!H1176),"")</f>
        <v/>
      </c>
      <c r="L1174" s="6" t="str">
        <f>IF(Overall!I1176&lt;&gt;"",VALUE(Overall!I1176),"")</f>
        <v/>
      </c>
      <c r="M1174" s="6" t="str">
        <f>IF(Overall!J1176&lt;&gt;"",VALUE(Overall!J1176),"")</f>
        <v/>
      </c>
      <c r="N1174" s="6" t="str">
        <f>IF(Overall!K1176&lt;&gt;"",VALUE(Overall!K1176),"")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R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S1174" s="5" t="str">
        <f t="shared" si="36"/>
        <v/>
      </c>
      <c r="T1174" s="10" t="str">
        <f>IF(Overall!$A1176&lt;&gt;"",IF(AND(MONTH($O1174) &lt;= 1, MONTH($P1174) &gt;= 1), IF($S1174 &lt;&gt; "", $I1174/$S1174, ""), ""),"")</f>
        <v/>
      </c>
      <c r="U1174" s="10" t="str">
        <f>IF(Overall!$A1176&lt;&gt;"",IF(AND(MONTH($O1174) &lt;= 2, MONTH($P1174) &gt;= 2), IF($S1174 &lt;&gt; "", $I1174/$S1174, ""), ""),"")</f>
        <v/>
      </c>
      <c r="V1174" s="10" t="str">
        <f>IF(Overall!$A1176&lt;&gt;"",IF(AND(MONTH($O1174) &lt;= 3, MONTH($P1174) &gt;= 3), IF($S1174 &lt;&gt; "", $I1174/$S1174, ""), ""),"")</f>
        <v/>
      </c>
      <c r="W1174" s="10" t="str">
        <f>IF(Overall!$A1176&lt;&gt;"",IF(AND(MONTH($O1174) &lt;= 4, MONTH($P1174) &gt;= 4), IF($S1174 &lt;&gt; "", $I1174/$S1174, ""), ""),"")</f>
        <v/>
      </c>
      <c r="X1174" s="10" t="str">
        <f>IF(Overall!$A1176&lt;&gt;"",IF(AND(MONTH($O1174) &lt;= 5, MONTH($P1174) &gt;= 5), IF($S1174 &lt;&gt; "", $I1174/$S1174, ""), ""),"")</f>
        <v/>
      </c>
      <c r="Y1174" s="10" t="str">
        <f>IF(Overall!$A1176&lt;&gt;"",IF(AND(MONTH($O1174) &lt;= 6, MONTH($P1174) &gt;= 6), IF($S1174 &lt;&gt; "", $I1174/$S1174, ""), ""),"")</f>
        <v/>
      </c>
      <c r="Z1174" s="10" t="str">
        <f>IF(Overall!$A1176&lt;&gt;"",IF(AND(MONTH($O1174) &lt;= 7, MONTH($P1174) &gt;= 7 ), IF($S1174 &lt;&gt; "", $I1174/$S1174, ""), ""),"")</f>
        <v/>
      </c>
      <c r="AA1174" s="10" t="str">
        <f>IF(Overall!$A1176&lt;&gt;"",IF(AND(MONTH($O1174) &lt;= 8, MONTH($P1174) &gt;= 8), IF($S1174 &lt;&gt; "", $I1174/$S1174, ""), ""),"")</f>
        <v/>
      </c>
      <c r="AB1174" s="10" t="str">
        <f>IF(Overall!$A1176&lt;&gt;"",IF(AND(MONTH($O1174) &lt;= 9, MONTH($P1174) &gt;= 9), IF($S1174 &lt;&gt; "", $I1174/$S1174, ""), ""),"")</f>
        <v/>
      </c>
      <c r="AC1174" s="10" t="str">
        <f>IF(Overall!$A1176&lt;&gt;"",IF(AND(MONTH($O1174) &lt;= 10, MONTH($P1174) &gt;= 10), IF($S1174 &lt;&gt; "", $I1174/$S1174, ""), ""),"")</f>
        <v/>
      </c>
      <c r="AD1174" s="10" t="str">
        <f>IF(Overall!$A1176&lt;&gt;"",IF(AND(MONTH($O1174) &lt;= 11, MONTH($P1174) &gt;= 11), IF($S1174 &lt;&gt; "", $I1174/$S1174, ""), ""),"")</f>
        <v/>
      </c>
      <c r="AE1174" s="10" t="str">
        <f>IF(Overall!$A1176&lt;&gt;"",IF(AND(MONTH($O1174) &lt;= 12, MONTH($P1174) &gt;= 12), IF($S1174 &lt;&gt; "", $I1174/$S1174, ""), ""),"")</f>
        <v/>
      </c>
      <c r="AG1174" s="10" t="str">
        <f ca="1">IFERROR(IF(AND(NOW()&lt;= EOMONTH(DATE(YEAR($P1174),1, 1), 0), Overall!$A1176&lt;&gt;"", MONTH($O1174) &lt;= 1, MONTH($P1174) &gt;= 1), IF($S1174 &lt;&gt; "", $I1174/$S1174, ""), ""), "")</f>
        <v/>
      </c>
      <c r="AH1174" s="10" t="str">
        <f ca="1">IFERROR(IF(AND(NOW()&lt;= EOMONTH(DATE(YEAR($P1174),2, 1), 0), Overall!$A1176&lt;&gt;"", MONTH($O1174) &lt;= 2, MONTH($P1174) &gt;= 2), IF($S1174 &lt;&gt; "", $I1174/$S1174, ""), ""), "")</f>
        <v/>
      </c>
      <c r="AI1174" s="10" t="str">
        <f ca="1">IFERROR(IF(AND(NOW()&lt;= EOMONTH(DATE(YEAR($P1174),3, 1), 0), Overall!$A1176&lt;&gt;"", MONTH($O1174) &lt;= 3, MONTH($P1174) &gt;= 3), IF($S1174 &lt;&gt; "", $I1174/$S1174, ""), ""), "")</f>
        <v/>
      </c>
      <c r="AJ1174" s="10" t="str">
        <f ca="1">IFERROR(IF(AND(NOW()&lt;= EOMONTH(DATE(YEAR($P1174),4, 1), 0), Overall!$A1176&lt;&gt;"", MONTH($O1174) &lt;= 4, MONTH($P1174) &gt;= 4), IF($S1174 &lt;&gt; "", $I1174/$S1174, ""), ""), "")</f>
        <v/>
      </c>
      <c r="AK1174" s="10" t="str">
        <f ca="1">IFERROR(IF(AND(NOW()&lt;= EOMONTH(DATE(YEAR($P1174),5, 1), 0), Overall!$A1176&lt;&gt;"", MONTH($O1174) &lt;= 5, MONTH($P1174) &gt;= 5), IF($S1174 &lt;&gt; "", $I1174/$S1174, ""), ""), "")</f>
        <v/>
      </c>
      <c r="AL1174" s="10" t="str">
        <f ca="1">IFERROR(IF(AND(NOW()&lt;= EOMONTH(DATE(YEAR($P1174),6, 1), 0), Overall!$A1176&lt;&gt;"", MONTH($O1174) &lt;= 6, MONTH($P1174) &gt;= 6), IF($S1174 &lt;&gt; "", $I1174/$S1174, ""), ""), "")</f>
        <v/>
      </c>
      <c r="AM1174" s="10" t="str">
        <f ca="1">IFERROR(IF(AND(NOW()&lt;= EOMONTH(DATE(YEAR($P1174),7, 1), 0), Overall!$A1176&lt;&gt;"", MONTH($O1174) &lt;= 7, MONTH($P1174) &gt;= 7), IF($S1174 &lt;&gt; "", $I1174/$S1174, ""), ""), "")</f>
        <v/>
      </c>
      <c r="AN1174" s="10" t="str">
        <f ca="1">IFERROR(IF(AND(NOW()&lt;= EOMONTH(DATE(YEAR($P1174),8, 1), 0), Overall!$A1176&lt;&gt;"", MONTH($O1174) &lt;= 8, MONTH($P1174) &gt;= 8), IF($S1174 &lt;&gt; "", $I1174/$S1174, ""), ""), "")</f>
        <v/>
      </c>
      <c r="AO1174" s="10" t="str">
        <f ca="1">IFERROR(IF(AND(NOW()&lt;= EOMONTH(DATE(YEAR($P1174),9, 1), 0), Overall!$A1176&lt;&gt;"", MONTH($O1174) &lt;= 9, MONTH($P1174) &gt;= 9), IF($S1174 &lt;&gt; "", $I1174/$S1174, ""), ""), "")</f>
        <v/>
      </c>
      <c r="AP1174" s="10" t="str">
        <f ca="1">IFERROR(IF(AND(NOW()&lt;= EOMONTH(DATE(YEAR($P1174),10, 1), 0), Overall!$A1176&lt;&gt;"", MONTH($O1174) &lt;= 10, MONTH($P1174) &gt;= 10), IF($S1174 &lt;&gt; "", $I1174/$S1174, ""), ""), "")</f>
        <v/>
      </c>
      <c r="AQ1174" s="10" t="str">
        <f ca="1">IFERROR(IF(AND(NOW()&lt;= EOMONTH(DATE(YEAR($P1174),11, 1), 0), Overall!$A1176&lt;&gt;"", MONTH($O1174) &lt;=11, MONTH($P1174) &gt;= 11), IF($S1174 &lt;&gt; "", $I1174/$S1174, ""), ""), "")</f>
        <v/>
      </c>
      <c r="AR1174" s="10" t="str">
        <f ca="1">IFERROR(IF(AND(NOW()&lt;= EOMONTH(DATE(YEAR($P1174),12, 1), 0), Overall!$A1176&lt;&gt;"", MONTH($O1174) &lt;= 12, MONTH($P1174) &gt;= 12), IF($S1174 &lt;&gt; "", $I1174/$S1174, ""), ""), "")</f>
        <v/>
      </c>
      <c r="AS1174" s="16">
        <f t="shared" ca="1" si="37"/>
        <v>0</v>
      </c>
    </row>
    <row r="1175" spans="1:45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5" t="str">
        <f>IF(Overall!P1177&lt;&gt;"",_xlfn.VALUETOTEXT(Overall!P1177),"")</f>
        <v/>
      </c>
      <c r="I1175" s="6" t="str">
        <f>IF(Overall!F1177&lt;&gt;"",VALUE(Overall!F1177),"")</f>
        <v/>
      </c>
      <c r="J1175" s="6" t="str">
        <f>IF(Overall!G1177&lt;&gt;"",VALUE(Overall!G1177),"")</f>
        <v/>
      </c>
      <c r="K1175" s="6" t="str">
        <f>IF(Overall!H1177&lt;&gt;"",VALUE(Overall!H1177),"")</f>
        <v/>
      </c>
      <c r="L1175" s="6" t="str">
        <f>IF(Overall!I1177&lt;&gt;"",VALUE(Overall!I1177),"")</f>
        <v/>
      </c>
      <c r="M1175" s="6" t="str">
        <f>IF(Overall!J1177&lt;&gt;"",VALUE(Overall!J1177),"")</f>
        <v/>
      </c>
      <c r="N1175" s="6" t="str">
        <f>IF(Overall!K1177&lt;&gt;"",VALUE(Overall!K1177),"")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R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S1175" s="5" t="str">
        <f t="shared" si="36"/>
        <v/>
      </c>
      <c r="T1175" s="10" t="str">
        <f>IF(Overall!$A1177&lt;&gt;"",IF(AND(MONTH($O1175) &lt;= 1, MONTH($P1175) &gt;= 1), IF($S1175 &lt;&gt; "", $I1175/$S1175, ""), ""),"")</f>
        <v/>
      </c>
      <c r="U1175" s="10" t="str">
        <f>IF(Overall!$A1177&lt;&gt;"",IF(AND(MONTH($O1175) &lt;= 2, MONTH($P1175) &gt;= 2), IF($S1175 &lt;&gt; "", $I1175/$S1175, ""), ""),"")</f>
        <v/>
      </c>
      <c r="V1175" s="10" t="str">
        <f>IF(Overall!$A1177&lt;&gt;"",IF(AND(MONTH($O1175) &lt;= 3, MONTH($P1175) &gt;= 3), IF($S1175 &lt;&gt; "", $I1175/$S1175, ""), ""),"")</f>
        <v/>
      </c>
      <c r="W1175" s="10" t="str">
        <f>IF(Overall!$A1177&lt;&gt;"",IF(AND(MONTH($O1175) &lt;= 4, MONTH($P1175) &gt;= 4), IF($S1175 &lt;&gt; "", $I1175/$S1175, ""), ""),"")</f>
        <v/>
      </c>
      <c r="X1175" s="10" t="str">
        <f>IF(Overall!$A1177&lt;&gt;"",IF(AND(MONTH($O1175) &lt;= 5, MONTH($P1175) &gt;= 5), IF($S1175 &lt;&gt; "", $I1175/$S1175, ""), ""),"")</f>
        <v/>
      </c>
      <c r="Y1175" s="10" t="str">
        <f>IF(Overall!$A1177&lt;&gt;"",IF(AND(MONTH($O1175) &lt;= 6, MONTH($P1175) &gt;= 6), IF($S1175 &lt;&gt; "", $I1175/$S1175, ""), ""),"")</f>
        <v/>
      </c>
      <c r="Z1175" s="10" t="str">
        <f>IF(Overall!$A1177&lt;&gt;"",IF(AND(MONTH($O1175) &lt;= 7, MONTH($P1175) &gt;= 7 ), IF($S1175 &lt;&gt; "", $I1175/$S1175, ""), ""),"")</f>
        <v/>
      </c>
      <c r="AA1175" s="10" t="str">
        <f>IF(Overall!$A1177&lt;&gt;"",IF(AND(MONTH($O1175) &lt;= 8, MONTH($P1175) &gt;= 8), IF($S1175 &lt;&gt; "", $I1175/$S1175, ""), ""),"")</f>
        <v/>
      </c>
      <c r="AB1175" s="10" t="str">
        <f>IF(Overall!$A1177&lt;&gt;"",IF(AND(MONTH($O1175) &lt;= 9, MONTH($P1175) &gt;= 9), IF($S1175 &lt;&gt; "", $I1175/$S1175, ""), ""),"")</f>
        <v/>
      </c>
      <c r="AC1175" s="10" t="str">
        <f>IF(Overall!$A1177&lt;&gt;"",IF(AND(MONTH($O1175) &lt;= 10, MONTH($P1175) &gt;= 10), IF($S1175 &lt;&gt; "", $I1175/$S1175, ""), ""),"")</f>
        <v/>
      </c>
      <c r="AD1175" s="10" t="str">
        <f>IF(Overall!$A1177&lt;&gt;"",IF(AND(MONTH($O1175) &lt;= 11, MONTH($P1175) &gt;= 11), IF($S1175 &lt;&gt; "", $I1175/$S1175, ""), ""),"")</f>
        <v/>
      </c>
      <c r="AE1175" s="10" t="str">
        <f>IF(Overall!$A1177&lt;&gt;"",IF(AND(MONTH($O1175) &lt;= 12, MONTH($P1175) &gt;= 12), IF($S1175 &lt;&gt; "", $I1175/$S1175, ""), ""),"")</f>
        <v/>
      </c>
      <c r="AG1175" s="10" t="str">
        <f ca="1">IFERROR(IF(AND(NOW()&lt;= EOMONTH(DATE(YEAR($P1175),1, 1), 0), Overall!$A1177&lt;&gt;"", MONTH($O1175) &lt;= 1, MONTH($P1175) &gt;= 1), IF($S1175 &lt;&gt; "", $I1175/$S1175, ""), ""), "")</f>
        <v/>
      </c>
      <c r="AH1175" s="10" t="str">
        <f ca="1">IFERROR(IF(AND(NOW()&lt;= EOMONTH(DATE(YEAR($P1175),2, 1), 0), Overall!$A1177&lt;&gt;"", MONTH($O1175) &lt;= 2, MONTH($P1175) &gt;= 2), IF($S1175 &lt;&gt; "", $I1175/$S1175, ""), ""), "")</f>
        <v/>
      </c>
      <c r="AI1175" s="10" t="str">
        <f ca="1">IFERROR(IF(AND(NOW()&lt;= EOMONTH(DATE(YEAR($P1175),3, 1), 0), Overall!$A1177&lt;&gt;"", MONTH($O1175) &lt;= 3, MONTH($P1175) &gt;= 3), IF($S1175 &lt;&gt; "", $I1175/$S1175, ""), ""), "")</f>
        <v/>
      </c>
      <c r="AJ1175" s="10" t="str">
        <f ca="1">IFERROR(IF(AND(NOW()&lt;= EOMONTH(DATE(YEAR($P1175),4, 1), 0), Overall!$A1177&lt;&gt;"", MONTH($O1175) &lt;= 4, MONTH($P1175) &gt;= 4), IF($S1175 &lt;&gt; "", $I1175/$S1175, ""), ""), "")</f>
        <v/>
      </c>
      <c r="AK1175" s="10" t="str">
        <f ca="1">IFERROR(IF(AND(NOW()&lt;= EOMONTH(DATE(YEAR($P1175),5, 1), 0), Overall!$A1177&lt;&gt;"", MONTH($O1175) &lt;= 5, MONTH($P1175) &gt;= 5), IF($S1175 &lt;&gt; "", $I1175/$S1175, ""), ""), "")</f>
        <v/>
      </c>
      <c r="AL1175" s="10" t="str">
        <f ca="1">IFERROR(IF(AND(NOW()&lt;= EOMONTH(DATE(YEAR($P1175),6, 1), 0), Overall!$A1177&lt;&gt;"", MONTH($O1175) &lt;= 6, MONTH($P1175) &gt;= 6), IF($S1175 &lt;&gt; "", $I1175/$S1175, ""), ""), "")</f>
        <v/>
      </c>
      <c r="AM1175" s="10" t="str">
        <f ca="1">IFERROR(IF(AND(NOW()&lt;= EOMONTH(DATE(YEAR($P1175),7, 1), 0), Overall!$A1177&lt;&gt;"", MONTH($O1175) &lt;= 7, MONTH($P1175) &gt;= 7), IF($S1175 &lt;&gt; "", $I1175/$S1175, ""), ""), "")</f>
        <v/>
      </c>
      <c r="AN1175" s="10" t="str">
        <f ca="1">IFERROR(IF(AND(NOW()&lt;= EOMONTH(DATE(YEAR($P1175),8, 1), 0), Overall!$A1177&lt;&gt;"", MONTH($O1175) &lt;= 8, MONTH($P1175) &gt;= 8), IF($S1175 &lt;&gt; "", $I1175/$S1175, ""), ""), "")</f>
        <v/>
      </c>
      <c r="AO1175" s="10" t="str">
        <f ca="1">IFERROR(IF(AND(NOW()&lt;= EOMONTH(DATE(YEAR($P1175),9, 1), 0), Overall!$A1177&lt;&gt;"", MONTH($O1175) &lt;= 9, MONTH($P1175) &gt;= 9), IF($S1175 &lt;&gt; "", $I1175/$S1175, ""), ""), "")</f>
        <v/>
      </c>
      <c r="AP1175" s="10" t="str">
        <f ca="1">IFERROR(IF(AND(NOW()&lt;= EOMONTH(DATE(YEAR($P1175),10, 1), 0), Overall!$A1177&lt;&gt;"", MONTH($O1175) &lt;= 10, MONTH($P1175) &gt;= 10), IF($S1175 &lt;&gt; "", $I1175/$S1175, ""), ""), "")</f>
        <v/>
      </c>
      <c r="AQ1175" s="10" t="str">
        <f ca="1">IFERROR(IF(AND(NOW()&lt;= EOMONTH(DATE(YEAR($P1175),11, 1), 0), Overall!$A1177&lt;&gt;"", MONTH($O1175) &lt;=11, MONTH($P1175) &gt;= 11), IF($S1175 &lt;&gt; "", $I1175/$S1175, ""), ""), "")</f>
        <v/>
      </c>
      <c r="AR1175" s="10" t="str">
        <f ca="1">IFERROR(IF(AND(NOW()&lt;= EOMONTH(DATE(YEAR($P1175),12, 1), 0), Overall!$A1177&lt;&gt;"", MONTH($O1175) &lt;= 12, MONTH($P1175) &gt;= 12), IF($S1175 &lt;&gt; "", $I1175/$S1175, ""), ""), "")</f>
        <v/>
      </c>
      <c r="AS1175" s="16">
        <f t="shared" ca="1" si="37"/>
        <v>0</v>
      </c>
    </row>
    <row r="1176" spans="1:45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5" t="str">
        <f>IF(Overall!P1178&lt;&gt;"",_xlfn.VALUETOTEXT(Overall!P1178),"")</f>
        <v/>
      </c>
      <c r="I1176" s="6" t="str">
        <f>IF(Overall!F1178&lt;&gt;"",VALUE(Overall!F1178),"")</f>
        <v/>
      </c>
      <c r="J1176" s="6" t="str">
        <f>IF(Overall!G1178&lt;&gt;"",VALUE(Overall!G1178),"")</f>
        <v/>
      </c>
      <c r="K1176" s="6" t="str">
        <f>IF(Overall!H1178&lt;&gt;"",VALUE(Overall!H1178),"")</f>
        <v/>
      </c>
      <c r="L1176" s="6" t="str">
        <f>IF(Overall!I1178&lt;&gt;"",VALUE(Overall!I1178),"")</f>
        <v/>
      </c>
      <c r="M1176" s="6" t="str">
        <f>IF(Overall!J1178&lt;&gt;"",VALUE(Overall!J1178),"")</f>
        <v/>
      </c>
      <c r="N1176" s="6" t="str">
        <f>IF(Overall!K1178&lt;&gt;"",VALUE(Overall!K1178),"")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R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S1176" s="5" t="str">
        <f t="shared" si="36"/>
        <v/>
      </c>
      <c r="T1176" s="10" t="str">
        <f>IF(Overall!$A1178&lt;&gt;"",IF(AND(MONTH($O1176) &lt;= 1, MONTH($P1176) &gt;= 1), IF($S1176 &lt;&gt; "", $I1176/$S1176, ""), ""),"")</f>
        <v/>
      </c>
      <c r="U1176" s="10" t="str">
        <f>IF(Overall!$A1178&lt;&gt;"",IF(AND(MONTH($O1176) &lt;= 2, MONTH($P1176) &gt;= 2), IF($S1176 &lt;&gt; "", $I1176/$S1176, ""), ""),"")</f>
        <v/>
      </c>
      <c r="V1176" s="10" t="str">
        <f>IF(Overall!$A1178&lt;&gt;"",IF(AND(MONTH($O1176) &lt;= 3, MONTH($P1176) &gt;= 3), IF($S1176 &lt;&gt; "", $I1176/$S1176, ""), ""),"")</f>
        <v/>
      </c>
      <c r="W1176" s="10" t="str">
        <f>IF(Overall!$A1178&lt;&gt;"",IF(AND(MONTH($O1176) &lt;= 4, MONTH($P1176) &gt;= 4), IF($S1176 &lt;&gt; "", $I1176/$S1176, ""), ""),"")</f>
        <v/>
      </c>
      <c r="X1176" s="10" t="str">
        <f>IF(Overall!$A1178&lt;&gt;"",IF(AND(MONTH($O1176) &lt;= 5, MONTH($P1176) &gt;= 5), IF($S1176 &lt;&gt; "", $I1176/$S1176, ""), ""),"")</f>
        <v/>
      </c>
      <c r="Y1176" s="10" t="str">
        <f>IF(Overall!$A1178&lt;&gt;"",IF(AND(MONTH($O1176) &lt;= 6, MONTH($P1176) &gt;= 6), IF($S1176 &lt;&gt; "", $I1176/$S1176, ""), ""),"")</f>
        <v/>
      </c>
      <c r="Z1176" s="10" t="str">
        <f>IF(Overall!$A1178&lt;&gt;"",IF(AND(MONTH($O1176) &lt;= 7, MONTH($P1176) &gt;= 7 ), IF($S1176 &lt;&gt; "", $I1176/$S1176, ""), ""),"")</f>
        <v/>
      </c>
      <c r="AA1176" s="10" t="str">
        <f>IF(Overall!$A1178&lt;&gt;"",IF(AND(MONTH($O1176) &lt;= 8, MONTH($P1176) &gt;= 8), IF($S1176 &lt;&gt; "", $I1176/$S1176, ""), ""),"")</f>
        <v/>
      </c>
      <c r="AB1176" s="10" t="str">
        <f>IF(Overall!$A1178&lt;&gt;"",IF(AND(MONTH($O1176) &lt;= 9, MONTH($P1176) &gt;= 9), IF($S1176 &lt;&gt; "", $I1176/$S1176, ""), ""),"")</f>
        <v/>
      </c>
      <c r="AC1176" s="10" t="str">
        <f>IF(Overall!$A1178&lt;&gt;"",IF(AND(MONTH($O1176) &lt;= 10, MONTH($P1176) &gt;= 10), IF($S1176 &lt;&gt; "", $I1176/$S1176, ""), ""),"")</f>
        <v/>
      </c>
      <c r="AD1176" s="10" t="str">
        <f>IF(Overall!$A1178&lt;&gt;"",IF(AND(MONTH($O1176) &lt;= 11, MONTH($P1176) &gt;= 11), IF($S1176 &lt;&gt; "", $I1176/$S1176, ""), ""),"")</f>
        <v/>
      </c>
      <c r="AE1176" s="10" t="str">
        <f>IF(Overall!$A1178&lt;&gt;"",IF(AND(MONTH($O1176) &lt;= 12, MONTH($P1176) &gt;= 12), IF($S1176 &lt;&gt; "", $I1176/$S1176, ""), ""),"")</f>
        <v/>
      </c>
      <c r="AG1176" s="10" t="str">
        <f ca="1">IFERROR(IF(AND(NOW()&lt;= EOMONTH(DATE(YEAR($P1176),1, 1), 0), Overall!$A1178&lt;&gt;"", MONTH($O1176) &lt;= 1, MONTH($P1176) &gt;= 1), IF($S1176 &lt;&gt; "", $I1176/$S1176, ""), ""), "")</f>
        <v/>
      </c>
      <c r="AH1176" s="10" t="str">
        <f ca="1">IFERROR(IF(AND(NOW()&lt;= EOMONTH(DATE(YEAR($P1176),2, 1), 0), Overall!$A1178&lt;&gt;"", MONTH($O1176) &lt;= 2, MONTH($P1176) &gt;= 2), IF($S1176 &lt;&gt; "", $I1176/$S1176, ""), ""), "")</f>
        <v/>
      </c>
      <c r="AI1176" s="10" t="str">
        <f ca="1">IFERROR(IF(AND(NOW()&lt;= EOMONTH(DATE(YEAR($P1176),3, 1), 0), Overall!$A1178&lt;&gt;"", MONTH($O1176) &lt;= 3, MONTH($P1176) &gt;= 3), IF($S1176 &lt;&gt; "", $I1176/$S1176, ""), ""), "")</f>
        <v/>
      </c>
      <c r="AJ1176" s="10" t="str">
        <f ca="1">IFERROR(IF(AND(NOW()&lt;= EOMONTH(DATE(YEAR($P1176),4, 1), 0), Overall!$A1178&lt;&gt;"", MONTH($O1176) &lt;= 4, MONTH($P1176) &gt;= 4), IF($S1176 &lt;&gt; "", $I1176/$S1176, ""), ""), "")</f>
        <v/>
      </c>
      <c r="AK1176" s="10" t="str">
        <f ca="1">IFERROR(IF(AND(NOW()&lt;= EOMONTH(DATE(YEAR($P1176),5, 1), 0), Overall!$A1178&lt;&gt;"", MONTH($O1176) &lt;= 5, MONTH($P1176) &gt;= 5), IF($S1176 &lt;&gt; "", $I1176/$S1176, ""), ""), "")</f>
        <v/>
      </c>
      <c r="AL1176" s="10" t="str">
        <f ca="1">IFERROR(IF(AND(NOW()&lt;= EOMONTH(DATE(YEAR($P1176),6, 1), 0), Overall!$A1178&lt;&gt;"", MONTH($O1176) &lt;= 6, MONTH($P1176) &gt;= 6), IF($S1176 &lt;&gt; "", $I1176/$S1176, ""), ""), "")</f>
        <v/>
      </c>
      <c r="AM1176" s="10" t="str">
        <f ca="1">IFERROR(IF(AND(NOW()&lt;= EOMONTH(DATE(YEAR($P1176),7, 1), 0), Overall!$A1178&lt;&gt;"", MONTH($O1176) &lt;= 7, MONTH($P1176) &gt;= 7), IF($S1176 &lt;&gt; "", $I1176/$S1176, ""), ""), "")</f>
        <v/>
      </c>
      <c r="AN1176" s="10" t="str">
        <f ca="1">IFERROR(IF(AND(NOW()&lt;= EOMONTH(DATE(YEAR($P1176),8, 1), 0), Overall!$A1178&lt;&gt;"", MONTH($O1176) &lt;= 8, MONTH($P1176) &gt;= 8), IF($S1176 &lt;&gt; "", $I1176/$S1176, ""), ""), "")</f>
        <v/>
      </c>
      <c r="AO1176" s="10" t="str">
        <f ca="1">IFERROR(IF(AND(NOW()&lt;= EOMONTH(DATE(YEAR($P1176),9, 1), 0), Overall!$A1178&lt;&gt;"", MONTH($O1176) &lt;= 9, MONTH($P1176) &gt;= 9), IF($S1176 &lt;&gt; "", $I1176/$S1176, ""), ""), "")</f>
        <v/>
      </c>
      <c r="AP1176" s="10" t="str">
        <f ca="1">IFERROR(IF(AND(NOW()&lt;= EOMONTH(DATE(YEAR($P1176),10, 1), 0), Overall!$A1178&lt;&gt;"", MONTH($O1176) &lt;= 10, MONTH($P1176) &gt;= 10), IF($S1176 &lt;&gt; "", $I1176/$S1176, ""), ""), "")</f>
        <v/>
      </c>
      <c r="AQ1176" s="10" t="str">
        <f ca="1">IFERROR(IF(AND(NOW()&lt;= EOMONTH(DATE(YEAR($P1176),11, 1), 0), Overall!$A1178&lt;&gt;"", MONTH($O1176) &lt;=11, MONTH($P1176) &gt;= 11), IF($S1176 &lt;&gt; "", $I1176/$S1176, ""), ""), "")</f>
        <v/>
      </c>
      <c r="AR1176" s="10" t="str">
        <f ca="1">IFERROR(IF(AND(NOW()&lt;= EOMONTH(DATE(YEAR($P1176),12, 1), 0), Overall!$A1178&lt;&gt;"", MONTH($O1176) &lt;= 12, MONTH($P1176) &gt;= 12), IF($S1176 &lt;&gt; "", $I1176/$S1176, ""), ""), "")</f>
        <v/>
      </c>
      <c r="AS1176" s="16">
        <f t="shared" ca="1" si="37"/>
        <v>0</v>
      </c>
    </row>
    <row r="1177" spans="1:45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5" t="str">
        <f>IF(Overall!P1179&lt;&gt;"",_xlfn.VALUETOTEXT(Overall!P1179),"")</f>
        <v/>
      </c>
      <c r="I1177" s="6" t="str">
        <f>IF(Overall!F1179&lt;&gt;"",VALUE(Overall!F1179),"")</f>
        <v/>
      </c>
      <c r="J1177" s="6" t="str">
        <f>IF(Overall!G1179&lt;&gt;"",VALUE(Overall!G1179),"")</f>
        <v/>
      </c>
      <c r="K1177" s="6" t="str">
        <f>IF(Overall!H1179&lt;&gt;"",VALUE(Overall!H1179),"")</f>
        <v/>
      </c>
      <c r="L1177" s="6" t="str">
        <f>IF(Overall!I1179&lt;&gt;"",VALUE(Overall!I1179),"")</f>
        <v/>
      </c>
      <c r="M1177" s="6" t="str">
        <f>IF(Overall!J1179&lt;&gt;"",VALUE(Overall!J1179),"")</f>
        <v/>
      </c>
      <c r="N1177" s="6" t="str">
        <f>IF(Overall!K1179&lt;&gt;"",VALUE(Overall!K1179),"")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R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S1177" s="5" t="str">
        <f t="shared" si="36"/>
        <v/>
      </c>
      <c r="T1177" s="10" t="str">
        <f>IF(Overall!$A1179&lt;&gt;"",IF(AND(MONTH($O1177) &lt;= 1, MONTH($P1177) &gt;= 1), IF($S1177 &lt;&gt; "", $I1177/$S1177, ""), ""),"")</f>
        <v/>
      </c>
      <c r="U1177" s="10" t="str">
        <f>IF(Overall!$A1179&lt;&gt;"",IF(AND(MONTH($O1177) &lt;= 2, MONTH($P1177) &gt;= 2), IF($S1177 &lt;&gt; "", $I1177/$S1177, ""), ""),"")</f>
        <v/>
      </c>
      <c r="V1177" s="10" t="str">
        <f>IF(Overall!$A1179&lt;&gt;"",IF(AND(MONTH($O1177) &lt;= 3, MONTH($P1177) &gt;= 3), IF($S1177 &lt;&gt; "", $I1177/$S1177, ""), ""),"")</f>
        <v/>
      </c>
      <c r="W1177" s="10" t="str">
        <f>IF(Overall!$A1179&lt;&gt;"",IF(AND(MONTH($O1177) &lt;= 4, MONTH($P1177) &gt;= 4), IF($S1177 &lt;&gt; "", $I1177/$S1177, ""), ""),"")</f>
        <v/>
      </c>
      <c r="X1177" s="10" t="str">
        <f>IF(Overall!$A1179&lt;&gt;"",IF(AND(MONTH($O1177) &lt;= 5, MONTH($P1177) &gt;= 5), IF($S1177 &lt;&gt; "", $I1177/$S1177, ""), ""),"")</f>
        <v/>
      </c>
      <c r="Y1177" s="10" t="str">
        <f>IF(Overall!$A1179&lt;&gt;"",IF(AND(MONTH($O1177) &lt;= 6, MONTH($P1177) &gt;= 6), IF($S1177 &lt;&gt; "", $I1177/$S1177, ""), ""),"")</f>
        <v/>
      </c>
      <c r="Z1177" s="10" t="str">
        <f>IF(Overall!$A1179&lt;&gt;"",IF(AND(MONTH($O1177) &lt;= 7, MONTH($P1177) &gt;= 7 ), IF($S1177 &lt;&gt; "", $I1177/$S1177, ""), ""),"")</f>
        <v/>
      </c>
      <c r="AA1177" s="10" t="str">
        <f>IF(Overall!$A1179&lt;&gt;"",IF(AND(MONTH($O1177) &lt;= 8, MONTH($P1177) &gt;= 8), IF($S1177 &lt;&gt; "", $I1177/$S1177, ""), ""),"")</f>
        <v/>
      </c>
      <c r="AB1177" s="10" t="str">
        <f>IF(Overall!$A1179&lt;&gt;"",IF(AND(MONTH($O1177) &lt;= 9, MONTH($P1177) &gt;= 9), IF($S1177 &lt;&gt; "", $I1177/$S1177, ""), ""),"")</f>
        <v/>
      </c>
      <c r="AC1177" s="10" t="str">
        <f>IF(Overall!$A1179&lt;&gt;"",IF(AND(MONTH($O1177) &lt;= 10, MONTH($P1177) &gt;= 10), IF($S1177 &lt;&gt; "", $I1177/$S1177, ""), ""),"")</f>
        <v/>
      </c>
      <c r="AD1177" s="10" t="str">
        <f>IF(Overall!$A1179&lt;&gt;"",IF(AND(MONTH($O1177) &lt;= 11, MONTH($P1177) &gt;= 11), IF($S1177 &lt;&gt; "", $I1177/$S1177, ""), ""),"")</f>
        <v/>
      </c>
      <c r="AE1177" s="10" t="str">
        <f>IF(Overall!$A1179&lt;&gt;"",IF(AND(MONTH($O1177) &lt;= 12, MONTH($P1177) &gt;= 12), IF($S1177 &lt;&gt; "", $I1177/$S1177, ""), ""),"")</f>
        <v/>
      </c>
      <c r="AG1177" s="10" t="str">
        <f ca="1">IFERROR(IF(AND(NOW()&lt;= EOMONTH(DATE(YEAR($P1177),1, 1), 0), Overall!$A1179&lt;&gt;"", MONTH($O1177) &lt;= 1, MONTH($P1177) &gt;= 1), IF($S1177 &lt;&gt; "", $I1177/$S1177, ""), ""), "")</f>
        <v/>
      </c>
      <c r="AH1177" s="10" t="str">
        <f ca="1">IFERROR(IF(AND(NOW()&lt;= EOMONTH(DATE(YEAR($P1177),2, 1), 0), Overall!$A1179&lt;&gt;"", MONTH($O1177) &lt;= 2, MONTH($P1177) &gt;= 2), IF($S1177 &lt;&gt; "", $I1177/$S1177, ""), ""), "")</f>
        <v/>
      </c>
      <c r="AI1177" s="10" t="str">
        <f ca="1">IFERROR(IF(AND(NOW()&lt;= EOMONTH(DATE(YEAR($P1177),3, 1), 0), Overall!$A1179&lt;&gt;"", MONTH($O1177) &lt;= 3, MONTH($P1177) &gt;= 3), IF($S1177 &lt;&gt; "", $I1177/$S1177, ""), ""), "")</f>
        <v/>
      </c>
      <c r="AJ1177" s="10" t="str">
        <f ca="1">IFERROR(IF(AND(NOW()&lt;= EOMONTH(DATE(YEAR($P1177),4, 1), 0), Overall!$A1179&lt;&gt;"", MONTH($O1177) &lt;= 4, MONTH($P1177) &gt;= 4), IF($S1177 &lt;&gt; "", $I1177/$S1177, ""), ""), "")</f>
        <v/>
      </c>
      <c r="AK1177" s="10" t="str">
        <f ca="1">IFERROR(IF(AND(NOW()&lt;= EOMONTH(DATE(YEAR($P1177),5, 1), 0), Overall!$A1179&lt;&gt;"", MONTH($O1177) &lt;= 5, MONTH($P1177) &gt;= 5), IF($S1177 &lt;&gt; "", $I1177/$S1177, ""), ""), "")</f>
        <v/>
      </c>
      <c r="AL1177" s="10" t="str">
        <f ca="1">IFERROR(IF(AND(NOW()&lt;= EOMONTH(DATE(YEAR($P1177),6, 1), 0), Overall!$A1179&lt;&gt;"", MONTH($O1177) &lt;= 6, MONTH($P1177) &gt;= 6), IF($S1177 &lt;&gt; "", $I1177/$S1177, ""), ""), "")</f>
        <v/>
      </c>
      <c r="AM1177" s="10" t="str">
        <f ca="1">IFERROR(IF(AND(NOW()&lt;= EOMONTH(DATE(YEAR($P1177),7, 1), 0), Overall!$A1179&lt;&gt;"", MONTH($O1177) &lt;= 7, MONTH($P1177) &gt;= 7), IF($S1177 &lt;&gt; "", $I1177/$S1177, ""), ""), "")</f>
        <v/>
      </c>
      <c r="AN1177" s="10" t="str">
        <f ca="1">IFERROR(IF(AND(NOW()&lt;= EOMONTH(DATE(YEAR($P1177),8, 1), 0), Overall!$A1179&lt;&gt;"", MONTH($O1177) &lt;= 8, MONTH($P1177) &gt;= 8), IF($S1177 &lt;&gt; "", $I1177/$S1177, ""), ""), "")</f>
        <v/>
      </c>
      <c r="AO1177" s="10" t="str">
        <f ca="1">IFERROR(IF(AND(NOW()&lt;= EOMONTH(DATE(YEAR($P1177),9, 1), 0), Overall!$A1179&lt;&gt;"", MONTH($O1177) &lt;= 9, MONTH($P1177) &gt;= 9), IF($S1177 &lt;&gt; "", $I1177/$S1177, ""), ""), "")</f>
        <v/>
      </c>
      <c r="AP1177" s="10" t="str">
        <f ca="1">IFERROR(IF(AND(NOW()&lt;= EOMONTH(DATE(YEAR($P1177),10, 1), 0), Overall!$A1179&lt;&gt;"", MONTH($O1177) &lt;= 10, MONTH($P1177) &gt;= 10), IF($S1177 &lt;&gt; "", $I1177/$S1177, ""), ""), "")</f>
        <v/>
      </c>
      <c r="AQ1177" s="10" t="str">
        <f ca="1">IFERROR(IF(AND(NOW()&lt;= EOMONTH(DATE(YEAR($P1177),11, 1), 0), Overall!$A1179&lt;&gt;"", MONTH($O1177) &lt;=11, MONTH($P1177) &gt;= 11), IF($S1177 &lt;&gt; "", $I1177/$S1177, ""), ""), "")</f>
        <v/>
      </c>
      <c r="AR1177" s="10" t="str">
        <f ca="1">IFERROR(IF(AND(NOW()&lt;= EOMONTH(DATE(YEAR($P1177),12, 1), 0), Overall!$A1179&lt;&gt;"", MONTH($O1177) &lt;= 12, MONTH($P1177) &gt;= 12), IF($S1177 &lt;&gt; "", $I1177/$S1177, ""), ""), "")</f>
        <v/>
      </c>
      <c r="AS1177" s="16">
        <f t="shared" ca="1" si="37"/>
        <v>0</v>
      </c>
    </row>
    <row r="1178" spans="1:45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5" t="str">
        <f>IF(Overall!P1180&lt;&gt;"",_xlfn.VALUETOTEXT(Overall!P1180),"")</f>
        <v/>
      </c>
      <c r="I1178" s="6" t="str">
        <f>IF(Overall!F1180&lt;&gt;"",VALUE(Overall!F1180),"")</f>
        <v/>
      </c>
      <c r="J1178" s="6" t="str">
        <f>IF(Overall!G1180&lt;&gt;"",VALUE(Overall!G1180),"")</f>
        <v/>
      </c>
      <c r="K1178" s="6" t="str">
        <f>IF(Overall!H1180&lt;&gt;"",VALUE(Overall!H1180),"")</f>
        <v/>
      </c>
      <c r="L1178" s="6" t="str">
        <f>IF(Overall!I1180&lt;&gt;"",VALUE(Overall!I1180),"")</f>
        <v/>
      </c>
      <c r="M1178" s="6" t="str">
        <f>IF(Overall!J1180&lt;&gt;"",VALUE(Overall!J1180),"")</f>
        <v/>
      </c>
      <c r="N1178" s="6" t="str">
        <f>IF(Overall!K1180&lt;&gt;"",VALUE(Overall!K1180),"")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R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S1178" s="5" t="str">
        <f t="shared" si="36"/>
        <v/>
      </c>
      <c r="T1178" s="10" t="str">
        <f>IF(Overall!$A1180&lt;&gt;"",IF(AND(MONTH($O1178) &lt;= 1, MONTH($P1178) &gt;= 1), IF($S1178 &lt;&gt; "", $I1178/$S1178, ""), ""),"")</f>
        <v/>
      </c>
      <c r="U1178" s="10" t="str">
        <f>IF(Overall!$A1180&lt;&gt;"",IF(AND(MONTH($O1178) &lt;= 2, MONTH($P1178) &gt;= 2), IF($S1178 &lt;&gt; "", $I1178/$S1178, ""), ""),"")</f>
        <v/>
      </c>
      <c r="V1178" s="10" t="str">
        <f>IF(Overall!$A1180&lt;&gt;"",IF(AND(MONTH($O1178) &lt;= 3, MONTH($P1178) &gt;= 3), IF($S1178 &lt;&gt; "", $I1178/$S1178, ""), ""),"")</f>
        <v/>
      </c>
      <c r="W1178" s="10" t="str">
        <f>IF(Overall!$A1180&lt;&gt;"",IF(AND(MONTH($O1178) &lt;= 4, MONTH($P1178) &gt;= 4), IF($S1178 &lt;&gt; "", $I1178/$S1178, ""), ""),"")</f>
        <v/>
      </c>
      <c r="X1178" s="10" t="str">
        <f>IF(Overall!$A1180&lt;&gt;"",IF(AND(MONTH($O1178) &lt;= 5, MONTH($P1178) &gt;= 5), IF($S1178 &lt;&gt; "", $I1178/$S1178, ""), ""),"")</f>
        <v/>
      </c>
      <c r="Y1178" s="10" t="str">
        <f>IF(Overall!$A1180&lt;&gt;"",IF(AND(MONTH($O1178) &lt;= 6, MONTH($P1178) &gt;= 6), IF($S1178 &lt;&gt; "", $I1178/$S1178, ""), ""),"")</f>
        <v/>
      </c>
      <c r="Z1178" s="10" t="str">
        <f>IF(Overall!$A1180&lt;&gt;"",IF(AND(MONTH($O1178) &lt;= 7, MONTH($P1178) &gt;= 7 ), IF($S1178 &lt;&gt; "", $I1178/$S1178, ""), ""),"")</f>
        <v/>
      </c>
      <c r="AA1178" s="10" t="str">
        <f>IF(Overall!$A1180&lt;&gt;"",IF(AND(MONTH($O1178) &lt;= 8, MONTH($P1178) &gt;= 8), IF($S1178 &lt;&gt; "", $I1178/$S1178, ""), ""),"")</f>
        <v/>
      </c>
      <c r="AB1178" s="10" t="str">
        <f>IF(Overall!$A1180&lt;&gt;"",IF(AND(MONTH($O1178) &lt;= 9, MONTH($P1178) &gt;= 9), IF($S1178 &lt;&gt; "", $I1178/$S1178, ""), ""),"")</f>
        <v/>
      </c>
      <c r="AC1178" s="10" t="str">
        <f>IF(Overall!$A1180&lt;&gt;"",IF(AND(MONTH($O1178) &lt;= 10, MONTH($P1178) &gt;= 10), IF($S1178 &lt;&gt; "", $I1178/$S1178, ""), ""),"")</f>
        <v/>
      </c>
      <c r="AD1178" s="10" t="str">
        <f>IF(Overall!$A1180&lt;&gt;"",IF(AND(MONTH($O1178) &lt;= 11, MONTH($P1178) &gt;= 11), IF($S1178 &lt;&gt; "", $I1178/$S1178, ""), ""),"")</f>
        <v/>
      </c>
      <c r="AE1178" s="10" t="str">
        <f>IF(Overall!$A1180&lt;&gt;"",IF(AND(MONTH($O1178) &lt;= 12, MONTH($P1178) &gt;= 12), IF($S1178 &lt;&gt; "", $I1178/$S1178, ""), ""),"")</f>
        <v/>
      </c>
      <c r="AG1178" s="10" t="str">
        <f ca="1">IFERROR(IF(AND(NOW()&lt;= EOMONTH(DATE(YEAR($P1178),1, 1), 0), Overall!$A1180&lt;&gt;"", MONTH($O1178) &lt;= 1, MONTH($P1178) &gt;= 1), IF($S1178 &lt;&gt; "", $I1178/$S1178, ""), ""), "")</f>
        <v/>
      </c>
      <c r="AH1178" s="10" t="str">
        <f ca="1">IFERROR(IF(AND(NOW()&lt;= EOMONTH(DATE(YEAR($P1178),2, 1), 0), Overall!$A1180&lt;&gt;"", MONTH($O1178) &lt;= 2, MONTH($P1178) &gt;= 2), IF($S1178 &lt;&gt; "", $I1178/$S1178, ""), ""), "")</f>
        <v/>
      </c>
      <c r="AI1178" s="10" t="str">
        <f ca="1">IFERROR(IF(AND(NOW()&lt;= EOMONTH(DATE(YEAR($P1178),3, 1), 0), Overall!$A1180&lt;&gt;"", MONTH($O1178) &lt;= 3, MONTH($P1178) &gt;= 3), IF($S1178 &lt;&gt; "", $I1178/$S1178, ""), ""), "")</f>
        <v/>
      </c>
      <c r="AJ1178" s="10" t="str">
        <f ca="1">IFERROR(IF(AND(NOW()&lt;= EOMONTH(DATE(YEAR($P1178),4, 1), 0), Overall!$A1180&lt;&gt;"", MONTH($O1178) &lt;= 4, MONTH($P1178) &gt;= 4), IF($S1178 &lt;&gt; "", $I1178/$S1178, ""), ""), "")</f>
        <v/>
      </c>
      <c r="AK1178" s="10" t="str">
        <f ca="1">IFERROR(IF(AND(NOW()&lt;= EOMONTH(DATE(YEAR($P1178),5, 1), 0), Overall!$A1180&lt;&gt;"", MONTH($O1178) &lt;= 5, MONTH($P1178) &gt;= 5), IF($S1178 &lt;&gt; "", $I1178/$S1178, ""), ""), "")</f>
        <v/>
      </c>
      <c r="AL1178" s="10" t="str">
        <f ca="1">IFERROR(IF(AND(NOW()&lt;= EOMONTH(DATE(YEAR($P1178),6, 1), 0), Overall!$A1180&lt;&gt;"", MONTH($O1178) &lt;= 6, MONTH($P1178) &gt;= 6), IF($S1178 &lt;&gt; "", $I1178/$S1178, ""), ""), "")</f>
        <v/>
      </c>
      <c r="AM1178" s="10" t="str">
        <f ca="1">IFERROR(IF(AND(NOW()&lt;= EOMONTH(DATE(YEAR($P1178),7, 1), 0), Overall!$A1180&lt;&gt;"", MONTH($O1178) &lt;= 7, MONTH($P1178) &gt;= 7), IF($S1178 &lt;&gt; "", $I1178/$S1178, ""), ""), "")</f>
        <v/>
      </c>
      <c r="AN1178" s="10" t="str">
        <f ca="1">IFERROR(IF(AND(NOW()&lt;= EOMONTH(DATE(YEAR($P1178),8, 1), 0), Overall!$A1180&lt;&gt;"", MONTH($O1178) &lt;= 8, MONTH($P1178) &gt;= 8), IF($S1178 &lt;&gt; "", $I1178/$S1178, ""), ""), "")</f>
        <v/>
      </c>
      <c r="AO1178" s="10" t="str">
        <f ca="1">IFERROR(IF(AND(NOW()&lt;= EOMONTH(DATE(YEAR($P1178),9, 1), 0), Overall!$A1180&lt;&gt;"", MONTH($O1178) &lt;= 9, MONTH($P1178) &gt;= 9), IF($S1178 &lt;&gt; "", $I1178/$S1178, ""), ""), "")</f>
        <v/>
      </c>
      <c r="AP1178" s="10" t="str">
        <f ca="1">IFERROR(IF(AND(NOW()&lt;= EOMONTH(DATE(YEAR($P1178),10, 1), 0), Overall!$A1180&lt;&gt;"", MONTH($O1178) &lt;= 10, MONTH($P1178) &gt;= 10), IF($S1178 &lt;&gt; "", $I1178/$S1178, ""), ""), "")</f>
        <v/>
      </c>
      <c r="AQ1178" s="10" t="str">
        <f ca="1">IFERROR(IF(AND(NOW()&lt;= EOMONTH(DATE(YEAR($P1178),11, 1), 0), Overall!$A1180&lt;&gt;"", MONTH($O1178) &lt;=11, MONTH($P1178) &gt;= 11), IF($S1178 &lt;&gt; "", $I1178/$S1178, ""), ""), "")</f>
        <v/>
      </c>
      <c r="AR1178" s="10" t="str">
        <f ca="1">IFERROR(IF(AND(NOW()&lt;= EOMONTH(DATE(YEAR($P1178),12, 1), 0), Overall!$A1180&lt;&gt;"", MONTH($O1178) &lt;= 12, MONTH($P1178) &gt;= 12), IF($S1178 &lt;&gt; "", $I1178/$S1178, ""), ""), "")</f>
        <v/>
      </c>
      <c r="AS1178" s="16">
        <f t="shared" ca="1" si="37"/>
        <v>0</v>
      </c>
    </row>
    <row r="1179" spans="1:45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5" t="str">
        <f>IF(Overall!P1181&lt;&gt;"",_xlfn.VALUETOTEXT(Overall!P1181),"")</f>
        <v/>
      </c>
      <c r="I1179" s="6" t="str">
        <f>IF(Overall!F1181&lt;&gt;"",VALUE(Overall!F1181),"")</f>
        <v/>
      </c>
      <c r="J1179" s="6" t="str">
        <f>IF(Overall!G1181&lt;&gt;"",VALUE(Overall!G1181),"")</f>
        <v/>
      </c>
      <c r="K1179" s="6" t="str">
        <f>IF(Overall!H1181&lt;&gt;"",VALUE(Overall!H1181),"")</f>
        <v/>
      </c>
      <c r="L1179" s="6" t="str">
        <f>IF(Overall!I1181&lt;&gt;"",VALUE(Overall!I1181),"")</f>
        <v/>
      </c>
      <c r="M1179" s="6" t="str">
        <f>IF(Overall!J1181&lt;&gt;"",VALUE(Overall!J1181),"")</f>
        <v/>
      </c>
      <c r="N1179" s="6" t="str">
        <f>IF(Overall!K1181&lt;&gt;"",VALUE(Overall!K1181),"")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R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S1179" s="5" t="str">
        <f t="shared" si="36"/>
        <v/>
      </c>
      <c r="T1179" s="10" t="str">
        <f>IF(Overall!$A1181&lt;&gt;"",IF(AND(MONTH($O1179) &lt;= 1, MONTH($P1179) &gt;= 1), IF($S1179 &lt;&gt; "", $I1179/$S1179, ""), ""),"")</f>
        <v/>
      </c>
      <c r="U1179" s="10" t="str">
        <f>IF(Overall!$A1181&lt;&gt;"",IF(AND(MONTH($O1179) &lt;= 2, MONTH($P1179) &gt;= 2), IF($S1179 &lt;&gt; "", $I1179/$S1179, ""), ""),"")</f>
        <v/>
      </c>
      <c r="V1179" s="10" t="str">
        <f>IF(Overall!$A1181&lt;&gt;"",IF(AND(MONTH($O1179) &lt;= 3, MONTH($P1179) &gt;= 3), IF($S1179 &lt;&gt; "", $I1179/$S1179, ""), ""),"")</f>
        <v/>
      </c>
      <c r="W1179" s="10" t="str">
        <f>IF(Overall!$A1181&lt;&gt;"",IF(AND(MONTH($O1179) &lt;= 4, MONTH($P1179) &gt;= 4), IF($S1179 &lt;&gt; "", $I1179/$S1179, ""), ""),"")</f>
        <v/>
      </c>
      <c r="X1179" s="10" t="str">
        <f>IF(Overall!$A1181&lt;&gt;"",IF(AND(MONTH($O1179) &lt;= 5, MONTH($P1179) &gt;= 5), IF($S1179 &lt;&gt; "", $I1179/$S1179, ""), ""),"")</f>
        <v/>
      </c>
      <c r="Y1179" s="10" t="str">
        <f>IF(Overall!$A1181&lt;&gt;"",IF(AND(MONTH($O1179) &lt;= 6, MONTH($P1179) &gt;= 6), IF($S1179 &lt;&gt; "", $I1179/$S1179, ""), ""),"")</f>
        <v/>
      </c>
      <c r="Z1179" s="10" t="str">
        <f>IF(Overall!$A1181&lt;&gt;"",IF(AND(MONTH($O1179) &lt;= 7, MONTH($P1179) &gt;= 7 ), IF($S1179 &lt;&gt; "", $I1179/$S1179, ""), ""),"")</f>
        <v/>
      </c>
      <c r="AA1179" s="10" t="str">
        <f>IF(Overall!$A1181&lt;&gt;"",IF(AND(MONTH($O1179) &lt;= 8, MONTH($P1179) &gt;= 8), IF($S1179 &lt;&gt; "", $I1179/$S1179, ""), ""),"")</f>
        <v/>
      </c>
      <c r="AB1179" s="10" t="str">
        <f>IF(Overall!$A1181&lt;&gt;"",IF(AND(MONTH($O1179) &lt;= 9, MONTH($P1179) &gt;= 9), IF($S1179 &lt;&gt; "", $I1179/$S1179, ""), ""),"")</f>
        <v/>
      </c>
      <c r="AC1179" s="10" t="str">
        <f>IF(Overall!$A1181&lt;&gt;"",IF(AND(MONTH($O1179) &lt;= 10, MONTH($P1179) &gt;= 10), IF($S1179 &lt;&gt; "", $I1179/$S1179, ""), ""),"")</f>
        <v/>
      </c>
      <c r="AD1179" s="10" t="str">
        <f>IF(Overall!$A1181&lt;&gt;"",IF(AND(MONTH($O1179) &lt;= 11, MONTH($P1179) &gt;= 11), IF($S1179 &lt;&gt; "", $I1179/$S1179, ""), ""),"")</f>
        <v/>
      </c>
      <c r="AE1179" s="10" t="str">
        <f>IF(Overall!$A1181&lt;&gt;"",IF(AND(MONTH($O1179) &lt;= 12, MONTH($P1179) &gt;= 12), IF($S1179 &lt;&gt; "", $I1179/$S1179, ""), ""),"")</f>
        <v/>
      </c>
      <c r="AG1179" s="10" t="str">
        <f ca="1">IFERROR(IF(AND(NOW()&lt;= EOMONTH(DATE(YEAR($P1179),1, 1), 0), Overall!$A1181&lt;&gt;"", MONTH($O1179) &lt;= 1, MONTH($P1179) &gt;= 1), IF($S1179 &lt;&gt; "", $I1179/$S1179, ""), ""), "")</f>
        <v/>
      </c>
      <c r="AH1179" s="10" t="str">
        <f ca="1">IFERROR(IF(AND(NOW()&lt;= EOMONTH(DATE(YEAR($P1179),2, 1), 0), Overall!$A1181&lt;&gt;"", MONTH($O1179) &lt;= 2, MONTH($P1179) &gt;= 2), IF($S1179 &lt;&gt; "", $I1179/$S1179, ""), ""), "")</f>
        <v/>
      </c>
      <c r="AI1179" s="10" t="str">
        <f ca="1">IFERROR(IF(AND(NOW()&lt;= EOMONTH(DATE(YEAR($P1179),3, 1), 0), Overall!$A1181&lt;&gt;"", MONTH($O1179) &lt;= 3, MONTH($P1179) &gt;= 3), IF($S1179 &lt;&gt; "", $I1179/$S1179, ""), ""), "")</f>
        <v/>
      </c>
      <c r="AJ1179" s="10" t="str">
        <f ca="1">IFERROR(IF(AND(NOW()&lt;= EOMONTH(DATE(YEAR($P1179),4, 1), 0), Overall!$A1181&lt;&gt;"", MONTH($O1179) &lt;= 4, MONTH($P1179) &gt;= 4), IF($S1179 &lt;&gt; "", $I1179/$S1179, ""), ""), "")</f>
        <v/>
      </c>
      <c r="AK1179" s="10" t="str">
        <f ca="1">IFERROR(IF(AND(NOW()&lt;= EOMONTH(DATE(YEAR($P1179),5, 1), 0), Overall!$A1181&lt;&gt;"", MONTH($O1179) &lt;= 5, MONTH($P1179) &gt;= 5), IF($S1179 &lt;&gt; "", $I1179/$S1179, ""), ""), "")</f>
        <v/>
      </c>
      <c r="AL1179" s="10" t="str">
        <f ca="1">IFERROR(IF(AND(NOW()&lt;= EOMONTH(DATE(YEAR($P1179),6, 1), 0), Overall!$A1181&lt;&gt;"", MONTH($O1179) &lt;= 6, MONTH($P1179) &gt;= 6), IF($S1179 &lt;&gt; "", $I1179/$S1179, ""), ""), "")</f>
        <v/>
      </c>
      <c r="AM1179" s="10" t="str">
        <f ca="1">IFERROR(IF(AND(NOW()&lt;= EOMONTH(DATE(YEAR($P1179),7, 1), 0), Overall!$A1181&lt;&gt;"", MONTH($O1179) &lt;= 7, MONTH($P1179) &gt;= 7), IF($S1179 &lt;&gt; "", $I1179/$S1179, ""), ""), "")</f>
        <v/>
      </c>
      <c r="AN1179" s="10" t="str">
        <f ca="1">IFERROR(IF(AND(NOW()&lt;= EOMONTH(DATE(YEAR($P1179),8, 1), 0), Overall!$A1181&lt;&gt;"", MONTH($O1179) &lt;= 8, MONTH($P1179) &gt;= 8), IF($S1179 &lt;&gt; "", $I1179/$S1179, ""), ""), "")</f>
        <v/>
      </c>
      <c r="AO1179" s="10" t="str">
        <f ca="1">IFERROR(IF(AND(NOW()&lt;= EOMONTH(DATE(YEAR($P1179),9, 1), 0), Overall!$A1181&lt;&gt;"", MONTH($O1179) &lt;= 9, MONTH($P1179) &gt;= 9), IF($S1179 &lt;&gt; "", $I1179/$S1179, ""), ""), "")</f>
        <v/>
      </c>
      <c r="AP1179" s="10" t="str">
        <f ca="1">IFERROR(IF(AND(NOW()&lt;= EOMONTH(DATE(YEAR($P1179),10, 1), 0), Overall!$A1181&lt;&gt;"", MONTH($O1179) &lt;= 10, MONTH($P1179) &gt;= 10), IF($S1179 &lt;&gt; "", $I1179/$S1179, ""), ""), "")</f>
        <v/>
      </c>
      <c r="AQ1179" s="10" t="str">
        <f ca="1">IFERROR(IF(AND(NOW()&lt;= EOMONTH(DATE(YEAR($P1179),11, 1), 0), Overall!$A1181&lt;&gt;"", MONTH($O1179) &lt;=11, MONTH($P1179) &gt;= 11), IF($S1179 &lt;&gt; "", $I1179/$S1179, ""), ""), "")</f>
        <v/>
      </c>
      <c r="AR1179" s="10" t="str">
        <f ca="1">IFERROR(IF(AND(NOW()&lt;= EOMONTH(DATE(YEAR($P1179),12, 1), 0), Overall!$A1181&lt;&gt;"", MONTH($O1179) &lt;= 12, MONTH($P1179) &gt;= 12), IF($S1179 &lt;&gt; "", $I1179/$S1179, ""), ""), "")</f>
        <v/>
      </c>
      <c r="AS1179" s="16">
        <f t="shared" ca="1" si="37"/>
        <v>0</v>
      </c>
    </row>
    <row r="1180" spans="1:45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5" t="str">
        <f>IF(Overall!P1182&lt;&gt;"",_xlfn.VALUETOTEXT(Overall!P1182),"")</f>
        <v/>
      </c>
      <c r="I1180" s="6" t="str">
        <f>IF(Overall!F1182&lt;&gt;"",VALUE(Overall!F1182),"")</f>
        <v/>
      </c>
      <c r="J1180" s="6" t="str">
        <f>IF(Overall!G1182&lt;&gt;"",VALUE(Overall!G1182),"")</f>
        <v/>
      </c>
      <c r="K1180" s="6" t="str">
        <f>IF(Overall!H1182&lt;&gt;"",VALUE(Overall!H1182),"")</f>
        <v/>
      </c>
      <c r="L1180" s="6" t="str">
        <f>IF(Overall!I1182&lt;&gt;"",VALUE(Overall!I1182),"")</f>
        <v/>
      </c>
      <c r="M1180" s="6" t="str">
        <f>IF(Overall!J1182&lt;&gt;"",VALUE(Overall!J1182),"")</f>
        <v/>
      </c>
      <c r="N1180" s="6" t="str">
        <f>IF(Overall!K1182&lt;&gt;"",VALUE(Overall!K1182),"")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R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S1180" s="5" t="str">
        <f t="shared" si="36"/>
        <v/>
      </c>
      <c r="T1180" s="10" t="str">
        <f>IF(Overall!$A1182&lt;&gt;"",IF(AND(MONTH($O1180) &lt;= 1, MONTH($P1180) &gt;= 1), IF($S1180 &lt;&gt; "", $I1180/$S1180, ""), ""),"")</f>
        <v/>
      </c>
      <c r="U1180" s="10" t="str">
        <f>IF(Overall!$A1182&lt;&gt;"",IF(AND(MONTH($O1180) &lt;= 2, MONTH($P1180) &gt;= 2), IF($S1180 &lt;&gt; "", $I1180/$S1180, ""), ""),"")</f>
        <v/>
      </c>
      <c r="V1180" s="10" t="str">
        <f>IF(Overall!$A1182&lt;&gt;"",IF(AND(MONTH($O1180) &lt;= 3, MONTH($P1180) &gt;= 3), IF($S1180 &lt;&gt; "", $I1180/$S1180, ""), ""),"")</f>
        <v/>
      </c>
      <c r="W1180" s="10" t="str">
        <f>IF(Overall!$A1182&lt;&gt;"",IF(AND(MONTH($O1180) &lt;= 4, MONTH($P1180) &gt;= 4), IF($S1180 &lt;&gt; "", $I1180/$S1180, ""), ""),"")</f>
        <v/>
      </c>
      <c r="X1180" s="10" t="str">
        <f>IF(Overall!$A1182&lt;&gt;"",IF(AND(MONTH($O1180) &lt;= 5, MONTH($P1180) &gt;= 5), IF($S1180 &lt;&gt; "", $I1180/$S1180, ""), ""),"")</f>
        <v/>
      </c>
      <c r="Y1180" s="10" t="str">
        <f>IF(Overall!$A1182&lt;&gt;"",IF(AND(MONTH($O1180) &lt;= 6, MONTH($P1180) &gt;= 6), IF($S1180 &lt;&gt; "", $I1180/$S1180, ""), ""),"")</f>
        <v/>
      </c>
      <c r="Z1180" s="10" t="str">
        <f>IF(Overall!$A1182&lt;&gt;"",IF(AND(MONTH($O1180) &lt;= 7, MONTH($P1180) &gt;= 7 ), IF($S1180 &lt;&gt; "", $I1180/$S1180, ""), ""),"")</f>
        <v/>
      </c>
      <c r="AA1180" s="10" t="str">
        <f>IF(Overall!$A1182&lt;&gt;"",IF(AND(MONTH($O1180) &lt;= 8, MONTH($P1180) &gt;= 8), IF($S1180 &lt;&gt; "", $I1180/$S1180, ""), ""),"")</f>
        <v/>
      </c>
      <c r="AB1180" s="10" t="str">
        <f>IF(Overall!$A1182&lt;&gt;"",IF(AND(MONTH($O1180) &lt;= 9, MONTH($P1180) &gt;= 9), IF($S1180 &lt;&gt; "", $I1180/$S1180, ""), ""),"")</f>
        <v/>
      </c>
      <c r="AC1180" s="10" t="str">
        <f>IF(Overall!$A1182&lt;&gt;"",IF(AND(MONTH($O1180) &lt;= 10, MONTH($P1180) &gt;= 10), IF($S1180 &lt;&gt; "", $I1180/$S1180, ""), ""),"")</f>
        <v/>
      </c>
      <c r="AD1180" s="10" t="str">
        <f>IF(Overall!$A1182&lt;&gt;"",IF(AND(MONTH($O1180) &lt;= 11, MONTH($P1180) &gt;= 11), IF($S1180 &lt;&gt; "", $I1180/$S1180, ""), ""),"")</f>
        <v/>
      </c>
      <c r="AE1180" s="10" t="str">
        <f>IF(Overall!$A1182&lt;&gt;"",IF(AND(MONTH($O1180) &lt;= 12, MONTH($P1180) &gt;= 12), IF($S1180 &lt;&gt; "", $I1180/$S1180, ""), ""),"")</f>
        <v/>
      </c>
      <c r="AG1180" s="10" t="str">
        <f ca="1">IFERROR(IF(AND(NOW()&lt;= EOMONTH(DATE(YEAR($P1180),1, 1), 0), Overall!$A1182&lt;&gt;"", MONTH($O1180) &lt;= 1, MONTH($P1180) &gt;= 1), IF($S1180 &lt;&gt; "", $I1180/$S1180, ""), ""), "")</f>
        <v/>
      </c>
      <c r="AH1180" s="10" t="str">
        <f ca="1">IFERROR(IF(AND(NOW()&lt;= EOMONTH(DATE(YEAR($P1180),2, 1), 0), Overall!$A1182&lt;&gt;"", MONTH($O1180) &lt;= 2, MONTH($P1180) &gt;= 2), IF($S1180 &lt;&gt; "", $I1180/$S1180, ""), ""), "")</f>
        <v/>
      </c>
      <c r="AI1180" s="10" t="str">
        <f ca="1">IFERROR(IF(AND(NOW()&lt;= EOMONTH(DATE(YEAR($P1180),3, 1), 0), Overall!$A1182&lt;&gt;"", MONTH($O1180) &lt;= 3, MONTH($P1180) &gt;= 3), IF($S1180 &lt;&gt; "", $I1180/$S1180, ""), ""), "")</f>
        <v/>
      </c>
      <c r="AJ1180" s="10" t="str">
        <f ca="1">IFERROR(IF(AND(NOW()&lt;= EOMONTH(DATE(YEAR($P1180),4, 1), 0), Overall!$A1182&lt;&gt;"", MONTH($O1180) &lt;= 4, MONTH($P1180) &gt;= 4), IF($S1180 &lt;&gt; "", $I1180/$S1180, ""), ""), "")</f>
        <v/>
      </c>
      <c r="AK1180" s="10" t="str">
        <f ca="1">IFERROR(IF(AND(NOW()&lt;= EOMONTH(DATE(YEAR($P1180),5, 1), 0), Overall!$A1182&lt;&gt;"", MONTH($O1180) &lt;= 5, MONTH($P1180) &gt;= 5), IF($S1180 &lt;&gt; "", $I1180/$S1180, ""), ""), "")</f>
        <v/>
      </c>
      <c r="AL1180" s="10" t="str">
        <f ca="1">IFERROR(IF(AND(NOW()&lt;= EOMONTH(DATE(YEAR($P1180),6, 1), 0), Overall!$A1182&lt;&gt;"", MONTH($O1180) &lt;= 6, MONTH($P1180) &gt;= 6), IF($S1180 &lt;&gt; "", $I1180/$S1180, ""), ""), "")</f>
        <v/>
      </c>
      <c r="AM1180" s="10" t="str">
        <f ca="1">IFERROR(IF(AND(NOW()&lt;= EOMONTH(DATE(YEAR($P1180),7, 1), 0), Overall!$A1182&lt;&gt;"", MONTH($O1180) &lt;= 7, MONTH($P1180) &gt;= 7), IF($S1180 &lt;&gt; "", $I1180/$S1180, ""), ""), "")</f>
        <v/>
      </c>
      <c r="AN1180" s="10" t="str">
        <f ca="1">IFERROR(IF(AND(NOW()&lt;= EOMONTH(DATE(YEAR($P1180),8, 1), 0), Overall!$A1182&lt;&gt;"", MONTH($O1180) &lt;= 8, MONTH($P1180) &gt;= 8), IF($S1180 &lt;&gt; "", $I1180/$S1180, ""), ""), "")</f>
        <v/>
      </c>
      <c r="AO1180" s="10" t="str">
        <f ca="1">IFERROR(IF(AND(NOW()&lt;= EOMONTH(DATE(YEAR($P1180),9, 1), 0), Overall!$A1182&lt;&gt;"", MONTH($O1180) &lt;= 9, MONTH($P1180) &gt;= 9), IF($S1180 &lt;&gt; "", $I1180/$S1180, ""), ""), "")</f>
        <v/>
      </c>
      <c r="AP1180" s="10" t="str">
        <f ca="1">IFERROR(IF(AND(NOW()&lt;= EOMONTH(DATE(YEAR($P1180),10, 1), 0), Overall!$A1182&lt;&gt;"", MONTH($O1180) &lt;= 10, MONTH($P1180) &gt;= 10), IF($S1180 &lt;&gt; "", $I1180/$S1180, ""), ""), "")</f>
        <v/>
      </c>
      <c r="AQ1180" s="10" t="str">
        <f ca="1">IFERROR(IF(AND(NOW()&lt;= EOMONTH(DATE(YEAR($P1180),11, 1), 0), Overall!$A1182&lt;&gt;"", MONTH($O1180) &lt;=11, MONTH($P1180) &gt;= 11), IF($S1180 &lt;&gt; "", $I1180/$S1180, ""), ""), "")</f>
        <v/>
      </c>
      <c r="AR1180" s="10" t="str">
        <f ca="1">IFERROR(IF(AND(NOW()&lt;= EOMONTH(DATE(YEAR($P1180),12, 1), 0), Overall!$A1182&lt;&gt;"", MONTH($O1180) &lt;= 12, MONTH($P1180) &gt;= 12), IF($S1180 &lt;&gt; "", $I1180/$S1180, ""), ""), "")</f>
        <v/>
      </c>
      <c r="AS1180" s="16">
        <f t="shared" ca="1" si="37"/>
        <v>0</v>
      </c>
    </row>
    <row r="1181" spans="1:45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5" t="str">
        <f>IF(Overall!P1183&lt;&gt;"",_xlfn.VALUETOTEXT(Overall!P1183),"")</f>
        <v/>
      </c>
      <c r="I1181" s="6" t="str">
        <f>IF(Overall!F1183&lt;&gt;"",VALUE(Overall!F1183),"")</f>
        <v/>
      </c>
      <c r="J1181" s="6" t="str">
        <f>IF(Overall!G1183&lt;&gt;"",VALUE(Overall!G1183),"")</f>
        <v/>
      </c>
      <c r="K1181" s="6" t="str">
        <f>IF(Overall!H1183&lt;&gt;"",VALUE(Overall!H1183),"")</f>
        <v/>
      </c>
      <c r="L1181" s="6" t="str">
        <f>IF(Overall!I1183&lt;&gt;"",VALUE(Overall!I1183),"")</f>
        <v/>
      </c>
      <c r="M1181" s="6" t="str">
        <f>IF(Overall!J1183&lt;&gt;"",VALUE(Overall!J1183),"")</f>
        <v/>
      </c>
      <c r="N1181" s="6" t="str">
        <f>IF(Overall!K1183&lt;&gt;"",VALUE(Overall!K1183),"")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R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S1181" s="5" t="str">
        <f t="shared" si="36"/>
        <v/>
      </c>
      <c r="T1181" s="10" t="str">
        <f>IF(Overall!$A1183&lt;&gt;"",IF(AND(MONTH($O1181) &lt;= 1, MONTH($P1181) &gt;= 1), IF($S1181 &lt;&gt; "", $I1181/$S1181, ""), ""),"")</f>
        <v/>
      </c>
      <c r="U1181" s="10" t="str">
        <f>IF(Overall!$A1183&lt;&gt;"",IF(AND(MONTH($O1181) &lt;= 2, MONTH($P1181) &gt;= 2), IF($S1181 &lt;&gt; "", $I1181/$S1181, ""), ""),"")</f>
        <v/>
      </c>
      <c r="V1181" s="10" t="str">
        <f>IF(Overall!$A1183&lt;&gt;"",IF(AND(MONTH($O1181) &lt;= 3, MONTH($P1181) &gt;= 3), IF($S1181 &lt;&gt; "", $I1181/$S1181, ""), ""),"")</f>
        <v/>
      </c>
      <c r="W1181" s="10" t="str">
        <f>IF(Overall!$A1183&lt;&gt;"",IF(AND(MONTH($O1181) &lt;= 4, MONTH($P1181) &gt;= 4), IF($S1181 &lt;&gt; "", $I1181/$S1181, ""), ""),"")</f>
        <v/>
      </c>
      <c r="X1181" s="10" t="str">
        <f>IF(Overall!$A1183&lt;&gt;"",IF(AND(MONTH($O1181) &lt;= 5, MONTH($P1181) &gt;= 5), IF($S1181 &lt;&gt; "", $I1181/$S1181, ""), ""),"")</f>
        <v/>
      </c>
      <c r="Y1181" s="10" t="str">
        <f>IF(Overall!$A1183&lt;&gt;"",IF(AND(MONTH($O1181) &lt;= 6, MONTH($P1181) &gt;= 6), IF($S1181 &lt;&gt; "", $I1181/$S1181, ""), ""),"")</f>
        <v/>
      </c>
      <c r="Z1181" s="10" t="str">
        <f>IF(Overall!$A1183&lt;&gt;"",IF(AND(MONTH($O1181) &lt;= 7, MONTH($P1181) &gt;= 7 ), IF($S1181 &lt;&gt; "", $I1181/$S1181, ""), ""),"")</f>
        <v/>
      </c>
      <c r="AA1181" s="10" t="str">
        <f>IF(Overall!$A1183&lt;&gt;"",IF(AND(MONTH($O1181) &lt;= 8, MONTH($P1181) &gt;= 8), IF($S1181 &lt;&gt; "", $I1181/$S1181, ""), ""),"")</f>
        <v/>
      </c>
      <c r="AB1181" s="10" t="str">
        <f>IF(Overall!$A1183&lt;&gt;"",IF(AND(MONTH($O1181) &lt;= 9, MONTH($P1181) &gt;= 9), IF($S1181 &lt;&gt; "", $I1181/$S1181, ""), ""),"")</f>
        <v/>
      </c>
      <c r="AC1181" s="10" t="str">
        <f>IF(Overall!$A1183&lt;&gt;"",IF(AND(MONTH($O1181) &lt;= 10, MONTH($P1181) &gt;= 10), IF($S1181 &lt;&gt; "", $I1181/$S1181, ""), ""),"")</f>
        <v/>
      </c>
      <c r="AD1181" s="10" t="str">
        <f>IF(Overall!$A1183&lt;&gt;"",IF(AND(MONTH($O1181) &lt;= 11, MONTH($P1181) &gt;= 11), IF($S1181 &lt;&gt; "", $I1181/$S1181, ""), ""),"")</f>
        <v/>
      </c>
      <c r="AE1181" s="10" t="str">
        <f>IF(Overall!$A1183&lt;&gt;"",IF(AND(MONTH($O1181) &lt;= 12, MONTH($P1181) &gt;= 12), IF($S1181 &lt;&gt; "", $I1181/$S1181, ""), ""),"")</f>
        <v/>
      </c>
      <c r="AG1181" s="10" t="str">
        <f ca="1">IFERROR(IF(AND(NOW()&lt;= EOMONTH(DATE(YEAR($P1181),1, 1), 0), Overall!$A1183&lt;&gt;"", MONTH($O1181) &lt;= 1, MONTH($P1181) &gt;= 1), IF($S1181 &lt;&gt; "", $I1181/$S1181, ""), ""), "")</f>
        <v/>
      </c>
      <c r="AH1181" s="10" t="str">
        <f ca="1">IFERROR(IF(AND(NOW()&lt;= EOMONTH(DATE(YEAR($P1181),2, 1), 0), Overall!$A1183&lt;&gt;"", MONTH($O1181) &lt;= 2, MONTH($P1181) &gt;= 2), IF($S1181 &lt;&gt; "", $I1181/$S1181, ""), ""), "")</f>
        <v/>
      </c>
      <c r="AI1181" s="10" t="str">
        <f ca="1">IFERROR(IF(AND(NOW()&lt;= EOMONTH(DATE(YEAR($P1181),3, 1), 0), Overall!$A1183&lt;&gt;"", MONTH($O1181) &lt;= 3, MONTH($P1181) &gt;= 3), IF($S1181 &lt;&gt; "", $I1181/$S1181, ""), ""), "")</f>
        <v/>
      </c>
      <c r="AJ1181" s="10" t="str">
        <f ca="1">IFERROR(IF(AND(NOW()&lt;= EOMONTH(DATE(YEAR($P1181),4, 1), 0), Overall!$A1183&lt;&gt;"", MONTH($O1181) &lt;= 4, MONTH($P1181) &gt;= 4), IF($S1181 &lt;&gt; "", $I1181/$S1181, ""), ""), "")</f>
        <v/>
      </c>
      <c r="AK1181" s="10" t="str">
        <f ca="1">IFERROR(IF(AND(NOW()&lt;= EOMONTH(DATE(YEAR($P1181),5, 1), 0), Overall!$A1183&lt;&gt;"", MONTH($O1181) &lt;= 5, MONTH($P1181) &gt;= 5), IF($S1181 &lt;&gt; "", $I1181/$S1181, ""), ""), "")</f>
        <v/>
      </c>
      <c r="AL1181" s="10" t="str">
        <f ca="1">IFERROR(IF(AND(NOW()&lt;= EOMONTH(DATE(YEAR($P1181),6, 1), 0), Overall!$A1183&lt;&gt;"", MONTH($O1181) &lt;= 6, MONTH($P1181) &gt;= 6), IF($S1181 &lt;&gt; "", $I1181/$S1181, ""), ""), "")</f>
        <v/>
      </c>
      <c r="AM1181" s="10" t="str">
        <f ca="1">IFERROR(IF(AND(NOW()&lt;= EOMONTH(DATE(YEAR($P1181),7, 1), 0), Overall!$A1183&lt;&gt;"", MONTH($O1181) &lt;= 7, MONTH($P1181) &gt;= 7), IF($S1181 &lt;&gt; "", $I1181/$S1181, ""), ""), "")</f>
        <v/>
      </c>
      <c r="AN1181" s="10" t="str">
        <f ca="1">IFERROR(IF(AND(NOW()&lt;= EOMONTH(DATE(YEAR($P1181),8, 1), 0), Overall!$A1183&lt;&gt;"", MONTH($O1181) &lt;= 8, MONTH($P1181) &gt;= 8), IF($S1181 &lt;&gt; "", $I1181/$S1181, ""), ""), "")</f>
        <v/>
      </c>
      <c r="AO1181" s="10" t="str">
        <f ca="1">IFERROR(IF(AND(NOW()&lt;= EOMONTH(DATE(YEAR($P1181),9, 1), 0), Overall!$A1183&lt;&gt;"", MONTH($O1181) &lt;= 9, MONTH($P1181) &gt;= 9), IF($S1181 &lt;&gt; "", $I1181/$S1181, ""), ""), "")</f>
        <v/>
      </c>
      <c r="AP1181" s="10" t="str">
        <f ca="1">IFERROR(IF(AND(NOW()&lt;= EOMONTH(DATE(YEAR($P1181),10, 1), 0), Overall!$A1183&lt;&gt;"", MONTH($O1181) &lt;= 10, MONTH($P1181) &gt;= 10), IF($S1181 &lt;&gt; "", $I1181/$S1181, ""), ""), "")</f>
        <v/>
      </c>
      <c r="AQ1181" s="10" t="str">
        <f ca="1">IFERROR(IF(AND(NOW()&lt;= EOMONTH(DATE(YEAR($P1181),11, 1), 0), Overall!$A1183&lt;&gt;"", MONTH($O1181) &lt;=11, MONTH($P1181) &gt;= 11), IF($S1181 &lt;&gt; "", $I1181/$S1181, ""), ""), "")</f>
        <v/>
      </c>
      <c r="AR1181" s="10" t="str">
        <f ca="1">IFERROR(IF(AND(NOW()&lt;= EOMONTH(DATE(YEAR($P1181),12, 1), 0), Overall!$A1183&lt;&gt;"", MONTH($O1181) &lt;= 12, MONTH($P1181) &gt;= 12), IF($S1181 &lt;&gt; "", $I1181/$S1181, ""), ""), "")</f>
        <v/>
      </c>
      <c r="AS1181" s="16">
        <f t="shared" ca="1" si="37"/>
        <v>0</v>
      </c>
    </row>
    <row r="1182" spans="1:45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5" t="str">
        <f>IF(Overall!P1184&lt;&gt;"",_xlfn.VALUETOTEXT(Overall!P1184),"")</f>
        <v/>
      </c>
      <c r="I1182" s="6" t="str">
        <f>IF(Overall!F1184&lt;&gt;"",VALUE(Overall!F1184),"")</f>
        <v/>
      </c>
      <c r="J1182" s="6" t="str">
        <f>IF(Overall!G1184&lt;&gt;"",VALUE(Overall!G1184),"")</f>
        <v/>
      </c>
      <c r="K1182" s="6" t="str">
        <f>IF(Overall!H1184&lt;&gt;"",VALUE(Overall!H1184),"")</f>
        <v/>
      </c>
      <c r="L1182" s="6" t="str">
        <f>IF(Overall!I1184&lt;&gt;"",VALUE(Overall!I1184),"")</f>
        <v/>
      </c>
      <c r="M1182" s="6" t="str">
        <f>IF(Overall!J1184&lt;&gt;"",VALUE(Overall!J1184),"")</f>
        <v/>
      </c>
      <c r="N1182" s="6" t="str">
        <f>IF(Overall!K1184&lt;&gt;"",VALUE(Overall!K1184),"")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R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S1182" s="5" t="str">
        <f t="shared" si="36"/>
        <v/>
      </c>
      <c r="T1182" s="10" t="str">
        <f>IF(Overall!$A1184&lt;&gt;"",IF(AND(MONTH($O1182) &lt;= 1, MONTH($P1182) &gt;= 1), IF($S1182 &lt;&gt; "", $I1182/$S1182, ""), ""),"")</f>
        <v/>
      </c>
      <c r="U1182" s="10" t="str">
        <f>IF(Overall!$A1184&lt;&gt;"",IF(AND(MONTH($O1182) &lt;= 2, MONTH($P1182) &gt;= 2), IF($S1182 &lt;&gt; "", $I1182/$S1182, ""), ""),"")</f>
        <v/>
      </c>
      <c r="V1182" s="10" t="str">
        <f>IF(Overall!$A1184&lt;&gt;"",IF(AND(MONTH($O1182) &lt;= 3, MONTH($P1182) &gt;= 3), IF($S1182 &lt;&gt; "", $I1182/$S1182, ""), ""),"")</f>
        <v/>
      </c>
      <c r="W1182" s="10" t="str">
        <f>IF(Overall!$A1184&lt;&gt;"",IF(AND(MONTH($O1182) &lt;= 4, MONTH($P1182) &gt;= 4), IF($S1182 &lt;&gt; "", $I1182/$S1182, ""), ""),"")</f>
        <v/>
      </c>
      <c r="X1182" s="10" t="str">
        <f>IF(Overall!$A1184&lt;&gt;"",IF(AND(MONTH($O1182) &lt;= 5, MONTH($P1182) &gt;= 5), IF($S1182 &lt;&gt; "", $I1182/$S1182, ""), ""),"")</f>
        <v/>
      </c>
      <c r="Y1182" s="10" t="str">
        <f>IF(Overall!$A1184&lt;&gt;"",IF(AND(MONTH($O1182) &lt;= 6, MONTH($P1182) &gt;= 6), IF($S1182 &lt;&gt; "", $I1182/$S1182, ""), ""),"")</f>
        <v/>
      </c>
      <c r="Z1182" s="10" t="str">
        <f>IF(Overall!$A1184&lt;&gt;"",IF(AND(MONTH($O1182) &lt;= 7, MONTH($P1182) &gt;= 7 ), IF($S1182 &lt;&gt; "", $I1182/$S1182, ""), ""),"")</f>
        <v/>
      </c>
      <c r="AA1182" s="10" t="str">
        <f>IF(Overall!$A1184&lt;&gt;"",IF(AND(MONTH($O1182) &lt;= 8, MONTH($P1182) &gt;= 8), IF($S1182 &lt;&gt; "", $I1182/$S1182, ""), ""),"")</f>
        <v/>
      </c>
      <c r="AB1182" s="10" t="str">
        <f>IF(Overall!$A1184&lt;&gt;"",IF(AND(MONTH($O1182) &lt;= 9, MONTH($P1182) &gt;= 9), IF($S1182 &lt;&gt; "", $I1182/$S1182, ""), ""),"")</f>
        <v/>
      </c>
      <c r="AC1182" s="10" t="str">
        <f>IF(Overall!$A1184&lt;&gt;"",IF(AND(MONTH($O1182) &lt;= 10, MONTH($P1182) &gt;= 10), IF($S1182 &lt;&gt; "", $I1182/$S1182, ""), ""),"")</f>
        <v/>
      </c>
      <c r="AD1182" s="10" t="str">
        <f>IF(Overall!$A1184&lt;&gt;"",IF(AND(MONTH($O1182) &lt;= 11, MONTH($P1182) &gt;= 11), IF($S1182 &lt;&gt; "", $I1182/$S1182, ""), ""),"")</f>
        <v/>
      </c>
      <c r="AE1182" s="10" t="str">
        <f>IF(Overall!$A1184&lt;&gt;"",IF(AND(MONTH($O1182) &lt;= 12, MONTH($P1182) &gt;= 12), IF($S1182 &lt;&gt; "", $I1182/$S1182, ""), ""),"")</f>
        <v/>
      </c>
      <c r="AG1182" s="10" t="str">
        <f ca="1">IFERROR(IF(AND(NOW()&lt;= EOMONTH(DATE(YEAR($P1182),1, 1), 0), Overall!$A1184&lt;&gt;"", MONTH($O1182) &lt;= 1, MONTH($P1182) &gt;= 1), IF($S1182 &lt;&gt; "", $I1182/$S1182, ""), ""), "")</f>
        <v/>
      </c>
      <c r="AH1182" s="10" t="str">
        <f ca="1">IFERROR(IF(AND(NOW()&lt;= EOMONTH(DATE(YEAR($P1182),2, 1), 0), Overall!$A1184&lt;&gt;"", MONTH($O1182) &lt;= 2, MONTH($P1182) &gt;= 2), IF($S1182 &lt;&gt; "", $I1182/$S1182, ""), ""), "")</f>
        <v/>
      </c>
      <c r="AI1182" s="10" t="str">
        <f ca="1">IFERROR(IF(AND(NOW()&lt;= EOMONTH(DATE(YEAR($P1182),3, 1), 0), Overall!$A1184&lt;&gt;"", MONTH($O1182) &lt;= 3, MONTH($P1182) &gt;= 3), IF($S1182 &lt;&gt; "", $I1182/$S1182, ""), ""), "")</f>
        <v/>
      </c>
      <c r="AJ1182" s="10" t="str">
        <f ca="1">IFERROR(IF(AND(NOW()&lt;= EOMONTH(DATE(YEAR($P1182),4, 1), 0), Overall!$A1184&lt;&gt;"", MONTH($O1182) &lt;= 4, MONTH($P1182) &gt;= 4), IF($S1182 &lt;&gt; "", $I1182/$S1182, ""), ""), "")</f>
        <v/>
      </c>
      <c r="AK1182" s="10" t="str">
        <f ca="1">IFERROR(IF(AND(NOW()&lt;= EOMONTH(DATE(YEAR($P1182),5, 1), 0), Overall!$A1184&lt;&gt;"", MONTH($O1182) &lt;= 5, MONTH($P1182) &gt;= 5), IF($S1182 &lt;&gt; "", $I1182/$S1182, ""), ""), "")</f>
        <v/>
      </c>
      <c r="AL1182" s="10" t="str">
        <f ca="1">IFERROR(IF(AND(NOW()&lt;= EOMONTH(DATE(YEAR($P1182),6, 1), 0), Overall!$A1184&lt;&gt;"", MONTH($O1182) &lt;= 6, MONTH($P1182) &gt;= 6), IF($S1182 &lt;&gt; "", $I1182/$S1182, ""), ""), "")</f>
        <v/>
      </c>
      <c r="AM1182" s="10" t="str">
        <f ca="1">IFERROR(IF(AND(NOW()&lt;= EOMONTH(DATE(YEAR($P1182),7, 1), 0), Overall!$A1184&lt;&gt;"", MONTH($O1182) &lt;= 7, MONTH($P1182) &gt;= 7), IF($S1182 &lt;&gt; "", $I1182/$S1182, ""), ""), "")</f>
        <v/>
      </c>
      <c r="AN1182" s="10" t="str">
        <f ca="1">IFERROR(IF(AND(NOW()&lt;= EOMONTH(DATE(YEAR($P1182),8, 1), 0), Overall!$A1184&lt;&gt;"", MONTH($O1182) &lt;= 8, MONTH($P1182) &gt;= 8), IF($S1182 &lt;&gt; "", $I1182/$S1182, ""), ""), "")</f>
        <v/>
      </c>
      <c r="AO1182" s="10" t="str">
        <f ca="1">IFERROR(IF(AND(NOW()&lt;= EOMONTH(DATE(YEAR($P1182),9, 1), 0), Overall!$A1184&lt;&gt;"", MONTH($O1182) &lt;= 9, MONTH($P1182) &gt;= 9), IF($S1182 &lt;&gt; "", $I1182/$S1182, ""), ""), "")</f>
        <v/>
      </c>
      <c r="AP1182" s="10" t="str">
        <f ca="1">IFERROR(IF(AND(NOW()&lt;= EOMONTH(DATE(YEAR($P1182),10, 1), 0), Overall!$A1184&lt;&gt;"", MONTH($O1182) &lt;= 10, MONTH($P1182) &gt;= 10), IF($S1182 &lt;&gt; "", $I1182/$S1182, ""), ""), "")</f>
        <v/>
      </c>
      <c r="AQ1182" s="10" t="str">
        <f ca="1">IFERROR(IF(AND(NOW()&lt;= EOMONTH(DATE(YEAR($P1182),11, 1), 0), Overall!$A1184&lt;&gt;"", MONTH($O1182) &lt;=11, MONTH($P1182) &gt;= 11), IF($S1182 &lt;&gt; "", $I1182/$S1182, ""), ""), "")</f>
        <v/>
      </c>
      <c r="AR1182" s="10" t="str">
        <f ca="1">IFERROR(IF(AND(NOW()&lt;= EOMONTH(DATE(YEAR($P1182),12, 1), 0), Overall!$A1184&lt;&gt;"", MONTH($O1182) &lt;= 12, MONTH($P1182) &gt;= 12), IF($S1182 &lt;&gt; "", $I1182/$S1182, ""), ""), "")</f>
        <v/>
      </c>
      <c r="AS1182" s="16">
        <f t="shared" ca="1" si="37"/>
        <v>0</v>
      </c>
    </row>
    <row r="1183" spans="1:45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5" t="str">
        <f>IF(Overall!P1185&lt;&gt;"",_xlfn.VALUETOTEXT(Overall!P1185),"")</f>
        <v/>
      </c>
      <c r="I1183" s="6" t="str">
        <f>IF(Overall!F1185&lt;&gt;"",VALUE(Overall!F1185),"")</f>
        <v/>
      </c>
      <c r="J1183" s="6" t="str">
        <f>IF(Overall!G1185&lt;&gt;"",VALUE(Overall!G1185),"")</f>
        <v/>
      </c>
      <c r="K1183" s="6" t="str">
        <f>IF(Overall!H1185&lt;&gt;"",VALUE(Overall!H1185),"")</f>
        <v/>
      </c>
      <c r="L1183" s="6" t="str">
        <f>IF(Overall!I1185&lt;&gt;"",VALUE(Overall!I1185),"")</f>
        <v/>
      </c>
      <c r="M1183" s="6" t="str">
        <f>IF(Overall!J1185&lt;&gt;"",VALUE(Overall!J1185),"")</f>
        <v/>
      </c>
      <c r="N1183" s="6" t="str">
        <f>IF(Overall!K1185&lt;&gt;"",VALUE(Overall!K1185),"")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R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S1183" s="5" t="str">
        <f t="shared" si="36"/>
        <v/>
      </c>
      <c r="T1183" s="10" t="str">
        <f>IF(Overall!$A1185&lt;&gt;"",IF(AND(MONTH($O1183) &lt;= 1, MONTH($P1183) &gt;= 1), IF($S1183 &lt;&gt; "", $I1183/$S1183, ""), ""),"")</f>
        <v/>
      </c>
      <c r="U1183" s="10" t="str">
        <f>IF(Overall!$A1185&lt;&gt;"",IF(AND(MONTH($O1183) &lt;= 2, MONTH($P1183) &gt;= 2), IF($S1183 &lt;&gt; "", $I1183/$S1183, ""), ""),"")</f>
        <v/>
      </c>
      <c r="V1183" s="10" t="str">
        <f>IF(Overall!$A1185&lt;&gt;"",IF(AND(MONTH($O1183) &lt;= 3, MONTH($P1183) &gt;= 3), IF($S1183 &lt;&gt; "", $I1183/$S1183, ""), ""),"")</f>
        <v/>
      </c>
      <c r="W1183" s="10" t="str">
        <f>IF(Overall!$A1185&lt;&gt;"",IF(AND(MONTH($O1183) &lt;= 4, MONTH($P1183) &gt;= 4), IF($S1183 &lt;&gt; "", $I1183/$S1183, ""), ""),"")</f>
        <v/>
      </c>
      <c r="X1183" s="10" t="str">
        <f>IF(Overall!$A1185&lt;&gt;"",IF(AND(MONTH($O1183) &lt;= 5, MONTH($P1183) &gt;= 5), IF($S1183 &lt;&gt; "", $I1183/$S1183, ""), ""),"")</f>
        <v/>
      </c>
      <c r="Y1183" s="10" t="str">
        <f>IF(Overall!$A1185&lt;&gt;"",IF(AND(MONTH($O1183) &lt;= 6, MONTH($P1183) &gt;= 6), IF($S1183 &lt;&gt; "", $I1183/$S1183, ""), ""),"")</f>
        <v/>
      </c>
      <c r="Z1183" s="10" t="str">
        <f>IF(Overall!$A1185&lt;&gt;"",IF(AND(MONTH($O1183) &lt;= 7, MONTH($P1183) &gt;= 7 ), IF($S1183 &lt;&gt; "", $I1183/$S1183, ""), ""),"")</f>
        <v/>
      </c>
      <c r="AA1183" s="10" t="str">
        <f>IF(Overall!$A1185&lt;&gt;"",IF(AND(MONTH($O1183) &lt;= 8, MONTH($P1183) &gt;= 8), IF($S1183 &lt;&gt; "", $I1183/$S1183, ""), ""),"")</f>
        <v/>
      </c>
      <c r="AB1183" s="10" t="str">
        <f>IF(Overall!$A1185&lt;&gt;"",IF(AND(MONTH($O1183) &lt;= 9, MONTH($P1183) &gt;= 9), IF($S1183 &lt;&gt; "", $I1183/$S1183, ""), ""),"")</f>
        <v/>
      </c>
      <c r="AC1183" s="10" t="str">
        <f>IF(Overall!$A1185&lt;&gt;"",IF(AND(MONTH($O1183) &lt;= 10, MONTH($P1183) &gt;= 10), IF($S1183 &lt;&gt; "", $I1183/$S1183, ""), ""),"")</f>
        <v/>
      </c>
      <c r="AD1183" s="10" t="str">
        <f>IF(Overall!$A1185&lt;&gt;"",IF(AND(MONTH($O1183) &lt;= 11, MONTH($P1183) &gt;= 11), IF($S1183 &lt;&gt; "", $I1183/$S1183, ""), ""),"")</f>
        <v/>
      </c>
      <c r="AE1183" s="10" t="str">
        <f>IF(Overall!$A1185&lt;&gt;"",IF(AND(MONTH($O1183) &lt;= 12, MONTH($P1183) &gt;= 12), IF($S1183 &lt;&gt; "", $I1183/$S1183, ""), ""),"")</f>
        <v/>
      </c>
      <c r="AG1183" s="10" t="str">
        <f ca="1">IFERROR(IF(AND(NOW()&lt;= EOMONTH(DATE(YEAR($P1183),1, 1), 0), Overall!$A1185&lt;&gt;"", MONTH($O1183) &lt;= 1, MONTH($P1183) &gt;= 1), IF($S1183 &lt;&gt; "", $I1183/$S1183, ""), ""), "")</f>
        <v/>
      </c>
      <c r="AH1183" s="10" t="str">
        <f ca="1">IFERROR(IF(AND(NOW()&lt;= EOMONTH(DATE(YEAR($P1183),2, 1), 0), Overall!$A1185&lt;&gt;"", MONTH($O1183) &lt;= 2, MONTH($P1183) &gt;= 2), IF($S1183 &lt;&gt; "", $I1183/$S1183, ""), ""), "")</f>
        <v/>
      </c>
      <c r="AI1183" s="10" t="str">
        <f ca="1">IFERROR(IF(AND(NOW()&lt;= EOMONTH(DATE(YEAR($P1183),3, 1), 0), Overall!$A1185&lt;&gt;"", MONTH($O1183) &lt;= 3, MONTH($P1183) &gt;= 3), IF($S1183 &lt;&gt; "", $I1183/$S1183, ""), ""), "")</f>
        <v/>
      </c>
      <c r="AJ1183" s="10" t="str">
        <f ca="1">IFERROR(IF(AND(NOW()&lt;= EOMONTH(DATE(YEAR($P1183),4, 1), 0), Overall!$A1185&lt;&gt;"", MONTH($O1183) &lt;= 4, MONTH($P1183) &gt;= 4), IF($S1183 &lt;&gt; "", $I1183/$S1183, ""), ""), "")</f>
        <v/>
      </c>
      <c r="AK1183" s="10" t="str">
        <f ca="1">IFERROR(IF(AND(NOW()&lt;= EOMONTH(DATE(YEAR($P1183),5, 1), 0), Overall!$A1185&lt;&gt;"", MONTH($O1183) &lt;= 5, MONTH($P1183) &gt;= 5), IF($S1183 &lt;&gt; "", $I1183/$S1183, ""), ""), "")</f>
        <v/>
      </c>
      <c r="AL1183" s="10" t="str">
        <f ca="1">IFERROR(IF(AND(NOW()&lt;= EOMONTH(DATE(YEAR($P1183),6, 1), 0), Overall!$A1185&lt;&gt;"", MONTH($O1183) &lt;= 6, MONTH($P1183) &gt;= 6), IF($S1183 &lt;&gt; "", $I1183/$S1183, ""), ""), "")</f>
        <v/>
      </c>
      <c r="AM1183" s="10" t="str">
        <f ca="1">IFERROR(IF(AND(NOW()&lt;= EOMONTH(DATE(YEAR($P1183),7, 1), 0), Overall!$A1185&lt;&gt;"", MONTH($O1183) &lt;= 7, MONTH($P1183) &gt;= 7), IF($S1183 &lt;&gt; "", $I1183/$S1183, ""), ""), "")</f>
        <v/>
      </c>
      <c r="AN1183" s="10" t="str">
        <f ca="1">IFERROR(IF(AND(NOW()&lt;= EOMONTH(DATE(YEAR($P1183),8, 1), 0), Overall!$A1185&lt;&gt;"", MONTH($O1183) &lt;= 8, MONTH($P1183) &gt;= 8), IF($S1183 &lt;&gt; "", $I1183/$S1183, ""), ""), "")</f>
        <v/>
      </c>
      <c r="AO1183" s="10" t="str">
        <f ca="1">IFERROR(IF(AND(NOW()&lt;= EOMONTH(DATE(YEAR($P1183),9, 1), 0), Overall!$A1185&lt;&gt;"", MONTH($O1183) &lt;= 9, MONTH($P1183) &gt;= 9), IF($S1183 &lt;&gt; "", $I1183/$S1183, ""), ""), "")</f>
        <v/>
      </c>
      <c r="AP1183" s="10" t="str">
        <f ca="1">IFERROR(IF(AND(NOW()&lt;= EOMONTH(DATE(YEAR($P1183),10, 1), 0), Overall!$A1185&lt;&gt;"", MONTH($O1183) &lt;= 10, MONTH($P1183) &gt;= 10), IF($S1183 &lt;&gt; "", $I1183/$S1183, ""), ""), "")</f>
        <v/>
      </c>
      <c r="AQ1183" s="10" t="str">
        <f ca="1">IFERROR(IF(AND(NOW()&lt;= EOMONTH(DATE(YEAR($P1183),11, 1), 0), Overall!$A1185&lt;&gt;"", MONTH($O1183) &lt;=11, MONTH($P1183) &gt;= 11), IF($S1183 &lt;&gt; "", $I1183/$S1183, ""), ""), "")</f>
        <v/>
      </c>
      <c r="AR1183" s="10" t="str">
        <f ca="1">IFERROR(IF(AND(NOW()&lt;= EOMONTH(DATE(YEAR($P1183),12, 1), 0), Overall!$A1185&lt;&gt;"", MONTH($O1183) &lt;= 12, MONTH($P1183) &gt;= 12), IF($S1183 &lt;&gt; "", $I1183/$S1183, ""), ""), "")</f>
        <v/>
      </c>
      <c r="AS1183" s="16">
        <f t="shared" ca="1" si="37"/>
        <v>0</v>
      </c>
    </row>
    <row r="1184" spans="1:45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5" t="str">
        <f>IF(Overall!P1186&lt;&gt;"",_xlfn.VALUETOTEXT(Overall!P1186),"")</f>
        <v/>
      </c>
      <c r="I1184" s="6" t="str">
        <f>IF(Overall!F1186&lt;&gt;"",VALUE(Overall!F1186),"")</f>
        <v/>
      </c>
      <c r="J1184" s="6" t="str">
        <f>IF(Overall!G1186&lt;&gt;"",VALUE(Overall!G1186),"")</f>
        <v/>
      </c>
      <c r="K1184" s="6" t="str">
        <f>IF(Overall!H1186&lt;&gt;"",VALUE(Overall!H1186),"")</f>
        <v/>
      </c>
      <c r="L1184" s="6" t="str">
        <f>IF(Overall!I1186&lt;&gt;"",VALUE(Overall!I1186),"")</f>
        <v/>
      </c>
      <c r="M1184" s="6" t="str">
        <f>IF(Overall!J1186&lt;&gt;"",VALUE(Overall!J1186),"")</f>
        <v/>
      </c>
      <c r="N1184" s="6" t="str">
        <f>IF(Overall!K1186&lt;&gt;"",VALUE(Overall!K1186),"")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R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S1184" s="5" t="str">
        <f t="shared" si="36"/>
        <v/>
      </c>
      <c r="T1184" s="10" t="str">
        <f>IF(Overall!$A1186&lt;&gt;"",IF(AND(MONTH($O1184) &lt;= 1, MONTH($P1184) &gt;= 1), IF($S1184 &lt;&gt; "", $I1184/$S1184, ""), ""),"")</f>
        <v/>
      </c>
      <c r="U1184" s="10" t="str">
        <f>IF(Overall!$A1186&lt;&gt;"",IF(AND(MONTH($O1184) &lt;= 2, MONTH($P1184) &gt;= 2), IF($S1184 &lt;&gt; "", $I1184/$S1184, ""), ""),"")</f>
        <v/>
      </c>
      <c r="V1184" s="10" t="str">
        <f>IF(Overall!$A1186&lt;&gt;"",IF(AND(MONTH($O1184) &lt;= 3, MONTH($P1184) &gt;= 3), IF($S1184 &lt;&gt; "", $I1184/$S1184, ""), ""),"")</f>
        <v/>
      </c>
      <c r="W1184" s="10" t="str">
        <f>IF(Overall!$A1186&lt;&gt;"",IF(AND(MONTH($O1184) &lt;= 4, MONTH($P1184) &gt;= 4), IF($S1184 &lt;&gt; "", $I1184/$S1184, ""), ""),"")</f>
        <v/>
      </c>
      <c r="X1184" s="10" t="str">
        <f>IF(Overall!$A1186&lt;&gt;"",IF(AND(MONTH($O1184) &lt;= 5, MONTH($P1184) &gt;= 5), IF($S1184 &lt;&gt; "", $I1184/$S1184, ""), ""),"")</f>
        <v/>
      </c>
      <c r="Y1184" s="10" t="str">
        <f>IF(Overall!$A1186&lt;&gt;"",IF(AND(MONTH($O1184) &lt;= 6, MONTH($P1184) &gt;= 6), IF($S1184 &lt;&gt; "", $I1184/$S1184, ""), ""),"")</f>
        <v/>
      </c>
      <c r="Z1184" s="10" t="str">
        <f>IF(Overall!$A1186&lt;&gt;"",IF(AND(MONTH($O1184) &lt;= 7, MONTH($P1184) &gt;= 7 ), IF($S1184 &lt;&gt; "", $I1184/$S1184, ""), ""),"")</f>
        <v/>
      </c>
      <c r="AA1184" s="10" t="str">
        <f>IF(Overall!$A1186&lt;&gt;"",IF(AND(MONTH($O1184) &lt;= 8, MONTH($P1184) &gt;= 8), IF($S1184 &lt;&gt; "", $I1184/$S1184, ""), ""),"")</f>
        <v/>
      </c>
      <c r="AB1184" s="10" t="str">
        <f>IF(Overall!$A1186&lt;&gt;"",IF(AND(MONTH($O1184) &lt;= 9, MONTH($P1184) &gt;= 9), IF($S1184 &lt;&gt; "", $I1184/$S1184, ""), ""),"")</f>
        <v/>
      </c>
      <c r="AC1184" s="10" t="str">
        <f>IF(Overall!$A1186&lt;&gt;"",IF(AND(MONTH($O1184) &lt;= 10, MONTH($P1184) &gt;= 10), IF($S1184 &lt;&gt; "", $I1184/$S1184, ""), ""),"")</f>
        <v/>
      </c>
      <c r="AD1184" s="10" t="str">
        <f>IF(Overall!$A1186&lt;&gt;"",IF(AND(MONTH($O1184) &lt;= 11, MONTH($P1184) &gt;= 11), IF($S1184 &lt;&gt; "", $I1184/$S1184, ""), ""),"")</f>
        <v/>
      </c>
      <c r="AE1184" s="10" t="str">
        <f>IF(Overall!$A1186&lt;&gt;"",IF(AND(MONTH($O1184) &lt;= 12, MONTH($P1184) &gt;= 12), IF($S1184 &lt;&gt; "", $I1184/$S1184, ""), ""),"")</f>
        <v/>
      </c>
      <c r="AG1184" s="10" t="str">
        <f ca="1">IFERROR(IF(AND(NOW()&lt;= EOMONTH(DATE(YEAR($P1184),1, 1), 0), Overall!$A1186&lt;&gt;"", MONTH($O1184) &lt;= 1, MONTH($P1184) &gt;= 1), IF($S1184 &lt;&gt; "", $I1184/$S1184, ""), ""), "")</f>
        <v/>
      </c>
      <c r="AH1184" s="10" t="str">
        <f ca="1">IFERROR(IF(AND(NOW()&lt;= EOMONTH(DATE(YEAR($P1184),2, 1), 0), Overall!$A1186&lt;&gt;"", MONTH($O1184) &lt;= 2, MONTH($P1184) &gt;= 2), IF($S1184 &lt;&gt; "", $I1184/$S1184, ""), ""), "")</f>
        <v/>
      </c>
      <c r="AI1184" s="10" t="str">
        <f ca="1">IFERROR(IF(AND(NOW()&lt;= EOMONTH(DATE(YEAR($P1184),3, 1), 0), Overall!$A1186&lt;&gt;"", MONTH($O1184) &lt;= 3, MONTH($P1184) &gt;= 3), IF($S1184 &lt;&gt; "", $I1184/$S1184, ""), ""), "")</f>
        <v/>
      </c>
      <c r="AJ1184" s="10" t="str">
        <f ca="1">IFERROR(IF(AND(NOW()&lt;= EOMONTH(DATE(YEAR($P1184),4, 1), 0), Overall!$A1186&lt;&gt;"", MONTH($O1184) &lt;= 4, MONTH($P1184) &gt;= 4), IF($S1184 &lt;&gt; "", $I1184/$S1184, ""), ""), "")</f>
        <v/>
      </c>
      <c r="AK1184" s="10" t="str">
        <f ca="1">IFERROR(IF(AND(NOW()&lt;= EOMONTH(DATE(YEAR($P1184),5, 1), 0), Overall!$A1186&lt;&gt;"", MONTH($O1184) &lt;= 5, MONTH($P1184) &gt;= 5), IF($S1184 &lt;&gt; "", $I1184/$S1184, ""), ""), "")</f>
        <v/>
      </c>
      <c r="AL1184" s="10" t="str">
        <f ca="1">IFERROR(IF(AND(NOW()&lt;= EOMONTH(DATE(YEAR($P1184),6, 1), 0), Overall!$A1186&lt;&gt;"", MONTH($O1184) &lt;= 6, MONTH($P1184) &gt;= 6), IF($S1184 &lt;&gt; "", $I1184/$S1184, ""), ""), "")</f>
        <v/>
      </c>
      <c r="AM1184" s="10" t="str">
        <f ca="1">IFERROR(IF(AND(NOW()&lt;= EOMONTH(DATE(YEAR($P1184),7, 1), 0), Overall!$A1186&lt;&gt;"", MONTH($O1184) &lt;= 7, MONTH($P1184) &gt;= 7), IF($S1184 &lt;&gt; "", $I1184/$S1184, ""), ""), "")</f>
        <v/>
      </c>
      <c r="AN1184" s="10" t="str">
        <f ca="1">IFERROR(IF(AND(NOW()&lt;= EOMONTH(DATE(YEAR($P1184),8, 1), 0), Overall!$A1186&lt;&gt;"", MONTH($O1184) &lt;= 8, MONTH($P1184) &gt;= 8), IF($S1184 &lt;&gt; "", $I1184/$S1184, ""), ""), "")</f>
        <v/>
      </c>
      <c r="AO1184" s="10" t="str">
        <f ca="1">IFERROR(IF(AND(NOW()&lt;= EOMONTH(DATE(YEAR($P1184),9, 1), 0), Overall!$A1186&lt;&gt;"", MONTH($O1184) &lt;= 9, MONTH($P1184) &gt;= 9), IF($S1184 &lt;&gt; "", $I1184/$S1184, ""), ""), "")</f>
        <v/>
      </c>
      <c r="AP1184" s="10" t="str">
        <f ca="1">IFERROR(IF(AND(NOW()&lt;= EOMONTH(DATE(YEAR($P1184),10, 1), 0), Overall!$A1186&lt;&gt;"", MONTH($O1184) &lt;= 10, MONTH($P1184) &gt;= 10), IF($S1184 &lt;&gt; "", $I1184/$S1184, ""), ""), "")</f>
        <v/>
      </c>
      <c r="AQ1184" s="10" t="str">
        <f ca="1">IFERROR(IF(AND(NOW()&lt;= EOMONTH(DATE(YEAR($P1184),11, 1), 0), Overall!$A1186&lt;&gt;"", MONTH($O1184) &lt;=11, MONTH($P1184) &gt;= 11), IF($S1184 &lt;&gt; "", $I1184/$S1184, ""), ""), "")</f>
        <v/>
      </c>
      <c r="AR1184" s="10" t="str">
        <f ca="1">IFERROR(IF(AND(NOW()&lt;= EOMONTH(DATE(YEAR($P1184),12, 1), 0), Overall!$A1186&lt;&gt;"", MONTH($O1184) &lt;= 12, MONTH($P1184) &gt;= 12), IF($S1184 &lt;&gt; "", $I1184/$S1184, ""), ""), "")</f>
        <v/>
      </c>
      <c r="AS1184" s="16">
        <f t="shared" ca="1" si="37"/>
        <v>0</v>
      </c>
    </row>
    <row r="1185" spans="1:45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5" t="str">
        <f>IF(Overall!P1187&lt;&gt;"",_xlfn.VALUETOTEXT(Overall!P1187),"")</f>
        <v/>
      </c>
      <c r="I1185" s="6" t="str">
        <f>IF(Overall!F1187&lt;&gt;"",VALUE(Overall!F1187),"")</f>
        <v/>
      </c>
      <c r="J1185" s="6" t="str">
        <f>IF(Overall!G1187&lt;&gt;"",VALUE(Overall!G1187),"")</f>
        <v/>
      </c>
      <c r="K1185" s="6" t="str">
        <f>IF(Overall!H1187&lt;&gt;"",VALUE(Overall!H1187),"")</f>
        <v/>
      </c>
      <c r="L1185" s="6" t="str">
        <f>IF(Overall!I1187&lt;&gt;"",VALUE(Overall!I1187),"")</f>
        <v/>
      </c>
      <c r="M1185" s="6" t="str">
        <f>IF(Overall!J1187&lt;&gt;"",VALUE(Overall!J1187),"")</f>
        <v/>
      </c>
      <c r="N1185" s="6" t="str">
        <f>IF(Overall!K1187&lt;&gt;"",VALUE(Overall!K1187),"")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R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S1185" s="5" t="str">
        <f t="shared" si="36"/>
        <v/>
      </c>
      <c r="T1185" s="10" t="str">
        <f>IF(Overall!$A1187&lt;&gt;"",IF(AND(MONTH($O1185) &lt;= 1, MONTH($P1185) &gt;= 1), IF($S1185 &lt;&gt; "", $I1185/$S1185, ""), ""),"")</f>
        <v/>
      </c>
      <c r="U1185" s="10" t="str">
        <f>IF(Overall!$A1187&lt;&gt;"",IF(AND(MONTH($O1185) &lt;= 2, MONTH($P1185) &gt;= 2), IF($S1185 &lt;&gt; "", $I1185/$S1185, ""), ""),"")</f>
        <v/>
      </c>
      <c r="V1185" s="10" t="str">
        <f>IF(Overall!$A1187&lt;&gt;"",IF(AND(MONTH($O1185) &lt;= 3, MONTH($P1185) &gt;= 3), IF($S1185 &lt;&gt; "", $I1185/$S1185, ""), ""),"")</f>
        <v/>
      </c>
      <c r="W1185" s="10" t="str">
        <f>IF(Overall!$A1187&lt;&gt;"",IF(AND(MONTH($O1185) &lt;= 4, MONTH($P1185) &gt;= 4), IF($S1185 &lt;&gt; "", $I1185/$S1185, ""), ""),"")</f>
        <v/>
      </c>
      <c r="X1185" s="10" t="str">
        <f>IF(Overall!$A1187&lt;&gt;"",IF(AND(MONTH($O1185) &lt;= 5, MONTH($P1185) &gt;= 5), IF($S1185 &lt;&gt; "", $I1185/$S1185, ""), ""),"")</f>
        <v/>
      </c>
      <c r="Y1185" s="10" t="str">
        <f>IF(Overall!$A1187&lt;&gt;"",IF(AND(MONTH($O1185) &lt;= 6, MONTH($P1185) &gt;= 6), IF($S1185 &lt;&gt; "", $I1185/$S1185, ""), ""),"")</f>
        <v/>
      </c>
      <c r="Z1185" s="10" t="str">
        <f>IF(Overall!$A1187&lt;&gt;"",IF(AND(MONTH($O1185) &lt;= 7, MONTH($P1185) &gt;= 7 ), IF($S1185 &lt;&gt; "", $I1185/$S1185, ""), ""),"")</f>
        <v/>
      </c>
      <c r="AA1185" s="10" t="str">
        <f>IF(Overall!$A1187&lt;&gt;"",IF(AND(MONTH($O1185) &lt;= 8, MONTH($P1185) &gt;= 8), IF($S1185 &lt;&gt; "", $I1185/$S1185, ""), ""),"")</f>
        <v/>
      </c>
      <c r="AB1185" s="10" t="str">
        <f>IF(Overall!$A1187&lt;&gt;"",IF(AND(MONTH($O1185) &lt;= 9, MONTH($P1185) &gt;= 9), IF($S1185 &lt;&gt; "", $I1185/$S1185, ""), ""),"")</f>
        <v/>
      </c>
      <c r="AC1185" s="10" t="str">
        <f>IF(Overall!$A1187&lt;&gt;"",IF(AND(MONTH($O1185) &lt;= 10, MONTH($P1185) &gt;= 10), IF($S1185 &lt;&gt; "", $I1185/$S1185, ""), ""),"")</f>
        <v/>
      </c>
      <c r="AD1185" s="10" t="str">
        <f>IF(Overall!$A1187&lt;&gt;"",IF(AND(MONTH($O1185) &lt;= 11, MONTH($P1185) &gt;= 11), IF($S1185 &lt;&gt; "", $I1185/$S1185, ""), ""),"")</f>
        <v/>
      </c>
      <c r="AE1185" s="10" t="str">
        <f>IF(Overall!$A1187&lt;&gt;"",IF(AND(MONTH($O1185) &lt;= 12, MONTH($P1185) &gt;= 12), IF($S1185 &lt;&gt; "", $I1185/$S1185, ""), ""),"")</f>
        <v/>
      </c>
      <c r="AG1185" s="10" t="str">
        <f ca="1">IFERROR(IF(AND(NOW()&lt;= EOMONTH(DATE(YEAR($P1185),1, 1), 0), Overall!$A1187&lt;&gt;"", MONTH($O1185) &lt;= 1, MONTH($P1185) &gt;= 1), IF($S1185 &lt;&gt; "", $I1185/$S1185, ""), ""), "")</f>
        <v/>
      </c>
      <c r="AH1185" s="10" t="str">
        <f ca="1">IFERROR(IF(AND(NOW()&lt;= EOMONTH(DATE(YEAR($P1185),2, 1), 0), Overall!$A1187&lt;&gt;"", MONTH($O1185) &lt;= 2, MONTH($P1185) &gt;= 2), IF($S1185 &lt;&gt; "", $I1185/$S1185, ""), ""), "")</f>
        <v/>
      </c>
      <c r="AI1185" s="10" t="str">
        <f ca="1">IFERROR(IF(AND(NOW()&lt;= EOMONTH(DATE(YEAR($P1185),3, 1), 0), Overall!$A1187&lt;&gt;"", MONTH($O1185) &lt;= 3, MONTH($P1185) &gt;= 3), IF($S1185 &lt;&gt; "", $I1185/$S1185, ""), ""), "")</f>
        <v/>
      </c>
      <c r="AJ1185" s="10" t="str">
        <f ca="1">IFERROR(IF(AND(NOW()&lt;= EOMONTH(DATE(YEAR($P1185),4, 1), 0), Overall!$A1187&lt;&gt;"", MONTH($O1185) &lt;= 4, MONTH($P1185) &gt;= 4), IF($S1185 &lt;&gt; "", $I1185/$S1185, ""), ""), "")</f>
        <v/>
      </c>
      <c r="AK1185" s="10" t="str">
        <f ca="1">IFERROR(IF(AND(NOW()&lt;= EOMONTH(DATE(YEAR($P1185),5, 1), 0), Overall!$A1187&lt;&gt;"", MONTH($O1185) &lt;= 5, MONTH($P1185) &gt;= 5), IF($S1185 &lt;&gt; "", $I1185/$S1185, ""), ""), "")</f>
        <v/>
      </c>
      <c r="AL1185" s="10" t="str">
        <f ca="1">IFERROR(IF(AND(NOW()&lt;= EOMONTH(DATE(YEAR($P1185),6, 1), 0), Overall!$A1187&lt;&gt;"", MONTH($O1185) &lt;= 6, MONTH($P1185) &gt;= 6), IF($S1185 &lt;&gt; "", $I1185/$S1185, ""), ""), "")</f>
        <v/>
      </c>
      <c r="AM1185" s="10" t="str">
        <f ca="1">IFERROR(IF(AND(NOW()&lt;= EOMONTH(DATE(YEAR($P1185),7, 1), 0), Overall!$A1187&lt;&gt;"", MONTH($O1185) &lt;= 7, MONTH($P1185) &gt;= 7), IF($S1185 &lt;&gt; "", $I1185/$S1185, ""), ""), "")</f>
        <v/>
      </c>
      <c r="AN1185" s="10" t="str">
        <f ca="1">IFERROR(IF(AND(NOW()&lt;= EOMONTH(DATE(YEAR($P1185),8, 1), 0), Overall!$A1187&lt;&gt;"", MONTH($O1185) &lt;= 8, MONTH($P1185) &gt;= 8), IF($S1185 &lt;&gt; "", $I1185/$S1185, ""), ""), "")</f>
        <v/>
      </c>
      <c r="AO1185" s="10" t="str">
        <f ca="1">IFERROR(IF(AND(NOW()&lt;= EOMONTH(DATE(YEAR($P1185),9, 1), 0), Overall!$A1187&lt;&gt;"", MONTH($O1185) &lt;= 9, MONTH($P1185) &gt;= 9), IF($S1185 &lt;&gt; "", $I1185/$S1185, ""), ""), "")</f>
        <v/>
      </c>
      <c r="AP1185" s="10" t="str">
        <f ca="1">IFERROR(IF(AND(NOW()&lt;= EOMONTH(DATE(YEAR($P1185),10, 1), 0), Overall!$A1187&lt;&gt;"", MONTH($O1185) &lt;= 10, MONTH($P1185) &gt;= 10), IF($S1185 &lt;&gt; "", $I1185/$S1185, ""), ""), "")</f>
        <v/>
      </c>
      <c r="AQ1185" s="10" t="str">
        <f ca="1">IFERROR(IF(AND(NOW()&lt;= EOMONTH(DATE(YEAR($P1185),11, 1), 0), Overall!$A1187&lt;&gt;"", MONTH($O1185) &lt;=11, MONTH($P1185) &gt;= 11), IF($S1185 &lt;&gt; "", $I1185/$S1185, ""), ""), "")</f>
        <v/>
      </c>
      <c r="AR1185" s="10" t="str">
        <f ca="1">IFERROR(IF(AND(NOW()&lt;= EOMONTH(DATE(YEAR($P1185),12, 1), 0), Overall!$A1187&lt;&gt;"", MONTH($O1185) &lt;= 12, MONTH($P1185) &gt;= 12), IF($S1185 &lt;&gt; "", $I1185/$S1185, ""), ""), "")</f>
        <v/>
      </c>
      <c r="AS1185" s="16">
        <f t="shared" ca="1" si="37"/>
        <v>0</v>
      </c>
    </row>
    <row r="1186" spans="1:45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5" t="str">
        <f>IF(Overall!P1188&lt;&gt;"",_xlfn.VALUETOTEXT(Overall!P1188),"")</f>
        <v/>
      </c>
      <c r="I1186" s="6" t="str">
        <f>IF(Overall!F1188&lt;&gt;"",VALUE(Overall!F1188),"")</f>
        <v/>
      </c>
      <c r="J1186" s="6" t="str">
        <f>IF(Overall!G1188&lt;&gt;"",VALUE(Overall!G1188),"")</f>
        <v/>
      </c>
      <c r="K1186" s="6" t="str">
        <f>IF(Overall!H1188&lt;&gt;"",VALUE(Overall!H1188),"")</f>
        <v/>
      </c>
      <c r="L1186" s="6" t="str">
        <f>IF(Overall!I1188&lt;&gt;"",VALUE(Overall!I1188),"")</f>
        <v/>
      </c>
      <c r="M1186" s="6" t="str">
        <f>IF(Overall!J1188&lt;&gt;"",VALUE(Overall!J1188),"")</f>
        <v/>
      </c>
      <c r="N1186" s="6" t="str">
        <f>IF(Overall!K1188&lt;&gt;"",VALUE(Overall!K1188),"")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R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S1186" s="5" t="str">
        <f t="shared" si="36"/>
        <v/>
      </c>
      <c r="T1186" s="10" t="str">
        <f>IF(Overall!$A1188&lt;&gt;"",IF(AND(MONTH($O1186) &lt;= 1, MONTH($P1186) &gt;= 1), IF($S1186 &lt;&gt; "", $I1186/$S1186, ""), ""),"")</f>
        <v/>
      </c>
      <c r="U1186" s="10" t="str">
        <f>IF(Overall!$A1188&lt;&gt;"",IF(AND(MONTH($O1186) &lt;= 2, MONTH($P1186) &gt;= 2), IF($S1186 &lt;&gt; "", $I1186/$S1186, ""), ""),"")</f>
        <v/>
      </c>
      <c r="V1186" s="10" t="str">
        <f>IF(Overall!$A1188&lt;&gt;"",IF(AND(MONTH($O1186) &lt;= 3, MONTH($P1186) &gt;= 3), IF($S1186 &lt;&gt; "", $I1186/$S1186, ""), ""),"")</f>
        <v/>
      </c>
      <c r="W1186" s="10" t="str">
        <f>IF(Overall!$A1188&lt;&gt;"",IF(AND(MONTH($O1186) &lt;= 4, MONTH($P1186) &gt;= 4), IF($S1186 &lt;&gt; "", $I1186/$S1186, ""), ""),"")</f>
        <v/>
      </c>
      <c r="X1186" s="10" t="str">
        <f>IF(Overall!$A1188&lt;&gt;"",IF(AND(MONTH($O1186) &lt;= 5, MONTH($P1186) &gt;= 5), IF($S1186 &lt;&gt; "", $I1186/$S1186, ""), ""),"")</f>
        <v/>
      </c>
      <c r="Y1186" s="10" t="str">
        <f>IF(Overall!$A1188&lt;&gt;"",IF(AND(MONTH($O1186) &lt;= 6, MONTH($P1186) &gt;= 6), IF($S1186 &lt;&gt; "", $I1186/$S1186, ""), ""),"")</f>
        <v/>
      </c>
      <c r="Z1186" s="10" t="str">
        <f>IF(Overall!$A1188&lt;&gt;"",IF(AND(MONTH($O1186) &lt;= 7, MONTH($P1186) &gt;= 7 ), IF($S1186 &lt;&gt; "", $I1186/$S1186, ""), ""),"")</f>
        <v/>
      </c>
      <c r="AA1186" s="10" t="str">
        <f>IF(Overall!$A1188&lt;&gt;"",IF(AND(MONTH($O1186) &lt;= 8, MONTH($P1186) &gt;= 8), IF($S1186 &lt;&gt; "", $I1186/$S1186, ""), ""),"")</f>
        <v/>
      </c>
      <c r="AB1186" s="10" t="str">
        <f>IF(Overall!$A1188&lt;&gt;"",IF(AND(MONTH($O1186) &lt;= 9, MONTH($P1186) &gt;= 9), IF($S1186 &lt;&gt; "", $I1186/$S1186, ""), ""),"")</f>
        <v/>
      </c>
      <c r="AC1186" s="10" t="str">
        <f>IF(Overall!$A1188&lt;&gt;"",IF(AND(MONTH($O1186) &lt;= 10, MONTH($P1186) &gt;= 10), IF($S1186 &lt;&gt; "", $I1186/$S1186, ""), ""),"")</f>
        <v/>
      </c>
      <c r="AD1186" s="10" t="str">
        <f>IF(Overall!$A1188&lt;&gt;"",IF(AND(MONTH($O1186) &lt;= 11, MONTH($P1186) &gt;= 11), IF($S1186 &lt;&gt; "", $I1186/$S1186, ""), ""),"")</f>
        <v/>
      </c>
      <c r="AE1186" s="10" t="str">
        <f>IF(Overall!$A1188&lt;&gt;"",IF(AND(MONTH($O1186) &lt;= 12, MONTH($P1186) &gt;= 12), IF($S1186 &lt;&gt; "", $I1186/$S1186, ""), ""),"")</f>
        <v/>
      </c>
      <c r="AG1186" s="10" t="str">
        <f ca="1">IFERROR(IF(AND(NOW()&lt;= EOMONTH(DATE(YEAR($P1186),1, 1), 0), Overall!$A1188&lt;&gt;"", MONTH($O1186) &lt;= 1, MONTH($P1186) &gt;= 1), IF($S1186 &lt;&gt; "", $I1186/$S1186, ""), ""), "")</f>
        <v/>
      </c>
      <c r="AH1186" s="10" t="str">
        <f ca="1">IFERROR(IF(AND(NOW()&lt;= EOMONTH(DATE(YEAR($P1186),2, 1), 0), Overall!$A1188&lt;&gt;"", MONTH($O1186) &lt;= 2, MONTH($P1186) &gt;= 2), IF($S1186 &lt;&gt; "", $I1186/$S1186, ""), ""), "")</f>
        <v/>
      </c>
      <c r="AI1186" s="10" t="str">
        <f ca="1">IFERROR(IF(AND(NOW()&lt;= EOMONTH(DATE(YEAR($P1186),3, 1), 0), Overall!$A1188&lt;&gt;"", MONTH($O1186) &lt;= 3, MONTH($P1186) &gt;= 3), IF($S1186 &lt;&gt; "", $I1186/$S1186, ""), ""), "")</f>
        <v/>
      </c>
      <c r="AJ1186" s="10" t="str">
        <f ca="1">IFERROR(IF(AND(NOW()&lt;= EOMONTH(DATE(YEAR($P1186),4, 1), 0), Overall!$A1188&lt;&gt;"", MONTH($O1186) &lt;= 4, MONTH($P1186) &gt;= 4), IF($S1186 &lt;&gt; "", $I1186/$S1186, ""), ""), "")</f>
        <v/>
      </c>
      <c r="AK1186" s="10" t="str">
        <f ca="1">IFERROR(IF(AND(NOW()&lt;= EOMONTH(DATE(YEAR($P1186),5, 1), 0), Overall!$A1188&lt;&gt;"", MONTH($O1186) &lt;= 5, MONTH($P1186) &gt;= 5), IF($S1186 &lt;&gt; "", $I1186/$S1186, ""), ""), "")</f>
        <v/>
      </c>
      <c r="AL1186" s="10" t="str">
        <f ca="1">IFERROR(IF(AND(NOW()&lt;= EOMONTH(DATE(YEAR($P1186),6, 1), 0), Overall!$A1188&lt;&gt;"", MONTH($O1186) &lt;= 6, MONTH($P1186) &gt;= 6), IF($S1186 &lt;&gt; "", $I1186/$S1186, ""), ""), "")</f>
        <v/>
      </c>
      <c r="AM1186" s="10" t="str">
        <f ca="1">IFERROR(IF(AND(NOW()&lt;= EOMONTH(DATE(YEAR($P1186),7, 1), 0), Overall!$A1188&lt;&gt;"", MONTH($O1186) &lt;= 7, MONTH($P1186) &gt;= 7), IF($S1186 &lt;&gt; "", $I1186/$S1186, ""), ""), "")</f>
        <v/>
      </c>
      <c r="AN1186" s="10" t="str">
        <f ca="1">IFERROR(IF(AND(NOW()&lt;= EOMONTH(DATE(YEAR($P1186),8, 1), 0), Overall!$A1188&lt;&gt;"", MONTH($O1186) &lt;= 8, MONTH($P1186) &gt;= 8), IF($S1186 &lt;&gt; "", $I1186/$S1186, ""), ""), "")</f>
        <v/>
      </c>
      <c r="AO1186" s="10" t="str">
        <f ca="1">IFERROR(IF(AND(NOW()&lt;= EOMONTH(DATE(YEAR($P1186),9, 1), 0), Overall!$A1188&lt;&gt;"", MONTH($O1186) &lt;= 9, MONTH($P1186) &gt;= 9), IF($S1186 &lt;&gt; "", $I1186/$S1186, ""), ""), "")</f>
        <v/>
      </c>
      <c r="AP1186" s="10" t="str">
        <f ca="1">IFERROR(IF(AND(NOW()&lt;= EOMONTH(DATE(YEAR($P1186),10, 1), 0), Overall!$A1188&lt;&gt;"", MONTH($O1186) &lt;= 10, MONTH($P1186) &gt;= 10), IF($S1186 &lt;&gt; "", $I1186/$S1186, ""), ""), "")</f>
        <v/>
      </c>
      <c r="AQ1186" s="10" t="str">
        <f ca="1">IFERROR(IF(AND(NOW()&lt;= EOMONTH(DATE(YEAR($P1186),11, 1), 0), Overall!$A1188&lt;&gt;"", MONTH($O1186) &lt;=11, MONTH($P1186) &gt;= 11), IF($S1186 &lt;&gt; "", $I1186/$S1186, ""), ""), "")</f>
        <v/>
      </c>
      <c r="AR1186" s="10" t="str">
        <f ca="1">IFERROR(IF(AND(NOW()&lt;= EOMONTH(DATE(YEAR($P1186),12, 1), 0), Overall!$A1188&lt;&gt;"", MONTH($O1186) &lt;= 12, MONTH($P1186) &gt;= 12), IF($S1186 &lt;&gt; "", $I1186/$S1186, ""), ""), "")</f>
        <v/>
      </c>
      <c r="AS1186" s="16">
        <f t="shared" ca="1" si="37"/>
        <v>0</v>
      </c>
    </row>
    <row r="1187" spans="1:45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5" t="str">
        <f>IF(Overall!P1189&lt;&gt;"",_xlfn.VALUETOTEXT(Overall!P1189),"")</f>
        <v/>
      </c>
      <c r="I1187" s="6" t="str">
        <f>IF(Overall!F1189&lt;&gt;"",VALUE(Overall!F1189),"")</f>
        <v/>
      </c>
      <c r="J1187" s="6" t="str">
        <f>IF(Overall!G1189&lt;&gt;"",VALUE(Overall!G1189),"")</f>
        <v/>
      </c>
      <c r="K1187" s="6" t="str">
        <f>IF(Overall!H1189&lt;&gt;"",VALUE(Overall!H1189),"")</f>
        <v/>
      </c>
      <c r="L1187" s="6" t="str">
        <f>IF(Overall!I1189&lt;&gt;"",VALUE(Overall!I1189),"")</f>
        <v/>
      </c>
      <c r="M1187" s="6" t="str">
        <f>IF(Overall!J1189&lt;&gt;"",VALUE(Overall!J1189),"")</f>
        <v/>
      </c>
      <c r="N1187" s="6" t="str">
        <f>IF(Overall!K1189&lt;&gt;"",VALUE(Overall!K1189),"")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R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S1187" s="5" t="str">
        <f t="shared" si="36"/>
        <v/>
      </c>
      <c r="T1187" s="10" t="str">
        <f>IF(Overall!$A1189&lt;&gt;"",IF(AND(MONTH($O1187) &lt;= 1, MONTH($P1187) &gt;= 1), IF($S1187 &lt;&gt; "", $I1187/$S1187, ""), ""),"")</f>
        <v/>
      </c>
      <c r="U1187" s="10" t="str">
        <f>IF(Overall!$A1189&lt;&gt;"",IF(AND(MONTH($O1187) &lt;= 2, MONTH($P1187) &gt;= 2), IF($S1187 &lt;&gt; "", $I1187/$S1187, ""), ""),"")</f>
        <v/>
      </c>
      <c r="V1187" s="10" t="str">
        <f>IF(Overall!$A1189&lt;&gt;"",IF(AND(MONTH($O1187) &lt;= 3, MONTH($P1187) &gt;= 3), IF($S1187 &lt;&gt; "", $I1187/$S1187, ""), ""),"")</f>
        <v/>
      </c>
      <c r="W1187" s="10" t="str">
        <f>IF(Overall!$A1189&lt;&gt;"",IF(AND(MONTH($O1187) &lt;= 4, MONTH($P1187) &gt;= 4), IF($S1187 &lt;&gt; "", $I1187/$S1187, ""), ""),"")</f>
        <v/>
      </c>
      <c r="X1187" s="10" t="str">
        <f>IF(Overall!$A1189&lt;&gt;"",IF(AND(MONTH($O1187) &lt;= 5, MONTH($P1187) &gt;= 5), IF($S1187 &lt;&gt; "", $I1187/$S1187, ""), ""),"")</f>
        <v/>
      </c>
      <c r="Y1187" s="10" t="str">
        <f>IF(Overall!$A1189&lt;&gt;"",IF(AND(MONTH($O1187) &lt;= 6, MONTH($P1187) &gt;= 6), IF($S1187 &lt;&gt; "", $I1187/$S1187, ""), ""),"")</f>
        <v/>
      </c>
      <c r="Z1187" s="10" t="str">
        <f>IF(Overall!$A1189&lt;&gt;"",IF(AND(MONTH($O1187) &lt;= 7, MONTH($P1187) &gt;= 7 ), IF($S1187 &lt;&gt; "", $I1187/$S1187, ""), ""),"")</f>
        <v/>
      </c>
      <c r="AA1187" s="10" t="str">
        <f>IF(Overall!$A1189&lt;&gt;"",IF(AND(MONTH($O1187) &lt;= 8, MONTH($P1187) &gt;= 8), IF($S1187 &lt;&gt; "", $I1187/$S1187, ""), ""),"")</f>
        <v/>
      </c>
      <c r="AB1187" s="10" t="str">
        <f>IF(Overall!$A1189&lt;&gt;"",IF(AND(MONTH($O1187) &lt;= 9, MONTH($P1187) &gt;= 9), IF($S1187 &lt;&gt; "", $I1187/$S1187, ""), ""),"")</f>
        <v/>
      </c>
      <c r="AC1187" s="10" t="str">
        <f>IF(Overall!$A1189&lt;&gt;"",IF(AND(MONTH($O1187) &lt;= 10, MONTH($P1187) &gt;= 10), IF($S1187 &lt;&gt; "", $I1187/$S1187, ""), ""),"")</f>
        <v/>
      </c>
      <c r="AD1187" s="10" t="str">
        <f>IF(Overall!$A1189&lt;&gt;"",IF(AND(MONTH($O1187) &lt;= 11, MONTH($P1187) &gt;= 11), IF($S1187 &lt;&gt; "", $I1187/$S1187, ""), ""),"")</f>
        <v/>
      </c>
      <c r="AE1187" s="10" t="str">
        <f>IF(Overall!$A1189&lt;&gt;"",IF(AND(MONTH($O1187) &lt;= 12, MONTH($P1187) &gt;= 12), IF($S1187 &lt;&gt; "", $I1187/$S1187, ""), ""),"")</f>
        <v/>
      </c>
      <c r="AG1187" s="10" t="str">
        <f ca="1">IFERROR(IF(AND(NOW()&lt;= EOMONTH(DATE(YEAR($P1187),1, 1), 0), Overall!$A1189&lt;&gt;"", MONTH($O1187) &lt;= 1, MONTH($P1187) &gt;= 1), IF($S1187 &lt;&gt; "", $I1187/$S1187, ""), ""), "")</f>
        <v/>
      </c>
      <c r="AH1187" s="10" t="str">
        <f ca="1">IFERROR(IF(AND(NOW()&lt;= EOMONTH(DATE(YEAR($P1187),2, 1), 0), Overall!$A1189&lt;&gt;"", MONTH($O1187) &lt;= 2, MONTH($P1187) &gt;= 2), IF($S1187 &lt;&gt; "", $I1187/$S1187, ""), ""), "")</f>
        <v/>
      </c>
      <c r="AI1187" s="10" t="str">
        <f ca="1">IFERROR(IF(AND(NOW()&lt;= EOMONTH(DATE(YEAR($P1187),3, 1), 0), Overall!$A1189&lt;&gt;"", MONTH($O1187) &lt;= 3, MONTH($P1187) &gt;= 3), IF($S1187 &lt;&gt; "", $I1187/$S1187, ""), ""), "")</f>
        <v/>
      </c>
      <c r="AJ1187" s="10" t="str">
        <f ca="1">IFERROR(IF(AND(NOW()&lt;= EOMONTH(DATE(YEAR($P1187),4, 1), 0), Overall!$A1189&lt;&gt;"", MONTH($O1187) &lt;= 4, MONTH($P1187) &gt;= 4), IF($S1187 &lt;&gt; "", $I1187/$S1187, ""), ""), "")</f>
        <v/>
      </c>
      <c r="AK1187" s="10" t="str">
        <f ca="1">IFERROR(IF(AND(NOW()&lt;= EOMONTH(DATE(YEAR($P1187),5, 1), 0), Overall!$A1189&lt;&gt;"", MONTH($O1187) &lt;= 5, MONTH($P1187) &gt;= 5), IF($S1187 &lt;&gt; "", $I1187/$S1187, ""), ""), "")</f>
        <v/>
      </c>
      <c r="AL1187" s="10" t="str">
        <f ca="1">IFERROR(IF(AND(NOW()&lt;= EOMONTH(DATE(YEAR($P1187),6, 1), 0), Overall!$A1189&lt;&gt;"", MONTH($O1187) &lt;= 6, MONTH($P1187) &gt;= 6), IF($S1187 &lt;&gt; "", $I1187/$S1187, ""), ""), "")</f>
        <v/>
      </c>
      <c r="AM1187" s="10" t="str">
        <f ca="1">IFERROR(IF(AND(NOW()&lt;= EOMONTH(DATE(YEAR($P1187),7, 1), 0), Overall!$A1189&lt;&gt;"", MONTH($O1187) &lt;= 7, MONTH($P1187) &gt;= 7), IF($S1187 &lt;&gt; "", $I1187/$S1187, ""), ""), "")</f>
        <v/>
      </c>
      <c r="AN1187" s="10" t="str">
        <f ca="1">IFERROR(IF(AND(NOW()&lt;= EOMONTH(DATE(YEAR($P1187),8, 1), 0), Overall!$A1189&lt;&gt;"", MONTH($O1187) &lt;= 8, MONTH($P1187) &gt;= 8), IF($S1187 &lt;&gt; "", $I1187/$S1187, ""), ""), "")</f>
        <v/>
      </c>
      <c r="AO1187" s="10" t="str">
        <f ca="1">IFERROR(IF(AND(NOW()&lt;= EOMONTH(DATE(YEAR($P1187),9, 1), 0), Overall!$A1189&lt;&gt;"", MONTH($O1187) &lt;= 9, MONTH($P1187) &gt;= 9), IF($S1187 &lt;&gt; "", $I1187/$S1187, ""), ""), "")</f>
        <v/>
      </c>
      <c r="AP1187" s="10" t="str">
        <f ca="1">IFERROR(IF(AND(NOW()&lt;= EOMONTH(DATE(YEAR($P1187),10, 1), 0), Overall!$A1189&lt;&gt;"", MONTH($O1187) &lt;= 10, MONTH($P1187) &gt;= 10), IF($S1187 &lt;&gt; "", $I1187/$S1187, ""), ""), "")</f>
        <v/>
      </c>
      <c r="AQ1187" s="10" t="str">
        <f ca="1">IFERROR(IF(AND(NOW()&lt;= EOMONTH(DATE(YEAR($P1187),11, 1), 0), Overall!$A1189&lt;&gt;"", MONTH($O1187) &lt;=11, MONTH($P1187) &gt;= 11), IF($S1187 &lt;&gt; "", $I1187/$S1187, ""), ""), "")</f>
        <v/>
      </c>
      <c r="AR1187" s="10" t="str">
        <f ca="1">IFERROR(IF(AND(NOW()&lt;= EOMONTH(DATE(YEAR($P1187),12, 1), 0), Overall!$A1189&lt;&gt;"", MONTH($O1187) &lt;= 12, MONTH($P1187) &gt;= 12), IF($S1187 &lt;&gt; "", $I1187/$S1187, ""), ""), "")</f>
        <v/>
      </c>
      <c r="AS1187" s="16">
        <f t="shared" ca="1" si="37"/>
        <v>0</v>
      </c>
    </row>
    <row r="1188" spans="1:45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5" t="str">
        <f>IF(Overall!P1190&lt;&gt;"",_xlfn.VALUETOTEXT(Overall!P1190),"")</f>
        <v/>
      </c>
      <c r="I1188" s="6" t="str">
        <f>IF(Overall!F1190&lt;&gt;"",VALUE(Overall!F1190),"")</f>
        <v/>
      </c>
      <c r="J1188" s="6" t="str">
        <f>IF(Overall!G1190&lt;&gt;"",VALUE(Overall!G1190),"")</f>
        <v/>
      </c>
      <c r="K1188" s="6" t="str">
        <f>IF(Overall!H1190&lt;&gt;"",VALUE(Overall!H1190),"")</f>
        <v/>
      </c>
      <c r="L1188" s="6" t="str">
        <f>IF(Overall!I1190&lt;&gt;"",VALUE(Overall!I1190),"")</f>
        <v/>
      </c>
      <c r="M1188" s="6" t="str">
        <f>IF(Overall!J1190&lt;&gt;"",VALUE(Overall!J1190),"")</f>
        <v/>
      </c>
      <c r="N1188" s="6" t="str">
        <f>IF(Overall!K1190&lt;&gt;"",VALUE(Overall!K1190),"")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R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S1188" s="5" t="str">
        <f t="shared" si="36"/>
        <v/>
      </c>
      <c r="T1188" s="10" t="str">
        <f>IF(Overall!$A1190&lt;&gt;"",IF(AND(MONTH($O1188) &lt;= 1, MONTH($P1188) &gt;= 1), IF($S1188 &lt;&gt; "", $I1188/$S1188, ""), ""),"")</f>
        <v/>
      </c>
      <c r="U1188" s="10" t="str">
        <f>IF(Overall!$A1190&lt;&gt;"",IF(AND(MONTH($O1188) &lt;= 2, MONTH($P1188) &gt;= 2), IF($S1188 &lt;&gt; "", $I1188/$S1188, ""), ""),"")</f>
        <v/>
      </c>
      <c r="V1188" s="10" t="str">
        <f>IF(Overall!$A1190&lt;&gt;"",IF(AND(MONTH($O1188) &lt;= 3, MONTH($P1188) &gt;= 3), IF($S1188 &lt;&gt; "", $I1188/$S1188, ""), ""),"")</f>
        <v/>
      </c>
      <c r="W1188" s="10" t="str">
        <f>IF(Overall!$A1190&lt;&gt;"",IF(AND(MONTH($O1188) &lt;= 4, MONTH($P1188) &gt;= 4), IF($S1188 &lt;&gt; "", $I1188/$S1188, ""), ""),"")</f>
        <v/>
      </c>
      <c r="X1188" s="10" t="str">
        <f>IF(Overall!$A1190&lt;&gt;"",IF(AND(MONTH($O1188) &lt;= 5, MONTH($P1188) &gt;= 5), IF($S1188 &lt;&gt; "", $I1188/$S1188, ""), ""),"")</f>
        <v/>
      </c>
      <c r="Y1188" s="10" t="str">
        <f>IF(Overall!$A1190&lt;&gt;"",IF(AND(MONTH($O1188) &lt;= 6, MONTH($P1188) &gt;= 6), IF($S1188 &lt;&gt; "", $I1188/$S1188, ""), ""),"")</f>
        <v/>
      </c>
      <c r="Z1188" s="10" t="str">
        <f>IF(Overall!$A1190&lt;&gt;"",IF(AND(MONTH($O1188) &lt;= 7, MONTH($P1188) &gt;= 7 ), IF($S1188 &lt;&gt; "", $I1188/$S1188, ""), ""),"")</f>
        <v/>
      </c>
      <c r="AA1188" s="10" t="str">
        <f>IF(Overall!$A1190&lt;&gt;"",IF(AND(MONTH($O1188) &lt;= 8, MONTH($P1188) &gt;= 8), IF($S1188 &lt;&gt; "", $I1188/$S1188, ""), ""),"")</f>
        <v/>
      </c>
      <c r="AB1188" s="10" t="str">
        <f>IF(Overall!$A1190&lt;&gt;"",IF(AND(MONTH($O1188) &lt;= 9, MONTH($P1188) &gt;= 9), IF($S1188 &lt;&gt; "", $I1188/$S1188, ""), ""),"")</f>
        <v/>
      </c>
      <c r="AC1188" s="10" t="str">
        <f>IF(Overall!$A1190&lt;&gt;"",IF(AND(MONTH($O1188) &lt;= 10, MONTH($P1188) &gt;= 10), IF($S1188 &lt;&gt; "", $I1188/$S1188, ""), ""),"")</f>
        <v/>
      </c>
      <c r="AD1188" s="10" t="str">
        <f>IF(Overall!$A1190&lt;&gt;"",IF(AND(MONTH($O1188) &lt;= 11, MONTH($P1188) &gt;= 11), IF($S1188 &lt;&gt; "", $I1188/$S1188, ""), ""),"")</f>
        <v/>
      </c>
      <c r="AE1188" s="10" t="str">
        <f>IF(Overall!$A1190&lt;&gt;"",IF(AND(MONTH($O1188) &lt;= 12, MONTH($P1188) &gt;= 12), IF($S1188 &lt;&gt; "", $I1188/$S1188, ""), ""),"")</f>
        <v/>
      </c>
      <c r="AG1188" s="10" t="str">
        <f ca="1">IFERROR(IF(AND(NOW()&lt;= EOMONTH(DATE(YEAR($P1188),1, 1), 0), Overall!$A1190&lt;&gt;"", MONTH($O1188) &lt;= 1, MONTH($P1188) &gt;= 1), IF($S1188 &lt;&gt; "", $I1188/$S1188, ""), ""), "")</f>
        <v/>
      </c>
      <c r="AH1188" s="10" t="str">
        <f ca="1">IFERROR(IF(AND(NOW()&lt;= EOMONTH(DATE(YEAR($P1188),2, 1), 0), Overall!$A1190&lt;&gt;"", MONTH($O1188) &lt;= 2, MONTH($P1188) &gt;= 2), IF($S1188 &lt;&gt; "", $I1188/$S1188, ""), ""), "")</f>
        <v/>
      </c>
      <c r="AI1188" s="10" t="str">
        <f ca="1">IFERROR(IF(AND(NOW()&lt;= EOMONTH(DATE(YEAR($P1188),3, 1), 0), Overall!$A1190&lt;&gt;"", MONTH($O1188) &lt;= 3, MONTH($P1188) &gt;= 3), IF($S1188 &lt;&gt; "", $I1188/$S1188, ""), ""), "")</f>
        <v/>
      </c>
      <c r="AJ1188" s="10" t="str">
        <f ca="1">IFERROR(IF(AND(NOW()&lt;= EOMONTH(DATE(YEAR($P1188),4, 1), 0), Overall!$A1190&lt;&gt;"", MONTH($O1188) &lt;= 4, MONTH($P1188) &gt;= 4), IF($S1188 &lt;&gt; "", $I1188/$S1188, ""), ""), "")</f>
        <v/>
      </c>
      <c r="AK1188" s="10" t="str">
        <f ca="1">IFERROR(IF(AND(NOW()&lt;= EOMONTH(DATE(YEAR($P1188),5, 1), 0), Overall!$A1190&lt;&gt;"", MONTH($O1188) &lt;= 5, MONTH($P1188) &gt;= 5), IF($S1188 &lt;&gt; "", $I1188/$S1188, ""), ""), "")</f>
        <v/>
      </c>
      <c r="AL1188" s="10" t="str">
        <f ca="1">IFERROR(IF(AND(NOW()&lt;= EOMONTH(DATE(YEAR($P1188),6, 1), 0), Overall!$A1190&lt;&gt;"", MONTH($O1188) &lt;= 6, MONTH($P1188) &gt;= 6), IF($S1188 &lt;&gt; "", $I1188/$S1188, ""), ""), "")</f>
        <v/>
      </c>
      <c r="AM1188" s="10" t="str">
        <f ca="1">IFERROR(IF(AND(NOW()&lt;= EOMONTH(DATE(YEAR($P1188),7, 1), 0), Overall!$A1190&lt;&gt;"", MONTH($O1188) &lt;= 7, MONTH($P1188) &gt;= 7), IF($S1188 &lt;&gt; "", $I1188/$S1188, ""), ""), "")</f>
        <v/>
      </c>
      <c r="AN1188" s="10" t="str">
        <f ca="1">IFERROR(IF(AND(NOW()&lt;= EOMONTH(DATE(YEAR($P1188),8, 1), 0), Overall!$A1190&lt;&gt;"", MONTH($O1188) &lt;= 8, MONTH($P1188) &gt;= 8), IF($S1188 &lt;&gt; "", $I1188/$S1188, ""), ""), "")</f>
        <v/>
      </c>
      <c r="AO1188" s="10" t="str">
        <f ca="1">IFERROR(IF(AND(NOW()&lt;= EOMONTH(DATE(YEAR($P1188),9, 1), 0), Overall!$A1190&lt;&gt;"", MONTH($O1188) &lt;= 9, MONTH($P1188) &gt;= 9), IF($S1188 &lt;&gt; "", $I1188/$S1188, ""), ""), "")</f>
        <v/>
      </c>
      <c r="AP1188" s="10" t="str">
        <f ca="1">IFERROR(IF(AND(NOW()&lt;= EOMONTH(DATE(YEAR($P1188),10, 1), 0), Overall!$A1190&lt;&gt;"", MONTH($O1188) &lt;= 10, MONTH($P1188) &gt;= 10), IF($S1188 &lt;&gt; "", $I1188/$S1188, ""), ""), "")</f>
        <v/>
      </c>
      <c r="AQ1188" s="10" t="str">
        <f ca="1">IFERROR(IF(AND(NOW()&lt;= EOMONTH(DATE(YEAR($P1188),11, 1), 0), Overall!$A1190&lt;&gt;"", MONTH($O1188) &lt;=11, MONTH($P1188) &gt;= 11), IF($S1188 &lt;&gt; "", $I1188/$S1188, ""), ""), "")</f>
        <v/>
      </c>
      <c r="AR1188" s="10" t="str">
        <f ca="1">IFERROR(IF(AND(NOW()&lt;= EOMONTH(DATE(YEAR($P1188),12, 1), 0), Overall!$A1190&lt;&gt;"", MONTH($O1188) &lt;= 12, MONTH($P1188) &gt;= 12), IF($S1188 &lt;&gt; "", $I1188/$S1188, ""), ""), "")</f>
        <v/>
      </c>
      <c r="AS1188" s="16">
        <f t="shared" ca="1" si="37"/>
        <v>0</v>
      </c>
    </row>
    <row r="1189" spans="1:45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5" t="str">
        <f>IF(Overall!P1191&lt;&gt;"",_xlfn.VALUETOTEXT(Overall!P1191),"")</f>
        <v/>
      </c>
      <c r="I1189" s="6" t="str">
        <f>IF(Overall!F1191&lt;&gt;"",VALUE(Overall!F1191),"")</f>
        <v/>
      </c>
      <c r="J1189" s="6" t="str">
        <f>IF(Overall!G1191&lt;&gt;"",VALUE(Overall!G1191),"")</f>
        <v/>
      </c>
      <c r="K1189" s="6" t="str">
        <f>IF(Overall!H1191&lt;&gt;"",VALUE(Overall!H1191),"")</f>
        <v/>
      </c>
      <c r="L1189" s="6" t="str">
        <f>IF(Overall!I1191&lt;&gt;"",VALUE(Overall!I1191),"")</f>
        <v/>
      </c>
      <c r="M1189" s="6" t="str">
        <f>IF(Overall!J1191&lt;&gt;"",VALUE(Overall!J1191),"")</f>
        <v/>
      </c>
      <c r="N1189" s="6" t="str">
        <f>IF(Overall!K1191&lt;&gt;"",VALUE(Overall!K1191),"")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R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S1189" s="5" t="str">
        <f t="shared" si="36"/>
        <v/>
      </c>
      <c r="T1189" s="10" t="str">
        <f>IF(Overall!$A1191&lt;&gt;"",IF(AND(MONTH($O1189) &lt;= 1, MONTH($P1189) &gt;= 1), IF($S1189 &lt;&gt; "", $I1189/$S1189, ""), ""),"")</f>
        <v/>
      </c>
      <c r="U1189" s="10" t="str">
        <f>IF(Overall!$A1191&lt;&gt;"",IF(AND(MONTH($O1189) &lt;= 2, MONTH($P1189) &gt;= 2), IF($S1189 &lt;&gt; "", $I1189/$S1189, ""), ""),"")</f>
        <v/>
      </c>
      <c r="V1189" s="10" t="str">
        <f>IF(Overall!$A1191&lt;&gt;"",IF(AND(MONTH($O1189) &lt;= 3, MONTH($P1189) &gt;= 3), IF($S1189 &lt;&gt; "", $I1189/$S1189, ""), ""),"")</f>
        <v/>
      </c>
      <c r="W1189" s="10" t="str">
        <f>IF(Overall!$A1191&lt;&gt;"",IF(AND(MONTH($O1189) &lt;= 4, MONTH($P1189) &gt;= 4), IF($S1189 &lt;&gt; "", $I1189/$S1189, ""), ""),"")</f>
        <v/>
      </c>
      <c r="X1189" s="10" t="str">
        <f>IF(Overall!$A1191&lt;&gt;"",IF(AND(MONTH($O1189) &lt;= 5, MONTH($P1189) &gt;= 5), IF($S1189 &lt;&gt; "", $I1189/$S1189, ""), ""),"")</f>
        <v/>
      </c>
      <c r="Y1189" s="10" t="str">
        <f>IF(Overall!$A1191&lt;&gt;"",IF(AND(MONTH($O1189) &lt;= 6, MONTH($P1189) &gt;= 6), IF($S1189 &lt;&gt; "", $I1189/$S1189, ""), ""),"")</f>
        <v/>
      </c>
      <c r="Z1189" s="10" t="str">
        <f>IF(Overall!$A1191&lt;&gt;"",IF(AND(MONTH($O1189) &lt;= 7, MONTH($P1189) &gt;= 7 ), IF($S1189 &lt;&gt; "", $I1189/$S1189, ""), ""),"")</f>
        <v/>
      </c>
      <c r="AA1189" s="10" t="str">
        <f>IF(Overall!$A1191&lt;&gt;"",IF(AND(MONTH($O1189) &lt;= 8, MONTH($P1189) &gt;= 8), IF($S1189 &lt;&gt; "", $I1189/$S1189, ""), ""),"")</f>
        <v/>
      </c>
      <c r="AB1189" s="10" t="str">
        <f>IF(Overall!$A1191&lt;&gt;"",IF(AND(MONTH($O1189) &lt;= 9, MONTH($P1189) &gt;= 9), IF($S1189 &lt;&gt; "", $I1189/$S1189, ""), ""),"")</f>
        <v/>
      </c>
      <c r="AC1189" s="10" t="str">
        <f>IF(Overall!$A1191&lt;&gt;"",IF(AND(MONTH($O1189) &lt;= 10, MONTH($P1189) &gt;= 10), IF($S1189 &lt;&gt; "", $I1189/$S1189, ""), ""),"")</f>
        <v/>
      </c>
      <c r="AD1189" s="10" t="str">
        <f>IF(Overall!$A1191&lt;&gt;"",IF(AND(MONTH($O1189) &lt;= 11, MONTH($P1189) &gt;= 11), IF($S1189 &lt;&gt; "", $I1189/$S1189, ""), ""),"")</f>
        <v/>
      </c>
      <c r="AE1189" s="10" t="str">
        <f>IF(Overall!$A1191&lt;&gt;"",IF(AND(MONTH($O1189) &lt;= 12, MONTH($P1189) &gt;= 12), IF($S1189 &lt;&gt; "", $I1189/$S1189, ""), ""),"")</f>
        <v/>
      </c>
      <c r="AG1189" s="10" t="str">
        <f ca="1">IFERROR(IF(AND(NOW()&lt;= EOMONTH(DATE(YEAR($P1189),1, 1), 0), Overall!$A1191&lt;&gt;"", MONTH($O1189) &lt;= 1, MONTH($P1189) &gt;= 1), IF($S1189 &lt;&gt; "", $I1189/$S1189, ""), ""), "")</f>
        <v/>
      </c>
      <c r="AH1189" s="10" t="str">
        <f ca="1">IFERROR(IF(AND(NOW()&lt;= EOMONTH(DATE(YEAR($P1189),2, 1), 0), Overall!$A1191&lt;&gt;"", MONTH($O1189) &lt;= 2, MONTH($P1189) &gt;= 2), IF($S1189 &lt;&gt; "", $I1189/$S1189, ""), ""), "")</f>
        <v/>
      </c>
      <c r="AI1189" s="10" t="str">
        <f ca="1">IFERROR(IF(AND(NOW()&lt;= EOMONTH(DATE(YEAR($P1189),3, 1), 0), Overall!$A1191&lt;&gt;"", MONTH($O1189) &lt;= 3, MONTH($P1189) &gt;= 3), IF($S1189 &lt;&gt; "", $I1189/$S1189, ""), ""), "")</f>
        <v/>
      </c>
      <c r="AJ1189" s="10" t="str">
        <f ca="1">IFERROR(IF(AND(NOW()&lt;= EOMONTH(DATE(YEAR($P1189),4, 1), 0), Overall!$A1191&lt;&gt;"", MONTH($O1189) &lt;= 4, MONTH($P1189) &gt;= 4), IF($S1189 &lt;&gt; "", $I1189/$S1189, ""), ""), "")</f>
        <v/>
      </c>
      <c r="AK1189" s="10" t="str">
        <f ca="1">IFERROR(IF(AND(NOW()&lt;= EOMONTH(DATE(YEAR($P1189),5, 1), 0), Overall!$A1191&lt;&gt;"", MONTH($O1189) &lt;= 5, MONTH($P1189) &gt;= 5), IF($S1189 &lt;&gt; "", $I1189/$S1189, ""), ""), "")</f>
        <v/>
      </c>
      <c r="AL1189" s="10" t="str">
        <f ca="1">IFERROR(IF(AND(NOW()&lt;= EOMONTH(DATE(YEAR($P1189),6, 1), 0), Overall!$A1191&lt;&gt;"", MONTH($O1189) &lt;= 6, MONTH($P1189) &gt;= 6), IF($S1189 &lt;&gt; "", $I1189/$S1189, ""), ""), "")</f>
        <v/>
      </c>
      <c r="AM1189" s="10" t="str">
        <f ca="1">IFERROR(IF(AND(NOW()&lt;= EOMONTH(DATE(YEAR($P1189),7, 1), 0), Overall!$A1191&lt;&gt;"", MONTH($O1189) &lt;= 7, MONTH($P1189) &gt;= 7), IF($S1189 &lt;&gt; "", $I1189/$S1189, ""), ""), "")</f>
        <v/>
      </c>
      <c r="AN1189" s="10" t="str">
        <f ca="1">IFERROR(IF(AND(NOW()&lt;= EOMONTH(DATE(YEAR($P1189),8, 1), 0), Overall!$A1191&lt;&gt;"", MONTH($O1189) &lt;= 8, MONTH($P1189) &gt;= 8), IF($S1189 &lt;&gt; "", $I1189/$S1189, ""), ""), "")</f>
        <v/>
      </c>
      <c r="AO1189" s="10" t="str">
        <f ca="1">IFERROR(IF(AND(NOW()&lt;= EOMONTH(DATE(YEAR($P1189),9, 1), 0), Overall!$A1191&lt;&gt;"", MONTH($O1189) &lt;= 9, MONTH($P1189) &gt;= 9), IF($S1189 &lt;&gt; "", $I1189/$S1189, ""), ""), "")</f>
        <v/>
      </c>
      <c r="AP1189" s="10" t="str">
        <f ca="1">IFERROR(IF(AND(NOW()&lt;= EOMONTH(DATE(YEAR($P1189),10, 1), 0), Overall!$A1191&lt;&gt;"", MONTH($O1189) &lt;= 10, MONTH($P1189) &gt;= 10), IF($S1189 &lt;&gt; "", $I1189/$S1189, ""), ""), "")</f>
        <v/>
      </c>
      <c r="AQ1189" s="10" t="str">
        <f ca="1">IFERROR(IF(AND(NOW()&lt;= EOMONTH(DATE(YEAR($P1189),11, 1), 0), Overall!$A1191&lt;&gt;"", MONTH($O1189) &lt;=11, MONTH($P1189) &gt;= 11), IF($S1189 &lt;&gt; "", $I1189/$S1189, ""), ""), "")</f>
        <v/>
      </c>
      <c r="AR1189" s="10" t="str">
        <f ca="1">IFERROR(IF(AND(NOW()&lt;= EOMONTH(DATE(YEAR($P1189),12, 1), 0), Overall!$A1191&lt;&gt;"", MONTH($O1189) &lt;= 12, MONTH($P1189) &gt;= 12), IF($S1189 &lt;&gt; "", $I1189/$S1189, ""), ""), "")</f>
        <v/>
      </c>
      <c r="AS1189" s="16">
        <f t="shared" ca="1" si="37"/>
        <v>0</v>
      </c>
    </row>
    <row r="1190" spans="1:45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5" t="str">
        <f>IF(Overall!P1192&lt;&gt;"",_xlfn.VALUETOTEXT(Overall!P1192),"")</f>
        <v/>
      </c>
      <c r="I1190" s="6" t="str">
        <f>IF(Overall!F1192&lt;&gt;"",VALUE(Overall!F1192),"")</f>
        <v/>
      </c>
      <c r="J1190" s="6" t="str">
        <f>IF(Overall!G1192&lt;&gt;"",VALUE(Overall!G1192),"")</f>
        <v/>
      </c>
      <c r="K1190" s="6" t="str">
        <f>IF(Overall!H1192&lt;&gt;"",VALUE(Overall!H1192),"")</f>
        <v/>
      </c>
      <c r="L1190" s="6" t="str">
        <f>IF(Overall!I1192&lt;&gt;"",VALUE(Overall!I1192),"")</f>
        <v/>
      </c>
      <c r="M1190" s="6" t="str">
        <f>IF(Overall!J1192&lt;&gt;"",VALUE(Overall!J1192),"")</f>
        <v/>
      </c>
      <c r="N1190" s="6" t="str">
        <f>IF(Overall!K1192&lt;&gt;"",VALUE(Overall!K1192),"")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R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S1190" s="5" t="str">
        <f t="shared" ref="S1190:S1208" si="38">IF(AND(O1190&lt;&gt;"", P1190&lt;&gt;""), DATEDIF(O1190, P1190, "M") + 1, "")</f>
        <v/>
      </c>
      <c r="T1190" s="10" t="str">
        <f>IF(Overall!$A1192&lt;&gt;"",IF(AND(MONTH($O1190) &lt;= 1, MONTH($P1190) &gt;= 1), IF($S1190 &lt;&gt; "", $I1190/$S1190, ""), ""),"")</f>
        <v/>
      </c>
      <c r="U1190" s="10" t="str">
        <f>IF(Overall!$A1192&lt;&gt;"",IF(AND(MONTH($O1190) &lt;= 2, MONTH($P1190) &gt;= 2), IF($S1190 &lt;&gt; "", $I1190/$S1190, ""), ""),"")</f>
        <v/>
      </c>
      <c r="V1190" s="10" t="str">
        <f>IF(Overall!$A1192&lt;&gt;"",IF(AND(MONTH($O1190) &lt;= 3, MONTH($P1190) &gt;= 3), IF($S1190 &lt;&gt; "", $I1190/$S1190, ""), ""),"")</f>
        <v/>
      </c>
      <c r="W1190" s="10" t="str">
        <f>IF(Overall!$A1192&lt;&gt;"",IF(AND(MONTH($O1190) &lt;= 4, MONTH($P1190) &gt;= 4), IF($S1190 &lt;&gt; "", $I1190/$S1190, ""), ""),"")</f>
        <v/>
      </c>
      <c r="X1190" s="10" t="str">
        <f>IF(Overall!$A1192&lt;&gt;"",IF(AND(MONTH($O1190) &lt;= 5, MONTH($P1190) &gt;= 5), IF($S1190 &lt;&gt; "", $I1190/$S1190, ""), ""),"")</f>
        <v/>
      </c>
      <c r="Y1190" s="10" t="str">
        <f>IF(Overall!$A1192&lt;&gt;"",IF(AND(MONTH($O1190) &lt;= 6, MONTH($P1190) &gt;= 6), IF($S1190 &lt;&gt; "", $I1190/$S1190, ""), ""),"")</f>
        <v/>
      </c>
      <c r="Z1190" s="10" t="str">
        <f>IF(Overall!$A1192&lt;&gt;"",IF(AND(MONTH($O1190) &lt;= 7, MONTH($P1190) &gt;= 7 ), IF($S1190 &lt;&gt; "", $I1190/$S1190, ""), ""),"")</f>
        <v/>
      </c>
      <c r="AA1190" s="10" t="str">
        <f>IF(Overall!$A1192&lt;&gt;"",IF(AND(MONTH($O1190) &lt;= 8, MONTH($P1190) &gt;= 8), IF($S1190 &lt;&gt; "", $I1190/$S1190, ""), ""),"")</f>
        <v/>
      </c>
      <c r="AB1190" s="10" t="str">
        <f>IF(Overall!$A1192&lt;&gt;"",IF(AND(MONTH($O1190) &lt;= 9, MONTH($P1190) &gt;= 9), IF($S1190 &lt;&gt; "", $I1190/$S1190, ""), ""),"")</f>
        <v/>
      </c>
      <c r="AC1190" s="10" t="str">
        <f>IF(Overall!$A1192&lt;&gt;"",IF(AND(MONTH($O1190) &lt;= 10, MONTH($P1190) &gt;= 10), IF($S1190 &lt;&gt; "", $I1190/$S1190, ""), ""),"")</f>
        <v/>
      </c>
      <c r="AD1190" s="10" t="str">
        <f>IF(Overall!$A1192&lt;&gt;"",IF(AND(MONTH($O1190) &lt;= 11, MONTH($P1190) &gt;= 11), IF($S1190 &lt;&gt; "", $I1190/$S1190, ""), ""),"")</f>
        <v/>
      </c>
      <c r="AE1190" s="10" t="str">
        <f>IF(Overall!$A1192&lt;&gt;"",IF(AND(MONTH($O1190) &lt;= 12, MONTH($P1190) &gt;= 12), IF($S1190 &lt;&gt; "", $I1190/$S1190, ""), ""),"")</f>
        <v/>
      </c>
      <c r="AG1190" s="10" t="str">
        <f ca="1">IFERROR(IF(AND(NOW()&lt;= EOMONTH(DATE(YEAR($P1190),1, 1), 0), Overall!$A1192&lt;&gt;"", MONTH($O1190) &lt;= 1, MONTH($P1190) &gt;= 1), IF($S1190 &lt;&gt; "", $I1190/$S1190, ""), ""), "")</f>
        <v/>
      </c>
      <c r="AH1190" s="10" t="str">
        <f ca="1">IFERROR(IF(AND(NOW()&lt;= EOMONTH(DATE(YEAR($P1190),2, 1), 0), Overall!$A1192&lt;&gt;"", MONTH($O1190) &lt;= 2, MONTH($P1190) &gt;= 2), IF($S1190 &lt;&gt; "", $I1190/$S1190, ""), ""), "")</f>
        <v/>
      </c>
      <c r="AI1190" s="10" t="str">
        <f ca="1">IFERROR(IF(AND(NOW()&lt;= EOMONTH(DATE(YEAR($P1190),3, 1), 0), Overall!$A1192&lt;&gt;"", MONTH($O1190) &lt;= 3, MONTH($P1190) &gt;= 3), IF($S1190 &lt;&gt; "", $I1190/$S1190, ""), ""), "")</f>
        <v/>
      </c>
      <c r="AJ1190" s="10" t="str">
        <f ca="1">IFERROR(IF(AND(NOW()&lt;= EOMONTH(DATE(YEAR($P1190),4, 1), 0), Overall!$A1192&lt;&gt;"", MONTH($O1190) &lt;= 4, MONTH($P1190) &gt;= 4), IF($S1190 &lt;&gt; "", $I1190/$S1190, ""), ""), "")</f>
        <v/>
      </c>
      <c r="AK1190" s="10" t="str">
        <f ca="1">IFERROR(IF(AND(NOW()&lt;= EOMONTH(DATE(YEAR($P1190),5, 1), 0), Overall!$A1192&lt;&gt;"", MONTH($O1190) &lt;= 5, MONTH($P1190) &gt;= 5), IF($S1190 &lt;&gt; "", $I1190/$S1190, ""), ""), "")</f>
        <v/>
      </c>
      <c r="AL1190" s="10" t="str">
        <f ca="1">IFERROR(IF(AND(NOW()&lt;= EOMONTH(DATE(YEAR($P1190),6, 1), 0), Overall!$A1192&lt;&gt;"", MONTH($O1190) &lt;= 6, MONTH($P1190) &gt;= 6), IF($S1190 &lt;&gt; "", $I1190/$S1190, ""), ""), "")</f>
        <v/>
      </c>
      <c r="AM1190" s="10" t="str">
        <f ca="1">IFERROR(IF(AND(NOW()&lt;= EOMONTH(DATE(YEAR($P1190),7, 1), 0), Overall!$A1192&lt;&gt;"", MONTH($O1190) &lt;= 7, MONTH($P1190) &gt;= 7), IF($S1190 &lt;&gt; "", $I1190/$S1190, ""), ""), "")</f>
        <v/>
      </c>
      <c r="AN1190" s="10" t="str">
        <f ca="1">IFERROR(IF(AND(NOW()&lt;= EOMONTH(DATE(YEAR($P1190),8, 1), 0), Overall!$A1192&lt;&gt;"", MONTH($O1190) &lt;= 8, MONTH($P1190) &gt;= 8), IF($S1190 &lt;&gt; "", $I1190/$S1190, ""), ""), "")</f>
        <v/>
      </c>
      <c r="AO1190" s="10" t="str">
        <f ca="1">IFERROR(IF(AND(NOW()&lt;= EOMONTH(DATE(YEAR($P1190),9, 1), 0), Overall!$A1192&lt;&gt;"", MONTH($O1190) &lt;= 9, MONTH($P1190) &gt;= 9), IF($S1190 &lt;&gt; "", $I1190/$S1190, ""), ""), "")</f>
        <v/>
      </c>
      <c r="AP1190" s="10" t="str">
        <f ca="1">IFERROR(IF(AND(NOW()&lt;= EOMONTH(DATE(YEAR($P1190),10, 1), 0), Overall!$A1192&lt;&gt;"", MONTH($O1190) &lt;= 10, MONTH($P1190) &gt;= 10), IF($S1190 &lt;&gt; "", $I1190/$S1190, ""), ""), "")</f>
        <v/>
      </c>
      <c r="AQ1190" s="10" t="str">
        <f ca="1">IFERROR(IF(AND(NOW()&lt;= EOMONTH(DATE(YEAR($P1190),11, 1), 0), Overall!$A1192&lt;&gt;"", MONTH($O1190) &lt;=11, MONTH($P1190) &gt;= 11), IF($S1190 &lt;&gt; "", $I1190/$S1190, ""), ""), "")</f>
        <v/>
      </c>
      <c r="AR1190" s="10" t="str">
        <f ca="1">IFERROR(IF(AND(NOW()&lt;= EOMONTH(DATE(YEAR($P1190),12, 1), 0), Overall!$A1192&lt;&gt;"", MONTH($O1190) &lt;= 12, MONTH($P1190) &gt;= 12), IF($S1190 &lt;&gt; "", $I1190/$S1190, ""), ""), "")</f>
        <v/>
      </c>
      <c r="AS1190" s="16">
        <f t="shared" ref="AS1190:AS1208" ca="1" si="39">SUM(AG1190:AR1190)</f>
        <v>0</v>
      </c>
    </row>
    <row r="1191" spans="1:45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5" t="str">
        <f>IF(Overall!P1193&lt;&gt;"",_xlfn.VALUETOTEXT(Overall!P1193),"")</f>
        <v/>
      </c>
      <c r="I1191" s="6" t="str">
        <f>IF(Overall!F1193&lt;&gt;"",VALUE(Overall!F1193),"")</f>
        <v/>
      </c>
      <c r="J1191" s="6" t="str">
        <f>IF(Overall!G1193&lt;&gt;"",VALUE(Overall!G1193),"")</f>
        <v/>
      </c>
      <c r="K1191" s="6" t="str">
        <f>IF(Overall!H1193&lt;&gt;"",VALUE(Overall!H1193),"")</f>
        <v/>
      </c>
      <c r="L1191" s="6" t="str">
        <f>IF(Overall!I1193&lt;&gt;"",VALUE(Overall!I1193),"")</f>
        <v/>
      </c>
      <c r="M1191" s="6" t="str">
        <f>IF(Overall!J1193&lt;&gt;"",VALUE(Overall!J1193),"")</f>
        <v/>
      </c>
      <c r="N1191" s="6" t="str">
        <f>IF(Overall!K1193&lt;&gt;"",VALUE(Overall!K1193),"")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R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S1191" s="5" t="str">
        <f t="shared" si="38"/>
        <v/>
      </c>
      <c r="T1191" s="10" t="str">
        <f>IF(Overall!$A1193&lt;&gt;"",IF(AND(MONTH($O1191) &lt;= 1, MONTH($P1191) &gt;= 1), IF($S1191 &lt;&gt; "", $I1191/$S1191, ""), ""),"")</f>
        <v/>
      </c>
      <c r="U1191" s="10" t="str">
        <f>IF(Overall!$A1193&lt;&gt;"",IF(AND(MONTH($O1191) &lt;= 2, MONTH($P1191) &gt;= 2), IF($S1191 &lt;&gt; "", $I1191/$S1191, ""), ""),"")</f>
        <v/>
      </c>
      <c r="V1191" s="10" t="str">
        <f>IF(Overall!$A1193&lt;&gt;"",IF(AND(MONTH($O1191) &lt;= 3, MONTH($P1191) &gt;= 3), IF($S1191 &lt;&gt; "", $I1191/$S1191, ""), ""),"")</f>
        <v/>
      </c>
      <c r="W1191" s="10" t="str">
        <f>IF(Overall!$A1193&lt;&gt;"",IF(AND(MONTH($O1191) &lt;= 4, MONTH($P1191) &gt;= 4), IF($S1191 &lt;&gt; "", $I1191/$S1191, ""), ""),"")</f>
        <v/>
      </c>
      <c r="X1191" s="10" t="str">
        <f>IF(Overall!$A1193&lt;&gt;"",IF(AND(MONTH($O1191) &lt;= 5, MONTH($P1191) &gt;= 5), IF($S1191 &lt;&gt; "", $I1191/$S1191, ""), ""),"")</f>
        <v/>
      </c>
      <c r="Y1191" s="10" t="str">
        <f>IF(Overall!$A1193&lt;&gt;"",IF(AND(MONTH($O1191) &lt;= 6, MONTH($P1191) &gt;= 6), IF($S1191 &lt;&gt; "", $I1191/$S1191, ""), ""),"")</f>
        <v/>
      </c>
      <c r="Z1191" s="10" t="str">
        <f>IF(Overall!$A1193&lt;&gt;"",IF(AND(MONTH($O1191) &lt;= 7, MONTH($P1191) &gt;= 7 ), IF($S1191 &lt;&gt; "", $I1191/$S1191, ""), ""),"")</f>
        <v/>
      </c>
      <c r="AA1191" s="10" t="str">
        <f>IF(Overall!$A1193&lt;&gt;"",IF(AND(MONTH($O1191) &lt;= 8, MONTH($P1191) &gt;= 8), IF($S1191 &lt;&gt; "", $I1191/$S1191, ""), ""),"")</f>
        <v/>
      </c>
      <c r="AB1191" s="10" t="str">
        <f>IF(Overall!$A1193&lt;&gt;"",IF(AND(MONTH($O1191) &lt;= 9, MONTH($P1191) &gt;= 9), IF($S1191 &lt;&gt; "", $I1191/$S1191, ""), ""),"")</f>
        <v/>
      </c>
      <c r="AC1191" s="10" t="str">
        <f>IF(Overall!$A1193&lt;&gt;"",IF(AND(MONTH($O1191) &lt;= 10, MONTH($P1191) &gt;= 10), IF($S1191 &lt;&gt; "", $I1191/$S1191, ""), ""),"")</f>
        <v/>
      </c>
      <c r="AD1191" s="10" t="str">
        <f>IF(Overall!$A1193&lt;&gt;"",IF(AND(MONTH($O1191) &lt;= 11, MONTH($P1191) &gt;= 11), IF($S1191 &lt;&gt; "", $I1191/$S1191, ""), ""),"")</f>
        <v/>
      </c>
      <c r="AE1191" s="10" t="str">
        <f>IF(Overall!$A1193&lt;&gt;"",IF(AND(MONTH($O1191) &lt;= 12, MONTH($P1191) &gt;= 12), IF($S1191 &lt;&gt; "", $I1191/$S1191, ""), ""),"")</f>
        <v/>
      </c>
      <c r="AG1191" s="10" t="str">
        <f ca="1">IFERROR(IF(AND(NOW()&lt;= EOMONTH(DATE(YEAR($P1191),1, 1), 0), Overall!$A1193&lt;&gt;"", MONTH($O1191) &lt;= 1, MONTH($P1191) &gt;= 1), IF($S1191 &lt;&gt; "", $I1191/$S1191, ""), ""), "")</f>
        <v/>
      </c>
      <c r="AH1191" s="10" t="str">
        <f ca="1">IFERROR(IF(AND(NOW()&lt;= EOMONTH(DATE(YEAR($P1191),2, 1), 0), Overall!$A1193&lt;&gt;"", MONTH($O1191) &lt;= 2, MONTH($P1191) &gt;= 2), IF($S1191 &lt;&gt; "", $I1191/$S1191, ""), ""), "")</f>
        <v/>
      </c>
      <c r="AI1191" s="10" t="str">
        <f ca="1">IFERROR(IF(AND(NOW()&lt;= EOMONTH(DATE(YEAR($P1191),3, 1), 0), Overall!$A1193&lt;&gt;"", MONTH($O1191) &lt;= 3, MONTH($P1191) &gt;= 3), IF($S1191 &lt;&gt; "", $I1191/$S1191, ""), ""), "")</f>
        <v/>
      </c>
      <c r="AJ1191" s="10" t="str">
        <f ca="1">IFERROR(IF(AND(NOW()&lt;= EOMONTH(DATE(YEAR($P1191),4, 1), 0), Overall!$A1193&lt;&gt;"", MONTH($O1191) &lt;= 4, MONTH($P1191) &gt;= 4), IF($S1191 &lt;&gt; "", $I1191/$S1191, ""), ""), "")</f>
        <v/>
      </c>
      <c r="AK1191" s="10" t="str">
        <f ca="1">IFERROR(IF(AND(NOW()&lt;= EOMONTH(DATE(YEAR($P1191),5, 1), 0), Overall!$A1193&lt;&gt;"", MONTH($O1191) &lt;= 5, MONTH($P1191) &gt;= 5), IF($S1191 &lt;&gt; "", $I1191/$S1191, ""), ""), "")</f>
        <v/>
      </c>
      <c r="AL1191" s="10" t="str">
        <f ca="1">IFERROR(IF(AND(NOW()&lt;= EOMONTH(DATE(YEAR($P1191),6, 1), 0), Overall!$A1193&lt;&gt;"", MONTH($O1191) &lt;= 6, MONTH($P1191) &gt;= 6), IF($S1191 &lt;&gt; "", $I1191/$S1191, ""), ""), "")</f>
        <v/>
      </c>
      <c r="AM1191" s="10" t="str">
        <f ca="1">IFERROR(IF(AND(NOW()&lt;= EOMONTH(DATE(YEAR($P1191),7, 1), 0), Overall!$A1193&lt;&gt;"", MONTH($O1191) &lt;= 7, MONTH($P1191) &gt;= 7), IF($S1191 &lt;&gt; "", $I1191/$S1191, ""), ""), "")</f>
        <v/>
      </c>
      <c r="AN1191" s="10" t="str">
        <f ca="1">IFERROR(IF(AND(NOW()&lt;= EOMONTH(DATE(YEAR($P1191),8, 1), 0), Overall!$A1193&lt;&gt;"", MONTH($O1191) &lt;= 8, MONTH($P1191) &gt;= 8), IF($S1191 &lt;&gt; "", $I1191/$S1191, ""), ""), "")</f>
        <v/>
      </c>
      <c r="AO1191" s="10" t="str">
        <f ca="1">IFERROR(IF(AND(NOW()&lt;= EOMONTH(DATE(YEAR($P1191),9, 1), 0), Overall!$A1193&lt;&gt;"", MONTH($O1191) &lt;= 9, MONTH($P1191) &gt;= 9), IF($S1191 &lt;&gt; "", $I1191/$S1191, ""), ""), "")</f>
        <v/>
      </c>
      <c r="AP1191" s="10" t="str">
        <f ca="1">IFERROR(IF(AND(NOW()&lt;= EOMONTH(DATE(YEAR($P1191),10, 1), 0), Overall!$A1193&lt;&gt;"", MONTH($O1191) &lt;= 10, MONTH($P1191) &gt;= 10), IF($S1191 &lt;&gt; "", $I1191/$S1191, ""), ""), "")</f>
        <v/>
      </c>
      <c r="AQ1191" s="10" t="str">
        <f ca="1">IFERROR(IF(AND(NOW()&lt;= EOMONTH(DATE(YEAR($P1191),11, 1), 0), Overall!$A1193&lt;&gt;"", MONTH($O1191) &lt;=11, MONTH($P1191) &gt;= 11), IF($S1191 &lt;&gt; "", $I1191/$S1191, ""), ""), "")</f>
        <v/>
      </c>
      <c r="AR1191" s="10" t="str">
        <f ca="1">IFERROR(IF(AND(NOW()&lt;= EOMONTH(DATE(YEAR($P1191),12, 1), 0), Overall!$A1193&lt;&gt;"", MONTH($O1191) &lt;= 12, MONTH($P1191) &gt;= 12), IF($S1191 &lt;&gt; "", $I1191/$S1191, ""), ""), "")</f>
        <v/>
      </c>
      <c r="AS1191" s="16">
        <f t="shared" ca="1" si="39"/>
        <v>0</v>
      </c>
    </row>
    <row r="1192" spans="1:45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5" t="str">
        <f>IF(Overall!P1194&lt;&gt;"",_xlfn.VALUETOTEXT(Overall!P1194),"")</f>
        <v/>
      </c>
      <c r="I1192" s="6" t="str">
        <f>IF(Overall!F1194&lt;&gt;"",VALUE(Overall!F1194),"")</f>
        <v/>
      </c>
      <c r="J1192" s="6" t="str">
        <f>IF(Overall!G1194&lt;&gt;"",VALUE(Overall!G1194),"")</f>
        <v/>
      </c>
      <c r="K1192" s="6" t="str">
        <f>IF(Overall!H1194&lt;&gt;"",VALUE(Overall!H1194),"")</f>
        <v/>
      </c>
      <c r="L1192" s="6" t="str">
        <f>IF(Overall!I1194&lt;&gt;"",VALUE(Overall!I1194),"")</f>
        <v/>
      </c>
      <c r="M1192" s="6" t="str">
        <f>IF(Overall!J1194&lt;&gt;"",VALUE(Overall!J1194),"")</f>
        <v/>
      </c>
      <c r="N1192" s="6" t="str">
        <f>IF(Overall!K1194&lt;&gt;"",VALUE(Overall!K1194),"")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R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S1192" s="5" t="str">
        <f t="shared" si="38"/>
        <v/>
      </c>
      <c r="T1192" s="10" t="str">
        <f>IF(Overall!$A1194&lt;&gt;"",IF(AND(MONTH($O1192) &lt;= 1, MONTH($P1192) &gt;= 1), IF($S1192 &lt;&gt; "", $I1192/$S1192, ""), ""),"")</f>
        <v/>
      </c>
      <c r="U1192" s="10" t="str">
        <f>IF(Overall!$A1194&lt;&gt;"",IF(AND(MONTH($O1192) &lt;= 2, MONTH($P1192) &gt;= 2), IF($S1192 &lt;&gt; "", $I1192/$S1192, ""), ""),"")</f>
        <v/>
      </c>
      <c r="V1192" s="10" t="str">
        <f>IF(Overall!$A1194&lt;&gt;"",IF(AND(MONTH($O1192) &lt;= 3, MONTH($P1192) &gt;= 3), IF($S1192 &lt;&gt; "", $I1192/$S1192, ""), ""),"")</f>
        <v/>
      </c>
      <c r="W1192" s="10" t="str">
        <f>IF(Overall!$A1194&lt;&gt;"",IF(AND(MONTH($O1192) &lt;= 4, MONTH($P1192) &gt;= 4), IF($S1192 &lt;&gt; "", $I1192/$S1192, ""), ""),"")</f>
        <v/>
      </c>
      <c r="X1192" s="10" t="str">
        <f>IF(Overall!$A1194&lt;&gt;"",IF(AND(MONTH($O1192) &lt;= 5, MONTH($P1192) &gt;= 5), IF($S1192 &lt;&gt; "", $I1192/$S1192, ""), ""),"")</f>
        <v/>
      </c>
      <c r="Y1192" s="10" t="str">
        <f>IF(Overall!$A1194&lt;&gt;"",IF(AND(MONTH($O1192) &lt;= 6, MONTH($P1192) &gt;= 6), IF($S1192 &lt;&gt; "", $I1192/$S1192, ""), ""),"")</f>
        <v/>
      </c>
      <c r="Z1192" s="10" t="str">
        <f>IF(Overall!$A1194&lt;&gt;"",IF(AND(MONTH($O1192) &lt;= 7, MONTH($P1192) &gt;= 7 ), IF($S1192 &lt;&gt; "", $I1192/$S1192, ""), ""),"")</f>
        <v/>
      </c>
      <c r="AA1192" s="10" t="str">
        <f>IF(Overall!$A1194&lt;&gt;"",IF(AND(MONTH($O1192) &lt;= 8, MONTH($P1192) &gt;= 8), IF($S1192 &lt;&gt; "", $I1192/$S1192, ""), ""),"")</f>
        <v/>
      </c>
      <c r="AB1192" s="10" t="str">
        <f>IF(Overall!$A1194&lt;&gt;"",IF(AND(MONTH($O1192) &lt;= 9, MONTH($P1192) &gt;= 9), IF($S1192 &lt;&gt; "", $I1192/$S1192, ""), ""),"")</f>
        <v/>
      </c>
      <c r="AC1192" s="10" t="str">
        <f>IF(Overall!$A1194&lt;&gt;"",IF(AND(MONTH($O1192) &lt;= 10, MONTH($P1192) &gt;= 10), IF($S1192 &lt;&gt; "", $I1192/$S1192, ""), ""),"")</f>
        <v/>
      </c>
      <c r="AD1192" s="10" t="str">
        <f>IF(Overall!$A1194&lt;&gt;"",IF(AND(MONTH($O1192) &lt;= 11, MONTH($P1192) &gt;= 11), IF($S1192 &lt;&gt; "", $I1192/$S1192, ""), ""),"")</f>
        <v/>
      </c>
      <c r="AE1192" s="10" t="str">
        <f>IF(Overall!$A1194&lt;&gt;"",IF(AND(MONTH($O1192) &lt;= 12, MONTH($P1192) &gt;= 12), IF($S1192 &lt;&gt; "", $I1192/$S1192, ""), ""),"")</f>
        <v/>
      </c>
      <c r="AG1192" s="10" t="str">
        <f ca="1">IFERROR(IF(AND(NOW()&lt;= EOMONTH(DATE(YEAR($P1192),1, 1), 0), Overall!$A1194&lt;&gt;"", MONTH($O1192) &lt;= 1, MONTH($P1192) &gt;= 1), IF($S1192 &lt;&gt; "", $I1192/$S1192, ""), ""), "")</f>
        <v/>
      </c>
      <c r="AH1192" s="10" t="str">
        <f ca="1">IFERROR(IF(AND(NOW()&lt;= EOMONTH(DATE(YEAR($P1192),2, 1), 0), Overall!$A1194&lt;&gt;"", MONTH($O1192) &lt;= 2, MONTH($P1192) &gt;= 2), IF($S1192 &lt;&gt; "", $I1192/$S1192, ""), ""), "")</f>
        <v/>
      </c>
      <c r="AI1192" s="10" t="str">
        <f ca="1">IFERROR(IF(AND(NOW()&lt;= EOMONTH(DATE(YEAR($P1192),3, 1), 0), Overall!$A1194&lt;&gt;"", MONTH($O1192) &lt;= 3, MONTH($P1192) &gt;= 3), IF($S1192 &lt;&gt; "", $I1192/$S1192, ""), ""), "")</f>
        <v/>
      </c>
      <c r="AJ1192" s="10" t="str">
        <f ca="1">IFERROR(IF(AND(NOW()&lt;= EOMONTH(DATE(YEAR($P1192),4, 1), 0), Overall!$A1194&lt;&gt;"", MONTH($O1192) &lt;= 4, MONTH($P1192) &gt;= 4), IF($S1192 &lt;&gt; "", $I1192/$S1192, ""), ""), "")</f>
        <v/>
      </c>
      <c r="AK1192" s="10" t="str">
        <f ca="1">IFERROR(IF(AND(NOW()&lt;= EOMONTH(DATE(YEAR($P1192),5, 1), 0), Overall!$A1194&lt;&gt;"", MONTH($O1192) &lt;= 5, MONTH($P1192) &gt;= 5), IF($S1192 &lt;&gt; "", $I1192/$S1192, ""), ""), "")</f>
        <v/>
      </c>
      <c r="AL1192" s="10" t="str">
        <f ca="1">IFERROR(IF(AND(NOW()&lt;= EOMONTH(DATE(YEAR($P1192),6, 1), 0), Overall!$A1194&lt;&gt;"", MONTH($O1192) &lt;= 6, MONTH($P1192) &gt;= 6), IF($S1192 &lt;&gt; "", $I1192/$S1192, ""), ""), "")</f>
        <v/>
      </c>
      <c r="AM1192" s="10" t="str">
        <f ca="1">IFERROR(IF(AND(NOW()&lt;= EOMONTH(DATE(YEAR($P1192),7, 1), 0), Overall!$A1194&lt;&gt;"", MONTH($O1192) &lt;= 7, MONTH($P1192) &gt;= 7), IF($S1192 &lt;&gt; "", $I1192/$S1192, ""), ""), "")</f>
        <v/>
      </c>
      <c r="AN1192" s="10" t="str">
        <f ca="1">IFERROR(IF(AND(NOW()&lt;= EOMONTH(DATE(YEAR($P1192),8, 1), 0), Overall!$A1194&lt;&gt;"", MONTH($O1192) &lt;= 8, MONTH($P1192) &gt;= 8), IF($S1192 &lt;&gt; "", $I1192/$S1192, ""), ""), "")</f>
        <v/>
      </c>
      <c r="AO1192" s="10" t="str">
        <f ca="1">IFERROR(IF(AND(NOW()&lt;= EOMONTH(DATE(YEAR($P1192),9, 1), 0), Overall!$A1194&lt;&gt;"", MONTH($O1192) &lt;= 9, MONTH($P1192) &gt;= 9), IF($S1192 &lt;&gt; "", $I1192/$S1192, ""), ""), "")</f>
        <v/>
      </c>
      <c r="AP1192" s="10" t="str">
        <f ca="1">IFERROR(IF(AND(NOW()&lt;= EOMONTH(DATE(YEAR($P1192),10, 1), 0), Overall!$A1194&lt;&gt;"", MONTH($O1192) &lt;= 10, MONTH($P1192) &gt;= 10), IF($S1192 &lt;&gt; "", $I1192/$S1192, ""), ""), "")</f>
        <v/>
      </c>
      <c r="AQ1192" s="10" t="str">
        <f ca="1">IFERROR(IF(AND(NOW()&lt;= EOMONTH(DATE(YEAR($P1192),11, 1), 0), Overall!$A1194&lt;&gt;"", MONTH($O1192) &lt;=11, MONTH($P1192) &gt;= 11), IF($S1192 &lt;&gt; "", $I1192/$S1192, ""), ""), "")</f>
        <v/>
      </c>
      <c r="AR1192" s="10" t="str">
        <f ca="1">IFERROR(IF(AND(NOW()&lt;= EOMONTH(DATE(YEAR($P1192),12, 1), 0), Overall!$A1194&lt;&gt;"", MONTH($O1192) &lt;= 12, MONTH($P1192) &gt;= 12), IF($S1192 &lt;&gt; "", $I1192/$S1192, ""), ""), "")</f>
        <v/>
      </c>
      <c r="AS1192" s="16">
        <f t="shared" ca="1" si="39"/>
        <v>0</v>
      </c>
    </row>
    <row r="1193" spans="1:45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5" t="str">
        <f>IF(Overall!P1195&lt;&gt;"",_xlfn.VALUETOTEXT(Overall!P1195),"")</f>
        <v/>
      </c>
      <c r="I1193" s="6" t="str">
        <f>IF(Overall!F1195&lt;&gt;"",VALUE(Overall!F1195),"")</f>
        <v/>
      </c>
      <c r="J1193" s="6" t="str">
        <f>IF(Overall!G1195&lt;&gt;"",VALUE(Overall!G1195),"")</f>
        <v/>
      </c>
      <c r="K1193" s="6" t="str">
        <f>IF(Overall!H1195&lt;&gt;"",VALUE(Overall!H1195),"")</f>
        <v/>
      </c>
      <c r="L1193" s="6" t="str">
        <f>IF(Overall!I1195&lt;&gt;"",VALUE(Overall!I1195),"")</f>
        <v/>
      </c>
      <c r="M1193" s="6" t="str">
        <f>IF(Overall!J1195&lt;&gt;"",VALUE(Overall!J1195),"")</f>
        <v/>
      </c>
      <c r="N1193" s="6" t="str">
        <f>IF(Overall!K1195&lt;&gt;"",VALUE(Overall!K1195),"")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R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S1193" s="5" t="str">
        <f t="shared" si="38"/>
        <v/>
      </c>
      <c r="T1193" s="10" t="str">
        <f>IF(Overall!$A1195&lt;&gt;"",IF(AND(MONTH($O1193) &lt;= 1, MONTH($P1193) &gt;= 1), IF($S1193 &lt;&gt; "", $I1193/$S1193, ""), ""),"")</f>
        <v/>
      </c>
      <c r="U1193" s="10" t="str">
        <f>IF(Overall!$A1195&lt;&gt;"",IF(AND(MONTH($O1193) &lt;= 2, MONTH($P1193) &gt;= 2), IF($S1193 &lt;&gt; "", $I1193/$S1193, ""), ""),"")</f>
        <v/>
      </c>
      <c r="V1193" s="10" t="str">
        <f>IF(Overall!$A1195&lt;&gt;"",IF(AND(MONTH($O1193) &lt;= 3, MONTH($P1193) &gt;= 3), IF($S1193 &lt;&gt; "", $I1193/$S1193, ""), ""),"")</f>
        <v/>
      </c>
      <c r="W1193" s="10" t="str">
        <f>IF(Overall!$A1195&lt;&gt;"",IF(AND(MONTH($O1193) &lt;= 4, MONTH($P1193) &gt;= 4), IF($S1193 &lt;&gt; "", $I1193/$S1193, ""), ""),"")</f>
        <v/>
      </c>
      <c r="X1193" s="10" t="str">
        <f>IF(Overall!$A1195&lt;&gt;"",IF(AND(MONTH($O1193) &lt;= 5, MONTH($P1193) &gt;= 5), IF($S1193 &lt;&gt; "", $I1193/$S1193, ""), ""),"")</f>
        <v/>
      </c>
      <c r="Y1193" s="10" t="str">
        <f>IF(Overall!$A1195&lt;&gt;"",IF(AND(MONTH($O1193) &lt;= 6, MONTH($P1193) &gt;= 6), IF($S1193 &lt;&gt; "", $I1193/$S1193, ""), ""),"")</f>
        <v/>
      </c>
      <c r="Z1193" s="10" t="str">
        <f>IF(Overall!$A1195&lt;&gt;"",IF(AND(MONTH($O1193) &lt;= 7, MONTH($P1193) &gt;= 7 ), IF($S1193 &lt;&gt; "", $I1193/$S1193, ""), ""),"")</f>
        <v/>
      </c>
      <c r="AA1193" s="10" t="str">
        <f>IF(Overall!$A1195&lt;&gt;"",IF(AND(MONTH($O1193) &lt;= 8, MONTH($P1193) &gt;= 8), IF($S1193 &lt;&gt; "", $I1193/$S1193, ""), ""),"")</f>
        <v/>
      </c>
      <c r="AB1193" s="10" t="str">
        <f>IF(Overall!$A1195&lt;&gt;"",IF(AND(MONTH($O1193) &lt;= 9, MONTH($P1193) &gt;= 9), IF($S1193 &lt;&gt; "", $I1193/$S1193, ""), ""),"")</f>
        <v/>
      </c>
      <c r="AC1193" s="10" t="str">
        <f>IF(Overall!$A1195&lt;&gt;"",IF(AND(MONTH($O1193) &lt;= 10, MONTH($P1193) &gt;= 10), IF($S1193 &lt;&gt; "", $I1193/$S1193, ""), ""),"")</f>
        <v/>
      </c>
      <c r="AD1193" s="10" t="str">
        <f>IF(Overall!$A1195&lt;&gt;"",IF(AND(MONTH($O1193) &lt;= 11, MONTH($P1193) &gt;= 11), IF($S1193 &lt;&gt; "", $I1193/$S1193, ""), ""),"")</f>
        <v/>
      </c>
      <c r="AE1193" s="10" t="str">
        <f>IF(Overall!$A1195&lt;&gt;"",IF(AND(MONTH($O1193) &lt;= 12, MONTH($P1193) &gt;= 12), IF($S1193 &lt;&gt; "", $I1193/$S1193, ""), ""),"")</f>
        <v/>
      </c>
      <c r="AG1193" s="10" t="str">
        <f ca="1">IFERROR(IF(AND(NOW()&lt;= EOMONTH(DATE(YEAR($P1193),1, 1), 0), Overall!$A1195&lt;&gt;"", MONTH($O1193) &lt;= 1, MONTH($P1193) &gt;= 1), IF($S1193 &lt;&gt; "", $I1193/$S1193, ""), ""), "")</f>
        <v/>
      </c>
      <c r="AH1193" s="10" t="str">
        <f ca="1">IFERROR(IF(AND(NOW()&lt;= EOMONTH(DATE(YEAR($P1193),2, 1), 0), Overall!$A1195&lt;&gt;"", MONTH($O1193) &lt;= 2, MONTH($P1193) &gt;= 2), IF($S1193 &lt;&gt; "", $I1193/$S1193, ""), ""), "")</f>
        <v/>
      </c>
      <c r="AI1193" s="10" t="str">
        <f ca="1">IFERROR(IF(AND(NOW()&lt;= EOMONTH(DATE(YEAR($P1193),3, 1), 0), Overall!$A1195&lt;&gt;"", MONTH($O1193) &lt;= 3, MONTH($P1193) &gt;= 3), IF($S1193 &lt;&gt; "", $I1193/$S1193, ""), ""), "")</f>
        <v/>
      </c>
      <c r="AJ1193" s="10" t="str">
        <f ca="1">IFERROR(IF(AND(NOW()&lt;= EOMONTH(DATE(YEAR($P1193),4, 1), 0), Overall!$A1195&lt;&gt;"", MONTH($O1193) &lt;= 4, MONTH($P1193) &gt;= 4), IF($S1193 &lt;&gt; "", $I1193/$S1193, ""), ""), "")</f>
        <v/>
      </c>
      <c r="AK1193" s="10" t="str">
        <f ca="1">IFERROR(IF(AND(NOW()&lt;= EOMONTH(DATE(YEAR($P1193),5, 1), 0), Overall!$A1195&lt;&gt;"", MONTH($O1193) &lt;= 5, MONTH($P1193) &gt;= 5), IF($S1193 &lt;&gt; "", $I1193/$S1193, ""), ""), "")</f>
        <v/>
      </c>
      <c r="AL1193" s="10" t="str">
        <f ca="1">IFERROR(IF(AND(NOW()&lt;= EOMONTH(DATE(YEAR($P1193),6, 1), 0), Overall!$A1195&lt;&gt;"", MONTH($O1193) &lt;= 6, MONTH($P1193) &gt;= 6), IF($S1193 &lt;&gt; "", $I1193/$S1193, ""), ""), "")</f>
        <v/>
      </c>
      <c r="AM1193" s="10" t="str">
        <f ca="1">IFERROR(IF(AND(NOW()&lt;= EOMONTH(DATE(YEAR($P1193),7, 1), 0), Overall!$A1195&lt;&gt;"", MONTH($O1193) &lt;= 7, MONTH($P1193) &gt;= 7), IF($S1193 &lt;&gt; "", $I1193/$S1193, ""), ""), "")</f>
        <v/>
      </c>
      <c r="AN1193" s="10" t="str">
        <f ca="1">IFERROR(IF(AND(NOW()&lt;= EOMONTH(DATE(YEAR($P1193),8, 1), 0), Overall!$A1195&lt;&gt;"", MONTH($O1193) &lt;= 8, MONTH($P1193) &gt;= 8), IF($S1193 &lt;&gt; "", $I1193/$S1193, ""), ""), "")</f>
        <v/>
      </c>
      <c r="AO1193" s="10" t="str">
        <f ca="1">IFERROR(IF(AND(NOW()&lt;= EOMONTH(DATE(YEAR($P1193),9, 1), 0), Overall!$A1195&lt;&gt;"", MONTH($O1193) &lt;= 9, MONTH($P1193) &gt;= 9), IF($S1193 &lt;&gt; "", $I1193/$S1193, ""), ""), "")</f>
        <v/>
      </c>
      <c r="AP1193" s="10" t="str">
        <f ca="1">IFERROR(IF(AND(NOW()&lt;= EOMONTH(DATE(YEAR($P1193),10, 1), 0), Overall!$A1195&lt;&gt;"", MONTH($O1193) &lt;= 10, MONTH($P1193) &gt;= 10), IF($S1193 &lt;&gt; "", $I1193/$S1193, ""), ""), "")</f>
        <v/>
      </c>
      <c r="AQ1193" s="10" t="str">
        <f ca="1">IFERROR(IF(AND(NOW()&lt;= EOMONTH(DATE(YEAR($P1193),11, 1), 0), Overall!$A1195&lt;&gt;"", MONTH($O1193) &lt;=11, MONTH($P1193) &gt;= 11), IF($S1193 &lt;&gt; "", $I1193/$S1193, ""), ""), "")</f>
        <v/>
      </c>
      <c r="AR1193" s="10" t="str">
        <f ca="1">IFERROR(IF(AND(NOW()&lt;= EOMONTH(DATE(YEAR($P1193),12, 1), 0), Overall!$A1195&lt;&gt;"", MONTH($O1193) &lt;= 12, MONTH($P1193) &gt;= 12), IF($S1193 &lt;&gt; "", $I1193/$S1193, ""), ""), "")</f>
        <v/>
      </c>
      <c r="AS1193" s="16">
        <f t="shared" ca="1" si="39"/>
        <v>0</v>
      </c>
    </row>
    <row r="1194" spans="1:45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5" t="str">
        <f>IF(Overall!P1196&lt;&gt;"",_xlfn.VALUETOTEXT(Overall!P1196),"")</f>
        <v/>
      </c>
      <c r="I1194" s="6" t="str">
        <f>IF(Overall!F1196&lt;&gt;"",VALUE(Overall!F1196),"")</f>
        <v/>
      </c>
      <c r="J1194" s="6" t="str">
        <f>IF(Overall!G1196&lt;&gt;"",VALUE(Overall!G1196),"")</f>
        <v/>
      </c>
      <c r="K1194" s="6" t="str">
        <f>IF(Overall!H1196&lt;&gt;"",VALUE(Overall!H1196),"")</f>
        <v/>
      </c>
      <c r="L1194" s="6" t="str">
        <f>IF(Overall!I1196&lt;&gt;"",VALUE(Overall!I1196),"")</f>
        <v/>
      </c>
      <c r="M1194" s="6" t="str">
        <f>IF(Overall!J1196&lt;&gt;"",VALUE(Overall!J1196),"")</f>
        <v/>
      </c>
      <c r="N1194" s="6" t="str">
        <f>IF(Overall!K1196&lt;&gt;"",VALUE(Overall!K1196),"")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R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S1194" s="5" t="str">
        <f t="shared" si="38"/>
        <v/>
      </c>
      <c r="T1194" s="10" t="str">
        <f>IF(Overall!$A1196&lt;&gt;"",IF(AND(MONTH($O1194) &lt;= 1, MONTH($P1194) &gt;= 1), IF($S1194 &lt;&gt; "", $I1194/$S1194, ""), ""),"")</f>
        <v/>
      </c>
      <c r="U1194" s="10" t="str">
        <f>IF(Overall!$A1196&lt;&gt;"",IF(AND(MONTH($O1194) &lt;= 2, MONTH($P1194) &gt;= 2), IF($S1194 &lt;&gt; "", $I1194/$S1194, ""), ""),"")</f>
        <v/>
      </c>
      <c r="V1194" s="10" t="str">
        <f>IF(Overall!$A1196&lt;&gt;"",IF(AND(MONTH($O1194) &lt;= 3, MONTH($P1194) &gt;= 3), IF($S1194 &lt;&gt; "", $I1194/$S1194, ""), ""),"")</f>
        <v/>
      </c>
      <c r="W1194" s="10" t="str">
        <f>IF(Overall!$A1196&lt;&gt;"",IF(AND(MONTH($O1194) &lt;= 4, MONTH($P1194) &gt;= 4), IF($S1194 &lt;&gt; "", $I1194/$S1194, ""), ""),"")</f>
        <v/>
      </c>
      <c r="X1194" s="10" t="str">
        <f>IF(Overall!$A1196&lt;&gt;"",IF(AND(MONTH($O1194) &lt;= 5, MONTH($P1194) &gt;= 5), IF($S1194 &lt;&gt; "", $I1194/$S1194, ""), ""),"")</f>
        <v/>
      </c>
      <c r="Y1194" s="10" t="str">
        <f>IF(Overall!$A1196&lt;&gt;"",IF(AND(MONTH($O1194) &lt;= 6, MONTH($P1194) &gt;= 6), IF($S1194 &lt;&gt; "", $I1194/$S1194, ""), ""),"")</f>
        <v/>
      </c>
      <c r="Z1194" s="10" t="str">
        <f>IF(Overall!$A1196&lt;&gt;"",IF(AND(MONTH($O1194) &lt;= 7, MONTH($P1194) &gt;= 7 ), IF($S1194 &lt;&gt; "", $I1194/$S1194, ""), ""),"")</f>
        <v/>
      </c>
      <c r="AA1194" s="10" t="str">
        <f>IF(Overall!$A1196&lt;&gt;"",IF(AND(MONTH($O1194) &lt;= 8, MONTH($P1194) &gt;= 8), IF($S1194 &lt;&gt; "", $I1194/$S1194, ""), ""),"")</f>
        <v/>
      </c>
      <c r="AB1194" s="10" t="str">
        <f>IF(Overall!$A1196&lt;&gt;"",IF(AND(MONTH($O1194) &lt;= 9, MONTH($P1194) &gt;= 9), IF($S1194 &lt;&gt; "", $I1194/$S1194, ""), ""),"")</f>
        <v/>
      </c>
      <c r="AC1194" s="10" t="str">
        <f>IF(Overall!$A1196&lt;&gt;"",IF(AND(MONTH($O1194) &lt;= 10, MONTH($P1194) &gt;= 10), IF($S1194 &lt;&gt; "", $I1194/$S1194, ""), ""),"")</f>
        <v/>
      </c>
      <c r="AD1194" s="10" t="str">
        <f>IF(Overall!$A1196&lt;&gt;"",IF(AND(MONTH($O1194) &lt;= 11, MONTH($P1194) &gt;= 11), IF($S1194 &lt;&gt; "", $I1194/$S1194, ""), ""),"")</f>
        <v/>
      </c>
      <c r="AE1194" s="10" t="str">
        <f>IF(Overall!$A1196&lt;&gt;"",IF(AND(MONTH($O1194) &lt;= 12, MONTH($P1194) &gt;= 12), IF($S1194 &lt;&gt; "", $I1194/$S1194, ""), ""),"")</f>
        <v/>
      </c>
      <c r="AG1194" s="10" t="str">
        <f ca="1">IFERROR(IF(AND(NOW()&lt;= EOMONTH(DATE(YEAR($P1194),1, 1), 0), Overall!$A1196&lt;&gt;"", MONTH($O1194) &lt;= 1, MONTH($P1194) &gt;= 1), IF($S1194 &lt;&gt; "", $I1194/$S1194, ""), ""), "")</f>
        <v/>
      </c>
      <c r="AH1194" s="10" t="str">
        <f ca="1">IFERROR(IF(AND(NOW()&lt;= EOMONTH(DATE(YEAR($P1194),2, 1), 0), Overall!$A1196&lt;&gt;"", MONTH($O1194) &lt;= 2, MONTH($P1194) &gt;= 2), IF($S1194 &lt;&gt; "", $I1194/$S1194, ""), ""), "")</f>
        <v/>
      </c>
      <c r="AI1194" s="10" t="str">
        <f ca="1">IFERROR(IF(AND(NOW()&lt;= EOMONTH(DATE(YEAR($P1194),3, 1), 0), Overall!$A1196&lt;&gt;"", MONTH($O1194) &lt;= 3, MONTH($P1194) &gt;= 3), IF($S1194 &lt;&gt; "", $I1194/$S1194, ""), ""), "")</f>
        <v/>
      </c>
      <c r="AJ1194" s="10" t="str">
        <f ca="1">IFERROR(IF(AND(NOW()&lt;= EOMONTH(DATE(YEAR($P1194),4, 1), 0), Overall!$A1196&lt;&gt;"", MONTH($O1194) &lt;= 4, MONTH($P1194) &gt;= 4), IF($S1194 &lt;&gt; "", $I1194/$S1194, ""), ""), "")</f>
        <v/>
      </c>
      <c r="AK1194" s="10" t="str">
        <f ca="1">IFERROR(IF(AND(NOW()&lt;= EOMONTH(DATE(YEAR($P1194),5, 1), 0), Overall!$A1196&lt;&gt;"", MONTH($O1194) &lt;= 5, MONTH($P1194) &gt;= 5), IF($S1194 &lt;&gt; "", $I1194/$S1194, ""), ""), "")</f>
        <v/>
      </c>
      <c r="AL1194" s="10" t="str">
        <f ca="1">IFERROR(IF(AND(NOW()&lt;= EOMONTH(DATE(YEAR($P1194),6, 1), 0), Overall!$A1196&lt;&gt;"", MONTH($O1194) &lt;= 6, MONTH($P1194) &gt;= 6), IF($S1194 &lt;&gt; "", $I1194/$S1194, ""), ""), "")</f>
        <v/>
      </c>
      <c r="AM1194" s="10" t="str">
        <f ca="1">IFERROR(IF(AND(NOW()&lt;= EOMONTH(DATE(YEAR($P1194),7, 1), 0), Overall!$A1196&lt;&gt;"", MONTH($O1194) &lt;= 7, MONTH($P1194) &gt;= 7), IF($S1194 &lt;&gt; "", $I1194/$S1194, ""), ""), "")</f>
        <v/>
      </c>
      <c r="AN1194" s="10" t="str">
        <f ca="1">IFERROR(IF(AND(NOW()&lt;= EOMONTH(DATE(YEAR($P1194),8, 1), 0), Overall!$A1196&lt;&gt;"", MONTH($O1194) &lt;= 8, MONTH($P1194) &gt;= 8), IF($S1194 &lt;&gt; "", $I1194/$S1194, ""), ""), "")</f>
        <v/>
      </c>
      <c r="AO1194" s="10" t="str">
        <f ca="1">IFERROR(IF(AND(NOW()&lt;= EOMONTH(DATE(YEAR($P1194),9, 1), 0), Overall!$A1196&lt;&gt;"", MONTH($O1194) &lt;= 9, MONTH($P1194) &gt;= 9), IF($S1194 &lt;&gt; "", $I1194/$S1194, ""), ""), "")</f>
        <v/>
      </c>
      <c r="AP1194" s="10" t="str">
        <f ca="1">IFERROR(IF(AND(NOW()&lt;= EOMONTH(DATE(YEAR($P1194),10, 1), 0), Overall!$A1196&lt;&gt;"", MONTH($O1194) &lt;= 10, MONTH($P1194) &gt;= 10), IF($S1194 &lt;&gt; "", $I1194/$S1194, ""), ""), "")</f>
        <v/>
      </c>
      <c r="AQ1194" s="10" t="str">
        <f ca="1">IFERROR(IF(AND(NOW()&lt;= EOMONTH(DATE(YEAR($P1194),11, 1), 0), Overall!$A1196&lt;&gt;"", MONTH($O1194) &lt;=11, MONTH($P1194) &gt;= 11), IF($S1194 &lt;&gt; "", $I1194/$S1194, ""), ""), "")</f>
        <v/>
      </c>
      <c r="AR1194" s="10" t="str">
        <f ca="1">IFERROR(IF(AND(NOW()&lt;= EOMONTH(DATE(YEAR($P1194),12, 1), 0), Overall!$A1196&lt;&gt;"", MONTH($O1194) &lt;= 12, MONTH($P1194) &gt;= 12), IF($S1194 &lt;&gt; "", $I1194/$S1194, ""), ""), "")</f>
        <v/>
      </c>
      <c r="AS1194" s="16">
        <f t="shared" ca="1" si="39"/>
        <v>0</v>
      </c>
    </row>
    <row r="1195" spans="1:45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5" t="str">
        <f>IF(Overall!P1197&lt;&gt;"",_xlfn.VALUETOTEXT(Overall!P1197),"")</f>
        <v/>
      </c>
      <c r="I1195" s="6" t="str">
        <f>IF(Overall!F1197&lt;&gt;"",VALUE(Overall!F1197),"")</f>
        <v/>
      </c>
      <c r="J1195" s="6" t="str">
        <f>IF(Overall!G1197&lt;&gt;"",VALUE(Overall!G1197),"")</f>
        <v/>
      </c>
      <c r="K1195" s="6" t="str">
        <f>IF(Overall!H1197&lt;&gt;"",VALUE(Overall!H1197),"")</f>
        <v/>
      </c>
      <c r="L1195" s="6" t="str">
        <f>IF(Overall!I1197&lt;&gt;"",VALUE(Overall!I1197),"")</f>
        <v/>
      </c>
      <c r="M1195" s="6" t="str">
        <f>IF(Overall!J1197&lt;&gt;"",VALUE(Overall!J1197),"")</f>
        <v/>
      </c>
      <c r="N1195" s="6" t="str">
        <f>IF(Overall!K1197&lt;&gt;"",VALUE(Overall!K1197),"")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R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S1195" s="5" t="str">
        <f t="shared" si="38"/>
        <v/>
      </c>
      <c r="T1195" s="10" t="str">
        <f>IF(Overall!$A1197&lt;&gt;"",IF(AND(MONTH($O1195) &lt;= 1, MONTH($P1195) &gt;= 1), IF($S1195 &lt;&gt; "", $I1195/$S1195, ""), ""),"")</f>
        <v/>
      </c>
      <c r="U1195" s="10" t="str">
        <f>IF(Overall!$A1197&lt;&gt;"",IF(AND(MONTH($O1195) &lt;= 2, MONTH($P1195) &gt;= 2), IF($S1195 &lt;&gt; "", $I1195/$S1195, ""), ""),"")</f>
        <v/>
      </c>
      <c r="V1195" s="10" t="str">
        <f>IF(Overall!$A1197&lt;&gt;"",IF(AND(MONTH($O1195) &lt;= 3, MONTH($P1195) &gt;= 3), IF($S1195 &lt;&gt; "", $I1195/$S1195, ""), ""),"")</f>
        <v/>
      </c>
      <c r="W1195" s="10" t="str">
        <f>IF(Overall!$A1197&lt;&gt;"",IF(AND(MONTH($O1195) &lt;= 4, MONTH($P1195) &gt;= 4), IF($S1195 &lt;&gt; "", $I1195/$S1195, ""), ""),"")</f>
        <v/>
      </c>
      <c r="X1195" s="10" t="str">
        <f>IF(Overall!$A1197&lt;&gt;"",IF(AND(MONTH($O1195) &lt;= 5, MONTH($P1195) &gt;= 5), IF($S1195 &lt;&gt; "", $I1195/$S1195, ""), ""),"")</f>
        <v/>
      </c>
      <c r="Y1195" s="10" t="str">
        <f>IF(Overall!$A1197&lt;&gt;"",IF(AND(MONTH($O1195) &lt;= 6, MONTH($P1195) &gt;= 6), IF($S1195 &lt;&gt; "", $I1195/$S1195, ""), ""),"")</f>
        <v/>
      </c>
      <c r="Z1195" s="10" t="str">
        <f>IF(Overall!$A1197&lt;&gt;"",IF(AND(MONTH($O1195) &lt;= 7, MONTH($P1195) &gt;= 7 ), IF($S1195 &lt;&gt; "", $I1195/$S1195, ""), ""),"")</f>
        <v/>
      </c>
      <c r="AA1195" s="10" t="str">
        <f>IF(Overall!$A1197&lt;&gt;"",IF(AND(MONTH($O1195) &lt;= 8, MONTH($P1195) &gt;= 8), IF($S1195 &lt;&gt; "", $I1195/$S1195, ""), ""),"")</f>
        <v/>
      </c>
      <c r="AB1195" s="10" t="str">
        <f>IF(Overall!$A1197&lt;&gt;"",IF(AND(MONTH($O1195) &lt;= 9, MONTH($P1195) &gt;= 9), IF($S1195 &lt;&gt; "", $I1195/$S1195, ""), ""),"")</f>
        <v/>
      </c>
      <c r="AC1195" s="10" t="str">
        <f>IF(Overall!$A1197&lt;&gt;"",IF(AND(MONTH($O1195) &lt;= 10, MONTH($P1195) &gt;= 10), IF($S1195 &lt;&gt; "", $I1195/$S1195, ""), ""),"")</f>
        <v/>
      </c>
      <c r="AD1195" s="10" t="str">
        <f>IF(Overall!$A1197&lt;&gt;"",IF(AND(MONTH($O1195) &lt;= 11, MONTH($P1195) &gt;= 11), IF($S1195 &lt;&gt; "", $I1195/$S1195, ""), ""),"")</f>
        <v/>
      </c>
      <c r="AE1195" s="10" t="str">
        <f>IF(Overall!$A1197&lt;&gt;"",IF(AND(MONTH($O1195) &lt;= 12, MONTH($P1195) &gt;= 12), IF($S1195 &lt;&gt; "", $I1195/$S1195, ""), ""),"")</f>
        <v/>
      </c>
      <c r="AG1195" s="10" t="str">
        <f ca="1">IFERROR(IF(AND(NOW()&lt;= EOMONTH(DATE(YEAR($P1195),1, 1), 0), Overall!$A1197&lt;&gt;"", MONTH($O1195) &lt;= 1, MONTH($P1195) &gt;= 1), IF($S1195 &lt;&gt; "", $I1195/$S1195, ""), ""), "")</f>
        <v/>
      </c>
      <c r="AH1195" s="10" t="str">
        <f ca="1">IFERROR(IF(AND(NOW()&lt;= EOMONTH(DATE(YEAR($P1195),2, 1), 0), Overall!$A1197&lt;&gt;"", MONTH($O1195) &lt;= 2, MONTH($P1195) &gt;= 2), IF($S1195 &lt;&gt; "", $I1195/$S1195, ""), ""), "")</f>
        <v/>
      </c>
      <c r="AI1195" s="10" t="str">
        <f ca="1">IFERROR(IF(AND(NOW()&lt;= EOMONTH(DATE(YEAR($P1195),3, 1), 0), Overall!$A1197&lt;&gt;"", MONTH($O1195) &lt;= 3, MONTH($P1195) &gt;= 3), IF($S1195 &lt;&gt; "", $I1195/$S1195, ""), ""), "")</f>
        <v/>
      </c>
      <c r="AJ1195" s="10" t="str">
        <f ca="1">IFERROR(IF(AND(NOW()&lt;= EOMONTH(DATE(YEAR($P1195),4, 1), 0), Overall!$A1197&lt;&gt;"", MONTH($O1195) &lt;= 4, MONTH($P1195) &gt;= 4), IF($S1195 &lt;&gt; "", $I1195/$S1195, ""), ""), "")</f>
        <v/>
      </c>
      <c r="AK1195" s="10" t="str">
        <f ca="1">IFERROR(IF(AND(NOW()&lt;= EOMONTH(DATE(YEAR($P1195),5, 1), 0), Overall!$A1197&lt;&gt;"", MONTH($O1195) &lt;= 5, MONTH($P1195) &gt;= 5), IF($S1195 &lt;&gt; "", $I1195/$S1195, ""), ""), "")</f>
        <v/>
      </c>
      <c r="AL1195" s="10" t="str">
        <f ca="1">IFERROR(IF(AND(NOW()&lt;= EOMONTH(DATE(YEAR($P1195),6, 1), 0), Overall!$A1197&lt;&gt;"", MONTH($O1195) &lt;= 6, MONTH($P1195) &gt;= 6), IF($S1195 &lt;&gt; "", $I1195/$S1195, ""), ""), "")</f>
        <v/>
      </c>
      <c r="AM1195" s="10" t="str">
        <f ca="1">IFERROR(IF(AND(NOW()&lt;= EOMONTH(DATE(YEAR($P1195),7, 1), 0), Overall!$A1197&lt;&gt;"", MONTH($O1195) &lt;= 7, MONTH($P1195) &gt;= 7), IF($S1195 &lt;&gt; "", $I1195/$S1195, ""), ""), "")</f>
        <v/>
      </c>
      <c r="AN1195" s="10" t="str">
        <f ca="1">IFERROR(IF(AND(NOW()&lt;= EOMONTH(DATE(YEAR($P1195),8, 1), 0), Overall!$A1197&lt;&gt;"", MONTH($O1195) &lt;= 8, MONTH($P1195) &gt;= 8), IF($S1195 &lt;&gt; "", $I1195/$S1195, ""), ""), "")</f>
        <v/>
      </c>
      <c r="AO1195" s="10" t="str">
        <f ca="1">IFERROR(IF(AND(NOW()&lt;= EOMONTH(DATE(YEAR($P1195),9, 1), 0), Overall!$A1197&lt;&gt;"", MONTH($O1195) &lt;= 9, MONTH($P1195) &gt;= 9), IF($S1195 &lt;&gt; "", $I1195/$S1195, ""), ""), "")</f>
        <v/>
      </c>
      <c r="AP1195" s="10" t="str">
        <f ca="1">IFERROR(IF(AND(NOW()&lt;= EOMONTH(DATE(YEAR($P1195),10, 1), 0), Overall!$A1197&lt;&gt;"", MONTH($O1195) &lt;= 10, MONTH($P1195) &gt;= 10), IF($S1195 &lt;&gt; "", $I1195/$S1195, ""), ""), "")</f>
        <v/>
      </c>
      <c r="AQ1195" s="10" t="str">
        <f ca="1">IFERROR(IF(AND(NOW()&lt;= EOMONTH(DATE(YEAR($P1195),11, 1), 0), Overall!$A1197&lt;&gt;"", MONTH($O1195) &lt;=11, MONTH($P1195) &gt;= 11), IF($S1195 &lt;&gt; "", $I1195/$S1195, ""), ""), "")</f>
        <v/>
      </c>
      <c r="AR1195" s="10" t="str">
        <f ca="1">IFERROR(IF(AND(NOW()&lt;= EOMONTH(DATE(YEAR($P1195),12, 1), 0), Overall!$A1197&lt;&gt;"", MONTH($O1195) &lt;= 12, MONTH($P1195) &gt;= 12), IF($S1195 &lt;&gt; "", $I1195/$S1195, ""), ""), "")</f>
        <v/>
      </c>
      <c r="AS1195" s="16">
        <f t="shared" ca="1" si="39"/>
        <v>0</v>
      </c>
    </row>
    <row r="1196" spans="1:45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5" t="str">
        <f>IF(Overall!P1198&lt;&gt;"",_xlfn.VALUETOTEXT(Overall!P1198),"")</f>
        <v/>
      </c>
      <c r="I1196" s="6" t="str">
        <f>IF(Overall!F1198&lt;&gt;"",VALUE(Overall!F1198),"")</f>
        <v/>
      </c>
      <c r="J1196" s="6" t="str">
        <f>IF(Overall!G1198&lt;&gt;"",VALUE(Overall!G1198),"")</f>
        <v/>
      </c>
      <c r="K1196" s="6" t="str">
        <f>IF(Overall!H1198&lt;&gt;"",VALUE(Overall!H1198),"")</f>
        <v/>
      </c>
      <c r="L1196" s="6" t="str">
        <f>IF(Overall!I1198&lt;&gt;"",VALUE(Overall!I1198),"")</f>
        <v/>
      </c>
      <c r="M1196" s="6" t="str">
        <f>IF(Overall!J1198&lt;&gt;"",VALUE(Overall!J1198),"")</f>
        <v/>
      </c>
      <c r="N1196" s="6" t="str">
        <f>IF(Overall!K1198&lt;&gt;"",VALUE(Overall!K1198),"")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R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S1196" s="5" t="str">
        <f t="shared" si="38"/>
        <v/>
      </c>
      <c r="T1196" s="10" t="str">
        <f>IF(Overall!$A1198&lt;&gt;"",IF(AND(MONTH($O1196) &lt;= 1, MONTH($P1196) &gt;= 1), IF($S1196 &lt;&gt; "", $I1196/$S1196, ""), ""),"")</f>
        <v/>
      </c>
      <c r="U1196" s="10" t="str">
        <f>IF(Overall!$A1198&lt;&gt;"",IF(AND(MONTH($O1196) &lt;= 2, MONTH($P1196) &gt;= 2), IF($S1196 &lt;&gt; "", $I1196/$S1196, ""), ""),"")</f>
        <v/>
      </c>
      <c r="V1196" s="10" t="str">
        <f>IF(Overall!$A1198&lt;&gt;"",IF(AND(MONTH($O1196) &lt;= 3, MONTH($P1196) &gt;= 3), IF($S1196 &lt;&gt; "", $I1196/$S1196, ""), ""),"")</f>
        <v/>
      </c>
      <c r="W1196" s="10" t="str">
        <f>IF(Overall!$A1198&lt;&gt;"",IF(AND(MONTH($O1196) &lt;= 4, MONTH($P1196) &gt;= 4), IF($S1196 &lt;&gt; "", $I1196/$S1196, ""), ""),"")</f>
        <v/>
      </c>
      <c r="X1196" s="10" t="str">
        <f>IF(Overall!$A1198&lt;&gt;"",IF(AND(MONTH($O1196) &lt;= 5, MONTH($P1196) &gt;= 5), IF($S1196 &lt;&gt; "", $I1196/$S1196, ""), ""),"")</f>
        <v/>
      </c>
      <c r="Y1196" s="10" t="str">
        <f>IF(Overall!$A1198&lt;&gt;"",IF(AND(MONTH($O1196) &lt;= 6, MONTH($P1196) &gt;= 6), IF($S1196 &lt;&gt; "", $I1196/$S1196, ""), ""),"")</f>
        <v/>
      </c>
      <c r="Z1196" s="10" t="str">
        <f>IF(Overall!$A1198&lt;&gt;"",IF(AND(MONTH($O1196) &lt;= 7, MONTH($P1196) &gt;= 7 ), IF($S1196 &lt;&gt; "", $I1196/$S1196, ""), ""),"")</f>
        <v/>
      </c>
      <c r="AA1196" s="10" t="str">
        <f>IF(Overall!$A1198&lt;&gt;"",IF(AND(MONTH($O1196) &lt;= 8, MONTH($P1196) &gt;= 8), IF($S1196 &lt;&gt; "", $I1196/$S1196, ""), ""),"")</f>
        <v/>
      </c>
      <c r="AB1196" s="10" t="str">
        <f>IF(Overall!$A1198&lt;&gt;"",IF(AND(MONTH($O1196) &lt;= 9, MONTH($P1196) &gt;= 9), IF($S1196 &lt;&gt; "", $I1196/$S1196, ""), ""),"")</f>
        <v/>
      </c>
      <c r="AC1196" s="10" t="str">
        <f>IF(Overall!$A1198&lt;&gt;"",IF(AND(MONTH($O1196) &lt;= 10, MONTH($P1196) &gt;= 10), IF($S1196 &lt;&gt; "", $I1196/$S1196, ""), ""),"")</f>
        <v/>
      </c>
      <c r="AD1196" s="10" t="str">
        <f>IF(Overall!$A1198&lt;&gt;"",IF(AND(MONTH($O1196) &lt;= 11, MONTH($P1196) &gt;= 11), IF($S1196 &lt;&gt; "", $I1196/$S1196, ""), ""),"")</f>
        <v/>
      </c>
      <c r="AE1196" s="10" t="str">
        <f>IF(Overall!$A1198&lt;&gt;"",IF(AND(MONTH($O1196) &lt;= 12, MONTH($P1196) &gt;= 12), IF($S1196 &lt;&gt; "", $I1196/$S1196, ""), ""),"")</f>
        <v/>
      </c>
      <c r="AG1196" s="10" t="str">
        <f ca="1">IFERROR(IF(AND(NOW()&lt;= EOMONTH(DATE(YEAR($P1196),1, 1), 0), Overall!$A1198&lt;&gt;"", MONTH($O1196) &lt;= 1, MONTH($P1196) &gt;= 1), IF($S1196 &lt;&gt; "", $I1196/$S1196, ""), ""), "")</f>
        <v/>
      </c>
      <c r="AH1196" s="10" t="str">
        <f ca="1">IFERROR(IF(AND(NOW()&lt;= EOMONTH(DATE(YEAR($P1196),2, 1), 0), Overall!$A1198&lt;&gt;"", MONTH($O1196) &lt;= 2, MONTH($P1196) &gt;= 2), IF($S1196 &lt;&gt; "", $I1196/$S1196, ""), ""), "")</f>
        <v/>
      </c>
      <c r="AI1196" s="10" t="str">
        <f ca="1">IFERROR(IF(AND(NOW()&lt;= EOMONTH(DATE(YEAR($P1196),3, 1), 0), Overall!$A1198&lt;&gt;"", MONTH($O1196) &lt;= 3, MONTH($P1196) &gt;= 3), IF($S1196 &lt;&gt; "", $I1196/$S1196, ""), ""), "")</f>
        <v/>
      </c>
      <c r="AJ1196" s="10" t="str">
        <f ca="1">IFERROR(IF(AND(NOW()&lt;= EOMONTH(DATE(YEAR($P1196),4, 1), 0), Overall!$A1198&lt;&gt;"", MONTH($O1196) &lt;= 4, MONTH($P1196) &gt;= 4), IF($S1196 &lt;&gt; "", $I1196/$S1196, ""), ""), "")</f>
        <v/>
      </c>
      <c r="AK1196" s="10" t="str">
        <f ca="1">IFERROR(IF(AND(NOW()&lt;= EOMONTH(DATE(YEAR($P1196),5, 1), 0), Overall!$A1198&lt;&gt;"", MONTH($O1196) &lt;= 5, MONTH($P1196) &gt;= 5), IF($S1196 &lt;&gt; "", $I1196/$S1196, ""), ""), "")</f>
        <v/>
      </c>
      <c r="AL1196" s="10" t="str">
        <f ca="1">IFERROR(IF(AND(NOW()&lt;= EOMONTH(DATE(YEAR($P1196),6, 1), 0), Overall!$A1198&lt;&gt;"", MONTH($O1196) &lt;= 6, MONTH($P1196) &gt;= 6), IF($S1196 &lt;&gt; "", $I1196/$S1196, ""), ""), "")</f>
        <v/>
      </c>
      <c r="AM1196" s="10" t="str">
        <f ca="1">IFERROR(IF(AND(NOW()&lt;= EOMONTH(DATE(YEAR($P1196),7, 1), 0), Overall!$A1198&lt;&gt;"", MONTH($O1196) &lt;= 7, MONTH($P1196) &gt;= 7), IF($S1196 &lt;&gt; "", $I1196/$S1196, ""), ""), "")</f>
        <v/>
      </c>
      <c r="AN1196" s="10" t="str">
        <f ca="1">IFERROR(IF(AND(NOW()&lt;= EOMONTH(DATE(YEAR($P1196),8, 1), 0), Overall!$A1198&lt;&gt;"", MONTH($O1196) &lt;= 8, MONTH($P1196) &gt;= 8), IF($S1196 &lt;&gt; "", $I1196/$S1196, ""), ""), "")</f>
        <v/>
      </c>
      <c r="AO1196" s="10" t="str">
        <f ca="1">IFERROR(IF(AND(NOW()&lt;= EOMONTH(DATE(YEAR($P1196),9, 1), 0), Overall!$A1198&lt;&gt;"", MONTH($O1196) &lt;= 9, MONTH($P1196) &gt;= 9), IF($S1196 &lt;&gt; "", $I1196/$S1196, ""), ""), "")</f>
        <v/>
      </c>
      <c r="AP1196" s="10" t="str">
        <f ca="1">IFERROR(IF(AND(NOW()&lt;= EOMONTH(DATE(YEAR($P1196),10, 1), 0), Overall!$A1198&lt;&gt;"", MONTH($O1196) &lt;= 10, MONTH($P1196) &gt;= 10), IF($S1196 &lt;&gt; "", $I1196/$S1196, ""), ""), "")</f>
        <v/>
      </c>
      <c r="AQ1196" s="10" t="str">
        <f ca="1">IFERROR(IF(AND(NOW()&lt;= EOMONTH(DATE(YEAR($P1196),11, 1), 0), Overall!$A1198&lt;&gt;"", MONTH($O1196) &lt;=11, MONTH($P1196) &gt;= 11), IF($S1196 &lt;&gt; "", $I1196/$S1196, ""), ""), "")</f>
        <v/>
      </c>
      <c r="AR1196" s="10" t="str">
        <f ca="1">IFERROR(IF(AND(NOW()&lt;= EOMONTH(DATE(YEAR($P1196),12, 1), 0), Overall!$A1198&lt;&gt;"", MONTH($O1196) &lt;= 12, MONTH($P1196) &gt;= 12), IF($S1196 &lt;&gt; "", $I1196/$S1196, ""), ""), "")</f>
        <v/>
      </c>
      <c r="AS1196" s="16">
        <f t="shared" ca="1" si="39"/>
        <v>0</v>
      </c>
    </row>
    <row r="1197" spans="1:45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5" t="str">
        <f>IF(Overall!P1199&lt;&gt;"",_xlfn.VALUETOTEXT(Overall!P1199),"")</f>
        <v/>
      </c>
      <c r="I1197" s="6" t="str">
        <f>IF(Overall!F1199&lt;&gt;"",VALUE(Overall!F1199),"")</f>
        <v/>
      </c>
      <c r="J1197" s="6" t="str">
        <f>IF(Overall!G1199&lt;&gt;"",VALUE(Overall!G1199),"")</f>
        <v/>
      </c>
      <c r="K1197" s="6" t="str">
        <f>IF(Overall!H1199&lt;&gt;"",VALUE(Overall!H1199),"")</f>
        <v/>
      </c>
      <c r="L1197" s="6" t="str">
        <f>IF(Overall!I1199&lt;&gt;"",VALUE(Overall!I1199),"")</f>
        <v/>
      </c>
      <c r="M1197" s="6" t="str">
        <f>IF(Overall!J1199&lt;&gt;"",VALUE(Overall!J1199),"")</f>
        <v/>
      </c>
      <c r="N1197" s="6" t="str">
        <f>IF(Overall!K1199&lt;&gt;"",VALUE(Overall!K1199),"")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R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S1197" s="5" t="str">
        <f t="shared" si="38"/>
        <v/>
      </c>
      <c r="T1197" s="10" t="str">
        <f>IF(Overall!$A1199&lt;&gt;"",IF(AND(MONTH($O1197) &lt;= 1, MONTH($P1197) &gt;= 1), IF($S1197 &lt;&gt; "", $I1197/$S1197, ""), ""),"")</f>
        <v/>
      </c>
      <c r="U1197" s="10" t="str">
        <f>IF(Overall!$A1199&lt;&gt;"",IF(AND(MONTH($O1197) &lt;= 2, MONTH($P1197) &gt;= 2), IF($S1197 &lt;&gt; "", $I1197/$S1197, ""), ""),"")</f>
        <v/>
      </c>
      <c r="V1197" s="10" t="str">
        <f>IF(Overall!$A1199&lt;&gt;"",IF(AND(MONTH($O1197) &lt;= 3, MONTH($P1197) &gt;= 3), IF($S1197 &lt;&gt; "", $I1197/$S1197, ""), ""),"")</f>
        <v/>
      </c>
      <c r="W1197" s="10" t="str">
        <f>IF(Overall!$A1199&lt;&gt;"",IF(AND(MONTH($O1197) &lt;= 4, MONTH($P1197) &gt;= 4), IF($S1197 &lt;&gt; "", $I1197/$S1197, ""), ""),"")</f>
        <v/>
      </c>
      <c r="X1197" s="10" t="str">
        <f>IF(Overall!$A1199&lt;&gt;"",IF(AND(MONTH($O1197) &lt;= 5, MONTH($P1197) &gt;= 5), IF($S1197 &lt;&gt; "", $I1197/$S1197, ""), ""),"")</f>
        <v/>
      </c>
      <c r="Y1197" s="10" t="str">
        <f>IF(Overall!$A1199&lt;&gt;"",IF(AND(MONTH($O1197) &lt;= 6, MONTH($P1197) &gt;= 6), IF($S1197 &lt;&gt; "", $I1197/$S1197, ""), ""),"")</f>
        <v/>
      </c>
      <c r="Z1197" s="10" t="str">
        <f>IF(Overall!$A1199&lt;&gt;"",IF(AND(MONTH($O1197) &lt;= 7, MONTH($P1197) &gt;= 7 ), IF($S1197 &lt;&gt; "", $I1197/$S1197, ""), ""),"")</f>
        <v/>
      </c>
      <c r="AA1197" s="10" t="str">
        <f>IF(Overall!$A1199&lt;&gt;"",IF(AND(MONTH($O1197) &lt;= 8, MONTH($P1197) &gt;= 8), IF($S1197 &lt;&gt; "", $I1197/$S1197, ""), ""),"")</f>
        <v/>
      </c>
      <c r="AB1197" s="10" t="str">
        <f>IF(Overall!$A1199&lt;&gt;"",IF(AND(MONTH($O1197) &lt;= 9, MONTH($P1197) &gt;= 9), IF($S1197 &lt;&gt; "", $I1197/$S1197, ""), ""),"")</f>
        <v/>
      </c>
      <c r="AC1197" s="10" t="str">
        <f>IF(Overall!$A1199&lt;&gt;"",IF(AND(MONTH($O1197) &lt;= 10, MONTH($P1197) &gt;= 10), IF($S1197 &lt;&gt; "", $I1197/$S1197, ""), ""),"")</f>
        <v/>
      </c>
      <c r="AD1197" s="10" t="str">
        <f>IF(Overall!$A1199&lt;&gt;"",IF(AND(MONTH($O1197) &lt;= 11, MONTH($P1197) &gt;= 11), IF($S1197 &lt;&gt; "", $I1197/$S1197, ""), ""),"")</f>
        <v/>
      </c>
      <c r="AE1197" s="10" t="str">
        <f>IF(Overall!$A1199&lt;&gt;"",IF(AND(MONTH($O1197) &lt;= 12, MONTH($P1197) &gt;= 12), IF($S1197 &lt;&gt; "", $I1197/$S1197, ""), ""),"")</f>
        <v/>
      </c>
      <c r="AG1197" s="10" t="str">
        <f ca="1">IFERROR(IF(AND(NOW()&lt;= EOMONTH(DATE(YEAR($P1197),1, 1), 0), Overall!$A1199&lt;&gt;"", MONTH($O1197) &lt;= 1, MONTH($P1197) &gt;= 1), IF($S1197 &lt;&gt; "", $I1197/$S1197, ""), ""), "")</f>
        <v/>
      </c>
      <c r="AH1197" s="10" t="str">
        <f ca="1">IFERROR(IF(AND(NOW()&lt;= EOMONTH(DATE(YEAR($P1197),2, 1), 0), Overall!$A1199&lt;&gt;"", MONTH($O1197) &lt;= 2, MONTH($P1197) &gt;= 2), IF($S1197 &lt;&gt; "", $I1197/$S1197, ""), ""), "")</f>
        <v/>
      </c>
      <c r="AI1197" s="10" t="str">
        <f ca="1">IFERROR(IF(AND(NOW()&lt;= EOMONTH(DATE(YEAR($P1197),3, 1), 0), Overall!$A1199&lt;&gt;"", MONTH($O1197) &lt;= 3, MONTH($P1197) &gt;= 3), IF($S1197 &lt;&gt; "", $I1197/$S1197, ""), ""), "")</f>
        <v/>
      </c>
      <c r="AJ1197" s="10" t="str">
        <f ca="1">IFERROR(IF(AND(NOW()&lt;= EOMONTH(DATE(YEAR($P1197),4, 1), 0), Overall!$A1199&lt;&gt;"", MONTH($O1197) &lt;= 4, MONTH($P1197) &gt;= 4), IF($S1197 &lt;&gt; "", $I1197/$S1197, ""), ""), "")</f>
        <v/>
      </c>
      <c r="AK1197" s="10" t="str">
        <f ca="1">IFERROR(IF(AND(NOW()&lt;= EOMONTH(DATE(YEAR($P1197),5, 1), 0), Overall!$A1199&lt;&gt;"", MONTH($O1197) &lt;= 5, MONTH($P1197) &gt;= 5), IF($S1197 &lt;&gt; "", $I1197/$S1197, ""), ""), "")</f>
        <v/>
      </c>
      <c r="AL1197" s="10" t="str">
        <f ca="1">IFERROR(IF(AND(NOW()&lt;= EOMONTH(DATE(YEAR($P1197),6, 1), 0), Overall!$A1199&lt;&gt;"", MONTH($O1197) &lt;= 6, MONTH($P1197) &gt;= 6), IF($S1197 &lt;&gt; "", $I1197/$S1197, ""), ""), "")</f>
        <v/>
      </c>
      <c r="AM1197" s="10" t="str">
        <f ca="1">IFERROR(IF(AND(NOW()&lt;= EOMONTH(DATE(YEAR($P1197),7, 1), 0), Overall!$A1199&lt;&gt;"", MONTH($O1197) &lt;= 7, MONTH($P1197) &gt;= 7), IF($S1197 &lt;&gt; "", $I1197/$S1197, ""), ""), "")</f>
        <v/>
      </c>
      <c r="AN1197" s="10" t="str">
        <f ca="1">IFERROR(IF(AND(NOW()&lt;= EOMONTH(DATE(YEAR($P1197),8, 1), 0), Overall!$A1199&lt;&gt;"", MONTH($O1197) &lt;= 8, MONTH($P1197) &gt;= 8), IF($S1197 &lt;&gt; "", $I1197/$S1197, ""), ""), "")</f>
        <v/>
      </c>
      <c r="AO1197" s="10" t="str">
        <f ca="1">IFERROR(IF(AND(NOW()&lt;= EOMONTH(DATE(YEAR($P1197),9, 1), 0), Overall!$A1199&lt;&gt;"", MONTH($O1197) &lt;= 9, MONTH($P1197) &gt;= 9), IF($S1197 &lt;&gt; "", $I1197/$S1197, ""), ""), "")</f>
        <v/>
      </c>
      <c r="AP1197" s="10" t="str">
        <f ca="1">IFERROR(IF(AND(NOW()&lt;= EOMONTH(DATE(YEAR($P1197),10, 1), 0), Overall!$A1199&lt;&gt;"", MONTH($O1197) &lt;= 10, MONTH($P1197) &gt;= 10), IF($S1197 &lt;&gt; "", $I1197/$S1197, ""), ""), "")</f>
        <v/>
      </c>
      <c r="AQ1197" s="10" t="str">
        <f ca="1">IFERROR(IF(AND(NOW()&lt;= EOMONTH(DATE(YEAR($P1197),11, 1), 0), Overall!$A1199&lt;&gt;"", MONTH($O1197) &lt;=11, MONTH($P1197) &gt;= 11), IF($S1197 &lt;&gt; "", $I1197/$S1197, ""), ""), "")</f>
        <v/>
      </c>
      <c r="AR1197" s="10" t="str">
        <f ca="1">IFERROR(IF(AND(NOW()&lt;= EOMONTH(DATE(YEAR($P1197),12, 1), 0), Overall!$A1199&lt;&gt;"", MONTH($O1197) &lt;= 12, MONTH($P1197) &gt;= 12), IF($S1197 &lt;&gt; "", $I1197/$S1197, ""), ""), "")</f>
        <v/>
      </c>
      <c r="AS1197" s="16">
        <f t="shared" ca="1" si="39"/>
        <v>0</v>
      </c>
    </row>
    <row r="1198" spans="1:45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5" t="str">
        <f>IF(Overall!P1200&lt;&gt;"",_xlfn.VALUETOTEXT(Overall!P1200),"")</f>
        <v/>
      </c>
      <c r="I1198" s="6" t="str">
        <f>IF(Overall!F1200&lt;&gt;"",VALUE(Overall!F1200),"")</f>
        <v/>
      </c>
      <c r="J1198" s="6" t="str">
        <f>IF(Overall!G1200&lt;&gt;"",VALUE(Overall!G1200),"")</f>
        <v/>
      </c>
      <c r="K1198" s="6" t="str">
        <f>IF(Overall!H1200&lt;&gt;"",VALUE(Overall!H1200),"")</f>
        <v/>
      </c>
      <c r="L1198" s="6" t="str">
        <f>IF(Overall!I1200&lt;&gt;"",VALUE(Overall!I1200),"")</f>
        <v/>
      </c>
      <c r="M1198" s="6" t="str">
        <f>IF(Overall!J1200&lt;&gt;"",VALUE(Overall!J1200),"")</f>
        <v/>
      </c>
      <c r="N1198" s="6" t="str">
        <f>IF(Overall!K1200&lt;&gt;"",VALUE(Overall!K1200),"")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R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S1198" s="5" t="str">
        <f t="shared" si="38"/>
        <v/>
      </c>
      <c r="T1198" s="10" t="str">
        <f>IF(Overall!$A1200&lt;&gt;"",IF(AND(MONTH($O1198) &lt;= 1, MONTH($P1198) &gt;= 1), IF($S1198 &lt;&gt; "", $I1198/$S1198, ""), ""),"")</f>
        <v/>
      </c>
      <c r="U1198" s="10" t="str">
        <f>IF(Overall!$A1200&lt;&gt;"",IF(AND(MONTH($O1198) &lt;= 2, MONTH($P1198) &gt;= 2), IF($S1198 &lt;&gt; "", $I1198/$S1198, ""), ""),"")</f>
        <v/>
      </c>
      <c r="V1198" s="10" t="str">
        <f>IF(Overall!$A1200&lt;&gt;"",IF(AND(MONTH($O1198) &lt;= 3, MONTH($P1198) &gt;= 3), IF($S1198 &lt;&gt; "", $I1198/$S1198, ""), ""),"")</f>
        <v/>
      </c>
      <c r="W1198" s="10" t="str">
        <f>IF(Overall!$A1200&lt;&gt;"",IF(AND(MONTH($O1198) &lt;= 4, MONTH($P1198) &gt;= 4), IF($S1198 &lt;&gt; "", $I1198/$S1198, ""), ""),"")</f>
        <v/>
      </c>
      <c r="X1198" s="10" t="str">
        <f>IF(Overall!$A1200&lt;&gt;"",IF(AND(MONTH($O1198) &lt;= 5, MONTH($P1198) &gt;= 5), IF($S1198 &lt;&gt; "", $I1198/$S1198, ""), ""),"")</f>
        <v/>
      </c>
      <c r="Y1198" s="10" t="str">
        <f>IF(Overall!$A1200&lt;&gt;"",IF(AND(MONTH($O1198) &lt;= 6, MONTH($P1198) &gt;= 6), IF($S1198 &lt;&gt; "", $I1198/$S1198, ""), ""),"")</f>
        <v/>
      </c>
      <c r="Z1198" s="10" t="str">
        <f>IF(Overall!$A1200&lt;&gt;"",IF(AND(MONTH($O1198) &lt;= 7, MONTH($P1198) &gt;= 7 ), IF($S1198 &lt;&gt; "", $I1198/$S1198, ""), ""),"")</f>
        <v/>
      </c>
      <c r="AA1198" s="10" t="str">
        <f>IF(Overall!$A1200&lt;&gt;"",IF(AND(MONTH($O1198) &lt;= 8, MONTH($P1198) &gt;= 8), IF($S1198 &lt;&gt; "", $I1198/$S1198, ""), ""),"")</f>
        <v/>
      </c>
      <c r="AB1198" s="10" t="str">
        <f>IF(Overall!$A1200&lt;&gt;"",IF(AND(MONTH($O1198) &lt;= 9, MONTH($P1198) &gt;= 9), IF($S1198 &lt;&gt; "", $I1198/$S1198, ""), ""),"")</f>
        <v/>
      </c>
      <c r="AC1198" s="10" t="str">
        <f>IF(Overall!$A1200&lt;&gt;"",IF(AND(MONTH($O1198) &lt;= 10, MONTH($P1198) &gt;= 10), IF($S1198 &lt;&gt; "", $I1198/$S1198, ""), ""),"")</f>
        <v/>
      </c>
      <c r="AD1198" s="10" t="str">
        <f>IF(Overall!$A1200&lt;&gt;"",IF(AND(MONTH($O1198) &lt;= 11, MONTH($P1198) &gt;= 11), IF($S1198 &lt;&gt; "", $I1198/$S1198, ""), ""),"")</f>
        <v/>
      </c>
      <c r="AE1198" s="10" t="str">
        <f>IF(Overall!$A1200&lt;&gt;"",IF(AND(MONTH($O1198) &lt;= 12, MONTH($P1198) &gt;= 12), IF($S1198 &lt;&gt; "", $I1198/$S1198, ""), ""),"")</f>
        <v/>
      </c>
      <c r="AG1198" s="10" t="str">
        <f ca="1">IFERROR(IF(AND(NOW()&lt;= EOMONTH(DATE(YEAR($P1198),1, 1), 0), Overall!$A1200&lt;&gt;"", MONTH($O1198) &lt;= 1, MONTH($P1198) &gt;= 1), IF($S1198 &lt;&gt; "", $I1198/$S1198, ""), ""), "")</f>
        <v/>
      </c>
      <c r="AH1198" s="10" t="str">
        <f ca="1">IFERROR(IF(AND(NOW()&lt;= EOMONTH(DATE(YEAR($P1198),2, 1), 0), Overall!$A1200&lt;&gt;"", MONTH($O1198) &lt;= 2, MONTH($P1198) &gt;= 2), IF($S1198 &lt;&gt; "", $I1198/$S1198, ""), ""), "")</f>
        <v/>
      </c>
      <c r="AI1198" s="10" t="str">
        <f ca="1">IFERROR(IF(AND(NOW()&lt;= EOMONTH(DATE(YEAR($P1198),3, 1), 0), Overall!$A1200&lt;&gt;"", MONTH($O1198) &lt;= 3, MONTH($P1198) &gt;= 3), IF($S1198 &lt;&gt; "", $I1198/$S1198, ""), ""), "")</f>
        <v/>
      </c>
      <c r="AJ1198" s="10" t="str">
        <f ca="1">IFERROR(IF(AND(NOW()&lt;= EOMONTH(DATE(YEAR($P1198),4, 1), 0), Overall!$A1200&lt;&gt;"", MONTH($O1198) &lt;= 4, MONTH($P1198) &gt;= 4), IF($S1198 &lt;&gt; "", $I1198/$S1198, ""), ""), "")</f>
        <v/>
      </c>
      <c r="AK1198" s="10" t="str">
        <f ca="1">IFERROR(IF(AND(NOW()&lt;= EOMONTH(DATE(YEAR($P1198),5, 1), 0), Overall!$A1200&lt;&gt;"", MONTH($O1198) &lt;= 5, MONTH($P1198) &gt;= 5), IF($S1198 &lt;&gt; "", $I1198/$S1198, ""), ""), "")</f>
        <v/>
      </c>
      <c r="AL1198" s="10" t="str">
        <f ca="1">IFERROR(IF(AND(NOW()&lt;= EOMONTH(DATE(YEAR($P1198),6, 1), 0), Overall!$A1200&lt;&gt;"", MONTH($O1198) &lt;= 6, MONTH($P1198) &gt;= 6), IF($S1198 &lt;&gt; "", $I1198/$S1198, ""), ""), "")</f>
        <v/>
      </c>
      <c r="AM1198" s="10" t="str">
        <f ca="1">IFERROR(IF(AND(NOW()&lt;= EOMONTH(DATE(YEAR($P1198),7, 1), 0), Overall!$A1200&lt;&gt;"", MONTH($O1198) &lt;= 7, MONTH($P1198) &gt;= 7), IF($S1198 &lt;&gt; "", $I1198/$S1198, ""), ""), "")</f>
        <v/>
      </c>
      <c r="AN1198" s="10" t="str">
        <f ca="1">IFERROR(IF(AND(NOW()&lt;= EOMONTH(DATE(YEAR($P1198),8, 1), 0), Overall!$A1200&lt;&gt;"", MONTH($O1198) &lt;= 8, MONTH($P1198) &gt;= 8), IF($S1198 &lt;&gt; "", $I1198/$S1198, ""), ""), "")</f>
        <v/>
      </c>
      <c r="AO1198" s="10" t="str">
        <f ca="1">IFERROR(IF(AND(NOW()&lt;= EOMONTH(DATE(YEAR($P1198),9, 1), 0), Overall!$A1200&lt;&gt;"", MONTH($O1198) &lt;= 9, MONTH($P1198) &gt;= 9), IF($S1198 &lt;&gt; "", $I1198/$S1198, ""), ""), "")</f>
        <v/>
      </c>
      <c r="AP1198" s="10" t="str">
        <f ca="1">IFERROR(IF(AND(NOW()&lt;= EOMONTH(DATE(YEAR($P1198),10, 1), 0), Overall!$A1200&lt;&gt;"", MONTH($O1198) &lt;= 10, MONTH($P1198) &gt;= 10), IF($S1198 &lt;&gt; "", $I1198/$S1198, ""), ""), "")</f>
        <v/>
      </c>
      <c r="AQ1198" s="10" t="str">
        <f ca="1">IFERROR(IF(AND(NOW()&lt;= EOMONTH(DATE(YEAR($P1198),11, 1), 0), Overall!$A1200&lt;&gt;"", MONTH($O1198) &lt;=11, MONTH($P1198) &gt;= 11), IF($S1198 &lt;&gt; "", $I1198/$S1198, ""), ""), "")</f>
        <v/>
      </c>
      <c r="AR1198" s="10" t="str">
        <f ca="1">IFERROR(IF(AND(NOW()&lt;= EOMONTH(DATE(YEAR($P1198),12, 1), 0), Overall!$A1200&lt;&gt;"", MONTH($O1198) &lt;= 12, MONTH($P1198) &gt;= 12), IF($S1198 &lt;&gt; "", $I1198/$S1198, ""), ""), "")</f>
        <v/>
      </c>
      <c r="AS1198" s="16">
        <f t="shared" ca="1" si="39"/>
        <v>0</v>
      </c>
    </row>
    <row r="1199" spans="1:45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5" t="str">
        <f>IF(Overall!P1201&lt;&gt;"",_xlfn.VALUETOTEXT(Overall!P1201),"")</f>
        <v/>
      </c>
      <c r="I1199" s="6" t="str">
        <f>IF(Overall!F1201&lt;&gt;"",VALUE(Overall!F1201),"")</f>
        <v/>
      </c>
      <c r="J1199" s="6" t="str">
        <f>IF(Overall!G1201&lt;&gt;"",VALUE(Overall!G1201),"")</f>
        <v/>
      </c>
      <c r="K1199" s="6" t="str">
        <f>IF(Overall!H1201&lt;&gt;"",VALUE(Overall!H1201),"")</f>
        <v/>
      </c>
      <c r="L1199" s="6" t="str">
        <f>IF(Overall!I1201&lt;&gt;"",VALUE(Overall!I1201),"")</f>
        <v/>
      </c>
      <c r="M1199" s="6" t="str">
        <f>IF(Overall!J1201&lt;&gt;"",VALUE(Overall!J1201),"")</f>
        <v/>
      </c>
      <c r="N1199" s="6" t="str">
        <f>IF(Overall!K1201&lt;&gt;"",VALUE(Overall!K1201),"")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R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S1199" s="5" t="str">
        <f t="shared" si="38"/>
        <v/>
      </c>
      <c r="T1199" s="10" t="str">
        <f>IF(Overall!$A1201&lt;&gt;"",IF(AND(MONTH($O1199) &lt;= 1, MONTH($P1199) &gt;= 1), IF($S1199 &lt;&gt; "", $I1199/$S1199, ""), ""),"")</f>
        <v/>
      </c>
      <c r="U1199" s="10" t="str">
        <f>IF(Overall!$A1201&lt;&gt;"",IF(AND(MONTH($O1199) &lt;= 2, MONTH($P1199) &gt;= 2), IF($S1199 &lt;&gt; "", $I1199/$S1199, ""), ""),"")</f>
        <v/>
      </c>
      <c r="V1199" s="10" t="str">
        <f>IF(Overall!$A1201&lt;&gt;"",IF(AND(MONTH($O1199) &lt;= 3, MONTH($P1199) &gt;= 3), IF($S1199 &lt;&gt; "", $I1199/$S1199, ""), ""),"")</f>
        <v/>
      </c>
      <c r="W1199" s="10" t="str">
        <f>IF(Overall!$A1201&lt;&gt;"",IF(AND(MONTH($O1199) &lt;= 4, MONTH($P1199) &gt;= 4), IF($S1199 &lt;&gt; "", $I1199/$S1199, ""), ""),"")</f>
        <v/>
      </c>
      <c r="X1199" s="10" t="str">
        <f>IF(Overall!$A1201&lt;&gt;"",IF(AND(MONTH($O1199) &lt;= 5, MONTH($P1199) &gt;= 5), IF($S1199 &lt;&gt; "", $I1199/$S1199, ""), ""),"")</f>
        <v/>
      </c>
      <c r="Y1199" s="10" t="str">
        <f>IF(Overall!$A1201&lt;&gt;"",IF(AND(MONTH($O1199) &lt;= 6, MONTH($P1199) &gt;= 6), IF($S1199 &lt;&gt; "", $I1199/$S1199, ""), ""),"")</f>
        <v/>
      </c>
      <c r="Z1199" s="10" t="str">
        <f>IF(Overall!$A1201&lt;&gt;"",IF(AND(MONTH($O1199) &lt;= 7, MONTH($P1199) &gt;= 7 ), IF($S1199 &lt;&gt; "", $I1199/$S1199, ""), ""),"")</f>
        <v/>
      </c>
      <c r="AA1199" s="10" t="str">
        <f>IF(Overall!$A1201&lt;&gt;"",IF(AND(MONTH($O1199) &lt;= 8, MONTH($P1199) &gt;= 8), IF($S1199 &lt;&gt; "", $I1199/$S1199, ""), ""),"")</f>
        <v/>
      </c>
      <c r="AB1199" s="10" t="str">
        <f>IF(Overall!$A1201&lt;&gt;"",IF(AND(MONTH($O1199) &lt;= 9, MONTH($P1199) &gt;= 9), IF($S1199 &lt;&gt; "", $I1199/$S1199, ""), ""),"")</f>
        <v/>
      </c>
      <c r="AC1199" s="10" t="str">
        <f>IF(Overall!$A1201&lt;&gt;"",IF(AND(MONTH($O1199) &lt;= 10, MONTH($P1199) &gt;= 10), IF($S1199 &lt;&gt; "", $I1199/$S1199, ""), ""),"")</f>
        <v/>
      </c>
      <c r="AD1199" s="10" t="str">
        <f>IF(Overall!$A1201&lt;&gt;"",IF(AND(MONTH($O1199) &lt;= 11, MONTH($P1199) &gt;= 11), IF($S1199 &lt;&gt; "", $I1199/$S1199, ""), ""),"")</f>
        <v/>
      </c>
      <c r="AE1199" s="10" t="str">
        <f>IF(Overall!$A1201&lt;&gt;"",IF(AND(MONTH($O1199) &lt;= 12, MONTH($P1199) &gt;= 12), IF($S1199 &lt;&gt; "", $I1199/$S1199, ""), ""),"")</f>
        <v/>
      </c>
      <c r="AG1199" s="10" t="str">
        <f ca="1">IFERROR(IF(AND(NOW()&lt;= EOMONTH(DATE(YEAR($P1199),1, 1), 0), Overall!$A1201&lt;&gt;"", MONTH($O1199) &lt;= 1, MONTH($P1199) &gt;= 1), IF($S1199 &lt;&gt; "", $I1199/$S1199, ""), ""), "")</f>
        <v/>
      </c>
      <c r="AH1199" s="10" t="str">
        <f ca="1">IFERROR(IF(AND(NOW()&lt;= EOMONTH(DATE(YEAR($P1199),2, 1), 0), Overall!$A1201&lt;&gt;"", MONTH($O1199) &lt;= 2, MONTH($P1199) &gt;= 2), IF($S1199 &lt;&gt; "", $I1199/$S1199, ""), ""), "")</f>
        <v/>
      </c>
      <c r="AI1199" s="10" t="str">
        <f ca="1">IFERROR(IF(AND(NOW()&lt;= EOMONTH(DATE(YEAR($P1199),3, 1), 0), Overall!$A1201&lt;&gt;"", MONTH($O1199) &lt;= 3, MONTH($P1199) &gt;= 3), IF($S1199 &lt;&gt; "", $I1199/$S1199, ""), ""), "")</f>
        <v/>
      </c>
      <c r="AJ1199" s="10" t="str">
        <f ca="1">IFERROR(IF(AND(NOW()&lt;= EOMONTH(DATE(YEAR($P1199),4, 1), 0), Overall!$A1201&lt;&gt;"", MONTH($O1199) &lt;= 4, MONTH($P1199) &gt;= 4), IF($S1199 &lt;&gt; "", $I1199/$S1199, ""), ""), "")</f>
        <v/>
      </c>
      <c r="AK1199" s="10" t="str">
        <f ca="1">IFERROR(IF(AND(NOW()&lt;= EOMONTH(DATE(YEAR($P1199),5, 1), 0), Overall!$A1201&lt;&gt;"", MONTH($O1199) &lt;= 5, MONTH($P1199) &gt;= 5), IF($S1199 &lt;&gt; "", $I1199/$S1199, ""), ""), "")</f>
        <v/>
      </c>
      <c r="AL1199" s="10" t="str">
        <f ca="1">IFERROR(IF(AND(NOW()&lt;= EOMONTH(DATE(YEAR($P1199),6, 1), 0), Overall!$A1201&lt;&gt;"", MONTH($O1199) &lt;= 6, MONTH($P1199) &gt;= 6), IF($S1199 &lt;&gt; "", $I1199/$S1199, ""), ""), "")</f>
        <v/>
      </c>
      <c r="AM1199" s="10" t="str">
        <f ca="1">IFERROR(IF(AND(NOW()&lt;= EOMONTH(DATE(YEAR($P1199),7, 1), 0), Overall!$A1201&lt;&gt;"", MONTH($O1199) &lt;= 7, MONTH($P1199) &gt;= 7), IF($S1199 &lt;&gt; "", $I1199/$S1199, ""), ""), "")</f>
        <v/>
      </c>
      <c r="AN1199" s="10" t="str">
        <f ca="1">IFERROR(IF(AND(NOW()&lt;= EOMONTH(DATE(YEAR($P1199),8, 1), 0), Overall!$A1201&lt;&gt;"", MONTH($O1199) &lt;= 8, MONTH($P1199) &gt;= 8), IF($S1199 &lt;&gt; "", $I1199/$S1199, ""), ""), "")</f>
        <v/>
      </c>
      <c r="AO1199" s="10" t="str">
        <f ca="1">IFERROR(IF(AND(NOW()&lt;= EOMONTH(DATE(YEAR($P1199),9, 1), 0), Overall!$A1201&lt;&gt;"", MONTH($O1199) &lt;= 9, MONTH($P1199) &gt;= 9), IF($S1199 &lt;&gt; "", $I1199/$S1199, ""), ""), "")</f>
        <v/>
      </c>
      <c r="AP1199" s="10" t="str">
        <f ca="1">IFERROR(IF(AND(NOW()&lt;= EOMONTH(DATE(YEAR($P1199),10, 1), 0), Overall!$A1201&lt;&gt;"", MONTH($O1199) &lt;= 10, MONTH($P1199) &gt;= 10), IF($S1199 &lt;&gt; "", $I1199/$S1199, ""), ""), "")</f>
        <v/>
      </c>
      <c r="AQ1199" s="10" t="str">
        <f ca="1">IFERROR(IF(AND(NOW()&lt;= EOMONTH(DATE(YEAR($P1199),11, 1), 0), Overall!$A1201&lt;&gt;"", MONTH($O1199) &lt;=11, MONTH($P1199) &gt;= 11), IF($S1199 &lt;&gt; "", $I1199/$S1199, ""), ""), "")</f>
        <v/>
      </c>
      <c r="AR1199" s="10" t="str">
        <f ca="1">IFERROR(IF(AND(NOW()&lt;= EOMONTH(DATE(YEAR($P1199),12, 1), 0), Overall!$A1201&lt;&gt;"", MONTH($O1199) &lt;= 12, MONTH($P1199) &gt;= 12), IF($S1199 &lt;&gt; "", $I1199/$S1199, ""), ""), "")</f>
        <v/>
      </c>
      <c r="AS1199" s="16">
        <f t="shared" ca="1" si="39"/>
        <v>0</v>
      </c>
    </row>
    <row r="1200" spans="1:45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5" t="str">
        <f>IF(Overall!P1202&lt;&gt;"",_xlfn.VALUETOTEXT(Overall!P1202),"")</f>
        <v/>
      </c>
      <c r="I1200" s="6" t="str">
        <f>IF(Overall!F1202&lt;&gt;"",VALUE(Overall!F1202),"")</f>
        <v/>
      </c>
      <c r="J1200" s="6" t="str">
        <f>IF(Overall!G1202&lt;&gt;"",VALUE(Overall!G1202),"")</f>
        <v/>
      </c>
      <c r="K1200" s="6" t="str">
        <f>IF(Overall!H1202&lt;&gt;"",VALUE(Overall!H1202),"")</f>
        <v/>
      </c>
      <c r="L1200" s="6" t="str">
        <f>IF(Overall!I1202&lt;&gt;"",VALUE(Overall!I1202),"")</f>
        <v/>
      </c>
      <c r="M1200" s="6" t="str">
        <f>IF(Overall!J1202&lt;&gt;"",VALUE(Overall!J1202),"")</f>
        <v/>
      </c>
      <c r="N1200" s="6" t="str">
        <f>IF(Overall!K1202&lt;&gt;"",VALUE(Overall!K1202),"")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R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S1200" s="5" t="str">
        <f t="shared" si="38"/>
        <v/>
      </c>
      <c r="T1200" s="10" t="str">
        <f>IF(Overall!$A1202&lt;&gt;"",IF(AND(MONTH($O1200) &lt;= 1, MONTH($P1200) &gt;= 1), IF($S1200 &lt;&gt; "", $I1200/$S1200, ""), ""),"")</f>
        <v/>
      </c>
      <c r="U1200" s="10" t="str">
        <f>IF(Overall!$A1202&lt;&gt;"",IF(AND(MONTH($O1200) &lt;= 2, MONTH($P1200) &gt;= 2), IF($S1200 &lt;&gt; "", $I1200/$S1200, ""), ""),"")</f>
        <v/>
      </c>
      <c r="V1200" s="10" t="str">
        <f>IF(Overall!$A1202&lt;&gt;"",IF(AND(MONTH($O1200) &lt;= 3, MONTH($P1200) &gt;= 3), IF($S1200 &lt;&gt; "", $I1200/$S1200, ""), ""),"")</f>
        <v/>
      </c>
      <c r="W1200" s="10" t="str">
        <f>IF(Overall!$A1202&lt;&gt;"",IF(AND(MONTH($O1200) &lt;= 4, MONTH($P1200) &gt;= 4), IF($S1200 &lt;&gt; "", $I1200/$S1200, ""), ""),"")</f>
        <v/>
      </c>
      <c r="X1200" s="10" t="str">
        <f>IF(Overall!$A1202&lt;&gt;"",IF(AND(MONTH($O1200) &lt;= 5, MONTH($P1200) &gt;= 5), IF($S1200 &lt;&gt; "", $I1200/$S1200, ""), ""),"")</f>
        <v/>
      </c>
      <c r="Y1200" s="10" t="str">
        <f>IF(Overall!$A1202&lt;&gt;"",IF(AND(MONTH($O1200) &lt;= 6, MONTH($P1200) &gt;= 6), IF($S1200 &lt;&gt; "", $I1200/$S1200, ""), ""),"")</f>
        <v/>
      </c>
      <c r="Z1200" s="10" t="str">
        <f>IF(Overall!$A1202&lt;&gt;"",IF(AND(MONTH($O1200) &lt;= 7, MONTH($P1200) &gt;= 7 ), IF($S1200 &lt;&gt; "", $I1200/$S1200, ""), ""),"")</f>
        <v/>
      </c>
      <c r="AA1200" s="10" t="str">
        <f>IF(Overall!$A1202&lt;&gt;"",IF(AND(MONTH($O1200) &lt;= 8, MONTH($P1200) &gt;= 8), IF($S1200 &lt;&gt; "", $I1200/$S1200, ""), ""),"")</f>
        <v/>
      </c>
      <c r="AB1200" s="10" t="str">
        <f>IF(Overall!$A1202&lt;&gt;"",IF(AND(MONTH($O1200) &lt;= 9, MONTH($P1200) &gt;= 9), IF($S1200 &lt;&gt; "", $I1200/$S1200, ""), ""),"")</f>
        <v/>
      </c>
      <c r="AC1200" s="10" t="str">
        <f>IF(Overall!$A1202&lt;&gt;"",IF(AND(MONTH($O1200) &lt;= 10, MONTH($P1200) &gt;= 10), IF($S1200 &lt;&gt; "", $I1200/$S1200, ""), ""),"")</f>
        <v/>
      </c>
      <c r="AD1200" s="10" t="str">
        <f>IF(Overall!$A1202&lt;&gt;"",IF(AND(MONTH($O1200) &lt;= 11, MONTH($P1200) &gt;= 11), IF($S1200 &lt;&gt; "", $I1200/$S1200, ""), ""),"")</f>
        <v/>
      </c>
      <c r="AE1200" s="10" t="str">
        <f>IF(Overall!$A1202&lt;&gt;"",IF(AND(MONTH($O1200) &lt;= 12, MONTH($P1200) &gt;= 12), IF($S1200 &lt;&gt; "", $I1200/$S1200, ""), ""),"")</f>
        <v/>
      </c>
      <c r="AG1200" s="10" t="str">
        <f ca="1">IFERROR(IF(AND(NOW()&lt;= EOMONTH(DATE(YEAR($P1200),1, 1), 0), Overall!$A1202&lt;&gt;"", MONTH($O1200) &lt;= 1, MONTH($P1200) &gt;= 1), IF($S1200 &lt;&gt; "", $I1200/$S1200, ""), ""), "")</f>
        <v/>
      </c>
      <c r="AH1200" s="10" t="str">
        <f ca="1">IFERROR(IF(AND(NOW()&lt;= EOMONTH(DATE(YEAR($P1200),2, 1), 0), Overall!$A1202&lt;&gt;"", MONTH($O1200) &lt;= 2, MONTH($P1200) &gt;= 2), IF($S1200 &lt;&gt; "", $I1200/$S1200, ""), ""), "")</f>
        <v/>
      </c>
      <c r="AI1200" s="10" t="str">
        <f ca="1">IFERROR(IF(AND(NOW()&lt;= EOMONTH(DATE(YEAR($P1200),3, 1), 0), Overall!$A1202&lt;&gt;"", MONTH($O1200) &lt;= 3, MONTH($P1200) &gt;= 3), IF($S1200 &lt;&gt; "", $I1200/$S1200, ""), ""), "")</f>
        <v/>
      </c>
      <c r="AJ1200" s="10" t="str">
        <f ca="1">IFERROR(IF(AND(NOW()&lt;= EOMONTH(DATE(YEAR($P1200),4, 1), 0), Overall!$A1202&lt;&gt;"", MONTH($O1200) &lt;= 4, MONTH($P1200) &gt;= 4), IF($S1200 &lt;&gt; "", $I1200/$S1200, ""), ""), "")</f>
        <v/>
      </c>
      <c r="AK1200" s="10" t="str">
        <f ca="1">IFERROR(IF(AND(NOW()&lt;= EOMONTH(DATE(YEAR($P1200),5, 1), 0), Overall!$A1202&lt;&gt;"", MONTH($O1200) &lt;= 5, MONTH($P1200) &gt;= 5), IF($S1200 &lt;&gt; "", $I1200/$S1200, ""), ""), "")</f>
        <v/>
      </c>
      <c r="AL1200" s="10" t="str">
        <f ca="1">IFERROR(IF(AND(NOW()&lt;= EOMONTH(DATE(YEAR($P1200),6, 1), 0), Overall!$A1202&lt;&gt;"", MONTH($O1200) &lt;= 6, MONTH($P1200) &gt;= 6), IF($S1200 &lt;&gt; "", $I1200/$S1200, ""), ""), "")</f>
        <v/>
      </c>
      <c r="AM1200" s="10" t="str">
        <f ca="1">IFERROR(IF(AND(NOW()&lt;= EOMONTH(DATE(YEAR($P1200),7, 1), 0), Overall!$A1202&lt;&gt;"", MONTH($O1200) &lt;= 7, MONTH($P1200) &gt;= 7), IF($S1200 &lt;&gt; "", $I1200/$S1200, ""), ""), "")</f>
        <v/>
      </c>
      <c r="AN1200" s="10" t="str">
        <f ca="1">IFERROR(IF(AND(NOW()&lt;= EOMONTH(DATE(YEAR($P1200),8, 1), 0), Overall!$A1202&lt;&gt;"", MONTH($O1200) &lt;= 8, MONTH($P1200) &gt;= 8), IF($S1200 &lt;&gt; "", $I1200/$S1200, ""), ""), "")</f>
        <v/>
      </c>
      <c r="AO1200" s="10" t="str">
        <f ca="1">IFERROR(IF(AND(NOW()&lt;= EOMONTH(DATE(YEAR($P1200),9, 1), 0), Overall!$A1202&lt;&gt;"", MONTH($O1200) &lt;= 9, MONTH($P1200) &gt;= 9), IF($S1200 &lt;&gt; "", $I1200/$S1200, ""), ""), "")</f>
        <v/>
      </c>
      <c r="AP1200" s="10" t="str">
        <f ca="1">IFERROR(IF(AND(NOW()&lt;= EOMONTH(DATE(YEAR($P1200),10, 1), 0), Overall!$A1202&lt;&gt;"", MONTH($O1200) &lt;= 10, MONTH($P1200) &gt;= 10), IF($S1200 &lt;&gt; "", $I1200/$S1200, ""), ""), "")</f>
        <v/>
      </c>
      <c r="AQ1200" s="10" t="str">
        <f ca="1">IFERROR(IF(AND(NOW()&lt;= EOMONTH(DATE(YEAR($P1200),11, 1), 0), Overall!$A1202&lt;&gt;"", MONTH($O1200) &lt;=11, MONTH($P1200) &gt;= 11), IF($S1200 &lt;&gt; "", $I1200/$S1200, ""), ""), "")</f>
        <v/>
      </c>
      <c r="AR1200" s="10" t="str">
        <f ca="1">IFERROR(IF(AND(NOW()&lt;= EOMONTH(DATE(YEAR($P1200),12, 1), 0), Overall!$A1202&lt;&gt;"", MONTH($O1200) &lt;= 12, MONTH($P1200) &gt;= 12), IF($S1200 &lt;&gt; "", $I1200/$S1200, ""), ""), "")</f>
        <v/>
      </c>
      <c r="AS1200" s="16">
        <f t="shared" ca="1" si="39"/>
        <v>0</v>
      </c>
    </row>
    <row r="1201" spans="1:45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5" t="str">
        <f>IF(Overall!P1203&lt;&gt;"",_xlfn.VALUETOTEXT(Overall!P1203),"")</f>
        <v/>
      </c>
      <c r="I1201" s="6" t="str">
        <f>IF(Overall!F1203&lt;&gt;"",VALUE(Overall!F1203),"")</f>
        <v/>
      </c>
      <c r="J1201" s="6" t="str">
        <f>IF(Overall!G1203&lt;&gt;"",VALUE(Overall!G1203),"")</f>
        <v/>
      </c>
      <c r="K1201" s="6" t="str">
        <f>IF(Overall!H1203&lt;&gt;"",VALUE(Overall!H1203),"")</f>
        <v/>
      </c>
      <c r="L1201" s="6" t="str">
        <f>IF(Overall!I1203&lt;&gt;"",VALUE(Overall!I1203),"")</f>
        <v/>
      </c>
      <c r="M1201" s="6" t="str">
        <f>IF(Overall!J1203&lt;&gt;"",VALUE(Overall!J1203),"")</f>
        <v/>
      </c>
      <c r="N1201" s="6" t="str">
        <f>IF(Overall!K1203&lt;&gt;"",VALUE(Overall!K1203),"")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R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S1201" s="5" t="str">
        <f t="shared" si="38"/>
        <v/>
      </c>
      <c r="T1201" s="10" t="str">
        <f>IF(Overall!$A1203&lt;&gt;"",IF(AND(MONTH($O1201) &lt;= 1, MONTH($P1201) &gt;= 1), IF($S1201 &lt;&gt; "", $I1201/$S1201, ""), ""),"")</f>
        <v/>
      </c>
      <c r="U1201" s="10" t="str">
        <f>IF(Overall!$A1203&lt;&gt;"",IF(AND(MONTH($O1201) &lt;= 2, MONTH($P1201) &gt;= 2), IF($S1201 &lt;&gt; "", $I1201/$S1201, ""), ""),"")</f>
        <v/>
      </c>
      <c r="V1201" s="10" t="str">
        <f>IF(Overall!$A1203&lt;&gt;"",IF(AND(MONTH($O1201) &lt;= 3, MONTH($P1201) &gt;= 3), IF($S1201 &lt;&gt; "", $I1201/$S1201, ""), ""),"")</f>
        <v/>
      </c>
      <c r="W1201" s="10" t="str">
        <f>IF(Overall!$A1203&lt;&gt;"",IF(AND(MONTH($O1201) &lt;= 4, MONTH($P1201) &gt;= 4), IF($S1201 &lt;&gt; "", $I1201/$S1201, ""), ""),"")</f>
        <v/>
      </c>
      <c r="X1201" s="10" t="str">
        <f>IF(Overall!$A1203&lt;&gt;"",IF(AND(MONTH($O1201) &lt;= 5, MONTH($P1201) &gt;= 5), IF($S1201 &lt;&gt; "", $I1201/$S1201, ""), ""),"")</f>
        <v/>
      </c>
      <c r="Y1201" s="10" t="str">
        <f>IF(Overall!$A1203&lt;&gt;"",IF(AND(MONTH($O1201) &lt;= 6, MONTH($P1201) &gt;= 6), IF($S1201 &lt;&gt; "", $I1201/$S1201, ""), ""),"")</f>
        <v/>
      </c>
      <c r="Z1201" s="10" t="str">
        <f>IF(Overall!$A1203&lt;&gt;"",IF(AND(MONTH($O1201) &lt;= 7, MONTH($P1201) &gt;= 7 ), IF($S1201 &lt;&gt; "", $I1201/$S1201, ""), ""),"")</f>
        <v/>
      </c>
      <c r="AA1201" s="10" t="str">
        <f>IF(Overall!$A1203&lt;&gt;"",IF(AND(MONTH($O1201) &lt;= 8, MONTH($P1201) &gt;= 8), IF($S1201 &lt;&gt; "", $I1201/$S1201, ""), ""),"")</f>
        <v/>
      </c>
      <c r="AB1201" s="10" t="str">
        <f>IF(Overall!$A1203&lt;&gt;"",IF(AND(MONTH($O1201) &lt;= 9, MONTH($P1201) &gt;= 9), IF($S1201 &lt;&gt; "", $I1201/$S1201, ""), ""),"")</f>
        <v/>
      </c>
      <c r="AC1201" s="10" t="str">
        <f>IF(Overall!$A1203&lt;&gt;"",IF(AND(MONTH($O1201) &lt;= 10, MONTH($P1201) &gt;= 10), IF($S1201 &lt;&gt; "", $I1201/$S1201, ""), ""),"")</f>
        <v/>
      </c>
      <c r="AD1201" s="10" t="str">
        <f>IF(Overall!$A1203&lt;&gt;"",IF(AND(MONTH($O1201) &lt;= 11, MONTH($P1201) &gt;= 11), IF($S1201 &lt;&gt; "", $I1201/$S1201, ""), ""),"")</f>
        <v/>
      </c>
      <c r="AE1201" s="10" t="str">
        <f>IF(Overall!$A1203&lt;&gt;"",IF(AND(MONTH($O1201) &lt;= 12, MONTH($P1201) &gt;= 12), IF($S1201 &lt;&gt; "", $I1201/$S1201, ""), ""),"")</f>
        <v/>
      </c>
      <c r="AG1201" s="10" t="str">
        <f ca="1">IFERROR(IF(AND(NOW()&lt;= EOMONTH(DATE(YEAR($P1201),1, 1), 0), Overall!$A1203&lt;&gt;"", MONTH($O1201) &lt;= 1, MONTH($P1201) &gt;= 1), IF($S1201 &lt;&gt; "", $I1201/$S1201, ""), ""), "")</f>
        <v/>
      </c>
      <c r="AH1201" s="10" t="str">
        <f ca="1">IFERROR(IF(AND(NOW()&lt;= EOMONTH(DATE(YEAR($P1201),2, 1), 0), Overall!$A1203&lt;&gt;"", MONTH($O1201) &lt;= 2, MONTH($P1201) &gt;= 2), IF($S1201 &lt;&gt; "", $I1201/$S1201, ""), ""), "")</f>
        <v/>
      </c>
      <c r="AI1201" s="10" t="str">
        <f ca="1">IFERROR(IF(AND(NOW()&lt;= EOMONTH(DATE(YEAR($P1201),3, 1), 0), Overall!$A1203&lt;&gt;"", MONTH($O1201) &lt;= 3, MONTH($P1201) &gt;= 3), IF($S1201 &lt;&gt; "", $I1201/$S1201, ""), ""), "")</f>
        <v/>
      </c>
      <c r="AJ1201" s="10" t="str">
        <f ca="1">IFERROR(IF(AND(NOW()&lt;= EOMONTH(DATE(YEAR($P1201),4, 1), 0), Overall!$A1203&lt;&gt;"", MONTH($O1201) &lt;= 4, MONTH($P1201) &gt;= 4), IF($S1201 &lt;&gt; "", $I1201/$S1201, ""), ""), "")</f>
        <v/>
      </c>
      <c r="AK1201" s="10" t="str">
        <f ca="1">IFERROR(IF(AND(NOW()&lt;= EOMONTH(DATE(YEAR($P1201),5, 1), 0), Overall!$A1203&lt;&gt;"", MONTH($O1201) &lt;= 5, MONTH($P1201) &gt;= 5), IF($S1201 &lt;&gt; "", $I1201/$S1201, ""), ""), "")</f>
        <v/>
      </c>
      <c r="AL1201" s="10" t="str">
        <f ca="1">IFERROR(IF(AND(NOW()&lt;= EOMONTH(DATE(YEAR($P1201),6, 1), 0), Overall!$A1203&lt;&gt;"", MONTH($O1201) &lt;= 6, MONTH($P1201) &gt;= 6), IF($S1201 &lt;&gt; "", $I1201/$S1201, ""), ""), "")</f>
        <v/>
      </c>
      <c r="AM1201" s="10" t="str">
        <f ca="1">IFERROR(IF(AND(NOW()&lt;= EOMONTH(DATE(YEAR($P1201),7, 1), 0), Overall!$A1203&lt;&gt;"", MONTH($O1201) &lt;= 7, MONTH($P1201) &gt;= 7), IF($S1201 &lt;&gt; "", $I1201/$S1201, ""), ""), "")</f>
        <v/>
      </c>
      <c r="AN1201" s="10" t="str">
        <f ca="1">IFERROR(IF(AND(NOW()&lt;= EOMONTH(DATE(YEAR($P1201),8, 1), 0), Overall!$A1203&lt;&gt;"", MONTH($O1201) &lt;= 8, MONTH($P1201) &gt;= 8), IF($S1201 &lt;&gt; "", $I1201/$S1201, ""), ""), "")</f>
        <v/>
      </c>
      <c r="AO1201" s="10" t="str">
        <f ca="1">IFERROR(IF(AND(NOW()&lt;= EOMONTH(DATE(YEAR($P1201),9, 1), 0), Overall!$A1203&lt;&gt;"", MONTH($O1201) &lt;= 9, MONTH($P1201) &gt;= 9), IF($S1201 &lt;&gt; "", $I1201/$S1201, ""), ""), "")</f>
        <v/>
      </c>
      <c r="AP1201" s="10" t="str">
        <f ca="1">IFERROR(IF(AND(NOW()&lt;= EOMONTH(DATE(YEAR($P1201),10, 1), 0), Overall!$A1203&lt;&gt;"", MONTH($O1201) &lt;= 10, MONTH($P1201) &gt;= 10), IF($S1201 &lt;&gt; "", $I1201/$S1201, ""), ""), "")</f>
        <v/>
      </c>
      <c r="AQ1201" s="10" t="str">
        <f ca="1">IFERROR(IF(AND(NOW()&lt;= EOMONTH(DATE(YEAR($P1201),11, 1), 0), Overall!$A1203&lt;&gt;"", MONTH($O1201) &lt;=11, MONTH($P1201) &gt;= 11), IF($S1201 &lt;&gt; "", $I1201/$S1201, ""), ""), "")</f>
        <v/>
      </c>
      <c r="AR1201" s="10" t="str">
        <f ca="1">IFERROR(IF(AND(NOW()&lt;= EOMONTH(DATE(YEAR($P1201),12, 1), 0), Overall!$A1203&lt;&gt;"", MONTH($O1201) &lt;= 12, MONTH($P1201) &gt;= 12), IF($S1201 &lt;&gt; "", $I1201/$S1201, ""), ""), "")</f>
        <v/>
      </c>
      <c r="AS1201" s="16">
        <f t="shared" ca="1" si="39"/>
        <v>0</v>
      </c>
    </row>
    <row r="1202" spans="1:45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5" t="str">
        <f>IF(Overall!P1204&lt;&gt;"",_xlfn.VALUETOTEXT(Overall!P1204),"")</f>
        <v/>
      </c>
      <c r="I1202" s="6" t="str">
        <f>IF(Overall!F1204&lt;&gt;"",VALUE(Overall!F1204),"")</f>
        <v/>
      </c>
      <c r="J1202" s="6" t="str">
        <f>IF(Overall!G1204&lt;&gt;"",VALUE(Overall!G1204),"")</f>
        <v/>
      </c>
      <c r="K1202" s="6" t="str">
        <f>IF(Overall!H1204&lt;&gt;"",VALUE(Overall!H1204),"")</f>
        <v/>
      </c>
      <c r="L1202" s="6" t="str">
        <f>IF(Overall!I1204&lt;&gt;"",VALUE(Overall!I1204),"")</f>
        <v/>
      </c>
      <c r="M1202" s="6" t="str">
        <f>IF(Overall!J1204&lt;&gt;"",VALUE(Overall!J1204),"")</f>
        <v/>
      </c>
      <c r="N1202" s="6" t="str">
        <f>IF(Overall!K1204&lt;&gt;"",VALUE(Overall!K1204),"")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R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S1202" s="5" t="str">
        <f t="shared" si="38"/>
        <v/>
      </c>
      <c r="T1202" s="10" t="str">
        <f>IF(Overall!$A1204&lt;&gt;"",IF(AND(MONTH($O1202) &lt;= 1, MONTH($P1202) &gt;= 1), IF($S1202 &lt;&gt; "", $I1202/$S1202, ""), ""),"")</f>
        <v/>
      </c>
      <c r="U1202" s="10" t="str">
        <f>IF(Overall!$A1204&lt;&gt;"",IF(AND(MONTH($O1202) &lt;= 2, MONTH($P1202) &gt;= 2), IF($S1202 &lt;&gt; "", $I1202/$S1202, ""), ""),"")</f>
        <v/>
      </c>
      <c r="V1202" s="10" t="str">
        <f>IF(Overall!$A1204&lt;&gt;"",IF(AND(MONTH($O1202) &lt;= 3, MONTH($P1202) &gt;= 3), IF($S1202 &lt;&gt; "", $I1202/$S1202, ""), ""),"")</f>
        <v/>
      </c>
      <c r="W1202" s="10" t="str">
        <f>IF(Overall!$A1204&lt;&gt;"",IF(AND(MONTH($O1202) &lt;= 4, MONTH($P1202) &gt;= 4), IF($S1202 &lt;&gt; "", $I1202/$S1202, ""), ""),"")</f>
        <v/>
      </c>
      <c r="X1202" s="10" t="str">
        <f>IF(Overall!$A1204&lt;&gt;"",IF(AND(MONTH($O1202) &lt;= 5, MONTH($P1202) &gt;= 5), IF($S1202 &lt;&gt; "", $I1202/$S1202, ""), ""),"")</f>
        <v/>
      </c>
      <c r="Y1202" s="10" t="str">
        <f>IF(Overall!$A1204&lt;&gt;"",IF(AND(MONTH($O1202) &lt;= 6, MONTH($P1202) &gt;= 6), IF($S1202 &lt;&gt; "", $I1202/$S1202, ""), ""),"")</f>
        <v/>
      </c>
      <c r="Z1202" s="10" t="str">
        <f>IF(Overall!$A1204&lt;&gt;"",IF(AND(MONTH($O1202) &lt;= 7, MONTH($P1202) &gt;= 7 ), IF($S1202 &lt;&gt; "", $I1202/$S1202, ""), ""),"")</f>
        <v/>
      </c>
      <c r="AA1202" s="10" t="str">
        <f>IF(Overall!$A1204&lt;&gt;"",IF(AND(MONTH($O1202) &lt;= 8, MONTH($P1202) &gt;= 8), IF($S1202 &lt;&gt; "", $I1202/$S1202, ""), ""),"")</f>
        <v/>
      </c>
      <c r="AB1202" s="10" t="str">
        <f>IF(Overall!$A1204&lt;&gt;"",IF(AND(MONTH($O1202) &lt;= 9, MONTH($P1202) &gt;= 9), IF($S1202 &lt;&gt; "", $I1202/$S1202, ""), ""),"")</f>
        <v/>
      </c>
      <c r="AC1202" s="10" t="str">
        <f>IF(Overall!$A1204&lt;&gt;"",IF(AND(MONTH($O1202) &lt;= 10, MONTH($P1202) &gt;= 10), IF($S1202 &lt;&gt; "", $I1202/$S1202, ""), ""),"")</f>
        <v/>
      </c>
      <c r="AD1202" s="10" t="str">
        <f>IF(Overall!$A1204&lt;&gt;"",IF(AND(MONTH($O1202) &lt;= 11, MONTH($P1202) &gt;= 11), IF($S1202 &lt;&gt; "", $I1202/$S1202, ""), ""),"")</f>
        <v/>
      </c>
      <c r="AE1202" s="10" t="str">
        <f>IF(Overall!$A1204&lt;&gt;"",IF(AND(MONTH($O1202) &lt;= 12, MONTH($P1202) &gt;= 12), IF($S1202 &lt;&gt; "", $I1202/$S1202, ""), ""),"")</f>
        <v/>
      </c>
      <c r="AG1202" s="10" t="str">
        <f ca="1">IFERROR(IF(AND(NOW()&lt;= EOMONTH(DATE(YEAR($P1202),1, 1), 0), Overall!$A1204&lt;&gt;"", MONTH($O1202) &lt;= 1, MONTH($P1202) &gt;= 1), IF($S1202 &lt;&gt; "", $I1202/$S1202, ""), ""), "")</f>
        <v/>
      </c>
      <c r="AH1202" s="10" t="str">
        <f ca="1">IFERROR(IF(AND(NOW()&lt;= EOMONTH(DATE(YEAR($P1202),2, 1), 0), Overall!$A1204&lt;&gt;"", MONTH($O1202) &lt;= 2, MONTH($P1202) &gt;= 2), IF($S1202 &lt;&gt; "", $I1202/$S1202, ""), ""), "")</f>
        <v/>
      </c>
      <c r="AI1202" s="10" t="str">
        <f ca="1">IFERROR(IF(AND(NOW()&lt;= EOMONTH(DATE(YEAR($P1202),3, 1), 0), Overall!$A1204&lt;&gt;"", MONTH($O1202) &lt;= 3, MONTH($P1202) &gt;= 3), IF($S1202 &lt;&gt; "", $I1202/$S1202, ""), ""), "")</f>
        <v/>
      </c>
      <c r="AJ1202" s="10" t="str">
        <f ca="1">IFERROR(IF(AND(NOW()&lt;= EOMONTH(DATE(YEAR($P1202),4, 1), 0), Overall!$A1204&lt;&gt;"", MONTH($O1202) &lt;= 4, MONTH($P1202) &gt;= 4), IF($S1202 &lt;&gt; "", $I1202/$S1202, ""), ""), "")</f>
        <v/>
      </c>
      <c r="AK1202" s="10" t="str">
        <f ca="1">IFERROR(IF(AND(NOW()&lt;= EOMONTH(DATE(YEAR($P1202),5, 1), 0), Overall!$A1204&lt;&gt;"", MONTH($O1202) &lt;= 5, MONTH($P1202) &gt;= 5), IF($S1202 &lt;&gt; "", $I1202/$S1202, ""), ""), "")</f>
        <v/>
      </c>
      <c r="AL1202" s="10" t="str">
        <f ca="1">IFERROR(IF(AND(NOW()&lt;= EOMONTH(DATE(YEAR($P1202),6, 1), 0), Overall!$A1204&lt;&gt;"", MONTH($O1202) &lt;= 6, MONTH($P1202) &gt;= 6), IF($S1202 &lt;&gt; "", $I1202/$S1202, ""), ""), "")</f>
        <v/>
      </c>
      <c r="AM1202" s="10" t="str">
        <f ca="1">IFERROR(IF(AND(NOW()&lt;= EOMONTH(DATE(YEAR($P1202),7, 1), 0), Overall!$A1204&lt;&gt;"", MONTH($O1202) &lt;= 7, MONTH($P1202) &gt;= 7), IF($S1202 &lt;&gt; "", $I1202/$S1202, ""), ""), "")</f>
        <v/>
      </c>
      <c r="AN1202" s="10" t="str">
        <f ca="1">IFERROR(IF(AND(NOW()&lt;= EOMONTH(DATE(YEAR($P1202),8, 1), 0), Overall!$A1204&lt;&gt;"", MONTH($O1202) &lt;= 8, MONTH($P1202) &gt;= 8), IF($S1202 &lt;&gt; "", $I1202/$S1202, ""), ""), "")</f>
        <v/>
      </c>
      <c r="AO1202" s="10" t="str">
        <f ca="1">IFERROR(IF(AND(NOW()&lt;= EOMONTH(DATE(YEAR($P1202),9, 1), 0), Overall!$A1204&lt;&gt;"", MONTH($O1202) &lt;= 9, MONTH($P1202) &gt;= 9), IF($S1202 &lt;&gt; "", $I1202/$S1202, ""), ""), "")</f>
        <v/>
      </c>
      <c r="AP1202" s="10" t="str">
        <f ca="1">IFERROR(IF(AND(NOW()&lt;= EOMONTH(DATE(YEAR($P1202),10, 1), 0), Overall!$A1204&lt;&gt;"", MONTH($O1202) &lt;= 10, MONTH($P1202) &gt;= 10), IF($S1202 &lt;&gt; "", $I1202/$S1202, ""), ""), "")</f>
        <v/>
      </c>
      <c r="AQ1202" s="10" t="str">
        <f ca="1">IFERROR(IF(AND(NOW()&lt;= EOMONTH(DATE(YEAR($P1202),11, 1), 0), Overall!$A1204&lt;&gt;"", MONTH($O1202) &lt;=11, MONTH($P1202) &gt;= 11), IF($S1202 &lt;&gt; "", $I1202/$S1202, ""), ""), "")</f>
        <v/>
      </c>
      <c r="AR1202" s="10" t="str">
        <f ca="1">IFERROR(IF(AND(NOW()&lt;= EOMONTH(DATE(YEAR($P1202),12, 1), 0), Overall!$A1204&lt;&gt;"", MONTH($O1202) &lt;= 12, MONTH($P1202) &gt;= 12), IF($S1202 &lt;&gt; "", $I1202/$S1202, ""), ""), "")</f>
        <v/>
      </c>
      <c r="AS1202" s="16">
        <f t="shared" ca="1" si="39"/>
        <v>0</v>
      </c>
    </row>
    <row r="1203" spans="1:45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5" t="str">
        <f>IF(Overall!P1205&lt;&gt;"",_xlfn.VALUETOTEXT(Overall!P1205),"")</f>
        <v/>
      </c>
      <c r="I1203" s="6" t="str">
        <f>IF(Overall!F1205&lt;&gt;"",VALUE(Overall!F1205),"")</f>
        <v/>
      </c>
      <c r="J1203" s="6" t="str">
        <f>IF(Overall!G1205&lt;&gt;"",VALUE(Overall!G1205),"")</f>
        <v/>
      </c>
      <c r="K1203" s="6" t="str">
        <f>IF(Overall!H1205&lt;&gt;"",VALUE(Overall!H1205),"")</f>
        <v/>
      </c>
      <c r="L1203" s="6" t="str">
        <f>IF(Overall!I1205&lt;&gt;"",VALUE(Overall!I1205),"")</f>
        <v/>
      </c>
      <c r="M1203" s="6" t="str">
        <f>IF(Overall!J1205&lt;&gt;"",VALUE(Overall!J1205),"")</f>
        <v/>
      </c>
      <c r="N1203" s="6" t="str">
        <f>IF(Overall!K1205&lt;&gt;"",VALUE(Overall!K1205),"")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R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S1203" s="5" t="str">
        <f t="shared" si="38"/>
        <v/>
      </c>
      <c r="T1203" s="10" t="str">
        <f>IF(Overall!$A1205&lt;&gt;"",IF(AND(MONTH($O1203) &lt;= 1, MONTH($P1203) &gt;= 1), IF($S1203 &lt;&gt; "", $I1203/$S1203, ""), ""),"")</f>
        <v/>
      </c>
      <c r="U1203" s="10" t="str">
        <f>IF(Overall!$A1205&lt;&gt;"",IF(AND(MONTH($O1203) &lt;= 2, MONTH($P1203) &gt;= 2), IF($S1203 &lt;&gt; "", $I1203/$S1203, ""), ""),"")</f>
        <v/>
      </c>
      <c r="V1203" s="10" t="str">
        <f>IF(Overall!$A1205&lt;&gt;"",IF(AND(MONTH($O1203) &lt;= 3, MONTH($P1203) &gt;= 3), IF($S1203 &lt;&gt; "", $I1203/$S1203, ""), ""),"")</f>
        <v/>
      </c>
      <c r="W1203" s="10" t="str">
        <f>IF(Overall!$A1205&lt;&gt;"",IF(AND(MONTH($O1203) &lt;= 4, MONTH($P1203) &gt;= 4), IF($S1203 &lt;&gt; "", $I1203/$S1203, ""), ""),"")</f>
        <v/>
      </c>
      <c r="X1203" s="10" t="str">
        <f>IF(Overall!$A1205&lt;&gt;"",IF(AND(MONTH($O1203) &lt;= 5, MONTH($P1203) &gt;= 5), IF($S1203 &lt;&gt; "", $I1203/$S1203, ""), ""),"")</f>
        <v/>
      </c>
      <c r="Y1203" s="10" t="str">
        <f>IF(Overall!$A1205&lt;&gt;"",IF(AND(MONTH($O1203) &lt;= 6, MONTH($P1203) &gt;= 6), IF($S1203 &lt;&gt; "", $I1203/$S1203, ""), ""),"")</f>
        <v/>
      </c>
      <c r="Z1203" s="10" t="str">
        <f>IF(Overall!$A1205&lt;&gt;"",IF(AND(MONTH($O1203) &lt;= 7, MONTH($P1203) &gt;= 7 ), IF($S1203 &lt;&gt; "", $I1203/$S1203, ""), ""),"")</f>
        <v/>
      </c>
      <c r="AA1203" s="10" t="str">
        <f>IF(Overall!$A1205&lt;&gt;"",IF(AND(MONTH($O1203) &lt;= 8, MONTH($P1203) &gt;= 8), IF($S1203 &lt;&gt; "", $I1203/$S1203, ""), ""),"")</f>
        <v/>
      </c>
      <c r="AB1203" s="10" t="str">
        <f>IF(Overall!$A1205&lt;&gt;"",IF(AND(MONTH($O1203) &lt;= 9, MONTH($P1203) &gt;= 9), IF($S1203 &lt;&gt; "", $I1203/$S1203, ""), ""),"")</f>
        <v/>
      </c>
      <c r="AC1203" s="10" t="str">
        <f>IF(Overall!$A1205&lt;&gt;"",IF(AND(MONTH($O1203) &lt;= 10, MONTH($P1203) &gt;= 10), IF($S1203 &lt;&gt; "", $I1203/$S1203, ""), ""),"")</f>
        <v/>
      </c>
      <c r="AD1203" s="10" t="str">
        <f>IF(Overall!$A1205&lt;&gt;"",IF(AND(MONTH($O1203) &lt;= 11, MONTH($P1203) &gt;= 11), IF($S1203 &lt;&gt; "", $I1203/$S1203, ""), ""),"")</f>
        <v/>
      </c>
      <c r="AE1203" s="10" t="str">
        <f>IF(Overall!$A1205&lt;&gt;"",IF(AND(MONTH($O1203) &lt;= 12, MONTH($P1203) &gt;= 12), IF($S1203 &lt;&gt; "", $I1203/$S1203, ""), ""),"")</f>
        <v/>
      </c>
      <c r="AG1203" s="10" t="str">
        <f ca="1">IFERROR(IF(AND(NOW()&lt;= EOMONTH(DATE(YEAR($P1203),1, 1), 0), Overall!$A1205&lt;&gt;"", MONTH($O1203) &lt;= 1, MONTH($P1203) &gt;= 1), IF($S1203 &lt;&gt; "", $I1203/$S1203, ""), ""), "")</f>
        <v/>
      </c>
      <c r="AH1203" s="10" t="str">
        <f ca="1">IFERROR(IF(AND(NOW()&lt;= EOMONTH(DATE(YEAR($P1203),2, 1), 0), Overall!$A1205&lt;&gt;"", MONTH($O1203) &lt;= 2, MONTH($P1203) &gt;= 2), IF($S1203 &lt;&gt; "", $I1203/$S1203, ""), ""), "")</f>
        <v/>
      </c>
      <c r="AI1203" s="10" t="str">
        <f ca="1">IFERROR(IF(AND(NOW()&lt;= EOMONTH(DATE(YEAR($P1203),3, 1), 0), Overall!$A1205&lt;&gt;"", MONTH($O1203) &lt;= 3, MONTH($P1203) &gt;= 3), IF($S1203 &lt;&gt; "", $I1203/$S1203, ""), ""), "")</f>
        <v/>
      </c>
      <c r="AJ1203" s="10" t="str">
        <f ca="1">IFERROR(IF(AND(NOW()&lt;= EOMONTH(DATE(YEAR($P1203),4, 1), 0), Overall!$A1205&lt;&gt;"", MONTH($O1203) &lt;= 4, MONTH($P1203) &gt;= 4), IF($S1203 &lt;&gt; "", $I1203/$S1203, ""), ""), "")</f>
        <v/>
      </c>
      <c r="AK1203" s="10" t="str">
        <f ca="1">IFERROR(IF(AND(NOW()&lt;= EOMONTH(DATE(YEAR($P1203),5, 1), 0), Overall!$A1205&lt;&gt;"", MONTH($O1203) &lt;= 5, MONTH($P1203) &gt;= 5), IF($S1203 &lt;&gt; "", $I1203/$S1203, ""), ""), "")</f>
        <v/>
      </c>
      <c r="AL1203" s="10" t="str">
        <f ca="1">IFERROR(IF(AND(NOW()&lt;= EOMONTH(DATE(YEAR($P1203),6, 1), 0), Overall!$A1205&lt;&gt;"", MONTH($O1203) &lt;= 6, MONTH($P1203) &gt;= 6), IF($S1203 &lt;&gt; "", $I1203/$S1203, ""), ""), "")</f>
        <v/>
      </c>
      <c r="AM1203" s="10" t="str">
        <f ca="1">IFERROR(IF(AND(NOW()&lt;= EOMONTH(DATE(YEAR($P1203),7, 1), 0), Overall!$A1205&lt;&gt;"", MONTH($O1203) &lt;= 7, MONTH($P1203) &gt;= 7), IF($S1203 &lt;&gt; "", $I1203/$S1203, ""), ""), "")</f>
        <v/>
      </c>
      <c r="AN1203" s="10" t="str">
        <f ca="1">IFERROR(IF(AND(NOW()&lt;= EOMONTH(DATE(YEAR($P1203),8, 1), 0), Overall!$A1205&lt;&gt;"", MONTH($O1203) &lt;= 8, MONTH($P1203) &gt;= 8), IF($S1203 &lt;&gt; "", $I1203/$S1203, ""), ""), "")</f>
        <v/>
      </c>
      <c r="AO1203" s="10" t="str">
        <f ca="1">IFERROR(IF(AND(NOW()&lt;= EOMONTH(DATE(YEAR($P1203),9, 1), 0), Overall!$A1205&lt;&gt;"", MONTH($O1203) &lt;= 9, MONTH($P1203) &gt;= 9), IF($S1203 &lt;&gt; "", $I1203/$S1203, ""), ""), "")</f>
        <v/>
      </c>
      <c r="AP1203" s="10" t="str">
        <f ca="1">IFERROR(IF(AND(NOW()&lt;= EOMONTH(DATE(YEAR($P1203),10, 1), 0), Overall!$A1205&lt;&gt;"", MONTH($O1203) &lt;= 10, MONTH($P1203) &gt;= 10), IF($S1203 &lt;&gt; "", $I1203/$S1203, ""), ""), "")</f>
        <v/>
      </c>
      <c r="AQ1203" s="10" t="str">
        <f ca="1">IFERROR(IF(AND(NOW()&lt;= EOMONTH(DATE(YEAR($P1203),11, 1), 0), Overall!$A1205&lt;&gt;"", MONTH($O1203) &lt;=11, MONTH($P1203) &gt;= 11), IF($S1203 &lt;&gt; "", $I1203/$S1203, ""), ""), "")</f>
        <v/>
      </c>
      <c r="AR1203" s="10" t="str">
        <f ca="1">IFERROR(IF(AND(NOW()&lt;= EOMONTH(DATE(YEAR($P1203),12, 1), 0), Overall!$A1205&lt;&gt;"", MONTH($O1203) &lt;= 12, MONTH($P1203) &gt;= 12), IF($S1203 &lt;&gt; "", $I1203/$S1203, ""), ""), "")</f>
        <v/>
      </c>
      <c r="AS1203" s="16">
        <f t="shared" ca="1" si="39"/>
        <v>0</v>
      </c>
    </row>
    <row r="1204" spans="1:45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5" t="str">
        <f>IF(Overall!P1206&lt;&gt;"",_xlfn.VALUETOTEXT(Overall!P1206),"")</f>
        <v/>
      </c>
      <c r="I1204" s="6" t="str">
        <f>IF(Overall!F1206&lt;&gt;"",VALUE(Overall!F1206),"")</f>
        <v/>
      </c>
      <c r="J1204" s="6" t="str">
        <f>IF(Overall!G1206&lt;&gt;"",VALUE(Overall!G1206),"")</f>
        <v/>
      </c>
      <c r="K1204" s="6" t="str">
        <f>IF(Overall!H1206&lt;&gt;"",VALUE(Overall!H1206),"")</f>
        <v/>
      </c>
      <c r="L1204" s="6" t="str">
        <f>IF(Overall!I1206&lt;&gt;"",VALUE(Overall!I1206),"")</f>
        <v/>
      </c>
      <c r="M1204" s="6" t="str">
        <f>IF(Overall!J1206&lt;&gt;"",VALUE(Overall!J1206),"")</f>
        <v/>
      </c>
      <c r="N1204" s="6" t="str">
        <f>IF(Overall!K1206&lt;&gt;"",VALUE(Overall!K1206),"")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R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S1204" s="5" t="str">
        <f t="shared" si="38"/>
        <v/>
      </c>
      <c r="T1204" s="10" t="str">
        <f>IF(Overall!$A1206&lt;&gt;"",IF(AND(MONTH($O1204) &lt;= 1, MONTH($P1204) &gt;= 1), IF($S1204 &lt;&gt; "", $I1204/$S1204, ""), ""),"")</f>
        <v/>
      </c>
      <c r="U1204" s="10" t="str">
        <f>IF(Overall!$A1206&lt;&gt;"",IF(AND(MONTH($O1204) &lt;= 2, MONTH($P1204) &gt;= 2), IF($S1204 &lt;&gt; "", $I1204/$S1204, ""), ""),"")</f>
        <v/>
      </c>
      <c r="V1204" s="10" t="str">
        <f>IF(Overall!$A1206&lt;&gt;"",IF(AND(MONTH($O1204) &lt;= 3, MONTH($P1204) &gt;= 3), IF($S1204 &lt;&gt; "", $I1204/$S1204, ""), ""),"")</f>
        <v/>
      </c>
      <c r="W1204" s="10" t="str">
        <f>IF(Overall!$A1206&lt;&gt;"",IF(AND(MONTH($O1204) &lt;= 4, MONTH($P1204) &gt;= 4), IF($S1204 &lt;&gt; "", $I1204/$S1204, ""), ""),"")</f>
        <v/>
      </c>
      <c r="X1204" s="10" t="str">
        <f>IF(Overall!$A1206&lt;&gt;"",IF(AND(MONTH($O1204) &lt;= 5, MONTH($P1204) &gt;= 5), IF($S1204 &lt;&gt; "", $I1204/$S1204, ""), ""),"")</f>
        <v/>
      </c>
      <c r="Y1204" s="10" t="str">
        <f>IF(Overall!$A1206&lt;&gt;"",IF(AND(MONTH($O1204) &lt;= 6, MONTH($P1204) &gt;= 6), IF($S1204 &lt;&gt; "", $I1204/$S1204, ""), ""),"")</f>
        <v/>
      </c>
      <c r="Z1204" s="10" t="str">
        <f>IF(Overall!$A1206&lt;&gt;"",IF(AND(MONTH($O1204) &lt;= 7, MONTH($P1204) &gt;= 7 ), IF($S1204 &lt;&gt; "", $I1204/$S1204, ""), ""),"")</f>
        <v/>
      </c>
      <c r="AA1204" s="10" t="str">
        <f>IF(Overall!$A1206&lt;&gt;"",IF(AND(MONTH($O1204) &lt;= 8, MONTH($P1204) &gt;= 8), IF($S1204 &lt;&gt; "", $I1204/$S1204, ""), ""),"")</f>
        <v/>
      </c>
      <c r="AB1204" s="10" t="str">
        <f>IF(Overall!$A1206&lt;&gt;"",IF(AND(MONTH($O1204) &lt;= 9, MONTH($P1204) &gt;= 9), IF($S1204 &lt;&gt; "", $I1204/$S1204, ""), ""),"")</f>
        <v/>
      </c>
      <c r="AC1204" s="10" t="str">
        <f>IF(Overall!$A1206&lt;&gt;"",IF(AND(MONTH($O1204) &lt;= 10, MONTH($P1204) &gt;= 10), IF($S1204 &lt;&gt; "", $I1204/$S1204, ""), ""),"")</f>
        <v/>
      </c>
      <c r="AD1204" s="10" t="str">
        <f>IF(Overall!$A1206&lt;&gt;"",IF(AND(MONTH($O1204) &lt;= 11, MONTH($P1204) &gt;= 11), IF($S1204 &lt;&gt; "", $I1204/$S1204, ""), ""),"")</f>
        <v/>
      </c>
      <c r="AE1204" s="10" t="str">
        <f>IF(Overall!$A1206&lt;&gt;"",IF(AND(MONTH($O1204) &lt;= 12, MONTH($P1204) &gt;= 12), IF($S1204 &lt;&gt; "", $I1204/$S1204, ""), ""),"")</f>
        <v/>
      </c>
      <c r="AG1204" s="10" t="str">
        <f ca="1">IFERROR(IF(AND(NOW()&lt;= EOMONTH(DATE(YEAR($P1204),1, 1), 0), Overall!$A1206&lt;&gt;"", MONTH($O1204) &lt;= 1, MONTH($P1204) &gt;= 1), IF($S1204 &lt;&gt; "", $I1204/$S1204, ""), ""), "")</f>
        <v/>
      </c>
      <c r="AH1204" s="10" t="str">
        <f ca="1">IFERROR(IF(AND(NOW()&lt;= EOMONTH(DATE(YEAR($P1204),2, 1), 0), Overall!$A1206&lt;&gt;"", MONTH($O1204) &lt;= 2, MONTH($P1204) &gt;= 2), IF($S1204 &lt;&gt; "", $I1204/$S1204, ""), ""), "")</f>
        <v/>
      </c>
      <c r="AI1204" s="10" t="str">
        <f ca="1">IFERROR(IF(AND(NOW()&lt;= EOMONTH(DATE(YEAR($P1204),3, 1), 0), Overall!$A1206&lt;&gt;"", MONTH($O1204) &lt;= 3, MONTH($P1204) &gt;= 3), IF($S1204 &lt;&gt; "", $I1204/$S1204, ""), ""), "")</f>
        <v/>
      </c>
      <c r="AJ1204" s="10" t="str">
        <f ca="1">IFERROR(IF(AND(NOW()&lt;= EOMONTH(DATE(YEAR($P1204),4, 1), 0), Overall!$A1206&lt;&gt;"", MONTH($O1204) &lt;= 4, MONTH($P1204) &gt;= 4), IF($S1204 &lt;&gt; "", $I1204/$S1204, ""), ""), "")</f>
        <v/>
      </c>
      <c r="AK1204" s="10" t="str">
        <f ca="1">IFERROR(IF(AND(NOW()&lt;= EOMONTH(DATE(YEAR($P1204),5, 1), 0), Overall!$A1206&lt;&gt;"", MONTH($O1204) &lt;= 5, MONTH($P1204) &gt;= 5), IF($S1204 &lt;&gt; "", $I1204/$S1204, ""), ""), "")</f>
        <v/>
      </c>
      <c r="AL1204" s="10" t="str">
        <f ca="1">IFERROR(IF(AND(NOW()&lt;= EOMONTH(DATE(YEAR($P1204),6, 1), 0), Overall!$A1206&lt;&gt;"", MONTH($O1204) &lt;= 6, MONTH($P1204) &gt;= 6), IF($S1204 &lt;&gt; "", $I1204/$S1204, ""), ""), "")</f>
        <v/>
      </c>
      <c r="AM1204" s="10" t="str">
        <f ca="1">IFERROR(IF(AND(NOW()&lt;= EOMONTH(DATE(YEAR($P1204),7, 1), 0), Overall!$A1206&lt;&gt;"", MONTH($O1204) &lt;= 7, MONTH($P1204) &gt;= 7), IF($S1204 &lt;&gt; "", $I1204/$S1204, ""), ""), "")</f>
        <v/>
      </c>
      <c r="AN1204" s="10" t="str">
        <f ca="1">IFERROR(IF(AND(NOW()&lt;= EOMONTH(DATE(YEAR($P1204),8, 1), 0), Overall!$A1206&lt;&gt;"", MONTH($O1204) &lt;= 8, MONTH($P1204) &gt;= 8), IF($S1204 &lt;&gt; "", $I1204/$S1204, ""), ""), "")</f>
        <v/>
      </c>
      <c r="AO1204" s="10" t="str">
        <f ca="1">IFERROR(IF(AND(NOW()&lt;= EOMONTH(DATE(YEAR($P1204),9, 1), 0), Overall!$A1206&lt;&gt;"", MONTH($O1204) &lt;= 9, MONTH($P1204) &gt;= 9), IF($S1204 &lt;&gt; "", $I1204/$S1204, ""), ""), "")</f>
        <v/>
      </c>
      <c r="AP1204" s="10" t="str">
        <f ca="1">IFERROR(IF(AND(NOW()&lt;= EOMONTH(DATE(YEAR($P1204),10, 1), 0), Overall!$A1206&lt;&gt;"", MONTH($O1204) &lt;= 10, MONTH($P1204) &gt;= 10), IF($S1204 &lt;&gt; "", $I1204/$S1204, ""), ""), "")</f>
        <v/>
      </c>
      <c r="AQ1204" s="10" t="str">
        <f ca="1">IFERROR(IF(AND(NOW()&lt;= EOMONTH(DATE(YEAR($P1204),11, 1), 0), Overall!$A1206&lt;&gt;"", MONTH($O1204) &lt;=11, MONTH($P1204) &gt;= 11), IF($S1204 &lt;&gt; "", $I1204/$S1204, ""), ""), "")</f>
        <v/>
      </c>
      <c r="AR1204" s="10" t="str">
        <f ca="1">IFERROR(IF(AND(NOW()&lt;= EOMONTH(DATE(YEAR($P1204),12, 1), 0), Overall!$A1206&lt;&gt;"", MONTH($O1204) &lt;= 12, MONTH($P1204) &gt;= 12), IF($S1204 &lt;&gt; "", $I1204/$S1204, ""), ""), "")</f>
        <v/>
      </c>
      <c r="AS1204" s="16">
        <f t="shared" ca="1" si="39"/>
        <v>0</v>
      </c>
    </row>
    <row r="1205" spans="1:45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5" t="str">
        <f>IF(Overall!P1207&lt;&gt;"",_xlfn.VALUETOTEXT(Overall!P1207),"")</f>
        <v/>
      </c>
      <c r="I1205" s="6" t="str">
        <f>IF(Overall!F1207&lt;&gt;"",VALUE(Overall!F1207),"")</f>
        <v/>
      </c>
      <c r="J1205" s="6" t="str">
        <f>IF(Overall!G1207&lt;&gt;"",VALUE(Overall!G1207),"")</f>
        <v/>
      </c>
      <c r="K1205" s="6" t="str">
        <f>IF(Overall!H1207&lt;&gt;"",VALUE(Overall!H1207),"")</f>
        <v/>
      </c>
      <c r="L1205" s="6" t="str">
        <f>IF(Overall!I1207&lt;&gt;"",VALUE(Overall!I1207),"")</f>
        <v/>
      </c>
      <c r="M1205" s="6" t="str">
        <f>IF(Overall!J1207&lt;&gt;"",VALUE(Overall!J1207),"")</f>
        <v/>
      </c>
      <c r="N1205" s="6" t="str">
        <f>IF(Overall!K1207&lt;&gt;"",VALUE(Overall!K1207),"")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R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S1205" s="5" t="str">
        <f t="shared" si="38"/>
        <v/>
      </c>
      <c r="T1205" s="10" t="str">
        <f>IF(Overall!$A1207&lt;&gt;"",IF(AND(MONTH($O1205) &lt;= 1, MONTH($P1205) &gt;= 1), IF($S1205 &lt;&gt; "", $I1205/$S1205, ""), ""),"")</f>
        <v/>
      </c>
      <c r="U1205" s="10" t="str">
        <f>IF(Overall!$A1207&lt;&gt;"",IF(AND(MONTH($O1205) &lt;= 2, MONTH($P1205) &gt;= 2), IF($S1205 &lt;&gt; "", $I1205/$S1205, ""), ""),"")</f>
        <v/>
      </c>
      <c r="V1205" s="10" t="str">
        <f>IF(Overall!$A1207&lt;&gt;"",IF(AND(MONTH($O1205) &lt;= 3, MONTH($P1205) &gt;= 3), IF($S1205 &lt;&gt; "", $I1205/$S1205, ""), ""),"")</f>
        <v/>
      </c>
      <c r="W1205" s="10" t="str">
        <f>IF(Overall!$A1207&lt;&gt;"",IF(AND(MONTH($O1205) &lt;= 4, MONTH($P1205) &gt;= 4), IF($S1205 &lt;&gt; "", $I1205/$S1205, ""), ""),"")</f>
        <v/>
      </c>
      <c r="X1205" s="10" t="str">
        <f>IF(Overall!$A1207&lt;&gt;"",IF(AND(MONTH($O1205) &lt;= 5, MONTH($P1205) &gt;= 5), IF($S1205 &lt;&gt; "", $I1205/$S1205, ""), ""),"")</f>
        <v/>
      </c>
      <c r="Y1205" s="10" t="str">
        <f>IF(Overall!$A1207&lt;&gt;"",IF(AND(MONTH($O1205) &lt;= 6, MONTH($P1205) &gt;= 6), IF($S1205 &lt;&gt; "", $I1205/$S1205, ""), ""),"")</f>
        <v/>
      </c>
      <c r="Z1205" s="10" t="str">
        <f>IF(Overall!$A1207&lt;&gt;"",IF(AND(MONTH($O1205) &lt;= 7, MONTH($P1205) &gt;= 7 ), IF($S1205 &lt;&gt; "", $I1205/$S1205, ""), ""),"")</f>
        <v/>
      </c>
      <c r="AA1205" s="10" t="str">
        <f>IF(Overall!$A1207&lt;&gt;"",IF(AND(MONTH($O1205) &lt;= 8, MONTH($P1205) &gt;= 8), IF($S1205 &lt;&gt; "", $I1205/$S1205, ""), ""),"")</f>
        <v/>
      </c>
      <c r="AB1205" s="10" t="str">
        <f>IF(Overall!$A1207&lt;&gt;"",IF(AND(MONTH($O1205) &lt;= 9, MONTH($P1205) &gt;= 9), IF($S1205 &lt;&gt; "", $I1205/$S1205, ""), ""),"")</f>
        <v/>
      </c>
      <c r="AC1205" s="10" t="str">
        <f>IF(Overall!$A1207&lt;&gt;"",IF(AND(MONTH($O1205) &lt;= 10, MONTH($P1205) &gt;= 10), IF($S1205 &lt;&gt; "", $I1205/$S1205, ""), ""),"")</f>
        <v/>
      </c>
      <c r="AD1205" s="10" t="str">
        <f>IF(Overall!$A1207&lt;&gt;"",IF(AND(MONTH($O1205) &lt;= 11, MONTH($P1205) &gt;= 11), IF($S1205 &lt;&gt; "", $I1205/$S1205, ""), ""),"")</f>
        <v/>
      </c>
      <c r="AE1205" s="10" t="str">
        <f>IF(Overall!$A1207&lt;&gt;"",IF(AND(MONTH($O1205) &lt;= 12, MONTH($P1205) &gt;= 12), IF($S1205 &lt;&gt; "", $I1205/$S1205, ""), ""),"")</f>
        <v/>
      </c>
      <c r="AG1205" s="10" t="str">
        <f ca="1">IFERROR(IF(AND(NOW()&lt;= EOMONTH(DATE(YEAR($P1205),1, 1), 0), Overall!$A1207&lt;&gt;"", MONTH($O1205) &lt;= 1, MONTH($P1205) &gt;= 1), IF($S1205 &lt;&gt; "", $I1205/$S1205, ""), ""), "")</f>
        <v/>
      </c>
      <c r="AH1205" s="10" t="str">
        <f ca="1">IFERROR(IF(AND(NOW()&lt;= EOMONTH(DATE(YEAR($P1205),2, 1), 0), Overall!$A1207&lt;&gt;"", MONTH($O1205) &lt;= 2, MONTH($P1205) &gt;= 2), IF($S1205 &lt;&gt; "", $I1205/$S1205, ""), ""), "")</f>
        <v/>
      </c>
      <c r="AI1205" s="10" t="str">
        <f ca="1">IFERROR(IF(AND(NOW()&lt;= EOMONTH(DATE(YEAR($P1205),3, 1), 0), Overall!$A1207&lt;&gt;"", MONTH($O1205) &lt;= 3, MONTH($P1205) &gt;= 3), IF($S1205 &lt;&gt; "", $I1205/$S1205, ""), ""), "")</f>
        <v/>
      </c>
      <c r="AJ1205" s="10" t="str">
        <f ca="1">IFERROR(IF(AND(NOW()&lt;= EOMONTH(DATE(YEAR($P1205),4, 1), 0), Overall!$A1207&lt;&gt;"", MONTH($O1205) &lt;= 4, MONTH($P1205) &gt;= 4), IF($S1205 &lt;&gt; "", $I1205/$S1205, ""), ""), "")</f>
        <v/>
      </c>
      <c r="AK1205" s="10" t="str">
        <f ca="1">IFERROR(IF(AND(NOW()&lt;= EOMONTH(DATE(YEAR($P1205),5, 1), 0), Overall!$A1207&lt;&gt;"", MONTH($O1205) &lt;= 5, MONTH($P1205) &gt;= 5), IF($S1205 &lt;&gt; "", $I1205/$S1205, ""), ""), "")</f>
        <v/>
      </c>
      <c r="AL1205" s="10" t="str">
        <f ca="1">IFERROR(IF(AND(NOW()&lt;= EOMONTH(DATE(YEAR($P1205),6, 1), 0), Overall!$A1207&lt;&gt;"", MONTH($O1205) &lt;= 6, MONTH($P1205) &gt;= 6), IF($S1205 &lt;&gt; "", $I1205/$S1205, ""), ""), "")</f>
        <v/>
      </c>
      <c r="AM1205" s="10" t="str">
        <f ca="1">IFERROR(IF(AND(NOW()&lt;= EOMONTH(DATE(YEAR($P1205),7, 1), 0), Overall!$A1207&lt;&gt;"", MONTH($O1205) &lt;= 7, MONTH($P1205) &gt;= 7), IF($S1205 &lt;&gt; "", $I1205/$S1205, ""), ""), "")</f>
        <v/>
      </c>
      <c r="AN1205" s="10" t="str">
        <f ca="1">IFERROR(IF(AND(NOW()&lt;= EOMONTH(DATE(YEAR($P1205),8, 1), 0), Overall!$A1207&lt;&gt;"", MONTH($O1205) &lt;= 8, MONTH($P1205) &gt;= 8), IF($S1205 &lt;&gt; "", $I1205/$S1205, ""), ""), "")</f>
        <v/>
      </c>
      <c r="AO1205" s="10" t="str">
        <f ca="1">IFERROR(IF(AND(NOW()&lt;= EOMONTH(DATE(YEAR($P1205),9, 1), 0), Overall!$A1207&lt;&gt;"", MONTH($O1205) &lt;= 9, MONTH($P1205) &gt;= 9), IF($S1205 &lt;&gt; "", $I1205/$S1205, ""), ""), "")</f>
        <v/>
      </c>
      <c r="AP1205" s="10" t="str">
        <f ca="1">IFERROR(IF(AND(NOW()&lt;= EOMONTH(DATE(YEAR($P1205),10, 1), 0), Overall!$A1207&lt;&gt;"", MONTH($O1205) &lt;= 10, MONTH($P1205) &gt;= 10), IF($S1205 &lt;&gt; "", $I1205/$S1205, ""), ""), "")</f>
        <v/>
      </c>
      <c r="AQ1205" s="10" t="str">
        <f ca="1">IFERROR(IF(AND(NOW()&lt;= EOMONTH(DATE(YEAR($P1205),11, 1), 0), Overall!$A1207&lt;&gt;"", MONTH($O1205) &lt;=11, MONTH($P1205) &gt;= 11), IF($S1205 &lt;&gt; "", $I1205/$S1205, ""), ""), "")</f>
        <v/>
      </c>
      <c r="AR1205" s="10" t="str">
        <f ca="1">IFERROR(IF(AND(NOW()&lt;= EOMONTH(DATE(YEAR($P1205),12, 1), 0), Overall!$A1207&lt;&gt;"", MONTH($O1205) &lt;= 12, MONTH($P1205) &gt;= 12), IF($S1205 &lt;&gt; "", $I1205/$S1205, ""), ""), "")</f>
        <v/>
      </c>
      <c r="AS1205" s="16">
        <f t="shared" ca="1" si="39"/>
        <v>0</v>
      </c>
    </row>
    <row r="1206" spans="1:45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5" t="str">
        <f>IF(Overall!P1208&lt;&gt;"",_xlfn.VALUETOTEXT(Overall!P1208),"")</f>
        <v/>
      </c>
      <c r="I1206" s="6" t="str">
        <f>IF(Overall!F1208&lt;&gt;"",VALUE(Overall!F1208),"")</f>
        <v/>
      </c>
      <c r="J1206" s="6" t="str">
        <f>IF(Overall!G1208&lt;&gt;"",VALUE(Overall!G1208),"")</f>
        <v/>
      </c>
      <c r="K1206" s="6" t="str">
        <f>IF(Overall!H1208&lt;&gt;"",VALUE(Overall!H1208),"")</f>
        <v/>
      </c>
      <c r="L1206" s="6" t="str">
        <f>IF(Overall!I1208&lt;&gt;"",VALUE(Overall!I1208),"")</f>
        <v/>
      </c>
      <c r="M1206" s="6" t="str">
        <f>IF(Overall!J1208&lt;&gt;"",VALUE(Overall!J1208),"")</f>
        <v/>
      </c>
      <c r="N1206" s="6" t="str">
        <f>IF(Overall!K1208&lt;&gt;"",VALUE(Overall!K1208),"")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R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S1206" s="5" t="str">
        <f t="shared" si="38"/>
        <v/>
      </c>
      <c r="T1206" s="10" t="str">
        <f>IF(Overall!$A1208&lt;&gt;"",IF(AND(MONTH($O1206) &lt;= 1, MONTH($P1206) &gt;= 1), IF($S1206 &lt;&gt; "", $I1206/$S1206, ""), ""),"")</f>
        <v/>
      </c>
      <c r="U1206" s="10" t="str">
        <f>IF(Overall!$A1208&lt;&gt;"",IF(AND(MONTH($O1206) &lt;= 2, MONTH($P1206) &gt;= 2), IF($S1206 &lt;&gt; "", $I1206/$S1206, ""), ""),"")</f>
        <v/>
      </c>
      <c r="V1206" s="10" t="str">
        <f>IF(Overall!$A1208&lt;&gt;"",IF(AND(MONTH($O1206) &lt;= 3, MONTH($P1206) &gt;= 3), IF($S1206 &lt;&gt; "", $I1206/$S1206, ""), ""),"")</f>
        <v/>
      </c>
      <c r="W1206" s="10" t="str">
        <f>IF(Overall!$A1208&lt;&gt;"",IF(AND(MONTH($O1206) &lt;= 4, MONTH($P1206) &gt;= 4), IF($S1206 &lt;&gt; "", $I1206/$S1206, ""), ""),"")</f>
        <v/>
      </c>
      <c r="X1206" s="10" t="str">
        <f>IF(Overall!$A1208&lt;&gt;"",IF(AND(MONTH($O1206) &lt;= 5, MONTH($P1206) &gt;= 5), IF($S1206 &lt;&gt; "", $I1206/$S1206, ""), ""),"")</f>
        <v/>
      </c>
      <c r="Y1206" s="10" t="str">
        <f>IF(Overall!$A1208&lt;&gt;"",IF(AND(MONTH($O1206) &lt;= 6, MONTH($P1206) &gt;= 6), IF($S1206 &lt;&gt; "", $I1206/$S1206, ""), ""),"")</f>
        <v/>
      </c>
      <c r="Z1206" s="10" t="str">
        <f>IF(Overall!$A1208&lt;&gt;"",IF(AND(MONTH($O1206) &lt;= 7, MONTH($P1206) &gt;= 7 ), IF($S1206 &lt;&gt; "", $I1206/$S1206, ""), ""),"")</f>
        <v/>
      </c>
      <c r="AA1206" s="10" t="str">
        <f>IF(Overall!$A1208&lt;&gt;"",IF(AND(MONTH($O1206) &lt;= 8, MONTH($P1206) &gt;= 8), IF($S1206 &lt;&gt; "", $I1206/$S1206, ""), ""),"")</f>
        <v/>
      </c>
      <c r="AB1206" s="10" t="str">
        <f>IF(Overall!$A1208&lt;&gt;"",IF(AND(MONTH($O1206) &lt;= 9, MONTH($P1206) &gt;= 9), IF($S1206 &lt;&gt; "", $I1206/$S1206, ""), ""),"")</f>
        <v/>
      </c>
      <c r="AC1206" s="10" t="str">
        <f>IF(Overall!$A1208&lt;&gt;"",IF(AND(MONTH($O1206) &lt;= 10, MONTH($P1206) &gt;= 10), IF($S1206 &lt;&gt; "", $I1206/$S1206, ""), ""),"")</f>
        <v/>
      </c>
      <c r="AD1206" s="10" t="str">
        <f>IF(Overall!$A1208&lt;&gt;"",IF(AND(MONTH($O1206) &lt;= 11, MONTH($P1206) &gt;= 11), IF($S1206 &lt;&gt; "", $I1206/$S1206, ""), ""),"")</f>
        <v/>
      </c>
      <c r="AE1206" s="10" t="str">
        <f>IF(Overall!$A1208&lt;&gt;"",IF(AND(MONTH($O1206) &lt;= 12, MONTH($P1206) &gt;= 12), IF($S1206 &lt;&gt; "", $I1206/$S1206, ""), ""),"")</f>
        <v/>
      </c>
      <c r="AG1206" s="10" t="str">
        <f ca="1">IFERROR(IF(AND(NOW()&lt;= EOMONTH(DATE(YEAR($P1206),1, 1), 0), Overall!$A1208&lt;&gt;"", MONTH($O1206) &lt;= 1, MONTH($P1206) &gt;= 1), IF($S1206 &lt;&gt; "", $I1206/$S1206, ""), ""), "")</f>
        <v/>
      </c>
      <c r="AH1206" s="10" t="str">
        <f ca="1">IFERROR(IF(AND(NOW()&lt;= EOMONTH(DATE(YEAR($P1206),2, 1), 0), Overall!$A1208&lt;&gt;"", MONTH($O1206) &lt;= 2, MONTH($P1206) &gt;= 2), IF($S1206 &lt;&gt; "", $I1206/$S1206, ""), ""), "")</f>
        <v/>
      </c>
      <c r="AI1206" s="10" t="str">
        <f ca="1">IFERROR(IF(AND(NOW()&lt;= EOMONTH(DATE(YEAR($P1206),3, 1), 0), Overall!$A1208&lt;&gt;"", MONTH($O1206) &lt;= 3, MONTH($P1206) &gt;= 3), IF($S1206 &lt;&gt; "", $I1206/$S1206, ""), ""), "")</f>
        <v/>
      </c>
      <c r="AJ1206" s="10" t="str">
        <f ca="1">IFERROR(IF(AND(NOW()&lt;= EOMONTH(DATE(YEAR($P1206),4, 1), 0), Overall!$A1208&lt;&gt;"", MONTH($O1206) &lt;= 4, MONTH($P1206) &gt;= 4), IF($S1206 &lt;&gt; "", $I1206/$S1206, ""), ""), "")</f>
        <v/>
      </c>
      <c r="AK1206" s="10" t="str">
        <f ca="1">IFERROR(IF(AND(NOW()&lt;= EOMONTH(DATE(YEAR($P1206),5, 1), 0), Overall!$A1208&lt;&gt;"", MONTH($O1206) &lt;= 5, MONTH($P1206) &gt;= 5), IF($S1206 &lt;&gt; "", $I1206/$S1206, ""), ""), "")</f>
        <v/>
      </c>
      <c r="AL1206" s="10" t="str">
        <f ca="1">IFERROR(IF(AND(NOW()&lt;= EOMONTH(DATE(YEAR($P1206),6, 1), 0), Overall!$A1208&lt;&gt;"", MONTH($O1206) &lt;= 6, MONTH($P1206) &gt;= 6), IF($S1206 &lt;&gt; "", $I1206/$S1206, ""), ""), "")</f>
        <v/>
      </c>
      <c r="AM1206" s="10" t="str">
        <f ca="1">IFERROR(IF(AND(NOW()&lt;= EOMONTH(DATE(YEAR($P1206),7, 1), 0), Overall!$A1208&lt;&gt;"", MONTH($O1206) &lt;= 7, MONTH($P1206) &gt;= 7), IF($S1206 &lt;&gt; "", $I1206/$S1206, ""), ""), "")</f>
        <v/>
      </c>
      <c r="AN1206" s="10" t="str">
        <f ca="1">IFERROR(IF(AND(NOW()&lt;= EOMONTH(DATE(YEAR($P1206),8, 1), 0), Overall!$A1208&lt;&gt;"", MONTH($O1206) &lt;= 8, MONTH($P1206) &gt;= 8), IF($S1206 &lt;&gt; "", $I1206/$S1206, ""), ""), "")</f>
        <v/>
      </c>
      <c r="AO1206" s="10" t="str">
        <f ca="1">IFERROR(IF(AND(NOW()&lt;= EOMONTH(DATE(YEAR($P1206),9, 1), 0), Overall!$A1208&lt;&gt;"", MONTH($O1206) &lt;= 9, MONTH($P1206) &gt;= 9), IF($S1206 &lt;&gt; "", $I1206/$S1206, ""), ""), "")</f>
        <v/>
      </c>
      <c r="AP1206" s="10" t="str">
        <f ca="1">IFERROR(IF(AND(NOW()&lt;= EOMONTH(DATE(YEAR($P1206),10, 1), 0), Overall!$A1208&lt;&gt;"", MONTH($O1206) &lt;= 10, MONTH($P1206) &gt;= 10), IF($S1206 &lt;&gt; "", $I1206/$S1206, ""), ""), "")</f>
        <v/>
      </c>
      <c r="AQ1206" s="10" t="str">
        <f ca="1">IFERROR(IF(AND(NOW()&lt;= EOMONTH(DATE(YEAR($P1206),11, 1), 0), Overall!$A1208&lt;&gt;"", MONTH($O1206) &lt;=11, MONTH($P1206) &gt;= 11), IF($S1206 &lt;&gt; "", $I1206/$S1206, ""), ""), "")</f>
        <v/>
      </c>
      <c r="AR1206" s="10" t="str">
        <f ca="1">IFERROR(IF(AND(NOW()&lt;= EOMONTH(DATE(YEAR($P1206),12, 1), 0), Overall!$A1208&lt;&gt;"", MONTH($O1206) &lt;= 12, MONTH($P1206) &gt;= 12), IF($S1206 &lt;&gt; "", $I1206/$S1206, ""), ""), "")</f>
        <v/>
      </c>
      <c r="AS1206" s="16">
        <f t="shared" ca="1" si="39"/>
        <v>0</v>
      </c>
    </row>
    <row r="1207" spans="1:45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5" t="str">
        <f>IF(Overall!P1209&lt;&gt;"",_xlfn.VALUETOTEXT(Overall!P1209),"")</f>
        <v/>
      </c>
      <c r="I1207" s="6" t="str">
        <f>IF(Overall!F1209&lt;&gt;"",VALUE(Overall!F1209),"")</f>
        <v/>
      </c>
      <c r="J1207" s="6" t="str">
        <f>IF(Overall!G1209&lt;&gt;"",VALUE(Overall!G1209),"")</f>
        <v/>
      </c>
      <c r="K1207" s="6" t="str">
        <f>IF(Overall!H1209&lt;&gt;"",VALUE(Overall!H1209),"")</f>
        <v/>
      </c>
      <c r="L1207" s="6" t="str">
        <f>IF(Overall!I1209&lt;&gt;"",VALUE(Overall!I1209),"")</f>
        <v/>
      </c>
      <c r="M1207" s="6" t="str">
        <f>IF(Overall!J1209&lt;&gt;"",VALUE(Overall!J1209),"")</f>
        <v/>
      </c>
      <c r="N1207" s="6" t="str">
        <f>IF(Overall!K1209&lt;&gt;"",VALUE(Overall!K1209),"")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R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S1207" s="5" t="str">
        <f t="shared" si="38"/>
        <v/>
      </c>
      <c r="T1207" s="10" t="str">
        <f>IF(Overall!$A1209&lt;&gt;"",IF(AND(MONTH($O1207) &lt;= 1, MONTH($P1207) &gt;= 1), IF($S1207 &lt;&gt; "", $I1207/$S1207, ""), ""),"")</f>
        <v/>
      </c>
      <c r="U1207" s="10" t="str">
        <f>IF(Overall!$A1209&lt;&gt;"",IF(AND(MONTH($O1207) &lt;= 2, MONTH($P1207) &gt;= 2), IF($S1207 &lt;&gt; "", $I1207/$S1207, ""), ""),"")</f>
        <v/>
      </c>
      <c r="V1207" s="10" t="str">
        <f>IF(Overall!$A1209&lt;&gt;"",IF(AND(MONTH($O1207) &lt;= 3, MONTH($P1207) &gt;= 3), IF($S1207 &lt;&gt; "", $I1207/$S1207, ""), ""),"")</f>
        <v/>
      </c>
      <c r="W1207" s="10" t="str">
        <f>IF(Overall!$A1209&lt;&gt;"",IF(AND(MONTH($O1207) &lt;= 4, MONTH($P1207) &gt;= 4), IF($S1207 &lt;&gt; "", $I1207/$S1207, ""), ""),"")</f>
        <v/>
      </c>
      <c r="X1207" s="10" t="str">
        <f>IF(Overall!$A1209&lt;&gt;"",IF(AND(MONTH($O1207) &lt;= 5, MONTH($P1207) &gt;= 5), IF($S1207 &lt;&gt; "", $I1207/$S1207, ""), ""),"")</f>
        <v/>
      </c>
      <c r="Y1207" s="10" t="str">
        <f>IF(Overall!$A1209&lt;&gt;"",IF(AND(MONTH($O1207) &lt;= 6, MONTH($P1207) &gt;= 6), IF($S1207 &lt;&gt; "", $I1207/$S1207, ""), ""),"")</f>
        <v/>
      </c>
      <c r="Z1207" s="10" t="str">
        <f>IF(Overall!$A1209&lt;&gt;"",IF(AND(MONTH($O1207) &lt;= 7, MONTH($P1207) &gt;= 7 ), IF($S1207 &lt;&gt; "", $I1207/$S1207, ""), ""),"")</f>
        <v/>
      </c>
      <c r="AA1207" s="10" t="str">
        <f>IF(Overall!$A1209&lt;&gt;"",IF(AND(MONTH($O1207) &lt;= 8, MONTH($P1207) &gt;= 8), IF($S1207 &lt;&gt; "", $I1207/$S1207, ""), ""),"")</f>
        <v/>
      </c>
      <c r="AB1207" s="10" t="str">
        <f>IF(Overall!$A1209&lt;&gt;"",IF(AND(MONTH($O1207) &lt;= 9, MONTH($P1207) &gt;= 9), IF($S1207 &lt;&gt; "", $I1207/$S1207, ""), ""),"")</f>
        <v/>
      </c>
      <c r="AC1207" s="10" t="str">
        <f>IF(Overall!$A1209&lt;&gt;"",IF(AND(MONTH($O1207) &lt;= 10, MONTH($P1207) &gt;= 10), IF($S1207 &lt;&gt; "", $I1207/$S1207, ""), ""),"")</f>
        <v/>
      </c>
      <c r="AD1207" s="10" t="str">
        <f>IF(Overall!$A1209&lt;&gt;"",IF(AND(MONTH($O1207) &lt;= 11, MONTH($P1207) &gt;= 11), IF($S1207 &lt;&gt; "", $I1207/$S1207, ""), ""),"")</f>
        <v/>
      </c>
      <c r="AE1207" s="10" t="str">
        <f>IF(Overall!$A1209&lt;&gt;"",IF(AND(MONTH($O1207) &lt;= 12, MONTH($P1207) &gt;= 12), IF($S1207 &lt;&gt; "", $I1207/$S1207, ""), ""),"")</f>
        <v/>
      </c>
      <c r="AG1207" s="10" t="str">
        <f ca="1">IFERROR(IF(AND(NOW()&lt;= EOMONTH(DATE(YEAR($P1207),1, 1), 0), Overall!$A1209&lt;&gt;"", MONTH($O1207) &lt;= 1, MONTH($P1207) &gt;= 1), IF($S1207 &lt;&gt; "", $I1207/$S1207, ""), ""), "")</f>
        <v/>
      </c>
      <c r="AH1207" s="10" t="str">
        <f ca="1">IFERROR(IF(AND(NOW()&lt;= EOMONTH(DATE(YEAR($P1207),2, 1), 0), Overall!$A1209&lt;&gt;"", MONTH($O1207) &lt;= 2, MONTH($P1207) &gt;= 2), IF($S1207 &lt;&gt; "", $I1207/$S1207, ""), ""), "")</f>
        <v/>
      </c>
      <c r="AI1207" s="10" t="str">
        <f ca="1">IFERROR(IF(AND(NOW()&lt;= EOMONTH(DATE(YEAR($P1207),3, 1), 0), Overall!$A1209&lt;&gt;"", MONTH($O1207) &lt;= 3, MONTH($P1207) &gt;= 3), IF($S1207 &lt;&gt; "", $I1207/$S1207, ""), ""), "")</f>
        <v/>
      </c>
      <c r="AJ1207" s="10" t="str">
        <f ca="1">IFERROR(IF(AND(NOW()&lt;= EOMONTH(DATE(YEAR($P1207),4, 1), 0), Overall!$A1209&lt;&gt;"", MONTH($O1207) &lt;= 4, MONTH($P1207) &gt;= 4), IF($S1207 &lt;&gt; "", $I1207/$S1207, ""), ""), "")</f>
        <v/>
      </c>
      <c r="AK1207" s="10" t="str">
        <f ca="1">IFERROR(IF(AND(NOW()&lt;= EOMONTH(DATE(YEAR($P1207),5, 1), 0), Overall!$A1209&lt;&gt;"", MONTH($O1207) &lt;= 5, MONTH($P1207) &gt;= 5), IF($S1207 &lt;&gt; "", $I1207/$S1207, ""), ""), "")</f>
        <v/>
      </c>
      <c r="AL1207" s="10" t="str">
        <f ca="1">IFERROR(IF(AND(NOW()&lt;= EOMONTH(DATE(YEAR($P1207),6, 1), 0), Overall!$A1209&lt;&gt;"", MONTH($O1207) &lt;= 6, MONTH($P1207) &gt;= 6), IF($S1207 &lt;&gt; "", $I1207/$S1207, ""), ""), "")</f>
        <v/>
      </c>
      <c r="AM1207" s="10" t="str">
        <f ca="1">IFERROR(IF(AND(NOW()&lt;= EOMONTH(DATE(YEAR($P1207),7, 1), 0), Overall!$A1209&lt;&gt;"", MONTH($O1207) &lt;= 7, MONTH($P1207) &gt;= 7), IF($S1207 &lt;&gt; "", $I1207/$S1207, ""), ""), "")</f>
        <v/>
      </c>
      <c r="AN1207" s="10" t="str">
        <f ca="1">IFERROR(IF(AND(NOW()&lt;= EOMONTH(DATE(YEAR($P1207),8, 1), 0), Overall!$A1209&lt;&gt;"", MONTH($O1207) &lt;= 8, MONTH($P1207) &gt;= 8), IF($S1207 &lt;&gt; "", $I1207/$S1207, ""), ""), "")</f>
        <v/>
      </c>
      <c r="AO1207" s="10" t="str">
        <f ca="1">IFERROR(IF(AND(NOW()&lt;= EOMONTH(DATE(YEAR($P1207),9, 1), 0), Overall!$A1209&lt;&gt;"", MONTH($O1207) &lt;= 9, MONTH($P1207) &gt;= 9), IF($S1207 &lt;&gt; "", $I1207/$S1207, ""), ""), "")</f>
        <v/>
      </c>
      <c r="AP1207" s="10" t="str">
        <f ca="1">IFERROR(IF(AND(NOW()&lt;= EOMONTH(DATE(YEAR($P1207),10, 1), 0), Overall!$A1209&lt;&gt;"", MONTH($O1207) &lt;= 10, MONTH($P1207) &gt;= 10), IF($S1207 &lt;&gt; "", $I1207/$S1207, ""), ""), "")</f>
        <v/>
      </c>
      <c r="AQ1207" s="10" t="str">
        <f ca="1">IFERROR(IF(AND(NOW()&lt;= EOMONTH(DATE(YEAR($P1207),11, 1), 0), Overall!$A1209&lt;&gt;"", MONTH($O1207) &lt;=11, MONTH($P1207) &gt;= 11), IF($S1207 &lt;&gt; "", $I1207/$S1207, ""), ""), "")</f>
        <v/>
      </c>
      <c r="AR1207" s="10" t="str">
        <f ca="1">IFERROR(IF(AND(NOW()&lt;= EOMONTH(DATE(YEAR($P1207),12, 1), 0), Overall!$A1209&lt;&gt;"", MONTH($O1207) &lt;= 12, MONTH($P1207) &gt;= 12), IF($S1207 &lt;&gt; "", $I1207/$S1207, ""), ""), "")</f>
        <v/>
      </c>
      <c r="AS1207" s="16">
        <f t="shared" ca="1" si="39"/>
        <v>0</v>
      </c>
    </row>
    <row r="1208" spans="1:45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5" t="str">
        <f>IF(Overall!P1210&lt;&gt;"",_xlfn.VALUETOTEXT(Overall!P1210),"")</f>
        <v/>
      </c>
      <c r="I1208" s="6" t="str">
        <f>IF(Overall!F1210&lt;&gt;"",VALUE(Overall!F1210),"")</f>
        <v/>
      </c>
      <c r="J1208" s="6" t="str">
        <f>IF(Overall!G1210&lt;&gt;"",VALUE(Overall!G1210),"")</f>
        <v/>
      </c>
      <c r="K1208" s="6" t="str">
        <f>IF(Overall!H1210&lt;&gt;"",VALUE(Overall!H1210),"")</f>
        <v/>
      </c>
      <c r="L1208" s="6" t="str">
        <f>IF(Overall!I1210&lt;&gt;"",VALUE(Overall!I1210),"")</f>
        <v/>
      </c>
      <c r="M1208" s="6" t="str">
        <f>IF(Overall!J1210&lt;&gt;"",VALUE(Overall!J1210),"")</f>
        <v/>
      </c>
      <c r="N1208" s="6" t="str">
        <f>IF(Overall!K1210&lt;&gt;"",VALUE(Overall!K1210),"")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R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S1208" s="5" t="str">
        <f t="shared" si="38"/>
        <v/>
      </c>
      <c r="T1208" s="10" t="str">
        <f>IF(Overall!$A1210&lt;&gt;"",IF(AND(MONTH($O1208) &lt;= 1, MONTH($P1208) &gt;= 1), IF($S1208 &lt;&gt; "", $I1208/$S1208, ""), ""),"")</f>
        <v/>
      </c>
      <c r="U1208" s="10" t="str">
        <f>IF(Overall!$A1210&lt;&gt;"",IF(AND(MONTH($O1208) &lt;= 2, MONTH($P1208) &gt;= 2), IF($S1208 &lt;&gt; "", $I1208/$S1208, ""), ""),"")</f>
        <v/>
      </c>
      <c r="V1208" s="10" t="str">
        <f>IF(Overall!$A1210&lt;&gt;"",IF(AND(MONTH($O1208) &lt;= 3, MONTH($P1208) &gt;= 3), IF($S1208 &lt;&gt; "", $I1208/$S1208, ""), ""),"")</f>
        <v/>
      </c>
      <c r="W1208" s="10" t="str">
        <f>IF(Overall!$A1210&lt;&gt;"",IF(AND(MONTH($O1208) &lt;= 4, MONTH($P1208) &gt;= 4), IF($S1208 &lt;&gt; "", $I1208/$S1208, ""), ""),"")</f>
        <v/>
      </c>
      <c r="X1208" s="10" t="str">
        <f>IF(Overall!$A1210&lt;&gt;"",IF(AND(MONTH($O1208) &lt;= 5, MONTH($P1208) &gt;= 5), IF($S1208 &lt;&gt; "", $I1208/$S1208, ""), ""),"")</f>
        <v/>
      </c>
      <c r="Y1208" s="10" t="str">
        <f>IF(Overall!$A1210&lt;&gt;"",IF(AND(MONTH($O1208) &lt;= 6, MONTH($P1208) &gt;= 6), IF($S1208 &lt;&gt; "", $I1208/$S1208, ""), ""),"")</f>
        <v/>
      </c>
      <c r="Z1208" s="10" t="str">
        <f>IF(Overall!$A1210&lt;&gt;"",IF(AND(MONTH($O1208) &lt;= 7, MONTH($P1208) &gt;= 7 ), IF($S1208 &lt;&gt; "", $I1208/$S1208, ""), ""),"")</f>
        <v/>
      </c>
      <c r="AA1208" s="10" t="str">
        <f>IF(Overall!$A1210&lt;&gt;"",IF(AND(MONTH($O1208) &lt;= 8, MONTH($P1208) &gt;= 8), IF($S1208 &lt;&gt; "", $I1208/$S1208, ""), ""),"")</f>
        <v/>
      </c>
      <c r="AB1208" s="10" t="str">
        <f>IF(Overall!$A1210&lt;&gt;"",IF(AND(MONTH($O1208) &lt;= 9, MONTH($P1208) &gt;= 9), IF($S1208 &lt;&gt; "", $I1208/$S1208, ""), ""),"")</f>
        <v/>
      </c>
      <c r="AC1208" s="10" t="str">
        <f>IF(Overall!$A1210&lt;&gt;"",IF(AND(MONTH($O1208) &lt;= 10, MONTH($P1208) &gt;= 10), IF($S1208 &lt;&gt; "", $I1208/$S1208, ""), ""),"")</f>
        <v/>
      </c>
      <c r="AD1208" s="10" t="str">
        <f>IF(Overall!$A1210&lt;&gt;"",IF(AND(MONTH($O1208) &lt;= 11, MONTH($P1208) &gt;= 11), IF($S1208 &lt;&gt; "", $I1208/$S1208, ""), ""),"")</f>
        <v/>
      </c>
      <c r="AE1208" s="10" t="str">
        <f>IF(Overall!$A1210&lt;&gt;"",IF(AND(MONTH($O1208) &lt;= 12, MONTH($P1208) &gt;= 12), IF($S1208 &lt;&gt; "", $I1208/$S1208, ""), ""),"")</f>
        <v/>
      </c>
      <c r="AG1208" s="10" t="str">
        <f ca="1">IFERROR(IF(AND(NOW()&lt;= EOMONTH(DATE(YEAR($P1208),1, 1), 0), Overall!$A1210&lt;&gt;"", MONTH($O1208) &lt;= 1, MONTH($P1208) &gt;= 1), IF($S1208 &lt;&gt; "", $I1208/$S1208, ""), ""), "")</f>
        <v/>
      </c>
      <c r="AH1208" s="10" t="str">
        <f ca="1">IFERROR(IF(AND(NOW()&lt;= EOMONTH(DATE(YEAR($P1208),2, 1), 0), Overall!$A1210&lt;&gt;"", MONTH($O1208) &lt;= 2, MONTH($P1208) &gt;= 2), IF($S1208 &lt;&gt; "", $I1208/$S1208, ""), ""), "")</f>
        <v/>
      </c>
      <c r="AI1208" s="10" t="str">
        <f ca="1">IFERROR(IF(AND(NOW()&lt;= EOMONTH(DATE(YEAR($P1208),3, 1), 0), Overall!$A1210&lt;&gt;"", MONTH($O1208) &lt;= 3, MONTH($P1208) &gt;= 3), IF($S1208 &lt;&gt; "", $I1208/$S1208, ""), ""), "")</f>
        <v/>
      </c>
      <c r="AJ1208" s="10" t="str">
        <f ca="1">IFERROR(IF(AND(NOW()&lt;= EOMONTH(DATE(YEAR($P1208),4, 1), 0), Overall!$A1210&lt;&gt;"", MONTH($O1208) &lt;= 4, MONTH($P1208) &gt;= 4), IF($S1208 &lt;&gt; "", $I1208/$S1208, ""), ""), "")</f>
        <v/>
      </c>
      <c r="AK1208" s="10" t="str">
        <f ca="1">IFERROR(IF(AND(NOW()&lt;= EOMONTH(DATE(YEAR($P1208),5, 1), 0), Overall!$A1210&lt;&gt;"", MONTH($O1208) &lt;= 5, MONTH($P1208) &gt;= 5), IF($S1208 &lt;&gt; "", $I1208/$S1208, ""), ""), "")</f>
        <v/>
      </c>
      <c r="AL1208" s="10" t="str">
        <f ca="1">IFERROR(IF(AND(NOW()&lt;= EOMONTH(DATE(YEAR($P1208),6, 1), 0), Overall!$A1210&lt;&gt;"", MONTH($O1208) &lt;= 6, MONTH($P1208) &gt;= 6), IF($S1208 &lt;&gt; "", $I1208/$S1208, ""), ""), "")</f>
        <v/>
      </c>
      <c r="AM1208" s="10" t="str">
        <f ca="1">IFERROR(IF(AND(NOW()&lt;= EOMONTH(DATE(YEAR($P1208),7, 1), 0), Overall!$A1210&lt;&gt;"", MONTH($O1208) &lt;= 7, MONTH($P1208) &gt;= 7), IF($S1208 &lt;&gt; "", $I1208/$S1208, ""), ""), "")</f>
        <v/>
      </c>
      <c r="AN1208" s="10" t="str">
        <f ca="1">IFERROR(IF(AND(NOW()&lt;= EOMONTH(DATE(YEAR($P1208),8, 1), 0), Overall!$A1210&lt;&gt;"", MONTH($O1208) &lt;= 8, MONTH($P1208) &gt;= 8), IF($S1208 &lt;&gt; "", $I1208/$S1208, ""), ""), "")</f>
        <v/>
      </c>
      <c r="AO1208" s="10" t="str">
        <f ca="1">IFERROR(IF(AND(NOW()&lt;= EOMONTH(DATE(YEAR($P1208),9, 1), 0), Overall!$A1210&lt;&gt;"", MONTH($O1208) &lt;= 9, MONTH($P1208) &gt;= 9), IF($S1208 &lt;&gt; "", $I1208/$S1208, ""), ""), "")</f>
        <v/>
      </c>
      <c r="AP1208" s="10" t="str">
        <f ca="1">IFERROR(IF(AND(NOW()&lt;= EOMONTH(DATE(YEAR($P1208),10, 1), 0), Overall!$A1210&lt;&gt;"", MONTH($O1208) &lt;= 10, MONTH($P1208) &gt;= 10), IF($S1208 &lt;&gt; "", $I1208/$S1208, ""), ""), "")</f>
        <v/>
      </c>
      <c r="AQ1208" s="10" t="str">
        <f ca="1">IFERROR(IF(AND(NOW()&lt;= EOMONTH(DATE(YEAR($P1208),11, 1), 0), Overall!$A1210&lt;&gt;"", MONTH($O1208) &lt;=11, MONTH($P1208) &gt;= 11), IF($S1208 &lt;&gt; "", $I1208/$S1208, ""), ""), "")</f>
        <v/>
      </c>
      <c r="AR1208" s="10" t="str">
        <f ca="1">IFERROR(IF(AND(NOW()&lt;= EOMONTH(DATE(YEAR($P1208),12, 1), 0), Overall!$A1210&lt;&gt;"", MONTH($O1208) &lt;= 12, MONTH($P1208) &gt;= 12), IF($S1208 &lt;&gt; "", $I1208/$S1208, ""), ""), "")</f>
        <v/>
      </c>
      <c r="AS1208" s="16">
        <f t="shared" ca="1" si="39"/>
        <v>0</v>
      </c>
    </row>
  </sheetData>
  <conditionalFormatting sqref="T2:AE1208">
    <cfRule type="expression" dxfId="1" priority="2">
      <formula>MOD(ROW(),2)</formula>
    </cfRule>
  </conditionalFormatting>
  <conditionalFormatting sqref="AG2:AR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"/>
  <sheetViews>
    <sheetView workbookViewId="0">
      <selection activeCell="G24" sqref="G24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MAX(Overall_data!R:R) +10</f>
        <v>45348</v>
      </c>
      <c r="B2" s="11">
        <f>MIN(Overall_data!R:R) -10</f>
        <v>44291</v>
      </c>
      <c r="C2" s="11" t="str">
        <f>_xll.BDH("CO1 Comdty","PX_LAST",B2,A2)</f>
        <v>#N/A Connection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19"/>
  <sheetViews>
    <sheetView workbookViewId="0">
      <selection activeCell="C10" sqref="C10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1961</v>
      </c>
      <c r="C2" s="12" t="s">
        <v>1962</v>
      </c>
    </row>
    <row r="3" spans="1:3" x14ac:dyDescent="0.25">
      <c r="B3" s="12" t="s">
        <v>1778</v>
      </c>
    </row>
    <row r="4" spans="1:3" x14ac:dyDescent="0.25">
      <c r="A4" s="12" t="s">
        <v>17</v>
      </c>
      <c r="B4" s="12" t="s">
        <v>1963</v>
      </c>
      <c r="C4" s="12" t="s">
        <v>1964</v>
      </c>
    </row>
    <row r="5" spans="1:3" x14ac:dyDescent="0.25">
      <c r="B5" s="12" t="s">
        <v>1778</v>
      </c>
    </row>
    <row r="6" spans="1:3" x14ac:dyDescent="0.25">
      <c r="A6" s="12" t="s">
        <v>10</v>
      </c>
      <c r="B6" s="12" t="s">
        <v>1931</v>
      </c>
      <c r="C6" s="12" t="s">
        <v>1932</v>
      </c>
    </row>
    <row r="7" spans="1:3" x14ac:dyDescent="0.25">
      <c r="B7" s="12" t="s">
        <v>1779</v>
      </c>
      <c r="C7" s="12"/>
    </row>
    <row r="8" spans="1:3" x14ac:dyDescent="0.25">
      <c r="A8" s="12" t="s">
        <v>11</v>
      </c>
      <c r="B8" s="12" t="s">
        <v>1965</v>
      </c>
      <c r="C8" s="12" t="s">
        <v>1966</v>
      </c>
    </row>
    <row r="9" spans="1:3" x14ac:dyDescent="0.25">
      <c r="B9" s="12" t="s">
        <v>1778</v>
      </c>
    </row>
    <row r="10" spans="1:3" x14ac:dyDescent="0.25">
      <c r="A10" s="12" t="s">
        <v>12</v>
      </c>
      <c r="B10" s="12" t="s">
        <v>1933</v>
      </c>
      <c r="C10" s="12" t="s">
        <v>1934</v>
      </c>
    </row>
    <row r="11" spans="1:3" x14ac:dyDescent="0.25">
      <c r="B11" s="12" t="s">
        <v>1780</v>
      </c>
      <c r="C11" s="12"/>
    </row>
    <row r="12" spans="1:3" x14ac:dyDescent="0.25">
      <c r="A12" s="12" t="s">
        <v>13</v>
      </c>
      <c r="B12" s="12" t="s">
        <v>1967</v>
      </c>
      <c r="C12" s="12" t="s">
        <v>1968</v>
      </c>
    </row>
    <row r="13" spans="1:3" x14ac:dyDescent="0.25">
      <c r="B13" s="12" t="s">
        <v>1778</v>
      </c>
    </row>
    <row r="14" spans="1:3" x14ac:dyDescent="0.25">
      <c r="A14" s="12" t="s">
        <v>14</v>
      </c>
      <c r="B14" s="12" t="s">
        <v>1969</v>
      </c>
      <c r="C14" s="12" t="s">
        <v>1970</v>
      </c>
    </row>
    <row r="15" spans="1:3" x14ac:dyDescent="0.25">
      <c r="B15" s="12" t="s">
        <v>1778</v>
      </c>
    </row>
    <row r="16" spans="1:3" x14ac:dyDescent="0.25">
      <c r="A16" s="12" t="s">
        <v>15</v>
      </c>
      <c r="B16" s="12" t="s">
        <v>1971</v>
      </c>
      <c r="C16" s="12" t="s">
        <v>1972</v>
      </c>
    </row>
    <row r="17" spans="1:3" x14ac:dyDescent="0.25">
      <c r="B17" s="12" t="s">
        <v>1781</v>
      </c>
      <c r="C17" s="12"/>
    </row>
    <row r="18" spans="1:3" x14ac:dyDescent="0.25">
      <c r="A18" s="12" t="s">
        <v>16</v>
      </c>
      <c r="B18" s="12" t="s">
        <v>1973</v>
      </c>
      <c r="C18" s="12" t="s">
        <v>1974</v>
      </c>
    </row>
    <row r="19" spans="1:3" x14ac:dyDescent="0.25">
      <c r="B19" s="12" t="s">
        <v>1889</v>
      </c>
      <c r="C19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workbookViewId="0">
      <selection activeCell="D27" sqref="D27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93750000</v>
      </c>
      <c r="C2" s="15">
        <f ca="1">SUMIFS(Overall_data!AS:AS,Overall_data!F:F,Credit_Limit_data!A2)</f>
        <v>13100000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93750000</v>
      </c>
      <c r="C3" s="15">
        <f ca="1">SUMIFS(Overall_data!AS:AS,Overall_data!F:F,Credit_Limit_data!A3)</f>
        <v>4040000</v>
      </c>
    </row>
    <row r="4" spans="1:3" x14ac:dyDescent="0.25">
      <c r="A4" s="14" t="str">
        <f>_xlfn.VALUETOTEXT(Credit_Limit!A6)</f>
        <v>Citibank Bhd</v>
      </c>
      <c r="B4" s="15">
        <f>IF(Overall!F6&lt;&gt;"",VALUE(Credit_Limit!B7),"")</f>
        <v>50620000</v>
      </c>
      <c r="C4" s="15">
        <f ca="1">SUMIFS(Overall_data!AS:AS,Overall_data!F:F,Credit_Limit_data!A4)</f>
        <v>7830000</v>
      </c>
    </row>
    <row r="5" spans="1:3" x14ac:dyDescent="0.25">
      <c r="A5" s="14" t="str">
        <f>_xlfn.VALUETOTEXT(Credit_Limit!A8)</f>
        <v>JP Morgan Chase Bank NA</v>
      </c>
      <c r="B5" s="15">
        <f>IF(Overall!F7&lt;&gt;"",VALUE(Credit_Limit!B9),"")</f>
        <v>93750000</v>
      </c>
      <c r="C5" s="15">
        <f ca="1">SUMIFS(Overall_data!AS:AS,Overall_data!F:F,Credit_Limit_data!A5)</f>
        <v>10380000</v>
      </c>
    </row>
    <row r="6" spans="1:3" x14ac:dyDescent="0.25">
      <c r="A6" s="14" t="str">
        <f>_xlfn.VALUETOTEXT(Credit_Limit!A10)</f>
        <v>Macquarie Bank Ltd</v>
      </c>
      <c r="B6" s="15">
        <f>IF(Overall!F8&lt;&gt;"",VALUE(Credit_Limit!B11),"")</f>
        <v>75000000</v>
      </c>
      <c r="C6" s="15">
        <f ca="1">SUMIFS(Overall_data!AS:AS,Overall_data!F:F,Credit_Limit_data!A6)</f>
        <v>2500000</v>
      </c>
    </row>
    <row r="7" spans="1:3" x14ac:dyDescent="0.25">
      <c r="A7" s="14" t="str">
        <f>_xlfn.VALUETOTEXT(Credit_Limit!A12)</f>
        <v>Merrill Lynch International</v>
      </c>
      <c r="B7" s="15">
        <f>IF(Overall!F9&lt;&gt;"",VALUE(Credit_Limit!B13),"")</f>
        <v>93750000</v>
      </c>
      <c r="C7" s="15">
        <f ca="1">SUMIFS(Overall_data!AS:AS,Overall_data!F:F,Credit_Limit_data!A7)</f>
        <v>14800000</v>
      </c>
    </row>
    <row r="8" spans="1:3" x14ac:dyDescent="0.25">
      <c r="A8" s="14" t="str">
        <f>_xlfn.VALUETOTEXT(Credit_Limit!A14)</f>
        <v>Morgan Stanley Capital Group (Singapore) Pte</v>
      </c>
      <c r="B8" s="15">
        <f>IF(Overall!F10&lt;&gt;"",VALUE(Credit_Limit!B15),"")</f>
        <v>93750000</v>
      </c>
      <c r="C8" s="15">
        <f ca="1">SUMIFS(Overall_data!AS:AS,Overall_data!F:F,Credit_Limit_data!A8)</f>
        <v>7000000</v>
      </c>
    </row>
    <row r="9" spans="1:3" x14ac:dyDescent="0.25">
      <c r="A9" s="14" t="str">
        <f>_xlfn.VALUETOTEXT(Credit_Limit!A16)</f>
        <v>Standard Chartered Bank (M) Bhd</v>
      </c>
      <c r="B9" s="15">
        <f>IF(Overall!F11&lt;&gt;"",VALUE(Credit_Limit!B17),"")</f>
        <v>41250000</v>
      </c>
      <c r="C9" s="15">
        <f ca="1">SUMIFS(Overall_data!AS:AS,Overall_data!F:F,Credit_Limit_data!A9)</f>
        <v>14465000</v>
      </c>
    </row>
    <row r="10" spans="1:3" x14ac:dyDescent="0.25">
      <c r="A10" s="14" t="str">
        <f>_xlfn.VALUETOTEXT(Credit_Limit!A18)</f>
        <v>TOTSA TotalEnergies Trading SA</v>
      </c>
      <c r="B10" s="15">
        <f>IF(Overall!F12&lt;&gt;"",VALUE(Credit_Limit!B19),"")</f>
        <v>56250000</v>
      </c>
      <c r="C10" s="15">
        <f ca="1">SUMIFS(Overall_data!AS:AS,Overall_data!F:F,Credit_Limit_data!A10)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2024-02-26T02:41:13Z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